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25"/>
  </bookViews>
  <sheets>
    <sheet name="README" sheetId="2" state="visible" r:id="rId2"/>
    <sheet name="Run_Metadata" sheetId="3" state="visible" r:id="rId3"/>
    <sheet name="Scenario_Catalog" sheetId="27" state="visible" r:id="rId27"/>
    <sheet name="Scenario_Hierarchy" sheetId="23" state="visible" r:id="rId23"/>
    <sheet name="Selected_Interventions" sheetId="4" state="visible" r:id="rId4"/>
    <sheet name="Blocked_Links" sheetId="5" state="visible" r:id="rId5"/>
    <sheet name="Policy_Levers" sheetId="6" state="visible" r:id="rId6"/>
    <sheet name="Exposure_Targets" sheetId="7" state="visible" r:id="rId7"/>
    <sheet name="Effect_Parameters" sheetId="8" state="visible" r:id="rId8"/>
    <sheet name="Risk_Response" sheetId="24" state="visible" r:id="rId24"/>
    <sheet name="Cost_Components" sheetId="9" state="visible" r:id="rId9"/>
    <sheet name="Annual_Mortality" sheetId="10" state="visible" r:id="rId10"/>
    <sheet name="Health_Outcomes" sheetId="14" state="visible" r:id="rId14"/>
    <sheet name="CVD_40q30" sheetId="18" state="visible" r:id="rId18"/>
    <sheet name="CVD_40q30_Age" sheetId="17" state="visible" r:id="rId17"/>
    <sheet name="Annual_Cost" sheetId="11" state="visible" r:id="rId11"/>
    <sheet name="Budget_Impact" sheetId="12" state="visible" r:id="rId12"/>
    <sheet name="Cost_Effectiveness" sheetId="13" state="visible" r:id="rId13"/>
    <sheet name="Child_Intervention_Summary" sheetId="25" state="visible" r:id="rId25"/>
    <sheet name="Parent_Package_Summary" sheetId="26" state="visible" r:id="rId26"/>
    <sheet name="Economic_Value" sheetId="15" state="visible" r:id="rId15"/>
    <sheet name="Benefit_Cost" sheetId="16" state="visible" r:id="rId16"/>
    <sheet name="QA_Checks" sheetId="19" state="visible" r:id="rId19"/>
    <sheet name="Input_Diagnostic" sheetId="20" state="visible" r:id="rId20"/>
    <sheet name="Methods_and_Sources" sheetId="21" state="visible" r:id="rId21"/>
    <sheet name="Calculation_Assumptions" sheetId="1" state="visible" r:id="rId1"/>
    <sheet name="Calculation_Map" sheetId="22" state="visible" r:id="rId22"/>
  </sheets>
  <calcPr calcId="191029" fullCalcOnLoad="1"/>
</workbook>
</file>

<file path=xl/sharedStrings.xml><?xml version="1.0" encoding="utf-8"?>
<sst xmlns="http://schemas.openxmlformats.org/spreadsheetml/2006/main" count="1053" uniqueCount="1053">
  <si>
    <t xml:space="preserve">parameter_id</t>
  </si>
  <si>
    <t xml:space="preserve">value</t>
  </si>
  <si>
    <t xml:space="preserve">unit</t>
  </si>
  <si>
    <t xml:space="preserve">role</t>
  </si>
  <si>
    <t xml:space="preserve">description</t>
  </si>
  <si>
    <t xml:space="preserve">source</t>
  </si>
  <si>
    <t xml:space="preserve">analysis_start_year</t>
  </si>
  <si>
    <t xml:space="preserve">analysis_end_year</t>
  </si>
  <si>
    <t xml:space="preserve">baseline_scenario_id</t>
  </si>
  <si>
    <t xml:space="preserve">policy_start_year</t>
  </si>
  <si>
    <t xml:space="preserve">exposure_target_year</t>
  </si>
  <si>
    <t xml:space="preserve">policy_cost_ramp_years</t>
  </si>
  <si>
    <t xml:space="preserve">cost_discount_rate</t>
  </si>
  <si>
    <t xml:space="preserve">reporting_price_year</t>
  </si>
  <si>
    <t xml:space="preserve">source_cost_price_year</t>
  </si>
  <si>
    <t xml:space="preserve">currency</t>
  </si>
  <si>
    <t xml:space="preserve">economic_perspective</t>
  </si>
  <si>
    <t xml:space="preserve">scale_up_shape</t>
  </si>
  <si>
    <t xml:space="preserve">baseline_implementation_fraction</t>
  </si>
  <si>
    <t xml:space="preserve">formula_tolerance</t>
  </si>
  <si>
    <t xml:space="preserve">stock_flow_residual_limit</t>
  </si>
  <si>
    <t xml:space="preserve">r_negative_state_count</t>
  </si>
  <si>
    <t xml:space="preserve">r_stock_flow_max_residual</t>
  </si>
  <si>
    <t xml:space="preserve">r_background_distinct_count</t>
  </si>
  <si>
    <t xml:space="preserve">r_deaths_averted_anchor</t>
  </si>
  <si>
    <t xml:space="preserve">r_disc_incremental_cost_anchor</t>
  </si>
  <si>
    <t xml:space="preserve">r_cost_per_death_anchor</t>
  </si>
  <si>
    <t xml:space="preserve">qa_anchor_scenario</t>
  </si>
  <si>
    <t xml:space="preserve">bca_base_year</t>
  </si>
  <si>
    <t xml:space="preserve">bca_discount_rate_primary</t>
  </si>
  <si>
    <t xml:space="preserve">bca_discount_rate_sensitivity_3pct</t>
  </si>
  <si>
    <t xml:space="preserve">bca_discount_rate_sensitivity_2x_gdp_pc_growth</t>
  </si>
  <si>
    <t xml:space="preserve">vsl_us_gni_ratio</t>
  </si>
  <si>
    <t xml:space="preserve">vsl_income_elasticity_preferred</t>
  </si>
  <si>
    <t xml:space="preserve">vsl_floor_gni_multiple</t>
  </si>
  <si>
    <t xml:space="preserve">vsl_sensitivity_gni_multiple_100</t>
  </si>
  <si>
    <t xml:space="preserve">vsl_sensitivity_gni_multiple_160</t>
  </si>
  <si>
    <t xml:space="preserve">vsly_adult_min_age</t>
  </si>
  <si>
    <t xml:space="preserve">vsly_adult_max_age</t>
  </si>
  <si>
    <t xml:space="preserve">bca_currency_basis</t>
  </si>
  <si>
    <t xml:space="preserve">bca_price_year</t>
  </si>
  <si>
    <t xml:space="preserve">cost_to_bca_currency_factor</t>
  </si>
  <si>
    <t xml:space="preserve">bca_standing</t>
  </si>
  <si>
    <t xml:space="preserve">bca_scope</t>
  </si>
  <si>
    <t xml:space="preserve">bca_discount_rate_sensitivity_2x_gdp_pc_growth_computed</t>
  </si>
  <si>
    <t xml:space="preserve">year</t>
  </si>
  <si>
    <t xml:space="preserve">formula control</t>
  </si>
  <si>
    <t xml:space="preserve">First model and discount year</t>
  </si>
  <si>
    <t xml:space="preserve">indonesia_model_inputs_public_health_updated_mortality.xlsx</t>
  </si>
  <si>
    <t xml:space="preserve">Last model year</t>
  </si>
  <si>
    <t xml:space="preserve">scenario id</t>
  </si>
  <si>
    <t xml:space="preserve">No-new-policy comparator</t>
  </si>
  <si>
    <t xml:space="preserve">First policy implementation year</t>
  </si>
  <si>
    <t xml:space="preserve">Year full exposure reduction is reached</t>
  </si>
  <si>
    <t xml:space="preserve">years</t>
  </si>
  <si>
    <t xml:space="preserve">Years to full policy cost</t>
  </si>
  <si>
    <t xml:space="preserve">proportion/year</t>
  </si>
  <si>
    <t xml:space="preserve">Annual discount rate applied to costs</t>
  </si>
  <si>
    <t xml:space="preserve">USD year</t>
  </si>
  <si>
    <t xml:space="preserve">Reporting price year</t>
  </si>
  <si>
    <t xml:space="preserve">Price year of source unit costs</t>
  </si>
  <si>
    <t xml:space="preserve">metadata</t>
  </si>
  <si>
    <t xml:space="preserve">Reporting currency</t>
  </si>
  <si>
    <t xml:space="preserve">text</t>
  </si>
  <si>
    <t xml:space="preserve">Economic evaluation perspective</t>
  </si>
  <si>
    <t xml:space="preserve">Cost/effect scale-up shape</t>
  </si>
  <si>
    <t xml:space="preserve">proportion</t>
  </si>
  <si>
    <t xml:space="preserve">Baseline (counterfactual) policy implementation fraction</t>
  </si>
  <si>
    <t xml:space="preserve">Model 09</t>
  </si>
  <si>
    <t xml:space="preserve">USD/count</t>
  </si>
  <si>
    <t xml:space="preserve">QA control</t>
  </si>
  <si>
    <t xml:space="preserve">Absolute reconciliation tolerance</t>
  </si>
  <si>
    <t xml:space="preserve">Workbook QA rule</t>
  </si>
  <si>
    <t xml:space="preserve">persons</t>
  </si>
  <si>
    <t xml:space="preserve">Persons tolerance for the stock/flow identity check</t>
  </si>
  <si>
    <t xml:space="preserve">count</t>
  </si>
  <si>
    <t xml:space="preserve">R QA source</t>
  </si>
  <si>
    <t xml:space="preserve">Impossible negative state count (R)</t>
  </si>
  <si>
    <t xml:space="preserve">Model 09 current run</t>
  </si>
  <si>
    <t xml:space="preserve">Max stock/flow residual (R)</t>
  </si>
  <si>
    <t xml:space="preserve">Max distinct all-cause mx across cause (R)</t>
  </si>
  <si>
    <t xml:space="preserve">deaths</t>
  </si>
  <si>
    <t xml:space="preserve">R reconciliation source</t>
  </si>
  <si>
    <t xml:space="preserve">R deaths averted for the anchor scenario</t>
  </si>
  <si>
    <t xml:space="preserve">Model 09 current run (R CEA)</t>
  </si>
  <si>
    <t xml:space="preserve">USD</t>
  </si>
  <si>
    <t xml:space="preserve">R discounted incremental cost for the anchor scenario</t>
  </si>
  <si>
    <t xml:space="preserve">USD/death</t>
  </si>
  <si>
    <t xml:space="preserve">R USD per death averted for the anchor scenario</t>
  </si>
  <si>
    <t xml:space="preserve">Scenario used for Excel-vs-R reconciliation</t>
  </si>
  <si>
    <t xml:space="preserve">BCA control</t>
  </si>
  <si>
    <t xml:space="preserve">BCA base year (benefits and costs discounted to this year)</t>
  </si>
  <si>
    <t xml:space="preserve">Robinson et al. 2019 Reference Case Guidelines (via input workbook / Model 08)</t>
  </si>
  <si>
    <t xml:space="preserve">Primary real discount rate for BOTH benefits and costs</t>
  </si>
  <si>
    <t xml:space="preserve">Standardized sensitivity discount rate (3%)</t>
  </si>
  <si>
    <t xml:space="preserve">Standardized sensitivity: 2x near-term real GDP-pc growth (workbook default)</t>
  </si>
  <si>
    <t xml:space="preserve">ratio (VSL/GNIpc)</t>
  </si>
  <si>
    <t xml:space="preserve">US reference VSL-to-GNI-per-capita ratio</t>
  </si>
  <si>
    <t xml:space="preserve">elasticity</t>
  </si>
  <si>
    <t xml:space="preserve">Income elasticity of VSL (preferred)</t>
  </si>
  <si>
    <t xml:space="preserve">Floor: VSL not below this multiple of GNI per capita</t>
  </si>
  <si>
    <t xml:space="preserve">Sensitivity: VSL = 100x GNI per capita</t>
  </si>
  <si>
    <t xml:space="preserve">Sensitivity: VSL = 160x GNI per capita</t>
  </si>
  <si>
    <t xml:space="preserve">age (years)</t>
  </si>
  <si>
    <t xml:space="preserve">Working-age lower bound (VSLY avg-adult-age)</t>
  </si>
  <si>
    <t xml:space="preserve">Working-age upper bound (VSLY avg-adult-age)</t>
  </si>
  <si>
    <t xml:space="preserve">Common monetary basis for benefits and costs</t>
  </si>
  <si>
    <t xml:space="preserve">Real price year for benefits and costs</t>
  </si>
  <si>
    <t xml:space="preserve">int$ per market US$</t>
  </si>
  <si>
    <t xml:space="preserve">Market-USD cost -&gt; PPP int$ multiplier</t>
  </si>
  <si>
    <t xml:space="preserve">BCA standing / perspective</t>
  </si>
  <si>
    <t xml:space="preserve">BCA scope (partial mortality-benefit vs full societal)</t>
  </si>
  <si>
    <t xml:space="preserve">2x near-term real GDP-pc growth recomputed from SSP2 by Model 08</t>
  </si>
  <si>
    <t xml:space="preserve">baseline</t>
  </si>
  <si>
    <t xml:space="preserve">health_system</t>
  </si>
  <si>
    <t xml:space="preserve">linear</t>
  </si>
  <si>
    <t xml:space="preserve">all_public_health</t>
  </si>
  <si>
    <t xml:space="preserve">PPP_international_dollars</t>
  </si>
  <si>
    <t xml:space="preserve">societal</t>
  </si>
  <si>
    <t xml:space="preserve">partial_mortality_benefit</t>
  </si>
  <si>
    <t xml:space="preserve">Indonesia NCD - public-health cost &amp; value workbook (formula edition)</t>
  </si>
  <si>
    <t xml:space="preserve">section</t>
  </si>
  <si>
    <t xml:space="preserve">detail</t>
  </si>
  <si>
    <t xml:space="preserve">Purpose</t>
  </si>
  <si>
    <t xml:space="preserve">Costing, budget impact and mortality-based cost-effectiveness for the public-health (fiscal/regulatory) policies selected in the public-health input workbook.</t>
  </si>
  <si>
    <t xml:space="preserve">How to read</t>
  </si>
  <si>
    <t xml:space="preserve">Grey cells are R-generated source values; light-blue cells are LIVE Excel formulas; pale-yellow cells on Calculation_Assumptions are editable controls. Change a yellow control and the blue results recompute. Calculation_Map lists the dependency chain.</t>
  </si>
  <si>
    <t xml:space="preserve">Scenarios</t>
  </si>
  <si>
    <t xml:space="preserve">Baseline + one standalone scenario per runnable intervention + one JOINT scenario per parent package (tobacco, salt) + a combined 'all_public_health' scenario. Membership and the tobacco/salt package structure derive from the workbook Scenario_Hierarchy (Model 04). Parent-package cases/deaths come from a single joint run, never summed from standalone children; package cost = sum of selected child costs. See Scenario_Hierarchy, Child_Intervention_Summary and Parent_Package_Summary.</t>
  </si>
  <si>
    <t xml:space="preserve">Baseline pairing</t>
  </si>
  <si>
    <t xml:space="preserve">Deaths averted = baseline deaths - scenario deaths, matched at year x cause (both-sex totals).</t>
  </si>
  <si>
    <t xml:space="preserve">CVD 40q30</t>
  </si>
  <si>
    <t xml:space="preserve">CVD_40q30 / CVD_40q30_Age give the period probability of dying from the six CVD causes (ihd, istroke, hstroke, hhd, rhd, cmd) between exact ages 30 and 70, per scenario/HTN-target/year. The life table (m_x, q_x, l_x, l_{x+1}) is live Excel formula off grey CVD deaths and de-duplicated population; cvd_40q30 = 100*(1-l_70/l_30) reconciles to Model 07. cvd_40q30 and the absolute reduction are PERCENT on a 0-100 scale (format 0.000), NOT Excel's fractional %.</t>
  </si>
  <si>
    <t xml:space="preserve">Effect model</t>
  </si>
  <si>
    <t xml:space="preserve">Incidence effect = exposure-based: prevalence-shift RR (tobacco), log-linear RR per unit reduction (alcohol/sodium/SSB and the DEFAULT industrial-TFA path, RR per 1 percentage-point energy). The optional TFA PAF path (PAF x implementation gap) is used only when Assumptions.tfa_effect_method='PAF'. Fiscal levers use baseline-&gt;target tax change x price elasticity; regulatory levers use the none/partial/full implementation gap. NO clinical coverage-adjustment formula is used.</t>
  </si>
  <si>
    <t xml:space="preserve">Exposure path</t>
  </si>
  <si>
    <t xml:space="preserve">Achieved exposure pt(t) ramps linearly baseline-&gt;target over start_year..target_year, floored; exposure reductions are shown as formulas on Exposure_Targets.</t>
  </si>
  <si>
    <t xml:space="preserve">Lag</t>
  </si>
  <si>
    <t xml:space="preserve">immediate_after_full_implementation: effect tracks the exposure path. delayed_exponential_remaining_effect (tobacco): full target effect accrues as 1-(1-rate)^(years since start).</t>
  </si>
  <si>
    <t xml:space="preserve">Costing</t>
  </si>
  <si>
    <t xml:space="preserve">annual_cost = population(t) x PIN fraction x implementation_fraction(t) x frequency x unit_cost. Public-wide policies use the deduplicated total population (once per age/sex/year, never per cause).</t>
  </si>
  <si>
    <t xml:space="preserve">Shared costs</t>
  </si>
  <si>
    <t xml:space="preserve">Shared policy costs (cost_scope 'shared-count-once', ...__C_SHARED) are counted once per intervention/scenario/year, never once per affected cause.</t>
  </si>
  <si>
    <t xml:space="preserve">Budget impact</t>
  </si>
  <si>
    <t xml:space="preserve">Budget impact reports UNDISCOUNTED baseline, scenario, incremental and cumulative incremental cost; discounted incremental cost is a separate column.</t>
  </si>
  <si>
    <t xml:space="preserve">Cost-effectiveness</t>
  </si>
  <si>
    <t xml:space="preserve">USD per death averted = cumulative discounted incremental cost / cumulative (undiscounted) deaths averted. Not a DALY-based ICER; DALYs are deferred.</t>
  </si>
  <si>
    <t xml:space="preserve">Economic value</t>
  </si>
  <si>
    <t xml:space="preserve">Reference-Case benefit-cost analysis (2019 Robinson et al. Guidelines) on Health_Outcomes (Model 07), Economic_Value (Model 08 VSL/VSLY) and Benefit_Cost. Preferred VSL = MAX(160xGNIpc_US x (GNIpc_IDN/GNIpc_US)^1.5, 20xGNIpc_IDN); standardized 100x/160x GNI sensitivities. Benefits are PPP int$; costs are converted to that basis (cost_to_bca_currency_factor). PARTIAL mortality-benefit BCA -- not a full societal BCA.</t>
  </si>
  <si>
    <t xml:space="preserve">QA &amp; reconciliation</t>
  </si>
  <si>
    <t xml:space="preserve">QA_Checks recomputes each invariant in Excel and reconciles the Excel cost-effectiveness headline against the R engine values on Calculation_Assumptions; BCA checks cover the VSL floor, reference-case parameters, price-year basis and Benefit_Cost scenario coverage. PASS/REVIEW/FAIL are conditionally formatted.</t>
  </si>
  <si>
    <t xml:space="preserve">Colour legend</t>
  </si>
  <si>
    <t xml:space="preserve">Header dark-blue; formula-derived light-blue; R source/helper grey; editable controls pale-yellow; PASS green; REVIEW amber; FAIL red.</t>
  </si>
  <si>
    <t xml:space="preserve">Deferred</t>
  </si>
  <si>
    <t xml:space="preserve">Health outcomes (deaths averted, YLL/YLD/DALY averted, life-years gained) come from Model 07 (Health_Outcomes). USD per death averted (Cost_Effectiveness) and the benefit-cost analysis (Benefit_Cost) are the principal decision results.</t>
  </si>
  <si>
    <t xml:space="preserve">item</t>
  </si>
  <si>
    <t xml:space="preserve">Workbook title</t>
  </si>
  <si>
    <t xml:space="preserve">Indonesia NCD public-health - cost &amp; value</t>
  </si>
  <si>
    <t xml:space="preserve">Run date</t>
  </si>
  <si>
    <t xml:space="preserve">2026-08-28</t>
  </si>
  <si>
    <t xml:space="preserve">Model / pipeline</t>
  </si>
  <si>
    <t xml:space="preserve">CVD FAIR Choices pipeline (Models 00-06 -&gt; 09), public-health family</t>
  </si>
  <si>
    <t xml:space="preserve">Public-health input workbook</t>
  </si>
  <si>
    <t xml:space="preserve">C:/Users/wrgar/OneDrive - UW/02Work/WorldBank-Indonesia/uw-wb-indonesia-ncd/data/indonesia_model_inputs_public_health_updated_mortality.xlsx</t>
  </si>
  <si>
    <t xml:space="preserve">Model output source</t>
  </si>
  <si>
    <t xml:space="preserve">output/out_model/model_output_*.rds (Model 06)</t>
  </si>
  <si>
    <t xml:space="preserve">Location</t>
  </si>
  <si>
    <t xml:space="preserve">Indonesia</t>
  </si>
  <si>
    <t xml:space="preserve">Analysis years</t>
  </si>
  <si>
    <t xml:space="preserve">2025-2050</t>
  </si>
  <si>
    <t xml:space="preserve">Baseline scenario</t>
  </si>
  <si>
    <t xml:space="preserve">Scenarios costed</t>
  </si>
  <si>
    <t xml:space="preserve">I_PH_TOBACCO_TAX, I_PH_TOB_CLEAN_AIR, I_PH_TOB_MEDIA, I_PH_TOB_AD_BAN, I_PH_SALT_REFORM, I_PH_SALT_FOPL, I_PH_SALT_MEDIA, I_PH_SALT_ENV, I_PH_TOBACCO_POLICY, I_PH_SALT_POLICY, all_public_health</t>
  </si>
  <si>
    <t xml:space="preserve">Cost discount rate</t>
  </si>
  <si>
    <t xml:space="preserve">3.0%</t>
  </si>
  <si>
    <t xml:space="preserve">2023</t>
  </si>
  <si>
    <t xml:space="preserve">Currency</t>
  </si>
  <si>
    <t xml:space="preserve">Economic perspective</t>
  </si>
  <si>
    <t xml:space="preserve">Policy start / target year</t>
  </si>
  <si>
    <t xml:space="preserve">2026 / 2030</t>
  </si>
  <si>
    <t xml:space="preserve">Cost ramp years</t>
  </si>
  <si>
    <t xml:space="preserve">3</t>
  </si>
  <si>
    <t xml:space="preserve">Health outcomes (DALYs/YLL/YLD)</t>
  </si>
  <si>
    <t xml:space="preserve">Out of scope in this stage (deferred)</t>
  </si>
  <si>
    <t xml:space="preserve">R version</t>
  </si>
  <si>
    <t xml:space="preserve">R version 4.5.1 (2025-06-13 ucrt)</t>
  </si>
  <si>
    <t xml:space="preserve">openxlsx / data.table</t>
  </si>
  <si>
    <t xml:space="preserve">4.2.8 / 1.17.8</t>
  </si>
  <si>
    <t xml:space="preserve">TFA effect method</t>
  </si>
  <si>
    <t xml:space="preserve">RR</t>
  </si>
  <si>
    <t xml:space="preserve">Public-health scenarios (n)</t>
  </si>
  <si>
    <t xml:space="preserve">11 comparators + baseline</t>
  </si>
  <si>
    <t xml:space="preserve">intervention_id</t>
  </si>
  <si>
    <t xml:space="preserve">intervention_cause_key</t>
  </si>
  <si>
    <t xml:space="preserve">intervention_name</t>
  </si>
  <si>
    <t xml:space="preserve">risk_id</t>
  </si>
  <si>
    <t xml:space="preserve">cause_id</t>
  </si>
  <si>
    <t xml:space="preserve">cause_code</t>
  </si>
  <si>
    <t xml:space="preserve">effect_model</t>
  </si>
  <si>
    <t xml:space="preserve">model_transition</t>
  </si>
  <si>
    <t xml:space="preserve">transition_from</t>
  </si>
  <si>
    <t xml:space="preserve">transition_to</t>
  </si>
  <si>
    <t xml:space="preserve">baseline_exposure</t>
  </si>
  <si>
    <t xml:space="preserve">target_exposure</t>
  </si>
  <si>
    <t xml:space="preserve">response_value</t>
  </si>
  <si>
    <t xml:space="preserve">paf_value</t>
  </si>
  <si>
    <t xml:space="preserve">lag_model</t>
  </si>
  <si>
    <t xml:space="preserve">lag_parameter</t>
  </si>
  <si>
    <t xml:space="preserve">exposure_start_year</t>
  </si>
  <si>
    <t xml:space="preserve">full_effect_at_target</t>
  </si>
  <si>
    <t xml:space="preserve">exposure_reduction_abs</t>
  </si>
  <si>
    <t xml:space="preserve">exposure_reduction_rel</t>
  </si>
  <si>
    <t xml:space="preserve">cost_join_key</t>
  </si>
  <si>
    <t xml:space="preserve">review_status</t>
  </si>
  <si>
    <t xml:space="preserve">key_count</t>
  </si>
  <si>
    <t xml:space="preserve">formula_status</t>
  </si>
  <si>
    <t xml:space="preserve">parent_package_id</t>
  </si>
  <si>
    <t xml:space="preserve">intervention_role</t>
  </si>
  <si>
    <t xml:space="preserve">tfa_effect_method</t>
  </si>
  <si>
    <t xml:space="preserve">I_PH_SALT_ENV</t>
  </si>
  <si>
    <t xml:space="preserve">I_PH_SALT_ENV__C_HHD</t>
  </si>
  <si>
    <t xml:space="preserve">Supportive public-institution environment</t>
  </si>
  <si>
    <t xml:space="preserve">R_SODIUM</t>
  </si>
  <si>
    <t xml:space="preserve">C_HHD</t>
  </si>
  <si>
    <t xml:space="preserve">hhd</t>
  </si>
  <si>
    <t xml:space="preserve">direct_loglinear_rr_per_unit_reduction</t>
  </si>
  <si>
    <t xml:space="preserve">incidence</t>
  </si>
  <si>
    <t xml:space="preserve">well</t>
  </si>
  <si>
    <t xml:space="preserve">sick</t>
  </si>
  <si>
    <t xml:space="preserve">immediate_after_full_implementation</t>
  </si>
  <si>
    <t xml:space="preserve">I_PH_SALT_ENV__C_SHARED</t>
  </si>
  <si>
    <t xml:space="preserve">Ready</t>
  </si>
  <si>
    <t xml:space="preserve">I_PH_SALT_POLICY</t>
  </si>
  <si>
    <t xml:space="preserve">child</t>
  </si>
  <si>
    <t xml:space="preserve">I_PH_SALT_ENV__C_ICH</t>
  </si>
  <si>
    <t xml:space="preserve">C_ICH</t>
  </si>
  <si>
    <t xml:space="preserve">hstroke</t>
  </si>
  <si>
    <t xml:space="preserve">I_PH_SALT_ENV__C_IHD</t>
  </si>
  <si>
    <t xml:space="preserve">C_IHD</t>
  </si>
  <si>
    <t xml:space="preserve">ihd</t>
  </si>
  <si>
    <t xml:space="preserve">I_PH_SALT_ENV__C_IS</t>
  </si>
  <si>
    <t xml:space="preserve">C_IS</t>
  </si>
  <si>
    <t xml:space="preserve">istroke</t>
  </si>
  <si>
    <t xml:space="preserve">I_PH_SALT_FOPL</t>
  </si>
  <si>
    <t xml:space="preserve">I_PH_SALT_FOPL__C_HHD</t>
  </si>
  <si>
    <t xml:space="preserve">Sodium front-of-pack labelling</t>
  </si>
  <si>
    <t xml:space="preserve">I_PH_SALT_FOPL__C_SHARED</t>
  </si>
  <si>
    <t xml:space="preserve">I_PH_SALT_FOPL__C_ICH</t>
  </si>
  <si>
    <t xml:space="preserve">I_PH_SALT_FOPL__C_IHD</t>
  </si>
  <si>
    <t xml:space="preserve">I_PH_SALT_FOPL__C_IS</t>
  </si>
  <si>
    <t xml:space="preserve">I_PH_SALT_MEDIA</t>
  </si>
  <si>
    <t xml:space="preserve">I_PH_SALT_MEDIA__C_HHD</t>
  </si>
  <si>
    <t xml:space="preserve">Sodium mass-media campaign</t>
  </si>
  <si>
    <t xml:space="preserve">I_PH_SALT_MEDIA__C_SHARED</t>
  </si>
  <si>
    <t xml:space="preserve">I_PH_SALT_MEDIA__C_ICH</t>
  </si>
  <si>
    <t xml:space="preserve">I_PH_SALT_MEDIA__C_IHD</t>
  </si>
  <si>
    <t xml:space="preserve">I_PH_SALT_MEDIA__C_IS</t>
  </si>
  <si>
    <t xml:space="preserve">I_PH_SALT_REFORM</t>
  </si>
  <si>
    <t xml:space="preserve">I_PH_SALT_REFORM__C_HHD</t>
  </si>
  <si>
    <t xml:space="preserve">Mandatory sodium reformulation</t>
  </si>
  <si>
    <t xml:space="preserve">I_PH_SALT_REFORM__C_SHARED</t>
  </si>
  <si>
    <t xml:space="preserve">I_PH_SALT_REFORM__C_ICH</t>
  </si>
  <si>
    <t xml:space="preserve">I_PH_SALT_REFORM__C_IHD</t>
  </si>
  <si>
    <t xml:space="preserve">I_PH_SALT_REFORM__C_IS</t>
  </si>
  <si>
    <t xml:space="preserve">I_PH_TOBACCO_TAX</t>
  </si>
  <si>
    <t xml:space="preserve">I_PH_TOBACCO_TAX__C_T2DM</t>
  </si>
  <si>
    <t xml:space="preserve">Tobacco tax</t>
  </si>
  <si>
    <t xml:space="preserve">R_SMOKING</t>
  </si>
  <si>
    <t xml:space="preserve">C_T2DM</t>
  </si>
  <si>
    <t xml:space="preserve">dm2</t>
  </si>
  <si>
    <t xml:space="preserve">direct_smoking_prevalence_shift_rr</t>
  </si>
  <si>
    <t xml:space="preserve">delayed_exponential_remaining_effect</t>
  </si>
  <si>
    <t xml:space="preserve">I_PH_TOBACCO_TAX__C_SHARED</t>
  </si>
  <si>
    <t xml:space="preserve">standalone</t>
  </si>
  <si>
    <t xml:space="preserve">I_PH_TOBACCO_TAX__C_ICH</t>
  </si>
  <si>
    <t xml:space="preserve">jha_piecewise_shared_scalar</t>
  </si>
  <si>
    <t xml:space="preserve">I_PH_TOBACCO_TAX__C_ICH__SICK_DEAD</t>
  </si>
  <si>
    <t xml:space="preserve">tobacco_mortality_prevalence_shift_rr</t>
  </si>
  <si>
    <t xml:space="preserve">case_fatality</t>
  </si>
  <si>
    <t xml:space="preserve">dead</t>
  </si>
  <si>
    <t xml:space="preserve">Proxy</t>
  </si>
  <si>
    <t xml:space="preserve">I_PH_TOBACCO_TAX__C_IHD</t>
  </si>
  <si>
    <t xml:space="preserve">I_PH_TOBACCO_TAX__C_IHD__SICK_DEAD</t>
  </si>
  <si>
    <t xml:space="preserve">I_PH_TOBACCO_TAX__C_IS</t>
  </si>
  <si>
    <t xml:space="preserve">I_PH_TOBACCO_TAX__C_IS__SICK_DEAD</t>
  </si>
  <si>
    <t xml:space="preserve">I_PH_TOB_AD_BAN</t>
  </si>
  <si>
    <t xml:space="preserve">I_PH_TOB_AD_BAN__C_T2DM</t>
  </si>
  <si>
    <t xml:space="preserve">Tobacco advertising ban</t>
  </si>
  <si>
    <t xml:space="preserve">I_PH_TOB_AD_BAN__C_SHARED</t>
  </si>
  <si>
    <t xml:space="preserve">I_PH_TOBACCO_POLICY</t>
  </si>
  <si>
    <t xml:space="preserve">I_PH_TOB_AD_BAN__C_ICH</t>
  </si>
  <si>
    <t xml:space="preserve">I_PH_TOB_AD_BAN__C_ICH__SICK_DEAD</t>
  </si>
  <si>
    <t xml:space="preserve">I_PH_TOB_AD_BAN__C_IHD</t>
  </si>
  <si>
    <t xml:space="preserve">I_PH_TOB_AD_BAN__C_IHD__SICK_DEAD</t>
  </si>
  <si>
    <t xml:space="preserve">I_PH_TOB_AD_BAN__C_IS</t>
  </si>
  <si>
    <t xml:space="preserve">I_PH_TOB_AD_BAN__C_IS__SICK_DEAD</t>
  </si>
  <si>
    <t xml:space="preserve">I_PH_TOB_CLEAN_AIR</t>
  </si>
  <si>
    <t xml:space="preserve">I_PH_TOB_CLEAN_AIR__C_T2DM</t>
  </si>
  <si>
    <t xml:space="preserve">Smoke-free / clean-air law</t>
  </si>
  <si>
    <t xml:space="preserve">I_PH_TOB_CLEAN_AIR__C_SHARED</t>
  </si>
  <si>
    <t xml:space="preserve">I_PH_TOB_CLEAN_AIR__C_ICH</t>
  </si>
  <si>
    <t xml:space="preserve">I_PH_TOB_CLEAN_AIR__C_ICH__SICK_DEAD</t>
  </si>
  <si>
    <t xml:space="preserve">I_PH_TOB_CLEAN_AIR__C_IHD</t>
  </si>
  <si>
    <t xml:space="preserve">I_PH_TOB_CLEAN_AIR__C_IHD__SICK_DEAD</t>
  </si>
  <si>
    <t xml:space="preserve">I_PH_TOB_CLEAN_AIR__C_IS</t>
  </si>
  <si>
    <t xml:space="preserve">I_PH_TOB_CLEAN_AIR__C_IS__SICK_DEAD</t>
  </si>
  <si>
    <t xml:space="preserve">I_PH_TOB_MEDIA</t>
  </si>
  <si>
    <t xml:space="preserve">I_PH_TOB_MEDIA__C_T2DM</t>
  </si>
  <si>
    <t xml:space="preserve">Tobacco mass-media campaign</t>
  </si>
  <si>
    <t xml:space="preserve">I_PH_TOB_MEDIA__C_SHARED</t>
  </si>
  <si>
    <t xml:space="preserve">I_PH_TOB_MEDIA__C_ICH</t>
  </si>
  <si>
    <t xml:space="preserve">I_PH_TOB_MEDIA__C_ICH__SICK_DEAD</t>
  </si>
  <si>
    <t xml:space="preserve">I_PH_TOB_MEDIA__C_IHD</t>
  </si>
  <si>
    <t xml:space="preserve">I_PH_TOB_MEDIA__C_IHD__SICK_DEAD</t>
  </si>
  <si>
    <t xml:space="preserve">I_PH_TOB_MEDIA__C_IS</t>
  </si>
  <si>
    <t xml:space="preserve">I_PH_TOB_MEDIA__C_IS__SICK_DEAD</t>
  </si>
  <si>
    <t xml:space="preserve">note</t>
  </si>
  <si>
    <t xml:space="preserve">No blocked public-health links in this run.</t>
  </si>
  <si>
    <t xml:space="preserve">lever_id</t>
  </si>
  <si>
    <t xml:space="preserve">component</t>
  </si>
  <si>
    <t xml:space="preserve">lever_method</t>
  </si>
  <si>
    <t xml:space="preserve">fiscal_baseline_tax_level</t>
  </si>
  <si>
    <t xml:space="preserve">fiscal_target_tax_level</t>
  </si>
  <si>
    <t xml:space="preserve">fiscal_tax_level_unit</t>
  </si>
  <si>
    <t xml:space="preserve">regulatory_baseline_level</t>
  </si>
  <si>
    <t xml:space="preserve">regulatory_target_level</t>
  </si>
  <si>
    <t xml:space="preserve">regulatory_baseline_score</t>
  </si>
  <si>
    <t xml:space="preserve">regulatory_target_score</t>
  </si>
  <si>
    <t xml:space="preserve">effect_parameter</t>
  </si>
  <si>
    <t xml:space="preserve">implementation_gap</t>
  </si>
  <si>
    <t xml:space="preserve">implied_price_change</t>
  </si>
  <si>
    <t xml:space="preserve">fiscal_tax_delta</t>
  </si>
  <si>
    <t xml:space="preserve">policy_reduction</t>
  </si>
  <si>
    <t xml:space="preserve">estimated_risk_reduction_wb</t>
  </si>
  <si>
    <t xml:space="preserve">qa_status</t>
  </si>
  <si>
    <t xml:space="preserve">PL_TOB_TAX_SHARE</t>
  </si>
  <si>
    <t xml:space="preserve">Tax share of final retail price</t>
  </si>
  <si>
    <t xml:space="preserve">tax_share_to_price_elasticity</t>
  </si>
  <si>
    <t xml:space="preserve">tax share of retail price</t>
  </si>
  <si>
    <t xml:space="preserve">partial</t>
  </si>
  <si>
    <t xml:space="preserve">OK</t>
  </si>
  <si>
    <t xml:space="preserve">PL_ALC_PRICE</t>
  </si>
  <si>
    <t xml:space="preserve">I_PH_ALCOHOL_TAX</t>
  </si>
  <si>
    <t xml:space="preserve">Incremental retail-price increase versus current law</t>
  </si>
  <si>
    <t xml:space="preserve">price_elasticity</t>
  </si>
  <si>
    <t xml:space="preserve">relative price change vs current law</t>
  </si>
  <si>
    <t xml:space="preserve">none</t>
  </si>
  <si>
    <t xml:space="preserve">PL_TOB_CLEAN_AIR</t>
  </si>
  <si>
    <t xml:space="preserve">Smoking ban / clean-air law</t>
  </si>
  <si>
    <t xml:space="preserve">regulatory_gap_multiplicative</t>
  </si>
  <si>
    <t xml:space="preserve">full</t>
  </si>
  <si>
    <t xml:space="preserve">PL_TOB_MEDIA</t>
  </si>
  <si>
    <t xml:space="preserve">Highly publicised mass-media campaign</t>
  </si>
  <si>
    <t xml:space="preserve">PL_TOB_AD_BAN</t>
  </si>
  <si>
    <t xml:space="preserve">Advertising, promotion and sponsorship ban</t>
  </si>
  <si>
    <t xml:space="preserve">PL_ALC_AD_BAN</t>
  </si>
  <si>
    <t xml:space="preserve">I_PH_ALCOHOL_POLICY</t>
  </si>
  <si>
    <t xml:space="preserve">Alcohol advertising ban</t>
  </si>
  <si>
    <t xml:space="preserve">PL_SALT_REFORM</t>
  </si>
  <si>
    <t xml:space="preserve">Mandatory product reformulation</t>
  </si>
  <si>
    <t xml:space="preserve">PL_SALT_FOPL</t>
  </si>
  <si>
    <t xml:space="preserve">Front-of-pack labelling</t>
  </si>
  <si>
    <t xml:space="preserve">PL_SALT_MEDIA</t>
  </si>
  <si>
    <t xml:space="preserve">Mass-media campaign</t>
  </si>
  <si>
    <t xml:space="preserve">PL_SALT_ENV</t>
  </si>
  <si>
    <t xml:space="preserve">Public food procurement and supportive institutions</t>
  </si>
  <si>
    <t xml:space="preserve">PL_TFA_REG</t>
  </si>
  <si>
    <t xml:space="preserve">I_PH_TFA_POLICY</t>
  </si>
  <si>
    <t xml:space="preserve">Best-practice industrial TFA regulation</t>
  </si>
  <si>
    <t xml:space="preserve">PL_SSB_PRICE</t>
  </si>
  <si>
    <t xml:space="preserve">I_PH_SSB_TAX</t>
  </si>
  <si>
    <t xml:space="preserve">Incremental retail-price increase</t>
  </si>
  <si>
    <t xml:space="preserve">relative price change vs baseline</t>
  </si>
  <si>
    <t xml:space="preserve">risk_exposure_measure</t>
  </si>
  <si>
    <t xml:space="preserve">exposure_unit</t>
  </si>
  <si>
    <t xml:space="preserve">reduction_method</t>
  </si>
  <si>
    <t xml:space="preserve">red_or_target</t>
  </si>
  <si>
    <t xml:space="preserve">exposure_floor</t>
  </si>
  <si>
    <t xml:space="preserve">absolute_reduction</t>
  </si>
  <si>
    <t xml:space="preserve">relative_reduction</t>
  </si>
  <si>
    <t xml:space="preserve">start_year</t>
  </si>
  <si>
    <t xml:space="preserve">target_year</t>
  </si>
  <si>
    <t xml:space="preserve">R_ALCOHOL</t>
  </si>
  <si>
    <t xml:space="preserve">Alcohol consumption per adult</t>
  </si>
  <si>
    <t xml:space="preserve">litres pure alcohol/adult/year</t>
  </si>
  <si>
    <t xml:space="preserve">relative</t>
  </si>
  <si>
    <t xml:space="preserve">Baseline retained</t>
  </si>
  <si>
    <t xml:space="preserve">Mean sodium intake</t>
  </si>
  <si>
    <t xml:space="preserve">g sodium/day</t>
  </si>
  <si>
    <t xml:space="preserve">R_SSB</t>
  </si>
  <si>
    <t xml:space="preserve">Mean SSB intake</t>
  </si>
  <si>
    <t xml:space="preserve">8 oz servings/adult/day</t>
  </si>
  <si>
    <t xml:space="preserve">GDD 2020 mean</t>
  </si>
  <si>
    <t xml:space="preserve">R_TFA</t>
  </si>
  <si>
    <t xml:space="preserve">Mean industrial trans-fat intake</t>
  </si>
  <si>
    <t xml:space="preserve">% energy</t>
  </si>
  <si>
    <t xml:space="preserve">RR base case; PAF optional</t>
  </si>
  <si>
    <t xml:space="preserve">Smoking prevalence</t>
  </si>
  <si>
    <t xml:space="preserve">response_parameter</t>
  </si>
  <si>
    <t xml:space="preserve">valid</t>
  </si>
  <si>
    <t xml:space="preserve">RR per 1 g sodium/day</t>
  </si>
  <si>
    <t xml:space="preserve">RR current smoker vs non-smoker</t>
  </si>
  <si>
    <t xml:space="preserve">HR current vs never smoker; R uses sex-specific values</t>
  </si>
  <si>
    <t xml:space="preserve">cost_record_id</t>
  </si>
  <si>
    <t xml:space="preserve">cost_component_key</t>
  </si>
  <si>
    <t xml:space="preserve">cost_scope</t>
  </si>
  <si>
    <t xml:space="preserve">scenario_role</t>
  </si>
  <si>
    <t xml:space="preserve">cost_component</t>
  </si>
  <si>
    <t xml:space="preserve">population_in_need_measure</t>
  </si>
  <si>
    <t xml:space="preserve">population_in_need_fraction</t>
  </si>
  <si>
    <t xml:space="preserve">frequency_per_year</t>
  </si>
  <si>
    <t xml:space="preserve">unit_cost_usd</t>
  </si>
  <si>
    <t xml:space="preserve">cost_allocation_share</t>
  </si>
  <si>
    <t xml:space="preserve">package_total_cost_usd_per_capita</t>
  </si>
  <si>
    <t xml:space="preserve">allocation_method</t>
  </si>
  <si>
    <t xml:space="preserve">allocated_child_cost</t>
  </si>
  <si>
    <t xml:space="preserve">price_year</t>
  </si>
  <si>
    <t xml:space="preserve">indonesia_adjusted_flag</t>
  </si>
  <si>
    <t xml:space="preserve">source_country</t>
  </si>
  <si>
    <t xml:space="preserve">cost_ready</t>
  </si>
  <si>
    <t xml:space="preserve">notes</t>
  </si>
  <si>
    <t xml:space="preserve">COST_PH_SALT_ENV</t>
  </si>
  <si>
    <t xml:space="preserve">CC_PH_SALT_ENV</t>
  </si>
  <si>
    <t xml:space="preserve">component-count-once</t>
  </si>
  <si>
    <t xml:space="preserve">Annual intersectoral policy implementation</t>
  </si>
  <si>
    <t xml:space="preserve">all</t>
  </si>
  <si>
    <t xml:space="preserve">equal within package</t>
  </si>
  <si>
    <t xml:space="preserve">China/proxy</t>
  </si>
  <si>
    <t xml:space="preserve">Review</t>
  </si>
  <si>
    <t xml:space="preserve">Requires Indonesia/price-year adjustment</t>
  </si>
  <si>
    <t xml:space="preserve">COST_PH_SALT_FOPL</t>
  </si>
  <si>
    <t xml:space="preserve">CC_PH_SALT_FOPL</t>
  </si>
  <si>
    <t xml:space="preserve">COST_PH_SALT_MEDIA</t>
  </si>
  <si>
    <t xml:space="preserve">CC_PH_SALT_MEDIA</t>
  </si>
  <si>
    <t xml:space="preserve">COST_PH_SALT_REFORM</t>
  </si>
  <si>
    <t xml:space="preserve">CC_PH_SALT_REFORM</t>
  </si>
  <si>
    <t xml:space="preserve">COST_PH_TOB_TAX</t>
  </si>
  <si>
    <t xml:space="preserve">CC_PH_TOB_TAX</t>
  </si>
  <si>
    <t xml:space="preserve">shared-count-once</t>
  </si>
  <si>
    <t xml:space="preserve">direct source value</t>
  </si>
  <si>
    <t xml:space="preserve">COST_PH_TOB_AD_BAN</t>
  </si>
  <si>
    <t xml:space="preserve">CC_PH_TOB_AD_BAN</t>
  </si>
  <si>
    <t xml:space="preserve">COST_PH_TOB_CLEAN_AIR</t>
  </si>
  <si>
    <t xml:space="preserve">CC_PH_TOB_CLEAN_AIR</t>
  </si>
  <si>
    <t xml:space="preserve">COST_PH_TOB_MEDIA</t>
  </si>
  <si>
    <t xml:space="preserve">CC_PH_TOB_MEDIA</t>
  </si>
  <si>
    <t xml:space="preserve">scenario</t>
  </si>
  <si>
    <t xml:space="preserve">scenario_label</t>
  </si>
  <si>
    <t xml:space="preserve">cause</t>
  </si>
  <si>
    <t xml:space="preserve">cases</t>
  </si>
  <si>
    <t xml:space="preserve">cause_deaths</t>
  </si>
  <si>
    <t xml:space="preserve">base_cases</t>
  </si>
  <si>
    <t xml:space="preserve">base_deaths</t>
  </si>
  <si>
    <t xml:space="preserve">deaths_averted</t>
  </si>
  <si>
    <t xml:space="preserve">cases_averted</t>
  </si>
  <si>
    <t xml:space="preserve">cmd</t>
  </si>
  <si>
    <t xml:space="preserve">rhd</t>
  </si>
  <si>
    <t xml:space="preserve">Salt policy package</t>
  </si>
  <si>
    <t xml:space="preserve">Tobacco policy package</t>
  </si>
  <si>
    <t xml:space="preserve">All selected public-health interventions (combined)</t>
  </si>
  <si>
    <t xml:space="preserve">pop_scenario</t>
  </si>
  <si>
    <t xml:space="preserve">pop_baseline</t>
  </si>
  <si>
    <t xml:space="preserve">cost_impl_frac</t>
  </si>
  <si>
    <t xml:space="preserve">pin_scenario</t>
  </si>
  <si>
    <t xml:space="preserve">pin_baseline</t>
  </si>
  <si>
    <t xml:space="preserve">annual_cost_baseline</t>
  </si>
  <si>
    <t xml:space="preserve">annual_cost_scenario</t>
  </si>
  <si>
    <t xml:space="preserve">annual_cost_incremental</t>
  </si>
  <si>
    <t xml:space="preserve">discount_factor</t>
  </si>
  <si>
    <t xml:space="preserve">disc_cost_baseline</t>
  </si>
  <si>
    <t xml:space="preserve">disc_cost_scenario</t>
  </si>
  <si>
    <t xml:space="preserve">disc_cost_incremental</t>
  </si>
  <si>
    <t xml:space="preserve">shared_duplicate_count</t>
  </si>
  <si>
    <t xml:space="preserve">baseline_cost</t>
  </si>
  <si>
    <t xml:space="preserve">scenario_cost</t>
  </si>
  <si>
    <t xml:space="preserve">incremental_cost</t>
  </si>
  <si>
    <t xml:space="preserve">disc_incremental_cost</t>
  </si>
  <si>
    <t xml:space="preserve">cumulative_incremental_cost</t>
  </si>
  <si>
    <t xml:space="preserve">cumulative_disc_incremental_cost</t>
  </si>
  <si>
    <t xml:space="preserve">cost_per_death_averted</t>
  </si>
  <si>
    <t xml:space="preserve">dominance</t>
  </si>
  <si>
    <t xml:space="preserve">reconciliation_status</t>
  </si>
  <si>
    <t xml:space="preserve">modeled_deaths</t>
  </si>
  <si>
    <t xml:space="preserve">baseline_deaths</t>
  </si>
  <si>
    <t xml:space="preserve">modeled_cases</t>
  </si>
  <si>
    <t xml:space="preserve">baseline_cases</t>
  </si>
  <si>
    <t xml:space="preserve">yll</t>
  </si>
  <si>
    <t xml:space="preserve">base_yll</t>
  </si>
  <si>
    <t xml:space="preserve">yll_averted</t>
  </si>
  <si>
    <t xml:space="preserve">yld</t>
  </si>
  <si>
    <t xml:space="preserve">base_yld</t>
  </si>
  <si>
    <t xml:space="preserve">yld_averted</t>
  </si>
  <si>
    <t xml:space="preserve">daly</t>
  </si>
  <si>
    <t xml:space="preserve">base_daly</t>
  </si>
  <si>
    <t xml:space="preserve">dalys_averted</t>
  </si>
  <si>
    <t xml:space="preserve">life_years_gained</t>
  </si>
  <si>
    <t xml:space="preserve">gni_pc_idn</t>
  </si>
  <si>
    <t xml:space="preserve">gni_pc_usa</t>
  </si>
  <si>
    <t xml:space="preserve">population</t>
  </si>
  <si>
    <t xml:space="preserve">le_avg_adult</t>
  </si>
  <si>
    <t xml:space="preserve">vsl_transfer_prefloor</t>
  </si>
  <si>
    <t xml:space="preserve">vsl_floor</t>
  </si>
  <si>
    <t xml:space="preserve">vsl_preferred</t>
  </si>
  <si>
    <t xml:space="preserve">vsl_over_gnipc</t>
  </si>
  <si>
    <t xml:space="preserve">vsl_gni100</t>
  </si>
  <si>
    <t xml:space="preserve">vsl_gni160</t>
  </si>
  <si>
    <t xml:space="preserve">vsly_preferred</t>
  </si>
  <si>
    <t xml:space="preserve">econ_value_vsl_undisc</t>
  </si>
  <si>
    <t xml:space="preserve">econ_value_vsly_undisc</t>
  </si>
  <si>
    <t xml:space="preserve">econ_value_vsl100_undisc</t>
  </si>
  <si>
    <t xml:space="preserve">econ_value_vsl160_undisc</t>
  </si>
  <si>
    <t xml:space="preserve">disc_factor</t>
  </si>
  <si>
    <t xml:space="preserve">pv_vsl_pref</t>
  </si>
  <si>
    <t xml:space="preserve">pv_vsly_pref</t>
  </si>
  <si>
    <t xml:space="preserve">pv_vsl100</t>
  </si>
  <si>
    <t xml:space="preserve">pv_vsl160</t>
  </si>
  <si>
    <t xml:space="preserve">total_national_gni</t>
  </si>
  <si>
    <t xml:space="preserve">pv_national_gni</t>
  </si>
  <si>
    <t xml:space="preserve">annual_benefit_share_gni</t>
  </si>
  <si>
    <t xml:space="preserve">intervention_family</t>
  </si>
  <si>
    <t xml:space="preserve">scenario_level</t>
  </si>
  <si>
    <t xml:space="preserve">valuation_method</t>
  </si>
  <si>
    <t xml:space="preserve">valuation_case</t>
  </si>
  <si>
    <t xml:space="preserve">pv_benefits</t>
  </si>
  <si>
    <t xml:space="preserve">pv_costs</t>
  </si>
  <si>
    <t xml:space="preserve">pv_net_benefit</t>
  </si>
  <si>
    <t xml:space="preserve">benefit_cost_ratio</t>
  </si>
  <si>
    <t xml:space="preserve">benefit_gni_share</t>
  </si>
  <si>
    <t xml:space="preserve">decision</t>
  </si>
  <si>
    <t xml:space="preserve">scope_note</t>
  </si>
  <si>
    <t xml:space="preserve">public_health</t>
  </si>
  <si>
    <t xml:space="preserve">VSL</t>
  </si>
  <si>
    <t xml:space="preserve">preferred (elasticity 1.5, 20x floor)</t>
  </si>
  <si>
    <t xml:space="preserve">VSLY</t>
  </si>
  <si>
    <t xml:space="preserve">preferred (VSLY from preferred VSL)</t>
  </si>
  <si>
    <t xml:space="preserve">sensitivity: 100x GNI per capita</t>
  </si>
  <si>
    <t xml:space="preserve">sensitivity: 160x GNI per capita</t>
  </si>
  <si>
    <t xml:space="preserve">package</t>
  </si>
  <si>
    <t xml:space="preserve">combined</t>
  </si>
  <si>
    <t xml:space="preserve">Partial mortality-benefit BCA (preferred (elasticity 1.5, 20x floor)). Benefits = averted-mortality VSL/VSLY in PPP int$; costs = implementation/health-system converted to PPP int$ (market USD x cost_to_bca_currency_factor). Omits morbidity, productivity and downstream cost offsets.</t>
  </si>
  <si>
    <t xml:space="preserve">location</t>
  </si>
  <si>
    <t xml:space="preserve">htn_target_scenario</t>
  </si>
  <si>
    <t xml:space="preserve">age</t>
  </si>
  <si>
    <t xml:space="preserve">cvd_deaths</t>
  </si>
  <si>
    <t xml:space="preserve">m_x</t>
  </si>
  <si>
    <t xml:space="preserve">q_x</t>
  </si>
  <si>
    <t xml:space="preserve">l_x</t>
  </si>
  <si>
    <t xml:space="preserve">l_x_next</t>
  </si>
  <si>
    <t xml:space="preserve">htncov2_aspirational</t>
  </si>
  <si>
    <t xml:space="preserve">Baseline (no new intervention)</t>
  </si>
  <si>
    <t xml:space="preserve">cvd_40q30</t>
  </si>
  <si>
    <t xml:space="preserve">baseline_cvd_40q30</t>
  </si>
  <si>
    <t xml:space="preserve">absolute_reduction_pp</t>
  </si>
  <si>
    <t xml:space="preserve">percent_reduction</t>
  </si>
  <si>
    <t xml:space="preserve">cvd_40q30_r</t>
  </si>
  <si>
    <t xml:space="preserve">recon_status</t>
  </si>
  <si>
    <t xml:space="preserve">check</t>
  </si>
  <si>
    <t xml:space="preserve">expected</t>
  </si>
  <si>
    <t xml:space="preserve">actual</t>
  </si>
  <si>
    <t xml:space="preserve">status</t>
  </si>
  <si>
    <t xml:space="preserve">Selected intervention-cause key uniqueness</t>
  </si>
  <si>
    <t xml:space="preserve">0</t>
  </si>
  <si>
    <t xml:space="preserve">Each selected link key appears once</t>
  </si>
  <si>
    <t xml:space="preserve">Workbook FAIL-level issues</t>
  </si>
  <si>
    <t xml:space="preserve">Blocked links excluded (see Blocked_Links / Input_Diagnostic)</t>
  </si>
  <si>
    <t xml:space="preserve">Workbook REVIEW-level issues</t>
  </si>
  <si>
    <t xml:space="preserve">Flagged but usable (e.g. cost not Indonesia-adjusted; provisional PAF)</t>
  </si>
  <si>
    <t xml:space="preserve">Every scenario paired to baseline</t>
  </si>
  <si>
    <t xml:space="preserve">Deaths averted = baseline - scenario at matched year/cause</t>
  </si>
  <si>
    <t xml:space="preserve">Public-health transitions within allowed set (well-&gt;sick, sick-&gt;dead)</t>
  </si>
  <si>
    <t xml:space="preserve">PH effects map to well-&gt;sick incidence OR sick-&gt;dead case fatality; 12 case-fatality link(s) in this run; 0 outside the allowed set / no cross-pathway application. Inclusion is set by the workbook include_flag; links flagged 0 (e.g. the exploratory SSB-&gt;T2DM mortality link) stay excluded.</t>
  </si>
  <si>
    <t xml:space="preserve">No impossible negative states</t>
  </si>
  <si>
    <t xml:space="preserve">well/sick/new_cases/deaths/population &gt;= 0</t>
  </si>
  <si>
    <t xml:space="preserve">Stock/flow identity pop = well + sick + all-cause deaths</t>
  </si>
  <si>
    <t xml:space="preserve">&lt;= limit</t>
  </si>
  <si>
    <t xml:space="preserve">Per cause row; small residual from 95+ pooling / rounding</t>
  </si>
  <si>
    <t xml:space="preserve">Background mortality constant across cause</t>
  </si>
  <si>
    <t xml:space="preserve">1</t>
  </si>
  <si>
    <t xml:space="preserve">all.mx taken once per stratum (population not duplicated across causes)</t>
  </si>
  <si>
    <t xml:space="preserve">Cost reconciliation (components -&gt; budget impact)</t>
  </si>
  <si>
    <t xml:space="preserve">&lt;= tol</t>
  </si>
  <si>
    <t xml:space="preserve">Excel component rows sum to Excel annual totals within tolerance</t>
  </si>
  <si>
    <t xml:space="preserve">Shared cost counted once per stratum/year</t>
  </si>
  <si>
    <t xml:space="preserve">shared-count-once components appear once per scenario-year</t>
  </si>
  <si>
    <t xml:space="preserve">Annual reconciles to cumulative (budget impact)</t>
  </si>
  <si>
    <t xml:space="preserve">Last-year cumulative equals the sum of annual incremental cost</t>
  </si>
  <si>
    <t xml:space="preserve">CEA reconciliation (detail -&gt; summary)</t>
  </si>
  <si>
    <t xml:space="preserve">consistent</t>
  </si>
  <si>
    <t xml:space="preserve">Every Cost_Effectiveness row's internal reconciliation is consistent</t>
  </si>
  <si>
    <t xml:space="preserve">Excel vs R: deaths averted (anchor)</t>
  </si>
  <si>
    <t xml:space="preserve">match R</t>
  </si>
  <si>
    <t xml:space="preserve">Excel CEA deaths averted reconciles to the R engine value</t>
  </si>
  <si>
    <t xml:space="preserve">Excel vs R: discounted incremental cost (anchor)</t>
  </si>
  <si>
    <t xml:space="preserve">Excel CEA discounted incremental cost reconciles to the R engine value</t>
  </si>
  <si>
    <t xml:space="preserve">Excel vs R: cost per death averted (anchor)</t>
  </si>
  <si>
    <t xml:space="preserve">Excel CEA USD per death averted reconciles to the R engine value</t>
  </si>
  <si>
    <t xml:space="preserve">Tobacco package child count</t>
  </si>
  <si>
    <t xml:space="preserve">Scenario_Hierarchy: clean air, media, ad ban</t>
  </si>
  <si>
    <t xml:space="preserve">Salt package child count</t>
  </si>
  <si>
    <t xml:space="preserve">4</t>
  </si>
  <si>
    <t xml:space="preserve">Scenario_Hierarchy: reformulation, FOPL, media, institutions</t>
  </si>
  <si>
    <t xml:space="preserve">Child cost-allocation shares sum to 1 (per package)</t>
  </si>
  <si>
    <t xml:space="preserve">Cost_Components allocation shares sum to 1 within each package (M13/M14)</t>
  </si>
  <si>
    <t xml:space="preserve">Parent packages produced as joint runs</t>
  </si>
  <si>
    <t xml:space="preserve">&gt; 0</t>
  </si>
  <si>
    <t xml:space="preserve">Package cases/deaths come from a produced JOINT scenario, never summed from children</t>
  </si>
  <si>
    <t xml:space="preserve">VSL floor applied (preferred VSL &gt;= 20x GNI floor)</t>
  </si>
  <si>
    <t xml:space="preserve">No Economic_Value row has preferred VSL below the 20x GNI-per-capita floor</t>
  </si>
  <si>
    <t xml:space="preserve">Reference-case VSL parameters (elasticity 1.5, US ratio 160, 20x floor)</t>
  </si>
  <si>
    <t xml:space="preserve">as_specified</t>
  </si>
  <si>
    <t xml:space="preserve">Reference case = elasticity 1.5 transfer, 160x US ratio, 20x GNI floor (Robinson et al. 2019)</t>
  </si>
  <si>
    <t xml:space="preserve">Benefit and cost on the same price year (BCA basis)</t>
  </si>
  <si>
    <t xml:space="preserve">match</t>
  </si>
  <si>
    <t xml:space="preserve">bca_price_year equals the reporting price year, so benefits and costs share a real price basis</t>
  </si>
  <si>
    <t xml:space="preserve">Benefit_Cost scenarios all present in Health_Outcomes</t>
  </si>
  <si>
    <t xml:space="preserve">Every scenario x valuation-case row in Benefit_Cost has a matching Health_Outcomes scenario</t>
  </si>
  <si>
    <t xml:space="preserve">CVD 40q30 Excel vs R (all rows match)</t>
  </si>
  <si>
    <t xml:space="preserve">CVD_40q30 recon_status has no 'mismatch' (life-table formula reconciles to Model 07)</t>
  </si>
  <si>
    <t xml:space="preserve">scope</t>
  </si>
  <si>
    <t xml:space="preserve">item_key</t>
  </si>
  <si>
    <t xml:space="preserve">field</t>
  </si>
  <si>
    <t xml:space="preserve">problem</t>
  </si>
  <si>
    <t xml:space="preserve">severity</t>
  </si>
  <si>
    <t xml:space="preserve">ph_cost</t>
  </si>
  <si>
    <t xml:space="preserve">cost not Indonesia-adjusted (proxy/review estimate; kept but flagged)</t>
  </si>
  <si>
    <t xml:space="preserve">REVIEW</t>
  </si>
  <si>
    <t xml:space="preserve">cost price year != reporting price year (2023)</t>
  </si>
  <si>
    <t xml:space="preserve">method_id</t>
  </si>
  <si>
    <t xml:space="preserve">concept</t>
  </si>
  <si>
    <t xml:space="preserve">formula_or_rule</t>
  </si>
  <si>
    <t xml:space="preserve">M01</t>
  </si>
  <si>
    <t xml:space="preserve">Exposure target</t>
  </si>
  <si>
    <t xml:space="preserve">relative: max(floor, baseline*(1-reduction)); absolute: max(floor, baseline-reduction); level: max(floor, target)</t>
  </si>
  <si>
    <t xml:space="preserve">NCD Countdown supplement (Countdown_Methods sheet) + public-health input workbook</t>
  </si>
  <si>
    <t xml:space="preserve">M02</t>
  </si>
  <si>
    <t xml:space="preserve">pt(t) linear baseline-&gt;target over start_year..target_year, then held; floored at exposure_floor</t>
  </si>
  <si>
    <t xml:space="preserve">M03</t>
  </si>
  <si>
    <t xml:space="preserve">Regulatory score</t>
  </si>
  <si>
    <t xml:space="preserve">implementation score: none=0; partial=0.5; full=1</t>
  </si>
  <si>
    <t xml:space="preserve">M04</t>
  </si>
  <si>
    <t xml:space="preserve">Regulatory effect</t>
  </si>
  <si>
    <t xml:space="preserve">implementation_gap = max(0, target_score - baseline_score); regulatory reduction = full_component_effect * implementation_gap</t>
  </si>
  <si>
    <t xml:space="preserve">M05</t>
  </si>
  <si>
    <t xml:space="preserve">Price-change tax</t>
  </si>
  <si>
    <t xml:space="preserve">fiscal_tax_delta = max(0, target_tax - baseline_tax); reduction = abs(price_elasticity) * implied_price_change</t>
  </si>
  <si>
    <t xml:space="preserve">M06</t>
  </si>
  <si>
    <t xml:space="preserve">Tax-share tax</t>
  </si>
  <si>
    <t xml:space="preserve">tobacco excise share: implied_price_change = (1 - baseline_share)/(1 - target_share) - 1</t>
  </si>
  <si>
    <t xml:space="preserve">M07</t>
  </si>
  <si>
    <t xml:space="preserve">Prevalence-shift RR effect</t>
  </si>
  <si>
    <t xml:space="preserve">effect = 1 - (1 + pt*(RR-1)) / (1 + p0*(RR-1))   [tobacco smoking prevalence shift]</t>
  </si>
  <si>
    <t xml:space="preserve">M08</t>
  </si>
  <si>
    <t xml:space="preserve">Log-linear RR effect</t>
  </si>
  <si>
    <t xml:space="preserve">effect = 1 - 1/(RR^(p0-pt))   [alcohol, sodium, SSB, and DEFAULT industrial-TFA path: RR per 1 percentage-point energy, e.g. RR_TFA_IHD_1PCT=1.10 ~ sqrt(1.21)]</t>
  </si>
  <si>
    <t xml:space="preserve">M09</t>
  </si>
  <si>
    <t xml:space="preserve">TFA effect method (RR default / PAF optional)</t>
  </si>
  <si>
    <t xml:space="preserve">RR (default): log-linear RR per unit reduction, no PAF required. PAF (optional, tfa_effect_method=PAF): effect = optional_PAF * implementation_gap</t>
  </si>
  <si>
    <t xml:space="preserve">M10</t>
  </si>
  <si>
    <t xml:space="preserve">Effect lag</t>
  </si>
  <si>
    <t xml:space="preserve">immediate: effect tracks exposure path; delayed_exponential: full_effect * (1-(1-rate)^(years since start))</t>
  </si>
  <si>
    <t xml:space="preserve">M11</t>
  </si>
  <si>
    <t xml:space="preserve">Incidence application</t>
  </si>
  <si>
    <t xml:space="preserve">cause-specific incidence x (1 - effect_t); multiple policies combine multiplicatively on the surviving fraction</t>
  </si>
  <si>
    <t xml:space="preserve">M12</t>
  </si>
  <si>
    <t xml:space="preserve">Policy implementation fraction</t>
  </si>
  <si>
    <t xml:space="preserve">implementation_fraction(t) = min(max((t - policy_start_year + 1)/policy_cost_ramp_years, 0), 1)</t>
  </si>
  <si>
    <t xml:space="preserve">M13</t>
  </si>
  <si>
    <t xml:space="preserve">Annual policy cost</t>
  </si>
  <si>
    <t xml:space="preserve">annual_cost = population(t) * PIN_fraction * implementation_fraction(t) * frequency * unit_cost</t>
  </si>
  <si>
    <t xml:space="preserve">M14</t>
  </si>
  <si>
    <t xml:space="preserve">Shared cost</t>
  </si>
  <si>
    <t xml:space="preserve">shared-count-once costs counted once per intervention &amp; scenario-year, never once per affected cause</t>
  </si>
  <si>
    <t xml:space="preserve">M15</t>
  </si>
  <si>
    <t xml:space="preserve">Child cost allocation</t>
  </si>
  <si>
    <t xml:space="preserve">child cost = package_total_cost_per_capita * cost_allocation_share (shares sum to 1 within a package)</t>
  </si>
  <si>
    <t xml:space="preserve">M16</t>
  </si>
  <si>
    <t xml:space="preserve">Parent package cost</t>
  </si>
  <si>
    <t xml:space="preserve">parent package cost = sum of selected child costs; the parent_reference cost row (selected_for_base_case=0) is NOT charged</t>
  </si>
  <si>
    <t xml:space="preserve">M17</t>
  </si>
  <si>
    <t xml:space="preserve">Package health outcomes</t>
  </si>
  <si>
    <t xml:space="preserve">parent-package cases/deaths come from ONE joint scenario run with all children applied together; never sum standalone child outcomes</t>
  </si>
  <si>
    <t xml:space="preserve">M18</t>
  </si>
  <si>
    <t xml:space="preserve">Discounting</t>
  </si>
  <si>
    <t xml:space="preserve">discount_factor(t) = 1/(1+cost_discount_rate)^(t - analysis_start_year); costs discounted, deaths undiscounted</t>
  </si>
  <si>
    <t xml:space="preserve">M19</t>
  </si>
  <si>
    <t xml:space="preserve">USD per death (or case) averted = cumulative discounted incremental cost / cumulative averted; blank + 'no incremental health effect' when nothing averted</t>
  </si>
  <si>
    <t xml:space="preserve">M20</t>
  </si>
  <si>
    <t xml:space="preserve">Reference-Case VSL transfer</t>
  </si>
  <si>
    <t xml:space="preserve">Preferred VSL = MAX(vsl_us_gni_ratio*GNIpc_US*(GNIpc_IDN/GNIpc_US)^income_elasticity, vsl_floor_gni_multiple*GNIpc_IDN); standardized sensitivities VSL = 100x and 160x GNIpc.</t>
  </si>
  <si>
    <t xml:space="preserve">Robinson et al. 2019 Reference Case Guidelines for BCA in Global Health &amp; Development / Model 08</t>
  </si>
  <si>
    <t xml:space="preserve">M21</t>
  </si>
  <si>
    <t xml:space="preserve">Constant VSLY</t>
  </si>
  <si>
    <t xml:space="preserve">VSLY = preferred VSL / undiscounted remaining LE at the average working-age (vsly_adult_min_age..max_age) age; applied to Model 07 age-specific life-years gained.</t>
  </si>
  <si>
    <t xml:space="preserve">M22</t>
  </si>
  <si>
    <t xml:space="preserve">BCA discounting &amp; monetary basis</t>
  </si>
  <si>
    <t xml:space="preserve">Benefits and costs discounted to bca_base_year at bca_discount_rate_primary; VSL benefits are PPP int$; market-USD costs converted via cost_to_bca_currency_factor (never assumed 1).</t>
  </si>
  <si>
    <t xml:space="preserve">M23</t>
  </si>
  <si>
    <t xml:space="preserve">Benefit-cost ratio &amp; net benefit</t>
  </si>
  <si>
    <t xml:space="preserve">BCR = PV benefits / PV costs; net benefit = PV benefits - PV costs, on one base year/rate/price year/basis. PARTIAL mortality-benefit BCA, not cost-effectiveness.</t>
  </si>
  <si>
    <t xml:space="preserve">REF</t>
  </si>
  <si>
    <t xml:space="preserve">TFA source RR</t>
  </si>
  <si>
    <t xml:space="preserve">~RR 1.21 per 2 percentage-points energy (converted to ~1.10 per 1 pp in the workbook)</t>
  </si>
  <si>
    <t xml:space="preserve">https://www.ahajournals.org/doi/10.1161/CIRCULATIONAHA.118.038160</t>
  </si>
  <si>
    <t xml:space="preserve">supporting cohort evidence</t>
  </si>
  <si>
    <t xml:space="preserve">https://www.ahajournals.org/doi/10.1161/JAHA.115.002891</t>
  </si>
  <si>
    <t xml:space="preserve">M24</t>
  </si>
  <si>
    <t xml:space="preserve">CVD 40q30 (period life table)</t>
  </si>
  <si>
    <t xml:space="preserve">Period CVD 40q30 over the six CVD causes (ihd, istroke, hstroke, hhd, rhd, cmd), exact ages 30-69: sexes combined before the rate, m_x=(D_F+D_M)/(N_F+N_M), q_x=1-EXP(-m_x), l_30=1, l_{x+1}=l_x(1-q_x), 40q30=100*(1-l_70/l_30). CVD_40q30_Age carries the live life-table formulas; CVD_40q30 gives the metric, shared-baseline pairing, absolute (pp) and relative (%) reduction, reconciled to Model 07. cvd_40q30 is a PERCENT on 0-100 (format 0.000, not Excel %); population de-duplicated across causes.</t>
  </si>
  <si>
    <t xml:space="preserve">Model 07 (07_cvd_40q30.rds) / Model 09</t>
  </si>
  <si>
    <t xml:space="preserve">output_sheet</t>
  </si>
  <si>
    <t xml:space="preserve">formula_columns</t>
  </si>
  <si>
    <t xml:space="preserve">depends_on</t>
  </si>
  <si>
    <t xml:space="preserve">calculation</t>
  </si>
  <si>
    <t xml:space="preserve">Policy_Levers</t>
  </si>
  <si>
    <t xml:space="preserve">implementation_gap,implied_price_change,fiscal_tax_delta,policy_reduction</t>
  </si>
  <si>
    <t xml:space="preserve">lever_method + fiscal/regulatory inputs</t>
  </si>
  <si>
    <t xml:space="preserve">Regulatory gap, tax price change/delta, reproduced relative exposure reduction</t>
  </si>
  <si>
    <t xml:space="preserve">Selected_Interventions</t>
  </si>
  <si>
    <t xml:space="preserve">full_effect,reductions,key_count,status</t>
  </si>
  <si>
    <t xml:space="preserve">effect_model + exposures</t>
  </si>
  <si>
    <t xml:space="preserve">Full effect at target; exposure reductions; key uniqueness</t>
  </si>
  <si>
    <t xml:space="preserve">Exposure_Targets</t>
  </si>
  <si>
    <t xml:space="preserve">target,abs,rel</t>
  </si>
  <si>
    <t xml:space="preserve">baseline/method/reduction</t>
  </si>
  <si>
    <t xml:space="preserve">Exposure target and absolute/relative reductions</t>
  </si>
  <si>
    <t xml:space="preserve">Effect_Parameters</t>
  </si>
  <si>
    <t xml:space="preserve">full_effect</t>
  </si>
  <si>
    <t xml:space="preserve">Full effect at target</t>
  </si>
  <si>
    <t xml:space="preserve">Cost_Components</t>
  </si>
  <si>
    <t xml:space="preserve">allocated_child_cost,cost_ready</t>
  </si>
  <si>
    <t xml:space="preserve">cost inputs + allocation shares</t>
  </si>
  <si>
    <t xml:space="preserve">Child cost = package total x share; cost-readiness rule</t>
  </si>
  <si>
    <t xml:space="preserve">Annual_Mortality</t>
  </si>
  <si>
    <t xml:space="preserve">deaths_averted,cases_averted</t>
  </si>
  <si>
    <t xml:space="preserve">R deaths/cases</t>
  </si>
  <si>
    <t xml:space="preserve">Deaths and cases averted</t>
  </si>
  <si>
    <t xml:space="preserve">Health_Outcomes</t>
  </si>
  <si>
    <t xml:space="preserve">F,I,L,O,R,S (averted health)</t>
  </si>
  <si>
    <t xml:space="preserve">Model 07 modeled/baseline health</t>
  </si>
  <si>
    <t xml:space="preserve">Deaths/cases/YLL/YLD/DALY averted and life-years gained (baseline - intervention)</t>
  </si>
  <si>
    <t xml:space="preserve">Annual_Cost</t>
  </si>
  <si>
    <t xml:space="preserve">impl_frac,PIN,annual+disc cost,shared QA</t>
  </si>
  <si>
    <t xml:space="preserve">Cost_Components; Calculation_Assumptions; R population</t>
  </si>
  <si>
    <t xml:space="preserve">Implementation fraction, PIN, annual/discounted cost, shared-cost QA</t>
  </si>
  <si>
    <t xml:space="preserve">Budget_Impact</t>
  </si>
  <si>
    <t xml:space="preserve">incremental+cumulative cost</t>
  </si>
  <si>
    <t xml:space="preserve">Annual and cumulative cost by scenario</t>
  </si>
  <si>
    <t xml:space="preserve">Cost_Effectiveness</t>
  </si>
  <si>
    <t xml:space="preserve">health,cost,ICER,dominance,reconciliation</t>
  </si>
  <si>
    <t xml:space="preserve">Annual_Mortality; Budget_Impact; Calculation_Assumptions</t>
  </si>
  <si>
    <t xml:space="preserve">Cumulative health, cost, cost/death, dominance, reconciliation</t>
  </si>
  <si>
    <t xml:space="preserve">Economic_Value</t>
  </si>
  <si>
    <t xml:space="preserve">J:AB (VSL/VSLY/PV benefits)</t>
  </si>
  <si>
    <t xml:space="preserve">Model 08 source; Calculation_Assumptions BCA controls</t>
  </si>
  <si>
    <t xml:space="preserve">Reference-Case VSL (elast 1.5 + 20x floor) &amp; 100x/160x, VSLY, undisc &amp; PV benefits, GNI shares</t>
  </si>
  <si>
    <t xml:space="preserve">Benefit_Cost</t>
  </si>
  <si>
    <t xml:space="preserve">G:M (PV benefits/costs, net, BCR)</t>
  </si>
  <si>
    <t xml:space="preserve">Economic_Value PV benefits; Budget_Impact costs; Calculation_Assumptions</t>
  </si>
  <si>
    <t xml:space="preserve">PV benefits, PV costs (to PPP int$), net benefit, BCR, benefit/GNI, decision (partial BCA)</t>
  </si>
  <si>
    <t xml:space="preserve">Child_Intervention_Summary</t>
  </si>
  <si>
    <t xml:space="preserve">modeled/baseline/averted,cost,ICER</t>
  </si>
  <si>
    <t xml:space="preserve">Annual_Mortality; Budget_Impact (standalone scenarios)</t>
  </si>
  <si>
    <t xml:space="preserve">Per child intervention: health, cost, cost per case/death averted, status</t>
  </si>
  <si>
    <t xml:space="preserve">Parent_Package_Summary</t>
  </si>
  <si>
    <t xml:space="preserve">Annual_Mortality; Budget_Impact (JOINT package/combined runs)</t>
  </si>
  <si>
    <t xml:space="preserve">Per parent package (joint run) + combined: health, cost, cost per case/death averted</t>
  </si>
  <si>
    <t xml:space="preserve">QA_Checks</t>
  </si>
  <si>
    <t xml:space="preserve">actual,status</t>
  </si>
  <si>
    <t xml:space="preserve">calculation + diagnostic sheets</t>
  </si>
  <si>
    <t xml:space="preserve">Invariant recomputation and Excel-vs-R reconciliation</t>
  </si>
  <si>
    <t xml:space="preserve">Run_Metadata</t>
  </si>
  <si>
    <t xml:space="preserve">B (subset)</t>
  </si>
  <si>
    <t xml:space="preserve">Calculation_Assumptions</t>
  </si>
  <si>
    <t xml:space="preserve">Metadata pulled from controls</t>
  </si>
  <si>
    <t xml:space="preserve">CVD_40q30_Age</t>
  </si>
  <si>
    <t xml:space="preserve">J:M (m_x,q_x,l_x,l_x+1)</t>
  </si>
  <si>
    <t xml:space="preserve">CVD deaths + de-duplicated population (grey H:I)</t>
  </si>
  <si>
    <t xml:space="preserve">Period life table: m_x=deaths/pop, q_x=1-EXP(-m_x), recursive l_x/l_{x+1} (ages 30-69)</t>
  </si>
  <si>
    <t xml:space="preserve">CVD_40q30</t>
  </si>
  <si>
    <t xml:space="preserve">I,J,K,L,N</t>
  </si>
  <si>
    <t xml:space="preserve">CVD_40q30_Age life table; baseline SUMIFS; R anchor (M)</t>
  </si>
  <si>
    <t xml:space="preserve">CVD 40q30 = 100*(1-l_70/l_30); baseline-paired absolute (pp) &amp; relative (%) reduction; R reconciliation</t>
  </si>
  <si>
    <t xml:space="preserve">parent_scenario_id</t>
  </si>
  <si>
    <t xml:space="preserve">parent_scenario_name</t>
  </si>
  <si>
    <t xml:space="preserve">package_group</t>
  </si>
  <si>
    <t xml:space="preserve">include_in_parent_scenario</t>
  </si>
  <si>
    <t xml:space="preserve">standalone_scenario_id</t>
  </si>
  <si>
    <t xml:space="preserve">parent_aggregation_rule</t>
  </si>
  <si>
    <t xml:space="preserve">outcome_reporting_rule</t>
  </si>
  <si>
    <t xml:space="preserve">cost_reporting_rule</t>
  </si>
  <si>
    <t xml:space="preserve">component_order</t>
  </si>
  <si>
    <t xml:space="preserve">source_note</t>
  </si>
  <si>
    <t xml:space="preserve">is_runnable</t>
  </si>
  <si>
    <t xml:space="preserve">is_parent_package</t>
  </si>
  <si>
    <t xml:space="preserve">Tobacco</t>
  </si>
  <si>
    <t xml:space="preserve">single intervention</t>
  </si>
  <si>
    <t xml:space="preserve">report intervention</t>
  </si>
  <si>
    <t xml:space="preserve">report intervention cost</t>
  </si>
  <si>
    <t xml:space="preserve">Fiscal</t>
  </si>
  <si>
    <t xml:space="preserve">Alcohol tax</t>
  </si>
  <si>
    <t xml:space="preserve">Alcohol</t>
  </si>
  <si>
    <t xml:space="preserve">run children jointly</t>
  </si>
  <si>
    <t xml:space="preserve">report child and parent</t>
  </si>
  <si>
    <t xml:space="preserve">sum child costs; rerun health jointly</t>
  </si>
  <si>
    <t xml:space="preserve">MPOWER</t>
  </si>
  <si>
    <t xml:space="preserve">Alcohol advertising policy</t>
  </si>
  <si>
    <t xml:space="preserve">Alcohol policy</t>
  </si>
  <si>
    <t xml:space="preserve">Diet</t>
  </si>
  <si>
    <t xml:space="preserve">SHAKE</t>
  </si>
  <si>
    <t xml:space="preserve">Industrial TFA regulation</t>
  </si>
  <si>
    <t xml:space="preserve">Industrial trans-fat elimination regulation</t>
  </si>
  <si>
    <t xml:space="preserve">REPLACE</t>
  </si>
  <si>
    <t xml:space="preserve">SSB tax</t>
  </si>
  <si>
    <t xml:space="preserve">Sugar-sweetened beverage tax</t>
  </si>
  <si>
    <t xml:space="preserve">response_key</t>
  </si>
  <si>
    <t xml:space="preserve">selection_status</t>
  </si>
  <si>
    <t xml:space="preserve">response_name</t>
  </si>
  <si>
    <t xml:space="preserve">age_start</t>
  </si>
  <si>
    <t xml:space="preserve">age_stop</t>
  </si>
  <si>
    <t xml:space="preserve">sex</t>
  </si>
  <si>
    <t xml:space="preserve">cause_scope</t>
  </si>
  <si>
    <t xml:space="preserve">source_effect_value</t>
  </si>
  <si>
    <t xml:space="preserve">source_effect_unit</t>
  </si>
  <si>
    <t xml:space="preserve">model_response_value</t>
  </si>
  <si>
    <t xml:space="preserve">model_response_unit</t>
  </si>
  <si>
    <t xml:space="preserve">derivation</t>
  </si>
  <si>
    <t xml:space="preserve">selected_for_base_case</t>
  </si>
  <si>
    <t xml:space="preserve">RR_SMOKING_IHD</t>
  </si>
  <si>
    <t xml:space="preserve">Selected</t>
  </si>
  <si>
    <t xml:space="preserve">Current smoking RR - IHD</t>
  </si>
  <si>
    <t xml:space="preserve">Both</t>
  </si>
  <si>
    <t xml:space="preserve">IHD</t>
  </si>
  <si>
    <t xml:space="preserve">RR current vs non-smoker</t>
  </si>
  <si>
    <t xml:space="preserve">model RR = source RR</t>
  </si>
  <si>
    <t xml:space="preserve">https://doi.org/10.1093/ije/dyi104</t>
  </si>
  <si>
    <t xml:space="preserve">Applied to incidence</t>
  </si>
  <si>
    <t xml:space="preserve">RR_SMOKING_IS</t>
  </si>
  <si>
    <t xml:space="preserve">Current smoking RR - ischemic stroke</t>
  </si>
  <si>
    <t xml:space="preserve">Ischemic stroke</t>
  </si>
  <si>
    <t xml:space="preserve">Direct estimate</t>
  </si>
  <si>
    <t xml:space="preserve">RR_SMOKING_ICH</t>
  </si>
  <si>
    <t xml:space="preserve">Current smoking RR - ICH</t>
  </si>
  <si>
    <t xml:space="preserve">ICH</t>
  </si>
  <si>
    <t xml:space="preserve">Hemorrhagic-stroke estimate</t>
  </si>
  <si>
    <t xml:space="preserve">RR_SMOKING_T2DM</t>
  </si>
  <si>
    <t xml:space="preserve">Current smoking RR - T2DM</t>
  </si>
  <si>
    <t xml:space="preserve">T2DM</t>
  </si>
  <si>
    <t xml:space="preserve">https://doi.org/10.1016/S2213-8587(15)00316-2</t>
  </si>
  <si>
    <t xml:space="preserve">Timing sensitivity</t>
  </si>
  <si>
    <t xml:space="preserve">RR_ALCOHOL_IHD_1L</t>
  </si>
  <si>
    <t xml:space="preserve">Alcohol dose response - IHD</t>
  </si>
  <si>
    <t xml:space="preserve">HR per 100 g/week</t>
  </si>
  <si>
    <t xml:space="preserve">RR per 1 L/year</t>
  </si>
  <si>
    <t xml:space="preserve">converted using 789 g/L and 52 weeks/year</t>
  </si>
  <si>
    <t xml:space="preserve">https://doi.org/10.1016/S0140-6736(18)30134-X</t>
  </si>
  <si>
    <t xml:space="preserve">Conservative proxy</t>
  </si>
  <si>
    <t xml:space="preserve">RR_ALCOHOL_IS_1L</t>
  </si>
  <si>
    <t xml:space="preserve">Alcohol dose response - ischemic stroke</t>
  </si>
  <si>
    <t xml:space="preserve">All-stroke proxy</t>
  </si>
  <si>
    <t xml:space="preserve">RR_ALCOHOL_ICH_1L</t>
  </si>
  <si>
    <t xml:space="preserve">Alcohol dose response - ICH</t>
  </si>
  <si>
    <t xml:space="preserve">RR_ALCOHOL_HHD_1L</t>
  </si>
  <si>
    <t xml:space="preserve">Alcohol dose response - HHD</t>
  </si>
  <si>
    <t xml:space="preserve">HHD</t>
  </si>
  <si>
    <t xml:space="preserve">Fatal hypertensive disease</t>
  </si>
  <si>
    <t xml:space="preserve">RR_ALCOHOL_CMYO_1L</t>
  </si>
  <si>
    <t xml:space="preserve">Alcohol dose response - cardiomyopathy</t>
  </si>
  <si>
    <t xml:space="preserve">C_CMYO</t>
  </si>
  <si>
    <t xml:space="preserve">Cardiomyopathy</t>
  </si>
  <si>
    <t xml:space="preserve">Heart-failure proxy</t>
  </si>
  <si>
    <t xml:space="preserve">LAG_TOB_CVD</t>
  </si>
  <si>
    <t xml:space="preserve">Sensitivity</t>
  </si>
  <si>
    <t xml:space="preserve">Normalized exponential tobacco-CVD lag</t>
  </si>
  <si>
    <t xml:space="preserve">C_IHD|C_IS|C_ICH</t>
  </si>
  <si>
    <t xml:space="preserve">CVD</t>
  </si>
  <si>
    <t xml:space="preserve">annual fraction</t>
  </si>
  <si>
    <t xml:space="preserve">normalized to 100% at year 10</t>
  </si>
  <si>
    <t xml:space="preserve">User-specified; Cho et al. 2024 timing sensitivity</t>
  </si>
  <si>
    <t xml:space="preserve">Sensitivity only; base case is jha_piecewise_shared_scalar</t>
  </si>
  <si>
    <t xml:space="preserve">LAG_TOB_T2DM_PROXY</t>
  </si>
  <si>
    <t xml:space="preserve">Tobacco-T2DM effect realization</t>
  </si>
  <si>
    <t xml:space="preserve">proxy fraction by year 10</t>
  </si>
  <si>
    <t xml:space="preserve">annual remaining effect</t>
  </si>
  <si>
    <t xml:space="preserve">uses CVD lag</t>
  </si>
  <si>
    <t xml:space="preserve">Pan 2015; Watkins 2022</t>
  </si>
  <si>
    <t xml:space="preserve">RR_SODIUM_1G</t>
  </si>
  <si>
    <t xml:space="preserve">Direct sodium-CVD response</t>
  </si>
  <si>
    <t xml:space="preserve">C_IHD|C_IS|C_ICH|C_HHD</t>
  </si>
  <si>
    <t xml:space="preserve">Watkins 2022 p 33</t>
  </si>
  <si>
    <t xml:space="preserve">Countdown pathway</t>
  </si>
  <si>
    <t xml:space="preserve">RR_TFA_IHD_1PCT</t>
  </si>
  <si>
    <t xml:space="preserve">Industrial TFA RR - total IHD</t>
  </si>
  <si>
    <t xml:space="preserve">RR per 2 percentage-points energy/day</t>
  </si>
  <si>
    <t xml:space="preserve">RR per 1 percentage-point energy/day</t>
  </si>
  <si>
    <t xml:space="preserve">sqrt(source RR) under log-linearity</t>
  </si>
  <si>
    <t xml:space="preserve">https://www.ahajournals.org/doi/10.1161/CIRCULATIONAHA.118.038160; https://www.ahajournals.org/doi/10.1161/JAHA.115.002891</t>
  </si>
  <si>
    <t xml:space="preserve">sqrt(1.21)=1.10 approximately</t>
  </si>
  <si>
    <t xml:space="preserve">PAF_TFA_IHD_OPTIONAL</t>
  </si>
  <si>
    <t xml:space="preserve">Optional</t>
  </si>
  <si>
    <t xml:space="preserve">Optional TFA-attributable IHD fraction</t>
  </si>
  <si>
    <t xml:space="preserve">links to Assumptions</t>
  </si>
  <si>
    <t xml:space="preserve">Optional user input</t>
  </si>
  <si>
    <t xml:space="preserve">Used only in PAF mode</t>
  </si>
  <si>
    <t xml:space="preserve">TFA_SCORE_0</t>
  </si>
  <si>
    <t xml:space="preserve">Reference</t>
  </si>
  <si>
    <t xml:space="preserve">Legacy WHO score 0</t>
  </si>
  <si>
    <t xml:space="preserve">TFA-attributable IHD</t>
  </si>
  <si>
    <t xml:space="preserve">proportion reduced</t>
  </si>
  <si>
    <t xml:space="preserve">legacy only</t>
  </si>
  <si>
    <t xml:space="preserve">Watkins 2022 pp 33-34</t>
  </si>
  <si>
    <t xml:space="preserve">Not used by default</t>
  </si>
  <si>
    <t xml:space="preserve">TFA_SCORE_1</t>
  </si>
  <si>
    <t xml:space="preserve">Legacy WHO score 1</t>
  </si>
  <si>
    <t xml:space="preserve">TFA_SCORE_2</t>
  </si>
  <si>
    <t xml:space="preserve">Legacy WHO score 2</t>
  </si>
  <si>
    <t xml:space="preserve">TFA_SCORE_3</t>
  </si>
  <si>
    <t xml:space="preserve">Legacy WHO score 3</t>
  </si>
  <si>
    <t xml:space="preserve">TFA_SCORE_4</t>
  </si>
  <si>
    <t xml:space="preserve">Legacy WHO score 4</t>
  </si>
  <si>
    <t xml:space="preserve">RR_SSB_IHD_1SERV</t>
  </si>
  <si>
    <t xml:space="preserve">SSB direct RR - IHD</t>
  </si>
  <si>
    <t xml:space="preserve">RR per serving/day</t>
  </si>
  <si>
    <t xml:space="preserve">direct RR</t>
  </si>
  <si>
    <t xml:space="preserve">https://doi.org/10.1038/s41591-024-03345-4</t>
  </si>
  <si>
    <t xml:space="preserve">Primary</t>
  </si>
  <si>
    <t xml:space="preserve">RR_SSB_IS_1SERV</t>
  </si>
  <si>
    <t xml:space="preserve">SSB direct RR - ischemic stroke</t>
  </si>
  <si>
    <t xml:space="preserve">RR_SSB_ICH_1SERV_PROXY</t>
  </si>
  <si>
    <t xml:space="preserve">SSB RR - ICH proxy</t>
  </si>
  <si>
    <t xml:space="preserve">HR per 250 mL/day</t>
  </si>
  <si>
    <t xml:space="preserve">total-stroke proxy</t>
  </si>
  <si>
    <t xml:space="preserve">https://doi.org/10.1016/j.advnut.2022.12.002</t>
  </si>
  <si>
    <t xml:space="preserve">RR_SSB_HHD_1SERV_PROXY</t>
  </si>
  <si>
    <t xml:space="preserve">SSB RR - HHD proxy</t>
  </si>
  <si>
    <t xml:space="preserve">RR per 250 mL/day</t>
  </si>
  <si>
    <t xml:space="preserve">hypertension proxy</t>
  </si>
  <si>
    <t xml:space="preserve">https://doi.org/10.1007/s10654-020-00655-y</t>
  </si>
  <si>
    <t xml:space="preserve">RR_SSB_T2DM_1SERV</t>
  </si>
  <si>
    <t xml:space="preserve">SSB direct RR - T2DM</t>
  </si>
  <si>
    <t xml:space="preserve">PAF_SSB_IDN_T2DM_INC_2020</t>
  </si>
  <si>
    <t xml:space="preserve">Indonesia T2DM incidence PAF</t>
  </si>
  <si>
    <t xml:space="preserve">T2DM incidence</t>
  </si>
  <si>
    <t xml:space="preserve">fraction</t>
  </si>
  <si>
    <t xml:space="preserve">CRA</t>
  </si>
  <si>
    <t xml:space="preserve">Validation</t>
  </si>
  <si>
    <t xml:space="preserve">PAF_SSB_IDN_CVD_INC_2020</t>
  </si>
  <si>
    <t xml:space="preserve">Indonesia CVD incidence PAF</t>
  </si>
  <si>
    <t xml:space="preserve">C_IHD|C_IS</t>
  </si>
  <si>
    <t xml:space="preserve">CVD incidence</t>
  </si>
  <si>
    <t xml:space="preserve">PAF_SSB_IDN_T2DM_DEATH_2020</t>
  </si>
  <si>
    <t xml:space="preserve">Indonesia T2DM death PAF</t>
  </si>
  <si>
    <t xml:space="preserve">T2DM deaths</t>
  </si>
  <si>
    <t xml:space="preserve">PAF_SSB_IDN_CVD_DEATH_2020</t>
  </si>
  <si>
    <t xml:space="preserve">Indonesia CVD death PAF</t>
  </si>
  <si>
    <t xml:space="preserve">CVD deaths</t>
  </si>
  <si>
    <t xml:space="preserve">HR_SMOKING_VASC_MORT_MALE</t>
  </si>
  <si>
    <t xml:space="preserve">Current smoking HR - vascular mortality, male</t>
  </si>
  <si>
    <t xml:space="preserve">Male</t>
  </si>
  <si>
    <t xml:space="preserve">Vascular mortality</t>
  </si>
  <si>
    <t xml:space="preserve">HR current vs never smoker</t>
  </si>
  <si>
    <t xml:space="preserve">model HR = source HR</t>
  </si>
  <si>
    <t xml:space="preserve">https://doi.org/10.1056/EVIDoa2300272</t>
  </si>
  <si>
    <t xml:space="preserve">Sex-specific value for sick-to-dead proxy pathway</t>
  </si>
  <si>
    <t xml:space="preserve">HR_SMOKING_VASC_MORT_FEMALE</t>
  </si>
  <si>
    <t xml:space="preserve">Current smoking HR - vascular mortality, female</t>
  </si>
  <si>
    <t xml:space="preserve">Female</t>
  </si>
  <si>
    <t xml:space="preserve">HR_SMOKING_VASC_MORT_POOLED</t>
  </si>
  <si>
    <t xml:space="preserve">Current smoking HR - vascular mortality, pooled</t>
  </si>
  <si>
    <t xml:space="preserve">mean of male and female HRs</t>
  </si>
  <si>
    <t xml:space="preserve">Backward-compatible response_value; R should use sex-specific values</t>
  </si>
  <si>
    <t xml:space="preserve">SCALAR_JHA_M_20_39_LT3</t>
  </si>
  <si>
    <t xml:space="preserve">Jha shared tobacco-CVD scalar: Male, 20-39, &lt;3 years</t>
  </si>
  <si>
    <t xml:space="preserve">Shared timing scalar; cessation &lt;3 years</t>
  </si>
  <si>
    <t xml:space="preserve">ERD proportion</t>
  </si>
  <si>
    <t xml:space="preserve">fraction of 10+ year effect</t>
  </si>
  <si>
    <t xml:space="preserve">min(1, ERD_duration / ERD_10plus)</t>
  </si>
  <si>
    <t xml:space="preserve">Applied to annual quitting cohorts for incidence and sick-to-dead</t>
  </si>
  <si>
    <t xml:space="preserve">SCALAR_JHA_M_20_39_Y3_9</t>
  </si>
  <si>
    <t xml:space="preserve">Jha shared tobacco-CVD scalar: Male, 20-39, 3-9 years</t>
  </si>
  <si>
    <t xml:space="preserve">Shared timing scalar; cessation 3-9 years</t>
  </si>
  <si>
    <t xml:space="preserve">SCALAR_JHA_M_20_39_GE10</t>
  </si>
  <si>
    <t xml:space="preserve">Jha shared tobacco-CVD scalar: Male, 20-39, 10+ years</t>
  </si>
  <si>
    <t xml:space="preserve">Shared timing scalar; cessation 10+ years</t>
  </si>
  <si>
    <t xml:space="preserve">SCALAR_JHA_M_40_49_LT3</t>
  </si>
  <si>
    <t xml:space="preserve">Jha shared tobacco-CVD scalar: Male, 40-49, &lt;3 years</t>
  </si>
  <si>
    <t xml:space="preserve">SCALAR_JHA_M_40_49_Y3_9</t>
  </si>
  <si>
    <t xml:space="preserve">Jha shared tobacco-CVD scalar: Male, 40-49, 3-9 years</t>
  </si>
  <si>
    <t xml:space="preserve">SCALAR_JHA_M_40_49_GE10</t>
  </si>
  <si>
    <t xml:space="preserve">Jha shared tobacco-CVD scalar: Male, 40-49, 10+ years</t>
  </si>
  <si>
    <t xml:space="preserve">SCALAR_JHA_M_50_59_LT3</t>
  </si>
  <si>
    <t xml:space="preserve">Jha shared tobacco-CVD scalar: Male, 50-59, &lt;3 years</t>
  </si>
  <si>
    <t xml:space="preserve">SCALAR_JHA_M_50_59_Y3_9</t>
  </si>
  <si>
    <t xml:space="preserve">Jha shared tobacco-CVD scalar: Male, 50-59, 3-9 years</t>
  </si>
  <si>
    <t xml:space="preserve">SCALAR_JHA_M_50_59_GE10</t>
  </si>
  <si>
    <t xml:space="preserve">Jha shared tobacco-CVD scalar: Male, 50-59, 10+ years</t>
  </si>
  <si>
    <t xml:space="preserve">SCALAR_JHA_M_60_79_LT3</t>
  </si>
  <si>
    <t xml:space="preserve">Jha shared tobacco-CVD scalar: Male, 60-79, &lt;3 years</t>
  </si>
  <si>
    <t xml:space="preserve">SCALAR_JHA_M_60_79_Y3_9</t>
  </si>
  <si>
    <t xml:space="preserve">Jha shared tobacco-CVD scalar: Male, 60-79, 3-9 years</t>
  </si>
  <si>
    <t xml:space="preserve">SCALAR_JHA_M_60_79_GE10</t>
  </si>
  <si>
    <t xml:space="preserve">Jha shared tobacco-CVD scalar: Male, 60-79, 10+ years</t>
  </si>
  <si>
    <t xml:space="preserve">SCALAR_JHA_M_80_95_LT3</t>
  </si>
  <si>
    <t xml:space="preserve">Jha shared tobacco-CVD scalar: Male, 80-95, &lt;3 years</t>
  </si>
  <si>
    <t xml:space="preserve">Age 80+ conservatively uses the 60-79 scalar</t>
  </si>
  <si>
    <t xml:space="preserve">SCALAR_JHA_M_80_95_Y3_9</t>
  </si>
  <si>
    <t xml:space="preserve">Jha shared tobacco-CVD scalar: Male, 80-95, 3-9 years</t>
  </si>
  <si>
    <t xml:space="preserve">SCALAR_JHA_M_80_95_GE10</t>
  </si>
  <si>
    <t xml:space="preserve">Jha shared tobacco-CVD scalar: Male, 80-95, 10+ years</t>
  </si>
  <si>
    <t xml:space="preserve">SCALAR_JHA_F_20_39_LT3</t>
  </si>
  <si>
    <t xml:space="preserve">Jha shared tobacco-CVD scalar: Female, 20-39, &lt;3 years</t>
  </si>
  <si>
    <t xml:space="preserve">SCALAR_JHA_F_20_39_Y3_9</t>
  </si>
  <si>
    <t xml:space="preserve">Jha shared tobacco-CVD scalar: Female, 20-39, 3-9 years</t>
  </si>
  <si>
    <t xml:space="preserve">SCALAR_JHA_F_20_39_GE10</t>
  </si>
  <si>
    <t xml:space="preserve">Jha shared tobacco-CVD scalar: Female, 20-39, 10+ years</t>
  </si>
  <si>
    <t xml:space="preserve">SCALAR_JHA_F_40_49_LT3</t>
  </si>
  <si>
    <t xml:space="preserve">Jha shared tobacco-CVD scalar: Female, 40-49, &lt;3 years</t>
  </si>
  <si>
    <t xml:space="preserve">SCALAR_JHA_F_40_49_Y3_9</t>
  </si>
  <si>
    <t xml:space="preserve">Jha shared tobacco-CVD scalar: Female, 40-49, 3-9 years</t>
  </si>
  <si>
    <t xml:space="preserve">SCALAR_JHA_F_40_49_GE10</t>
  </si>
  <si>
    <t xml:space="preserve">Jha shared tobacco-CVD scalar: Female, 40-49, 10+ years</t>
  </si>
  <si>
    <t xml:space="preserve">SCALAR_JHA_F_50_59_LT3</t>
  </si>
  <si>
    <t xml:space="preserve">Jha shared tobacco-CVD scalar: Female, 50-59, &lt;3 years</t>
  </si>
  <si>
    <t xml:space="preserve">SCALAR_JHA_F_50_59_Y3_9</t>
  </si>
  <si>
    <t xml:space="preserve">Jha shared tobacco-CVD scalar: Female, 50-59, 3-9 years</t>
  </si>
  <si>
    <t xml:space="preserve">SCALAR_JHA_F_50_59_GE10</t>
  </si>
  <si>
    <t xml:space="preserve">Jha shared tobacco-CVD scalar: Female, 50-59, 10+ years</t>
  </si>
  <si>
    <t xml:space="preserve">SCALAR_JHA_F_60_79_LT3</t>
  </si>
  <si>
    <t xml:space="preserve">Jha shared tobacco-CVD scalar: Female, 60-79, &lt;3 years</t>
  </si>
  <si>
    <t xml:space="preserve">SCALAR_JHA_F_60_79_Y3_9</t>
  </si>
  <si>
    <t xml:space="preserve">Jha shared tobacco-CVD scalar: Female, 60-79, 3-9 years</t>
  </si>
  <si>
    <t xml:space="preserve">SCALAR_JHA_F_60_79_GE10</t>
  </si>
  <si>
    <t xml:space="preserve">Jha shared tobacco-CVD scalar: Female, 60-79, 10+ years</t>
  </si>
  <si>
    <t xml:space="preserve">SCALAR_JHA_F_80_95_LT3</t>
  </si>
  <si>
    <t xml:space="preserve">Jha shared tobacco-CVD scalar: Female, 80-95, &lt;3 years</t>
  </si>
  <si>
    <t xml:space="preserve">SCALAR_JHA_F_80_95_Y3_9</t>
  </si>
  <si>
    <t xml:space="preserve">Jha shared tobacco-CVD scalar: Female, 80-95, 3-9 years</t>
  </si>
  <si>
    <t xml:space="preserve">SCALAR_JHA_F_80_95_GE10</t>
  </si>
  <si>
    <t xml:space="preserve">Jha shared tobacco-CVD scalar: Female, 80-95, 10+ years</t>
  </si>
  <si>
    <t xml:space="preserve">RR_SSB_T2DM_ALLCAUSE_MORT_1SERV</t>
  </si>
  <si>
    <t xml:space="preserve">SSB HR - all-cause mortality among adults with T2DM</t>
  </si>
  <si>
    <t xml:space="preserve">All-cause mortality among adults with T2DM</t>
  </si>
  <si>
    <t xml:space="preserve">HR per serving/day</t>
  </si>
  <si>
    <t xml:space="preserve">direct dose-response HR</t>
  </si>
  <si>
    <t xml:space="preserve">https://doi.org/10.1136/bmj-2022-073406</t>
  </si>
  <si>
    <t xml:space="preserve">Exploratory only; not diabetes-specific death; use only if sick-to-dead is all-cause mortality</t>
  </si>
  <si>
    <t xml:space="preserve">parent_package_name</t>
  </si>
  <si>
    <t xml:space="preserve">intervention_ids</t>
  </si>
  <si>
    <t xml:space="preserve">cost_per_case_averted</t>
  </si>
  <si>
    <t xml:space="preserve">I_PH_TOB_CLEAN_AIR; I_PH_TOB_MEDIA; I_PH_TOB_AD_BAN</t>
  </si>
  <si>
    <t xml:space="preserve">I_PH_SALT_REFORM; I_PH_SALT_FOPL; I_PH_SALT_MEDIA; I_PH_SALT_ENV</t>
  </si>
  <si>
    <t xml:space="preserve">I_PH_SALT_ENV; I_PH_SALT_FOPL; I_PH_SALT_MEDIA; I_PH_SALT_REFORM; I_PH_TOBACCO_TAX; I_PH_TOB_AD_BAN; I_PH_TOB_CLEAN_AIR; I_PH_TOB_MEDIA</t>
  </si>
  <si>
    <t xml:space="preserve">n_interventions</t>
  </si>
  <si>
    <t xml:space="preserve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</si>
</sst>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6">
    <numFmt numFmtId="166" formatCode="0"/>
    <numFmt numFmtId="167" formatCode="0"/>
    <numFmt numFmtId="168" formatCode="0"/>
    <numFmt numFmtId="169" formatCode="0"/>
    <numFmt numFmtId="170" formatCode="0.0"/>
    <numFmt numFmtId="171" formatCode="0.0%"/>
    <numFmt numFmtId="172" formatCode="0"/>
    <numFmt numFmtId="173" formatCode="0"/>
    <numFmt numFmtId="174" formatCode="0.000"/>
    <numFmt numFmtId="175" formatCode="0.000"/>
    <numFmt numFmtId="176" formatCode="#,##0"/>
    <numFmt numFmtId="177" formatCode="#,##0"/>
    <numFmt numFmtId="178" formatCode="#,##0.0"/>
    <numFmt numFmtId="179" formatCode="0"/>
    <numFmt numFmtId="180" formatCode="#,##0"/>
    <numFmt numFmtId="181" formatCode="#,##0"/>
    <numFmt numFmtId="182" formatCode="#,##0.00"/>
    <numFmt numFmtId="183" formatCode="0"/>
    <numFmt numFmtId="184" formatCode="0.000"/>
    <numFmt numFmtId="185" formatCode="0.000"/>
    <numFmt numFmtId="186" formatCode="0.000"/>
    <numFmt numFmtId="187" formatCode="0"/>
    <numFmt numFmtId="188" formatCode="0.0"/>
    <numFmt numFmtId="189" formatCode="0"/>
    <numFmt numFmtId="190" formatCode="0"/>
    <numFmt numFmtId="191" formatCode="0"/>
    <numFmt numFmtId="192" formatCode="0"/>
    <numFmt numFmtId="193" formatCode="0"/>
    <numFmt numFmtId="194" formatCode="0"/>
    <numFmt numFmtId="195" formatCode="0.00"/>
    <numFmt numFmtId="196" formatCode="0.000"/>
    <numFmt numFmtId="197" formatCode="0.0%"/>
    <numFmt numFmtId="198" formatCode="0.0000"/>
    <numFmt numFmtId="199" formatCode="0.0000"/>
    <numFmt numFmtId="200" formatCode="0.0000"/>
    <numFmt numFmtId="201" formatCode="0.0000"/>
    <numFmt numFmtId="202" formatCode="0.0000"/>
    <numFmt numFmtId="203" formatCode="0"/>
    <numFmt numFmtId="204" formatCode="0"/>
    <numFmt numFmtId="205" formatCode="0.0000"/>
    <numFmt numFmtId="206" formatCode="0.0000"/>
    <numFmt numFmtId="207" formatCode="0.0000"/>
    <numFmt numFmtId="208" formatCode="#,##0"/>
    <numFmt numFmtId="209" formatCode="#,##0"/>
    <numFmt numFmtId="210" formatCode="0.0000"/>
    <numFmt numFmtId="211" formatCode="0.0000"/>
    <numFmt numFmtId="212" formatCode="0.0000"/>
    <numFmt numFmtId="213" formatCode="0.0000"/>
    <numFmt numFmtId="214" formatCode="0.0000"/>
    <numFmt numFmtId="215" formatCode="0.0000"/>
    <numFmt numFmtId="216" formatCode="0.0000"/>
    <numFmt numFmtId="217" formatCode="0.0000"/>
    <numFmt numFmtId="218" formatCode="0.0000"/>
    <numFmt numFmtId="219" formatCode="0.0000"/>
    <numFmt numFmtId="220" formatCode="0.0000"/>
    <numFmt numFmtId="221" formatCode="0.0000"/>
    <numFmt numFmtId="222" formatCode="0.0000"/>
    <numFmt numFmtId="223" formatCode="0"/>
    <numFmt numFmtId="224" formatCode="0"/>
    <numFmt numFmtId="225" formatCode="0.0000"/>
    <numFmt numFmtId="226" formatCode="0.0000"/>
    <numFmt numFmtId="227" formatCode="0.0000"/>
    <numFmt numFmtId="228" formatCode="0.0000"/>
    <numFmt numFmtId="229" formatCode="0.0000"/>
    <numFmt numFmtId="230" formatCode="0.0000"/>
    <numFmt numFmtId="231" formatCode="#,##0"/>
    <numFmt numFmtId="232" formatCode="#,##0"/>
    <numFmt numFmtId="233" formatCode="#,##0"/>
    <numFmt numFmtId="234" formatCode="#,##0"/>
    <numFmt numFmtId="236" formatCode="#,##0"/>
    <numFmt numFmtId="237" formatCode="0.0%"/>
    <numFmt numFmtId="238" formatCode="0.00"/>
    <numFmt numFmtId="239" formatCode="#,##0.0000"/>
    <numFmt numFmtId="240" formatCode="0.000"/>
    <numFmt numFmtId="241" formatCode="#,##0.0000"/>
    <numFmt numFmtId="242" formatCode="#,##0.0000"/>
    <numFmt numFmtId="243" formatCode="0"/>
    <numFmt numFmtId="244" formatCode="#,##0"/>
    <numFmt numFmtId="235" formatCode="#,##0"/>
    <numFmt numFmtId="245" formatCode="0"/>
    <numFmt numFmtId="246" formatCode="#,##0"/>
    <numFmt numFmtId="247" formatCode="#,##0"/>
    <numFmt numFmtId="248" formatCode="#,##0"/>
    <numFmt numFmtId="249" formatCode="#,##0"/>
    <numFmt numFmtId="250" formatCode="#,##0"/>
    <numFmt numFmtId="251" formatCode="#,##0"/>
    <numFmt numFmtId="252" formatCode="0"/>
    <numFmt numFmtId="253" formatCode="#,##0"/>
    <numFmt numFmtId="254" formatCode="#,##0"/>
    <numFmt numFmtId="255" formatCode="#,##0"/>
    <numFmt numFmtId="256" formatCode="#,##0"/>
    <numFmt numFmtId="257" formatCode="#,##0"/>
    <numFmt numFmtId="258" formatCode="0.0%"/>
    <numFmt numFmtId="259" formatCode="0.00"/>
    <numFmt numFmtId="260" formatCode="#,##0.0000"/>
    <numFmt numFmtId="261" formatCode="#,##0"/>
    <numFmt numFmtId="262" formatCode="#,##0"/>
    <numFmt numFmtId="263" formatCode="0.000"/>
    <numFmt numFmtId="264" formatCode="#,##0"/>
    <numFmt numFmtId="265" formatCode="#,##0"/>
    <numFmt numFmtId="266" formatCode="#,##0"/>
    <numFmt numFmtId="267" formatCode="#,##0"/>
    <numFmt numFmtId="268" formatCode="#,##0"/>
    <numFmt numFmtId="269" formatCode="0.000"/>
    <numFmt numFmtId="270" formatCode="#,##0"/>
    <numFmt numFmtId="271" formatCode="#,##0"/>
    <numFmt numFmtId="272" formatCode="#,##0"/>
    <numFmt numFmtId="273" formatCode="0"/>
    <numFmt numFmtId="274" formatCode="#,##0"/>
    <numFmt numFmtId="275" formatCode="0"/>
    <numFmt numFmtId="276" formatCode="#,##0"/>
    <numFmt numFmtId="277" formatCode="#,##0"/>
    <numFmt numFmtId="278" formatCode="#,##0"/>
    <numFmt numFmtId="279" formatCode="#,##0"/>
    <numFmt numFmtId="280" formatCode="#,##0"/>
    <numFmt numFmtId="281" formatCode="#,##0"/>
    <numFmt numFmtId="282" formatCode="#,##0"/>
    <numFmt numFmtId="283" formatCode="#,##0"/>
    <numFmt numFmtId="284" formatCode="#,##0"/>
    <numFmt numFmtId="285" formatCode="#,##0"/>
    <numFmt numFmtId="286" formatCode="#,##0"/>
    <numFmt numFmtId="287" formatCode="#,##0"/>
    <numFmt numFmtId="288" formatCode="#,##0"/>
    <numFmt numFmtId="289" formatCode="#,##0"/>
    <numFmt numFmtId="290" formatCode="#,##0"/>
    <numFmt numFmtId="291" formatCode="#,##0"/>
    <numFmt numFmtId="292" formatCode="#,##0"/>
    <numFmt numFmtId="293" formatCode="#,##0"/>
    <numFmt numFmtId="294" formatCode="#,##0"/>
    <numFmt numFmtId="295" formatCode="#,##0"/>
    <numFmt numFmtId="296" formatCode="#,##0"/>
    <numFmt numFmtId="297" formatCode="#,##0"/>
    <numFmt numFmtId="298" formatCode="#,##0"/>
    <numFmt numFmtId="299" formatCode="#,##0"/>
    <numFmt numFmtId="300" formatCode="#,##0"/>
    <numFmt numFmtId="301" formatCode="#,##0"/>
    <numFmt numFmtId="302" formatCode="#,##0"/>
    <numFmt numFmtId="303" formatCode="#,##0"/>
    <numFmt numFmtId="304" formatCode="#,##0"/>
    <numFmt numFmtId="305" formatCode="#,##0"/>
    <numFmt numFmtId="306" formatCode="#,##0"/>
    <numFmt numFmtId="307" formatCode="#,##0"/>
    <numFmt numFmtId="308" formatCode="#,##0"/>
    <numFmt numFmtId="309" formatCode="#,##0"/>
    <numFmt numFmtId="310" formatCode="#,##0"/>
    <numFmt numFmtId="311" formatCode="#,##0"/>
    <numFmt numFmtId="312" formatCode="#,##0"/>
    <numFmt numFmtId="313" formatCode="#,##0"/>
    <numFmt numFmtId="314" formatCode="#,##0"/>
    <numFmt numFmtId="315" formatCode="#,##0"/>
    <numFmt numFmtId="316" formatCode="#,##0"/>
    <numFmt numFmtId="317" formatCode="#,##0"/>
    <numFmt numFmtId="318" formatCode="#,##0"/>
    <numFmt numFmtId="319" formatCode="#,##0"/>
    <numFmt numFmtId="320" formatCode="0.0000"/>
    <numFmt numFmtId="321" formatCode="#,##0"/>
    <numFmt numFmtId="322" formatCode="#,##0"/>
    <numFmt numFmtId="323" formatCode="#,##0"/>
    <numFmt numFmtId="324" formatCode="#,##0"/>
    <numFmt numFmtId="325" formatCode="#,##0"/>
    <numFmt numFmtId="326" formatCode="#,##0"/>
    <numFmt numFmtId="327" formatCode="0.0000%"/>
    <numFmt numFmtId="328" formatCode="#,##0"/>
    <numFmt numFmtId="329" formatCode="#,##0"/>
    <numFmt numFmtId="330" formatCode="#,##0"/>
    <numFmt numFmtId="331" formatCode="0.00"/>
    <numFmt numFmtId="332" formatCode="#,##0"/>
    <numFmt numFmtId="333" formatCode="0.0000%"/>
    <numFmt numFmtId="334" formatCode="0"/>
    <numFmt numFmtId="335" formatCode="0"/>
    <numFmt numFmtId="336" formatCode="#,##0.00"/>
    <numFmt numFmtId="337" formatCode="#,##0"/>
    <numFmt numFmtId="338" formatCode="0.000000"/>
    <numFmt numFmtId="339" formatCode="0.000000"/>
    <numFmt numFmtId="340" formatCode="0.000000"/>
    <numFmt numFmtId="341" formatCode="0.000000"/>
    <numFmt numFmtId="342" formatCode="0"/>
    <numFmt numFmtId="343" formatCode="0.000"/>
    <numFmt numFmtId="344" formatCode="0.000"/>
    <numFmt numFmtId="345" formatCode="0.000"/>
    <numFmt numFmtId="346" formatCode="0.00"/>
    <numFmt numFmtId="347" formatCode="0.000"/>
    <numFmt numFmtId="348" formatCode="#,##0"/>
    <numFmt numFmtId="349" formatCode="0.0000"/>
    <numFmt numFmtId="350" formatCode="0.0000"/>
    <numFmt numFmtId="351" formatCode="#,##0"/>
    <numFmt numFmtId="352" formatCode="#,##0"/>
    <numFmt numFmtId="353" formatCode="#,##0"/>
    <numFmt numFmtId="354" formatCode="#,##0"/>
    <numFmt numFmtId="355" formatCode="#,##0"/>
    <numFmt numFmtId="356" formatCode="#,##0"/>
    <numFmt numFmtId="357" formatCode="#,##0"/>
    <numFmt numFmtId="358" formatCode="#,##0"/>
    <numFmt numFmtId="359" formatCode="#,##0"/>
    <numFmt numFmtId="360" formatCode="#,##0"/>
    <numFmt numFmtId="361" formatCode="#,##0"/>
    <numFmt numFmtId="362" formatCode="#,##0"/>
    <numFmt numFmtId="363" formatCode="#,##0"/>
    <numFmt numFmtId="364" formatCode="#,##0"/>
    <numFmt numFmtId="365" formatCode="#,##0"/>
    <numFmt numFmtId="366" formatCode="#,##0"/>
    <numFmt numFmtId="367" formatCode="#,##0"/>
    <numFmt numFmtId="368" formatCode="#,##0"/>
    <numFmt numFmtId="369" formatCode="#,##0"/>
    <numFmt numFmtId="370" formatCode="#,##0"/>
    <numFmt numFmtId="371" formatCode="#,##0"/>
  </numFmts>
  <fonts count="3">
    <font>
      <sz val="11"/>
      <color rgb="FF000000"/>
      <name val="Carlito"/>
    </font>
    <font>
      <sz val="11"/>
      <color rgb="FFFFFFFF"/>
      <name val="Carlito"/>
      <b/>
    </font>
    <font>
      <sz val="13"/>
      <color rgb="FFFFFFFF"/>
      <name val="Carlito"/>
      <b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</borders>
  <cellStyleXfs count="1">
    <xf numFmtId="0" fontId="0" fillId="0" borderId="0"/>
  </cellStyleXfs>
  <cellXfs count="2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ont="1" applyFill="1"/>
    <xf numFmtId="0" fontId="0" fillId="4" borderId="0" xfId="0" applyFont="1" applyFill="1"/>
    <xf numFmtId="166" fontId="0" fillId="3" borderId="0" xfId="0" applyFont="1" applyNumberFormat="1" applyFill="1"/>
    <xf numFmtId="167" fontId="0" fillId="3" borderId="0" xfId="0" applyFont="1" applyNumberFormat="1" applyFill="1"/>
    <xf numFmtId="168" fontId="0" fillId="3" borderId="0" xfId="0" applyFont="1" applyNumberFormat="1" applyFill="1"/>
    <xf numFmtId="169" fontId="0" fillId="3" borderId="0" xfId="0" applyFont="1" applyNumberFormat="1" applyFill="1"/>
    <xf numFmtId="170" fontId="0" fillId="3" borderId="0" xfId="0" applyFont="1" applyNumberFormat="1" applyFill="1"/>
    <xf numFmtId="171" fontId="0" fillId="3" borderId="0" xfId="0" applyFont="1" applyNumberFormat="1" applyFill="1"/>
    <xf numFmtId="172" fontId="0" fillId="3" borderId="0" xfId="0" applyFont="1" applyNumberFormat="1" applyFill="1"/>
    <xf numFmtId="173" fontId="0" fillId="3" borderId="0" xfId="0" applyFont="1" applyNumberFormat="1" applyFill="1"/>
    <xf numFmtId="174" fontId="0" fillId="3" borderId="0" xfId="0" applyFont="1" applyNumberFormat="1" applyFill="1"/>
    <xf numFmtId="175" fontId="0" fillId="3" borderId="0" xfId="0" applyFont="1" applyNumberFormat="1" applyFill="1"/>
    <xf numFmtId="176" fontId="0" fillId="3" borderId="0" xfId="0" applyFont="1" applyNumberFormat="1" applyFill="1"/>
    <xf numFmtId="177" fontId="0" fillId="4" borderId="0" xfId="0" applyFont="1" applyNumberFormat="1" applyFill="1"/>
    <xf numFmtId="178" fontId="0" fillId="4" borderId="0" xfId="0" applyFont="1" applyNumberFormat="1" applyFill="1"/>
    <xf numFmtId="179" fontId="0" fillId="4" borderId="0" xfId="0" applyFont="1" applyNumberFormat="1" applyFill="1"/>
    <xf numFmtId="180" fontId="0" fillId="4" borderId="0" xfId="0" applyFont="1" applyNumberFormat="1" applyFill="1"/>
    <xf numFmtId="181" fontId="0" fillId="4" borderId="0" xfId="0" applyFont="1" applyNumberFormat="1" applyFill="1"/>
    <xf numFmtId="182" fontId="0" fillId="4" borderId="0" xfId="0" applyFont="1" applyNumberFormat="1" applyFill="1"/>
    <xf numFmtId="183" fontId="0" fillId="3" borderId="0" xfId="0" applyFont="1" applyNumberFormat="1" applyFill="1"/>
    <xf numFmtId="184" fontId="0" fillId="3" borderId="0" xfId="0" applyFont="1" applyNumberFormat="1" applyFill="1"/>
    <xf numFmtId="185" fontId="0" fillId="3" borderId="0" xfId="0" applyFont="1" applyNumberFormat="1" applyFill="1"/>
    <xf numFmtId="186" fontId="0" fillId="3" borderId="0" xfId="0" applyFont="1" applyNumberFormat="1" applyFill="1"/>
    <xf numFmtId="187" fontId="0" fillId="3" borderId="0" xfId="0" applyFont="1" applyNumberFormat="1" applyFill="1"/>
    <xf numFmtId="188" fontId="0" fillId="3" borderId="0" xfId="0" applyFont="1" applyNumberFormat="1" applyFill="1"/>
    <xf numFmtId="189" fontId="0" fillId="3" borderId="0" xfId="0" applyFont="1" applyNumberFormat="1" applyFill="1"/>
    <xf numFmtId="190" fontId="0" fillId="3" borderId="0" xfId="0" applyFont="1" applyNumberFormat="1" applyFill="1"/>
    <xf numFmtId="191" fontId="0" fillId="3" borderId="0" xfId="0" applyFont="1" applyNumberFormat="1" applyFill="1"/>
    <xf numFmtId="192" fontId="0" fillId="3" borderId="0" xfId="0" applyFont="1" applyNumberFormat="1" applyFill="1"/>
    <xf numFmtId="193" fontId="0" fillId="3" borderId="0" xfId="0" applyFont="1" applyNumberFormat="1" applyFill="1"/>
    <xf numFmtId="194" fontId="0" fillId="3" borderId="0" xfId="0" applyFont="1" applyNumberFormat="1" applyFill="1"/>
    <xf numFmtId="195" fontId="0" fillId="3" borderId="0" xfId="0" applyFont="1" applyNumberFormat="1" applyFill="1"/>
    <xf numFmtId="196" fontId="0" fillId="3" borderId="0" xfId="0" applyFont="1" applyNumberFormat="1" applyFill="1"/>
    <xf numFmtId="0" fontId="0" fillId="0" borderId="0" xfId="0" applyFont="1" applyAlignment="1">
      <alignment vertical="top" wrapText="1"/>
    </xf>
    <xf numFmtId="0" fontId="2" fillId="2" borderId="0" xfId="0" applyFont="1" applyFill="1" applyAlignment="1">
      <alignment vertical="center"/>
    </xf>
    <xf numFmtId="0" fontId="0" fillId="5" borderId="0" xfId="0" applyFont="1" applyFill="1"/>
    <xf numFmtId="197" fontId="0" fillId="5" borderId="0" xfId="0" applyFont="1" applyNumberFormat="1" applyFill="1"/>
    <xf numFmtId="198" fontId="0" fillId="0" borderId="0" xfId="0" applyFont="1" applyNumberFormat="1"/>
    <xf numFmtId="199" fontId="0" fillId="0" borderId="0" xfId="0" applyFont="1" applyNumberFormat="1"/>
    <xf numFmtId="200" fontId="0" fillId="0" borderId="0" xfId="0" applyFont="1" applyNumberFormat="1"/>
    <xf numFmtId="201" fontId="0" fillId="0" borderId="0" xfId="0" applyFont="1" applyNumberFormat="1"/>
    <xf numFmtId="202" fontId="0" fillId="0" borderId="0" xfId="0" applyFont="1" applyNumberFormat="1"/>
    <xf numFmtId="203" fontId="0" fillId="0" borderId="0" xfId="0" applyFont="1" applyNumberFormat="1"/>
    <xf numFmtId="204" fontId="0" fillId="0" borderId="0" xfId="0" applyFont="1" applyNumberFormat="1"/>
    <xf numFmtId="205" fontId="0" fillId="5" borderId="0" xfId="0" applyFont="1" applyNumberFormat="1" applyFill="1"/>
    <xf numFmtId="206" fontId="0" fillId="5" borderId="0" xfId="0" applyFont="1" applyNumberFormat="1" applyFill="1"/>
    <xf numFmtId="207" fontId="0" fillId="5" borderId="0" xfId="0" applyFont="1" applyNumberFormat="1" applyFill="1"/>
    <xf numFmtId="208" fontId="0" fillId="0" borderId="0" xfId="0" applyFont="1" applyNumberFormat="1"/>
    <xf numFmtId="209" fontId="0" fillId="5" borderId="0" xfId="0" applyFont="1" applyNumberFormat="1" applyFill="1"/>
    <xf numFmtId="210" fontId="0" fillId="4" borderId="0" xfId="0" applyFont="1" applyNumberFormat="1" applyFill="1"/>
    <xf numFmtId="211" fontId="0" fillId="4" borderId="0" xfId="0" applyFont="1" applyNumberFormat="1" applyFill="1"/>
    <xf numFmtId="212" fontId="0" fillId="5" borderId="0" xfId="0" applyFont="1" applyNumberFormat="1" applyFill="1"/>
    <xf numFmtId="213" fontId="0" fillId="5" borderId="0" xfId="0" applyFont="1" applyNumberFormat="1" applyFill="1"/>
    <xf numFmtId="214" fontId="0" fillId="5" borderId="0" xfId="0" applyFont="1" applyNumberFormat="1" applyFill="1"/>
    <xf numFmtId="215" fontId="0" fillId="5" borderId="0" xfId="0" applyFont="1" applyNumberFormat="1" applyFill="1"/>
    <xf numFmtId="216" fontId="0" fillId="4" borderId="0" xfId="0" applyFont="1" applyNumberFormat="1" applyFill="1"/>
    <xf numFmtId="217" fontId="0" fillId="0" borderId="0" xfId="0" applyFont="1" applyNumberFormat="1"/>
    <xf numFmtId="218" fontId="0" fillId="0" borderId="0" xfId="0" applyFont="1" applyNumberFormat="1"/>
    <xf numFmtId="219" fontId="0" fillId="0" borderId="0" xfId="0" applyFont="1" applyNumberFormat="1"/>
    <xf numFmtId="220" fontId="0" fillId="5" borderId="0" xfId="0" applyFont="1" applyNumberFormat="1" applyFill="1"/>
    <xf numFmtId="221" fontId="0" fillId="5" borderId="0" xfId="0" applyFont="1" applyNumberFormat="1" applyFill="1"/>
    <xf numFmtId="222" fontId="0" fillId="5" borderId="0" xfId="0" applyFont="1" applyNumberFormat="1" applyFill="1"/>
    <xf numFmtId="223" fontId="0" fillId="0" borderId="0" xfId="0" applyFont="1" applyNumberFormat="1"/>
    <xf numFmtId="224" fontId="0" fillId="0" borderId="0" xfId="0" applyFont="1" applyNumberFormat="1"/>
    <xf numFmtId="225" fontId="0" fillId="0" borderId="0" xfId="0" applyFont="1" applyNumberFormat="1"/>
    <xf numFmtId="226" fontId="0" fillId="0" borderId="0" xfId="0" applyFont="1" applyNumberFormat="1"/>
    <xf numFmtId="227" fontId="0" fillId="0" borderId="0" xfId="0" applyFont="1" applyNumberFormat="1"/>
    <xf numFmtId="228" fontId="0" fillId="0" borderId="0" xfId="0" applyFont="1" applyNumberFormat="1"/>
    <xf numFmtId="229" fontId="0" fillId="0" borderId="0" xfId="0" applyFont="1" applyNumberFormat="1"/>
    <xf numFmtId="230" fontId="0" fillId="5" borderId="0" xfId="0" applyFont="1" applyNumberFormat="1" applyFill="1"/>
    <xf numFmtId="231" fontId="0" fillId="0" borderId="0" xfId="0" applyFont="1" applyNumberFormat="1"/>
    <xf numFmtId="232" fontId="0" fillId="0" borderId="0" xfId="0" applyFont="1" applyNumberFormat="1"/>
    <xf numFmtId="233" fontId="0" fillId="0" borderId="0" xfId="0" applyFont="1" applyNumberFormat="1"/>
    <xf numFmtId="234" fontId="0" fillId="0" borderId="0" xfId="0" applyFont="1" applyNumberFormat="1"/>
    <xf numFmtId="236" fontId="0" fillId="0" borderId="0" xfId="0" applyFont="1" applyNumberFormat="1"/>
    <xf numFmtId="237" fontId="0" fillId="0" borderId="0" xfId="0" applyFont="1" applyNumberFormat="1"/>
    <xf numFmtId="238" fontId="0" fillId="0" borderId="0" xfId="0" applyFont="1" applyNumberFormat="1"/>
    <xf numFmtId="239" fontId="0" fillId="0" borderId="0" xfId="0" applyFont="1" applyNumberFormat="1"/>
    <xf numFmtId="240" fontId="0" fillId="0" borderId="0" xfId="0" applyFont="1" applyNumberFormat="1"/>
    <xf numFmtId="241" fontId="0" fillId="0" borderId="0" xfId="0" applyFont="1" applyNumberFormat="1"/>
    <xf numFmtId="242" fontId="0" fillId="5" borderId="0" xfId="0" applyFont="1" applyNumberFormat="1" applyFill="1"/>
    <xf numFmtId="243" fontId="0" fillId="0" borderId="0" xfId="0" applyFont="1" applyNumberFormat="1"/>
    <xf numFmtId="244" fontId="0" fillId="5" borderId="0" xfId="0" applyFont="1" applyNumberFormat="1" applyFill="1"/>
    <xf numFmtId="235" fontId="0" fillId="0" borderId="0" xfId="0" applyFont="1" applyNumberFormat="1" applyAlignment="1">
      <alignment vertical="top" wrapText="1"/>
    </xf>
    <xf numFmtId="245" fontId="0" fillId="0" borderId="0" xfId="0" applyFont="1" applyNumberFormat="1"/>
    <xf numFmtId="246" fontId="0" fillId="4" borderId="0" xfId="0" applyFont="1" applyNumberFormat="1" applyFill="1"/>
    <xf numFmtId="247" fontId="0" fillId="4" borderId="0" xfId="0" applyFont="1" applyNumberFormat="1" applyFill="1"/>
    <xf numFmtId="248" fontId="0" fillId="4" borderId="0" xfId="0" applyFont="1" applyNumberFormat="1" applyFill="1"/>
    <xf numFmtId="249" fontId="0" fillId="4" borderId="0" xfId="0" applyFont="1" applyNumberFormat="1" applyFill="1"/>
    <xf numFmtId="250" fontId="0" fillId="5" borderId="0" xfId="0" applyFont="1" applyNumberFormat="1" applyFill="1"/>
    <xf numFmtId="251" fontId="0" fillId="5" borderId="0" xfId="0" applyFont="1" applyNumberFormat="1" applyFill="1"/>
    <xf numFmtId="252" fontId="0" fillId="0" borderId="0" xfId="0" applyFont="1" applyNumberFormat="1"/>
    <xf numFmtId="253" fontId="0" fillId="0" borderId="0" xfId="0" applyFont="1" applyNumberFormat="1"/>
    <xf numFmtId="254" fontId="0" fillId="0" borderId="0" xfId="0" applyFont="1" applyNumberFormat="1"/>
    <xf numFmtId="255" fontId="0" fillId="0" borderId="0" xfId="0" applyFont="1" applyNumberFormat="1"/>
    <xf numFmtId="256" fontId="0" fillId="0" borderId="0" xfId="0" applyFont="1" applyNumberFormat="1"/>
    <xf numFmtId="257" fontId="0" fillId="0" borderId="0" xfId="0" applyFont="1" applyNumberFormat="1"/>
    <xf numFmtId="258" fontId="0" fillId="4" borderId="0" xfId="0" applyFont="1" applyNumberFormat="1" applyFill="1"/>
    <xf numFmtId="259" fontId="0" fillId="4" borderId="0" xfId="0" applyFont="1" applyNumberFormat="1" applyFill="1"/>
    <xf numFmtId="260" fontId="0" fillId="4" borderId="0" xfId="0" applyFont="1" applyNumberFormat="1" applyFill="1"/>
    <xf numFmtId="261" fontId="0" fillId="4" borderId="0" xfId="0" applyFont="1" applyNumberFormat="1" applyFill="1"/>
    <xf numFmtId="262" fontId="0" fillId="4" borderId="0" xfId="0" applyFont="1" applyNumberFormat="1" applyFill="1"/>
    <xf numFmtId="263" fontId="0" fillId="5" borderId="0" xfId="0" applyFont="1" applyNumberFormat="1" applyFill="1"/>
    <xf numFmtId="264" fontId="0" fillId="5" borderId="0" xfId="0" applyFont="1" applyNumberFormat="1" applyFill="1"/>
    <xf numFmtId="265" fontId="0" fillId="5" borderId="0" xfId="0" applyFont="1" applyNumberFormat="1" applyFill="1"/>
    <xf numFmtId="266" fontId="0" fillId="5" borderId="0" xfId="0" applyFont="1" applyNumberFormat="1" applyFill="1"/>
    <xf numFmtId="267" fontId="0" fillId="5" borderId="0" xfId="0" applyFont="1" applyNumberFormat="1" applyFill="1"/>
    <xf numFmtId="268" fontId="0" fillId="5" borderId="0" xfId="0" applyFont="1" applyNumberFormat="1" applyFill="1"/>
    <xf numFmtId="269" fontId="0" fillId="5" borderId="0" xfId="0" applyFont="1" applyNumberFormat="1" applyFill="1"/>
    <xf numFmtId="270" fontId="0" fillId="5" borderId="0" xfId="0" applyFont="1" applyNumberFormat="1" applyFill="1"/>
    <xf numFmtId="271" fontId="0" fillId="5" borderId="0" xfId="0" applyFont="1" applyNumberFormat="1" applyFill="1"/>
    <xf numFmtId="272" fontId="0" fillId="5" borderId="0" xfId="0" applyFont="1" applyNumberFormat="1" applyFill="1"/>
    <xf numFmtId="273" fontId="0" fillId="0" borderId="0" xfId="0" applyFont="1" applyNumberFormat="1"/>
    <xf numFmtId="274" fontId="0" fillId="5" borderId="0" xfId="0" applyFont="1" applyNumberFormat="1" applyFill="1"/>
    <xf numFmtId="275" fontId="0" fillId="0" borderId="0" xfId="0" applyFont="1" applyNumberFormat="1"/>
    <xf numFmtId="276" fontId="0" fillId="5" borderId="0" xfId="0" applyFont="1" applyNumberFormat="1" applyFill="1"/>
    <xf numFmtId="277" fontId="0" fillId="5" borderId="0" xfId="0" applyFont="1" applyNumberFormat="1" applyFill="1"/>
    <xf numFmtId="278" fontId="0" fillId="5" borderId="0" xfId="0" applyFont="1" applyNumberFormat="1" applyFill="1"/>
    <xf numFmtId="279" fontId="0" fillId="5" borderId="0" xfId="0" applyFont="1" applyNumberFormat="1" applyFill="1"/>
    <xf numFmtId="280" fontId="0" fillId="5" borderId="0" xfId="0" applyFont="1" applyNumberFormat="1" applyFill="1"/>
    <xf numFmtId="281" fontId="0" fillId="5" borderId="0" xfId="0" applyFont="1" applyNumberFormat="1" applyFill="1"/>
    <xf numFmtId="282" fontId="0" fillId="5" borderId="0" xfId="0" applyFont="1" applyNumberFormat="1" applyFill="1"/>
    <xf numFmtId="283" fontId="0" fillId="5" borderId="0" xfId="0" applyFont="1" applyNumberFormat="1" applyFill="1"/>
    <xf numFmtId="284" fontId="0" fillId="5" borderId="0" xfId="0" applyFont="1" applyNumberFormat="1" applyFill="1"/>
    <xf numFmtId="285" fontId="0" fillId="5" borderId="0" xfId="0" applyFont="1" applyNumberFormat="1" applyFill="1"/>
    <xf numFmtId="286" fontId="0" fillId="5" borderId="0" xfId="0" applyFont="1" applyNumberFormat="1" applyFill="1"/>
    <xf numFmtId="0" fontId="0" fillId="5" borderId="0" xfId="0" applyFont="1" applyFill="1" applyAlignment="1">
      <alignment vertical="top" wrapText="1"/>
    </xf>
    <xf numFmtId="287" fontId="0" fillId="4" borderId="0" xfId="0" applyFont="1" applyNumberFormat="1" applyFill="1"/>
    <xf numFmtId="288" fontId="0" fillId="4" borderId="0" xfId="0" applyFont="1" applyNumberFormat="1" applyFill="1"/>
    <xf numFmtId="289" fontId="0" fillId="5" borderId="0" xfId="0" applyFont="1" applyNumberFormat="1" applyFill="1"/>
    <xf numFmtId="290" fontId="0" fillId="4" borderId="0" xfId="0" applyFont="1" applyNumberFormat="1" applyFill="1"/>
    <xf numFmtId="291" fontId="0" fillId="4" borderId="0" xfId="0" applyFont="1" applyNumberFormat="1" applyFill="1"/>
    <xf numFmtId="292" fontId="0" fillId="5" borderId="0" xfId="0" applyFont="1" applyNumberFormat="1" applyFill="1"/>
    <xf numFmtId="293" fontId="0" fillId="4" borderId="0" xfId="0" applyFont="1" applyNumberFormat="1" applyFill="1"/>
    <xf numFmtId="294" fontId="0" fillId="4" borderId="0" xfId="0" applyFont="1" applyNumberFormat="1" applyFill="1"/>
    <xf numFmtId="295" fontId="0" fillId="5" borderId="0" xfId="0" applyFont="1" applyNumberFormat="1" applyFill="1"/>
    <xf numFmtId="296" fontId="0" fillId="4" borderId="0" xfId="0" applyFont="1" applyNumberFormat="1" applyFill="1"/>
    <xf numFmtId="297" fontId="0" fillId="4" borderId="0" xfId="0" applyFont="1" applyNumberFormat="1" applyFill="1"/>
    <xf numFmtId="298" fontId="0" fillId="5" borderId="0" xfId="0" applyFont="1" applyNumberFormat="1" applyFill="1"/>
    <xf numFmtId="299" fontId="0" fillId="4" borderId="0" xfId="0" applyFont="1" applyNumberFormat="1" applyFill="1"/>
    <xf numFmtId="300" fontId="0" fillId="4" borderId="0" xfId="0" applyFont="1" applyNumberFormat="1" applyFill="1"/>
    <xf numFmtId="301" fontId="0" fillId="5" borderId="0" xfId="0" applyFont="1" applyNumberFormat="1" applyFill="1"/>
    <xf numFmtId="302" fontId="0" fillId="5" borderId="0" xfId="0" applyFont="1" applyNumberFormat="1" applyFill="1"/>
    <xf numFmtId="303" fontId="0" fillId="4" borderId="0" xfId="0" applyFont="1" applyNumberFormat="1" applyFill="1"/>
    <xf numFmtId="304" fontId="0" fillId="4" borderId="0" xfId="0" applyFont="1" applyNumberFormat="1" applyFill="1"/>
    <xf numFmtId="305" fontId="0" fillId="4" borderId="0" xfId="0" applyFont="1" applyNumberFormat="1" applyFill="1"/>
    <xf numFmtId="306" fontId="0" fillId="4" borderId="0" xfId="0" applyFont="1" applyNumberFormat="1" applyFill="1"/>
    <xf numFmtId="307" fontId="0" fillId="4" borderId="0" xfId="0" applyFont="1" applyNumberFormat="1" applyFill="1"/>
    <xf numFmtId="308" fontId="0" fillId="4" borderId="0" xfId="0" applyFont="1" applyNumberFormat="1" applyFill="1"/>
    <xf numFmtId="309" fontId="0" fillId="5" borderId="0" xfId="0" applyFont="1" applyNumberFormat="1" applyFill="1"/>
    <xf numFmtId="310" fontId="0" fillId="5" borderId="0" xfId="0" applyFont="1" applyNumberFormat="1" applyFill="1"/>
    <xf numFmtId="311" fontId="0" fillId="5" borderId="0" xfId="0" applyFont="1" applyNumberFormat="1" applyFill="1"/>
    <xf numFmtId="312" fontId="0" fillId="5" borderId="0" xfId="0" applyFont="1" applyNumberFormat="1" applyFill="1"/>
    <xf numFmtId="313" fontId="0" fillId="5" borderId="0" xfId="0" applyFont="1" applyNumberFormat="1" applyFill="1"/>
    <xf numFmtId="314" fontId="0" fillId="5" borderId="0" xfId="0" applyFont="1" applyNumberFormat="1" applyFill="1"/>
    <xf numFmtId="315" fontId="0" fillId="5" borderId="0" xfId="0" applyFont="1" applyNumberFormat="1" applyFill="1"/>
    <xf numFmtId="316" fontId="0" fillId="5" borderId="0" xfId="0" applyFont="1" applyNumberFormat="1" applyFill="1"/>
    <xf numFmtId="317" fontId="0" fillId="5" borderId="0" xfId="0" applyFont="1" applyNumberFormat="1" applyFill="1"/>
    <xf numFmtId="318" fontId="0" fillId="5" borderId="0" xfId="0" applyFont="1" applyNumberFormat="1" applyFill="1"/>
    <xf numFmtId="319" fontId="0" fillId="5" borderId="0" xfId="0" applyFont="1" applyNumberFormat="1" applyFill="1"/>
    <xf numFmtId="320" fontId="0" fillId="5" borderId="0" xfId="0" applyFont="1" applyNumberFormat="1" applyFill="1"/>
    <xf numFmtId="321" fontId="0" fillId="5" borderId="0" xfId="0" applyFont="1" applyNumberFormat="1" applyFill="1"/>
    <xf numFmtId="322" fontId="0" fillId="5" borderId="0" xfId="0" applyFont="1" applyNumberFormat="1" applyFill="1"/>
    <xf numFmtId="323" fontId="0" fillId="5" borderId="0" xfId="0" applyFont="1" applyNumberFormat="1" applyFill="1"/>
    <xf numFmtId="324" fontId="0" fillId="5" borderId="0" xfId="0" applyFont="1" applyNumberFormat="1" applyFill="1"/>
    <xf numFmtId="325" fontId="0" fillId="5" borderId="0" xfId="0" applyFont="1" applyNumberFormat="1" applyFill="1"/>
    <xf numFmtId="326" fontId="0" fillId="5" borderId="0" xfId="0" applyFont="1" applyNumberFormat="1" applyFill="1"/>
    <xf numFmtId="327" fontId="0" fillId="5" borderId="0" xfId="0" applyFont="1" applyNumberFormat="1" applyFill="1"/>
    <xf numFmtId="328" fontId="0" fillId="5" borderId="0" xfId="0" applyFont="1" applyNumberFormat="1" applyFill="1"/>
    <xf numFmtId="329" fontId="0" fillId="5" borderId="0" xfId="0" applyFont="1" applyNumberFormat="1" applyFill="1"/>
    <xf numFmtId="330" fontId="0" fillId="5" borderId="0" xfId="0" applyFont="1" applyNumberFormat="1" applyFill="1"/>
    <xf numFmtId="331" fontId="0" fillId="5" borderId="0" xfId="0" applyFont="1" applyNumberFormat="1" applyFill="1"/>
    <xf numFmtId="332" fontId="0" fillId="5" borderId="0" xfId="0" applyFont="1" applyNumberFormat="1" applyFill="1"/>
    <xf numFmtId="333" fontId="0" fillId="5" borderId="0" xfId="0" applyFont="1" applyNumberFormat="1" applyFill="1"/>
    <xf numFmtId="334" fontId="0" fillId="0" borderId="0" xfId="0" applyFont="1" applyNumberFormat="1"/>
    <xf numFmtId="335" fontId="0" fillId="0" borderId="0" xfId="0" applyFont="1" applyNumberFormat="1"/>
    <xf numFmtId="336" fontId="0" fillId="4" borderId="0" xfId="0" applyFont="1" applyNumberFormat="1" applyFill="1"/>
    <xf numFmtId="337" fontId="0" fillId="4" borderId="0" xfId="0" applyFont="1" applyNumberFormat="1" applyFill="1"/>
    <xf numFmtId="338" fontId="0" fillId="5" borderId="0" xfId="0" applyFont="1" applyNumberFormat="1" applyFill="1"/>
    <xf numFmtId="339" fontId="0" fillId="5" borderId="0" xfId="0" applyFont="1" applyNumberFormat="1" applyFill="1"/>
    <xf numFmtId="340" fontId="0" fillId="5" borderId="0" xfId="0" applyFont="1" applyNumberFormat="1" applyFill="1"/>
    <xf numFmtId="341" fontId="0" fillId="5" borderId="0" xfId="0" applyFont="1" applyNumberFormat="1" applyFill="1"/>
    <xf numFmtId="342" fontId="0" fillId="0" borderId="0" xfId="0" applyFont="1" applyNumberFormat="1"/>
    <xf numFmtId="343" fontId="0" fillId="5" borderId="0" xfId="0" applyFont="1" applyNumberFormat="1" applyFill="1"/>
    <xf numFmtId="344" fontId="0" fillId="5" borderId="0" xfId="0" applyFont="1" applyNumberFormat="1" applyFill="1"/>
    <xf numFmtId="345" fontId="0" fillId="5" borderId="0" xfId="0" applyFont="1" applyNumberFormat="1" applyFill="1"/>
    <xf numFmtId="346" fontId="0" fillId="5" borderId="0" xfId="0" applyFont="1" applyNumberFormat="1" applyFill="1"/>
    <xf numFmtId="347" fontId="0" fillId="4" borderId="0" xfId="0" applyFont="1" applyNumberFormat="1" applyFill="1"/>
    <xf numFmtId="0" fontId="0" fillId="4" borderId="0" xfId="0" applyFont="1" applyFill="1" applyAlignment="1">
      <alignment vertical="top" wrapText="1"/>
    </xf>
    <xf numFmtId="348" fontId="0" fillId="4" borderId="0" xfId="0" applyFont="1" applyNumberFormat="1" applyFill="1" applyAlignment="1">
      <alignment vertical="top" wrapText="1"/>
    </xf>
    <xf numFmtId="349" fontId="0" fillId="4" borderId="0" xfId="0" applyFont="1" applyNumberFormat="1" applyFill="1"/>
    <xf numFmtId="350" fontId="0" fillId="4" borderId="0" xfId="0" applyFont="1" applyNumberFormat="1" applyFill="1"/>
    <xf numFmtId="351" fontId="0" fillId="4" borderId="0" xfId="0" applyFont="1" applyNumberFormat="1" applyFill="1"/>
    <xf numFmtId="352" fontId="0" fillId="5" borderId="0" xfId="0" applyFont="1" applyNumberFormat="1" applyFill="1"/>
    <xf numFmtId="353" fontId="0" fillId="5" borderId="0" xfId="0" applyFont="1" applyNumberFormat="1" applyFill="1"/>
    <xf numFmtId="354" fontId="0" fillId="5" borderId="0" xfId="0" applyFont="1" applyNumberFormat="1" applyFill="1"/>
    <xf numFmtId="355" fontId="0" fillId="5" borderId="0" xfId="0" applyFont="1" applyNumberFormat="1" applyFill="1"/>
    <xf numFmtId="356" fontId="0" fillId="5" borderId="0" xfId="0" applyFont="1" applyNumberFormat="1" applyFill="1"/>
    <xf numFmtId="357" fontId="0" fillId="5" borderId="0" xfId="0" applyFont="1" applyNumberFormat="1" applyFill="1"/>
    <xf numFmtId="358" fontId="0" fillId="5" borderId="0" xfId="0" applyFont="1" applyNumberFormat="1" applyFill="1"/>
    <xf numFmtId="359" fontId="0" fillId="5" borderId="0" xfId="0" applyFont="1" applyNumberFormat="1" applyFill="1"/>
    <xf numFmtId="360" fontId="0" fillId="5" borderId="0" xfId="0" applyFont="1" applyNumberFormat="1" applyFill="1"/>
    <xf numFmtId="361" fontId="0" fillId="5" borderId="0" xfId="0" applyFont="1" applyNumberFormat="1" applyFill="1"/>
    <xf numFmtId="362" fontId="0" fillId="5" borderId="0" xfId="0" applyFont="1" applyNumberFormat="1" applyFill="1"/>
    <xf numFmtId="363" fontId="0" fillId="5" borderId="0" xfId="0" applyFont="1" applyNumberFormat="1" applyFill="1"/>
    <xf numFmtId="364" fontId="0" fillId="5" borderId="0" xfId="0" applyFont="1" applyNumberFormat="1" applyFill="1"/>
    <xf numFmtId="365" fontId="0" fillId="5" borderId="0" xfId="0" applyFont="1" applyNumberFormat="1" applyFill="1"/>
    <xf numFmtId="366" fontId="0" fillId="5" borderId="0" xfId="0" applyFont="1" applyNumberFormat="1" applyFill="1"/>
    <xf numFmtId="367" fontId="0" fillId="5" borderId="0" xfId="0" applyFont="1" applyNumberFormat="1" applyFill="1"/>
    <xf numFmtId="368" fontId="0" fillId="5" borderId="0" xfId="0" applyFont="1" applyNumberFormat="1" applyFill="1"/>
    <xf numFmtId="369" fontId="0" fillId="5" borderId="0" xfId="0" applyFont="1" applyNumberFormat="1" applyFill="1"/>
    <xf numFmtId="370" fontId="0" fillId="5" borderId="0" xfId="0" applyFont="1" applyNumberFormat="1" applyFill="1"/>
    <xf numFmtId="371" fontId="0" fillId="5" borderId="0" xfId="0" applyFont="1" applyNumberFormat="1" applyFill="1"/>
  </cellXfs>
  <cellStyles count="1">
    <cellStyle name="Normal" xfId="0" builtinId="0"/>
  </cellStyles>
  <dxfs count="3"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theme" Target="theme/theme1.xml"/><Relationship Id="rId29" Type="http://schemas.openxmlformats.org/officeDocument/2006/relationships/styles" Target="styles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8.bin"/></Relationships>
</file>

<file path=xl/worksheets/_rels/sheet1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9.bin"/></Relationships>
</file>

<file path=xl/worksheets/_rels/sheet2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0.bin"/></Relationships>
</file>

<file path=xl/worksheets/_rels/sheet2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1.bin"/></Relationships>
</file>

<file path=xl/worksheets/_rels/sheet2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2.bin"/></Relationships>
</file>

<file path=xl/worksheets/_rels/sheet2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3.bin"/></Relationships>
</file>

<file path=xl/worksheets/_rels/sheet2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4.bin"/></Relationships>
</file>

<file path=xl/worksheets/_rels/sheet2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5.bin"/></Relationships>
</file>

<file path=xl/worksheets/_rels/sheet2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6.bin"/></Relationships>
</file>

<file path=xl/worksheets/_rels/sheet2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2.71" hidden="0" customWidth="1"/>
    <col min="2" max="2" width="18.71" hidden="0" customWidth="1"/>
    <col min="3" max="3" width="14.71" hidden="0" customWidth="1"/>
    <col min="4" max="4" width="22.71" hidden="0" customWidth="1"/>
    <col min="5" max="5" width="60.71" hidden="0" customWidth="1"/>
    <col min="6" max="6" width="40.71" hidden="0" customWidth="1"/>
  </cols>
  <sheetData>
    <row r="1" ht="2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s="4" t="n">
        <v>2025</v>
      </c>
      <c r="C2" t="s">
        <v>45</v>
      </c>
      <c r="D2" t="s">
        <v>46</v>
      </c>
      <c r="E2" s="35" t="s">
        <v>47</v>
      </c>
      <c r="F2" t="s">
        <v>48</v>
      </c>
    </row>
    <row r="3">
      <c r="A3" t="s">
        <v>7</v>
      </c>
      <c r="B3" s="5" t="n">
        <v>2050</v>
      </c>
      <c r="C3" t="s">
        <v>45</v>
      </c>
      <c r="D3" t="s">
        <v>46</v>
      </c>
      <c r="E3" s="35" t="s">
        <v>49</v>
      </c>
      <c r="F3" t="s">
        <v>48</v>
      </c>
    </row>
    <row r="4">
      <c r="A4" t="s">
        <v>8</v>
      </c>
      <c r="B4" s="2" t="s">
        <v>113</v>
      </c>
      <c r="C4" t="s">
        <v>50</v>
      </c>
      <c r="D4" t="s">
        <v>46</v>
      </c>
      <c r="E4" s="35" t="s">
        <v>51</v>
      </c>
      <c r="F4" t="s">
        <v>48</v>
      </c>
    </row>
    <row r="5">
      <c r="A5" t="s">
        <v>9</v>
      </c>
      <c r="B5" s="6" t="n">
        <v>2026</v>
      </c>
      <c r="C5" t="s">
        <v>45</v>
      </c>
      <c r="D5" t="s">
        <v>46</v>
      </c>
      <c r="E5" s="35" t="s">
        <v>52</v>
      </c>
      <c r="F5" t="s">
        <v>48</v>
      </c>
    </row>
    <row r="6">
      <c r="A6" t="s">
        <v>10</v>
      </c>
      <c r="B6" s="7" t="n">
        <v>2030</v>
      </c>
      <c r="C6" t="s">
        <v>45</v>
      </c>
      <c r="D6" t="s">
        <v>46</v>
      </c>
      <c r="E6" s="35" t="s">
        <v>53</v>
      </c>
      <c r="F6" t="s">
        <v>48</v>
      </c>
    </row>
    <row r="7">
      <c r="A7" t="s">
        <v>11</v>
      </c>
      <c r="B7" s="8" t="n">
        <v>3</v>
      </c>
      <c r="C7" t="s">
        <v>54</v>
      </c>
      <c r="D7" t="s">
        <v>46</v>
      </c>
      <c r="E7" s="35" t="s">
        <v>55</v>
      </c>
      <c r="F7" t="s">
        <v>48</v>
      </c>
    </row>
    <row r="8">
      <c r="A8" t="s">
        <v>12</v>
      </c>
      <c r="B8" s="9" t="n">
        <v>0.03</v>
      </c>
      <c r="C8" t="s">
        <v>56</v>
      </c>
      <c r="D8" t="s">
        <v>46</v>
      </c>
      <c r="E8" s="35" t="s">
        <v>57</v>
      </c>
      <c r="F8" t="s">
        <v>48</v>
      </c>
    </row>
    <row r="9">
      <c r="A9" t="s">
        <v>13</v>
      </c>
      <c r="B9" s="10" t="n">
        <v>2023</v>
      </c>
      <c r="C9" t="s">
        <v>58</v>
      </c>
      <c r="D9" t="s">
        <v>46</v>
      </c>
      <c r="E9" s="35" t="s">
        <v>59</v>
      </c>
      <c r="F9" t="s">
        <v>48</v>
      </c>
    </row>
    <row r="10">
      <c r="A10" t="s">
        <v>14</v>
      </c>
      <c r="B10" s="11" t="n">
        <v>2017</v>
      </c>
      <c r="C10" t="s">
        <v>58</v>
      </c>
      <c r="D10" t="s">
        <v>46</v>
      </c>
      <c r="E10" s="35" t="s">
        <v>60</v>
      </c>
      <c r="F10" t="s">
        <v>48</v>
      </c>
    </row>
    <row r="11">
      <c r="A11" t="s">
        <v>15</v>
      </c>
      <c r="B11" s="2" t="s">
        <v>85</v>
      </c>
      <c r="C11" t="s">
        <v>15</v>
      </c>
      <c r="D11" t="s">
        <v>61</v>
      </c>
      <c r="E11" s="35" t="s">
        <v>62</v>
      </c>
      <c r="F11" t="s">
        <v>48</v>
      </c>
    </row>
    <row r="12">
      <c r="A12" t="s">
        <v>16</v>
      </c>
      <c r="B12" s="2" t="s">
        <v>114</v>
      </c>
      <c r="C12" t="s">
        <v>63</v>
      </c>
      <c r="D12" t="s">
        <v>61</v>
      </c>
      <c r="E12" s="35" t="s">
        <v>64</v>
      </c>
      <c r="F12" t="s">
        <v>48</v>
      </c>
    </row>
    <row r="13">
      <c r="A13" t="s">
        <v>17</v>
      </c>
      <c r="B13" s="2" t="s">
        <v>115</v>
      </c>
      <c r="C13" t="s">
        <v>63</v>
      </c>
      <c r="D13" t="s">
        <v>46</v>
      </c>
      <c r="E13" s="35" t="s">
        <v>65</v>
      </c>
      <c r="F13" t="s">
        <v>48</v>
      </c>
    </row>
    <row r="14">
      <c r="A14" t="s">
        <v>18</v>
      </c>
      <c r="B14" s="12" t="n">
        <v>0</v>
      </c>
      <c r="C14" t="s">
        <v>66</v>
      </c>
      <c r="D14" t="s">
        <v>46</v>
      </c>
      <c r="E14" s="35" t="s">
        <v>67</v>
      </c>
      <c r="F14" t="s">
        <v>68</v>
      </c>
    </row>
    <row r="15">
      <c r="A15" t="s">
        <v>19</v>
      </c>
      <c r="B15" s="13" t="n">
        <v>0.001</v>
      </c>
      <c r="C15" t="s">
        <v>69</v>
      </c>
      <c r="D15" t="s">
        <v>70</v>
      </c>
      <c r="E15" s="35" t="s">
        <v>71</v>
      </c>
      <c r="F15" t="s">
        <v>72</v>
      </c>
    </row>
    <row r="16">
      <c r="A16" t="s">
        <v>20</v>
      </c>
      <c r="B16" s="14" t="n">
        <v>1000</v>
      </c>
      <c r="C16" t="s">
        <v>73</v>
      </c>
      <c r="D16" t="s">
        <v>70</v>
      </c>
      <c r="E16" s="35" t="s">
        <v>74</v>
      </c>
      <c r="F16" t="s">
        <v>72</v>
      </c>
    </row>
    <row r="17">
      <c r="A17" t="s">
        <v>21</v>
      </c>
      <c r="B17" s="15" t="n">
        <v>0</v>
      </c>
      <c r="C17" t="s">
        <v>75</v>
      </c>
      <c r="D17" t="s">
        <v>76</v>
      </c>
      <c r="E17" s="35" t="s">
        <v>77</v>
      </c>
      <c r="F17" t="s">
        <v>78</v>
      </c>
    </row>
    <row r="18">
      <c r="A18" t="s">
        <v>22</v>
      </c>
      <c r="B18" s="16" t="n">
        <v>127.1</v>
      </c>
      <c r="C18" t="s">
        <v>73</v>
      </c>
      <c r="D18" t="s">
        <v>76</v>
      </c>
      <c r="E18" s="35" t="s">
        <v>79</v>
      </c>
      <c r="F18" t="s">
        <v>78</v>
      </c>
    </row>
    <row r="19">
      <c r="A19" t="s">
        <v>23</v>
      </c>
      <c r="B19" s="17" t="n">
        <v>1</v>
      </c>
      <c r="C19" t="s">
        <v>75</v>
      </c>
      <c r="D19" t="s">
        <v>76</v>
      </c>
      <c r="E19" s="35" t="s">
        <v>80</v>
      </c>
      <c r="F19" t="s">
        <v>78</v>
      </c>
    </row>
    <row r="20">
      <c r="A20" t="s">
        <v>24</v>
      </c>
      <c r="B20" s="18" t="n">
        <v>1649279.19712823</v>
      </c>
      <c r="C20" t="s">
        <v>81</v>
      </c>
      <c r="D20" t="s">
        <v>82</v>
      </c>
      <c r="E20" s="35" t="s">
        <v>83</v>
      </c>
      <c r="F20" t="s">
        <v>84</v>
      </c>
    </row>
    <row r="21">
      <c r="A21" t="s">
        <v>25</v>
      </c>
      <c r="B21" s="19" t="n">
        <v>503201057.924262</v>
      </c>
      <c r="C21" t="s">
        <v>85</v>
      </c>
      <c r="D21" t="s">
        <v>82</v>
      </c>
      <c r="E21" s="35" t="s">
        <v>86</v>
      </c>
      <c r="F21" t="s">
        <v>84</v>
      </c>
    </row>
    <row r="22">
      <c r="A22" t="s">
        <v>26</v>
      </c>
      <c r="B22" s="20" t="n">
        <v>305.103622722248</v>
      </c>
      <c r="C22" t="s">
        <v>87</v>
      </c>
      <c r="D22" t="s">
        <v>82</v>
      </c>
      <c r="E22" s="35" t="s">
        <v>88</v>
      </c>
      <c r="F22" t="s">
        <v>84</v>
      </c>
    </row>
    <row r="23">
      <c r="A23" t="s">
        <v>27</v>
      </c>
      <c r="B23" s="3" t="s">
        <v>116</v>
      </c>
      <c r="C23" t="s">
        <v>50</v>
      </c>
      <c r="D23" t="s">
        <v>82</v>
      </c>
      <c r="E23" s="35" t="s">
        <v>89</v>
      </c>
      <c r="F23" t="s">
        <v>84</v>
      </c>
    </row>
    <row r="24">
      <c r="A24" t="s">
        <v>28</v>
      </c>
      <c r="B24" s="21" t="n">
        <v>2025</v>
      </c>
      <c r="C24" t="s">
        <v>45</v>
      </c>
      <c r="D24" t="s">
        <v>90</v>
      </c>
      <c r="E24" s="35" t="s">
        <v>91</v>
      </c>
      <c r="F24" t="s">
        <v>92</v>
      </c>
    </row>
    <row r="25">
      <c r="A25" t="s">
        <v>29</v>
      </c>
      <c r="B25" s="22" t="n">
        <v>0.03</v>
      </c>
      <c r="C25" t="s">
        <v>56</v>
      </c>
      <c r="D25" t="s">
        <v>90</v>
      </c>
      <c r="E25" s="35" t="s">
        <v>93</v>
      </c>
      <c r="F25" t="s">
        <v>92</v>
      </c>
    </row>
    <row r="26">
      <c r="A26" t="s">
        <v>30</v>
      </c>
      <c r="B26" s="23" t="n">
        <v>0.03</v>
      </c>
      <c r="C26" t="s">
        <v>56</v>
      </c>
      <c r="D26" t="s">
        <v>90</v>
      </c>
      <c r="E26" s="35" t="s">
        <v>94</v>
      </c>
      <c r="F26" t="s">
        <v>92</v>
      </c>
    </row>
    <row r="27">
      <c r="A27" t="s">
        <v>31</v>
      </c>
      <c r="B27" s="24" t="n">
        <v>0.08</v>
      </c>
      <c r="C27" t="s">
        <v>56</v>
      </c>
      <c r="D27" t="s">
        <v>90</v>
      </c>
      <c r="E27" s="35" t="s">
        <v>95</v>
      </c>
      <c r="F27" t="s">
        <v>92</v>
      </c>
    </row>
    <row r="28">
      <c r="A28" t="s">
        <v>32</v>
      </c>
      <c r="B28" s="25" t="n">
        <v>160</v>
      </c>
      <c r="C28" t="s">
        <v>96</v>
      </c>
      <c r="D28" t="s">
        <v>90</v>
      </c>
      <c r="E28" s="35" t="s">
        <v>97</v>
      </c>
      <c r="F28" t="s">
        <v>92</v>
      </c>
    </row>
    <row r="29">
      <c r="A29" t="s">
        <v>33</v>
      </c>
      <c r="B29" s="26" t="n">
        <v>1.5</v>
      </c>
      <c r="C29" t="s">
        <v>98</v>
      </c>
      <c r="D29" t="s">
        <v>90</v>
      </c>
      <c r="E29" s="35" t="s">
        <v>99</v>
      </c>
      <c r="F29" t="s">
        <v>92</v>
      </c>
    </row>
    <row r="30">
      <c r="A30" t="s">
        <v>34</v>
      </c>
      <c r="B30" s="27" t="n">
        <v>20</v>
      </c>
      <c r="C30" t="s">
        <v>96</v>
      </c>
      <c r="D30" t="s">
        <v>90</v>
      </c>
      <c r="E30" s="35" t="s">
        <v>100</v>
      </c>
      <c r="F30" t="s">
        <v>92</v>
      </c>
    </row>
    <row r="31">
      <c r="A31" t="s">
        <v>35</v>
      </c>
      <c r="B31" s="28" t="n">
        <v>100</v>
      </c>
      <c r="C31" t="s">
        <v>96</v>
      </c>
      <c r="D31" t="s">
        <v>90</v>
      </c>
      <c r="E31" s="35" t="s">
        <v>101</v>
      </c>
      <c r="F31" t="s">
        <v>92</v>
      </c>
    </row>
    <row r="32">
      <c r="A32" t="s">
        <v>36</v>
      </c>
      <c r="B32" s="29" t="n">
        <v>160</v>
      </c>
      <c r="C32" t="s">
        <v>96</v>
      </c>
      <c r="D32" t="s">
        <v>90</v>
      </c>
      <c r="E32" s="35" t="s">
        <v>102</v>
      </c>
      <c r="F32" t="s">
        <v>92</v>
      </c>
    </row>
    <row r="33">
      <c r="A33" t="s">
        <v>37</v>
      </c>
      <c r="B33" s="30" t="n">
        <v>15</v>
      </c>
      <c r="C33" t="s">
        <v>103</v>
      </c>
      <c r="D33" t="s">
        <v>90</v>
      </c>
      <c r="E33" s="35" t="s">
        <v>104</v>
      </c>
      <c r="F33" t="s">
        <v>92</v>
      </c>
    </row>
    <row r="34">
      <c r="A34" t="s">
        <v>38</v>
      </c>
      <c r="B34" s="31" t="n">
        <v>64</v>
      </c>
      <c r="C34" t="s">
        <v>103</v>
      </c>
      <c r="D34" t="s">
        <v>90</v>
      </c>
      <c r="E34" s="35" t="s">
        <v>105</v>
      </c>
      <c r="F34" t="s">
        <v>92</v>
      </c>
    </row>
    <row r="35">
      <c r="A35" t="s">
        <v>39</v>
      </c>
      <c r="B35" s="2" t="s">
        <v>117</v>
      </c>
      <c r="C35" t="s">
        <v>63</v>
      </c>
      <c r="D35" t="s">
        <v>90</v>
      </c>
      <c r="E35" s="35" t="s">
        <v>106</v>
      </c>
      <c r="F35" t="s">
        <v>92</v>
      </c>
    </row>
    <row r="36">
      <c r="A36" t="s">
        <v>40</v>
      </c>
      <c r="B36" s="32" t="n">
        <v>2023</v>
      </c>
      <c r="C36" t="s">
        <v>45</v>
      </c>
      <c r="D36" t="s">
        <v>90</v>
      </c>
      <c r="E36" s="35" t="s">
        <v>107</v>
      </c>
      <c r="F36" t="s">
        <v>92</v>
      </c>
    </row>
    <row r="37">
      <c r="A37" t="s">
        <v>41</v>
      </c>
      <c r="B37" s="33" t="n">
        <v>3</v>
      </c>
      <c r="C37" t="s">
        <v>108</v>
      </c>
      <c r="D37" t="s">
        <v>90</v>
      </c>
      <c r="E37" s="35" t="s">
        <v>109</v>
      </c>
      <c r="F37" t="s">
        <v>92</v>
      </c>
    </row>
    <row r="38">
      <c r="A38" t="s">
        <v>42</v>
      </c>
      <c r="B38" s="2" t="s">
        <v>118</v>
      </c>
      <c r="C38" t="s">
        <v>63</v>
      </c>
      <c r="D38" t="s">
        <v>90</v>
      </c>
      <c r="E38" s="35" t="s">
        <v>110</v>
      </c>
      <c r="F38" t="s">
        <v>92</v>
      </c>
    </row>
    <row r="39">
      <c r="A39" t="s">
        <v>43</v>
      </c>
      <c r="B39" s="2" t="s">
        <v>119</v>
      </c>
      <c r="C39" t="s">
        <v>63</v>
      </c>
      <c r="D39" t="s">
        <v>90</v>
      </c>
      <c r="E39" s="35" t="s">
        <v>111</v>
      </c>
      <c r="F39" t="s">
        <v>92</v>
      </c>
    </row>
    <row r="40">
      <c r="A40" t="s">
        <v>44</v>
      </c>
      <c r="B40" s="34" t="n">
        <v>0.0748813741634316</v>
      </c>
      <c r="C40" t="s">
        <v>56</v>
      </c>
      <c r="D40" t="s">
        <v>90</v>
      </c>
      <c r="E40" s="35" t="s">
        <v>112</v>
      </c>
      <c r="F40" t="s">
        <v>92</v>
      </c>
    </row>
  </sheetData>
  <autoFilter ref="A1:F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22.71" hidden="0" customWidth="1"/>
    <col min="2" max="2" width="122.71" hidden="0" customWidth="1"/>
  </cols>
  <sheetData>
    <row r="1" ht="22" customHeight="1">
      <c r="A1" s="36" t="s">
        <v>120</v>
      </c>
    </row>
    <row r="3">
      <c r="A3" s="1" t="s">
        <v>121</v>
      </c>
      <c r="B3" s="1" t="s">
        <v>122</v>
      </c>
    </row>
    <row r="4">
      <c r="A4" t="s">
        <v>123</v>
      </c>
      <c r="B4" s="35" t="s">
        <v>124</v>
      </c>
    </row>
    <row r="5">
      <c r="A5" t="s">
        <v>125</v>
      </c>
      <c r="B5" s="35" t="s">
        <v>126</v>
      </c>
    </row>
    <row r="6">
      <c r="A6" t="s">
        <v>127</v>
      </c>
      <c r="B6" s="35" t="s">
        <v>128</v>
      </c>
    </row>
    <row r="7">
      <c r="A7" t="s">
        <v>129</v>
      </c>
      <c r="B7" s="35" t="s">
        <v>130</v>
      </c>
    </row>
    <row r="8">
      <c r="A8" t="s">
        <v>131</v>
      </c>
      <c r="B8" s="35" t="s">
        <v>132</v>
      </c>
    </row>
    <row r="9">
      <c r="A9" t="s">
        <v>133</v>
      </c>
      <c r="B9" s="35" t="s">
        <v>134</v>
      </c>
    </row>
    <row r="10">
      <c r="A10" t="s">
        <v>135</v>
      </c>
      <c r="B10" s="35" t="s">
        <v>136</v>
      </c>
    </row>
    <row r="11">
      <c r="A11" t="s">
        <v>137</v>
      </c>
      <c r="B11" s="35" t="s">
        <v>138</v>
      </c>
    </row>
    <row r="12">
      <c r="A12" t="s">
        <v>139</v>
      </c>
      <c r="B12" s="35" t="s">
        <v>140</v>
      </c>
    </row>
    <row r="13">
      <c r="A13" t="s">
        <v>141</v>
      </c>
      <c r="B13" s="35" t="s">
        <v>142</v>
      </c>
    </row>
    <row r="14">
      <c r="A14" t="s">
        <v>143</v>
      </c>
      <c r="B14" s="35" t="s">
        <v>144</v>
      </c>
    </row>
    <row r="15">
      <c r="A15" t="s">
        <v>145</v>
      </c>
      <c r="B15" s="35" t="s">
        <v>146</v>
      </c>
    </row>
    <row r="16">
      <c r="A16" t="s">
        <v>147</v>
      </c>
      <c r="B16" s="35" t="s">
        <v>148</v>
      </c>
    </row>
    <row r="17">
      <c r="A17" t="s">
        <v>149</v>
      </c>
      <c r="B17" s="35" t="s">
        <v>150</v>
      </c>
    </row>
    <row r="18">
      <c r="A18" t="s">
        <v>151</v>
      </c>
      <c r="B18" s="35" t="s">
        <v>152</v>
      </c>
    </row>
    <row r="19">
      <c r="A19" t="s">
        <v>153</v>
      </c>
      <c r="B19" s="35" t="s">
        <v>154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4.71" hidden="0" customWidth="1"/>
  </cols>
  <sheetData>
    <row r="1" ht="28" customHeight="1">
      <c r="A1" s="1" t="s">
        <v>155</v>
      </c>
      <c r="B1" s="1" t="s">
        <v>1</v>
      </c>
    </row>
    <row r="2">
      <c r="A2" t="s">
        <v>156</v>
      </c>
      <c r="B2" t="s">
        <v>157</v>
      </c>
    </row>
    <row r="3">
      <c r="A3" t="s">
        <v>158</v>
      </c>
      <c r="B3" t="s">
        <v>159</v>
      </c>
    </row>
    <row r="4">
      <c r="A4" t="s">
        <v>160</v>
      </c>
      <c r="B4" t="s">
        <v>161</v>
      </c>
    </row>
    <row r="5">
      <c r="A5" t="s">
        <v>162</v>
      </c>
      <c r="B5" t="s">
        <v>163</v>
      </c>
    </row>
    <row r="6">
      <c r="A6" t="s">
        <v>164</v>
      </c>
      <c r="B6" t="s">
        <v>165</v>
      </c>
    </row>
    <row r="7">
      <c r="A7" t="s">
        <v>166</v>
      </c>
      <c r="B7" t="s">
        <v>167</v>
      </c>
    </row>
    <row r="8">
      <c r="A8" t="s">
        <v>168</v>
      </c>
      <c r="B8" s="37" t="str">
        <f>'Calculation_Assumptions'!$B$2&amp;"-"&amp;'Calculation_Assumptions'!$B$3</f>
      </c>
    </row>
    <row r="9">
      <c r="A9" t="s">
        <v>170</v>
      </c>
      <c r="B9" s="37" t="str">
        <f>'Calculation_Assumptions'!$B$4</f>
      </c>
    </row>
    <row r="10">
      <c r="A10" t="s">
        <v>171</v>
      </c>
      <c r="B10" t="s">
        <v>172</v>
      </c>
    </row>
    <row r="11">
      <c r="A11" t="s">
        <v>173</v>
      </c>
      <c r="B11" s="38" t="str">
        <f>'Calculation_Assumptions'!$B$8</f>
      </c>
    </row>
    <row r="12">
      <c r="A12" t="s">
        <v>59</v>
      </c>
      <c r="B12" t="s">
        <v>175</v>
      </c>
    </row>
    <row r="13">
      <c r="A13" t="s">
        <v>176</v>
      </c>
      <c r="B13" t="s">
        <v>85</v>
      </c>
    </row>
    <row r="14">
      <c r="A14" t="s">
        <v>177</v>
      </c>
      <c r="B14" t="s">
        <v>114</v>
      </c>
    </row>
    <row r="15">
      <c r="A15" t="s">
        <v>178</v>
      </c>
      <c r="B15" t="s">
        <v>179</v>
      </c>
    </row>
    <row r="16">
      <c r="A16" t="s">
        <v>180</v>
      </c>
      <c r="B16" t="s">
        <v>181</v>
      </c>
    </row>
    <row r="17">
      <c r="A17" t="s">
        <v>182</v>
      </c>
      <c r="B17" t="s">
        <v>183</v>
      </c>
    </row>
    <row r="18">
      <c r="A18" t="s">
        <v>184</v>
      </c>
      <c r="B18" t="s">
        <v>185</v>
      </c>
    </row>
    <row r="19">
      <c r="A19" t="s">
        <v>186</v>
      </c>
      <c r="B19" t="s">
        <v>187</v>
      </c>
    </row>
    <row r="20">
      <c r="A20" t="s">
        <v>188</v>
      </c>
      <c r="B20" t="s">
        <v>189</v>
      </c>
    </row>
    <row r="21">
      <c r="A21" t="s">
        <v>190</v>
      </c>
      <c r="B21" t="s">
        <v>191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24.71" hidden="0" customWidth="1"/>
    <col min="3" max="3" width="19.71" hidden="0" customWidth="1"/>
    <col min="4" max="4" width="11.71" hidden="0" customWidth="1"/>
    <col min="5" max="5" width="11.71" hidden="0" customWidth="1"/>
    <col min="6" max="6" width="12.71" hidden="0" customWidth="1"/>
    <col min="7" max="7" width="14.71" hidden="0" customWidth="1"/>
    <col min="8" max="8" width="18.71" hidden="0" customWidth="1"/>
    <col min="9" max="9" width="17.71" hidden="0" customWidth="1"/>
    <col min="10" max="10" width="15.71" hidden="0" customWidth="1"/>
    <col min="11" max="11" width="19.71" hidden="0" customWidth="1"/>
    <col min="12" max="12" width="17.71" hidden="0" customWidth="1"/>
    <col min="13" max="13" width="16.71" hidden="0" customWidth="1"/>
    <col min="14" max="14" width="11.71" hidden="0" customWidth="1"/>
    <col min="15" max="15" width="11.71" hidden="0" customWidth="1"/>
    <col min="16" max="16" width="15.71" hidden="0" customWidth="1"/>
    <col min="17" max="17" width="21.71" hidden="0" customWidth="1"/>
    <col min="18" max="18" width="22.71" hidden="0" customWidth="1"/>
    <col min="19" max="19" width="23.71" hidden="0" customWidth="1"/>
    <col min="20" max="20" width="24.71" hidden="0" customWidth="1"/>
    <col min="21" max="21" width="24.71" hidden="0" customWidth="1"/>
    <col min="22" max="22" width="15.71" hidden="0" customWidth="1"/>
    <col min="23" max="23" width="15.71" hidden="0" customWidth="1"/>
    <col min="24" max="24" width="11.71" hidden="0" customWidth="1"/>
    <col min="25" max="25" width="16.71" hidden="0" customWidth="1"/>
    <col min="26" max="26" width="19.71" hidden="0" customWidth="1"/>
    <col min="27" max="27" width="19.71" hidden="0" customWidth="1"/>
    <col min="28" max="28" width="19.71" hidden="0" customWidth="1"/>
  </cols>
  <sheetData>
    <row r="1" ht="28" customHeight="1">
      <c r="A1" s="1" t="s">
        <v>192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  <c r="N1" s="1" t="s">
        <v>205</v>
      </c>
      <c r="O1" s="1" t="s">
        <v>206</v>
      </c>
      <c r="P1" s="1" t="s">
        <v>207</v>
      </c>
      <c r="Q1" s="1" t="s">
        <v>208</v>
      </c>
      <c r="R1" s="1" t="s">
        <v>10</v>
      </c>
      <c r="S1" s="1" t="s">
        <v>209</v>
      </c>
      <c r="T1" s="1" t="s">
        <v>210</v>
      </c>
      <c r="U1" s="1" t="s">
        <v>211</v>
      </c>
      <c r="V1" s="1" t="s">
        <v>212</v>
      </c>
      <c r="W1" s="1" t="s">
        <v>213</v>
      </c>
      <c r="X1" s="1" t="s">
        <v>214</v>
      </c>
      <c r="Y1" s="1" t="s">
        <v>215</v>
      </c>
      <c r="Z1" s="1" t="s">
        <v>216</v>
      </c>
      <c r="AA1" s="1" t="s">
        <v>217</v>
      </c>
      <c r="AB1" s="1" t="s">
        <v>218</v>
      </c>
    </row>
    <row r="2">
      <c r="A2" t="s">
        <v>219</v>
      </c>
      <c r="B2" t="s">
        <v>220</v>
      </c>
      <c r="C2" t="s">
        <v>221</v>
      </c>
      <c r="D2" t="s">
        <v>222</v>
      </c>
      <c r="E2" t="s">
        <v>223</v>
      </c>
      <c r="F2" t="s">
        <v>224</v>
      </c>
      <c r="G2" t="s">
        <v>225</v>
      </c>
      <c r="H2" t="s">
        <v>226</v>
      </c>
      <c r="I2" t="s">
        <v>227</v>
      </c>
      <c r="J2" t="s">
        <v>228</v>
      </c>
      <c r="K2" s="39" t="n">
        <v>4.4</v>
      </c>
      <c r="L2" s="40" t="n">
        <v>4.246</v>
      </c>
      <c r="M2" s="41" t="n">
        <v>1.06</v>
      </c>
      <c r="N2" s="42"/>
      <c r="O2" t="s">
        <v>229</v>
      </c>
      <c r="P2" s="43" t="n">
        <v>1</v>
      </c>
      <c r="Q2" s="44" t="n">
        <v>2026</v>
      </c>
      <c r="R2" s="45" t="n">
        <v>2030</v>
      </c>
      <c r="S2" s="46" t="str">
        <f>1-1/(M2^(K2-L2))</f>
      </c>
      <c r="T2" s="47" t="str">
        <f>K2-L2</f>
      </c>
      <c r="U2" s="48" t="str">
        <f>IF(K2=0,0,(K2-L2)/K2)</f>
      </c>
      <c r="V2" s="49" t="s">
        <v>230</v>
      </c>
      <c r="W2" t="s">
        <v>231</v>
      </c>
      <c r="X2" s="50" t="str">
        <f>COUNTIF($B$2:$B$45,B2)</f>
      </c>
      <c r="Y2" s="37" t="str">
        <f>IF(X2=1,"OK","DUPLICATE KEY")</f>
      </c>
      <c r="Z2" t="s">
        <v>232</v>
      </c>
      <c r="AA2" t="s">
        <v>233</v>
      </c>
      <c r="AB2" t="s">
        <v>189</v>
      </c>
    </row>
    <row r="3">
      <c r="A3" t="s">
        <v>219</v>
      </c>
      <c r="B3" t="s">
        <v>234</v>
      </c>
      <c r="C3" t="s">
        <v>221</v>
      </c>
      <c r="D3" t="s">
        <v>222</v>
      </c>
      <c r="E3" t="s">
        <v>235</v>
      </c>
      <c r="F3" t="s">
        <v>236</v>
      </c>
      <c r="G3" t="s">
        <v>225</v>
      </c>
      <c r="H3" t="s">
        <v>226</v>
      </c>
      <c r="I3" t="s">
        <v>227</v>
      </c>
      <c r="J3" t="s">
        <v>228</v>
      </c>
      <c r="K3" s="39" t="n">
        <v>4.4</v>
      </c>
      <c r="L3" s="40" t="n">
        <v>4.246</v>
      </c>
      <c r="M3" s="41" t="n">
        <v>1.06</v>
      </c>
      <c r="N3" s="42"/>
      <c r="O3" t="s">
        <v>229</v>
      </c>
      <c r="P3" s="43" t="n">
        <v>1</v>
      </c>
      <c r="Q3" s="44" t="n">
        <v>2026</v>
      </c>
      <c r="R3" s="45" t="n">
        <v>2030</v>
      </c>
      <c r="S3" s="46" t="str">
        <f>1-1/(M3^(K3-L3))</f>
      </c>
      <c r="T3" s="47" t="str">
        <f>K3-L3</f>
      </c>
      <c r="U3" s="48" t="str">
        <f>IF(K3=0,0,(K3-L3)/K3)</f>
      </c>
      <c r="V3" s="49" t="s">
        <v>230</v>
      </c>
      <c r="W3" t="s">
        <v>231</v>
      </c>
      <c r="X3" s="50" t="str">
        <f>COUNTIF($B$2:$B$45,B3)</f>
      </c>
      <c r="Y3" s="37" t="str">
        <f>IF(X3=1,"OK","DUPLICATE KEY")</f>
      </c>
      <c r="Z3" t="s">
        <v>232</v>
      </c>
      <c r="AA3" t="s">
        <v>233</v>
      </c>
      <c r="AB3" t="s">
        <v>189</v>
      </c>
    </row>
    <row r="4">
      <c r="A4" t="s">
        <v>219</v>
      </c>
      <c r="B4" t="s">
        <v>237</v>
      </c>
      <c r="C4" t="s">
        <v>221</v>
      </c>
      <c r="D4" t="s">
        <v>222</v>
      </c>
      <c r="E4" t="s">
        <v>238</v>
      </c>
      <c r="F4" t="s">
        <v>239</v>
      </c>
      <c r="G4" t="s">
        <v>225</v>
      </c>
      <c r="H4" t="s">
        <v>226</v>
      </c>
      <c r="I4" t="s">
        <v>227</v>
      </c>
      <c r="J4" t="s">
        <v>228</v>
      </c>
      <c r="K4" s="39" t="n">
        <v>4.4</v>
      </c>
      <c r="L4" s="40" t="n">
        <v>4.246</v>
      </c>
      <c r="M4" s="41" t="n">
        <v>1.06</v>
      </c>
      <c r="N4" s="42"/>
      <c r="O4" t="s">
        <v>229</v>
      </c>
      <c r="P4" s="43" t="n">
        <v>1</v>
      </c>
      <c r="Q4" s="44" t="n">
        <v>2026</v>
      </c>
      <c r="R4" s="45" t="n">
        <v>2030</v>
      </c>
      <c r="S4" s="46" t="str">
        <f>1-1/(M4^(K4-L4))</f>
      </c>
      <c r="T4" s="47" t="str">
        <f>K4-L4</f>
      </c>
      <c r="U4" s="48" t="str">
        <f>IF(K4=0,0,(K4-L4)/K4)</f>
      </c>
      <c r="V4" s="49" t="s">
        <v>230</v>
      </c>
      <c r="W4" t="s">
        <v>231</v>
      </c>
      <c r="X4" s="50" t="str">
        <f>COUNTIF($B$2:$B$45,B4)</f>
      </c>
      <c r="Y4" s="37" t="str">
        <f>IF(X4=1,"OK","DUPLICATE KEY")</f>
      </c>
      <c r="Z4" t="s">
        <v>232</v>
      </c>
      <c r="AA4" t="s">
        <v>233</v>
      </c>
      <c r="AB4" t="s">
        <v>189</v>
      </c>
    </row>
    <row r="5">
      <c r="A5" t="s">
        <v>219</v>
      </c>
      <c r="B5" t="s">
        <v>240</v>
      </c>
      <c r="C5" t="s">
        <v>221</v>
      </c>
      <c r="D5" t="s">
        <v>222</v>
      </c>
      <c r="E5" t="s">
        <v>241</v>
      </c>
      <c r="F5" t="s">
        <v>242</v>
      </c>
      <c r="G5" t="s">
        <v>225</v>
      </c>
      <c r="H5" t="s">
        <v>226</v>
      </c>
      <c r="I5" t="s">
        <v>227</v>
      </c>
      <c r="J5" t="s">
        <v>228</v>
      </c>
      <c r="K5" s="39" t="n">
        <v>4.4</v>
      </c>
      <c r="L5" s="40" t="n">
        <v>4.246</v>
      </c>
      <c r="M5" s="41" t="n">
        <v>1.06</v>
      </c>
      <c r="N5" s="42"/>
      <c r="O5" t="s">
        <v>229</v>
      </c>
      <c r="P5" s="43" t="n">
        <v>1</v>
      </c>
      <c r="Q5" s="44" t="n">
        <v>2026</v>
      </c>
      <c r="R5" s="45" t="n">
        <v>2030</v>
      </c>
      <c r="S5" s="46" t="str">
        <f>1-1/(M5^(K5-L5))</f>
      </c>
      <c r="T5" s="47" t="str">
        <f>K5-L5</f>
      </c>
      <c r="U5" s="48" t="str">
        <f>IF(K5=0,0,(K5-L5)/K5)</f>
      </c>
      <c r="V5" s="49" t="s">
        <v>230</v>
      </c>
      <c r="W5" t="s">
        <v>231</v>
      </c>
      <c r="X5" s="50" t="str">
        <f>COUNTIF($B$2:$B$45,B5)</f>
      </c>
      <c r="Y5" s="37" t="str">
        <f>IF(X5=1,"OK","DUPLICATE KEY")</f>
      </c>
      <c r="Z5" t="s">
        <v>232</v>
      </c>
      <c r="AA5" t="s">
        <v>233</v>
      </c>
      <c r="AB5" t="s">
        <v>189</v>
      </c>
    </row>
    <row r="6">
      <c r="A6" t="s">
        <v>243</v>
      </c>
      <c r="B6" t="s">
        <v>244</v>
      </c>
      <c r="C6" t="s">
        <v>245</v>
      </c>
      <c r="D6" t="s">
        <v>222</v>
      </c>
      <c r="E6" t="s">
        <v>223</v>
      </c>
      <c r="F6" t="s">
        <v>224</v>
      </c>
      <c r="G6" t="s">
        <v>225</v>
      </c>
      <c r="H6" t="s">
        <v>226</v>
      </c>
      <c r="I6" t="s">
        <v>227</v>
      </c>
      <c r="J6" t="s">
        <v>228</v>
      </c>
      <c r="K6" s="39" t="n">
        <v>4.4</v>
      </c>
      <c r="L6" s="40" t="n">
        <v>4.18</v>
      </c>
      <c r="M6" s="41" t="n">
        <v>1.06</v>
      </c>
      <c r="N6" s="42"/>
      <c r="O6" t="s">
        <v>229</v>
      </c>
      <c r="P6" s="43" t="n">
        <v>1</v>
      </c>
      <c r="Q6" s="44" t="n">
        <v>2026</v>
      </c>
      <c r="R6" s="45" t="n">
        <v>2030</v>
      </c>
      <c r="S6" s="46" t="str">
        <f>1-1/(M6^(K6-L6))</f>
      </c>
      <c r="T6" s="47" t="str">
        <f>K6-L6</f>
      </c>
      <c r="U6" s="48" t="str">
        <f>IF(K6=0,0,(K6-L6)/K6)</f>
      </c>
      <c r="V6" s="49" t="s">
        <v>246</v>
      </c>
      <c r="W6" t="s">
        <v>231</v>
      </c>
      <c r="X6" s="50" t="str">
        <f>COUNTIF($B$2:$B$45,B6)</f>
      </c>
      <c r="Y6" s="37" t="str">
        <f>IF(X6=1,"OK","DUPLICATE KEY")</f>
      </c>
      <c r="Z6" t="s">
        <v>232</v>
      </c>
      <c r="AA6" t="s">
        <v>233</v>
      </c>
      <c r="AB6" t="s">
        <v>189</v>
      </c>
    </row>
    <row r="7">
      <c r="A7" t="s">
        <v>243</v>
      </c>
      <c r="B7" t="s">
        <v>247</v>
      </c>
      <c r="C7" t="s">
        <v>245</v>
      </c>
      <c r="D7" t="s">
        <v>222</v>
      </c>
      <c r="E7" t="s">
        <v>235</v>
      </c>
      <c r="F7" t="s">
        <v>236</v>
      </c>
      <c r="G7" t="s">
        <v>225</v>
      </c>
      <c r="H7" t="s">
        <v>226</v>
      </c>
      <c r="I7" t="s">
        <v>227</v>
      </c>
      <c r="J7" t="s">
        <v>228</v>
      </c>
      <c r="K7" s="39" t="n">
        <v>4.4</v>
      </c>
      <c r="L7" s="40" t="n">
        <v>4.18</v>
      </c>
      <c r="M7" s="41" t="n">
        <v>1.06</v>
      </c>
      <c r="N7" s="42"/>
      <c r="O7" t="s">
        <v>229</v>
      </c>
      <c r="P7" s="43" t="n">
        <v>1</v>
      </c>
      <c r="Q7" s="44" t="n">
        <v>2026</v>
      </c>
      <c r="R7" s="45" t="n">
        <v>2030</v>
      </c>
      <c r="S7" s="46" t="str">
        <f>1-1/(M7^(K7-L7))</f>
      </c>
      <c r="T7" s="47" t="str">
        <f>K7-L7</f>
      </c>
      <c r="U7" s="48" t="str">
        <f>IF(K7=0,0,(K7-L7)/K7)</f>
      </c>
      <c r="V7" s="49" t="s">
        <v>246</v>
      </c>
      <c r="W7" t="s">
        <v>231</v>
      </c>
      <c r="X7" s="50" t="str">
        <f>COUNTIF($B$2:$B$45,B7)</f>
      </c>
      <c r="Y7" s="37" t="str">
        <f>IF(X7=1,"OK","DUPLICATE KEY")</f>
      </c>
      <c r="Z7" t="s">
        <v>232</v>
      </c>
      <c r="AA7" t="s">
        <v>233</v>
      </c>
      <c r="AB7" t="s">
        <v>189</v>
      </c>
    </row>
    <row r="8">
      <c r="A8" t="s">
        <v>243</v>
      </c>
      <c r="B8" t="s">
        <v>248</v>
      </c>
      <c r="C8" t="s">
        <v>245</v>
      </c>
      <c r="D8" t="s">
        <v>222</v>
      </c>
      <c r="E8" t="s">
        <v>238</v>
      </c>
      <c r="F8" t="s">
        <v>239</v>
      </c>
      <c r="G8" t="s">
        <v>225</v>
      </c>
      <c r="H8" t="s">
        <v>226</v>
      </c>
      <c r="I8" t="s">
        <v>227</v>
      </c>
      <c r="J8" t="s">
        <v>228</v>
      </c>
      <c r="K8" s="39" t="n">
        <v>4.4</v>
      </c>
      <c r="L8" s="40" t="n">
        <v>4.18</v>
      </c>
      <c r="M8" s="41" t="n">
        <v>1.06</v>
      </c>
      <c r="N8" s="42"/>
      <c r="O8" t="s">
        <v>229</v>
      </c>
      <c r="P8" s="43" t="n">
        <v>1</v>
      </c>
      <c r="Q8" s="44" t="n">
        <v>2026</v>
      </c>
      <c r="R8" s="45" t="n">
        <v>2030</v>
      </c>
      <c r="S8" s="46" t="str">
        <f>1-1/(M8^(K8-L8))</f>
      </c>
      <c r="T8" s="47" t="str">
        <f>K8-L8</f>
      </c>
      <c r="U8" s="48" t="str">
        <f>IF(K8=0,0,(K8-L8)/K8)</f>
      </c>
      <c r="V8" s="49" t="s">
        <v>246</v>
      </c>
      <c r="W8" t="s">
        <v>231</v>
      </c>
      <c r="X8" s="50" t="str">
        <f>COUNTIF($B$2:$B$45,B8)</f>
      </c>
      <c r="Y8" s="37" t="str">
        <f>IF(X8=1,"OK","DUPLICATE KEY")</f>
      </c>
      <c r="Z8" t="s">
        <v>232</v>
      </c>
      <c r="AA8" t="s">
        <v>233</v>
      </c>
      <c r="AB8" t="s">
        <v>189</v>
      </c>
    </row>
    <row r="9">
      <c r="A9" t="s">
        <v>243</v>
      </c>
      <c r="B9" t="s">
        <v>249</v>
      </c>
      <c r="C9" t="s">
        <v>245</v>
      </c>
      <c r="D9" t="s">
        <v>222</v>
      </c>
      <c r="E9" t="s">
        <v>241</v>
      </c>
      <c r="F9" t="s">
        <v>242</v>
      </c>
      <c r="G9" t="s">
        <v>225</v>
      </c>
      <c r="H9" t="s">
        <v>226</v>
      </c>
      <c r="I9" t="s">
        <v>227</v>
      </c>
      <c r="J9" t="s">
        <v>228</v>
      </c>
      <c r="K9" s="39" t="n">
        <v>4.4</v>
      </c>
      <c r="L9" s="40" t="n">
        <v>4.18</v>
      </c>
      <c r="M9" s="41" t="n">
        <v>1.06</v>
      </c>
      <c r="N9" s="42"/>
      <c r="O9" t="s">
        <v>229</v>
      </c>
      <c r="P9" s="43" t="n">
        <v>1</v>
      </c>
      <c r="Q9" s="44" t="n">
        <v>2026</v>
      </c>
      <c r="R9" s="45" t="n">
        <v>2030</v>
      </c>
      <c r="S9" s="46" t="str">
        <f>1-1/(M9^(K9-L9))</f>
      </c>
      <c r="T9" s="47" t="str">
        <f>K9-L9</f>
      </c>
      <c r="U9" s="48" t="str">
        <f>IF(K9=0,0,(K9-L9)/K9)</f>
      </c>
      <c r="V9" s="49" t="s">
        <v>246</v>
      </c>
      <c r="W9" t="s">
        <v>231</v>
      </c>
      <c r="X9" s="50" t="str">
        <f>COUNTIF($B$2:$B$45,B9)</f>
      </c>
      <c r="Y9" s="37" t="str">
        <f>IF(X9=1,"OK","DUPLICATE KEY")</f>
      </c>
      <c r="Z9" t="s">
        <v>232</v>
      </c>
      <c r="AA9" t="s">
        <v>233</v>
      </c>
      <c r="AB9" t="s">
        <v>189</v>
      </c>
    </row>
    <row r="10">
      <c r="A10" t="s">
        <v>250</v>
      </c>
      <c r="B10" t="s">
        <v>251</v>
      </c>
      <c r="C10" t="s">
        <v>252</v>
      </c>
      <c r="D10" t="s">
        <v>222</v>
      </c>
      <c r="E10" t="s">
        <v>223</v>
      </c>
      <c r="F10" t="s">
        <v>224</v>
      </c>
      <c r="G10" t="s">
        <v>225</v>
      </c>
      <c r="H10" t="s">
        <v>226</v>
      </c>
      <c r="I10" t="s">
        <v>227</v>
      </c>
      <c r="J10" t="s">
        <v>228</v>
      </c>
      <c r="K10" s="39" t="n">
        <v>4.4</v>
      </c>
      <c r="L10" s="40" t="n">
        <v>4.4</v>
      </c>
      <c r="M10" s="41" t="n">
        <v>1.06</v>
      </c>
      <c r="N10" s="42"/>
      <c r="O10" t="s">
        <v>229</v>
      </c>
      <c r="P10" s="43" t="n">
        <v>1</v>
      </c>
      <c r="Q10" s="44" t="n">
        <v>2026</v>
      </c>
      <c r="R10" s="45" t="n">
        <v>2030</v>
      </c>
      <c r="S10" s="46" t="str">
        <f>1-1/(M10^(K10-L10))</f>
      </c>
      <c r="T10" s="47" t="str">
        <f>K10-L10</f>
      </c>
      <c r="U10" s="48" t="str">
        <f>IF(K10=0,0,(K10-L10)/K10)</f>
      </c>
      <c r="V10" s="49" t="s">
        <v>253</v>
      </c>
      <c r="W10" t="s">
        <v>231</v>
      </c>
      <c r="X10" s="50" t="str">
        <f>COUNTIF($B$2:$B$45,B10)</f>
      </c>
      <c r="Y10" s="37" t="str">
        <f>IF(X10=1,"OK","DUPLICATE KEY")</f>
      </c>
      <c r="Z10" t="s">
        <v>232</v>
      </c>
      <c r="AA10" t="s">
        <v>233</v>
      </c>
      <c r="AB10" t="s">
        <v>189</v>
      </c>
    </row>
    <row r="11">
      <c r="A11" t="s">
        <v>250</v>
      </c>
      <c r="B11" t="s">
        <v>254</v>
      </c>
      <c r="C11" t="s">
        <v>252</v>
      </c>
      <c r="D11" t="s">
        <v>222</v>
      </c>
      <c r="E11" t="s">
        <v>235</v>
      </c>
      <c r="F11" t="s">
        <v>236</v>
      </c>
      <c r="G11" t="s">
        <v>225</v>
      </c>
      <c r="H11" t="s">
        <v>226</v>
      </c>
      <c r="I11" t="s">
        <v>227</v>
      </c>
      <c r="J11" t="s">
        <v>228</v>
      </c>
      <c r="K11" s="39" t="n">
        <v>4.4</v>
      </c>
      <c r="L11" s="40" t="n">
        <v>4.4</v>
      </c>
      <c r="M11" s="41" t="n">
        <v>1.06</v>
      </c>
      <c r="N11" s="42"/>
      <c r="O11" t="s">
        <v>229</v>
      </c>
      <c r="P11" s="43" t="n">
        <v>1</v>
      </c>
      <c r="Q11" s="44" t="n">
        <v>2026</v>
      </c>
      <c r="R11" s="45" t="n">
        <v>2030</v>
      </c>
      <c r="S11" s="46" t="str">
        <f>1-1/(M11^(K11-L11))</f>
      </c>
      <c r="T11" s="47" t="str">
        <f>K11-L11</f>
      </c>
      <c r="U11" s="48" t="str">
        <f>IF(K11=0,0,(K11-L11)/K11)</f>
      </c>
      <c r="V11" s="49" t="s">
        <v>253</v>
      </c>
      <c r="W11" t="s">
        <v>231</v>
      </c>
      <c r="X11" s="50" t="str">
        <f>COUNTIF($B$2:$B$45,B11)</f>
      </c>
      <c r="Y11" s="37" t="str">
        <f>IF(X11=1,"OK","DUPLICATE KEY")</f>
      </c>
      <c r="Z11" t="s">
        <v>232</v>
      </c>
      <c r="AA11" t="s">
        <v>233</v>
      </c>
      <c r="AB11" t="s">
        <v>189</v>
      </c>
    </row>
    <row r="12">
      <c r="A12" t="s">
        <v>250</v>
      </c>
      <c r="B12" t="s">
        <v>255</v>
      </c>
      <c r="C12" t="s">
        <v>252</v>
      </c>
      <c r="D12" t="s">
        <v>222</v>
      </c>
      <c r="E12" t="s">
        <v>238</v>
      </c>
      <c r="F12" t="s">
        <v>239</v>
      </c>
      <c r="G12" t="s">
        <v>225</v>
      </c>
      <c r="H12" t="s">
        <v>226</v>
      </c>
      <c r="I12" t="s">
        <v>227</v>
      </c>
      <c r="J12" t="s">
        <v>228</v>
      </c>
      <c r="K12" s="39" t="n">
        <v>4.4</v>
      </c>
      <c r="L12" s="40" t="n">
        <v>4.4</v>
      </c>
      <c r="M12" s="41" t="n">
        <v>1.06</v>
      </c>
      <c r="N12" s="42"/>
      <c r="O12" t="s">
        <v>229</v>
      </c>
      <c r="P12" s="43" t="n">
        <v>1</v>
      </c>
      <c r="Q12" s="44" t="n">
        <v>2026</v>
      </c>
      <c r="R12" s="45" t="n">
        <v>2030</v>
      </c>
      <c r="S12" s="46" t="str">
        <f>1-1/(M12^(K12-L12))</f>
      </c>
      <c r="T12" s="47" t="str">
        <f>K12-L12</f>
      </c>
      <c r="U12" s="48" t="str">
        <f>IF(K12=0,0,(K12-L12)/K12)</f>
      </c>
      <c r="V12" s="49" t="s">
        <v>253</v>
      </c>
      <c r="W12" t="s">
        <v>231</v>
      </c>
      <c r="X12" s="50" t="str">
        <f>COUNTIF($B$2:$B$45,B12)</f>
      </c>
      <c r="Y12" s="37" t="str">
        <f>IF(X12=1,"OK","DUPLICATE KEY")</f>
      </c>
      <c r="Z12" t="s">
        <v>232</v>
      </c>
      <c r="AA12" t="s">
        <v>233</v>
      </c>
      <c r="AB12" t="s">
        <v>189</v>
      </c>
    </row>
    <row r="13">
      <c r="A13" t="s">
        <v>250</v>
      </c>
      <c r="B13" t="s">
        <v>256</v>
      </c>
      <c r="C13" t="s">
        <v>252</v>
      </c>
      <c r="D13" t="s">
        <v>222</v>
      </c>
      <c r="E13" t="s">
        <v>241</v>
      </c>
      <c r="F13" t="s">
        <v>242</v>
      </c>
      <c r="G13" t="s">
        <v>225</v>
      </c>
      <c r="H13" t="s">
        <v>226</v>
      </c>
      <c r="I13" t="s">
        <v>227</v>
      </c>
      <c r="J13" t="s">
        <v>228</v>
      </c>
      <c r="K13" s="39" t="n">
        <v>4.4</v>
      </c>
      <c r="L13" s="40" t="n">
        <v>4.4</v>
      </c>
      <c r="M13" s="41" t="n">
        <v>1.06</v>
      </c>
      <c r="N13" s="42"/>
      <c r="O13" t="s">
        <v>229</v>
      </c>
      <c r="P13" s="43" t="n">
        <v>1</v>
      </c>
      <c r="Q13" s="44" t="n">
        <v>2026</v>
      </c>
      <c r="R13" s="45" t="n">
        <v>2030</v>
      </c>
      <c r="S13" s="46" t="str">
        <f>1-1/(M13^(K13-L13))</f>
      </c>
      <c r="T13" s="47" t="str">
        <f>K13-L13</f>
      </c>
      <c r="U13" s="48" t="str">
        <f>IF(K13=0,0,(K13-L13)/K13)</f>
      </c>
      <c r="V13" s="49" t="s">
        <v>253</v>
      </c>
      <c r="W13" t="s">
        <v>231</v>
      </c>
      <c r="X13" s="50" t="str">
        <f>COUNTIF($B$2:$B$45,B13)</f>
      </c>
      <c r="Y13" s="37" t="str">
        <f>IF(X13=1,"OK","DUPLICATE KEY")</f>
      </c>
      <c r="Z13" t="s">
        <v>232</v>
      </c>
      <c r="AA13" t="s">
        <v>233</v>
      </c>
      <c r="AB13" t="s">
        <v>189</v>
      </c>
    </row>
    <row r="14">
      <c r="A14" t="s">
        <v>257</v>
      </c>
      <c r="B14" t="s">
        <v>258</v>
      </c>
      <c r="C14" t="s">
        <v>259</v>
      </c>
      <c r="D14" t="s">
        <v>222</v>
      </c>
      <c r="E14" t="s">
        <v>223</v>
      </c>
      <c r="F14" t="s">
        <v>224</v>
      </c>
      <c r="G14" t="s">
        <v>225</v>
      </c>
      <c r="H14" t="s">
        <v>226</v>
      </c>
      <c r="I14" t="s">
        <v>227</v>
      </c>
      <c r="J14" t="s">
        <v>228</v>
      </c>
      <c r="K14" s="39" t="n">
        <v>4.4</v>
      </c>
      <c r="L14" s="40" t="n">
        <v>3.96</v>
      </c>
      <c r="M14" s="41" t="n">
        <v>1.06</v>
      </c>
      <c r="N14" s="42"/>
      <c r="O14" t="s">
        <v>229</v>
      </c>
      <c r="P14" s="43" t="n">
        <v>1</v>
      </c>
      <c r="Q14" s="44" t="n">
        <v>2026</v>
      </c>
      <c r="R14" s="45" t="n">
        <v>2030</v>
      </c>
      <c r="S14" s="46" t="str">
        <f>1-1/(M14^(K14-L14))</f>
      </c>
      <c r="T14" s="47" t="str">
        <f>K14-L14</f>
      </c>
      <c r="U14" s="48" t="str">
        <f>IF(K14=0,0,(K14-L14)/K14)</f>
      </c>
      <c r="V14" s="49" t="s">
        <v>260</v>
      </c>
      <c r="W14" t="s">
        <v>231</v>
      </c>
      <c r="X14" s="50" t="str">
        <f>COUNTIF($B$2:$B$45,B14)</f>
      </c>
      <c r="Y14" s="37" t="str">
        <f>IF(X14=1,"OK","DUPLICATE KEY")</f>
      </c>
      <c r="Z14" t="s">
        <v>232</v>
      </c>
      <c r="AA14" t="s">
        <v>233</v>
      </c>
      <c r="AB14" t="s">
        <v>189</v>
      </c>
    </row>
    <row r="15">
      <c r="A15" t="s">
        <v>257</v>
      </c>
      <c r="B15" t="s">
        <v>261</v>
      </c>
      <c r="C15" t="s">
        <v>259</v>
      </c>
      <c r="D15" t="s">
        <v>222</v>
      </c>
      <c r="E15" t="s">
        <v>235</v>
      </c>
      <c r="F15" t="s">
        <v>236</v>
      </c>
      <c r="G15" t="s">
        <v>225</v>
      </c>
      <c r="H15" t="s">
        <v>226</v>
      </c>
      <c r="I15" t="s">
        <v>227</v>
      </c>
      <c r="J15" t="s">
        <v>228</v>
      </c>
      <c r="K15" s="39" t="n">
        <v>4.4</v>
      </c>
      <c r="L15" s="40" t="n">
        <v>3.96</v>
      </c>
      <c r="M15" s="41" t="n">
        <v>1.06</v>
      </c>
      <c r="N15" s="42"/>
      <c r="O15" t="s">
        <v>229</v>
      </c>
      <c r="P15" s="43" t="n">
        <v>1</v>
      </c>
      <c r="Q15" s="44" t="n">
        <v>2026</v>
      </c>
      <c r="R15" s="45" t="n">
        <v>2030</v>
      </c>
      <c r="S15" s="46" t="str">
        <f>1-1/(M15^(K15-L15))</f>
      </c>
      <c r="T15" s="47" t="str">
        <f>K15-L15</f>
      </c>
      <c r="U15" s="48" t="str">
        <f>IF(K15=0,0,(K15-L15)/K15)</f>
      </c>
      <c r="V15" s="49" t="s">
        <v>260</v>
      </c>
      <c r="W15" t="s">
        <v>231</v>
      </c>
      <c r="X15" s="50" t="str">
        <f>COUNTIF($B$2:$B$45,B15)</f>
      </c>
      <c r="Y15" s="37" t="str">
        <f>IF(X15=1,"OK","DUPLICATE KEY")</f>
      </c>
      <c r="Z15" t="s">
        <v>232</v>
      </c>
      <c r="AA15" t="s">
        <v>233</v>
      </c>
      <c r="AB15" t="s">
        <v>189</v>
      </c>
    </row>
    <row r="16">
      <c r="A16" t="s">
        <v>257</v>
      </c>
      <c r="B16" t="s">
        <v>262</v>
      </c>
      <c r="C16" t="s">
        <v>259</v>
      </c>
      <c r="D16" t="s">
        <v>222</v>
      </c>
      <c r="E16" t="s">
        <v>238</v>
      </c>
      <c r="F16" t="s">
        <v>239</v>
      </c>
      <c r="G16" t="s">
        <v>225</v>
      </c>
      <c r="H16" t="s">
        <v>226</v>
      </c>
      <c r="I16" t="s">
        <v>227</v>
      </c>
      <c r="J16" t="s">
        <v>228</v>
      </c>
      <c r="K16" s="39" t="n">
        <v>4.4</v>
      </c>
      <c r="L16" s="40" t="n">
        <v>3.96</v>
      </c>
      <c r="M16" s="41" t="n">
        <v>1.06</v>
      </c>
      <c r="N16" s="42"/>
      <c r="O16" t="s">
        <v>229</v>
      </c>
      <c r="P16" s="43" t="n">
        <v>1</v>
      </c>
      <c r="Q16" s="44" t="n">
        <v>2026</v>
      </c>
      <c r="R16" s="45" t="n">
        <v>2030</v>
      </c>
      <c r="S16" s="46" t="str">
        <f>1-1/(M16^(K16-L16))</f>
      </c>
      <c r="T16" s="47" t="str">
        <f>K16-L16</f>
      </c>
      <c r="U16" s="48" t="str">
        <f>IF(K16=0,0,(K16-L16)/K16)</f>
      </c>
      <c r="V16" s="49" t="s">
        <v>260</v>
      </c>
      <c r="W16" t="s">
        <v>231</v>
      </c>
      <c r="X16" s="50" t="str">
        <f>COUNTIF($B$2:$B$45,B16)</f>
      </c>
      <c r="Y16" s="37" t="str">
        <f>IF(X16=1,"OK","DUPLICATE KEY")</f>
      </c>
      <c r="Z16" t="s">
        <v>232</v>
      </c>
      <c r="AA16" t="s">
        <v>233</v>
      </c>
      <c r="AB16" t="s">
        <v>189</v>
      </c>
    </row>
    <row r="17">
      <c r="A17" t="s">
        <v>257</v>
      </c>
      <c r="B17" t="s">
        <v>263</v>
      </c>
      <c r="C17" t="s">
        <v>259</v>
      </c>
      <c r="D17" t="s">
        <v>222</v>
      </c>
      <c r="E17" t="s">
        <v>241</v>
      </c>
      <c r="F17" t="s">
        <v>242</v>
      </c>
      <c r="G17" t="s">
        <v>225</v>
      </c>
      <c r="H17" t="s">
        <v>226</v>
      </c>
      <c r="I17" t="s">
        <v>227</v>
      </c>
      <c r="J17" t="s">
        <v>228</v>
      </c>
      <c r="K17" s="39" t="n">
        <v>4.4</v>
      </c>
      <c r="L17" s="40" t="n">
        <v>3.96</v>
      </c>
      <c r="M17" s="41" t="n">
        <v>1.06</v>
      </c>
      <c r="N17" s="42"/>
      <c r="O17" t="s">
        <v>229</v>
      </c>
      <c r="P17" s="43" t="n">
        <v>1</v>
      </c>
      <c r="Q17" s="44" t="n">
        <v>2026</v>
      </c>
      <c r="R17" s="45" t="n">
        <v>2030</v>
      </c>
      <c r="S17" s="46" t="str">
        <f>1-1/(M17^(K17-L17))</f>
      </c>
      <c r="T17" s="47" t="str">
        <f>K17-L17</f>
      </c>
      <c r="U17" s="48" t="str">
        <f>IF(K17=0,0,(K17-L17)/K17)</f>
      </c>
      <c r="V17" s="49" t="s">
        <v>260</v>
      </c>
      <c r="W17" t="s">
        <v>231</v>
      </c>
      <c r="X17" s="50" t="str">
        <f>COUNTIF($B$2:$B$45,B17)</f>
      </c>
      <c r="Y17" s="37" t="str">
        <f>IF(X17=1,"OK","DUPLICATE KEY")</f>
      </c>
      <c r="Z17" t="s">
        <v>232</v>
      </c>
      <c r="AA17" t="s">
        <v>233</v>
      </c>
      <c r="AB17" t="s">
        <v>189</v>
      </c>
    </row>
    <row r="18">
      <c r="A18" t="s">
        <v>264</v>
      </c>
      <c r="B18" t="s">
        <v>265</v>
      </c>
      <c r="C18" t="s">
        <v>266</v>
      </c>
      <c r="D18" t="s">
        <v>267</v>
      </c>
      <c r="E18" t="s">
        <v>268</v>
      </c>
      <c r="F18" t="s">
        <v>269</v>
      </c>
      <c r="G18" t="s">
        <v>270</v>
      </c>
      <c r="H18" t="s">
        <v>226</v>
      </c>
      <c r="I18" t="s">
        <v>227</v>
      </c>
      <c r="J18" t="s">
        <v>228</v>
      </c>
      <c r="K18" s="39" t="n">
        <v>0.303</v>
      </c>
      <c r="L18" s="40" t="n">
        <v>0.223822464</v>
      </c>
      <c r="M18" s="41" t="n">
        <v>1.37</v>
      </c>
      <c r="N18" s="42"/>
      <c r="O18" t="s">
        <v>271</v>
      </c>
      <c r="P18" s="43" t="n">
        <v>0.0615144568129612</v>
      </c>
      <c r="Q18" s="44" t="n">
        <v>2026</v>
      </c>
      <c r="R18" s="45" t="n">
        <v>2030</v>
      </c>
      <c r="S18" s="46" t="str">
        <f>1-(1+L18*(M18-1))/(1+K18*(M18-1))</f>
      </c>
      <c r="T18" s="47" t="str">
        <f>K18-L18</f>
      </c>
      <c r="U18" s="48" t="str">
        <f>IF(K18=0,0,(K18-L18)/K18)</f>
      </c>
      <c r="V18" s="49" t="s">
        <v>272</v>
      </c>
      <c r="W18" t="s">
        <v>231</v>
      </c>
      <c r="X18" s="50" t="str">
        <f>COUNTIF($B$2:$B$45,B18)</f>
      </c>
      <c r="Y18" s="37" t="str">
        <f>IF(X18=1,"OK","DUPLICATE KEY")</f>
      </c>
      <c r="Z18" t="s">
        <v>264</v>
      </c>
      <c r="AA18" t="s">
        <v>273</v>
      </c>
      <c r="AB18" t="s">
        <v>189</v>
      </c>
    </row>
    <row r="19">
      <c r="A19" t="s">
        <v>264</v>
      </c>
      <c r="B19" t="s">
        <v>274</v>
      </c>
      <c r="C19" t="s">
        <v>266</v>
      </c>
      <c r="D19" t="s">
        <v>267</v>
      </c>
      <c r="E19" t="s">
        <v>235</v>
      </c>
      <c r="F19" t="s">
        <v>236</v>
      </c>
      <c r="G19" t="s">
        <v>270</v>
      </c>
      <c r="H19" t="s">
        <v>226</v>
      </c>
      <c r="I19" t="s">
        <v>227</v>
      </c>
      <c r="J19" t="s">
        <v>228</v>
      </c>
      <c r="K19" s="39" t="n">
        <v>0.303</v>
      </c>
      <c r="L19" s="40" t="n">
        <v>0.223822464</v>
      </c>
      <c r="M19" s="41" t="n">
        <v>1.19</v>
      </c>
      <c r="N19" s="42"/>
      <c r="O19" t="s">
        <v>275</v>
      </c>
      <c r="P19" s="43" t="n">
        <v>0.0616</v>
      </c>
      <c r="Q19" s="44" t="n">
        <v>2026</v>
      </c>
      <c r="R19" s="45" t="n">
        <v>2030</v>
      </c>
      <c r="S19" s="46" t="str">
        <f>1-(1+L19*(M19-1))/(1+K19*(M19-1))</f>
      </c>
      <c r="T19" s="47" t="str">
        <f>K19-L19</f>
      </c>
      <c r="U19" s="48" t="str">
        <f>IF(K19=0,0,(K19-L19)/K19)</f>
      </c>
      <c r="V19" s="49" t="s">
        <v>272</v>
      </c>
      <c r="W19" t="s">
        <v>231</v>
      </c>
      <c r="X19" s="50" t="str">
        <f>COUNTIF($B$2:$B$45,B19)</f>
      </c>
      <c r="Y19" s="37" t="str">
        <f>IF(X19=1,"OK","DUPLICATE KEY")</f>
      </c>
      <c r="Z19" t="s">
        <v>264</v>
      </c>
      <c r="AA19" t="s">
        <v>273</v>
      </c>
      <c r="AB19" t="s">
        <v>189</v>
      </c>
    </row>
    <row r="20">
      <c r="A20" t="s">
        <v>264</v>
      </c>
      <c r="B20" t="s">
        <v>276</v>
      </c>
      <c r="C20" t="s">
        <v>266</v>
      </c>
      <c r="D20" t="s">
        <v>267</v>
      </c>
      <c r="E20" t="s">
        <v>235</v>
      </c>
      <c r="F20" t="s">
        <v>236</v>
      </c>
      <c r="G20" t="s">
        <v>277</v>
      </c>
      <c r="H20" t="s">
        <v>278</v>
      </c>
      <c r="I20" t="s">
        <v>228</v>
      </c>
      <c r="J20" t="s">
        <v>279</v>
      </c>
      <c r="K20" s="39" t="n">
        <v>0.303</v>
      </c>
      <c r="L20" s="40" t="n">
        <v>0.223822464</v>
      </c>
      <c r="M20" s="41" t="n">
        <v>3</v>
      </c>
      <c r="N20" s="42"/>
      <c r="O20" t="s">
        <v>275</v>
      </c>
      <c r="P20" s="43" t="n">
        <v>0.0616</v>
      </c>
      <c r="Q20" s="44" t="n">
        <v>2026</v>
      </c>
      <c r="R20" s="45" t="n">
        <v>2030</v>
      </c>
      <c r="S20" s="46" t="str">
        <f>IFERROR(N20*M20,0)</f>
      </c>
      <c r="T20" s="47" t="str">
        <f>K20-L20</f>
      </c>
      <c r="U20" s="48" t="str">
        <f>IF(K20=0,0,(K20-L20)/K20)</f>
      </c>
      <c r="V20" s="49" t="s">
        <v>272</v>
      </c>
      <c r="W20" t="s">
        <v>280</v>
      </c>
      <c r="X20" s="50" t="str">
        <f>COUNTIF($B$2:$B$45,B20)</f>
      </c>
      <c r="Y20" s="37" t="str">
        <f>IF(X20=1,"OK","DUPLICATE KEY")</f>
      </c>
      <c r="Z20" t="s">
        <v>264</v>
      </c>
      <c r="AA20" t="s">
        <v>273</v>
      </c>
      <c r="AB20" t="s">
        <v>189</v>
      </c>
    </row>
    <row r="21">
      <c r="A21" t="s">
        <v>264</v>
      </c>
      <c r="B21" t="s">
        <v>281</v>
      </c>
      <c r="C21" t="s">
        <v>266</v>
      </c>
      <c r="D21" t="s">
        <v>267</v>
      </c>
      <c r="E21" t="s">
        <v>238</v>
      </c>
      <c r="F21" t="s">
        <v>239</v>
      </c>
      <c r="G21" t="s">
        <v>270</v>
      </c>
      <c r="H21" t="s">
        <v>226</v>
      </c>
      <c r="I21" t="s">
        <v>227</v>
      </c>
      <c r="J21" t="s">
        <v>228</v>
      </c>
      <c r="K21" s="39" t="n">
        <v>0.303</v>
      </c>
      <c r="L21" s="40" t="n">
        <v>0.223822464</v>
      </c>
      <c r="M21" s="41" t="n">
        <v>1.6</v>
      </c>
      <c r="N21" s="42"/>
      <c r="O21" t="s">
        <v>275</v>
      </c>
      <c r="P21" s="43" t="n">
        <v>0.0616</v>
      </c>
      <c r="Q21" s="44" t="n">
        <v>2026</v>
      </c>
      <c r="R21" s="45" t="n">
        <v>2030</v>
      </c>
      <c r="S21" s="46" t="str">
        <f>1-(1+L21*(M21-1))/(1+K21*(M21-1))</f>
      </c>
      <c r="T21" s="47" t="str">
        <f>K21-L21</f>
      </c>
      <c r="U21" s="48" t="str">
        <f>IF(K21=0,0,(K21-L21)/K21)</f>
      </c>
      <c r="V21" s="49" t="s">
        <v>272</v>
      </c>
      <c r="W21" t="s">
        <v>231</v>
      </c>
      <c r="X21" s="50" t="str">
        <f>COUNTIF($B$2:$B$45,B21)</f>
      </c>
      <c r="Y21" s="37" t="str">
        <f>IF(X21=1,"OK","DUPLICATE KEY")</f>
      </c>
      <c r="Z21" t="s">
        <v>264</v>
      </c>
      <c r="AA21" t="s">
        <v>273</v>
      </c>
      <c r="AB21" t="s">
        <v>189</v>
      </c>
    </row>
    <row r="22">
      <c r="A22" t="s">
        <v>264</v>
      </c>
      <c r="B22" t="s">
        <v>282</v>
      </c>
      <c r="C22" t="s">
        <v>266</v>
      </c>
      <c r="D22" t="s">
        <v>267</v>
      </c>
      <c r="E22" t="s">
        <v>238</v>
      </c>
      <c r="F22" t="s">
        <v>239</v>
      </c>
      <c r="G22" t="s">
        <v>277</v>
      </c>
      <c r="H22" t="s">
        <v>278</v>
      </c>
      <c r="I22" t="s">
        <v>228</v>
      </c>
      <c r="J22" t="s">
        <v>279</v>
      </c>
      <c r="K22" s="39" t="n">
        <v>0.303</v>
      </c>
      <c r="L22" s="40" t="n">
        <v>0.223822464</v>
      </c>
      <c r="M22" s="41" t="n">
        <v>3</v>
      </c>
      <c r="N22" s="42"/>
      <c r="O22" t="s">
        <v>275</v>
      </c>
      <c r="P22" s="43" t="n">
        <v>0.0616</v>
      </c>
      <c r="Q22" s="44" t="n">
        <v>2026</v>
      </c>
      <c r="R22" s="45" t="n">
        <v>2030</v>
      </c>
      <c r="S22" s="46" t="str">
        <f>IFERROR(N22*M22,0)</f>
      </c>
      <c r="T22" s="47" t="str">
        <f>K22-L22</f>
      </c>
      <c r="U22" s="48" t="str">
        <f>IF(K22=0,0,(K22-L22)/K22)</f>
      </c>
      <c r="V22" s="49" t="s">
        <v>272</v>
      </c>
      <c r="W22" t="s">
        <v>280</v>
      </c>
      <c r="X22" s="50" t="str">
        <f>COUNTIF($B$2:$B$45,B22)</f>
      </c>
      <c r="Y22" s="37" t="str">
        <f>IF(X22=1,"OK","DUPLICATE KEY")</f>
      </c>
      <c r="Z22" t="s">
        <v>264</v>
      </c>
      <c r="AA22" t="s">
        <v>273</v>
      </c>
      <c r="AB22" t="s">
        <v>189</v>
      </c>
    </row>
    <row r="23">
      <c r="A23" t="s">
        <v>264</v>
      </c>
      <c r="B23" t="s">
        <v>283</v>
      </c>
      <c r="C23" t="s">
        <v>266</v>
      </c>
      <c r="D23" t="s">
        <v>267</v>
      </c>
      <c r="E23" t="s">
        <v>241</v>
      </c>
      <c r="F23" t="s">
        <v>242</v>
      </c>
      <c r="G23" t="s">
        <v>270</v>
      </c>
      <c r="H23" t="s">
        <v>226</v>
      </c>
      <c r="I23" t="s">
        <v>227</v>
      </c>
      <c r="J23" t="s">
        <v>228</v>
      </c>
      <c r="K23" s="39" t="n">
        <v>0.303</v>
      </c>
      <c r="L23" s="40" t="n">
        <v>0.223822464</v>
      </c>
      <c r="M23" s="41" t="n">
        <v>1.38</v>
      </c>
      <c r="N23" s="42"/>
      <c r="O23" t="s">
        <v>275</v>
      </c>
      <c r="P23" s="43" t="n">
        <v>0.0616</v>
      </c>
      <c r="Q23" s="44" t="n">
        <v>2026</v>
      </c>
      <c r="R23" s="45" t="n">
        <v>2030</v>
      </c>
      <c r="S23" s="46" t="str">
        <f>1-(1+L23*(M23-1))/(1+K23*(M23-1))</f>
      </c>
      <c r="T23" s="47" t="str">
        <f>K23-L23</f>
      </c>
      <c r="U23" s="48" t="str">
        <f>IF(K23=0,0,(K23-L23)/K23)</f>
      </c>
      <c r="V23" s="49" t="s">
        <v>272</v>
      </c>
      <c r="W23" t="s">
        <v>231</v>
      </c>
      <c r="X23" s="50" t="str">
        <f>COUNTIF($B$2:$B$45,B23)</f>
      </c>
      <c r="Y23" s="37" t="str">
        <f>IF(X23=1,"OK","DUPLICATE KEY")</f>
      </c>
      <c r="Z23" t="s">
        <v>264</v>
      </c>
      <c r="AA23" t="s">
        <v>273</v>
      </c>
      <c r="AB23" t="s">
        <v>189</v>
      </c>
    </row>
    <row r="24">
      <c r="A24" t="s">
        <v>264</v>
      </c>
      <c r="B24" t="s">
        <v>284</v>
      </c>
      <c r="C24" t="s">
        <v>266</v>
      </c>
      <c r="D24" t="s">
        <v>267</v>
      </c>
      <c r="E24" t="s">
        <v>241</v>
      </c>
      <c r="F24" t="s">
        <v>242</v>
      </c>
      <c r="G24" t="s">
        <v>277</v>
      </c>
      <c r="H24" t="s">
        <v>278</v>
      </c>
      <c r="I24" t="s">
        <v>228</v>
      </c>
      <c r="J24" t="s">
        <v>279</v>
      </c>
      <c r="K24" s="39" t="n">
        <v>0.303</v>
      </c>
      <c r="L24" s="40" t="n">
        <v>0.223822464</v>
      </c>
      <c r="M24" s="41" t="n">
        <v>3</v>
      </c>
      <c r="N24" s="42"/>
      <c r="O24" t="s">
        <v>275</v>
      </c>
      <c r="P24" s="43" t="n">
        <v>0.0616</v>
      </c>
      <c r="Q24" s="44" t="n">
        <v>2026</v>
      </c>
      <c r="R24" s="45" t="n">
        <v>2030</v>
      </c>
      <c r="S24" s="46" t="str">
        <f>IFERROR(N24*M24,0)</f>
      </c>
      <c r="T24" s="47" t="str">
        <f>K24-L24</f>
      </c>
      <c r="U24" s="48" t="str">
        <f>IF(K24=0,0,(K24-L24)/K24)</f>
      </c>
      <c r="V24" s="49" t="s">
        <v>272</v>
      </c>
      <c r="W24" t="s">
        <v>280</v>
      </c>
      <c r="X24" s="50" t="str">
        <f>COUNTIF($B$2:$B$45,B24)</f>
      </c>
      <c r="Y24" s="37" t="str">
        <f>IF(X24=1,"OK","DUPLICATE KEY")</f>
      </c>
      <c r="Z24" t="s">
        <v>264</v>
      </c>
      <c r="AA24" t="s">
        <v>273</v>
      </c>
      <c r="AB24" t="s">
        <v>189</v>
      </c>
    </row>
    <row r="25">
      <c r="A25" t="s">
        <v>285</v>
      </c>
      <c r="B25" t="s">
        <v>286</v>
      </c>
      <c r="C25" t="s">
        <v>287</v>
      </c>
      <c r="D25" t="s">
        <v>267</v>
      </c>
      <c r="E25" t="s">
        <v>268</v>
      </c>
      <c r="F25" t="s">
        <v>269</v>
      </c>
      <c r="G25" t="s">
        <v>270</v>
      </c>
      <c r="H25" t="s">
        <v>226</v>
      </c>
      <c r="I25" t="s">
        <v>227</v>
      </c>
      <c r="J25" t="s">
        <v>228</v>
      </c>
      <c r="K25" s="39" t="n">
        <v>0.303</v>
      </c>
      <c r="L25" s="40" t="n">
        <v>0.29088</v>
      </c>
      <c r="M25" s="41" t="n">
        <v>1.37</v>
      </c>
      <c r="N25" s="42"/>
      <c r="O25" t="s">
        <v>271</v>
      </c>
      <c r="P25" s="43" t="n">
        <v>0.0615144568129612</v>
      </c>
      <c r="Q25" s="44" t="n">
        <v>2026</v>
      </c>
      <c r="R25" s="45" t="n">
        <v>2030</v>
      </c>
      <c r="S25" s="46" t="str">
        <f>1-(1+L25*(M25-1))/(1+K25*(M25-1))</f>
      </c>
      <c r="T25" s="47" t="str">
        <f>K25-L25</f>
      </c>
      <c r="U25" s="48" t="str">
        <f>IF(K25=0,0,(K25-L25)/K25)</f>
      </c>
      <c r="V25" s="49" t="s">
        <v>288</v>
      </c>
      <c r="W25" t="s">
        <v>231</v>
      </c>
      <c r="X25" s="50" t="str">
        <f>COUNTIF($B$2:$B$45,B25)</f>
      </c>
      <c r="Y25" s="37" t="str">
        <f>IF(X25=1,"OK","DUPLICATE KEY")</f>
      </c>
      <c r="Z25" t="s">
        <v>289</v>
      </c>
      <c r="AA25" t="s">
        <v>233</v>
      </c>
      <c r="AB25" t="s">
        <v>189</v>
      </c>
    </row>
    <row r="26">
      <c r="A26" t="s">
        <v>285</v>
      </c>
      <c r="B26" t="s">
        <v>290</v>
      </c>
      <c r="C26" t="s">
        <v>287</v>
      </c>
      <c r="D26" t="s">
        <v>267</v>
      </c>
      <c r="E26" t="s">
        <v>235</v>
      </c>
      <c r="F26" t="s">
        <v>236</v>
      </c>
      <c r="G26" t="s">
        <v>270</v>
      </c>
      <c r="H26" t="s">
        <v>226</v>
      </c>
      <c r="I26" t="s">
        <v>227</v>
      </c>
      <c r="J26" t="s">
        <v>228</v>
      </c>
      <c r="K26" s="39" t="n">
        <v>0.303</v>
      </c>
      <c r="L26" s="40" t="n">
        <v>0.29088</v>
      </c>
      <c r="M26" s="41" t="n">
        <v>1.19</v>
      </c>
      <c r="N26" s="42"/>
      <c r="O26" t="s">
        <v>275</v>
      </c>
      <c r="P26" s="43" t="n">
        <v>0.0616</v>
      </c>
      <c r="Q26" s="44" t="n">
        <v>2026</v>
      </c>
      <c r="R26" s="45" t="n">
        <v>2030</v>
      </c>
      <c r="S26" s="46" t="str">
        <f>1-(1+L26*(M26-1))/(1+K26*(M26-1))</f>
      </c>
      <c r="T26" s="47" t="str">
        <f>K26-L26</f>
      </c>
      <c r="U26" s="48" t="str">
        <f>IF(K26=0,0,(K26-L26)/K26)</f>
      </c>
      <c r="V26" s="49" t="s">
        <v>288</v>
      </c>
      <c r="W26" t="s">
        <v>231</v>
      </c>
      <c r="X26" s="50" t="str">
        <f>COUNTIF($B$2:$B$45,B26)</f>
      </c>
      <c r="Y26" s="37" t="str">
        <f>IF(X26=1,"OK","DUPLICATE KEY")</f>
      </c>
      <c r="Z26" t="s">
        <v>289</v>
      </c>
      <c r="AA26" t="s">
        <v>233</v>
      </c>
      <c r="AB26" t="s">
        <v>189</v>
      </c>
    </row>
    <row r="27">
      <c r="A27" t="s">
        <v>285</v>
      </c>
      <c r="B27" t="s">
        <v>291</v>
      </c>
      <c r="C27" t="s">
        <v>287</v>
      </c>
      <c r="D27" t="s">
        <v>267</v>
      </c>
      <c r="E27" t="s">
        <v>235</v>
      </c>
      <c r="F27" t="s">
        <v>236</v>
      </c>
      <c r="G27" t="s">
        <v>277</v>
      </c>
      <c r="H27" t="s">
        <v>278</v>
      </c>
      <c r="I27" t="s">
        <v>228</v>
      </c>
      <c r="J27" t="s">
        <v>279</v>
      </c>
      <c r="K27" s="39" t="n">
        <v>0.303</v>
      </c>
      <c r="L27" s="40" t="n">
        <v>0.29088</v>
      </c>
      <c r="M27" s="41" t="n">
        <v>3</v>
      </c>
      <c r="N27" s="42"/>
      <c r="O27" t="s">
        <v>275</v>
      </c>
      <c r="P27" s="43" t="n">
        <v>0.0616</v>
      </c>
      <c r="Q27" s="44" t="n">
        <v>2026</v>
      </c>
      <c r="R27" s="45" t="n">
        <v>2030</v>
      </c>
      <c r="S27" s="46" t="str">
        <f>IFERROR(N27*M27,0)</f>
      </c>
      <c r="T27" s="47" t="str">
        <f>K27-L27</f>
      </c>
      <c r="U27" s="48" t="str">
        <f>IF(K27=0,0,(K27-L27)/K27)</f>
      </c>
      <c r="V27" s="49" t="s">
        <v>288</v>
      </c>
      <c r="W27" t="s">
        <v>280</v>
      </c>
      <c r="X27" s="50" t="str">
        <f>COUNTIF($B$2:$B$45,B27)</f>
      </c>
      <c r="Y27" s="37" t="str">
        <f>IF(X27=1,"OK","DUPLICATE KEY")</f>
      </c>
      <c r="Z27" t="s">
        <v>289</v>
      </c>
      <c r="AA27" t="s">
        <v>233</v>
      </c>
      <c r="AB27" t="s">
        <v>189</v>
      </c>
    </row>
    <row r="28">
      <c r="A28" t="s">
        <v>285</v>
      </c>
      <c r="B28" t="s">
        <v>292</v>
      </c>
      <c r="C28" t="s">
        <v>287</v>
      </c>
      <c r="D28" t="s">
        <v>267</v>
      </c>
      <c r="E28" t="s">
        <v>238</v>
      </c>
      <c r="F28" t="s">
        <v>239</v>
      </c>
      <c r="G28" t="s">
        <v>270</v>
      </c>
      <c r="H28" t="s">
        <v>226</v>
      </c>
      <c r="I28" t="s">
        <v>227</v>
      </c>
      <c r="J28" t="s">
        <v>228</v>
      </c>
      <c r="K28" s="39" t="n">
        <v>0.303</v>
      </c>
      <c r="L28" s="40" t="n">
        <v>0.29088</v>
      </c>
      <c r="M28" s="41" t="n">
        <v>1.6</v>
      </c>
      <c r="N28" s="42"/>
      <c r="O28" t="s">
        <v>275</v>
      </c>
      <c r="P28" s="43" t="n">
        <v>0.0616</v>
      </c>
      <c r="Q28" s="44" t="n">
        <v>2026</v>
      </c>
      <c r="R28" s="45" t="n">
        <v>2030</v>
      </c>
      <c r="S28" s="46" t="str">
        <f>1-(1+L28*(M28-1))/(1+K28*(M28-1))</f>
      </c>
      <c r="T28" s="47" t="str">
        <f>K28-L28</f>
      </c>
      <c r="U28" s="48" t="str">
        <f>IF(K28=0,0,(K28-L28)/K28)</f>
      </c>
      <c r="V28" s="49" t="s">
        <v>288</v>
      </c>
      <c r="W28" t="s">
        <v>231</v>
      </c>
      <c r="X28" s="50" t="str">
        <f>COUNTIF($B$2:$B$45,B28)</f>
      </c>
      <c r="Y28" s="37" t="str">
        <f>IF(X28=1,"OK","DUPLICATE KEY")</f>
      </c>
      <c r="Z28" t="s">
        <v>289</v>
      </c>
      <c r="AA28" t="s">
        <v>233</v>
      </c>
      <c r="AB28" t="s">
        <v>189</v>
      </c>
    </row>
    <row r="29">
      <c r="A29" t="s">
        <v>285</v>
      </c>
      <c r="B29" t="s">
        <v>293</v>
      </c>
      <c r="C29" t="s">
        <v>287</v>
      </c>
      <c r="D29" t="s">
        <v>267</v>
      </c>
      <c r="E29" t="s">
        <v>238</v>
      </c>
      <c r="F29" t="s">
        <v>239</v>
      </c>
      <c r="G29" t="s">
        <v>277</v>
      </c>
      <c r="H29" t="s">
        <v>278</v>
      </c>
      <c r="I29" t="s">
        <v>228</v>
      </c>
      <c r="J29" t="s">
        <v>279</v>
      </c>
      <c r="K29" s="39" t="n">
        <v>0.303</v>
      </c>
      <c r="L29" s="40" t="n">
        <v>0.29088</v>
      </c>
      <c r="M29" s="41" t="n">
        <v>3</v>
      </c>
      <c r="N29" s="42"/>
      <c r="O29" t="s">
        <v>275</v>
      </c>
      <c r="P29" s="43" t="n">
        <v>0.0616</v>
      </c>
      <c r="Q29" s="44" t="n">
        <v>2026</v>
      </c>
      <c r="R29" s="45" t="n">
        <v>2030</v>
      </c>
      <c r="S29" s="46" t="str">
        <f>IFERROR(N29*M29,0)</f>
      </c>
      <c r="T29" s="47" t="str">
        <f>K29-L29</f>
      </c>
      <c r="U29" s="48" t="str">
        <f>IF(K29=0,0,(K29-L29)/K29)</f>
      </c>
      <c r="V29" s="49" t="s">
        <v>288</v>
      </c>
      <c r="W29" t="s">
        <v>280</v>
      </c>
      <c r="X29" s="50" t="str">
        <f>COUNTIF($B$2:$B$45,B29)</f>
      </c>
      <c r="Y29" s="37" t="str">
        <f>IF(X29=1,"OK","DUPLICATE KEY")</f>
      </c>
      <c r="Z29" t="s">
        <v>289</v>
      </c>
      <c r="AA29" t="s">
        <v>233</v>
      </c>
      <c r="AB29" t="s">
        <v>189</v>
      </c>
    </row>
    <row r="30">
      <c r="A30" t="s">
        <v>285</v>
      </c>
      <c r="B30" t="s">
        <v>294</v>
      </c>
      <c r="C30" t="s">
        <v>287</v>
      </c>
      <c r="D30" t="s">
        <v>267</v>
      </c>
      <c r="E30" t="s">
        <v>241</v>
      </c>
      <c r="F30" t="s">
        <v>242</v>
      </c>
      <c r="G30" t="s">
        <v>270</v>
      </c>
      <c r="H30" t="s">
        <v>226</v>
      </c>
      <c r="I30" t="s">
        <v>227</v>
      </c>
      <c r="J30" t="s">
        <v>228</v>
      </c>
      <c r="K30" s="39" t="n">
        <v>0.303</v>
      </c>
      <c r="L30" s="40" t="n">
        <v>0.29088</v>
      </c>
      <c r="M30" s="41" t="n">
        <v>1.38</v>
      </c>
      <c r="N30" s="42"/>
      <c r="O30" t="s">
        <v>275</v>
      </c>
      <c r="P30" s="43" t="n">
        <v>0.0616</v>
      </c>
      <c r="Q30" s="44" t="n">
        <v>2026</v>
      </c>
      <c r="R30" s="45" t="n">
        <v>2030</v>
      </c>
      <c r="S30" s="46" t="str">
        <f>1-(1+L30*(M30-1))/(1+K30*(M30-1))</f>
      </c>
      <c r="T30" s="47" t="str">
        <f>K30-L30</f>
      </c>
      <c r="U30" s="48" t="str">
        <f>IF(K30=0,0,(K30-L30)/K30)</f>
      </c>
      <c r="V30" s="49" t="s">
        <v>288</v>
      </c>
      <c r="W30" t="s">
        <v>231</v>
      </c>
      <c r="X30" s="50" t="str">
        <f>COUNTIF($B$2:$B$45,B30)</f>
      </c>
      <c r="Y30" s="37" t="str">
        <f>IF(X30=1,"OK","DUPLICATE KEY")</f>
      </c>
      <c r="Z30" t="s">
        <v>289</v>
      </c>
      <c r="AA30" t="s">
        <v>233</v>
      </c>
      <c r="AB30" t="s">
        <v>189</v>
      </c>
    </row>
    <row r="31">
      <c r="A31" t="s">
        <v>285</v>
      </c>
      <c r="B31" t="s">
        <v>295</v>
      </c>
      <c r="C31" t="s">
        <v>287</v>
      </c>
      <c r="D31" t="s">
        <v>267</v>
      </c>
      <c r="E31" t="s">
        <v>241</v>
      </c>
      <c r="F31" t="s">
        <v>242</v>
      </c>
      <c r="G31" t="s">
        <v>277</v>
      </c>
      <c r="H31" t="s">
        <v>278</v>
      </c>
      <c r="I31" t="s">
        <v>228</v>
      </c>
      <c r="J31" t="s">
        <v>279</v>
      </c>
      <c r="K31" s="39" t="n">
        <v>0.303</v>
      </c>
      <c r="L31" s="40" t="n">
        <v>0.29088</v>
      </c>
      <c r="M31" s="41" t="n">
        <v>3</v>
      </c>
      <c r="N31" s="42"/>
      <c r="O31" t="s">
        <v>275</v>
      </c>
      <c r="P31" s="43" t="n">
        <v>0.0616</v>
      </c>
      <c r="Q31" s="44" t="n">
        <v>2026</v>
      </c>
      <c r="R31" s="45" t="n">
        <v>2030</v>
      </c>
      <c r="S31" s="46" t="str">
        <f>IFERROR(N31*M31,0)</f>
      </c>
      <c r="T31" s="47" t="str">
        <f>K31-L31</f>
      </c>
      <c r="U31" s="48" t="str">
        <f>IF(K31=0,0,(K31-L31)/K31)</f>
      </c>
      <c r="V31" s="49" t="s">
        <v>288</v>
      </c>
      <c r="W31" t="s">
        <v>280</v>
      </c>
      <c r="X31" s="50" t="str">
        <f>COUNTIF($B$2:$B$45,B31)</f>
      </c>
      <c r="Y31" s="37" t="str">
        <f>IF(X31=1,"OK","DUPLICATE KEY")</f>
      </c>
      <c r="Z31" t="s">
        <v>289</v>
      </c>
      <c r="AA31" t="s">
        <v>233</v>
      </c>
      <c r="AB31" t="s">
        <v>189</v>
      </c>
    </row>
    <row r="32">
      <c r="A32" t="s">
        <v>296</v>
      </c>
      <c r="B32" t="s">
        <v>297</v>
      </c>
      <c r="C32" t="s">
        <v>298</v>
      </c>
      <c r="D32" t="s">
        <v>267</v>
      </c>
      <c r="E32" t="s">
        <v>268</v>
      </c>
      <c r="F32" t="s">
        <v>269</v>
      </c>
      <c r="G32" t="s">
        <v>270</v>
      </c>
      <c r="H32" t="s">
        <v>226</v>
      </c>
      <c r="I32" t="s">
        <v>227</v>
      </c>
      <c r="J32" t="s">
        <v>228</v>
      </c>
      <c r="K32" s="39" t="n">
        <v>0.303</v>
      </c>
      <c r="L32" s="40" t="n">
        <v>0.286335</v>
      </c>
      <c r="M32" s="41" t="n">
        <v>1.37</v>
      </c>
      <c r="N32" s="42"/>
      <c r="O32" t="s">
        <v>271</v>
      </c>
      <c r="P32" s="43" t="n">
        <v>0.0615144568129612</v>
      </c>
      <c r="Q32" s="44" t="n">
        <v>2026</v>
      </c>
      <c r="R32" s="45" t="n">
        <v>2030</v>
      </c>
      <c r="S32" s="46" t="str">
        <f>1-(1+L32*(M32-1))/(1+K32*(M32-1))</f>
      </c>
      <c r="T32" s="47" t="str">
        <f>K32-L32</f>
      </c>
      <c r="U32" s="48" t="str">
        <f>IF(K32=0,0,(K32-L32)/K32)</f>
      </c>
      <c r="V32" s="49" t="s">
        <v>299</v>
      </c>
      <c r="W32" t="s">
        <v>231</v>
      </c>
      <c r="X32" s="50" t="str">
        <f>COUNTIF($B$2:$B$45,B32)</f>
      </c>
      <c r="Y32" s="37" t="str">
        <f>IF(X32=1,"OK","DUPLICATE KEY")</f>
      </c>
      <c r="Z32" t="s">
        <v>289</v>
      </c>
      <c r="AA32" t="s">
        <v>233</v>
      </c>
      <c r="AB32" t="s">
        <v>189</v>
      </c>
    </row>
    <row r="33">
      <c r="A33" t="s">
        <v>296</v>
      </c>
      <c r="B33" t="s">
        <v>300</v>
      </c>
      <c r="C33" t="s">
        <v>298</v>
      </c>
      <c r="D33" t="s">
        <v>267</v>
      </c>
      <c r="E33" t="s">
        <v>235</v>
      </c>
      <c r="F33" t="s">
        <v>236</v>
      </c>
      <c r="G33" t="s">
        <v>270</v>
      </c>
      <c r="H33" t="s">
        <v>226</v>
      </c>
      <c r="I33" t="s">
        <v>227</v>
      </c>
      <c r="J33" t="s">
        <v>228</v>
      </c>
      <c r="K33" s="39" t="n">
        <v>0.303</v>
      </c>
      <c r="L33" s="40" t="n">
        <v>0.286335</v>
      </c>
      <c r="M33" s="41" t="n">
        <v>1.19</v>
      </c>
      <c r="N33" s="42"/>
      <c r="O33" t="s">
        <v>275</v>
      </c>
      <c r="P33" s="43" t="n">
        <v>0.0616</v>
      </c>
      <c r="Q33" s="44" t="n">
        <v>2026</v>
      </c>
      <c r="R33" s="45" t="n">
        <v>2030</v>
      </c>
      <c r="S33" s="46" t="str">
        <f>1-(1+L33*(M33-1))/(1+K33*(M33-1))</f>
      </c>
      <c r="T33" s="47" t="str">
        <f>K33-L33</f>
      </c>
      <c r="U33" s="48" t="str">
        <f>IF(K33=0,0,(K33-L33)/K33)</f>
      </c>
      <c r="V33" s="49" t="s">
        <v>299</v>
      </c>
      <c r="W33" t="s">
        <v>231</v>
      </c>
      <c r="X33" s="50" t="str">
        <f>COUNTIF($B$2:$B$45,B33)</f>
      </c>
      <c r="Y33" s="37" t="str">
        <f>IF(X33=1,"OK","DUPLICATE KEY")</f>
      </c>
      <c r="Z33" t="s">
        <v>289</v>
      </c>
      <c r="AA33" t="s">
        <v>233</v>
      </c>
      <c r="AB33" t="s">
        <v>189</v>
      </c>
    </row>
    <row r="34">
      <c r="A34" t="s">
        <v>296</v>
      </c>
      <c r="B34" t="s">
        <v>301</v>
      </c>
      <c r="C34" t="s">
        <v>298</v>
      </c>
      <c r="D34" t="s">
        <v>267</v>
      </c>
      <c r="E34" t="s">
        <v>235</v>
      </c>
      <c r="F34" t="s">
        <v>236</v>
      </c>
      <c r="G34" t="s">
        <v>277</v>
      </c>
      <c r="H34" t="s">
        <v>278</v>
      </c>
      <c r="I34" t="s">
        <v>228</v>
      </c>
      <c r="J34" t="s">
        <v>279</v>
      </c>
      <c r="K34" s="39" t="n">
        <v>0.303</v>
      </c>
      <c r="L34" s="40" t="n">
        <v>0.286335</v>
      </c>
      <c r="M34" s="41" t="n">
        <v>3</v>
      </c>
      <c r="N34" s="42"/>
      <c r="O34" t="s">
        <v>275</v>
      </c>
      <c r="P34" s="43" t="n">
        <v>0.0616</v>
      </c>
      <c r="Q34" s="44" t="n">
        <v>2026</v>
      </c>
      <c r="R34" s="45" t="n">
        <v>2030</v>
      </c>
      <c r="S34" s="46" t="str">
        <f>IFERROR(N34*M34,0)</f>
      </c>
      <c r="T34" s="47" t="str">
        <f>K34-L34</f>
      </c>
      <c r="U34" s="48" t="str">
        <f>IF(K34=0,0,(K34-L34)/K34)</f>
      </c>
      <c r="V34" s="49" t="s">
        <v>299</v>
      </c>
      <c r="W34" t="s">
        <v>280</v>
      </c>
      <c r="X34" s="50" t="str">
        <f>COUNTIF($B$2:$B$45,B34)</f>
      </c>
      <c r="Y34" s="37" t="str">
        <f>IF(X34=1,"OK","DUPLICATE KEY")</f>
      </c>
      <c r="Z34" t="s">
        <v>289</v>
      </c>
      <c r="AA34" t="s">
        <v>233</v>
      </c>
      <c r="AB34" t="s">
        <v>189</v>
      </c>
    </row>
    <row r="35">
      <c r="A35" t="s">
        <v>296</v>
      </c>
      <c r="B35" t="s">
        <v>302</v>
      </c>
      <c r="C35" t="s">
        <v>298</v>
      </c>
      <c r="D35" t="s">
        <v>267</v>
      </c>
      <c r="E35" t="s">
        <v>238</v>
      </c>
      <c r="F35" t="s">
        <v>239</v>
      </c>
      <c r="G35" t="s">
        <v>270</v>
      </c>
      <c r="H35" t="s">
        <v>226</v>
      </c>
      <c r="I35" t="s">
        <v>227</v>
      </c>
      <c r="J35" t="s">
        <v>228</v>
      </c>
      <c r="K35" s="39" t="n">
        <v>0.303</v>
      </c>
      <c r="L35" s="40" t="n">
        <v>0.286335</v>
      </c>
      <c r="M35" s="41" t="n">
        <v>1.6</v>
      </c>
      <c r="N35" s="42"/>
      <c r="O35" t="s">
        <v>275</v>
      </c>
      <c r="P35" s="43" t="n">
        <v>0.0616</v>
      </c>
      <c r="Q35" s="44" t="n">
        <v>2026</v>
      </c>
      <c r="R35" s="45" t="n">
        <v>2030</v>
      </c>
      <c r="S35" s="46" t="str">
        <f>1-(1+L35*(M35-1))/(1+K35*(M35-1))</f>
      </c>
      <c r="T35" s="47" t="str">
        <f>K35-L35</f>
      </c>
      <c r="U35" s="48" t="str">
        <f>IF(K35=0,0,(K35-L35)/K35)</f>
      </c>
      <c r="V35" s="49" t="s">
        <v>299</v>
      </c>
      <c r="W35" t="s">
        <v>231</v>
      </c>
      <c r="X35" s="50" t="str">
        <f>COUNTIF($B$2:$B$45,B35)</f>
      </c>
      <c r="Y35" s="37" t="str">
        <f>IF(X35=1,"OK","DUPLICATE KEY")</f>
      </c>
      <c r="Z35" t="s">
        <v>289</v>
      </c>
      <c r="AA35" t="s">
        <v>233</v>
      </c>
      <c r="AB35" t="s">
        <v>189</v>
      </c>
    </row>
    <row r="36">
      <c r="A36" t="s">
        <v>296</v>
      </c>
      <c r="B36" t="s">
        <v>303</v>
      </c>
      <c r="C36" t="s">
        <v>298</v>
      </c>
      <c r="D36" t="s">
        <v>267</v>
      </c>
      <c r="E36" t="s">
        <v>238</v>
      </c>
      <c r="F36" t="s">
        <v>239</v>
      </c>
      <c r="G36" t="s">
        <v>277</v>
      </c>
      <c r="H36" t="s">
        <v>278</v>
      </c>
      <c r="I36" t="s">
        <v>228</v>
      </c>
      <c r="J36" t="s">
        <v>279</v>
      </c>
      <c r="K36" s="39" t="n">
        <v>0.303</v>
      </c>
      <c r="L36" s="40" t="n">
        <v>0.286335</v>
      </c>
      <c r="M36" s="41" t="n">
        <v>3</v>
      </c>
      <c r="N36" s="42"/>
      <c r="O36" t="s">
        <v>275</v>
      </c>
      <c r="P36" s="43" t="n">
        <v>0.0616</v>
      </c>
      <c r="Q36" s="44" t="n">
        <v>2026</v>
      </c>
      <c r="R36" s="45" t="n">
        <v>2030</v>
      </c>
      <c r="S36" s="46" t="str">
        <f>IFERROR(N36*M36,0)</f>
      </c>
      <c r="T36" s="47" t="str">
        <f>K36-L36</f>
      </c>
      <c r="U36" s="48" t="str">
        <f>IF(K36=0,0,(K36-L36)/K36)</f>
      </c>
      <c r="V36" s="49" t="s">
        <v>299</v>
      </c>
      <c r="W36" t="s">
        <v>280</v>
      </c>
      <c r="X36" s="50" t="str">
        <f>COUNTIF($B$2:$B$45,B36)</f>
      </c>
      <c r="Y36" s="37" t="str">
        <f>IF(X36=1,"OK","DUPLICATE KEY")</f>
      </c>
      <c r="Z36" t="s">
        <v>289</v>
      </c>
      <c r="AA36" t="s">
        <v>233</v>
      </c>
      <c r="AB36" t="s">
        <v>189</v>
      </c>
    </row>
    <row r="37">
      <c r="A37" t="s">
        <v>296</v>
      </c>
      <c r="B37" t="s">
        <v>304</v>
      </c>
      <c r="C37" t="s">
        <v>298</v>
      </c>
      <c r="D37" t="s">
        <v>267</v>
      </c>
      <c r="E37" t="s">
        <v>241</v>
      </c>
      <c r="F37" t="s">
        <v>242</v>
      </c>
      <c r="G37" t="s">
        <v>270</v>
      </c>
      <c r="H37" t="s">
        <v>226</v>
      </c>
      <c r="I37" t="s">
        <v>227</v>
      </c>
      <c r="J37" t="s">
        <v>228</v>
      </c>
      <c r="K37" s="39" t="n">
        <v>0.303</v>
      </c>
      <c r="L37" s="40" t="n">
        <v>0.286335</v>
      </c>
      <c r="M37" s="41" t="n">
        <v>1.38</v>
      </c>
      <c r="N37" s="42"/>
      <c r="O37" t="s">
        <v>275</v>
      </c>
      <c r="P37" s="43" t="n">
        <v>0.0616</v>
      </c>
      <c r="Q37" s="44" t="n">
        <v>2026</v>
      </c>
      <c r="R37" s="45" t="n">
        <v>2030</v>
      </c>
      <c r="S37" s="46" t="str">
        <f>1-(1+L37*(M37-1))/(1+K37*(M37-1))</f>
      </c>
      <c r="T37" s="47" t="str">
        <f>K37-L37</f>
      </c>
      <c r="U37" s="48" t="str">
        <f>IF(K37=0,0,(K37-L37)/K37)</f>
      </c>
      <c r="V37" s="49" t="s">
        <v>299</v>
      </c>
      <c r="W37" t="s">
        <v>231</v>
      </c>
      <c r="X37" s="50" t="str">
        <f>COUNTIF($B$2:$B$45,B37)</f>
      </c>
      <c r="Y37" s="37" t="str">
        <f>IF(X37=1,"OK","DUPLICATE KEY")</f>
      </c>
      <c r="Z37" t="s">
        <v>289</v>
      </c>
      <c r="AA37" t="s">
        <v>233</v>
      </c>
      <c r="AB37" t="s">
        <v>189</v>
      </c>
    </row>
    <row r="38">
      <c r="A38" t="s">
        <v>296</v>
      </c>
      <c r="B38" t="s">
        <v>305</v>
      </c>
      <c r="C38" t="s">
        <v>298</v>
      </c>
      <c r="D38" t="s">
        <v>267</v>
      </c>
      <c r="E38" t="s">
        <v>241</v>
      </c>
      <c r="F38" t="s">
        <v>242</v>
      </c>
      <c r="G38" t="s">
        <v>277</v>
      </c>
      <c r="H38" t="s">
        <v>278</v>
      </c>
      <c r="I38" t="s">
        <v>228</v>
      </c>
      <c r="J38" t="s">
        <v>279</v>
      </c>
      <c r="K38" s="39" t="n">
        <v>0.303</v>
      </c>
      <c r="L38" s="40" t="n">
        <v>0.286335</v>
      </c>
      <c r="M38" s="41" t="n">
        <v>3</v>
      </c>
      <c r="N38" s="42"/>
      <c r="O38" t="s">
        <v>275</v>
      </c>
      <c r="P38" s="43" t="n">
        <v>0.0616</v>
      </c>
      <c r="Q38" s="44" t="n">
        <v>2026</v>
      </c>
      <c r="R38" s="45" t="n">
        <v>2030</v>
      </c>
      <c r="S38" s="46" t="str">
        <f>IFERROR(N38*M38,0)</f>
      </c>
      <c r="T38" s="47" t="str">
        <f>K38-L38</f>
      </c>
      <c r="U38" s="48" t="str">
        <f>IF(K38=0,0,(K38-L38)/K38)</f>
      </c>
      <c r="V38" s="49" t="s">
        <v>299</v>
      </c>
      <c r="W38" t="s">
        <v>280</v>
      </c>
      <c r="X38" s="50" t="str">
        <f>COUNTIF($B$2:$B$45,B38)</f>
      </c>
      <c r="Y38" s="37" t="str">
        <f>IF(X38=1,"OK","DUPLICATE KEY")</f>
      </c>
      <c r="Z38" t="s">
        <v>289</v>
      </c>
      <c r="AA38" t="s">
        <v>233</v>
      </c>
      <c r="AB38" t="s">
        <v>189</v>
      </c>
    </row>
    <row r="39">
      <c r="A39" t="s">
        <v>306</v>
      </c>
      <c r="B39" t="s">
        <v>307</v>
      </c>
      <c r="C39" t="s">
        <v>308</v>
      </c>
      <c r="D39" t="s">
        <v>267</v>
      </c>
      <c r="E39" t="s">
        <v>268</v>
      </c>
      <c r="F39" t="s">
        <v>269</v>
      </c>
      <c r="G39" t="s">
        <v>270</v>
      </c>
      <c r="H39" t="s">
        <v>226</v>
      </c>
      <c r="I39" t="s">
        <v>227</v>
      </c>
      <c r="J39" t="s">
        <v>228</v>
      </c>
      <c r="K39" s="39" t="n">
        <v>0.303</v>
      </c>
      <c r="L39" s="40" t="n">
        <v>0.283305</v>
      </c>
      <c r="M39" s="41" t="n">
        <v>1.37</v>
      </c>
      <c r="N39" s="42"/>
      <c r="O39" t="s">
        <v>271</v>
      </c>
      <c r="P39" s="43" t="n">
        <v>0.0615144568129612</v>
      </c>
      <c r="Q39" s="44" t="n">
        <v>2026</v>
      </c>
      <c r="R39" s="45" t="n">
        <v>2030</v>
      </c>
      <c r="S39" s="46" t="str">
        <f>1-(1+L39*(M39-1))/(1+K39*(M39-1))</f>
      </c>
      <c r="T39" s="47" t="str">
        <f>K39-L39</f>
      </c>
      <c r="U39" s="48" t="str">
        <f>IF(K39=0,0,(K39-L39)/K39)</f>
      </c>
      <c r="V39" s="49" t="s">
        <v>309</v>
      </c>
      <c r="W39" t="s">
        <v>231</v>
      </c>
      <c r="X39" s="50" t="str">
        <f>COUNTIF($B$2:$B$45,B39)</f>
      </c>
      <c r="Y39" s="37" t="str">
        <f>IF(X39=1,"OK","DUPLICATE KEY")</f>
      </c>
      <c r="Z39" t="s">
        <v>289</v>
      </c>
      <c r="AA39" t="s">
        <v>233</v>
      </c>
      <c r="AB39" t="s">
        <v>189</v>
      </c>
    </row>
    <row r="40">
      <c r="A40" t="s">
        <v>306</v>
      </c>
      <c r="B40" t="s">
        <v>310</v>
      </c>
      <c r="C40" t="s">
        <v>308</v>
      </c>
      <c r="D40" t="s">
        <v>267</v>
      </c>
      <c r="E40" t="s">
        <v>235</v>
      </c>
      <c r="F40" t="s">
        <v>236</v>
      </c>
      <c r="G40" t="s">
        <v>270</v>
      </c>
      <c r="H40" t="s">
        <v>226</v>
      </c>
      <c r="I40" t="s">
        <v>227</v>
      </c>
      <c r="J40" t="s">
        <v>228</v>
      </c>
      <c r="K40" s="39" t="n">
        <v>0.303</v>
      </c>
      <c r="L40" s="40" t="n">
        <v>0.283305</v>
      </c>
      <c r="M40" s="41" t="n">
        <v>1.19</v>
      </c>
      <c r="N40" s="42"/>
      <c r="O40" t="s">
        <v>275</v>
      </c>
      <c r="P40" s="43" t="n">
        <v>0.0616</v>
      </c>
      <c r="Q40" s="44" t="n">
        <v>2026</v>
      </c>
      <c r="R40" s="45" t="n">
        <v>2030</v>
      </c>
      <c r="S40" s="46" t="str">
        <f>1-(1+L40*(M40-1))/(1+K40*(M40-1))</f>
      </c>
      <c r="T40" s="47" t="str">
        <f>K40-L40</f>
      </c>
      <c r="U40" s="48" t="str">
        <f>IF(K40=0,0,(K40-L40)/K40)</f>
      </c>
      <c r="V40" s="49" t="s">
        <v>309</v>
      </c>
      <c r="W40" t="s">
        <v>231</v>
      </c>
      <c r="X40" s="50" t="str">
        <f>COUNTIF($B$2:$B$45,B40)</f>
      </c>
      <c r="Y40" s="37" t="str">
        <f>IF(X40=1,"OK","DUPLICATE KEY")</f>
      </c>
      <c r="Z40" t="s">
        <v>289</v>
      </c>
      <c r="AA40" t="s">
        <v>233</v>
      </c>
      <c r="AB40" t="s">
        <v>189</v>
      </c>
    </row>
    <row r="41">
      <c r="A41" t="s">
        <v>306</v>
      </c>
      <c r="B41" t="s">
        <v>311</v>
      </c>
      <c r="C41" t="s">
        <v>308</v>
      </c>
      <c r="D41" t="s">
        <v>267</v>
      </c>
      <c r="E41" t="s">
        <v>235</v>
      </c>
      <c r="F41" t="s">
        <v>236</v>
      </c>
      <c r="G41" t="s">
        <v>277</v>
      </c>
      <c r="H41" t="s">
        <v>278</v>
      </c>
      <c r="I41" t="s">
        <v>228</v>
      </c>
      <c r="J41" t="s">
        <v>279</v>
      </c>
      <c r="K41" s="39" t="n">
        <v>0.303</v>
      </c>
      <c r="L41" s="40" t="n">
        <v>0.283305</v>
      </c>
      <c r="M41" s="41" t="n">
        <v>3</v>
      </c>
      <c r="N41" s="42"/>
      <c r="O41" t="s">
        <v>275</v>
      </c>
      <c r="P41" s="43" t="n">
        <v>0.0616</v>
      </c>
      <c r="Q41" s="44" t="n">
        <v>2026</v>
      </c>
      <c r="R41" s="45" t="n">
        <v>2030</v>
      </c>
      <c r="S41" s="46" t="str">
        <f>IFERROR(N41*M41,0)</f>
      </c>
      <c r="T41" s="47" t="str">
        <f>K41-L41</f>
      </c>
      <c r="U41" s="48" t="str">
        <f>IF(K41=0,0,(K41-L41)/K41)</f>
      </c>
      <c r="V41" s="49" t="s">
        <v>309</v>
      </c>
      <c r="W41" t="s">
        <v>280</v>
      </c>
      <c r="X41" s="50" t="str">
        <f>COUNTIF($B$2:$B$45,B41)</f>
      </c>
      <c r="Y41" s="37" t="str">
        <f>IF(X41=1,"OK","DUPLICATE KEY")</f>
      </c>
      <c r="Z41" t="s">
        <v>289</v>
      </c>
      <c r="AA41" t="s">
        <v>233</v>
      </c>
      <c r="AB41" t="s">
        <v>189</v>
      </c>
    </row>
    <row r="42">
      <c r="A42" t="s">
        <v>306</v>
      </c>
      <c r="B42" t="s">
        <v>312</v>
      </c>
      <c r="C42" t="s">
        <v>308</v>
      </c>
      <c r="D42" t="s">
        <v>267</v>
      </c>
      <c r="E42" t="s">
        <v>238</v>
      </c>
      <c r="F42" t="s">
        <v>239</v>
      </c>
      <c r="G42" t="s">
        <v>270</v>
      </c>
      <c r="H42" t="s">
        <v>226</v>
      </c>
      <c r="I42" t="s">
        <v>227</v>
      </c>
      <c r="J42" t="s">
        <v>228</v>
      </c>
      <c r="K42" s="39" t="n">
        <v>0.303</v>
      </c>
      <c r="L42" s="40" t="n">
        <v>0.283305</v>
      </c>
      <c r="M42" s="41" t="n">
        <v>1.6</v>
      </c>
      <c r="N42" s="42"/>
      <c r="O42" t="s">
        <v>275</v>
      </c>
      <c r="P42" s="43" t="n">
        <v>0.0616</v>
      </c>
      <c r="Q42" s="44" t="n">
        <v>2026</v>
      </c>
      <c r="R42" s="45" t="n">
        <v>2030</v>
      </c>
      <c r="S42" s="46" t="str">
        <f>1-(1+L42*(M42-1))/(1+K42*(M42-1))</f>
      </c>
      <c r="T42" s="47" t="str">
        <f>K42-L42</f>
      </c>
      <c r="U42" s="48" t="str">
        <f>IF(K42=0,0,(K42-L42)/K42)</f>
      </c>
      <c r="V42" s="49" t="s">
        <v>309</v>
      </c>
      <c r="W42" t="s">
        <v>231</v>
      </c>
      <c r="X42" s="50" t="str">
        <f>COUNTIF($B$2:$B$45,B42)</f>
      </c>
      <c r="Y42" s="37" t="str">
        <f>IF(X42=1,"OK","DUPLICATE KEY")</f>
      </c>
      <c r="Z42" t="s">
        <v>289</v>
      </c>
      <c r="AA42" t="s">
        <v>233</v>
      </c>
      <c r="AB42" t="s">
        <v>189</v>
      </c>
    </row>
    <row r="43">
      <c r="A43" t="s">
        <v>306</v>
      </c>
      <c r="B43" t="s">
        <v>313</v>
      </c>
      <c r="C43" t="s">
        <v>308</v>
      </c>
      <c r="D43" t="s">
        <v>267</v>
      </c>
      <c r="E43" t="s">
        <v>238</v>
      </c>
      <c r="F43" t="s">
        <v>239</v>
      </c>
      <c r="G43" t="s">
        <v>277</v>
      </c>
      <c r="H43" t="s">
        <v>278</v>
      </c>
      <c r="I43" t="s">
        <v>228</v>
      </c>
      <c r="J43" t="s">
        <v>279</v>
      </c>
      <c r="K43" s="39" t="n">
        <v>0.303</v>
      </c>
      <c r="L43" s="40" t="n">
        <v>0.283305</v>
      </c>
      <c r="M43" s="41" t="n">
        <v>3</v>
      </c>
      <c r="N43" s="42"/>
      <c r="O43" t="s">
        <v>275</v>
      </c>
      <c r="P43" s="43" t="n">
        <v>0.0616</v>
      </c>
      <c r="Q43" s="44" t="n">
        <v>2026</v>
      </c>
      <c r="R43" s="45" t="n">
        <v>2030</v>
      </c>
      <c r="S43" s="46" t="str">
        <f>IFERROR(N43*M43,0)</f>
      </c>
      <c r="T43" s="47" t="str">
        <f>K43-L43</f>
      </c>
      <c r="U43" s="48" t="str">
        <f>IF(K43=0,0,(K43-L43)/K43)</f>
      </c>
      <c r="V43" s="49" t="s">
        <v>309</v>
      </c>
      <c r="W43" t="s">
        <v>280</v>
      </c>
      <c r="X43" s="50" t="str">
        <f>COUNTIF($B$2:$B$45,B43)</f>
      </c>
      <c r="Y43" s="37" t="str">
        <f>IF(X43=1,"OK","DUPLICATE KEY")</f>
      </c>
      <c r="Z43" t="s">
        <v>289</v>
      </c>
      <c r="AA43" t="s">
        <v>233</v>
      </c>
      <c r="AB43" t="s">
        <v>189</v>
      </c>
    </row>
    <row r="44">
      <c r="A44" t="s">
        <v>306</v>
      </c>
      <c r="B44" t="s">
        <v>314</v>
      </c>
      <c r="C44" t="s">
        <v>308</v>
      </c>
      <c r="D44" t="s">
        <v>267</v>
      </c>
      <c r="E44" t="s">
        <v>241</v>
      </c>
      <c r="F44" t="s">
        <v>242</v>
      </c>
      <c r="G44" t="s">
        <v>270</v>
      </c>
      <c r="H44" t="s">
        <v>226</v>
      </c>
      <c r="I44" t="s">
        <v>227</v>
      </c>
      <c r="J44" t="s">
        <v>228</v>
      </c>
      <c r="K44" s="39" t="n">
        <v>0.303</v>
      </c>
      <c r="L44" s="40" t="n">
        <v>0.283305</v>
      </c>
      <c r="M44" s="41" t="n">
        <v>1.38</v>
      </c>
      <c r="N44" s="42"/>
      <c r="O44" t="s">
        <v>275</v>
      </c>
      <c r="P44" s="43" t="n">
        <v>0.0616</v>
      </c>
      <c r="Q44" s="44" t="n">
        <v>2026</v>
      </c>
      <c r="R44" s="45" t="n">
        <v>2030</v>
      </c>
      <c r="S44" s="46" t="str">
        <f>1-(1+L44*(M44-1))/(1+K44*(M44-1))</f>
      </c>
      <c r="T44" s="47" t="str">
        <f>K44-L44</f>
      </c>
      <c r="U44" s="48" t="str">
        <f>IF(K44=0,0,(K44-L44)/K44)</f>
      </c>
      <c r="V44" s="49" t="s">
        <v>309</v>
      </c>
      <c r="W44" t="s">
        <v>231</v>
      </c>
      <c r="X44" s="50" t="str">
        <f>COUNTIF($B$2:$B$45,B44)</f>
      </c>
      <c r="Y44" s="37" t="str">
        <f>IF(X44=1,"OK","DUPLICATE KEY")</f>
      </c>
      <c r="Z44" t="s">
        <v>289</v>
      </c>
      <c r="AA44" t="s">
        <v>233</v>
      </c>
      <c r="AB44" t="s">
        <v>189</v>
      </c>
    </row>
    <row r="45">
      <c r="A45" t="s">
        <v>306</v>
      </c>
      <c r="B45" t="s">
        <v>315</v>
      </c>
      <c r="C45" t="s">
        <v>308</v>
      </c>
      <c r="D45" t="s">
        <v>267</v>
      </c>
      <c r="E45" t="s">
        <v>241</v>
      </c>
      <c r="F45" t="s">
        <v>242</v>
      </c>
      <c r="G45" t="s">
        <v>277</v>
      </c>
      <c r="H45" t="s">
        <v>278</v>
      </c>
      <c r="I45" t="s">
        <v>228</v>
      </c>
      <c r="J45" t="s">
        <v>279</v>
      </c>
      <c r="K45" s="39" t="n">
        <v>0.303</v>
      </c>
      <c r="L45" s="40" t="n">
        <v>0.283305</v>
      </c>
      <c r="M45" s="41" t="n">
        <v>3</v>
      </c>
      <c r="N45" s="42"/>
      <c r="O45" t="s">
        <v>275</v>
      </c>
      <c r="P45" s="43" t="n">
        <v>0.0616</v>
      </c>
      <c r="Q45" s="44" t="n">
        <v>2026</v>
      </c>
      <c r="R45" s="45" t="n">
        <v>2030</v>
      </c>
      <c r="S45" s="46" t="str">
        <f>IFERROR(N45*M45,0)</f>
      </c>
      <c r="T45" s="47" t="str">
        <f>K45-L45</f>
      </c>
      <c r="U45" s="48" t="str">
        <f>IF(K45=0,0,(K45-L45)/K45)</f>
      </c>
      <c r="V45" s="49" t="s">
        <v>309</v>
      </c>
      <c r="W45" t="s">
        <v>280</v>
      </c>
      <c r="X45" s="50" t="str">
        <f>COUNTIF($B$2:$B$45,B45)</f>
      </c>
      <c r="Y45" s="37" t="str">
        <f>IF(X45=1,"OK","DUPLICATE KEY")</f>
      </c>
      <c r="Z45" t="s">
        <v>289</v>
      </c>
      <c r="AA45" t="s">
        <v>233</v>
      </c>
      <c r="AB45" t="s">
        <v>189</v>
      </c>
    </row>
  </sheetData>
  <autoFilter ref="A1:AB1"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80.71" hidden="0" customWidth="1"/>
  </cols>
  <sheetData>
    <row r="1">
      <c r="A1" s="1" t="s">
        <v>316</v>
      </c>
    </row>
    <row r="2">
      <c r="A2" t="s">
        <v>317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7.71" hidden="0" customWidth="1"/>
    <col min="3" max="3" width="11.71" hidden="0" customWidth="1"/>
    <col min="4" max="4" width="14.71" hidden="0" customWidth="1"/>
    <col min="5" max="5" width="19.71" hidden="0" customWidth="1"/>
    <col min="6" max="6" width="19.71" hidden="0" customWidth="1"/>
    <col min="7" max="7" width="27.71" hidden="0" customWidth="1"/>
    <col min="8" max="8" width="25.71" hidden="0" customWidth="1"/>
    <col min="9" max="9" width="23.71" hidden="0" customWidth="1"/>
    <col min="10" max="10" width="27.71" hidden="0" customWidth="1"/>
    <col min="11" max="11" width="25.71" hidden="0" customWidth="1"/>
    <col min="12" max="12" width="27.71" hidden="0" customWidth="1"/>
    <col min="13" max="13" width="25.71" hidden="0" customWidth="1"/>
    <col min="14" max="14" width="18.71" hidden="0" customWidth="1"/>
    <col min="15" max="15" width="20.71" hidden="0" customWidth="1"/>
    <col min="16" max="16" width="22.71" hidden="0" customWidth="1"/>
    <col min="17" max="17" width="18.71" hidden="0" customWidth="1"/>
    <col min="18" max="18" width="18.71" hidden="0" customWidth="1"/>
    <col min="19" max="19" width="29.71" hidden="0" customWidth="1"/>
    <col min="20" max="20" width="15.71" hidden="0" customWidth="1"/>
    <col min="21" max="21" width="11.71" hidden="0" customWidth="1"/>
  </cols>
  <sheetData>
    <row r="1" ht="28" customHeight="1">
      <c r="A1" s="1" t="s">
        <v>318</v>
      </c>
      <c r="B1" s="1" t="s">
        <v>192</v>
      </c>
      <c r="C1" s="1" t="s">
        <v>319</v>
      </c>
      <c r="D1" s="1" t="s">
        <v>320</v>
      </c>
      <c r="E1" s="1" t="s">
        <v>216</v>
      </c>
      <c r="F1" s="1" t="s">
        <v>217</v>
      </c>
      <c r="G1" s="1" t="s">
        <v>321</v>
      </c>
      <c r="H1" s="1" t="s">
        <v>322</v>
      </c>
      <c r="I1" s="1" t="s">
        <v>323</v>
      </c>
      <c r="J1" s="1" t="s">
        <v>324</v>
      </c>
      <c r="K1" s="1" t="s">
        <v>325</v>
      </c>
      <c r="L1" s="1" t="s">
        <v>326</v>
      </c>
      <c r="M1" s="1" t="s">
        <v>327</v>
      </c>
      <c r="N1" s="1" t="s">
        <v>328</v>
      </c>
      <c r="O1" s="1" t="s">
        <v>329</v>
      </c>
      <c r="P1" s="1" t="s">
        <v>330</v>
      </c>
      <c r="Q1" s="1" t="s">
        <v>331</v>
      </c>
      <c r="R1" s="1" t="s">
        <v>332</v>
      </c>
      <c r="S1" s="1" t="s">
        <v>333</v>
      </c>
      <c r="T1" s="1" t="s">
        <v>213</v>
      </c>
      <c r="U1" s="1" t="s">
        <v>334</v>
      </c>
    </row>
    <row r="2">
      <c r="A2" s="3" t="s">
        <v>335</v>
      </c>
      <c r="B2" s="3" t="s">
        <v>264</v>
      </c>
      <c r="C2" s="3" t="s">
        <v>336</v>
      </c>
      <c r="D2" s="3" t="s">
        <v>337</v>
      </c>
      <c r="E2" s="3" t="s">
        <v>264</v>
      </c>
      <c r="F2" s="3" t="s">
        <v>273</v>
      </c>
      <c r="G2" s="3" t="n">
        <v>0.6139</v>
      </c>
      <c r="H2" s="3" t="n">
        <v>0.75</v>
      </c>
      <c r="I2" s="3" t="s">
        <v>338</v>
      </c>
      <c r="J2" s="3" t="s">
        <v>339</v>
      </c>
      <c r="K2" s="3" t="s">
        <v>339</v>
      </c>
      <c r="L2" s="51" t="n">
        <v>0.5</v>
      </c>
      <c r="M2" s="52" t="n">
        <v>0.5</v>
      </c>
      <c r="N2" s="3" t="n">
        <v>-0.48</v>
      </c>
      <c r="O2" s="53" t="str">
        <f>IF(D2="regulatory_gap_multiplicative",MAX(0,M2-L2),"")</f>
      </c>
      <c r="P2" s="54" t="str">
        <f>IF(D2="tax_share_to_price_elasticity",(1-G2)/(1-H2)-1,IF(D2="price_elasticity",Q2,""))</f>
      </c>
      <c r="Q2" s="55" t="str">
        <f>IF(D2="price_elasticity",MAX(0,H2-G2),"")</f>
      </c>
      <c r="R2" s="56" t="str">
        <f>IF(D2="regulatory_gap_multiplicative",N2*O2,IF(OR(D2="price_elasticity",D2="tax_share_to_price_elasticity"),ABS(N2)*P2,""))</f>
      </c>
      <c r="S2" s="57" t="n">
        <v>0.261312</v>
      </c>
      <c r="T2" s="3" t="s">
        <v>231</v>
      </c>
      <c r="U2" s="3" t="s">
        <v>340</v>
      </c>
    </row>
    <row r="3">
      <c r="A3" s="3" t="s">
        <v>341</v>
      </c>
      <c r="B3" s="3" t="s">
        <v>342</v>
      </c>
      <c r="C3" s="3" t="s">
        <v>343</v>
      </c>
      <c r="D3" s="3" t="s">
        <v>344</v>
      </c>
      <c r="E3" s="3" t="s">
        <v>342</v>
      </c>
      <c r="F3" s="3" t="s">
        <v>273</v>
      </c>
      <c r="G3" s="3" t="n">
        <v>0</v>
      </c>
      <c r="H3" s="3" t="n">
        <v>0.25</v>
      </c>
      <c r="I3" s="3" t="s">
        <v>345</v>
      </c>
      <c r="J3" s="3" t="s">
        <v>346</v>
      </c>
      <c r="K3" s="3" t="s">
        <v>346</v>
      </c>
      <c r="L3" s="51" t="n">
        <v>0</v>
      </c>
      <c r="M3" s="52" t="n">
        <v>0</v>
      </c>
      <c r="N3" s="3" t="n">
        <v>-0.49</v>
      </c>
      <c r="O3" s="53" t="str">
        <f>IF(D3="regulatory_gap_multiplicative",MAX(0,M3-L3),"")</f>
      </c>
      <c r="P3" s="54" t="str">
        <f>IF(D3="tax_share_to_price_elasticity",(1-G3)/(1-H3)-1,IF(D3="price_elasticity",Q3,""))</f>
      </c>
      <c r="Q3" s="55" t="str">
        <f>IF(D3="price_elasticity",MAX(0,H3-G3),"")</f>
      </c>
      <c r="R3" s="56" t="str">
        <f>IF(D3="regulatory_gap_multiplicative",N3*O3,IF(OR(D3="price_elasticity",D3="tax_share_to_price_elasticity"),ABS(N3)*P3,""))</f>
      </c>
      <c r="S3" s="57" t="n">
        <v>0.1225</v>
      </c>
      <c r="T3" s="3" t="s">
        <v>231</v>
      </c>
      <c r="U3" s="3" t="s">
        <v>340</v>
      </c>
    </row>
    <row r="4">
      <c r="A4" s="3" t="s">
        <v>347</v>
      </c>
      <c r="B4" s="3" t="s">
        <v>296</v>
      </c>
      <c r="C4" s="3" t="s">
        <v>348</v>
      </c>
      <c r="D4" s="3" t="s">
        <v>349</v>
      </c>
      <c r="E4" s="3" t="s">
        <v>289</v>
      </c>
      <c r="F4" s="3" t="s">
        <v>233</v>
      </c>
      <c r="G4" s="3"/>
      <c r="H4" s="3"/>
      <c r="I4" s="3"/>
      <c r="J4" s="3" t="s">
        <v>339</v>
      </c>
      <c r="K4" s="3" t="s">
        <v>350</v>
      </c>
      <c r="L4" s="51" t="n">
        <v>0.5</v>
      </c>
      <c r="M4" s="52" t="n">
        <v>1</v>
      </c>
      <c r="N4" s="3" t="n">
        <v>0.11</v>
      </c>
      <c r="O4" s="53" t="str">
        <f>IF(D4="regulatory_gap_multiplicative",MAX(0,M4-L4),"")</f>
      </c>
      <c r="P4" s="54" t="str">
        <f>IF(D4="tax_share_to_price_elasticity",(1-G4)/(1-H4)-1,IF(D4="price_elasticity",Q4,""))</f>
      </c>
      <c r="Q4" s="55" t="str">
        <f>IF(D4="price_elasticity",MAX(0,H4-G4),"")</f>
      </c>
      <c r="R4" s="56" t="str">
        <f>IF(D4="regulatory_gap_multiplicative",N4*O4,IF(OR(D4="price_elasticity",D4="tax_share_to_price_elasticity"),ABS(N4)*P4,""))</f>
      </c>
      <c r="S4" s="57" t="n">
        <v>0.055</v>
      </c>
      <c r="T4" s="3" t="s">
        <v>231</v>
      </c>
      <c r="U4" s="3" t="s">
        <v>340</v>
      </c>
    </row>
    <row r="5">
      <c r="A5" s="3" t="s">
        <v>351</v>
      </c>
      <c r="B5" s="3" t="s">
        <v>306</v>
      </c>
      <c r="C5" s="3" t="s">
        <v>352</v>
      </c>
      <c r="D5" s="3" t="s">
        <v>349</v>
      </c>
      <c r="E5" s="3" t="s">
        <v>289</v>
      </c>
      <c r="F5" s="3" t="s">
        <v>233</v>
      </c>
      <c r="G5" s="3"/>
      <c r="H5" s="3"/>
      <c r="I5" s="3"/>
      <c r="J5" s="3" t="s">
        <v>346</v>
      </c>
      <c r="K5" s="3" t="s">
        <v>350</v>
      </c>
      <c r="L5" s="51" t="n">
        <v>0</v>
      </c>
      <c r="M5" s="52" t="n">
        <v>1</v>
      </c>
      <c r="N5" s="3" t="n">
        <v>0.065</v>
      </c>
      <c r="O5" s="53" t="str">
        <f>IF(D5="regulatory_gap_multiplicative",MAX(0,M5-L5),"")</f>
      </c>
      <c r="P5" s="54" t="str">
        <f>IF(D5="tax_share_to_price_elasticity",(1-G5)/(1-H5)-1,IF(D5="price_elasticity",Q5,""))</f>
      </c>
      <c r="Q5" s="55" t="str">
        <f>IF(D5="price_elasticity",MAX(0,H5-G5),"")</f>
      </c>
      <c r="R5" s="56" t="str">
        <f>IF(D5="regulatory_gap_multiplicative",N5*O5,IF(OR(D5="price_elasticity",D5="tax_share_to_price_elasticity"),ABS(N5)*P5,""))</f>
      </c>
      <c r="S5" s="57" t="n">
        <v>0.065</v>
      </c>
      <c r="T5" s="3" t="s">
        <v>231</v>
      </c>
      <c r="U5" s="3" t="s">
        <v>340</v>
      </c>
    </row>
    <row r="6">
      <c r="A6" s="3" t="s">
        <v>353</v>
      </c>
      <c r="B6" s="3" t="s">
        <v>285</v>
      </c>
      <c r="C6" s="3" t="s">
        <v>354</v>
      </c>
      <c r="D6" s="3" t="s">
        <v>349</v>
      </c>
      <c r="E6" s="3" t="s">
        <v>289</v>
      </c>
      <c r="F6" s="3" t="s">
        <v>233</v>
      </c>
      <c r="G6" s="3"/>
      <c r="H6" s="3"/>
      <c r="I6" s="3"/>
      <c r="J6" s="3" t="s">
        <v>346</v>
      </c>
      <c r="K6" s="3" t="s">
        <v>350</v>
      </c>
      <c r="L6" s="51" t="n">
        <v>0</v>
      </c>
      <c r="M6" s="52" t="n">
        <v>1</v>
      </c>
      <c r="N6" s="3" t="n">
        <v>0.04</v>
      </c>
      <c r="O6" s="53" t="str">
        <f>IF(D6="regulatory_gap_multiplicative",MAX(0,M6-L6),"")</f>
      </c>
      <c r="P6" s="54" t="str">
        <f>IF(D6="tax_share_to_price_elasticity",(1-G6)/(1-H6)-1,IF(D6="price_elasticity",Q6,""))</f>
      </c>
      <c r="Q6" s="55" t="str">
        <f>IF(D6="price_elasticity",MAX(0,H6-G6),"")</f>
      </c>
      <c r="R6" s="56" t="str">
        <f>IF(D6="regulatory_gap_multiplicative",N6*O6,IF(OR(D6="price_elasticity",D6="tax_share_to_price_elasticity"),ABS(N6)*P6,""))</f>
      </c>
      <c r="S6" s="57" t="n">
        <v>0.04</v>
      </c>
      <c r="T6" s="3" t="s">
        <v>231</v>
      </c>
      <c r="U6" s="3" t="s">
        <v>340</v>
      </c>
    </row>
    <row r="7">
      <c r="A7" s="3" t="s">
        <v>355</v>
      </c>
      <c r="B7" s="3" t="s">
        <v>356</v>
      </c>
      <c r="C7" s="3" t="s">
        <v>357</v>
      </c>
      <c r="D7" s="3" t="s">
        <v>349</v>
      </c>
      <c r="E7" s="3" t="s">
        <v>356</v>
      </c>
      <c r="F7" s="3" t="s">
        <v>273</v>
      </c>
      <c r="G7" s="3"/>
      <c r="H7" s="3"/>
      <c r="I7" s="3"/>
      <c r="J7" s="3" t="s">
        <v>339</v>
      </c>
      <c r="K7" s="3" t="s">
        <v>350</v>
      </c>
      <c r="L7" s="51" t="n">
        <v>0.5</v>
      </c>
      <c r="M7" s="52" t="n">
        <v>1</v>
      </c>
      <c r="N7" s="3" t="n">
        <v>0.269</v>
      </c>
      <c r="O7" s="53" t="str">
        <f>IF(D7="regulatory_gap_multiplicative",MAX(0,M7-L7),"")</f>
      </c>
      <c r="P7" s="54" t="str">
        <f>IF(D7="tax_share_to_price_elasticity",(1-G7)/(1-H7)-1,IF(D7="price_elasticity",Q7,""))</f>
      </c>
      <c r="Q7" s="55" t="str">
        <f>IF(D7="price_elasticity",MAX(0,H7-G7),"")</f>
      </c>
      <c r="R7" s="56" t="str">
        <f>IF(D7="regulatory_gap_multiplicative",N7*O7,IF(OR(D7="price_elasticity",D7="tax_share_to_price_elasticity"),ABS(N7)*P7,""))</f>
      </c>
      <c r="S7" s="57" t="n">
        <v>0.1345</v>
      </c>
      <c r="T7" s="3" t="s">
        <v>231</v>
      </c>
      <c r="U7" s="3" t="s">
        <v>340</v>
      </c>
    </row>
    <row r="8">
      <c r="A8" s="3" t="s">
        <v>358</v>
      </c>
      <c r="B8" s="3" t="s">
        <v>257</v>
      </c>
      <c r="C8" s="3" t="s">
        <v>359</v>
      </c>
      <c r="D8" s="3" t="s">
        <v>349</v>
      </c>
      <c r="E8" s="3" t="s">
        <v>232</v>
      </c>
      <c r="F8" s="3" t="s">
        <v>233</v>
      </c>
      <c r="G8" s="3"/>
      <c r="H8" s="3"/>
      <c r="I8" s="3"/>
      <c r="J8" s="3" t="s">
        <v>339</v>
      </c>
      <c r="K8" s="3" t="s">
        <v>350</v>
      </c>
      <c r="L8" s="51" t="n">
        <v>0.5</v>
      </c>
      <c r="M8" s="52" t="n">
        <v>1</v>
      </c>
      <c r="N8" s="3" t="n">
        <v>0.2</v>
      </c>
      <c r="O8" s="53" t="str">
        <f>IF(D8="regulatory_gap_multiplicative",MAX(0,M8-L8),"")</f>
      </c>
      <c r="P8" s="54" t="str">
        <f>IF(D8="tax_share_to_price_elasticity",(1-G8)/(1-H8)-1,IF(D8="price_elasticity",Q8,""))</f>
      </c>
      <c r="Q8" s="55" t="str">
        <f>IF(D8="price_elasticity",MAX(0,H8-G8),"")</f>
      </c>
      <c r="R8" s="56" t="str">
        <f>IF(D8="regulatory_gap_multiplicative",N8*O8,IF(OR(D8="price_elasticity",D8="tax_share_to_price_elasticity"),ABS(N8)*P8,""))</f>
      </c>
      <c r="S8" s="57" t="n">
        <v>0.1</v>
      </c>
      <c r="T8" s="3" t="s">
        <v>231</v>
      </c>
      <c r="U8" s="3" t="s">
        <v>340</v>
      </c>
    </row>
    <row r="9">
      <c r="A9" s="3" t="s">
        <v>360</v>
      </c>
      <c r="B9" s="3" t="s">
        <v>243</v>
      </c>
      <c r="C9" s="3" t="s">
        <v>361</v>
      </c>
      <c r="D9" s="3" t="s">
        <v>349</v>
      </c>
      <c r="E9" s="3" t="s">
        <v>232</v>
      </c>
      <c r="F9" s="3" t="s">
        <v>233</v>
      </c>
      <c r="G9" s="3"/>
      <c r="H9" s="3"/>
      <c r="I9" s="3"/>
      <c r="J9" s="3" t="s">
        <v>339</v>
      </c>
      <c r="K9" s="3" t="s">
        <v>350</v>
      </c>
      <c r="L9" s="51" t="n">
        <v>0.5</v>
      </c>
      <c r="M9" s="52" t="n">
        <v>1</v>
      </c>
      <c r="N9" s="3" t="n">
        <v>0.1</v>
      </c>
      <c r="O9" s="53" t="str">
        <f>IF(D9="regulatory_gap_multiplicative",MAX(0,M9-L9),"")</f>
      </c>
      <c r="P9" s="54" t="str">
        <f>IF(D9="tax_share_to_price_elasticity",(1-G9)/(1-H9)-1,IF(D9="price_elasticity",Q9,""))</f>
      </c>
      <c r="Q9" s="55" t="str">
        <f>IF(D9="price_elasticity",MAX(0,H9-G9),"")</f>
      </c>
      <c r="R9" s="56" t="str">
        <f>IF(D9="regulatory_gap_multiplicative",N9*O9,IF(OR(D9="price_elasticity",D9="tax_share_to_price_elasticity"),ABS(N9)*P9,""))</f>
      </c>
      <c r="S9" s="57" t="n">
        <v>0.05</v>
      </c>
      <c r="T9" s="3" t="s">
        <v>231</v>
      </c>
      <c r="U9" s="3" t="s">
        <v>340</v>
      </c>
    </row>
    <row r="10">
      <c r="A10" s="3" t="s">
        <v>362</v>
      </c>
      <c r="B10" s="3" t="s">
        <v>250</v>
      </c>
      <c r="C10" s="3" t="s">
        <v>363</v>
      </c>
      <c r="D10" s="3" t="s">
        <v>349</v>
      </c>
      <c r="E10" s="3" t="s">
        <v>232</v>
      </c>
      <c r="F10" s="3" t="s">
        <v>233</v>
      </c>
      <c r="G10" s="3"/>
      <c r="H10" s="3"/>
      <c r="I10" s="3"/>
      <c r="J10" s="3" t="s">
        <v>339</v>
      </c>
      <c r="K10" s="3" t="s">
        <v>339</v>
      </c>
      <c r="L10" s="51" t="n">
        <v>0.5</v>
      </c>
      <c r="M10" s="52" t="n">
        <v>0.5</v>
      </c>
      <c r="N10" s="3" t="n">
        <v>0.05</v>
      </c>
      <c r="O10" s="53" t="str">
        <f>IF(D10="regulatory_gap_multiplicative",MAX(0,M10-L10),"")</f>
      </c>
      <c r="P10" s="54" t="str">
        <f>IF(D10="tax_share_to_price_elasticity",(1-G10)/(1-H10)-1,IF(D10="price_elasticity",Q10,""))</f>
      </c>
      <c r="Q10" s="55" t="str">
        <f>IF(D10="price_elasticity",MAX(0,H10-G10),"")</f>
      </c>
      <c r="R10" s="56" t="str">
        <f>IF(D10="regulatory_gap_multiplicative",N10*O10,IF(OR(D10="price_elasticity",D10="tax_share_to_price_elasticity"),ABS(N10)*P10,""))</f>
      </c>
      <c r="S10" s="57" t="n">
        <v>0</v>
      </c>
      <c r="T10" s="3" t="s">
        <v>231</v>
      </c>
      <c r="U10" s="3" t="s">
        <v>340</v>
      </c>
    </row>
    <row r="11">
      <c r="A11" s="3" t="s">
        <v>364</v>
      </c>
      <c r="B11" s="3" t="s">
        <v>219</v>
      </c>
      <c r="C11" s="3" t="s">
        <v>365</v>
      </c>
      <c r="D11" s="3" t="s">
        <v>349</v>
      </c>
      <c r="E11" s="3" t="s">
        <v>232</v>
      </c>
      <c r="F11" s="3" t="s">
        <v>233</v>
      </c>
      <c r="G11" s="3"/>
      <c r="H11" s="3"/>
      <c r="I11" s="3"/>
      <c r="J11" s="3" t="s">
        <v>339</v>
      </c>
      <c r="K11" s="3" t="s">
        <v>350</v>
      </c>
      <c r="L11" s="51" t="n">
        <v>0.5</v>
      </c>
      <c r="M11" s="52" t="n">
        <v>1</v>
      </c>
      <c r="N11" s="3" t="n">
        <v>0.07</v>
      </c>
      <c r="O11" s="53" t="str">
        <f>IF(D11="regulatory_gap_multiplicative",MAX(0,M11-L11),"")</f>
      </c>
      <c r="P11" s="54" t="str">
        <f>IF(D11="tax_share_to_price_elasticity",(1-G11)/(1-H11)-1,IF(D11="price_elasticity",Q11,""))</f>
      </c>
      <c r="Q11" s="55" t="str">
        <f>IF(D11="price_elasticity",MAX(0,H11-G11),"")</f>
      </c>
      <c r="R11" s="56" t="str">
        <f>IF(D11="regulatory_gap_multiplicative",N11*O11,IF(OR(D11="price_elasticity",D11="tax_share_to_price_elasticity"),ABS(N11)*P11,""))</f>
      </c>
      <c r="S11" s="57" t="n">
        <v>0.035</v>
      </c>
      <c r="T11" s="3" t="s">
        <v>231</v>
      </c>
      <c r="U11" s="3" t="s">
        <v>340</v>
      </c>
    </row>
    <row r="12">
      <c r="A12" s="3" t="s">
        <v>366</v>
      </c>
      <c r="B12" s="3" t="s">
        <v>367</v>
      </c>
      <c r="C12" s="3" t="s">
        <v>368</v>
      </c>
      <c r="D12" s="3" t="s">
        <v>349</v>
      </c>
      <c r="E12" s="3" t="s">
        <v>367</v>
      </c>
      <c r="F12" s="3" t="s">
        <v>273</v>
      </c>
      <c r="G12" s="3"/>
      <c r="H12" s="3"/>
      <c r="I12" s="3"/>
      <c r="J12" s="3" t="s">
        <v>339</v>
      </c>
      <c r="K12" s="3" t="s">
        <v>350</v>
      </c>
      <c r="L12" s="51" t="n">
        <v>0.5</v>
      </c>
      <c r="M12" s="52" t="n">
        <v>1</v>
      </c>
      <c r="N12" s="3" t="n">
        <v>1</v>
      </c>
      <c r="O12" s="53" t="str">
        <f>IF(D12="regulatory_gap_multiplicative",MAX(0,M12-L12),"")</f>
      </c>
      <c r="P12" s="54" t="str">
        <f>IF(D12="tax_share_to_price_elasticity",(1-G12)/(1-H12)-1,IF(D12="price_elasticity",Q12,""))</f>
      </c>
      <c r="Q12" s="55" t="str">
        <f>IF(D12="price_elasticity",MAX(0,H12-G12),"")</f>
      </c>
      <c r="R12" s="56" t="str">
        <f>IF(D12="regulatory_gap_multiplicative",N12*O12,IF(OR(D12="price_elasticity",D12="tax_share_to_price_elasticity"),ABS(N12)*P12,""))</f>
      </c>
      <c r="S12" s="57" t="n">
        <v>0.5</v>
      </c>
      <c r="T12" s="3" t="s">
        <v>231</v>
      </c>
      <c r="U12" s="3" t="s">
        <v>340</v>
      </c>
    </row>
    <row r="13">
      <c r="A13" s="3" t="s">
        <v>369</v>
      </c>
      <c r="B13" s="3" t="s">
        <v>370</v>
      </c>
      <c r="C13" s="3" t="s">
        <v>371</v>
      </c>
      <c r="D13" s="3" t="s">
        <v>344</v>
      </c>
      <c r="E13" s="3" t="s">
        <v>370</v>
      </c>
      <c r="F13" s="3" t="s">
        <v>273</v>
      </c>
      <c r="G13" s="3" t="n">
        <v>0</v>
      </c>
      <c r="H13" s="3" t="n">
        <v>0.2</v>
      </c>
      <c r="I13" s="3" t="s">
        <v>372</v>
      </c>
      <c r="J13" s="3" t="s">
        <v>346</v>
      </c>
      <c r="K13" s="3" t="s">
        <v>350</v>
      </c>
      <c r="L13" s="51" t="n">
        <v>0</v>
      </c>
      <c r="M13" s="52" t="n">
        <v>1</v>
      </c>
      <c r="N13" s="3" t="n">
        <v>-0.875</v>
      </c>
      <c r="O13" s="53" t="str">
        <f>IF(D13="regulatory_gap_multiplicative",MAX(0,M13-L13),"")</f>
      </c>
      <c r="P13" s="54" t="str">
        <f>IF(D13="tax_share_to_price_elasticity",(1-G13)/(1-H13)-1,IF(D13="price_elasticity",Q13,""))</f>
      </c>
      <c r="Q13" s="55" t="str">
        <f>IF(D13="price_elasticity",MAX(0,H13-G13),"")</f>
      </c>
      <c r="R13" s="56" t="str">
        <f>IF(D13="regulatory_gap_multiplicative",N13*O13,IF(OR(D13="price_elasticity",D13="tax_share_to_price_elasticity"),ABS(N13)*P13,""))</f>
      </c>
      <c r="S13" s="57" t="n">
        <v>0.175</v>
      </c>
      <c r="T13" s="3" t="s">
        <v>231</v>
      </c>
      <c r="U13" s="3" t="s">
        <v>340</v>
      </c>
    </row>
  </sheetData>
  <autoFilter ref="A1:U1"/>
  <conditionalFormatting sqref="T2:T13">
    <cfRule type="containsText" dxfId="0" priority="3" operator="containsText" text="Ready">
      <formula>NOT(ISERROR(SEARCH("Ready", T2)))</formula>
    </cfRule>
    <cfRule type="containsText" dxfId="1" priority="2" operator="containsText" text="Review">
      <formula>NOT(ISERROR(SEARCH("Review", T2)))</formula>
    </cfRule>
    <cfRule type="containsText" dxfId="1" priority="1" operator="containsText" text="Missing">
      <formula>NOT(ISERROR(SEARCH("Missing", T2)))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11.71" hidden="0" customWidth="1"/>
    <col min="3" max="3" width="23.71" hidden="0" customWidth="1"/>
    <col min="4" max="4" width="15.71" hidden="0" customWidth="1"/>
    <col min="5" max="5" width="19.71" hidden="0" customWidth="1"/>
    <col min="6" max="6" width="18.71" hidden="0" customWidth="1"/>
    <col min="7" max="7" width="15.71" hidden="0" customWidth="1"/>
    <col min="8" max="8" width="16.71" hidden="0" customWidth="1"/>
    <col min="9" max="9" width="17.71" hidden="0" customWidth="1"/>
    <col min="10" max="10" width="20.71" hidden="0" customWidth="1"/>
    <col min="11" max="11" width="20.71" hidden="0" customWidth="1"/>
    <col min="12" max="12" width="12.71" hidden="0" customWidth="1"/>
    <col min="13" max="13" width="13.71" hidden="0" customWidth="1"/>
    <col min="14" max="14" width="16.71" hidden="0" customWidth="1"/>
    <col min="15" max="15" width="15.71" hidden="0" customWidth="1"/>
  </cols>
  <sheetData>
    <row r="1" ht="28" customHeight="1">
      <c r="A1" s="1" t="s">
        <v>192</v>
      </c>
      <c r="B1" s="1" t="s">
        <v>195</v>
      </c>
      <c r="C1" s="1" t="s">
        <v>373</v>
      </c>
      <c r="D1" s="1" t="s">
        <v>374</v>
      </c>
      <c r="E1" s="1" t="s">
        <v>202</v>
      </c>
      <c r="F1" s="1" t="s">
        <v>375</v>
      </c>
      <c r="G1" s="1" t="s">
        <v>376</v>
      </c>
      <c r="H1" s="1" t="s">
        <v>377</v>
      </c>
      <c r="I1" s="1" t="s">
        <v>203</v>
      </c>
      <c r="J1" s="1" t="s">
        <v>378</v>
      </c>
      <c r="K1" s="1" t="s">
        <v>379</v>
      </c>
      <c r="L1" s="1" t="s">
        <v>380</v>
      </c>
      <c r="M1" s="1" t="s">
        <v>381</v>
      </c>
      <c r="N1" s="1" t="s">
        <v>17</v>
      </c>
      <c r="O1" s="1" t="s">
        <v>213</v>
      </c>
    </row>
    <row r="2">
      <c r="A2" t="s">
        <v>356</v>
      </c>
      <c r="B2" t="s">
        <v>382</v>
      </c>
      <c r="C2" t="s">
        <v>383</v>
      </c>
      <c r="D2" t="s">
        <v>384</v>
      </c>
      <c r="E2" s="58" t="n">
        <v>0.1</v>
      </c>
      <c r="F2" t="s">
        <v>385</v>
      </c>
      <c r="G2" s="59" t="n">
        <v>0.1345</v>
      </c>
      <c r="H2" s="60" t="n">
        <v>0</v>
      </c>
      <c r="I2" s="61" t="str">
        <f>MAX(H2,E2*(1-G2))</f>
      </c>
      <c r="J2" s="62" t="str">
        <f>E2-I2</f>
      </c>
      <c r="K2" s="63" t="str">
        <f>IF(E2=0,0,(E2-I2)/E2)</f>
      </c>
      <c r="L2" s="64" t="n">
        <v>2026</v>
      </c>
      <c r="M2" s="65" t="n">
        <v>2030</v>
      </c>
      <c r="N2" t="s">
        <v>115</v>
      </c>
      <c r="O2" t="s">
        <v>231</v>
      </c>
    </row>
    <row r="3">
      <c r="A3" t="s">
        <v>342</v>
      </c>
      <c r="B3" t="s">
        <v>382</v>
      </c>
      <c r="C3" t="s">
        <v>383</v>
      </c>
      <c r="D3" t="s">
        <v>384</v>
      </c>
      <c r="E3" s="58" t="n">
        <v>0.1</v>
      </c>
      <c r="F3" t="s">
        <v>385</v>
      </c>
      <c r="G3" s="59" t="n">
        <v>0.1225</v>
      </c>
      <c r="H3" s="60" t="n">
        <v>0</v>
      </c>
      <c r="I3" s="61" t="str">
        <f>MAX(H3,E3*(1-G3))</f>
      </c>
      <c r="J3" s="62" t="str">
        <f>E3-I3</f>
      </c>
      <c r="K3" s="63" t="str">
        <f>IF(E3=0,0,(E3-I3)/E3)</f>
      </c>
      <c r="L3" s="64" t="n">
        <v>2026</v>
      </c>
      <c r="M3" s="65" t="n">
        <v>2030</v>
      </c>
      <c r="N3" t="s">
        <v>115</v>
      </c>
      <c r="O3" t="s">
        <v>386</v>
      </c>
    </row>
    <row r="4">
      <c r="A4" t="s">
        <v>219</v>
      </c>
      <c r="B4" t="s">
        <v>222</v>
      </c>
      <c r="C4" t="s">
        <v>387</v>
      </c>
      <c r="D4" t="s">
        <v>388</v>
      </c>
      <c r="E4" s="58" t="n">
        <v>4.4</v>
      </c>
      <c r="F4" t="s">
        <v>385</v>
      </c>
      <c r="G4" s="59" t="n">
        <v>0.035</v>
      </c>
      <c r="H4" s="60" t="n">
        <v>3</v>
      </c>
      <c r="I4" s="61" t="str">
        <f>MAX(H4,E4*(1-G4))</f>
      </c>
      <c r="J4" s="62" t="str">
        <f>E4-I4</f>
      </c>
      <c r="K4" s="63" t="str">
        <f>IF(E4=0,0,(E4-I4)/E4)</f>
      </c>
      <c r="L4" s="64" t="n">
        <v>2026</v>
      </c>
      <c r="M4" s="65" t="n">
        <v>2030</v>
      </c>
      <c r="N4" t="s">
        <v>115</v>
      </c>
      <c r="O4" t="s">
        <v>231</v>
      </c>
    </row>
    <row r="5">
      <c r="A5" t="s">
        <v>243</v>
      </c>
      <c r="B5" t="s">
        <v>222</v>
      </c>
      <c r="C5" t="s">
        <v>387</v>
      </c>
      <c r="D5" t="s">
        <v>388</v>
      </c>
      <c r="E5" s="58" t="n">
        <v>4.4</v>
      </c>
      <c r="F5" t="s">
        <v>385</v>
      </c>
      <c r="G5" s="59" t="n">
        <v>0.05</v>
      </c>
      <c r="H5" s="60" t="n">
        <v>3</v>
      </c>
      <c r="I5" s="61" t="str">
        <f>MAX(H5,E5*(1-G5))</f>
      </c>
      <c r="J5" s="62" t="str">
        <f>E5-I5</f>
      </c>
      <c r="K5" s="63" t="str">
        <f>IF(E5=0,0,(E5-I5)/E5)</f>
      </c>
      <c r="L5" s="64" t="n">
        <v>2026</v>
      </c>
      <c r="M5" s="65" t="n">
        <v>2030</v>
      </c>
      <c r="N5" t="s">
        <v>115</v>
      </c>
      <c r="O5" t="s">
        <v>231</v>
      </c>
    </row>
    <row r="6">
      <c r="A6" t="s">
        <v>250</v>
      </c>
      <c r="B6" t="s">
        <v>222</v>
      </c>
      <c r="C6" t="s">
        <v>387</v>
      </c>
      <c r="D6" t="s">
        <v>388</v>
      </c>
      <c r="E6" s="58" t="n">
        <v>4.4</v>
      </c>
      <c r="F6" t="s">
        <v>385</v>
      </c>
      <c r="G6" s="59" t="n">
        <v>0</v>
      </c>
      <c r="H6" s="60" t="n">
        <v>3</v>
      </c>
      <c r="I6" s="61" t="str">
        <f>MAX(H6,E6*(1-G6))</f>
      </c>
      <c r="J6" s="62" t="str">
        <f>E6-I6</f>
      </c>
      <c r="K6" s="63" t="str">
        <f>IF(E6=0,0,(E6-I6)/E6)</f>
      </c>
      <c r="L6" s="64" t="n">
        <v>2026</v>
      </c>
      <c r="M6" s="65" t="n">
        <v>2030</v>
      </c>
      <c r="N6" t="s">
        <v>115</v>
      </c>
      <c r="O6" t="s">
        <v>231</v>
      </c>
    </row>
    <row r="7">
      <c r="A7" t="s">
        <v>257</v>
      </c>
      <c r="B7" t="s">
        <v>222</v>
      </c>
      <c r="C7" t="s">
        <v>387</v>
      </c>
      <c r="D7" t="s">
        <v>388</v>
      </c>
      <c r="E7" s="58" t="n">
        <v>4.4</v>
      </c>
      <c r="F7" t="s">
        <v>385</v>
      </c>
      <c r="G7" s="59" t="n">
        <v>0.1</v>
      </c>
      <c r="H7" s="60" t="n">
        <v>3</v>
      </c>
      <c r="I7" s="61" t="str">
        <f>MAX(H7,E7*(1-G7))</f>
      </c>
      <c r="J7" s="62" t="str">
        <f>E7-I7</f>
      </c>
      <c r="K7" s="63" t="str">
        <f>IF(E7=0,0,(E7-I7)/E7)</f>
      </c>
      <c r="L7" s="64" t="n">
        <v>2026</v>
      </c>
      <c r="M7" s="65" t="n">
        <v>2030</v>
      </c>
      <c r="N7" t="s">
        <v>115</v>
      </c>
      <c r="O7" t="s">
        <v>231</v>
      </c>
    </row>
    <row r="8">
      <c r="A8" t="s">
        <v>370</v>
      </c>
      <c r="B8" t="s">
        <v>389</v>
      </c>
      <c r="C8" t="s">
        <v>390</v>
      </c>
      <c r="D8" t="s">
        <v>391</v>
      </c>
      <c r="E8" s="58" t="n">
        <v>0.114285714285714</v>
      </c>
      <c r="F8" t="s">
        <v>385</v>
      </c>
      <c r="G8" s="59" t="n">
        <v>0.175</v>
      </c>
      <c r="H8" s="60" t="n">
        <v>0</v>
      </c>
      <c r="I8" s="61" t="str">
        <f>MAX(H8,E8*(1-G8))</f>
      </c>
      <c r="J8" s="62" t="str">
        <f>E8-I8</f>
      </c>
      <c r="K8" s="63" t="str">
        <f>IF(E8=0,0,(E8-I8)/E8)</f>
      </c>
      <c r="L8" s="64" t="n">
        <v>2026</v>
      </c>
      <c r="M8" s="65" t="n">
        <v>2030</v>
      </c>
      <c r="N8" t="s">
        <v>115</v>
      </c>
      <c r="O8" t="s">
        <v>392</v>
      </c>
    </row>
    <row r="9">
      <c r="A9" t="s">
        <v>367</v>
      </c>
      <c r="B9" t="s">
        <v>393</v>
      </c>
      <c r="C9" t="s">
        <v>394</v>
      </c>
      <c r="D9" t="s">
        <v>395</v>
      </c>
      <c r="E9" s="58" t="n">
        <v>0.0317</v>
      </c>
      <c r="F9" t="s">
        <v>385</v>
      </c>
      <c r="G9" s="59" t="n">
        <v>0.5</v>
      </c>
      <c r="H9" s="60" t="n">
        <v>0</v>
      </c>
      <c r="I9" s="61" t="str">
        <f>MAX(H9,E9*(1-G9))</f>
      </c>
      <c r="J9" s="62" t="str">
        <f>E9-I9</f>
      </c>
      <c r="K9" s="63" t="str">
        <f>IF(E9=0,0,(E9-I9)/E9)</f>
      </c>
      <c r="L9" s="64" t="n">
        <v>2026</v>
      </c>
      <c r="M9" s="65" t="n">
        <v>2030</v>
      </c>
      <c r="N9" t="s">
        <v>115</v>
      </c>
      <c r="O9" t="s">
        <v>396</v>
      </c>
    </row>
    <row r="10">
      <c r="A10" t="s">
        <v>264</v>
      </c>
      <c r="B10" t="s">
        <v>267</v>
      </c>
      <c r="C10" t="s">
        <v>397</v>
      </c>
      <c r="D10" t="s">
        <v>66</v>
      </c>
      <c r="E10" s="58" t="n">
        <v>0.303</v>
      </c>
      <c r="F10" t="s">
        <v>385</v>
      </c>
      <c r="G10" s="59" t="n">
        <v>0.261312</v>
      </c>
      <c r="H10" s="60" t="n">
        <v>0</v>
      </c>
      <c r="I10" s="61" t="str">
        <f>MAX(H10,E10*(1-G10))</f>
      </c>
      <c r="J10" s="62" t="str">
        <f>E10-I10</f>
      </c>
      <c r="K10" s="63" t="str">
        <f>IF(E10=0,0,(E10-I10)/E10)</f>
      </c>
      <c r="L10" s="64" t="n">
        <v>2026</v>
      </c>
      <c r="M10" s="65" t="n">
        <v>2030</v>
      </c>
      <c r="N10" t="s">
        <v>115</v>
      </c>
      <c r="O10" t="s">
        <v>386</v>
      </c>
    </row>
    <row r="11">
      <c r="A11" t="s">
        <v>285</v>
      </c>
      <c r="B11" t="s">
        <v>267</v>
      </c>
      <c r="C11" t="s">
        <v>397</v>
      </c>
      <c r="D11" t="s">
        <v>66</v>
      </c>
      <c r="E11" s="58" t="n">
        <v>0.303</v>
      </c>
      <c r="F11" t="s">
        <v>385</v>
      </c>
      <c r="G11" s="59" t="n">
        <v>0.04</v>
      </c>
      <c r="H11" s="60" t="n">
        <v>0</v>
      </c>
      <c r="I11" s="61" t="str">
        <f>MAX(H11,E11*(1-G11))</f>
      </c>
      <c r="J11" s="62" t="str">
        <f>E11-I11</f>
      </c>
      <c r="K11" s="63" t="str">
        <f>IF(E11=0,0,(E11-I11)/E11)</f>
      </c>
      <c r="L11" s="64" t="n">
        <v>2026</v>
      </c>
      <c r="M11" s="65" t="n">
        <v>2030</v>
      </c>
      <c r="N11" t="s">
        <v>115</v>
      </c>
      <c r="O11" t="s">
        <v>231</v>
      </c>
    </row>
    <row r="12">
      <c r="A12" t="s">
        <v>296</v>
      </c>
      <c r="B12" t="s">
        <v>267</v>
      </c>
      <c r="C12" t="s">
        <v>397</v>
      </c>
      <c r="D12" t="s">
        <v>66</v>
      </c>
      <c r="E12" s="58" t="n">
        <v>0.303</v>
      </c>
      <c r="F12" t="s">
        <v>385</v>
      </c>
      <c r="G12" s="59" t="n">
        <v>0.055</v>
      </c>
      <c r="H12" s="60" t="n">
        <v>0</v>
      </c>
      <c r="I12" s="61" t="str">
        <f>MAX(H12,E12*(1-G12))</f>
      </c>
      <c r="J12" s="62" t="str">
        <f>E12-I12</f>
      </c>
      <c r="K12" s="63" t="str">
        <f>IF(E12=0,0,(E12-I12)/E12)</f>
      </c>
      <c r="L12" s="64" t="n">
        <v>2026</v>
      </c>
      <c r="M12" s="65" t="n">
        <v>2030</v>
      </c>
      <c r="N12" t="s">
        <v>115</v>
      </c>
      <c r="O12" t="s">
        <v>231</v>
      </c>
    </row>
    <row r="13">
      <c r="A13" t="s">
        <v>306</v>
      </c>
      <c r="B13" t="s">
        <v>267</v>
      </c>
      <c r="C13" t="s">
        <v>397</v>
      </c>
      <c r="D13" t="s">
        <v>66</v>
      </c>
      <c r="E13" s="58" t="n">
        <v>0.303</v>
      </c>
      <c r="F13" t="s">
        <v>385</v>
      </c>
      <c r="G13" s="59" t="n">
        <v>0.065</v>
      </c>
      <c r="H13" s="60" t="n">
        <v>0</v>
      </c>
      <c r="I13" s="61" t="str">
        <f>MAX(H13,E13*(1-G13))</f>
      </c>
      <c r="J13" s="62" t="str">
        <f>E13-I13</f>
      </c>
      <c r="K13" s="63" t="str">
        <f>IF(E13=0,0,(E13-I13)/E13)</f>
      </c>
      <c r="L13" s="64" t="n">
        <v>2026</v>
      </c>
      <c r="M13" s="65" t="n">
        <v>2030</v>
      </c>
      <c r="N13" t="s">
        <v>115</v>
      </c>
      <c r="O13" t="s">
        <v>231</v>
      </c>
    </row>
  </sheetData>
  <autoFilter ref="A1:O1"/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17.71" hidden="0" customWidth="1"/>
    <col min="3" max="3" width="11.71" hidden="0" customWidth="1"/>
    <col min="4" max="4" width="12.71" hidden="0" customWidth="1"/>
    <col min="5" max="5" width="14.71" hidden="0" customWidth="1"/>
    <col min="6" max="6" width="20.71" hidden="0" customWidth="1"/>
    <col min="7" max="7" width="16.71" hidden="0" customWidth="1"/>
    <col min="8" max="8" width="11.71" hidden="0" customWidth="1"/>
    <col min="9" max="9" width="11.71" hidden="0" customWidth="1"/>
    <col min="10" max="10" width="15.71" hidden="0" customWidth="1"/>
    <col min="11" max="11" width="19.71" hidden="0" customWidth="1"/>
    <col min="12" max="12" width="17.71" hidden="0" customWidth="1"/>
    <col min="13" max="13" width="23.71" hidden="0" customWidth="1"/>
    <col min="14" max="14" width="18.71" hidden="0" customWidth="1"/>
    <col min="15" max="15" width="11.71" hidden="0" customWidth="1"/>
    <col min="16" max="16" width="15.71" hidden="0" customWidth="1"/>
    <col min="17" max="17" width="17.71" hidden="0" customWidth="1"/>
    <col min="18" max="18" width="15.71" hidden="0" customWidth="1"/>
  </cols>
  <sheetData>
    <row r="1" ht="28" customHeight="1">
      <c r="A1" s="1" t="s">
        <v>193</v>
      </c>
      <c r="B1" s="1" t="s">
        <v>192</v>
      </c>
      <c r="C1" s="1" t="s">
        <v>196</v>
      </c>
      <c r="D1" s="1" t="s">
        <v>197</v>
      </c>
      <c r="E1" s="1" t="s">
        <v>198</v>
      </c>
      <c r="F1" s="1" t="s">
        <v>398</v>
      </c>
      <c r="G1" s="1" t="s">
        <v>204</v>
      </c>
      <c r="H1" s="1" t="s">
        <v>205</v>
      </c>
      <c r="I1" s="1" t="s">
        <v>206</v>
      </c>
      <c r="J1" s="1" t="s">
        <v>207</v>
      </c>
      <c r="K1" s="1" t="s">
        <v>202</v>
      </c>
      <c r="L1" s="1" t="s">
        <v>203</v>
      </c>
      <c r="M1" s="1" t="s">
        <v>209</v>
      </c>
      <c r="N1" s="1" t="s">
        <v>199</v>
      </c>
      <c r="O1" s="1" t="s">
        <v>399</v>
      </c>
      <c r="P1" s="1" t="s">
        <v>213</v>
      </c>
      <c r="Q1" s="1" t="s">
        <v>200</v>
      </c>
      <c r="R1" s="1" t="s">
        <v>201</v>
      </c>
    </row>
    <row r="2">
      <c r="A2" t="s">
        <v>220</v>
      </c>
      <c r="B2" t="s">
        <v>219</v>
      </c>
      <c r="C2" t="s">
        <v>223</v>
      </c>
      <c r="D2" t="s">
        <v>224</v>
      </c>
      <c r="E2" t="s">
        <v>225</v>
      </c>
      <c r="F2" t="s">
        <v>400</v>
      </c>
      <c r="G2" s="66" t="n">
        <v>1.06</v>
      </c>
      <c r="H2" s="67"/>
      <c r="I2" t="s">
        <v>229</v>
      </c>
      <c r="J2" s="68" t="n">
        <v>1</v>
      </c>
      <c r="K2" s="69" t="n">
        <v>4.4</v>
      </c>
      <c r="L2" s="70" t="n">
        <v>4.246</v>
      </c>
      <c r="M2" s="71" t="str">
        <f>1-1/(G2^(K2-L2))</f>
      </c>
      <c r="N2" t="s">
        <v>226</v>
      </c>
      <c r="O2" t="n">
        <v>1</v>
      </c>
      <c r="P2" t="s">
        <v>231</v>
      </c>
      <c r="Q2" t="s">
        <v>227</v>
      </c>
      <c r="R2" t="s">
        <v>228</v>
      </c>
    </row>
    <row r="3">
      <c r="A3" t="s">
        <v>234</v>
      </c>
      <c r="B3" t="s">
        <v>219</v>
      </c>
      <c r="C3" t="s">
        <v>235</v>
      </c>
      <c r="D3" t="s">
        <v>236</v>
      </c>
      <c r="E3" t="s">
        <v>225</v>
      </c>
      <c r="F3" t="s">
        <v>400</v>
      </c>
      <c r="G3" s="66" t="n">
        <v>1.06</v>
      </c>
      <c r="H3" s="67"/>
      <c r="I3" t="s">
        <v>229</v>
      </c>
      <c r="J3" s="68" t="n">
        <v>1</v>
      </c>
      <c r="K3" s="69" t="n">
        <v>4.4</v>
      </c>
      <c r="L3" s="70" t="n">
        <v>4.246</v>
      </c>
      <c r="M3" s="71" t="str">
        <f>1-1/(G3^(K3-L3))</f>
      </c>
      <c r="N3" t="s">
        <v>226</v>
      </c>
      <c r="O3" t="n">
        <v>1</v>
      </c>
      <c r="P3" t="s">
        <v>231</v>
      </c>
      <c r="Q3" t="s">
        <v>227</v>
      </c>
      <c r="R3" t="s">
        <v>228</v>
      </c>
    </row>
    <row r="4">
      <c r="A4" t="s">
        <v>237</v>
      </c>
      <c r="B4" t="s">
        <v>219</v>
      </c>
      <c r="C4" t="s">
        <v>238</v>
      </c>
      <c r="D4" t="s">
        <v>239</v>
      </c>
      <c r="E4" t="s">
        <v>225</v>
      </c>
      <c r="F4" t="s">
        <v>400</v>
      </c>
      <c r="G4" s="66" t="n">
        <v>1.06</v>
      </c>
      <c r="H4" s="67"/>
      <c r="I4" t="s">
        <v>229</v>
      </c>
      <c r="J4" s="68" t="n">
        <v>1</v>
      </c>
      <c r="K4" s="69" t="n">
        <v>4.4</v>
      </c>
      <c r="L4" s="70" t="n">
        <v>4.246</v>
      </c>
      <c r="M4" s="71" t="str">
        <f>1-1/(G4^(K4-L4))</f>
      </c>
      <c r="N4" t="s">
        <v>226</v>
      </c>
      <c r="O4" t="n">
        <v>1</v>
      </c>
      <c r="P4" t="s">
        <v>231</v>
      </c>
      <c r="Q4" t="s">
        <v>227</v>
      </c>
      <c r="R4" t="s">
        <v>228</v>
      </c>
    </row>
    <row r="5">
      <c r="A5" t="s">
        <v>240</v>
      </c>
      <c r="B5" t="s">
        <v>219</v>
      </c>
      <c r="C5" t="s">
        <v>241</v>
      </c>
      <c r="D5" t="s">
        <v>242</v>
      </c>
      <c r="E5" t="s">
        <v>225</v>
      </c>
      <c r="F5" t="s">
        <v>400</v>
      </c>
      <c r="G5" s="66" t="n">
        <v>1.06</v>
      </c>
      <c r="H5" s="67"/>
      <c r="I5" t="s">
        <v>229</v>
      </c>
      <c r="J5" s="68" t="n">
        <v>1</v>
      </c>
      <c r="K5" s="69" t="n">
        <v>4.4</v>
      </c>
      <c r="L5" s="70" t="n">
        <v>4.246</v>
      </c>
      <c r="M5" s="71" t="str">
        <f>1-1/(G5^(K5-L5))</f>
      </c>
      <c r="N5" t="s">
        <v>226</v>
      </c>
      <c r="O5" t="n">
        <v>1</v>
      </c>
      <c r="P5" t="s">
        <v>231</v>
      </c>
      <c r="Q5" t="s">
        <v>227</v>
      </c>
      <c r="R5" t="s">
        <v>228</v>
      </c>
    </row>
    <row r="6">
      <c r="A6" t="s">
        <v>244</v>
      </c>
      <c r="B6" t="s">
        <v>243</v>
      </c>
      <c r="C6" t="s">
        <v>223</v>
      </c>
      <c r="D6" t="s">
        <v>224</v>
      </c>
      <c r="E6" t="s">
        <v>225</v>
      </c>
      <c r="F6" t="s">
        <v>400</v>
      </c>
      <c r="G6" s="66" t="n">
        <v>1.06</v>
      </c>
      <c r="H6" s="67"/>
      <c r="I6" t="s">
        <v>229</v>
      </c>
      <c r="J6" s="68" t="n">
        <v>1</v>
      </c>
      <c r="K6" s="69" t="n">
        <v>4.4</v>
      </c>
      <c r="L6" s="70" t="n">
        <v>4.18</v>
      </c>
      <c r="M6" s="71" t="str">
        <f>1-1/(G6^(K6-L6))</f>
      </c>
      <c r="N6" t="s">
        <v>226</v>
      </c>
      <c r="O6" t="n">
        <v>1</v>
      </c>
      <c r="P6" t="s">
        <v>231</v>
      </c>
      <c r="Q6" t="s">
        <v>227</v>
      </c>
      <c r="R6" t="s">
        <v>228</v>
      </c>
    </row>
    <row r="7">
      <c r="A7" t="s">
        <v>247</v>
      </c>
      <c r="B7" t="s">
        <v>243</v>
      </c>
      <c r="C7" t="s">
        <v>235</v>
      </c>
      <c r="D7" t="s">
        <v>236</v>
      </c>
      <c r="E7" t="s">
        <v>225</v>
      </c>
      <c r="F7" t="s">
        <v>400</v>
      </c>
      <c r="G7" s="66" t="n">
        <v>1.06</v>
      </c>
      <c r="H7" s="67"/>
      <c r="I7" t="s">
        <v>229</v>
      </c>
      <c r="J7" s="68" t="n">
        <v>1</v>
      </c>
      <c r="K7" s="69" t="n">
        <v>4.4</v>
      </c>
      <c r="L7" s="70" t="n">
        <v>4.18</v>
      </c>
      <c r="M7" s="71" t="str">
        <f>1-1/(G7^(K7-L7))</f>
      </c>
      <c r="N7" t="s">
        <v>226</v>
      </c>
      <c r="O7" t="n">
        <v>1</v>
      </c>
      <c r="P7" t="s">
        <v>231</v>
      </c>
      <c r="Q7" t="s">
        <v>227</v>
      </c>
      <c r="R7" t="s">
        <v>228</v>
      </c>
    </row>
    <row r="8">
      <c r="A8" t="s">
        <v>248</v>
      </c>
      <c r="B8" t="s">
        <v>243</v>
      </c>
      <c r="C8" t="s">
        <v>238</v>
      </c>
      <c r="D8" t="s">
        <v>239</v>
      </c>
      <c r="E8" t="s">
        <v>225</v>
      </c>
      <c r="F8" t="s">
        <v>400</v>
      </c>
      <c r="G8" s="66" t="n">
        <v>1.06</v>
      </c>
      <c r="H8" s="67"/>
      <c r="I8" t="s">
        <v>229</v>
      </c>
      <c r="J8" s="68" t="n">
        <v>1</v>
      </c>
      <c r="K8" s="69" t="n">
        <v>4.4</v>
      </c>
      <c r="L8" s="70" t="n">
        <v>4.18</v>
      </c>
      <c r="M8" s="71" t="str">
        <f>1-1/(G8^(K8-L8))</f>
      </c>
      <c r="N8" t="s">
        <v>226</v>
      </c>
      <c r="O8" t="n">
        <v>1</v>
      </c>
      <c r="P8" t="s">
        <v>231</v>
      </c>
      <c r="Q8" t="s">
        <v>227</v>
      </c>
      <c r="R8" t="s">
        <v>228</v>
      </c>
    </row>
    <row r="9">
      <c r="A9" t="s">
        <v>249</v>
      </c>
      <c r="B9" t="s">
        <v>243</v>
      </c>
      <c r="C9" t="s">
        <v>241</v>
      </c>
      <c r="D9" t="s">
        <v>242</v>
      </c>
      <c r="E9" t="s">
        <v>225</v>
      </c>
      <c r="F9" t="s">
        <v>400</v>
      </c>
      <c r="G9" s="66" t="n">
        <v>1.06</v>
      </c>
      <c r="H9" s="67"/>
      <c r="I9" t="s">
        <v>229</v>
      </c>
      <c r="J9" s="68" t="n">
        <v>1</v>
      </c>
      <c r="K9" s="69" t="n">
        <v>4.4</v>
      </c>
      <c r="L9" s="70" t="n">
        <v>4.18</v>
      </c>
      <c r="M9" s="71" t="str">
        <f>1-1/(G9^(K9-L9))</f>
      </c>
      <c r="N9" t="s">
        <v>226</v>
      </c>
      <c r="O9" t="n">
        <v>1</v>
      </c>
      <c r="P9" t="s">
        <v>231</v>
      </c>
      <c r="Q9" t="s">
        <v>227</v>
      </c>
      <c r="R9" t="s">
        <v>228</v>
      </c>
    </row>
    <row r="10">
      <c r="A10" t="s">
        <v>251</v>
      </c>
      <c r="B10" t="s">
        <v>250</v>
      </c>
      <c r="C10" t="s">
        <v>223</v>
      </c>
      <c r="D10" t="s">
        <v>224</v>
      </c>
      <c r="E10" t="s">
        <v>225</v>
      </c>
      <c r="F10" t="s">
        <v>400</v>
      </c>
      <c r="G10" s="66" t="n">
        <v>1.06</v>
      </c>
      <c r="H10" s="67"/>
      <c r="I10" t="s">
        <v>229</v>
      </c>
      <c r="J10" s="68" t="n">
        <v>1</v>
      </c>
      <c r="K10" s="69" t="n">
        <v>4.4</v>
      </c>
      <c r="L10" s="70" t="n">
        <v>4.4</v>
      </c>
      <c r="M10" s="71" t="str">
        <f>1-1/(G10^(K10-L10))</f>
      </c>
      <c r="N10" t="s">
        <v>226</v>
      </c>
      <c r="O10" t="n">
        <v>1</v>
      </c>
      <c r="P10" t="s">
        <v>231</v>
      </c>
      <c r="Q10" t="s">
        <v>227</v>
      </c>
      <c r="R10" t="s">
        <v>228</v>
      </c>
    </row>
    <row r="11">
      <c r="A11" t="s">
        <v>254</v>
      </c>
      <c r="B11" t="s">
        <v>250</v>
      </c>
      <c r="C11" t="s">
        <v>235</v>
      </c>
      <c r="D11" t="s">
        <v>236</v>
      </c>
      <c r="E11" t="s">
        <v>225</v>
      </c>
      <c r="F11" t="s">
        <v>400</v>
      </c>
      <c r="G11" s="66" t="n">
        <v>1.06</v>
      </c>
      <c r="H11" s="67"/>
      <c r="I11" t="s">
        <v>229</v>
      </c>
      <c r="J11" s="68" t="n">
        <v>1</v>
      </c>
      <c r="K11" s="69" t="n">
        <v>4.4</v>
      </c>
      <c r="L11" s="70" t="n">
        <v>4.4</v>
      </c>
      <c r="M11" s="71" t="str">
        <f>1-1/(G11^(K11-L11))</f>
      </c>
      <c r="N11" t="s">
        <v>226</v>
      </c>
      <c r="O11" t="n">
        <v>1</v>
      </c>
      <c r="P11" t="s">
        <v>231</v>
      </c>
      <c r="Q11" t="s">
        <v>227</v>
      </c>
      <c r="R11" t="s">
        <v>228</v>
      </c>
    </row>
    <row r="12">
      <c r="A12" t="s">
        <v>255</v>
      </c>
      <c r="B12" t="s">
        <v>250</v>
      </c>
      <c r="C12" t="s">
        <v>238</v>
      </c>
      <c r="D12" t="s">
        <v>239</v>
      </c>
      <c r="E12" t="s">
        <v>225</v>
      </c>
      <c r="F12" t="s">
        <v>400</v>
      </c>
      <c r="G12" s="66" t="n">
        <v>1.06</v>
      </c>
      <c r="H12" s="67"/>
      <c r="I12" t="s">
        <v>229</v>
      </c>
      <c r="J12" s="68" t="n">
        <v>1</v>
      </c>
      <c r="K12" s="69" t="n">
        <v>4.4</v>
      </c>
      <c r="L12" s="70" t="n">
        <v>4.4</v>
      </c>
      <c r="M12" s="71" t="str">
        <f>1-1/(G12^(K12-L12))</f>
      </c>
      <c r="N12" t="s">
        <v>226</v>
      </c>
      <c r="O12" t="n">
        <v>1</v>
      </c>
      <c r="P12" t="s">
        <v>231</v>
      </c>
      <c r="Q12" t="s">
        <v>227</v>
      </c>
      <c r="R12" t="s">
        <v>228</v>
      </c>
    </row>
    <row r="13">
      <c r="A13" t="s">
        <v>256</v>
      </c>
      <c r="B13" t="s">
        <v>250</v>
      </c>
      <c r="C13" t="s">
        <v>241</v>
      </c>
      <c r="D13" t="s">
        <v>242</v>
      </c>
      <c r="E13" t="s">
        <v>225</v>
      </c>
      <c r="F13" t="s">
        <v>400</v>
      </c>
      <c r="G13" s="66" t="n">
        <v>1.06</v>
      </c>
      <c r="H13" s="67"/>
      <c r="I13" t="s">
        <v>229</v>
      </c>
      <c r="J13" s="68" t="n">
        <v>1</v>
      </c>
      <c r="K13" s="69" t="n">
        <v>4.4</v>
      </c>
      <c r="L13" s="70" t="n">
        <v>4.4</v>
      </c>
      <c r="M13" s="71" t="str">
        <f>1-1/(G13^(K13-L13))</f>
      </c>
      <c r="N13" t="s">
        <v>226</v>
      </c>
      <c r="O13" t="n">
        <v>1</v>
      </c>
      <c r="P13" t="s">
        <v>231</v>
      </c>
      <c r="Q13" t="s">
        <v>227</v>
      </c>
      <c r="R13" t="s">
        <v>228</v>
      </c>
    </row>
    <row r="14">
      <c r="A14" t="s">
        <v>258</v>
      </c>
      <c r="B14" t="s">
        <v>257</v>
      </c>
      <c r="C14" t="s">
        <v>223</v>
      </c>
      <c r="D14" t="s">
        <v>224</v>
      </c>
      <c r="E14" t="s">
        <v>225</v>
      </c>
      <c r="F14" t="s">
        <v>400</v>
      </c>
      <c r="G14" s="66" t="n">
        <v>1.06</v>
      </c>
      <c r="H14" s="67"/>
      <c r="I14" t="s">
        <v>229</v>
      </c>
      <c r="J14" s="68" t="n">
        <v>1</v>
      </c>
      <c r="K14" s="69" t="n">
        <v>4.4</v>
      </c>
      <c r="L14" s="70" t="n">
        <v>3.96</v>
      </c>
      <c r="M14" s="71" t="str">
        <f>1-1/(G14^(K14-L14))</f>
      </c>
      <c r="N14" t="s">
        <v>226</v>
      </c>
      <c r="O14" t="n">
        <v>1</v>
      </c>
      <c r="P14" t="s">
        <v>231</v>
      </c>
      <c r="Q14" t="s">
        <v>227</v>
      </c>
      <c r="R14" t="s">
        <v>228</v>
      </c>
    </row>
    <row r="15">
      <c r="A15" t="s">
        <v>261</v>
      </c>
      <c r="B15" t="s">
        <v>257</v>
      </c>
      <c r="C15" t="s">
        <v>235</v>
      </c>
      <c r="D15" t="s">
        <v>236</v>
      </c>
      <c r="E15" t="s">
        <v>225</v>
      </c>
      <c r="F15" t="s">
        <v>400</v>
      </c>
      <c r="G15" s="66" t="n">
        <v>1.06</v>
      </c>
      <c r="H15" s="67"/>
      <c r="I15" t="s">
        <v>229</v>
      </c>
      <c r="J15" s="68" t="n">
        <v>1</v>
      </c>
      <c r="K15" s="69" t="n">
        <v>4.4</v>
      </c>
      <c r="L15" s="70" t="n">
        <v>3.96</v>
      </c>
      <c r="M15" s="71" t="str">
        <f>1-1/(G15^(K15-L15))</f>
      </c>
      <c r="N15" t="s">
        <v>226</v>
      </c>
      <c r="O15" t="n">
        <v>1</v>
      </c>
      <c r="P15" t="s">
        <v>231</v>
      </c>
      <c r="Q15" t="s">
        <v>227</v>
      </c>
      <c r="R15" t="s">
        <v>228</v>
      </c>
    </row>
    <row r="16">
      <c r="A16" t="s">
        <v>262</v>
      </c>
      <c r="B16" t="s">
        <v>257</v>
      </c>
      <c r="C16" t="s">
        <v>238</v>
      </c>
      <c r="D16" t="s">
        <v>239</v>
      </c>
      <c r="E16" t="s">
        <v>225</v>
      </c>
      <c r="F16" t="s">
        <v>400</v>
      </c>
      <c r="G16" s="66" t="n">
        <v>1.06</v>
      </c>
      <c r="H16" s="67"/>
      <c r="I16" t="s">
        <v>229</v>
      </c>
      <c r="J16" s="68" t="n">
        <v>1</v>
      </c>
      <c r="K16" s="69" t="n">
        <v>4.4</v>
      </c>
      <c r="L16" s="70" t="n">
        <v>3.96</v>
      </c>
      <c r="M16" s="71" t="str">
        <f>1-1/(G16^(K16-L16))</f>
      </c>
      <c r="N16" t="s">
        <v>226</v>
      </c>
      <c r="O16" t="n">
        <v>1</v>
      </c>
      <c r="P16" t="s">
        <v>231</v>
      </c>
      <c r="Q16" t="s">
        <v>227</v>
      </c>
      <c r="R16" t="s">
        <v>228</v>
      </c>
    </row>
    <row r="17">
      <c r="A17" t="s">
        <v>263</v>
      </c>
      <c r="B17" t="s">
        <v>257</v>
      </c>
      <c r="C17" t="s">
        <v>241</v>
      </c>
      <c r="D17" t="s">
        <v>242</v>
      </c>
      <c r="E17" t="s">
        <v>225</v>
      </c>
      <c r="F17" t="s">
        <v>400</v>
      </c>
      <c r="G17" s="66" t="n">
        <v>1.06</v>
      </c>
      <c r="H17" s="67"/>
      <c r="I17" t="s">
        <v>229</v>
      </c>
      <c r="J17" s="68" t="n">
        <v>1</v>
      </c>
      <c r="K17" s="69" t="n">
        <v>4.4</v>
      </c>
      <c r="L17" s="70" t="n">
        <v>3.96</v>
      </c>
      <c r="M17" s="71" t="str">
        <f>1-1/(G17^(K17-L17))</f>
      </c>
      <c r="N17" t="s">
        <v>226</v>
      </c>
      <c r="O17" t="n">
        <v>1</v>
      </c>
      <c r="P17" t="s">
        <v>231</v>
      </c>
      <c r="Q17" t="s">
        <v>227</v>
      </c>
      <c r="R17" t="s">
        <v>228</v>
      </c>
    </row>
    <row r="18">
      <c r="A18" t="s">
        <v>265</v>
      </c>
      <c r="B18" t="s">
        <v>264</v>
      </c>
      <c r="C18" t="s">
        <v>268</v>
      </c>
      <c r="D18" t="s">
        <v>269</v>
      </c>
      <c r="E18" t="s">
        <v>270</v>
      </c>
      <c r="F18" t="s">
        <v>401</v>
      </c>
      <c r="G18" s="66" t="n">
        <v>1.37</v>
      </c>
      <c r="H18" s="67"/>
      <c r="I18" t="s">
        <v>271</v>
      </c>
      <c r="J18" s="68" t="n">
        <v>0.0615144568129612</v>
      </c>
      <c r="K18" s="69" t="n">
        <v>0.303</v>
      </c>
      <c r="L18" s="70" t="n">
        <v>0.223822464</v>
      </c>
      <c r="M18" s="71" t="str">
        <f>1-(1+L18*(G18-1))/(1+K18*(G18-1))</f>
      </c>
      <c r="N18" t="s">
        <v>226</v>
      </c>
      <c r="O18" t="n">
        <v>1</v>
      </c>
      <c r="P18" t="s">
        <v>231</v>
      </c>
      <c r="Q18" t="s">
        <v>227</v>
      </c>
      <c r="R18" t="s">
        <v>228</v>
      </c>
    </row>
    <row r="19">
      <c r="A19" t="s">
        <v>274</v>
      </c>
      <c r="B19" t="s">
        <v>264</v>
      </c>
      <c r="C19" t="s">
        <v>235</v>
      </c>
      <c r="D19" t="s">
        <v>236</v>
      </c>
      <c r="E19" t="s">
        <v>270</v>
      </c>
      <c r="F19" t="s">
        <v>401</v>
      </c>
      <c r="G19" s="66" t="n">
        <v>1.19</v>
      </c>
      <c r="H19" s="67"/>
      <c r="I19" t="s">
        <v>275</v>
      </c>
      <c r="J19" s="68" t="n">
        <v>0.0616</v>
      </c>
      <c r="K19" s="69" t="n">
        <v>0.303</v>
      </c>
      <c r="L19" s="70" t="n">
        <v>0.223822464</v>
      </c>
      <c r="M19" s="71" t="str">
        <f>1-(1+L19*(G19-1))/(1+K19*(G19-1))</f>
      </c>
      <c r="N19" t="s">
        <v>226</v>
      </c>
      <c r="O19" t="n">
        <v>1</v>
      </c>
      <c r="P19" t="s">
        <v>231</v>
      </c>
      <c r="Q19" t="s">
        <v>227</v>
      </c>
      <c r="R19" t="s">
        <v>228</v>
      </c>
    </row>
    <row r="20">
      <c r="A20" t="s">
        <v>276</v>
      </c>
      <c r="B20" t="s">
        <v>264</v>
      </c>
      <c r="C20" t="s">
        <v>235</v>
      </c>
      <c r="D20" t="s">
        <v>236</v>
      </c>
      <c r="E20" t="s">
        <v>277</v>
      </c>
      <c r="F20" t="s">
        <v>402</v>
      </c>
      <c r="G20" s="66" t="n">
        <v>3</v>
      </c>
      <c r="H20" s="67"/>
      <c r="I20" t="s">
        <v>275</v>
      </c>
      <c r="J20" s="68" t="n">
        <v>0.0616</v>
      </c>
      <c r="K20" s="69" t="n">
        <v>0.303</v>
      </c>
      <c r="L20" s="70" t="n">
        <v>0.223822464</v>
      </c>
      <c r="M20" s="71" t="str">
        <f>IFERROR(H20*G20,0)</f>
      </c>
      <c r="N20" t="s">
        <v>278</v>
      </c>
      <c r="O20" t="n">
        <v>1</v>
      </c>
      <c r="P20" t="s">
        <v>280</v>
      </c>
      <c r="Q20" t="s">
        <v>228</v>
      </c>
      <c r="R20" t="s">
        <v>279</v>
      </c>
    </row>
    <row r="21">
      <c r="A21" t="s">
        <v>281</v>
      </c>
      <c r="B21" t="s">
        <v>264</v>
      </c>
      <c r="C21" t="s">
        <v>238</v>
      </c>
      <c r="D21" t="s">
        <v>239</v>
      </c>
      <c r="E21" t="s">
        <v>270</v>
      </c>
      <c r="F21" t="s">
        <v>401</v>
      </c>
      <c r="G21" s="66" t="n">
        <v>1.6</v>
      </c>
      <c r="H21" s="67"/>
      <c r="I21" t="s">
        <v>275</v>
      </c>
      <c r="J21" s="68" t="n">
        <v>0.0616</v>
      </c>
      <c r="K21" s="69" t="n">
        <v>0.303</v>
      </c>
      <c r="L21" s="70" t="n">
        <v>0.223822464</v>
      </c>
      <c r="M21" s="71" t="str">
        <f>1-(1+L21*(G21-1))/(1+K21*(G21-1))</f>
      </c>
      <c r="N21" t="s">
        <v>226</v>
      </c>
      <c r="O21" t="n">
        <v>1</v>
      </c>
      <c r="P21" t="s">
        <v>231</v>
      </c>
      <c r="Q21" t="s">
        <v>227</v>
      </c>
      <c r="R21" t="s">
        <v>228</v>
      </c>
    </row>
    <row r="22">
      <c r="A22" t="s">
        <v>282</v>
      </c>
      <c r="B22" t="s">
        <v>264</v>
      </c>
      <c r="C22" t="s">
        <v>238</v>
      </c>
      <c r="D22" t="s">
        <v>239</v>
      </c>
      <c r="E22" t="s">
        <v>277</v>
      </c>
      <c r="F22" t="s">
        <v>402</v>
      </c>
      <c r="G22" s="66" t="n">
        <v>3</v>
      </c>
      <c r="H22" s="67"/>
      <c r="I22" t="s">
        <v>275</v>
      </c>
      <c r="J22" s="68" t="n">
        <v>0.0616</v>
      </c>
      <c r="K22" s="69" t="n">
        <v>0.303</v>
      </c>
      <c r="L22" s="70" t="n">
        <v>0.223822464</v>
      </c>
      <c r="M22" s="71" t="str">
        <f>IFERROR(H22*G22,0)</f>
      </c>
      <c r="N22" t="s">
        <v>278</v>
      </c>
      <c r="O22" t="n">
        <v>1</v>
      </c>
      <c r="P22" t="s">
        <v>280</v>
      </c>
      <c r="Q22" t="s">
        <v>228</v>
      </c>
      <c r="R22" t="s">
        <v>279</v>
      </c>
    </row>
    <row r="23">
      <c r="A23" t="s">
        <v>283</v>
      </c>
      <c r="B23" t="s">
        <v>264</v>
      </c>
      <c r="C23" t="s">
        <v>241</v>
      </c>
      <c r="D23" t="s">
        <v>242</v>
      </c>
      <c r="E23" t="s">
        <v>270</v>
      </c>
      <c r="F23" t="s">
        <v>401</v>
      </c>
      <c r="G23" s="66" t="n">
        <v>1.38</v>
      </c>
      <c r="H23" s="67"/>
      <c r="I23" t="s">
        <v>275</v>
      </c>
      <c r="J23" s="68" t="n">
        <v>0.0616</v>
      </c>
      <c r="K23" s="69" t="n">
        <v>0.303</v>
      </c>
      <c r="L23" s="70" t="n">
        <v>0.223822464</v>
      </c>
      <c r="M23" s="71" t="str">
        <f>1-(1+L23*(G23-1))/(1+K23*(G23-1))</f>
      </c>
      <c r="N23" t="s">
        <v>226</v>
      </c>
      <c r="O23" t="n">
        <v>1</v>
      </c>
      <c r="P23" t="s">
        <v>231</v>
      </c>
      <c r="Q23" t="s">
        <v>227</v>
      </c>
      <c r="R23" t="s">
        <v>228</v>
      </c>
    </row>
    <row r="24">
      <c r="A24" t="s">
        <v>284</v>
      </c>
      <c r="B24" t="s">
        <v>264</v>
      </c>
      <c r="C24" t="s">
        <v>241</v>
      </c>
      <c r="D24" t="s">
        <v>242</v>
      </c>
      <c r="E24" t="s">
        <v>277</v>
      </c>
      <c r="F24" t="s">
        <v>402</v>
      </c>
      <c r="G24" s="66" t="n">
        <v>3</v>
      </c>
      <c r="H24" s="67"/>
      <c r="I24" t="s">
        <v>275</v>
      </c>
      <c r="J24" s="68" t="n">
        <v>0.0616</v>
      </c>
      <c r="K24" s="69" t="n">
        <v>0.303</v>
      </c>
      <c r="L24" s="70" t="n">
        <v>0.223822464</v>
      </c>
      <c r="M24" s="71" t="str">
        <f>IFERROR(H24*G24,0)</f>
      </c>
      <c r="N24" t="s">
        <v>278</v>
      </c>
      <c r="O24" t="n">
        <v>1</v>
      </c>
      <c r="P24" t="s">
        <v>280</v>
      </c>
      <c r="Q24" t="s">
        <v>228</v>
      </c>
      <c r="R24" t="s">
        <v>279</v>
      </c>
    </row>
    <row r="25">
      <c r="A25" t="s">
        <v>286</v>
      </c>
      <c r="B25" t="s">
        <v>285</v>
      </c>
      <c r="C25" t="s">
        <v>268</v>
      </c>
      <c r="D25" t="s">
        <v>269</v>
      </c>
      <c r="E25" t="s">
        <v>270</v>
      </c>
      <c r="F25" t="s">
        <v>401</v>
      </c>
      <c r="G25" s="66" t="n">
        <v>1.37</v>
      </c>
      <c r="H25" s="67"/>
      <c r="I25" t="s">
        <v>271</v>
      </c>
      <c r="J25" s="68" t="n">
        <v>0.0615144568129612</v>
      </c>
      <c r="K25" s="69" t="n">
        <v>0.303</v>
      </c>
      <c r="L25" s="70" t="n">
        <v>0.29088</v>
      </c>
      <c r="M25" s="71" t="str">
        <f>1-(1+L25*(G25-1))/(1+K25*(G25-1))</f>
      </c>
      <c r="N25" t="s">
        <v>226</v>
      </c>
      <c r="O25" t="n">
        <v>1</v>
      </c>
      <c r="P25" t="s">
        <v>231</v>
      </c>
      <c r="Q25" t="s">
        <v>227</v>
      </c>
      <c r="R25" t="s">
        <v>228</v>
      </c>
    </row>
    <row r="26">
      <c r="A26" t="s">
        <v>290</v>
      </c>
      <c r="B26" t="s">
        <v>285</v>
      </c>
      <c r="C26" t="s">
        <v>235</v>
      </c>
      <c r="D26" t="s">
        <v>236</v>
      </c>
      <c r="E26" t="s">
        <v>270</v>
      </c>
      <c r="F26" t="s">
        <v>401</v>
      </c>
      <c r="G26" s="66" t="n">
        <v>1.19</v>
      </c>
      <c r="H26" s="67"/>
      <c r="I26" t="s">
        <v>275</v>
      </c>
      <c r="J26" s="68" t="n">
        <v>0.0616</v>
      </c>
      <c r="K26" s="69" t="n">
        <v>0.303</v>
      </c>
      <c r="L26" s="70" t="n">
        <v>0.29088</v>
      </c>
      <c r="M26" s="71" t="str">
        <f>1-(1+L26*(G26-1))/(1+K26*(G26-1))</f>
      </c>
      <c r="N26" t="s">
        <v>226</v>
      </c>
      <c r="O26" t="n">
        <v>1</v>
      </c>
      <c r="P26" t="s">
        <v>231</v>
      </c>
      <c r="Q26" t="s">
        <v>227</v>
      </c>
      <c r="R26" t="s">
        <v>228</v>
      </c>
    </row>
    <row r="27">
      <c r="A27" t="s">
        <v>291</v>
      </c>
      <c r="B27" t="s">
        <v>285</v>
      </c>
      <c r="C27" t="s">
        <v>235</v>
      </c>
      <c r="D27" t="s">
        <v>236</v>
      </c>
      <c r="E27" t="s">
        <v>277</v>
      </c>
      <c r="F27" t="s">
        <v>402</v>
      </c>
      <c r="G27" s="66" t="n">
        <v>3</v>
      </c>
      <c r="H27" s="67"/>
      <c r="I27" t="s">
        <v>275</v>
      </c>
      <c r="J27" s="68" t="n">
        <v>0.0616</v>
      </c>
      <c r="K27" s="69" t="n">
        <v>0.303</v>
      </c>
      <c r="L27" s="70" t="n">
        <v>0.29088</v>
      </c>
      <c r="M27" s="71" t="str">
        <f>IFERROR(H27*G27,0)</f>
      </c>
      <c r="N27" t="s">
        <v>278</v>
      </c>
      <c r="O27" t="n">
        <v>1</v>
      </c>
      <c r="P27" t="s">
        <v>280</v>
      </c>
      <c r="Q27" t="s">
        <v>228</v>
      </c>
      <c r="R27" t="s">
        <v>279</v>
      </c>
    </row>
    <row r="28">
      <c r="A28" t="s">
        <v>292</v>
      </c>
      <c r="B28" t="s">
        <v>285</v>
      </c>
      <c r="C28" t="s">
        <v>238</v>
      </c>
      <c r="D28" t="s">
        <v>239</v>
      </c>
      <c r="E28" t="s">
        <v>270</v>
      </c>
      <c r="F28" t="s">
        <v>401</v>
      </c>
      <c r="G28" s="66" t="n">
        <v>1.6</v>
      </c>
      <c r="H28" s="67"/>
      <c r="I28" t="s">
        <v>275</v>
      </c>
      <c r="J28" s="68" t="n">
        <v>0.0616</v>
      </c>
      <c r="K28" s="69" t="n">
        <v>0.303</v>
      </c>
      <c r="L28" s="70" t="n">
        <v>0.29088</v>
      </c>
      <c r="M28" s="71" t="str">
        <f>1-(1+L28*(G28-1))/(1+K28*(G28-1))</f>
      </c>
      <c r="N28" t="s">
        <v>226</v>
      </c>
      <c r="O28" t="n">
        <v>1</v>
      </c>
      <c r="P28" t="s">
        <v>231</v>
      </c>
      <c r="Q28" t="s">
        <v>227</v>
      </c>
      <c r="R28" t="s">
        <v>228</v>
      </c>
    </row>
    <row r="29">
      <c r="A29" t="s">
        <v>293</v>
      </c>
      <c r="B29" t="s">
        <v>285</v>
      </c>
      <c r="C29" t="s">
        <v>238</v>
      </c>
      <c r="D29" t="s">
        <v>239</v>
      </c>
      <c r="E29" t="s">
        <v>277</v>
      </c>
      <c r="F29" t="s">
        <v>402</v>
      </c>
      <c r="G29" s="66" t="n">
        <v>3</v>
      </c>
      <c r="H29" s="67"/>
      <c r="I29" t="s">
        <v>275</v>
      </c>
      <c r="J29" s="68" t="n">
        <v>0.0616</v>
      </c>
      <c r="K29" s="69" t="n">
        <v>0.303</v>
      </c>
      <c r="L29" s="70" t="n">
        <v>0.29088</v>
      </c>
      <c r="M29" s="71" t="str">
        <f>IFERROR(H29*G29,0)</f>
      </c>
      <c r="N29" t="s">
        <v>278</v>
      </c>
      <c r="O29" t="n">
        <v>1</v>
      </c>
      <c r="P29" t="s">
        <v>280</v>
      </c>
      <c r="Q29" t="s">
        <v>228</v>
      </c>
      <c r="R29" t="s">
        <v>279</v>
      </c>
    </row>
    <row r="30">
      <c r="A30" t="s">
        <v>294</v>
      </c>
      <c r="B30" t="s">
        <v>285</v>
      </c>
      <c r="C30" t="s">
        <v>241</v>
      </c>
      <c r="D30" t="s">
        <v>242</v>
      </c>
      <c r="E30" t="s">
        <v>270</v>
      </c>
      <c r="F30" t="s">
        <v>401</v>
      </c>
      <c r="G30" s="66" t="n">
        <v>1.38</v>
      </c>
      <c r="H30" s="67"/>
      <c r="I30" t="s">
        <v>275</v>
      </c>
      <c r="J30" s="68" t="n">
        <v>0.0616</v>
      </c>
      <c r="K30" s="69" t="n">
        <v>0.303</v>
      </c>
      <c r="L30" s="70" t="n">
        <v>0.29088</v>
      </c>
      <c r="M30" s="71" t="str">
        <f>1-(1+L30*(G30-1))/(1+K30*(G30-1))</f>
      </c>
      <c r="N30" t="s">
        <v>226</v>
      </c>
      <c r="O30" t="n">
        <v>1</v>
      </c>
      <c r="P30" t="s">
        <v>231</v>
      </c>
      <c r="Q30" t="s">
        <v>227</v>
      </c>
      <c r="R30" t="s">
        <v>228</v>
      </c>
    </row>
    <row r="31">
      <c r="A31" t="s">
        <v>295</v>
      </c>
      <c r="B31" t="s">
        <v>285</v>
      </c>
      <c r="C31" t="s">
        <v>241</v>
      </c>
      <c r="D31" t="s">
        <v>242</v>
      </c>
      <c r="E31" t="s">
        <v>277</v>
      </c>
      <c r="F31" t="s">
        <v>402</v>
      </c>
      <c r="G31" s="66" t="n">
        <v>3</v>
      </c>
      <c r="H31" s="67"/>
      <c r="I31" t="s">
        <v>275</v>
      </c>
      <c r="J31" s="68" t="n">
        <v>0.0616</v>
      </c>
      <c r="K31" s="69" t="n">
        <v>0.303</v>
      </c>
      <c r="L31" s="70" t="n">
        <v>0.29088</v>
      </c>
      <c r="M31" s="71" t="str">
        <f>IFERROR(H31*G31,0)</f>
      </c>
      <c r="N31" t="s">
        <v>278</v>
      </c>
      <c r="O31" t="n">
        <v>1</v>
      </c>
      <c r="P31" t="s">
        <v>280</v>
      </c>
      <c r="Q31" t="s">
        <v>228</v>
      </c>
      <c r="R31" t="s">
        <v>279</v>
      </c>
    </row>
    <row r="32">
      <c r="A32" t="s">
        <v>297</v>
      </c>
      <c r="B32" t="s">
        <v>296</v>
      </c>
      <c r="C32" t="s">
        <v>268</v>
      </c>
      <c r="D32" t="s">
        <v>269</v>
      </c>
      <c r="E32" t="s">
        <v>270</v>
      </c>
      <c r="F32" t="s">
        <v>401</v>
      </c>
      <c r="G32" s="66" t="n">
        <v>1.37</v>
      </c>
      <c r="H32" s="67"/>
      <c r="I32" t="s">
        <v>271</v>
      </c>
      <c r="J32" s="68" t="n">
        <v>0.0615144568129612</v>
      </c>
      <c r="K32" s="69" t="n">
        <v>0.303</v>
      </c>
      <c r="L32" s="70" t="n">
        <v>0.286335</v>
      </c>
      <c r="M32" s="71" t="str">
        <f>1-(1+L32*(G32-1))/(1+K32*(G32-1))</f>
      </c>
      <c r="N32" t="s">
        <v>226</v>
      </c>
      <c r="O32" t="n">
        <v>1</v>
      </c>
      <c r="P32" t="s">
        <v>231</v>
      </c>
      <c r="Q32" t="s">
        <v>227</v>
      </c>
      <c r="R32" t="s">
        <v>228</v>
      </c>
    </row>
    <row r="33">
      <c r="A33" t="s">
        <v>300</v>
      </c>
      <c r="B33" t="s">
        <v>296</v>
      </c>
      <c r="C33" t="s">
        <v>235</v>
      </c>
      <c r="D33" t="s">
        <v>236</v>
      </c>
      <c r="E33" t="s">
        <v>270</v>
      </c>
      <c r="F33" t="s">
        <v>401</v>
      </c>
      <c r="G33" s="66" t="n">
        <v>1.19</v>
      </c>
      <c r="H33" s="67"/>
      <c r="I33" t="s">
        <v>275</v>
      </c>
      <c r="J33" s="68" t="n">
        <v>0.0616</v>
      </c>
      <c r="K33" s="69" t="n">
        <v>0.303</v>
      </c>
      <c r="L33" s="70" t="n">
        <v>0.286335</v>
      </c>
      <c r="M33" s="71" t="str">
        <f>1-(1+L33*(G33-1))/(1+K33*(G33-1))</f>
      </c>
      <c r="N33" t="s">
        <v>226</v>
      </c>
      <c r="O33" t="n">
        <v>1</v>
      </c>
      <c r="P33" t="s">
        <v>231</v>
      </c>
      <c r="Q33" t="s">
        <v>227</v>
      </c>
      <c r="R33" t="s">
        <v>228</v>
      </c>
    </row>
    <row r="34">
      <c r="A34" t="s">
        <v>301</v>
      </c>
      <c r="B34" t="s">
        <v>296</v>
      </c>
      <c r="C34" t="s">
        <v>235</v>
      </c>
      <c r="D34" t="s">
        <v>236</v>
      </c>
      <c r="E34" t="s">
        <v>277</v>
      </c>
      <c r="F34" t="s">
        <v>402</v>
      </c>
      <c r="G34" s="66" t="n">
        <v>3</v>
      </c>
      <c r="H34" s="67"/>
      <c r="I34" t="s">
        <v>275</v>
      </c>
      <c r="J34" s="68" t="n">
        <v>0.0616</v>
      </c>
      <c r="K34" s="69" t="n">
        <v>0.303</v>
      </c>
      <c r="L34" s="70" t="n">
        <v>0.286335</v>
      </c>
      <c r="M34" s="71" t="str">
        <f>IFERROR(H34*G34,0)</f>
      </c>
      <c r="N34" t="s">
        <v>278</v>
      </c>
      <c r="O34" t="n">
        <v>1</v>
      </c>
      <c r="P34" t="s">
        <v>280</v>
      </c>
      <c r="Q34" t="s">
        <v>228</v>
      </c>
      <c r="R34" t="s">
        <v>279</v>
      </c>
    </row>
    <row r="35">
      <c r="A35" t="s">
        <v>302</v>
      </c>
      <c r="B35" t="s">
        <v>296</v>
      </c>
      <c r="C35" t="s">
        <v>238</v>
      </c>
      <c r="D35" t="s">
        <v>239</v>
      </c>
      <c r="E35" t="s">
        <v>270</v>
      </c>
      <c r="F35" t="s">
        <v>401</v>
      </c>
      <c r="G35" s="66" t="n">
        <v>1.6</v>
      </c>
      <c r="H35" s="67"/>
      <c r="I35" t="s">
        <v>275</v>
      </c>
      <c r="J35" s="68" t="n">
        <v>0.0616</v>
      </c>
      <c r="K35" s="69" t="n">
        <v>0.303</v>
      </c>
      <c r="L35" s="70" t="n">
        <v>0.286335</v>
      </c>
      <c r="M35" s="71" t="str">
        <f>1-(1+L35*(G35-1))/(1+K35*(G35-1))</f>
      </c>
      <c r="N35" t="s">
        <v>226</v>
      </c>
      <c r="O35" t="n">
        <v>1</v>
      </c>
      <c r="P35" t="s">
        <v>231</v>
      </c>
      <c r="Q35" t="s">
        <v>227</v>
      </c>
      <c r="R35" t="s">
        <v>228</v>
      </c>
    </row>
    <row r="36">
      <c r="A36" t="s">
        <v>303</v>
      </c>
      <c r="B36" t="s">
        <v>296</v>
      </c>
      <c r="C36" t="s">
        <v>238</v>
      </c>
      <c r="D36" t="s">
        <v>239</v>
      </c>
      <c r="E36" t="s">
        <v>277</v>
      </c>
      <c r="F36" t="s">
        <v>402</v>
      </c>
      <c r="G36" s="66" t="n">
        <v>3</v>
      </c>
      <c r="H36" s="67"/>
      <c r="I36" t="s">
        <v>275</v>
      </c>
      <c r="J36" s="68" t="n">
        <v>0.0616</v>
      </c>
      <c r="K36" s="69" t="n">
        <v>0.303</v>
      </c>
      <c r="L36" s="70" t="n">
        <v>0.286335</v>
      </c>
      <c r="M36" s="71" t="str">
        <f>IFERROR(H36*G36,0)</f>
      </c>
      <c r="N36" t="s">
        <v>278</v>
      </c>
      <c r="O36" t="n">
        <v>1</v>
      </c>
      <c r="P36" t="s">
        <v>280</v>
      </c>
      <c r="Q36" t="s">
        <v>228</v>
      </c>
      <c r="R36" t="s">
        <v>279</v>
      </c>
    </row>
    <row r="37">
      <c r="A37" t="s">
        <v>304</v>
      </c>
      <c r="B37" t="s">
        <v>296</v>
      </c>
      <c r="C37" t="s">
        <v>241</v>
      </c>
      <c r="D37" t="s">
        <v>242</v>
      </c>
      <c r="E37" t="s">
        <v>270</v>
      </c>
      <c r="F37" t="s">
        <v>401</v>
      </c>
      <c r="G37" s="66" t="n">
        <v>1.38</v>
      </c>
      <c r="H37" s="67"/>
      <c r="I37" t="s">
        <v>275</v>
      </c>
      <c r="J37" s="68" t="n">
        <v>0.0616</v>
      </c>
      <c r="K37" s="69" t="n">
        <v>0.303</v>
      </c>
      <c r="L37" s="70" t="n">
        <v>0.286335</v>
      </c>
      <c r="M37" s="71" t="str">
        <f>1-(1+L37*(G37-1))/(1+K37*(G37-1))</f>
      </c>
      <c r="N37" t="s">
        <v>226</v>
      </c>
      <c r="O37" t="n">
        <v>1</v>
      </c>
      <c r="P37" t="s">
        <v>231</v>
      </c>
      <c r="Q37" t="s">
        <v>227</v>
      </c>
      <c r="R37" t="s">
        <v>228</v>
      </c>
    </row>
    <row r="38">
      <c r="A38" t="s">
        <v>305</v>
      </c>
      <c r="B38" t="s">
        <v>296</v>
      </c>
      <c r="C38" t="s">
        <v>241</v>
      </c>
      <c r="D38" t="s">
        <v>242</v>
      </c>
      <c r="E38" t="s">
        <v>277</v>
      </c>
      <c r="F38" t="s">
        <v>402</v>
      </c>
      <c r="G38" s="66" t="n">
        <v>3</v>
      </c>
      <c r="H38" s="67"/>
      <c r="I38" t="s">
        <v>275</v>
      </c>
      <c r="J38" s="68" t="n">
        <v>0.0616</v>
      </c>
      <c r="K38" s="69" t="n">
        <v>0.303</v>
      </c>
      <c r="L38" s="70" t="n">
        <v>0.286335</v>
      </c>
      <c r="M38" s="71" t="str">
        <f>IFERROR(H38*G38,0)</f>
      </c>
      <c r="N38" t="s">
        <v>278</v>
      </c>
      <c r="O38" t="n">
        <v>1</v>
      </c>
      <c r="P38" t="s">
        <v>280</v>
      </c>
      <c r="Q38" t="s">
        <v>228</v>
      </c>
      <c r="R38" t="s">
        <v>279</v>
      </c>
    </row>
    <row r="39">
      <c r="A39" t="s">
        <v>307</v>
      </c>
      <c r="B39" t="s">
        <v>306</v>
      </c>
      <c r="C39" t="s">
        <v>268</v>
      </c>
      <c r="D39" t="s">
        <v>269</v>
      </c>
      <c r="E39" t="s">
        <v>270</v>
      </c>
      <c r="F39" t="s">
        <v>401</v>
      </c>
      <c r="G39" s="66" t="n">
        <v>1.37</v>
      </c>
      <c r="H39" s="67"/>
      <c r="I39" t="s">
        <v>271</v>
      </c>
      <c r="J39" s="68" t="n">
        <v>0.0615144568129612</v>
      </c>
      <c r="K39" s="69" t="n">
        <v>0.303</v>
      </c>
      <c r="L39" s="70" t="n">
        <v>0.283305</v>
      </c>
      <c r="M39" s="71" t="str">
        <f>1-(1+L39*(G39-1))/(1+K39*(G39-1))</f>
      </c>
      <c r="N39" t="s">
        <v>226</v>
      </c>
      <c r="O39" t="n">
        <v>1</v>
      </c>
      <c r="P39" t="s">
        <v>231</v>
      </c>
      <c r="Q39" t="s">
        <v>227</v>
      </c>
      <c r="R39" t="s">
        <v>228</v>
      </c>
    </row>
    <row r="40">
      <c r="A40" t="s">
        <v>310</v>
      </c>
      <c r="B40" t="s">
        <v>306</v>
      </c>
      <c r="C40" t="s">
        <v>235</v>
      </c>
      <c r="D40" t="s">
        <v>236</v>
      </c>
      <c r="E40" t="s">
        <v>270</v>
      </c>
      <c r="F40" t="s">
        <v>401</v>
      </c>
      <c r="G40" s="66" t="n">
        <v>1.19</v>
      </c>
      <c r="H40" s="67"/>
      <c r="I40" t="s">
        <v>275</v>
      </c>
      <c r="J40" s="68" t="n">
        <v>0.0616</v>
      </c>
      <c r="K40" s="69" t="n">
        <v>0.303</v>
      </c>
      <c r="L40" s="70" t="n">
        <v>0.283305</v>
      </c>
      <c r="M40" s="71" t="str">
        <f>1-(1+L40*(G40-1))/(1+K40*(G40-1))</f>
      </c>
      <c r="N40" t="s">
        <v>226</v>
      </c>
      <c r="O40" t="n">
        <v>1</v>
      </c>
      <c r="P40" t="s">
        <v>231</v>
      </c>
      <c r="Q40" t="s">
        <v>227</v>
      </c>
      <c r="R40" t="s">
        <v>228</v>
      </c>
    </row>
    <row r="41">
      <c r="A41" t="s">
        <v>311</v>
      </c>
      <c r="B41" t="s">
        <v>306</v>
      </c>
      <c r="C41" t="s">
        <v>235</v>
      </c>
      <c r="D41" t="s">
        <v>236</v>
      </c>
      <c r="E41" t="s">
        <v>277</v>
      </c>
      <c r="F41" t="s">
        <v>402</v>
      </c>
      <c r="G41" s="66" t="n">
        <v>3</v>
      </c>
      <c r="H41" s="67"/>
      <c r="I41" t="s">
        <v>275</v>
      </c>
      <c r="J41" s="68" t="n">
        <v>0.0616</v>
      </c>
      <c r="K41" s="69" t="n">
        <v>0.303</v>
      </c>
      <c r="L41" s="70" t="n">
        <v>0.283305</v>
      </c>
      <c r="M41" s="71" t="str">
        <f>IFERROR(H41*G41,0)</f>
      </c>
      <c r="N41" t="s">
        <v>278</v>
      </c>
      <c r="O41" t="n">
        <v>1</v>
      </c>
      <c r="P41" t="s">
        <v>280</v>
      </c>
      <c r="Q41" t="s">
        <v>228</v>
      </c>
      <c r="R41" t="s">
        <v>279</v>
      </c>
    </row>
    <row r="42">
      <c r="A42" t="s">
        <v>312</v>
      </c>
      <c r="B42" t="s">
        <v>306</v>
      </c>
      <c r="C42" t="s">
        <v>238</v>
      </c>
      <c r="D42" t="s">
        <v>239</v>
      </c>
      <c r="E42" t="s">
        <v>270</v>
      </c>
      <c r="F42" t="s">
        <v>401</v>
      </c>
      <c r="G42" s="66" t="n">
        <v>1.6</v>
      </c>
      <c r="H42" s="67"/>
      <c r="I42" t="s">
        <v>275</v>
      </c>
      <c r="J42" s="68" t="n">
        <v>0.0616</v>
      </c>
      <c r="K42" s="69" t="n">
        <v>0.303</v>
      </c>
      <c r="L42" s="70" t="n">
        <v>0.283305</v>
      </c>
      <c r="M42" s="71" t="str">
        <f>1-(1+L42*(G42-1))/(1+K42*(G42-1))</f>
      </c>
      <c r="N42" t="s">
        <v>226</v>
      </c>
      <c r="O42" t="n">
        <v>1</v>
      </c>
      <c r="P42" t="s">
        <v>231</v>
      </c>
      <c r="Q42" t="s">
        <v>227</v>
      </c>
      <c r="R42" t="s">
        <v>228</v>
      </c>
    </row>
    <row r="43">
      <c r="A43" t="s">
        <v>313</v>
      </c>
      <c r="B43" t="s">
        <v>306</v>
      </c>
      <c r="C43" t="s">
        <v>238</v>
      </c>
      <c r="D43" t="s">
        <v>239</v>
      </c>
      <c r="E43" t="s">
        <v>277</v>
      </c>
      <c r="F43" t="s">
        <v>402</v>
      </c>
      <c r="G43" s="66" t="n">
        <v>3</v>
      </c>
      <c r="H43" s="67"/>
      <c r="I43" t="s">
        <v>275</v>
      </c>
      <c r="J43" s="68" t="n">
        <v>0.0616</v>
      </c>
      <c r="K43" s="69" t="n">
        <v>0.303</v>
      </c>
      <c r="L43" s="70" t="n">
        <v>0.283305</v>
      </c>
      <c r="M43" s="71" t="str">
        <f>IFERROR(H43*G43,0)</f>
      </c>
      <c r="N43" t="s">
        <v>278</v>
      </c>
      <c r="O43" t="n">
        <v>1</v>
      </c>
      <c r="P43" t="s">
        <v>280</v>
      </c>
      <c r="Q43" t="s">
        <v>228</v>
      </c>
      <c r="R43" t="s">
        <v>279</v>
      </c>
    </row>
    <row r="44">
      <c r="A44" t="s">
        <v>314</v>
      </c>
      <c r="B44" t="s">
        <v>306</v>
      </c>
      <c r="C44" t="s">
        <v>241</v>
      </c>
      <c r="D44" t="s">
        <v>242</v>
      </c>
      <c r="E44" t="s">
        <v>270</v>
      </c>
      <c r="F44" t="s">
        <v>401</v>
      </c>
      <c r="G44" s="66" t="n">
        <v>1.38</v>
      </c>
      <c r="H44" s="67"/>
      <c r="I44" t="s">
        <v>275</v>
      </c>
      <c r="J44" s="68" t="n">
        <v>0.0616</v>
      </c>
      <c r="K44" s="69" t="n">
        <v>0.303</v>
      </c>
      <c r="L44" s="70" t="n">
        <v>0.283305</v>
      </c>
      <c r="M44" s="71" t="str">
        <f>1-(1+L44*(G44-1))/(1+K44*(G44-1))</f>
      </c>
      <c r="N44" t="s">
        <v>226</v>
      </c>
      <c r="O44" t="n">
        <v>1</v>
      </c>
      <c r="P44" t="s">
        <v>231</v>
      </c>
      <c r="Q44" t="s">
        <v>227</v>
      </c>
      <c r="R44" t="s">
        <v>228</v>
      </c>
    </row>
    <row r="45">
      <c r="A45" t="s">
        <v>315</v>
      </c>
      <c r="B45" t="s">
        <v>306</v>
      </c>
      <c r="C45" t="s">
        <v>241</v>
      </c>
      <c r="D45" t="s">
        <v>242</v>
      </c>
      <c r="E45" t="s">
        <v>277</v>
      </c>
      <c r="F45" t="s">
        <v>402</v>
      </c>
      <c r="G45" s="66" t="n">
        <v>3</v>
      </c>
      <c r="H45" s="67"/>
      <c r="I45" t="s">
        <v>275</v>
      </c>
      <c r="J45" s="68" t="n">
        <v>0.0616</v>
      </c>
      <c r="K45" s="69" t="n">
        <v>0.303</v>
      </c>
      <c r="L45" s="70" t="n">
        <v>0.283305</v>
      </c>
      <c r="M45" s="71" t="str">
        <f>IFERROR(H45*G45,0)</f>
      </c>
      <c r="N45" t="s">
        <v>278</v>
      </c>
      <c r="O45" t="n">
        <v>1</v>
      </c>
      <c r="P45" t="s">
        <v>280</v>
      </c>
      <c r="Q45" t="s">
        <v>228</v>
      </c>
      <c r="R45" t="s">
        <v>279</v>
      </c>
    </row>
  </sheetData>
  <autoFilter ref="A1:R1"/>
  <conditionalFormatting sqref="O2:O45">
    <cfRule type="expression" dxfId="1" priority="1">
      <formula>O2=0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0.71" hidden="0" customWidth="1"/>
    <col min="3" max="3" width="15.71" hidden="0" customWidth="1"/>
    <col min="4" max="4" width="12.71" hidden="0" customWidth="1"/>
    <col min="5" max="5" width="17.71" hidden="0" customWidth="1"/>
    <col min="6" max="6" width="19.71" hidden="0" customWidth="1"/>
    <col min="7" max="7" width="15.71" hidden="0" customWidth="1"/>
    <col min="8" max="8" width="16.71" hidden="0" customWidth="1"/>
    <col min="9" max="9" width="28.71" hidden="0" customWidth="1"/>
    <col min="10" max="10" width="29.71" hidden="0" customWidth="1"/>
    <col min="11" max="11" width="20.71" hidden="0" customWidth="1"/>
    <col min="12" max="12" width="15.71" hidden="0" customWidth="1"/>
    <col min="13" max="13" width="23.71" hidden="0" customWidth="1"/>
    <col min="14" max="14" width="35.71" hidden="0" customWidth="1"/>
    <col min="15" max="15" width="19.71" hidden="0" customWidth="1"/>
    <col min="16" max="16" width="22.71" hidden="0" customWidth="1"/>
    <col min="17" max="17" width="12.71" hidden="0" customWidth="1"/>
    <col min="18" max="18" width="25.71" hidden="0" customWidth="1"/>
    <col min="19" max="19" width="16.71" hidden="0" customWidth="1"/>
    <col min="20" max="20" width="15.71" hidden="0" customWidth="1"/>
    <col min="21" max="21" width="12.71" hidden="0" customWidth="1"/>
    <col min="22" max="22" width="11.71" hidden="0" customWidth="1"/>
  </cols>
  <sheetData>
    <row r="1" ht="28" customHeight="1">
      <c r="A1" s="1" t="s">
        <v>403</v>
      </c>
      <c r="B1" s="1" t="s">
        <v>404</v>
      </c>
      <c r="C1" s="1" t="s">
        <v>212</v>
      </c>
      <c r="D1" s="1" t="s">
        <v>405</v>
      </c>
      <c r="E1" s="1" t="s">
        <v>192</v>
      </c>
      <c r="F1" s="1" t="s">
        <v>216</v>
      </c>
      <c r="G1" s="1" t="s">
        <v>406</v>
      </c>
      <c r="H1" s="1" t="s">
        <v>407</v>
      </c>
      <c r="I1" s="1" t="s">
        <v>408</v>
      </c>
      <c r="J1" s="1" t="s">
        <v>409</v>
      </c>
      <c r="K1" s="1" t="s">
        <v>410</v>
      </c>
      <c r="L1" s="1" t="s">
        <v>411</v>
      </c>
      <c r="M1" s="1" t="s">
        <v>412</v>
      </c>
      <c r="N1" s="1" t="s">
        <v>413</v>
      </c>
      <c r="O1" s="1" t="s">
        <v>414</v>
      </c>
      <c r="P1" s="1" t="s">
        <v>415</v>
      </c>
      <c r="Q1" s="1" t="s">
        <v>416</v>
      </c>
      <c r="R1" s="1" t="s">
        <v>417</v>
      </c>
      <c r="S1" s="1" t="s">
        <v>418</v>
      </c>
      <c r="T1" s="1" t="s">
        <v>213</v>
      </c>
      <c r="U1" s="1" t="s">
        <v>419</v>
      </c>
      <c r="V1" s="1" t="s">
        <v>420</v>
      </c>
    </row>
    <row r="2">
      <c r="A2" s="72" t="s">
        <v>421</v>
      </c>
      <c r="B2" s="73" t="s">
        <v>422</v>
      </c>
      <c r="C2" s="74" t="s">
        <v>230</v>
      </c>
      <c r="D2" s="75" t="s">
        <v>423</v>
      </c>
      <c r="E2" t="s">
        <v>219</v>
      </c>
      <c r="F2" t="s">
        <v>232</v>
      </c>
      <c r="G2" t="s">
        <v>233</v>
      </c>
      <c r="H2" s="85" t="s">
        <v>424</v>
      </c>
      <c r="I2" s="76" t="s">
        <v>425</v>
      </c>
      <c r="J2" s="77" t="n">
        <v>1</v>
      </c>
      <c r="K2" s="78" t="n">
        <v>1</v>
      </c>
      <c r="L2" s="79" t="n">
        <v>0.008775</v>
      </c>
      <c r="M2" s="80" t="n">
        <v>0.25</v>
      </c>
      <c r="N2" s="81" t="n">
        <v>0.0351</v>
      </c>
      <c r="O2" t="s">
        <v>426</v>
      </c>
      <c r="P2" s="82" t="str">
        <f>IFERROR(N2*M2,L2)</f>
      </c>
      <c r="Q2" s="83" t="n">
        <v>2017</v>
      </c>
      <c r="R2" t="n">
        <v>0</v>
      </c>
      <c r="S2" t="s">
        <v>427</v>
      </c>
      <c r="T2" t="s">
        <v>428</v>
      </c>
      <c r="U2" s="84" t="str">
        <f>IF(AND(L2&gt;=0,J2&lt;&gt;"",J2&gt;=0,J2&lt;=1,OR(I2="all",I2="prevalence",I2="incidence")),1,0)</f>
      </c>
      <c r="V2" s="35" t="s">
        <v>429</v>
      </c>
    </row>
    <row r="3">
      <c r="A3" s="72" t="s">
        <v>430</v>
      </c>
      <c r="B3" s="73" t="s">
        <v>431</v>
      </c>
      <c r="C3" s="74" t="s">
        <v>246</v>
      </c>
      <c r="D3" s="75" t="s">
        <v>423</v>
      </c>
      <c r="E3" t="s">
        <v>243</v>
      </c>
      <c r="F3" t="s">
        <v>232</v>
      </c>
      <c r="G3" t="s">
        <v>233</v>
      </c>
      <c r="H3" s="85" t="s">
        <v>424</v>
      </c>
      <c r="I3" s="76" t="s">
        <v>425</v>
      </c>
      <c r="J3" s="77" t="n">
        <v>1</v>
      </c>
      <c r="K3" s="78" t="n">
        <v>1</v>
      </c>
      <c r="L3" s="79" t="n">
        <v>0.008775</v>
      </c>
      <c r="M3" s="80" t="n">
        <v>0.25</v>
      </c>
      <c r="N3" s="81" t="n">
        <v>0.0351</v>
      </c>
      <c r="O3" t="s">
        <v>426</v>
      </c>
      <c r="P3" s="82" t="str">
        <f>IFERROR(N3*M3,L3)</f>
      </c>
      <c r="Q3" s="83" t="n">
        <v>2017</v>
      </c>
      <c r="R3" t="n">
        <v>0</v>
      </c>
      <c r="S3" t="s">
        <v>427</v>
      </c>
      <c r="T3" t="s">
        <v>428</v>
      </c>
      <c r="U3" s="84" t="str">
        <f>IF(AND(L3&gt;=0,J3&lt;&gt;"",J3&gt;=0,J3&lt;=1,OR(I3="all",I3="prevalence",I3="incidence")),1,0)</f>
      </c>
      <c r="V3" s="35" t="s">
        <v>429</v>
      </c>
    </row>
    <row r="4">
      <c r="A4" s="72" t="s">
        <v>432</v>
      </c>
      <c r="B4" s="73" t="s">
        <v>433</v>
      </c>
      <c r="C4" s="74" t="s">
        <v>253</v>
      </c>
      <c r="D4" s="75" t="s">
        <v>423</v>
      </c>
      <c r="E4" t="s">
        <v>250</v>
      </c>
      <c r="F4" t="s">
        <v>232</v>
      </c>
      <c r="G4" t="s">
        <v>233</v>
      </c>
      <c r="H4" s="85" t="s">
        <v>424</v>
      </c>
      <c r="I4" s="76" t="s">
        <v>425</v>
      </c>
      <c r="J4" s="77" t="n">
        <v>1</v>
      </c>
      <c r="K4" s="78" t="n">
        <v>1</v>
      </c>
      <c r="L4" s="79" t="n">
        <v>0.008775</v>
      </c>
      <c r="M4" s="80" t="n">
        <v>0.25</v>
      </c>
      <c r="N4" s="81" t="n">
        <v>0.0351</v>
      </c>
      <c r="O4" t="s">
        <v>426</v>
      </c>
      <c r="P4" s="82" t="str">
        <f>IFERROR(N4*M4,L4)</f>
      </c>
      <c r="Q4" s="83" t="n">
        <v>2017</v>
      </c>
      <c r="R4" t="n">
        <v>0</v>
      </c>
      <c r="S4" t="s">
        <v>427</v>
      </c>
      <c r="T4" t="s">
        <v>428</v>
      </c>
      <c r="U4" s="84" t="str">
        <f>IF(AND(L4&gt;=0,J4&lt;&gt;"",J4&gt;=0,J4&lt;=1,OR(I4="all",I4="prevalence",I4="incidence")),1,0)</f>
      </c>
      <c r="V4" s="35" t="s">
        <v>429</v>
      </c>
    </row>
    <row r="5">
      <c r="A5" s="72" t="s">
        <v>434</v>
      </c>
      <c r="B5" s="73" t="s">
        <v>435</v>
      </c>
      <c r="C5" s="74" t="s">
        <v>260</v>
      </c>
      <c r="D5" s="75" t="s">
        <v>423</v>
      </c>
      <c r="E5" t="s">
        <v>257</v>
      </c>
      <c r="F5" t="s">
        <v>232</v>
      </c>
      <c r="G5" t="s">
        <v>233</v>
      </c>
      <c r="H5" s="85" t="s">
        <v>424</v>
      </c>
      <c r="I5" s="76" t="s">
        <v>425</v>
      </c>
      <c r="J5" s="77" t="n">
        <v>1</v>
      </c>
      <c r="K5" s="78" t="n">
        <v>1</v>
      </c>
      <c r="L5" s="79" t="n">
        <v>0.008775</v>
      </c>
      <c r="M5" s="80" t="n">
        <v>0.25</v>
      </c>
      <c r="N5" s="81" t="n">
        <v>0.0351</v>
      </c>
      <c r="O5" t="s">
        <v>426</v>
      </c>
      <c r="P5" s="82" t="str">
        <f>IFERROR(N5*M5,L5)</f>
      </c>
      <c r="Q5" s="83" t="n">
        <v>2017</v>
      </c>
      <c r="R5" t="n">
        <v>0</v>
      </c>
      <c r="S5" t="s">
        <v>427</v>
      </c>
      <c r="T5" t="s">
        <v>428</v>
      </c>
      <c r="U5" s="84" t="str">
        <f>IF(AND(L5&gt;=0,J5&lt;&gt;"",J5&gt;=0,J5&lt;=1,OR(I5="all",I5="prevalence",I5="incidence")),1,0)</f>
      </c>
      <c r="V5" s="35" t="s">
        <v>429</v>
      </c>
    </row>
    <row r="6">
      <c r="A6" s="72" t="s">
        <v>436</v>
      </c>
      <c r="B6" s="73" t="s">
        <v>437</v>
      </c>
      <c r="C6" s="74" t="s">
        <v>272</v>
      </c>
      <c r="D6" s="75" t="s">
        <v>438</v>
      </c>
      <c r="E6" t="s">
        <v>264</v>
      </c>
      <c r="F6" t="s">
        <v>264</v>
      </c>
      <c r="G6" t="s">
        <v>273</v>
      </c>
      <c r="H6" s="85" t="s">
        <v>424</v>
      </c>
      <c r="I6" s="76" t="s">
        <v>425</v>
      </c>
      <c r="J6" s="77" t="n">
        <v>1</v>
      </c>
      <c r="K6" s="78" t="n">
        <v>1</v>
      </c>
      <c r="L6" s="79" t="n">
        <v>0.04</v>
      </c>
      <c r="M6" s="80" t="n">
        <v>1</v>
      </c>
      <c r="N6" s="81" t="n">
        <v>0.004</v>
      </c>
      <c r="O6" t="s">
        <v>439</v>
      </c>
      <c r="P6" s="82" t="str">
        <f>IFERROR(N6*M6,L6)</f>
      </c>
      <c r="Q6" s="83" t="n">
        <v>2017</v>
      </c>
      <c r="R6" t="n">
        <v>0</v>
      </c>
      <c r="S6" t="s">
        <v>427</v>
      </c>
      <c r="T6" t="s">
        <v>428</v>
      </c>
      <c r="U6" s="84" t="str">
        <f>IF(AND(L6&gt;=0,J6&lt;&gt;"",J6&gt;=0,J6&lt;=1,OR(I6="all",I6="prevalence",I6="incidence")),1,0)</f>
      </c>
      <c r="V6" s="35" t="s">
        <v>429</v>
      </c>
    </row>
    <row r="7">
      <c r="A7" s="72" t="s">
        <v>440</v>
      </c>
      <c r="B7" s="73" t="s">
        <v>441</v>
      </c>
      <c r="C7" s="74" t="s">
        <v>288</v>
      </c>
      <c r="D7" s="75" t="s">
        <v>423</v>
      </c>
      <c r="E7" t="s">
        <v>285</v>
      </c>
      <c r="F7" t="s">
        <v>289</v>
      </c>
      <c r="G7" t="s">
        <v>233</v>
      </c>
      <c r="H7" s="85" t="s">
        <v>424</v>
      </c>
      <c r="I7" s="76" t="s">
        <v>425</v>
      </c>
      <c r="J7" s="77" t="n">
        <v>1</v>
      </c>
      <c r="K7" s="78" t="n">
        <v>1</v>
      </c>
      <c r="L7" s="79" t="n">
        <v>0.0077</v>
      </c>
      <c r="M7" s="80" t="n">
        <v>0.333333333333333</v>
      </c>
      <c r="N7" s="81" t="n">
        <v>0.0231</v>
      </c>
      <c r="O7" t="s">
        <v>426</v>
      </c>
      <c r="P7" s="82" t="str">
        <f>IFERROR(N7*M7,L7)</f>
      </c>
      <c r="Q7" s="83" t="n">
        <v>2017</v>
      </c>
      <c r="R7" t="n">
        <v>0</v>
      </c>
      <c r="S7" t="s">
        <v>427</v>
      </c>
      <c r="T7" t="s">
        <v>428</v>
      </c>
      <c r="U7" s="84" t="str">
        <f>IF(AND(L7&gt;=0,J7&lt;&gt;"",J7&gt;=0,J7&lt;=1,OR(I7="all",I7="prevalence",I7="incidence")),1,0)</f>
      </c>
      <c r="V7" s="35" t="s">
        <v>429</v>
      </c>
    </row>
    <row r="8">
      <c r="A8" s="72" t="s">
        <v>442</v>
      </c>
      <c r="B8" s="73" t="s">
        <v>443</v>
      </c>
      <c r="C8" s="74" t="s">
        <v>299</v>
      </c>
      <c r="D8" s="75" t="s">
        <v>423</v>
      </c>
      <c r="E8" t="s">
        <v>296</v>
      </c>
      <c r="F8" t="s">
        <v>289</v>
      </c>
      <c r="G8" t="s">
        <v>233</v>
      </c>
      <c r="H8" s="85" t="s">
        <v>424</v>
      </c>
      <c r="I8" s="76" t="s">
        <v>425</v>
      </c>
      <c r="J8" s="77" t="n">
        <v>1</v>
      </c>
      <c r="K8" s="78" t="n">
        <v>1</v>
      </c>
      <c r="L8" s="79" t="n">
        <v>0.0077</v>
      </c>
      <c r="M8" s="80" t="n">
        <v>0.333333333333333</v>
      </c>
      <c r="N8" s="81" t="n">
        <v>0.0231</v>
      </c>
      <c r="O8" t="s">
        <v>426</v>
      </c>
      <c r="P8" s="82" t="str">
        <f>IFERROR(N8*M8,L8)</f>
      </c>
      <c r="Q8" s="83" t="n">
        <v>2017</v>
      </c>
      <c r="R8" t="n">
        <v>0</v>
      </c>
      <c r="S8" t="s">
        <v>427</v>
      </c>
      <c r="T8" t="s">
        <v>428</v>
      </c>
      <c r="U8" s="84" t="str">
        <f>IF(AND(L8&gt;=0,J8&lt;&gt;"",J8&gt;=0,J8&lt;=1,OR(I8="all",I8="prevalence",I8="incidence")),1,0)</f>
      </c>
      <c r="V8" s="35" t="s">
        <v>429</v>
      </c>
    </row>
    <row r="9">
      <c r="A9" s="72" t="s">
        <v>444</v>
      </c>
      <c r="B9" s="73" t="s">
        <v>445</v>
      </c>
      <c r="C9" s="74" t="s">
        <v>309</v>
      </c>
      <c r="D9" s="75" t="s">
        <v>423</v>
      </c>
      <c r="E9" t="s">
        <v>306</v>
      </c>
      <c r="F9" t="s">
        <v>289</v>
      </c>
      <c r="G9" t="s">
        <v>233</v>
      </c>
      <c r="H9" s="85" t="s">
        <v>424</v>
      </c>
      <c r="I9" s="76" t="s">
        <v>425</v>
      </c>
      <c r="J9" s="77" t="n">
        <v>1</v>
      </c>
      <c r="K9" s="78" t="n">
        <v>1</v>
      </c>
      <c r="L9" s="79" t="n">
        <v>0.0077</v>
      </c>
      <c r="M9" s="80" t="n">
        <v>0.333333333333333</v>
      </c>
      <c r="N9" s="81" t="n">
        <v>0.0231</v>
      </c>
      <c r="O9" t="s">
        <v>426</v>
      </c>
      <c r="P9" s="82" t="str">
        <f>IFERROR(N9*M9,L9)</f>
      </c>
      <c r="Q9" s="83" t="n">
        <v>2017</v>
      </c>
      <c r="R9" t="n">
        <v>0</v>
      </c>
      <c r="S9" t="s">
        <v>427</v>
      </c>
      <c r="T9" t="s">
        <v>428</v>
      </c>
      <c r="U9" s="84" t="str">
        <f>IF(AND(L9&gt;=0,J9&lt;&gt;"",J9&gt;=0,J9&lt;=1,OR(I9="all",I9="prevalence",I9="incidence")),1,0)</f>
      </c>
      <c r="V9" s="35" t="s">
        <v>429</v>
      </c>
    </row>
  </sheetData>
  <autoFilter ref="A1:V1"/>
  <conditionalFormatting sqref="R2:R9">
    <cfRule type="expression" dxfId="1" priority="1">
      <formula>R2=0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1.71" hidden="0" customWidth="1"/>
    <col min="4" max="4" width="11.71" hidden="0" customWidth="1"/>
    <col min="5" max="5" width="11.71" hidden="0" customWidth="1"/>
    <col min="6" max="6" width="14.71" hidden="0" customWidth="1"/>
    <col min="7" max="7" width="12.71" hidden="0" customWidth="1"/>
    <col min="8" max="8" width="13.71" hidden="0" customWidth="1"/>
    <col min="9" max="9" width="16.71" hidden="0" customWidth="1"/>
    <col min="10" max="10" width="15.71" hidden="0" customWidth="1"/>
  </cols>
  <sheetData>
    <row r="1" ht="28" customHeight="1">
      <c r="A1" s="1" t="s">
        <v>446</v>
      </c>
      <c r="B1" s="1" t="s">
        <v>447</v>
      </c>
      <c r="C1" s="1" t="s">
        <v>45</v>
      </c>
      <c r="D1" s="1" t="s">
        <v>448</v>
      </c>
      <c r="E1" s="1" t="s">
        <v>449</v>
      </c>
      <c r="F1" s="1" t="s">
        <v>450</v>
      </c>
      <c r="G1" s="1" t="s">
        <v>451</v>
      </c>
      <c r="H1" s="1" t="s">
        <v>452</v>
      </c>
      <c r="I1" s="1" t="s">
        <v>453</v>
      </c>
      <c r="J1" s="1" t="s">
        <v>454</v>
      </c>
    </row>
    <row r="2">
      <c r="A2" t="s">
        <v>219</v>
      </c>
      <c r="B2" t="s">
        <v>221</v>
      </c>
      <c r="C2" s="86" t="n">
        <v>2025</v>
      </c>
      <c r="D2" t="s">
        <v>455</v>
      </c>
      <c r="E2" s="87" t="n">
        <v>8428.90603055384</v>
      </c>
      <c r="F2" s="88" t="n">
        <v>9668.82280635504</v>
      </c>
      <c r="G2" s="89" t="n">
        <v>8428.90603055422</v>
      </c>
      <c r="H2" s="90" t="n">
        <v>9668.82280635511</v>
      </c>
      <c r="I2" s="91" t="str">
        <f>H2-F2</f>
      </c>
      <c r="J2" s="92" t="str">
        <f>G2-E2</f>
      </c>
    </row>
    <row r="3">
      <c r="A3" t="s">
        <v>219</v>
      </c>
      <c r="B3" t="s">
        <v>221</v>
      </c>
      <c r="C3" s="86" t="n">
        <v>2025</v>
      </c>
      <c r="D3" t="s">
        <v>269</v>
      </c>
      <c r="E3" s="87" t="n">
        <v>479897.333725012</v>
      </c>
      <c r="F3" s="88" t="n">
        <v>159105.611741182</v>
      </c>
      <c r="G3" s="89" t="n">
        <v>479897.333725013</v>
      </c>
      <c r="H3" s="90" t="n">
        <v>159105.611741182</v>
      </c>
      <c r="I3" s="91" t="str">
        <f>H3-F3</f>
      </c>
      <c r="J3" s="92" t="str">
        <f>G3-E3</f>
      </c>
    </row>
    <row r="4">
      <c r="A4" t="s">
        <v>219</v>
      </c>
      <c r="B4" t="s">
        <v>221</v>
      </c>
      <c r="C4" s="86" t="n">
        <v>2025</v>
      </c>
      <c r="D4" t="s">
        <v>224</v>
      </c>
      <c r="E4" s="87" t="n">
        <v>76355.8167785885</v>
      </c>
      <c r="F4" s="88" t="n">
        <v>63094.5308104727</v>
      </c>
      <c r="G4" s="89" t="n">
        <v>76355.8167785881</v>
      </c>
      <c r="H4" s="90" t="n">
        <v>63094.5308104722</v>
      </c>
      <c r="I4" s="91" t="str">
        <f>H4-F4</f>
      </c>
      <c r="J4" s="92" t="str">
        <f>G4-E4</f>
      </c>
    </row>
    <row r="5">
      <c r="A5" t="s">
        <v>219</v>
      </c>
      <c r="B5" t="s">
        <v>221</v>
      </c>
      <c r="C5" s="86" t="n">
        <v>2025</v>
      </c>
      <c r="D5" t="s">
        <v>236</v>
      </c>
      <c r="E5" s="87" t="n">
        <v>207904.953216454</v>
      </c>
      <c r="F5" s="88" t="n">
        <v>240064.287010274</v>
      </c>
      <c r="G5" s="89" t="n">
        <v>207904.953216455</v>
      </c>
      <c r="H5" s="90" t="n">
        <v>240064.287010274</v>
      </c>
      <c r="I5" s="91" t="str">
        <f>H5-F5</f>
      </c>
      <c r="J5" s="92" t="str">
        <f>G5-E5</f>
      </c>
    </row>
    <row r="6">
      <c r="A6" t="s">
        <v>219</v>
      </c>
      <c r="B6" t="s">
        <v>221</v>
      </c>
      <c r="C6" s="86" t="n">
        <v>2025</v>
      </c>
      <c r="D6" t="s">
        <v>239</v>
      </c>
      <c r="E6" s="87" t="n">
        <v>306292.009088882</v>
      </c>
      <c r="F6" s="88" t="n">
        <v>368786.787856477</v>
      </c>
      <c r="G6" s="89" t="n">
        <v>306292.009088882</v>
      </c>
      <c r="H6" s="90" t="n">
        <v>368786.787856477</v>
      </c>
      <c r="I6" s="91" t="str">
        <f>H6-F6</f>
      </c>
      <c r="J6" s="92" t="str">
        <f>G6-E6</f>
      </c>
    </row>
    <row r="7">
      <c r="A7" t="s">
        <v>219</v>
      </c>
      <c r="B7" t="s">
        <v>221</v>
      </c>
      <c r="C7" s="86" t="n">
        <v>2025</v>
      </c>
      <c r="D7" t="s">
        <v>242</v>
      </c>
      <c r="E7" s="87" t="n">
        <v>197300.3095545</v>
      </c>
      <c r="F7" s="88" t="n">
        <v>222132.327209458</v>
      </c>
      <c r="G7" s="89" t="n">
        <v>197300.3095545</v>
      </c>
      <c r="H7" s="90" t="n">
        <v>222132.327209458</v>
      </c>
      <c r="I7" s="91" t="str">
        <f>H7-F7</f>
      </c>
      <c r="J7" s="92" t="str">
        <f>G7-E7</f>
      </c>
    </row>
    <row r="8">
      <c r="A8" t="s">
        <v>219</v>
      </c>
      <c r="B8" t="s">
        <v>221</v>
      </c>
      <c r="C8" s="86" t="n">
        <v>2025</v>
      </c>
      <c r="D8" t="s">
        <v>456</v>
      </c>
      <c r="E8" s="87" t="n">
        <v>34256.1387097628</v>
      </c>
      <c r="F8" s="88" t="n">
        <v>4628.45886740426</v>
      </c>
      <c r="G8" s="89" t="n">
        <v>34256.1387097634</v>
      </c>
      <c r="H8" s="90" t="n">
        <v>4628.45886740424</v>
      </c>
      <c r="I8" s="91" t="str">
        <f>H8-F8</f>
      </c>
      <c r="J8" s="92" t="str">
        <f>G8-E8</f>
      </c>
    </row>
    <row r="9">
      <c r="A9" t="s">
        <v>219</v>
      </c>
      <c r="B9" t="s">
        <v>221</v>
      </c>
      <c r="C9" s="86" t="n">
        <v>2026</v>
      </c>
      <c r="D9" t="s">
        <v>455</v>
      </c>
      <c r="E9" s="87" t="n">
        <v>8487.17248026011</v>
      </c>
      <c r="F9" s="88" t="n">
        <v>8630.31669602343</v>
      </c>
      <c r="G9" s="89" t="n">
        <v>8487.1724802605</v>
      </c>
      <c r="H9" s="90" t="n">
        <v>8630.31669602351</v>
      </c>
      <c r="I9" s="91" t="str">
        <f>H9-F9</f>
      </c>
      <c r="J9" s="92" t="str">
        <f>G9-E9</f>
      </c>
    </row>
    <row r="10">
      <c r="A10" t="s">
        <v>219</v>
      </c>
      <c r="B10" t="s">
        <v>221</v>
      </c>
      <c r="C10" s="86" t="n">
        <v>2026</v>
      </c>
      <c r="D10" t="s">
        <v>269</v>
      </c>
      <c r="E10" s="87" t="n">
        <v>487916.817622226</v>
      </c>
      <c r="F10" s="88" t="n">
        <v>159012.293509428</v>
      </c>
      <c r="G10" s="89" t="n">
        <v>487916.817622227</v>
      </c>
      <c r="H10" s="90" t="n">
        <v>159012.293509428</v>
      </c>
      <c r="I10" s="91" t="str">
        <f>H10-F10</f>
      </c>
      <c r="J10" s="92" t="str">
        <f>G10-E10</f>
      </c>
    </row>
    <row r="11">
      <c r="A11" t="s">
        <v>219</v>
      </c>
      <c r="B11" t="s">
        <v>221</v>
      </c>
      <c r="C11" s="86" t="n">
        <v>2026</v>
      </c>
      <c r="D11" t="s">
        <v>224</v>
      </c>
      <c r="E11" s="87" t="n">
        <v>77748.5434759282</v>
      </c>
      <c r="F11" s="88" t="n">
        <v>59835.2227846839</v>
      </c>
      <c r="G11" s="89" t="n">
        <v>77888.093163694</v>
      </c>
      <c r="H11" s="90" t="n">
        <v>59835.2227846835</v>
      </c>
      <c r="I11" s="91" t="str">
        <f>H11-F11</f>
      </c>
      <c r="J11" s="92" t="str">
        <f>G11-E11</f>
      </c>
    </row>
    <row r="12">
      <c r="A12" t="s">
        <v>219</v>
      </c>
      <c r="B12" t="s">
        <v>221</v>
      </c>
      <c r="C12" s="86" t="n">
        <v>2026</v>
      </c>
      <c r="D12" t="s">
        <v>236</v>
      </c>
      <c r="E12" s="87" t="n">
        <v>211655.394709164</v>
      </c>
      <c r="F12" s="88" t="n">
        <v>217295.447863307</v>
      </c>
      <c r="G12" s="89" t="n">
        <v>212035.127483499</v>
      </c>
      <c r="H12" s="90" t="n">
        <v>217295.447863307</v>
      </c>
      <c r="I12" s="91" t="str">
        <f>H12-F12</f>
      </c>
      <c r="J12" s="92" t="str">
        <f>G12-E12</f>
      </c>
    </row>
    <row r="13">
      <c r="A13" t="s">
        <v>219</v>
      </c>
      <c r="B13" t="s">
        <v>221</v>
      </c>
      <c r="C13" s="86" t="n">
        <v>2026</v>
      </c>
      <c r="D13" t="s">
        <v>239</v>
      </c>
      <c r="E13" s="87" t="n">
        <v>312623.480514893</v>
      </c>
      <c r="F13" s="88" t="n">
        <v>341949.401211557</v>
      </c>
      <c r="G13" s="89" t="n">
        <v>313184.010457339</v>
      </c>
      <c r="H13" s="90" t="n">
        <v>341949.401211557</v>
      </c>
      <c r="I13" s="91" t="str">
        <f>H13-F13</f>
      </c>
      <c r="J13" s="92" t="str">
        <f>G13-E13</f>
      </c>
    </row>
    <row r="14">
      <c r="A14" t="s">
        <v>219</v>
      </c>
      <c r="B14" t="s">
        <v>221</v>
      </c>
      <c r="C14" s="86" t="n">
        <v>2026</v>
      </c>
      <c r="D14" t="s">
        <v>242</v>
      </c>
      <c r="E14" s="87" t="n">
        <v>201269.525709827</v>
      </c>
      <c r="F14" s="88" t="n">
        <v>196955.629726861</v>
      </c>
      <c r="G14" s="89" t="n">
        <v>201630.439308382</v>
      </c>
      <c r="H14" s="90" t="n">
        <v>196955.629726861</v>
      </c>
      <c r="I14" s="91" t="str">
        <f>H14-F14</f>
      </c>
      <c r="J14" s="92" t="str">
        <f>G14-E14</f>
      </c>
    </row>
    <row r="15">
      <c r="A15" t="s">
        <v>219</v>
      </c>
      <c r="B15" t="s">
        <v>221</v>
      </c>
      <c r="C15" s="86" t="n">
        <v>2026</v>
      </c>
      <c r="D15" t="s">
        <v>456</v>
      </c>
      <c r="E15" s="87" t="n">
        <v>34358.1148010353</v>
      </c>
      <c r="F15" s="88" t="n">
        <v>4585.69446413211</v>
      </c>
      <c r="G15" s="89" t="n">
        <v>34358.1148010359</v>
      </c>
      <c r="H15" s="90" t="n">
        <v>4585.69446413207</v>
      </c>
      <c r="I15" s="91" t="str">
        <f>H15-F15</f>
      </c>
      <c r="J15" s="92" t="str">
        <f>G15-E15</f>
      </c>
    </row>
    <row r="16">
      <c r="A16" t="s">
        <v>219</v>
      </c>
      <c r="B16" t="s">
        <v>221</v>
      </c>
      <c r="C16" s="86" t="n">
        <v>2027</v>
      </c>
      <c r="D16" t="s">
        <v>455</v>
      </c>
      <c r="E16" s="87" t="n">
        <v>8612.24184805046</v>
      </c>
      <c r="F16" s="88" t="n">
        <v>8063.31029338534</v>
      </c>
      <c r="G16" s="89" t="n">
        <v>8612.24184805084</v>
      </c>
      <c r="H16" s="90" t="n">
        <v>8063.31029338541</v>
      </c>
      <c r="I16" s="91" t="str">
        <f>H16-F16</f>
      </c>
      <c r="J16" s="92" t="str">
        <f>G16-E16</f>
      </c>
    </row>
    <row r="17">
      <c r="A17" t="s">
        <v>219</v>
      </c>
      <c r="B17" t="s">
        <v>221</v>
      </c>
      <c r="C17" s="86" t="n">
        <v>2027</v>
      </c>
      <c r="D17" t="s">
        <v>269</v>
      </c>
      <c r="E17" s="87" t="n">
        <v>496232.04421184</v>
      </c>
      <c r="F17" s="88" t="n">
        <v>159574.733169548</v>
      </c>
      <c r="G17" s="89" t="n">
        <v>496232.044211841</v>
      </c>
      <c r="H17" s="90" t="n">
        <v>159574.733169548</v>
      </c>
      <c r="I17" s="91" t="str">
        <f>H17-F17</f>
      </c>
      <c r="J17" s="92" t="str">
        <f>G17-E17</f>
      </c>
    </row>
    <row r="18">
      <c r="A18" t="s">
        <v>219</v>
      </c>
      <c r="B18" t="s">
        <v>221</v>
      </c>
      <c r="C18" s="86" t="n">
        <v>2027</v>
      </c>
      <c r="D18" t="s">
        <v>224</v>
      </c>
      <c r="E18" s="87" t="n">
        <v>79512.0147079592</v>
      </c>
      <c r="F18" s="88" t="n">
        <v>58090.0858710122</v>
      </c>
      <c r="G18" s="89" t="n">
        <v>79797.4703159577</v>
      </c>
      <c r="H18" s="90" t="n">
        <v>58111.1930823994</v>
      </c>
      <c r="I18" s="91" t="str">
        <f>H18-F18</f>
      </c>
      <c r="J18" s="92" t="str">
        <f>G18-E18</f>
      </c>
    </row>
    <row r="19">
      <c r="A19" t="s">
        <v>219</v>
      </c>
      <c r="B19" t="s">
        <v>221</v>
      </c>
      <c r="C19" s="86" t="n">
        <v>2027</v>
      </c>
      <c r="D19" t="s">
        <v>236</v>
      </c>
      <c r="E19" s="87" t="n">
        <v>215921.240503978</v>
      </c>
      <c r="F19" s="88" t="n">
        <v>212765.057330637</v>
      </c>
      <c r="G19" s="89" t="n">
        <v>216695.741687138</v>
      </c>
      <c r="H19" s="90" t="n">
        <v>212909.016184801</v>
      </c>
      <c r="I19" s="91" t="str">
        <f>H19-F19</f>
      </c>
      <c r="J19" s="92" t="str">
        <f>G19-E19</f>
      </c>
    </row>
    <row r="20">
      <c r="A20" t="s">
        <v>219</v>
      </c>
      <c r="B20" t="s">
        <v>221</v>
      </c>
      <c r="C20" s="86" t="n">
        <v>2027</v>
      </c>
      <c r="D20" t="s">
        <v>239</v>
      </c>
      <c r="E20" s="87" t="n">
        <v>319590.722857339</v>
      </c>
      <c r="F20" s="88" t="n">
        <v>323958.304279834</v>
      </c>
      <c r="G20" s="89" t="n">
        <v>320735.615754772</v>
      </c>
      <c r="H20" s="90" t="n">
        <v>324000.191641646</v>
      </c>
      <c r="I20" s="91" t="str">
        <f>H20-F20</f>
      </c>
      <c r="J20" s="92" t="str">
        <f>G20-E20</f>
      </c>
    </row>
    <row r="21">
      <c r="A21" t="s">
        <v>219</v>
      </c>
      <c r="B21" t="s">
        <v>221</v>
      </c>
      <c r="C21" s="86" t="n">
        <v>2027</v>
      </c>
      <c r="D21" t="s">
        <v>242</v>
      </c>
      <c r="E21" s="87" t="n">
        <v>205927.603128601</v>
      </c>
      <c r="F21" s="88" t="n">
        <v>182332.098181514</v>
      </c>
      <c r="G21" s="89" t="n">
        <v>206665.475187054</v>
      </c>
      <c r="H21" s="90" t="n">
        <v>182364.700966521</v>
      </c>
      <c r="I21" s="91" t="str">
        <f>H21-F21</f>
      </c>
      <c r="J21" s="92" t="str">
        <f>G21-E21</f>
      </c>
    </row>
    <row r="22">
      <c r="A22" t="s">
        <v>219</v>
      </c>
      <c r="B22" t="s">
        <v>221</v>
      </c>
      <c r="C22" s="86" t="n">
        <v>2027</v>
      </c>
      <c r="D22" t="s">
        <v>456</v>
      </c>
      <c r="E22" s="87" t="n">
        <v>34415.7405351769</v>
      </c>
      <c r="F22" s="88" t="n">
        <v>4539.0707864094</v>
      </c>
      <c r="G22" s="89" t="n">
        <v>34415.7405351775</v>
      </c>
      <c r="H22" s="90" t="n">
        <v>4539.07078640936</v>
      </c>
      <c r="I22" s="91" t="str">
        <f>H22-F22</f>
      </c>
      <c r="J22" s="92" t="str">
        <f>G22-E22</f>
      </c>
    </row>
    <row r="23">
      <c r="A23" t="s">
        <v>219</v>
      </c>
      <c r="B23" t="s">
        <v>221</v>
      </c>
      <c r="C23" s="86" t="n">
        <v>2028</v>
      </c>
      <c r="D23" t="s">
        <v>455</v>
      </c>
      <c r="E23" s="87" t="n">
        <v>8770.11049307108</v>
      </c>
      <c r="F23" s="88" t="n">
        <v>7756.30220275247</v>
      </c>
      <c r="G23" s="89" t="n">
        <v>8770.02854382984</v>
      </c>
      <c r="H23" s="90" t="n">
        <v>7756.30220275254</v>
      </c>
      <c r="I23" s="91" t="str">
        <f>H23-F23</f>
      </c>
      <c r="J23" s="92" t="str">
        <f>G23-E23</f>
      </c>
    </row>
    <row r="24">
      <c r="A24" t="s">
        <v>219</v>
      </c>
      <c r="B24" t="s">
        <v>221</v>
      </c>
      <c r="C24" s="86" t="n">
        <v>2028</v>
      </c>
      <c r="D24" t="s">
        <v>269</v>
      </c>
      <c r="E24" s="87" t="n">
        <v>504642.412008242</v>
      </c>
      <c r="F24" s="88" t="n">
        <v>160846.922730166</v>
      </c>
      <c r="G24" s="89" t="n">
        <v>504641.504228486</v>
      </c>
      <c r="H24" s="90" t="n">
        <v>160846.922730166</v>
      </c>
      <c r="I24" s="91" t="str">
        <f>H24-F24</f>
      </c>
      <c r="J24" s="92" t="str">
        <f>G24-E24</f>
      </c>
    </row>
    <row r="25">
      <c r="A25" t="s">
        <v>219</v>
      </c>
      <c r="B25" t="s">
        <v>221</v>
      </c>
      <c r="C25" s="86" t="n">
        <v>2028</v>
      </c>
      <c r="D25" t="s">
        <v>224</v>
      </c>
      <c r="E25" s="87" t="n">
        <v>81486.9452682139</v>
      </c>
      <c r="F25" s="88" t="n">
        <v>57327.9985918084</v>
      </c>
      <c r="G25" s="89" t="n">
        <v>81925.3431601444</v>
      </c>
      <c r="H25" s="90" t="n">
        <v>57386.9054390173</v>
      </c>
      <c r="I25" s="91" t="str">
        <f>H25-F25</f>
      </c>
      <c r="J25" s="92" t="str">
        <f>G25-E25</f>
      </c>
    </row>
    <row r="26">
      <c r="A26" t="s">
        <v>219</v>
      </c>
      <c r="B26" t="s">
        <v>221</v>
      </c>
      <c r="C26" s="86" t="n">
        <v>2028</v>
      </c>
      <c r="D26" t="s">
        <v>236</v>
      </c>
      <c r="E26" s="87" t="n">
        <v>220533.102335361</v>
      </c>
      <c r="F26" s="88" t="n">
        <v>211620.061773697</v>
      </c>
      <c r="G26" s="89" t="n">
        <v>221718.887562572</v>
      </c>
      <c r="H26" s="90" t="n">
        <v>211969.531832752</v>
      </c>
      <c r="I26" s="91" t="str">
        <f>H26-F26</f>
      </c>
      <c r="J26" s="92" t="str">
        <f>G26-E26</f>
      </c>
    </row>
    <row r="27">
      <c r="A27" t="s">
        <v>219</v>
      </c>
      <c r="B27" t="s">
        <v>221</v>
      </c>
      <c r="C27" s="86" t="n">
        <v>2028</v>
      </c>
      <c r="D27" t="s">
        <v>239</v>
      </c>
      <c r="E27" s="87" t="n">
        <v>326862.986198601</v>
      </c>
      <c r="F27" s="88" t="n">
        <v>311585.943171897</v>
      </c>
      <c r="G27" s="89" t="n">
        <v>328616.462342423</v>
      </c>
      <c r="H27" s="90" t="n">
        <v>311706.009887736</v>
      </c>
      <c r="I27" s="91" t="str">
        <f>H27-F27</f>
      </c>
      <c r="J27" s="92" t="str">
        <f>G27-E27</f>
      </c>
    </row>
    <row r="28">
      <c r="A28" t="s">
        <v>219</v>
      </c>
      <c r="B28" t="s">
        <v>221</v>
      </c>
      <c r="C28" s="86" t="n">
        <v>2028</v>
      </c>
      <c r="D28" t="s">
        <v>242</v>
      </c>
      <c r="E28" s="87" t="n">
        <v>210980.358630251</v>
      </c>
      <c r="F28" s="88" t="n">
        <v>172910.70490121</v>
      </c>
      <c r="G28" s="89" t="n">
        <v>212112.340383506</v>
      </c>
      <c r="H28" s="90" t="n">
        <v>172998.157472433</v>
      </c>
      <c r="I28" s="91" t="str">
        <f>H28-F28</f>
      </c>
      <c r="J28" s="92" t="str">
        <f>G28-E28</f>
      </c>
    </row>
    <row r="29">
      <c r="A29" t="s">
        <v>219</v>
      </c>
      <c r="B29" t="s">
        <v>221</v>
      </c>
      <c r="C29" s="86" t="n">
        <v>2028</v>
      </c>
      <c r="D29" t="s">
        <v>456</v>
      </c>
      <c r="E29" s="87" t="n">
        <v>34426.6579518303</v>
      </c>
      <c r="F29" s="88" t="n">
        <v>4491.29771784834</v>
      </c>
      <c r="G29" s="89" t="n">
        <v>34426.6520628926</v>
      </c>
      <c r="H29" s="90" t="n">
        <v>4491.29771784831</v>
      </c>
      <c r="I29" s="91" t="str">
        <f>H29-F29</f>
      </c>
      <c r="J29" s="92" t="str">
        <f>G29-E29</f>
      </c>
    </row>
    <row r="30">
      <c r="A30" t="s">
        <v>219</v>
      </c>
      <c r="B30" t="s">
        <v>221</v>
      </c>
      <c r="C30" s="86" t="n">
        <v>2029</v>
      </c>
      <c r="D30" t="s">
        <v>455</v>
      </c>
      <c r="E30" s="87" t="n">
        <v>8950.14726830206</v>
      </c>
      <c r="F30" s="88" t="n">
        <v>7601.53489276604</v>
      </c>
      <c r="G30" s="89" t="n">
        <v>8949.87204454935</v>
      </c>
      <c r="H30" s="90" t="n">
        <v>7601.51287322911</v>
      </c>
      <c r="I30" s="91" t="str">
        <f>H30-F30</f>
      </c>
      <c r="J30" s="92" t="str">
        <f>G30-E30</f>
      </c>
    </row>
    <row r="31">
      <c r="A31" t="s">
        <v>219</v>
      </c>
      <c r="B31" t="s">
        <v>221</v>
      </c>
      <c r="C31" s="86" t="n">
        <v>2029</v>
      </c>
      <c r="D31" t="s">
        <v>269</v>
      </c>
      <c r="E31" s="87" t="n">
        <v>513057.895398052</v>
      </c>
      <c r="F31" s="88" t="n">
        <v>162723.099929722</v>
      </c>
      <c r="G31" s="89" t="n">
        <v>513054.704094391</v>
      </c>
      <c r="H31" s="90" t="n">
        <v>162723.060175302</v>
      </c>
      <c r="I31" s="91" t="str">
        <f>H31-F31</f>
      </c>
      <c r="J31" s="92" t="str">
        <f>G31-E31</f>
      </c>
    </row>
    <row r="32">
      <c r="A32" t="s">
        <v>219</v>
      </c>
      <c r="B32" t="s">
        <v>221</v>
      </c>
      <c r="C32" s="86" t="n">
        <v>2029</v>
      </c>
      <c r="D32" t="s">
        <v>224</v>
      </c>
      <c r="E32" s="87" t="n">
        <v>83616.0080488837</v>
      </c>
      <c r="F32" s="88" t="n">
        <v>57192.039964676</v>
      </c>
      <c r="G32" s="89" t="n">
        <v>84214.941243807</v>
      </c>
      <c r="H32" s="90" t="n">
        <v>57302.4735422539</v>
      </c>
      <c r="I32" s="91" t="str">
        <f>H32-F32</f>
      </c>
      <c r="J32" s="92" t="str">
        <f>G32-E32</f>
      </c>
    </row>
    <row r="33">
      <c r="A33" t="s">
        <v>219</v>
      </c>
      <c r="B33" t="s">
        <v>221</v>
      </c>
      <c r="C33" s="86" t="n">
        <v>2029</v>
      </c>
      <c r="D33" t="s">
        <v>236</v>
      </c>
      <c r="E33" s="87" t="n">
        <v>225384.968979858</v>
      </c>
      <c r="F33" s="88" t="n">
        <v>212347.3786034</v>
      </c>
      <c r="G33" s="89" t="n">
        <v>226999.388995758</v>
      </c>
      <c r="H33" s="90" t="n">
        <v>212946.302203706</v>
      </c>
      <c r="I33" s="91" t="str">
        <f>H33-F33</f>
      </c>
      <c r="J33" s="92" t="str">
        <f>G33-E33</f>
      </c>
    </row>
    <row r="34">
      <c r="A34" t="s">
        <v>219</v>
      </c>
      <c r="B34" t="s">
        <v>221</v>
      </c>
      <c r="C34" s="86" t="n">
        <v>2029</v>
      </c>
      <c r="D34" t="s">
        <v>239</v>
      </c>
      <c r="E34" s="87" t="n">
        <v>334337.790473026</v>
      </c>
      <c r="F34" s="88" t="n">
        <v>302860.197617059</v>
      </c>
      <c r="G34" s="89" t="n">
        <v>336724.52108083</v>
      </c>
      <c r="H34" s="90" t="n">
        <v>303091.513889636</v>
      </c>
      <c r="I34" s="91" t="str">
        <f>H34-F34</f>
      </c>
      <c r="J34" s="92" t="str">
        <f>G34-E34</f>
      </c>
    </row>
    <row r="35">
      <c r="A35" t="s">
        <v>219</v>
      </c>
      <c r="B35" t="s">
        <v>221</v>
      </c>
      <c r="C35" s="86" t="n">
        <v>2029</v>
      </c>
      <c r="D35" t="s">
        <v>242</v>
      </c>
      <c r="E35" s="87" t="n">
        <v>216316.448501805</v>
      </c>
      <c r="F35" s="88" t="n">
        <v>166506.374815725</v>
      </c>
      <c r="G35" s="89" t="n">
        <v>217860.621542288</v>
      </c>
      <c r="H35" s="90" t="n">
        <v>166667.063853957</v>
      </c>
      <c r="I35" s="91" t="str">
        <f>H35-F35</f>
      </c>
      <c r="J35" s="92" t="str">
        <f>G35-E35</f>
      </c>
    </row>
    <row r="36">
      <c r="A36" t="s">
        <v>219</v>
      </c>
      <c r="B36" t="s">
        <v>221</v>
      </c>
      <c r="C36" s="86" t="n">
        <v>2029</v>
      </c>
      <c r="D36" t="s">
        <v>456</v>
      </c>
      <c r="E36" s="87" t="n">
        <v>34407.2815940608</v>
      </c>
      <c r="F36" s="88" t="n">
        <v>4446.34890530465</v>
      </c>
      <c r="G36" s="89" t="n">
        <v>34407.2611235614</v>
      </c>
      <c r="H36" s="90" t="n">
        <v>4446.34877826688</v>
      </c>
      <c r="I36" s="91" t="str">
        <f>H36-F36</f>
      </c>
      <c r="J36" s="92" t="str">
        <f>G36-E36</f>
      </c>
    </row>
    <row r="37">
      <c r="A37" t="s">
        <v>219</v>
      </c>
      <c r="B37" t="s">
        <v>221</v>
      </c>
      <c r="C37" s="86" t="n">
        <v>2030</v>
      </c>
      <c r="D37" t="s">
        <v>455</v>
      </c>
      <c r="E37" s="87" t="n">
        <v>9148.48995047031</v>
      </c>
      <c r="F37" s="88" t="n">
        <v>7534.28284185515</v>
      </c>
      <c r="G37" s="89" t="n">
        <v>9147.89011891574</v>
      </c>
      <c r="H37" s="90" t="n">
        <v>7534.19914270994</v>
      </c>
      <c r="I37" s="91" t="str">
        <f>H37-F37</f>
      </c>
      <c r="J37" s="92" t="str">
        <f>G37-E37</f>
      </c>
    </row>
    <row r="38">
      <c r="A38" t="s">
        <v>219</v>
      </c>
      <c r="B38" t="s">
        <v>221</v>
      </c>
      <c r="C38" s="86" t="n">
        <v>2030</v>
      </c>
      <c r="D38" t="s">
        <v>269</v>
      </c>
      <c r="E38" s="87" t="n">
        <v>521403.306671746</v>
      </c>
      <c r="F38" s="88" t="n">
        <v>165089.699957556</v>
      </c>
      <c r="G38" s="89" t="n">
        <v>521396.110534226</v>
      </c>
      <c r="H38" s="90" t="n">
        <v>165089.533766456</v>
      </c>
      <c r="I38" s="91" t="str">
        <f>H38-F38</f>
      </c>
      <c r="J38" s="92" t="str">
        <f>G38-E38</f>
      </c>
    </row>
    <row r="39">
      <c r="A39" t="s">
        <v>219</v>
      </c>
      <c r="B39" t="s">
        <v>221</v>
      </c>
      <c r="C39" s="86" t="n">
        <v>2030</v>
      </c>
      <c r="D39" t="s">
        <v>224</v>
      </c>
      <c r="E39" s="87" t="n">
        <v>85869.1935810125</v>
      </c>
      <c r="F39" s="88" t="n">
        <v>57471.9186470883</v>
      </c>
      <c r="G39" s="89" t="n">
        <v>86636.6978807741</v>
      </c>
      <c r="H39" s="90" t="n">
        <v>57645.5263276995</v>
      </c>
      <c r="I39" s="91" t="str">
        <f>H39-F39</f>
      </c>
      <c r="J39" s="92" t="str">
        <f>G39-E39</f>
      </c>
    </row>
    <row r="40">
      <c r="A40" t="s">
        <v>219</v>
      </c>
      <c r="B40" t="s">
        <v>221</v>
      </c>
      <c r="C40" s="86" t="n">
        <v>2030</v>
      </c>
      <c r="D40" t="s">
        <v>236</v>
      </c>
      <c r="E40" s="87" t="n">
        <v>230413.634348636</v>
      </c>
      <c r="F40" s="88" t="n">
        <v>214217.252402438</v>
      </c>
      <c r="G40" s="89" t="n">
        <v>232474.557184163</v>
      </c>
      <c r="H40" s="90" t="n">
        <v>215101.066136293</v>
      </c>
      <c r="I40" s="91" t="str">
        <f>H40-F40</f>
      </c>
      <c r="J40" s="92" t="str">
        <f>G40-E40</f>
      </c>
    </row>
    <row r="41">
      <c r="A41" t="s">
        <v>219</v>
      </c>
      <c r="B41" t="s">
        <v>221</v>
      </c>
      <c r="C41" s="86" t="n">
        <v>2030</v>
      </c>
      <c r="D41" t="s">
        <v>239</v>
      </c>
      <c r="E41" s="87" t="n">
        <v>341957.760301538</v>
      </c>
      <c r="F41" s="88" t="n">
        <v>296493.853696959</v>
      </c>
      <c r="G41" s="89" t="n">
        <v>345002.662934527</v>
      </c>
      <c r="H41" s="90" t="n">
        <v>296867.398989455</v>
      </c>
      <c r="I41" s="91" t="str">
        <f>H41-F41</f>
      </c>
      <c r="J41" s="92" t="str">
        <f>G41-E41</f>
      </c>
    </row>
    <row r="42">
      <c r="A42" t="s">
        <v>219</v>
      </c>
      <c r="B42" t="s">
        <v>221</v>
      </c>
      <c r="C42" s="86" t="n">
        <v>2030</v>
      </c>
      <c r="D42" t="s">
        <v>242</v>
      </c>
      <c r="E42" s="87" t="n">
        <v>221880.831918289</v>
      </c>
      <c r="F42" s="88" t="n">
        <v>162165.634713669</v>
      </c>
      <c r="G42" s="89" t="n">
        <v>223856.01156337</v>
      </c>
      <c r="H42" s="90" t="n">
        <v>162416.198890179</v>
      </c>
      <c r="I42" s="91" t="str">
        <f>H42-F42</f>
      </c>
      <c r="J42" s="92" t="str">
        <f>G42-E42</f>
      </c>
    </row>
    <row r="43">
      <c r="A43" t="s">
        <v>219</v>
      </c>
      <c r="B43" t="s">
        <v>221</v>
      </c>
      <c r="C43" s="86" t="n">
        <v>2030</v>
      </c>
      <c r="D43" t="s">
        <v>456</v>
      </c>
      <c r="E43" s="87" t="n">
        <v>34357.2041470164</v>
      </c>
      <c r="F43" s="88" t="n">
        <v>4399.0518153952</v>
      </c>
      <c r="G43" s="89" t="n">
        <v>34357.1584623898</v>
      </c>
      <c r="H43" s="90" t="n">
        <v>4399.0513110961</v>
      </c>
      <c r="I43" s="91" t="str">
        <f>H43-F43</f>
      </c>
      <c r="J43" s="92" t="str">
        <f>G43-E43</f>
      </c>
    </row>
    <row r="44">
      <c r="A44" t="s">
        <v>219</v>
      </c>
      <c r="B44" t="s">
        <v>221</v>
      </c>
      <c r="C44" s="86" t="n">
        <v>2031</v>
      </c>
      <c r="D44" t="s">
        <v>455</v>
      </c>
      <c r="E44" s="87" t="n">
        <v>9363.47928468558</v>
      </c>
      <c r="F44" s="88" t="n">
        <v>7523.73720663626</v>
      </c>
      <c r="G44" s="89" t="n">
        <v>9362.40742280119</v>
      </c>
      <c r="H44" s="90" t="n">
        <v>7523.53879360357</v>
      </c>
      <c r="I44" s="91" t="str">
        <f>H44-F44</f>
      </c>
      <c r="J44" s="92" t="str">
        <f>G44-E44</f>
      </c>
    </row>
    <row r="45">
      <c r="A45" t="s">
        <v>219</v>
      </c>
      <c r="B45" t="s">
        <v>221</v>
      </c>
      <c r="C45" s="86" t="n">
        <v>2031</v>
      </c>
      <c r="D45" t="s">
        <v>269</v>
      </c>
      <c r="E45" s="87" t="n">
        <v>529514.969143635</v>
      </c>
      <c r="F45" s="88" t="n">
        <v>167624.987680703</v>
      </c>
      <c r="G45" s="89" t="n">
        <v>529501.770468282</v>
      </c>
      <c r="H45" s="90" t="n">
        <v>167624.55914584</v>
      </c>
      <c r="I45" s="91" t="str">
        <f>H45-F45</f>
      </c>
      <c r="J45" s="92" t="str">
        <f>G45-E45</f>
      </c>
    </row>
    <row r="46">
      <c r="A46" t="s">
        <v>219</v>
      </c>
      <c r="B46" t="s">
        <v>221</v>
      </c>
      <c r="C46" s="86" t="n">
        <v>2031</v>
      </c>
      <c r="D46" t="s">
        <v>224</v>
      </c>
      <c r="E46" s="87" t="n">
        <v>88383.6079881658</v>
      </c>
      <c r="F46" s="88" t="n">
        <v>57953.2391900809</v>
      </c>
      <c r="G46" s="89" t="n">
        <v>89169.7069964921</v>
      </c>
      <c r="H46" s="90" t="n">
        <v>58199.8434286856</v>
      </c>
      <c r="I46" s="91" t="str">
        <f>H46-F46</f>
      </c>
      <c r="J46" s="92" t="str">
        <f>G46-E46</f>
      </c>
    </row>
    <row r="47">
      <c r="A47" t="s">
        <v>219</v>
      </c>
      <c r="B47" t="s">
        <v>221</v>
      </c>
      <c r="C47" s="86" t="n">
        <v>2031</v>
      </c>
      <c r="D47" t="s">
        <v>236</v>
      </c>
      <c r="E47" s="87" t="n">
        <v>235997.601333734</v>
      </c>
      <c r="F47" s="88" t="n">
        <v>216641.091535363</v>
      </c>
      <c r="G47" s="89" t="n">
        <v>238100.557779275</v>
      </c>
      <c r="H47" s="90" t="n">
        <v>217838.527124651</v>
      </c>
      <c r="I47" s="91" t="str">
        <f>H47-F47</f>
      </c>
      <c r="J47" s="92" t="str">
        <f>G47-E47</f>
      </c>
    </row>
    <row r="48">
      <c r="A48" t="s">
        <v>219</v>
      </c>
      <c r="B48" t="s">
        <v>221</v>
      </c>
      <c r="C48" s="86" t="n">
        <v>2031</v>
      </c>
      <c r="D48" t="s">
        <v>239</v>
      </c>
      <c r="E48" s="87" t="n">
        <v>350288.659341598</v>
      </c>
      <c r="F48" s="88" t="n">
        <v>291532.308277378</v>
      </c>
      <c r="G48" s="89" t="n">
        <v>353389.586893109</v>
      </c>
      <c r="H48" s="90" t="n">
        <v>292077.17059703</v>
      </c>
      <c r="I48" s="91" t="str">
        <f>H48-F48</f>
      </c>
      <c r="J48" s="92" t="str">
        <f>G48-E48</f>
      </c>
    </row>
    <row r="49">
      <c r="A49" t="s">
        <v>219</v>
      </c>
      <c r="B49" t="s">
        <v>221</v>
      </c>
      <c r="C49" s="86" t="n">
        <v>2031</v>
      </c>
      <c r="D49" t="s">
        <v>242</v>
      </c>
      <c r="E49" s="87" t="n">
        <v>228040.073900918</v>
      </c>
      <c r="F49" s="88" t="n">
        <v>159072.425127952</v>
      </c>
      <c r="G49" s="89" t="n">
        <v>230057.422817294</v>
      </c>
      <c r="H49" s="90" t="n">
        <v>159427.935431229</v>
      </c>
      <c r="I49" s="91" t="str">
        <f>H49-F49</f>
      </c>
      <c r="J49" s="92" t="str">
        <f>G49-E49</f>
      </c>
    </row>
    <row r="50">
      <c r="A50" t="s">
        <v>219</v>
      </c>
      <c r="B50" t="s">
        <v>221</v>
      </c>
      <c r="C50" s="86" t="n">
        <v>2031</v>
      </c>
      <c r="D50" t="s">
        <v>456</v>
      </c>
      <c r="E50" s="87" t="n">
        <v>34254.0023589553</v>
      </c>
      <c r="F50" s="88" t="n">
        <v>4352.66984514299</v>
      </c>
      <c r="G50" s="89" t="n">
        <v>34253.9193652657</v>
      </c>
      <c r="H50" s="90" t="n">
        <v>4352.66861178241</v>
      </c>
      <c r="I50" s="91" t="str">
        <f>H50-F50</f>
      </c>
      <c r="J50" s="92" t="str">
        <f>G50-E50</f>
      </c>
    </row>
    <row r="51">
      <c r="A51" t="s">
        <v>219</v>
      </c>
      <c r="B51" t="s">
        <v>221</v>
      </c>
      <c r="C51" s="86" t="n">
        <v>2032</v>
      </c>
      <c r="D51" t="s">
        <v>455</v>
      </c>
      <c r="E51" s="87" t="n">
        <v>9594.96636833932</v>
      </c>
      <c r="F51" s="88" t="n">
        <v>7552.48959730417</v>
      </c>
      <c r="G51" s="89" t="n">
        <v>9593.26185941356</v>
      </c>
      <c r="H51" s="90" t="n">
        <v>7552.11262491877</v>
      </c>
      <c r="I51" s="91" t="str">
        <f>H51-F51</f>
      </c>
      <c r="J51" s="92" t="str">
        <f>G51-E51</f>
      </c>
    </row>
    <row r="52">
      <c r="A52" t="s">
        <v>219</v>
      </c>
      <c r="B52" t="s">
        <v>221</v>
      </c>
      <c r="C52" s="86" t="n">
        <v>2032</v>
      </c>
      <c r="D52" t="s">
        <v>269</v>
      </c>
      <c r="E52" s="87" t="n">
        <v>537305.625895159</v>
      </c>
      <c r="F52" s="88" t="n">
        <v>170491.45206978</v>
      </c>
      <c r="G52" s="89" t="n">
        <v>537284.205956197</v>
      </c>
      <c r="H52" s="90" t="n">
        <v>170490.574608421</v>
      </c>
      <c r="I52" s="91" t="str">
        <f>H52-F52</f>
      </c>
      <c r="J52" s="92" t="str">
        <f>G52-E52</f>
      </c>
    </row>
    <row r="53">
      <c r="A53" t="s">
        <v>219</v>
      </c>
      <c r="B53" t="s">
        <v>221</v>
      </c>
      <c r="C53" s="86" t="n">
        <v>2032</v>
      </c>
      <c r="D53" t="s">
        <v>224</v>
      </c>
      <c r="E53" s="87" t="n">
        <v>91003.8360118313</v>
      </c>
      <c r="F53" s="88" t="n">
        <v>58678.3233243085</v>
      </c>
      <c r="G53" s="89" t="n">
        <v>91808.4707591015</v>
      </c>
      <c r="H53" s="90" t="n">
        <v>58983.855811728</v>
      </c>
      <c r="I53" s="91" t="str">
        <f>H53-F53</f>
      </c>
      <c r="J53" s="92" t="str">
        <f>G53-E53</f>
      </c>
    </row>
    <row r="54">
      <c r="A54" t="s">
        <v>219</v>
      </c>
      <c r="B54" t="s">
        <v>221</v>
      </c>
      <c r="C54" s="86" t="n">
        <v>2032</v>
      </c>
      <c r="D54" t="s">
        <v>236</v>
      </c>
      <c r="E54" s="87" t="n">
        <v>241712.091869692</v>
      </c>
      <c r="F54" s="88" t="n">
        <v>219807.428676474</v>
      </c>
      <c r="G54" s="89" t="n">
        <v>243856.955522811</v>
      </c>
      <c r="H54" s="90" t="n">
        <v>221187.357647614</v>
      </c>
      <c r="I54" s="91" t="str">
        <f>H54-F54</f>
      </c>
      <c r="J54" s="92" t="str">
        <f>G54-E54</f>
      </c>
    </row>
    <row r="55">
      <c r="A55" t="s">
        <v>219</v>
      </c>
      <c r="B55" t="s">
        <v>221</v>
      </c>
      <c r="C55" s="86" t="n">
        <v>2032</v>
      </c>
      <c r="D55" t="s">
        <v>239</v>
      </c>
      <c r="E55" s="87" t="n">
        <v>358704.068100381</v>
      </c>
      <c r="F55" s="88" t="n">
        <v>287939.236109607</v>
      </c>
      <c r="G55" s="89" t="n">
        <v>361859.194103519</v>
      </c>
      <c r="H55" s="90" t="n">
        <v>288636.134927462</v>
      </c>
      <c r="I55" s="91" t="str">
        <f>H55-F55</f>
      </c>
      <c r="J55" s="92" t="str">
        <f>G55-E55</f>
      </c>
    </row>
    <row r="56">
      <c r="A56" t="s">
        <v>219</v>
      </c>
      <c r="B56" t="s">
        <v>221</v>
      </c>
      <c r="C56" s="86" t="n">
        <v>2032</v>
      </c>
      <c r="D56" t="s">
        <v>242</v>
      </c>
      <c r="E56" s="87" t="n">
        <v>234390.749708055</v>
      </c>
      <c r="F56" s="88" t="n">
        <v>157276.964385654</v>
      </c>
      <c r="G56" s="89" t="n">
        <v>236449.722892253</v>
      </c>
      <c r="H56" s="90" t="n">
        <v>157717.066687305</v>
      </c>
      <c r="I56" s="91" t="str">
        <f>H56-F56</f>
      </c>
      <c r="J56" s="92" t="str">
        <f>G56-E56</f>
      </c>
    </row>
    <row r="57">
      <c r="A57" t="s">
        <v>219</v>
      </c>
      <c r="B57" t="s">
        <v>221</v>
      </c>
      <c r="C57" s="86" t="n">
        <v>2032</v>
      </c>
      <c r="D57" t="s">
        <v>456</v>
      </c>
      <c r="E57" s="87" t="n">
        <v>34086.5947849912</v>
      </c>
      <c r="F57" s="88" t="n">
        <v>4303.77757435333</v>
      </c>
      <c r="G57" s="89" t="n">
        <v>34086.4612808676</v>
      </c>
      <c r="H57" s="90" t="n">
        <v>4303.77518067738</v>
      </c>
      <c r="I57" s="91" t="str">
        <f>H57-F57</f>
      </c>
      <c r="J57" s="92" t="str">
        <f>G57-E57</f>
      </c>
    </row>
    <row r="58">
      <c r="A58" t="s">
        <v>219</v>
      </c>
      <c r="B58" t="s">
        <v>221</v>
      </c>
      <c r="C58" s="86" t="n">
        <v>2033</v>
      </c>
      <c r="D58" t="s">
        <v>455</v>
      </c>
      <c r="E58" s="87" t="n">
        <v>9842.32617901192</v>
      </c>
      <c r="F58" s="88" t="n">
        <v>7603.46418442337</v>
      </c>
      <c r="G58" s="89" t="n">
        <v>9839.90450136709</v>
      </c>
      <c r="H58" s="90" t="n">
        <v>7602.83613135038</v>
      </c>
      <c r="I58" s="91" t="str">
        <f>H58-F58</f>
      </c>
      <c r="J58" s="92" t="str">
        <f>G58-E58</f>
      </c>
    </row>
    <row r="59">
      <c r="A59" t="s">
        <v>219</v>
      </c>
      <c r="B59" t="s">
        <v>221</v>
      </c>
      <c r="C59" s="86" t="n">
        <v>2033</v>
      </c>
      <c r="D59" t="s">
        <v>269</v>
      </c>
      <c r="E59" s="87" t="n">
        <v>544731.433431147</v>
      </c>
      <c r="F59" s="88" t="n">
        <v>173609.431024397</v>
      </c>
      <c r="G59" s="89" t="n">
        <v>544700.381722106</v>
      </c>
      <c r="H59" s="90" t="n">
        <v>173607.86723671</v>
      </c>
      <c r="I59" s="91" t="str">
        <f>H59-F59</f>
      </c>
      <c r="J59" s="92" t="str">
        <f>G59-E59</f>
      </c>
    </row>
    <row r="60">
      <c r="A60" t="s">
        <v>219</v>
      </c>
      <c r="B60" t="s">
        <v>221</v>
      </c>
      <c r="C60" s="86" t="n">
        <v>2033</v>
      </c>
      <c r="D60" t="s">
        <v>224</v>
      </c>
      <c r="E60" s="87" t="n">
        <v>93719.994769037</v>
      </c>
      <c r="F60" s="88" t="n">
        <v>59588.9554043752</v>
      </c>
      <c r="G60" s="89" t="n">
        <v>94543.4392152283</v>
      </c>
      <c r="H60" s="90" t="n">
        <v>59943.004150862</v>
      </c>
      <c r="I60" s="91" t="str">
        <f>H60-F60</f>
      </c>
      <c r="J60" s="92" t="str">
        <f>G60-E60</f>
      </c>
    </row>
    <row r="61">
      <c r="A61" t="s">
        <v>219</v>
      </c>
      <c r="B61" t="s">
        <v>221</v>
      </c>
      <c r="C61" s="86" t="n">
        <v>2033</v>
      </c>
      <c r="D61" t="s">
        <v>236</v>
      </c>
      <c r="E61" s="87" t="n">
        <v>247530.96702039</v>
      </c>
      <c r="F61" s="88" t="n">
        <v>223448.296917317</v>
      </c>
      <c r="G61" s="89" t="n">
        <v>249717.666412734</v>
      </c>
      <c r="H61" s="90" t="n">
        <v>224962.62840765</v>
      </c>
      <c r="I61" s="91" t="str">
        <f>H61-F61</f>
      </c>
      <c r="J61" s="92" t="str">
        <f>G61-E61</f>
      </c>
    </row>
    <row r="62">
      <c r="A62" t="s">
        <v>219</v>
      </c>
      <c r="B62" t="s">
        <v>221</v>
      </c>
      <c r="C62" s="86" t="n">
        <v>2033</v>
      </c>
      <c r="D62" t="s">
        <v>239</v>
      </c>
      <c r="E62" s="87" t="n">
        <v>367179.611074407</v>
      </c>
      <c r="F62" s="88" t="n">
        <v>285377.063596509</v>
      </c>
      <c r="G62" s="89" t="n">
        <v>370388.043804762</v>
      </c>
      <c r="H62" s="90" t="n">
        <v>286211.943629403</v>
      </c>
      <c r="I62" s="91" t="str">
        <f>H62-F62</f>
      </c>
      <c r="J62" s="92" t="str">
        <f>G62-E62</f>
      </c>
    </row>
    <row r="63">
      <c r="A63" t="s">
        <v>219</v>
      </c>
      <c r="B63" t="s">
        <v>221</v>
      </c>
      <c r="C63" s="86" t="n">
        <v>2033</v>
      </c>
      <c r="D63" t="s">
        <v>242</v>
      </c>
      <c r="E63" s="87" t="n">
        <v>240903.107549465</v>
      </c>
      <c r="F63" s="88" t="n">
        <v>156468.437741847</v>
      </c>
      <c r="G63" s="89" t="n">
        <v>243003.808597674</v>
      </c>
      <c r="H63" s="90" t="n">
        <v>156982.446461136</v>
      </c>
      <c r="I63" s="91" t="str">
        <f>H63-F63</f>
      </c>
      <c r="J63" s="92" t="str">
        <f>G63-E63</f>
      </c>
    </row>
    <row r="64">
      <c r="A64" t="s">
        <v>219</v>
      </c>
      <c r="B64" t="s">
        <v>221</v>
      </c>
      <c r="C64" s="86" t="n">
        <v>2033</v>
      </c>
      <c r="D64" t="s">
        <v>456</v>
      </c>
      <c r="E64" s="87" t="n">
        <v>33869.2916027506</v>
      </c>
      <c r="F64" s="88" t="n">
        <v>4252.30124517641</v>
      </c>
      <c r="G64" s="89" t="n">
        <v>33869.0998668034</v>
      </c>
      <c r="H64" s="90" t="n">
        <v>4252.29720334171</v>
      </c>
      <c r="I64" s="91" t="str">
        <f>H64-F64</f>
      </c>
      <c r="J64" s="92" t="str">
        <f>G64-E64</f>
      </c>
    </row>
    <row r="65">
      <c r="A65" t="s">
        <v>219</v>
      </c>
      <c r="B65" t="s">
        <v>221</v>
      </c>
      <c r="C65" s="86" t="n">
        <v>2034</v>
      </c>
      <c r="D65" t="s">
        <v>455</v>
      </c>
      <c r="E65" s="87" t="n">
        <v>10105.6955242364</v>
      </c>
      <c r="F65" s="88" t="n">
        <v>7676.95932804632</v>
      </c>
      <c r="G65" s="89" t="n">
        <v>10102.4944978288</v>
      </c>
      <c r="H65" s="90" t="n">
        <v>7676.02454394957</v>
      </c>
      <c r="I65" s="91" t="str">
        <f>H65-F65</f>
      </c>
      <c r="J65" s="92" t="str">
        <f>G65-E65</f>
      </c>
    </row>
    <row r="66">
      <c r="A66" t="s">
        <v>219</v>
      </c>
      <c r="B66" t="s">
        <v>221</v>
      </c>
      <c r="C66" s="86" t="n">
        <v>2034</v>
      </c>
      <c r="D66" t="s">
        <v>269</v>
      </c>
      <c r="E66" s="87" t="n">
        <v>551943.802380127</v>
      </c>
      <c r="F66" s="88" t="n">
        <v>176931.924342902</v>
      </c>
      <c r="G66" s="89" t="n">
        <v>551902.078695549</v>
      </c>
      <c r="H66" s="90" t="n">
        <v>176929.430162199</v>
      </c>
      <c r="I66" s="91" t="str">
        <f>H66-F66</f>
      </c>
      <c r="J66" s="92" t="str">
        <f>G66-E66</f>
      </c>
    </row>
    <row r="67">
      <c r="A67" t="s">
        <v>219</v>
      </c>
      <c r="B67" t="s">
        <v>221</v>
      </c>
      <c r="C67" s="86" t="n">
        <v>2034</v>
      </c>
      <c r="D67" t="s">
        <v>224</v>
      </c>
      <c r="E67" s="87" t="n">
        <v>96523.957013938</v>
      </c>
      <c r="F67" s="88" t="n">
        <v>60647.8158732632</v>
      </c>
      <c r="G67" s="89" t="n">
        <v>97366.5412975795</v>
      </c>
      <c r="H67" s="90" t="n">
        <v>61042.6373357258</v>
      </c>
      <c r="I67" s="91" t="str">
        <f>H67-F67</f>
      </c>
      <c r="J67" s="92" t="str">
        <f>G67-E67</f>
      </c>
    </row>
    <row r="68">
      <c r="A68" t="s">
        <v>219</v>
      </c>
      <c r="B68" t="s">
        <v>221</v>
      </c>
      <c r="C68" s="86" t="n">
        <v>2034</v>
      </c>
      <c r="D68" t="s">
        <v>236</v>
      </c>
      <c r="E68" s="87" t="n">
        <v>253437.866670214</v>
      </c>
      <c r="F68" s="88" t="n">
        <v>227539.610626997</v>
      </c>
      <c r="G68" s="89" t="n">
        <v>255666.356501113</v>
      </c>
      <c r="H68" s="90" t="n">
        <v>229161.34435344</v>
      </c>
      <c r="I68" s="91" t="str">
        <f>H68-F68</f>
      </c>
      <c r="J68" s="92" t="str">
        <f>G68-E68</f>
      </c>
    </row>
    <row r="69">
      <c r="A69" t="s">
        <v>219</v>
      </c>
      <c r="B69" t="s">
        <v>221</v>
      </c>
      <c r="C69" s="86" t="n">
        <v>2034</v>
      </c>
      <c r="D69" t="s">
        <v>239</v>
      </c>
      <c r="E69" s="87" t="n">
        <v>375733.560841993</v>
      </c>
      <c r="F69" s="88" t="n">
        <v>283799.282035623</v>
      </c>
      <c r="G69" s="89" t="n">
        <v>378994.909013905</v>
      </c>
      <c r="H69" s="90" t="n">
        <v>284761.825731833</v>
      </c>
      <c r="I69" s="91" t="str">
        <f>H69-F69</f>
      </c>
      <c r="J69" s="92" t="str">
        <f>G69-E69</f>
      </c>
    </row>
    <row r="70">
      <c r="A70" t="s">
        <v>219</v>
      </c>
      <c r="B70" t="s">
        <v>221</v>
      </c>
      <c r="C70" s="86" t="n">
        <v>2034</v>
      </c>
      <c r="D70" t="s">
        <v>242</v>
      </c>
      <c r="E70" s="87" t="n">
        <v>247585.370493346</v>
      </c>
      <c r="F70" s="88" t="n">
        <v>156365.536872008</v>
      </c>
      <c r="G70" s="89" t="n">
        <v>249728.24511568</v>
      </c>
      <c r="H70" s="90" t="n">
        <v>156946.436128004</v>
      </c>
      <c r="I70" s="91" t="str">
        <f>H70-F70</f>
      </c>
      <c r="J70" s="92" t="str">
        <f>G70-E70</f>
      </c>
    </row>
    <row r="71">
      <c r="A71" t="s">
        <v>219</v>
      </c>
      <c r="B71" t="s">
        <v>221</v>
      </c>
      <c r="C71" s="86" t="n">
        <v>2034</v>
      </c>
      <c r="D71" t="s">
        <v>456</v>
      </c>
      <c r="E71" s="87" t="n">
        <v>33650.1333393914</v>
      </c>
      <c r="F71" s="88" t="n">
        <v>4205.69802125906</v>
      </c>
      <c r="G71" s="89" t="n">
        <v>33649.8779258971</v>
      </c>
      <c r="H71" s="90" t="n">
        <v>4205.69192643688</v>
      </c>
      <c r="I71" s="91" t="str">
        <f>H71-F71</f>
      </c>
      <c r="J71" s="92" t="str">
        <f>G71-E71</f>
      </c>
    </row>
    <row r="72">
      <c r="A72" t="s">
        <v>219</v>
      </c>
      <c r="B72" t="s">
        <v>221</v>
      </c>
      <c r="C72" s="86" t="n">
        <v>2035</v>
      </c>
      <c r="D72" t="s">
        <v>455</v>
      </c>
      <c r="E72" s="87" t="n">
        <v>10386.2230782323</v>
      </c>
      <c r="F72" s="88" t="n">
        <v>7767.23454077101</v>
      </c>
      <c r="G72" s="89" t="n">
        <v>10382.1904120895</v>
      </c>
      <c r="H72" s="90" t="n">
        <v>7765.94892737537</v>
      </c>
      <c r="I72" s="91" t="str">
        <f>H72-F72</f>
      </c>
      <c r="J72" s="92" t="str">
        <f>G72-E72</f>
      </c>
    </row>
    <row r="73">
      <c r="A73" t="s">
        <v>219</v>
      </c>
      <c r="B73" t="s">
        <v>221</v>
      </c>
      <c r="C73" s="86" t="n">
        <v>2035</v>
      </c>
      <c r="D73" t="s">
        <v>269</v>
      </c>
      <c r="E73" s="87" t="n">
        <v>559014.735751654</v>
      </c>
      <c r="F73" s="88" t="n">
        <v>180483.573154486</v>
      </c>
      <c r="G73" s="89" t="n">
        <v>558961.531460926</v>
      </c>
      <c r="H73" s="90" t="n">
        <v>180479.901956072</v>
      </c>
      <c r="I73" s="91" t="str">
        <f>H73-F73</f>
      </c>
      <c r="J73" s="92" t="str">
        <f>G73-E73</f>
      </c>
    </row>
    <row r="74">
      <c r="A74" t="s">
        <v>219</v>
      </c>
      <c r="B74" t="s">
        <v>221</v>
      </c>
      <c r="C74" s="86" t="n">
        <v>2035</v>
      </c>
      <c r="D74" t="s">
        <v>224</v>
      </c>
      <c r="E74" s="87" t="n">
        <v>99410.8772465174</v>
      </c>
      <c r="F74" s="88" t="n">
        <v>61845.7930240842</v>
      </c>
      <c r="G74" s="89" t="n">
        <v>100272.951283078</v>
      </c>
      <c r="H74" s="90" t="n">
        <v>62275.6388380648</v>
      </c>
      <c r="I74" s="91" t="str">
        <f>H74-F74</f>
      </c>
      <c r="J74" s="92" t="str">
        <f>G74-E74</f>
      </c>
    </row>
    <row r="75">
      <c r="A75" t="s">
        <v>219</v>
      </c>
      <c r="B75" t="s">
        <v>221</v>
      </c>
      <c r="C75" s="86" t="n">
        <v>2035</v>
      </c>
      <c r="D75" t="s">
        <v>236</v>
      </c>
      <c r="E75" s="87" t="n">
        <v>259426.361801772</v>
      </c>
      <c r="F75" s="88" t="n">
        <v>231933.684451749</v>
      </c>
      <c r="G75" s="89" t="n">
        <v>261696.644665257</v>
      </c>
      <c r="H75" s="90" t="n">
        <v>233645.809897885</v>
      </c>
      <c r="I75" s="91" t="str">
        <f>H75-F75</f>
      </c>
      <c r="J75" s="92" t="str">
        <f>G75-E75</f>
      </c>
    </row>
    <row r="76">
      <c r="A76" t="s">
        <v>219</v>
      </c>
      <c r="B76" t="s">
        <v>221</v>
      </c>
      <c r="C76" s="86" t="n">
        <v>2035</v>
      </c>
      <c r="D76" t="s">
        <v>239</v>
      </c>
      <c r="E76" s="87" t="n">
        <v>384382.980810568</v>
      </c>
      <c r="F76" s="88" t="n">
        <v>283097.494063493</v>
      </c>
      <c r="G76" s="89" t="n">
        <v>387697.164048001</v>
      </c>
      <c r="H76" s="90" t="n">
        <v>284179.664131541</v>
      </c>
      <c r="I76" s="91" t="str">
        <f>H76-F76</f>
      </c>
      <c r="J76" s="92" t="str">
        <f>G76-E76</f>
      </c>
    </row>
    <row r="77">
      <c r="A77" t="s">
        <v>219</v>
      </c>
      <c r="B77" t="s">
        <v>221</v>
      </c>
      <c r="C77" s="86" t="n">
        <v>2035</v>
      </c>
      <c r="D77" t="s">
        <v>242</v>
      </c>
      <c r="E77" s="87" t="n">
        <v>254440.961774996</v>
      </c>
      <c r="F77" s="88" t="n">
        <v>156924.747287187</v>
      </c>
      <c r="G77" s="89" t="n">
        <v>256626.612557139</v>
      </c>
      <c r="H77" s="90" t="n">
        <v>157568.371735695</v>
      </c>
      <c r="I77" s="91" t="str">
        <f>H77-F77</f>
      </c>
      <c r="J77" s="92" t="str">
        <f>G77-E77</f>
      </c>
    </row>
    <row r="78">
      <c r="A78" t="s">
        <v>219</v>
      </c>
      <c r="B78" t="s">
        <v>221</v>
      </c>
      <c r="C78" s="86" t="n">
        <v>2035</v>
      </c>
      <c r="D78" t="s">
        <v>456</v>
      </c>
      <c r="E78" s="87" t="n">
        <v>33447.6021452179</v>
      </c>
      <c r="F78" s="88" t="n">
        <v>4160.09651680247</v>
      </c>
      <c r="G78" s="89" t="n">
        <v>33447.2788714648</v>
      </c>
      <c r="H78" s="90" t="n">
        <v>4160.08804787357</v>
      </c>
      <c r="I78" s="91" t="str">
        <f>H78-F78</f>
      </c>
      <c r="J78" s="92" t="str">
        <f>G78-E78</f>
      </c>
    </row>
    <row r="79">
      <c r="A79" t="s">
        <v>219</v>
      </c>
      <c r="B79" t="s">
        <v>221</v>
      </c>
      <c r="C79" s="86" t="n">
        <v>2036</v>
      </c>
      <c r="D79" t="s">
        <v>455</v>
      </c>
      <c r="E79" s="87" t="n">
        <v>10683.3050906252</v>
      </c>
      <c r="F79" s="88" t="n">
        <v>7877.75602256279</v>
      </c>
      <c r="G79" s="89" t="n">
        <v>10678.3911776571</v>
      </c>
      <c r="H79" s="90" t="n">
        <v>7876.08286782231</v>
      </c>
      <c r="I79" s="91" t="str">
        <f>H79-F79</f>
      </c>
      <c r="J79" s="92" t="str">
        <f>G79-E79</f>
      </c>
    </row>
    <row r="80">
      <c r="A80" t="s">
        <v>219</v>
      </c>
      <c r="B80" t="s">
        <v>221</v>
      </c>
      <c r="C80" s="86" t="n">
        <v>2036</v>
      </c>
      <c r="D80" t="s">
        <v>269</v>
      </c>
      <c r="E80" s="87" t="n">
        <v>565980.402273379</v>
      </c>
      <c r="F80" s="88" t="n">
        <v>184275.650119313</v>
      </c>
      <c r="G80" s="89" t="n">
        <v>565915.068561455</v>
      </c>
      <c r="H80" s="90" t="n">
        <v>184270.554248894</v>
      </c>
      <c r="I80" s="91" t="str">
        <f>H80-F80</f>
      </c>
      <c r="J80" s="92" t="str">
        <f>G80-E80</f>
      </c>
    </row>
    <row r="81">
      <c r="A81" t="s">
        <v>219</v>
      </c>
      <c r="B81" t="s">
        <v>221</v>
      </c>
      <c r="C81" s="86" t="n">
        <v>2036</v>
      </c>
      <c r="D81" t="s">
        <v>224</v>
      </c>
      <c r="E81" s="87" t="n">
        <v>102371.951878722</v>
      </c>
      <c r="F81" s="88" t="n">
        <v>63192.7163079769</v>
      </c>
      <c r="G81" s="89" t="n">
        <v>103253.815900076</v>
      </c>
      <c r="H81" s="90" t="n">
        <v>63653.4030779876</v>
      </c>
      <c r="I81" s="91" t="str">
        <f>H81-F81</f>
      </c>
      <c r="J81" s="92" t="str">
        <f>G81-E81</f>
      </c>
    </row>
    <row r="82">
      <c r="A82" t="s">
        <v>219</v>
      </c>
      <c r="B82" t="s">
        <v>221</v>
      </c>
      <c r="C82" s="86" t="n">
        <v>2036</v>
      </c>
      <c r="D82" t="s">
        <v>236</v>
      </c>
      <c r="E82" s="87" t="n">
        <v>265483.27077885</v>
      </c>
      <c r="F82" s="88" t="n">
        <v>236619.016773784</v>
      </c>
      <c r="G82" s="89" t="n">
        <v>267795.294711387</v>
      </c>
      <c r="H82" s="90" t="n">
        <v>238410.323156125</v>
      </c>
      <c r="I82" s="91" t="str">
        <f>H82-F82</f>
      </c>
      <c r="J82" s="92" t="str">
        <f>G82-E82</f>
      </c>
    </row>
    <row r="83">
      <c r="A83" t="s">
        <v>219</v>
      </c>
      <c r="B83" t="s">
        <v>221</v>
      </c>
      <c r="C83" s="86" t="n">
        <v>2036</v>
      </c>
      <c r="D83" t="s">
        <v>239</v>
      </c>
      <c r="E83" s="87" t="n">
        <v>393127.62052367</v>
      </c>
      <c r="F83" s="88" t="n">
        <v>283281.564889084</v>
      </c>
      <c r="G83" s="89" t="n">
        <v>396494.629617736</v>
      </c>
      <c r="H83" s="90" t="n">
        <v>284477.185074693</v>
      </c>
      <c r="I83" s="91" t="str">
        <f>H83-F83</f>
      </c>
      <c r="J83" s="92" t="str">
        <f>G83-E83</f>
      </c>
    </row>
    <row r="84">
      <c r="A84" t="s">
        <v>219</v>
      </c>
      <c r="B84" t="s">
        <v>221</v>
      </c>
      <c r="C84" s="86" t="n">
        <v>2036</v>
      </c>
      <c r="D84" t="s">
        <v>242</v>
      </c>
      <c r="E84" s="87" t="n">
        <v>261456.646333094</v>
      </c>
      <c r="F84" s="88" t="n">
        <v>158128.055453426</v>
      </c>
      <c r="G84" s="89" t="n">
        <v>263685.615045298</v>
      </c>
      <c r="H84" s="90" t="n">
        <v>158831.708227704</v>
      </c>
      <c r="I84" s="91" t="str">
        <f>H84-F84</f>
      </c>
      <c r="J84" s="92" t="str">
        <f>G84-E84</f>
      </c>
    </row>
    <row r="85">
      <c r="A85" t="s">
        <v>219</v>
      </c>
      <c r="B85" t="s">
        <v>221</v>
      </c>
      <c r="C85" s="86" t="n">
        <v>2036</v>
      </c>
      <c r="D85" t="s">
        <v>456</v>
      </c>
      <c r="E85" s="87" t="n">
        <v>33268.2185879983</v>
      </c>
      <c r="F85" s="88" t="n">
        <v>4116.09684548151</v>
      </c>
      <c r="G85" s="89" t="n">
        <v>33267.8240250982</v>
      </c>
      <c r="H85" s="90" t="n">
        <v>4116.08575878015</v>
      </c>
      <c r="I85" s="91" t="str">
        <f>H85-F85</f>
      </c>
      <c r="J85" s="92" t="str">
        <f>G85-E85</f>
      </c>
    </row>
    <row r="86">
      <c r="A86" t="s">
        <v>219</v>
      </c>
      <c r="B86" t="s">
        <v>221</v>
      </c>
      <c r="C86" s="86" t="n">
        <v>2037</v>
      </c>
      <c r="D86" t="s">
        <v>455</v>
      </c>
      <c r="E86" s="87" t="n">
        <v>10996.2588858496</v>
      </c>
      <c r="F86" s="88" t="n">
        <v>8005.86955030957</v>
      </c>
      <c r="G86" s="89" t="n">
        <v>10990.4137947985</v>
      </c>
      <c r="H86" s="90" t="n">
        <v>8003.77535455791</v>
      </c>
      <c r="I86" s="91" t="str">
        <f>H86-F86</f>
      </c>
      <c r="J86" s="92" t="str">
        <f>G86-E86</f>
      </c>
    </row>
    <row r="87">
      <c r="A87" t="s">
        <v>219</v>
      </c>
      <c r="B87" t="s">
        <v>221</v>
      </c>
      <c r="C87" s="86" t="n">
        <v>2037</v>
      </c>
      <c r="D87" t="s">
        <v>269</v>
      </c>
      <c r="E87" s="87" t="n">
        <v>572840.65675869</v>
      </c>
      <c r="F87" s="88" t="n">
        <v>188208.116335148</v>
      </c>
      <c r="G87" s="89" t="n">
        <v>572762.659259745</v>
      </c>
      <c r="H87" s="90" t="n">
        <v>188201.343389225</v>
      </c>
      <c r="I87" s="91" t="str">
        <f>H87-F87</f>
      </c>
      <c r="J87" s="92" t="str">
        <f>G87-E87</f>
      </c>
    </row>
    <row r="88">
      <c r="A88" t="s">
        <v>219</v>
      </c>
      <c r="B88" t="s">
        <v>221</v>
      </c>
      <c r="C88" s="86" t="n">
        <v>2037</v>
      </c>
      <c r="D88" t="s">
        <v>224</v>
      </c>
      <c r="E88" s="87" t="n">
        <v>105396.677571768</v>
      </c>
      <c r="F88" s="88" t="n">
        <v>64644.4912066288</v>
      </c>
      <c r="G88" s="89" t="n">
        <v>106298.553139614</v>
      </c>
      <c r="H88" s="90" t="n">
        <v>65132.6423732262</v>
      </c>
      <c r="I88" s="91" t="str">
        <f>H88-F88</f>
      </c>
      <c r="J88" s="92" t="str">
        <f>G88-E88</f>
      </c>
    </row>
    <row r="89">
      <c r="A89" t="s">
        <v>219</v>
      </c>
      <c r="B89" t="s">
        <v>221</v>
      </c>
      <c r="C89" s="86" t="n">
        <v>2037</v>
      </c>
      <c r="D89" t="s">
        <v>236</v>
      </c>
      <c r="E89" s="87" t="n">
        <v>271589.531485307</v>
      </c>
      <c r="F89" s="88" t="n">
        <v>241427.56858257</v>
      </c>
      <c r="G89" s="89" t="n">
        <v>273943.11553738</v>
      </c>
      <c r="H89" s="90" t="n">
        <v>243289.27875961</v>
      </c>
      <c r="I89" s="91" t="str">
        <f>H89-F89</f>
      </c>
      <c r="J89" s="92" t="str">
        <f>G89-E89</f>
      </c>
    </row>
    <row r="90">
      <c r="A90" t="s">
        <v>219</v>
      </c>
      <c r="B90" t="s">
        <v>221</v>
      </c>
      <c r="C90" s="86" t="n">
        <v>2037</v>
      </c>
      <c r="D90" t="s">
        <v>239</v>
      </c>
      <c r="E90" s="87" t="n">
        <v>401952.745436045</v>
      </c>
      <c r="F90" s="88" t="n">
        <v>284162.851293305</v>
      </c>
      <c r="G90" s="89" t="n">
        <v>405372.471305049</v>
      </c>
      <c r="H90" s="90" t="n">
        <v>285466.435063323</v>
      </c>
      <c r="I90" s="91" t="str">
        <f>H90-F90</f>
      </c>
      <c r="J90" s="92" t="str">
        <f>G90-E90</f>
      </c>
    </row>
    <row r="91">
      <c r="A91" t="s">
        <v>219</v>
      </c>
      <c r="B91" t="s">
        <v>221</v>
      </c>
      <c r="C91" s="86" t="n">
        <v>2037</v>
      </c>
      <c r="D91" t="s">
        <v>242</v>
      </c>
      <c r="E91" s="87" t="n">
        <v>268612.681467109</v>
      </c>
      <c r="F91" s="88" t="n">
        <v>159819.84467698</v>
      </c>
      <c r="G91" s="89" t="n">
        <v>270885.359577997</v>
      </c>
      <c r="H91" s="90" t="n">
        <v>160581.340700127</v>
      </c>
      <c r="I91" s="91" t="str">
        <f>H91-F91</f>
      </c>
      <c r="J91" s="92" t="str">
        <f>G91-E91</f>
      </c>
    </row>
    <row r="92">
      <c r="A92" t="s">
        <v>219</v>
      </c>
      <c r="B92" t="s">
        <v>221</v>
      </c>
      <c r="C92" s="86" t="n">
        <v>2037</v>
      </c>
      <c r="D92" t="s">
        <v>456</v>
      </c>
      <c r="E92" s="87" t="n">
        <v>33113.4144229045</v>
      </c>
      <c r="F92" s="88" t="n">
        <v>4072.49551531816</v>
      </c>
      <c r="G92" s="89" t="n">
        <v>33112.9456366358</v>
      </c>
      <c r="H92" s="90" t="n">
        <v>4072.48162056867</v>
      </c>
      <c r="I92" s="91" t="str">
        <f>H92-F92</f>
      </c>
      <c r="J92" s="92" t="str">
        <f>G92-E92</f>
      </c>
    </row>
    <row r="93">
      <c r="A93" t="s">
        <v>219</v>
      </c>
      <c r="B93" t="s">
        <v>221</v>
      </c>
      <c r="C93" s="86" t="n">
        <v>2038</v>
      </c>
      <c r="D93" t="s">
        <v>455</v>
      </c>
      <c r="E93" s="87" t="n">
        <v>11324.5064621163</v>
      </c>
      <c r="F93" s="88" t="n">
        <v>8151.65502883068</v>
      </c>
      <c r="G93" s="89" t="n">
        <v>11317.6785263701</v>
      </c>
      <c r="H93" s="90" t="n">
        <v>8149.11017278235</v>
      </c>
      <c r="I93" s="91" t="str">
        <f>H93-F93</f>
      </c>
      <c r="J93" s="92" t="str">
        <f>G93-E93</f>
      </c>
    </row>
    <row r="94">
      <c r="A94" t="s">
        <v>219</v>
      </c>
      <c r="B94" t="s">
        <v>221</v>
      </c>
      <c r="C94" s="86" t="n">
        <v>2038</v>
      </c>
      <c r="D94" t="s">
        <v>269</v>
      </c>
      <c r="E94" s="87" t="n">
        <v>579800.251649064</v>
      </c>
      <c r="F94" s="88" t="n">
        <v>192221.667988245</v>
      </c>
      <c r="G94" s="89" t="n">
        <v>579709.150808107</v>
      </c>
      <c r="H94" s="90" t="n">
        <v>192212.965105792</v>
      </c>
      <c r="I94" s="91" t="str">
        <f>H94-F94</f>
      </c>
      <c r="J94" s="92" t="str">
        <f>G94-E94</f>
      </c>
    </row>
    <row r="95">
      <c r="A95" t="s">
        <v>219</v>
      </c>
      <c r="B95" t="s">
        <v>221</v>
      </c>
      <c r="C95" s="86" t="n">
        <v>2038</v>
      </c>
      <c r="D95" t="s">
        <v>224</v>
      </c>
      <c r="E95" s="87" t="n">
        <v>108475.376283931</v>
      </c>
      <c r="F95" s="88" t="n">
        <v>66177.2880568167</v>
      </c>
      <c r="G95" s="89" t="n">
        <v>109397.410233203</v>
      </c>
      <c r="H95" s="90" t="n">
        <v>66690.1763926919</v>
      </c>
      <c r="I95" s="91" t="str">
        <f>H95-F95</f>
      </c>
      <c r="J95" s="92" t="str">
        <f>G95-E95</f>
      </c>
    </row>
    <row r="96">
      <c r="A96" t="s">
        <v>219</v>
      </c>
      <c r="B96" t="s">
        <v>221</v>
      </c>
      <c r="C96" s="86" t="n">
        <v>2038</v>
      </c>
      <c r="D96" t="s">
        <v>236</v>
      </c>
      <c r="E96" s="87" t="n">
        <v>277728.175809256</v>
      </c>
      <c r="F96" s="88" t="n">
        <v>246347.825091454</v>
      </c>
      <c r="G96" s="89" t="n">
        <v>280123.022410323</v>
      </c>
      <c r="H96" s="90" t="n">
        <v>248273.444579091</v>
      </c>
      <c r="I96" s="91" t="str">
        <f>H96-F96</f>
      </c>
      <c r="J96" s="92" t="str">
        <f>G96-E96</f>
      </c>
    </row>
    <row r="97">
      <c r="A97" t="s">
        <v>219</v>
      </c>
      <c r="B97" t="s">
        <v>221</v>
      </c>
      <c r="C97" s="86" t="n">
        <v>2038</v>
      </c>
      <c r="D97" t="s">
        <v>239</v>
      </c>
      <c r="E97" s="87" t="n">
        <v>410871.488651401</v>
      </c>
      <c r="F97" s="88" t="n">
        <v>285631.158786776</v>
      </c>
      <c r="G97" s="89" t="n">
        <v>414343.964991367</v>
      </c>
      <c r="H97" s="90" t="n">
        <v>287037.680070868</v>
      </c>
      <c r="I97" s="91" t="str">
        <f>H97-F97</f>
      </c>
      <c r="J97" s="92" t="str">
        <f>G97-E97</f>
      </c>
    </row>
    <row r="98">
      <c r="A98" t="s">
        <v>219</v>
      </c>
      <c r="B98" t="s">
        <v>221</v>
      </c>
      <c r="C98" s="86" t="n">
        <v>2038</v>
      </c>
      <c r="D98" t="s">
        <v>242</v>
      </c>
      <c r="E98" s="87" t="n">
        <v>275906.411244795</v>
      </c>
      <c r="F98" s="88" t="n">
        <v>161874.200389879</v>
      </c>
      <c r="G98" s="89" t="n">
        <v>278223.185578184</v>
      </c>
      <c r="H98" s="90" t="n">
        <v>162691.669499593</v>
      </c>
      <c r="I98" s="91" t="str">
        <f>H98-F98</f>
      </c>
      <c r="J98" s="92" t="str">
        <f>G98-E98</f>
      </c>
    </row>
    <row r="99">
      <c r="A99" t="s">
        <v>219</v>
      </c>
      <c r="B99" t="s">
        <v>221</v>
      </c>
      <c r="C99" s="86" t="n">
        <v>2038</v>
      </c>
      <c r="D99" t="s">
        <v>456</v>
      </c>
      <c r="E99" s="87" t="n">
        <v>33043.0966919441</v>
      </c>
      <c r="F99" s="88" t="n">
        <v>4031.3376867673</v>
      </c>
      <c r="G99" s="89" t="n">
        <v>33042.5509595198</v>
      </c>
      <c r="H99" s="90" t="n">
        <v>4031.32084528998</v>
      </c>
      <c r="I99" s="91" t="str">
        <f>H99-F99</f>
      </c>
      <c r="J99" s="92" t="str">
        <f>G99-E99</f>
      </c>
    </row>
    <row r="100">
      <c r="A100" t="s">
        <v>219</v>
      </c>
      <c r="B100" t="s">
        <v>221</v>
      </c>
      <c r="C100" s="86" t="n">
        <v>2039</v>
      </c>
      <c r="D100" t="s">
        <v>455</v>
      </c>
      <c r="E100" s="87" t="n">
        <v>11667.7905504173</v>
      </c>
      <c r="F100" s="88" t="n">
        <v>8311.78273530643</v>
      </c>
      <c r="G100" s="89" t="n">
        <v>11659.9247232692</v>
      </c>
      <c r="H100" s="90" t="n">
        <v>8308.75642551617</v>
      </c>
      <c r="I100" s="91" t="str">
        <f>H100-F100</f>
      </c>
      <c r="J100" s="92" t="str">
        <f>G100-E100</f>
      </c>
    </row>
    <row r="101">
      <c r="A101" t="s">
        <v>219</v>
      </c>
      <c r="B101" t="s">
        <v>221</v>
      </c>
      <c r="C101" s="86" t="n">
        <v>2039</v>
      </c>
      <c r="D101" t="s">
        <v>269</v>
      </c>
      <c r="E101" s="87" t="n">
        <v>586690.380876154</v>
      </c>
      <c r="F101" s="88" t="n">
        <v>196410.684227934</v>
      </c>
      <c r="G101" s="89" t="n">
        <v>586585.813471601</v>
      </c>
      <c r="H101" s="90" t="n">
        <v>196399.782714421</v>
      </c>
      <c r="I101" s="91" t="str">
        <f>H101-F101</f>
      </c>
      <c r="J101" s="92" t="str">
        <f>G101-E101</f>
      </c>
    </row>
    <row r="102">
      <c r="A102" t="s">
        <v>219</v>
      </c>
      <c r="B102" t="s">
        <v>221</v>
      </c>
      <c r="C102" s="86" t="n">
        <v>2039</v>
      </c>
      <c r="D102" t="s">
        <v>224</v>
      </c>
      <c r="E102" s="87" t="n">
        <v>111598.58957472</v>
      </c>
      <c r="F102" s="88" t="n">
        <v>67815.4489210579</v>
      </c>
      <c r="G102" s="89" t="n">
        <v>112540.850148637</v>
      </c>
      <c r="H102" s="90" t="n">
        <v>68351.1655866212</v>
      </c>
      <c r="I102" s="91" t="str">
        <f>H102-F102</f>
      </c>
      <c r="J102" s="92" t="str">
        <f>G102-E102</f>
      </c>
    </row>
    <row r="103">
      <c r="A103" t="s">
        <v>219</v>
      </c>
      <c r="B103" t="s">
        <v>221</v>
      </c>
      <c r="C103" s="86" t="n">
        <v>2039</v>
      </c>
      <c r="D103" t="s">
        <v>236</v>
      </c>
      <c r="E103" s="87" t="n">
        <v>283885.476312235</v>
      </c>
      <c r="F103" s="88" t="n">
        <v>251440.194313579</v>
      </c>
      <c r="G103" s="89" t="n">
        <v>286321.192407382</v>
      </c>
      <c r="H103" s="90" t="n">
        <v>253425.443561717</v>
      </c>
      <c r="I103" s="91" t="str">
        <f>H103-F103</f>
      </c>
      <c r="J103" s="92" t="str">
        <f>G103-E103</f>
      </c>
    </row>
    <row r="104">
      <c r="A104" t="s">
        <v>219</v>
      </c>
      <c r="B104" t="s">
        <v>221</v>
      </c>
      <c r="C104" s="86" t="n">
        <v>2039</v>
      </c>
      <c r="D104" t="s">
        <v>239</v>
      </c>
      <c r="E104" s="87" t="n">
        <v>419849.933540277</v>
      </c>
      <c r="F104" s="88" t="n">
        <v>287762.303539739</v>
      </c>
      <c r="G104" s="89" t="n">
        <v>423374.882373806</v>
      </c>
      <c r="H104" s="90" t="n">
        <v>289267.929523966</v>
      </c>
      <c r="I104" s="91" t="str">
        <f>H104-F104</f>
      </c>
      <c r="J104" s="92" t="str">
        <f>G104-E104</f>
      </c>
    </row>
    <row r="105">
      <c r="A105" t="s">
        <v>219</v>
      </c>
      <c r="B105" t="s">
        <v>221</v>
      </c>
      <c r="C105" s="86" t="n">
        <v>2039</v>
      </c>
      <c r="D105" t="s">
        <v>242</v>
      </c>
      <c r="E105" s="87" t="n">
        <v>283306.463258768</v>
      </c>
      <c r="F105" s="88" t="n">
        <v>164342.32630668</v>
      </c>
      <c r="G105" s="89" t="n">
        <v>285667.442451303</v>
      </c>
      <c r="H105" s="90" t="n">
        <v>165214.737908388</v>
      </c>
      <c r="I105" s="91" t="str">
        <f>H105-F105</f>
      </c>
      <c r="J105" s="92" t="str">
        <f>G105-E105</f>
      </c>
    </row>
    <row r="106">
      <c r="A106" t="s">
        <v>219</v>
      </c>
      <c r="B106" t="s">
        <v>221</v>
      </c>
      <c r="C106" s="86" t="n">
        <v>2039</v>
      </c>
      <c r="D106" t="s">
        <v>456</v>
      </c>
      <c r="E106" s="87" t="n">
        <v>32997.7183543888</v>
      </c>
      <c r="F106" s="88" t="n">
        <v>3990.24651909058</v>
      </c>
      <c r="G106" s="89" t="n">
        <v>32997.0932743403</v>
      </c>
      <c r="H106" s="90" t="n">
        <v>3990.22661176009</v>
      </c>
      <c r="I106" s="91" t="str">
        <f>H106-F106</f>
      </c>
      <c r="J106" s="92" t="str">
        <f>G106-E106</f>
      </c>
    </row>
    <row r="107">
      <c r="A107" t="s">
        <v>219</v>
      </c>
      <c r="B107" t="s">
        <v>221</v>
      </c>
      <c r="C107" s="86" t="n">
        <v>2040</v>
      </c>
      <c r="D107" t="s">
        <v>455</v>
      </c>
      <c r="E107" s="87" t="n">
        <v>12025.6206301709</v>
      </c>
      <c r="F107" s="88" t="n">
        <v>8478.73092629007</v>
      </c>
      <c r="G107" s="89" t="n">
        <v>12016.6571221041</v>
      </c>
      <c r="H107" s="90" t="n">
        <v>8475.19475234146</v>
      </c>
      <c r="I107" s="91" t="str">
        <f>H107-F107</f>
      </c>
      <c r="J107" s="92" t="str">
        <f>G107-E107</f>
      </c>
    </row>
    <row r="108">
      <c r="A108" t="s">
        <v>219</v>
      </c>
      <c r="B108" t="s">
        <v>221</v>
      </c>
      <c r="C108" s="86" t="n">
        <v>2040</v>
      </c>
      <c r="D108" t="s">
        <v>269</v>
      </c>
      <c r="E108" s="87" t="n">
        <v>593478.023465882</v>
      </c>
      <c r="F108" s="88" t="n">
        <v>200587.202048176</v>
      </c>
      <c r="G108" s="89" t="n">
        <v>593359.683149854</v>
      </c>
      <c r="H108" s="90" t="n">
        <v>200573.831884914</v>
      </c>
      <c r="I108" s="91" t="str">
        <f>H108-F108</f>
      </c>
      <c r="J108" s="92" t="str">
        <f>G108-E108</f>
      </c>
    </row>
    <row r="109">
      <c r="A109" t="s">
        <v>219</v>
      </c>
      <c r="B109" t="s">
        <v>221</v>
      </c>
      <c r="C109" s="86" t="n">
        <v>2040</v>
      </c>
      <c r="D109" t="s">
        <v>224</v>
      </c>
      <c r="E109" s="87" t="n">
        <v>114753.472407116</v>
      </c>
      <c r="F109" s="88" t="n">
        <v>69495.0991662646</v>
      </c>
      <c r="G109" s="89" t="n">
        <v>115715.913613223</v>
      </c>
      <c r="H109" s="90" t="n">
        <v>70051.7192346521</v>
      </c>
      <c r="I109" s="91" t="str">
        <f>H109-F109</f>
      </c>
      <c r="J109" s="92" t="str">
        <f>G109-E109</f>
      </c>
    </row>
    <row r="110">
      <c r="A110" t="s">
        <v>219</v>
      </c>
      <c r="B110" t="s">
        <v>221</v>
      </c>
      <c r="C110" s="86" t="n">
        <v>2040</v>
      </c>
      <c r="D110" t="s">
        <v>236</v>
      </c>
      <c r="E110" s="87" t="n">
        <v>290043.167681369</v>
      </c>
      <c r="F110" s="88" t="n">
        <v>256413.915900976</v>
      </c>
      <c r="G110" s="89" t="n">
        <v>292519.217841898</v>
      </c>
      <c r="H110" s="90" t="n">
        <v>258453.355893541</v>
      </c>
      <c r="I110" s="91" t="str">
        <f>H110-F110</f>
      </c>
      <c r="J110" s="92" t="str">
        <f>G110-E110</f>
      </c>
    </row>
    <row r="111">
      <c r="A111" t="s">
        <v>219</v>
      </c>
      <c r="B111" t="s">
        <v>221</v>
      </c>
      <c r="C111" s="86" t="n">
        <v>2040</v>
      </c>
      <c r="D111" t="s">
        <v>239</v>
      </c>
      <c r="E111" s="87" t="n">
        <v>428870.396043109</v>
      </c>
      <c r="F111" s="88" t="n">
        <v>290253.968319861</v>
      </c>
      <c r="G111" s="89" t="n">
        <v>432447.3620371</v>
      </c>
      <c r="H111" s="90" t="n">
        <v>291853.981250607</v>
      </c>
      <c r="I111" s="91" t="str">
        <f>H111-F111</f>
      </c>
      <c r="J111" s="92" t="str">
        <f>G111-E111</f>
      </c>
    </row>
    <row r="112">
      <c r="A112" t="s">
        <v>219</v>
      </c>
      <c r="B112" t="s">
        <v>221</v>
      </c>
      <c r="C112" s="86" t="n">
        <v>2040</v>
      </c>
      <c r="D112" t="s">
        <v>242</v>
      </c>
      <c r="E112" s="87" t="n">
        <v>290787.298567555</v>
      </c>
      <c r="F112" s="88" t="n">
        <v>167057.757983532</v>
      </c>
      <c r="G112" s="89" t="n">
        <v>293192.362737216</v>
      </c>
      <c r="H112" s="90" t="n">
        <v>167983.665373197</v>
      </c>
      <c r="I112" s="91" t="str">
        <f>H112-F112</f>
      </c>
      <c r="J112" s="92" t="str">
        <f>G112-E112</f>
      </c>
    </row>
    <row r="113">
      <c r="A113" t="s">
        <v>219</v>
      </c>
      <c r="B113" t="s">
        <v>221</v>
      </c>
      <c r="C113" s="86" t="n">
        <v>2040</v>
      </c>
      <c r="D113" t="s">
        <v>456</v>
      </c>
      <c r="E113" s="87" t="n">
        <v>32968.0777183278</v>
      </c>
      <c r="F113" s="88" t="n">
        <v>3946.96291663872</v>
      </c>
      <c r="G113" s="89" t="n">
        <v>32967.3710036739</v>
      </c>
      <c r="H113" s="90" t="n">
        <v>3946.93985587533</v>
      </c>
      <c r="I113" s="91" t="str">
        <f>H113-F113</f>
      </c>
      <c r="J113" s="92" t="str">
        <f>G113-E113</f>
      </c>
    </row>
    <row r="114">
      <c r="A114" t="s">
        <v>219</v>
      </c>
      <c r="B114" t="s">
        <v>221</v>
      </c>
      <c r="C114" s="86" t="n">
        <v>2041</v>
      </c>
      <c r="D114" t="s">
        <v>455</v>
      </c>
      <c r="E114" s="87" t="n">
        <v>12397.56024455</v>
      </c>
      <c r="F114" s="88" t="n">
        <v>8656.52037473652</v>
      </c>
      <c r="G114" s="89" t="n">
        <v>12387.4352203005</v>
      </c>
      <c r="H114" s="90" t="n">
        <v>8652.44187977472</v>
      </c>
      <c r="I114" s="91" t="str">
        <f>H114-F114</f>
      </c>
      <c r="J114" s="92" t="str">
        <f>G114-E114</f>
      </c>
    </row>
    <row r="115">
      <c r="A115" t="s">
        <v>219</v>
      </c>
      <c r="B115" t="s">
        <v>221</v>
      </c>
      <c r="C115" s="86" t="n">
        <v>2041</v>
      </c>
      <c r="D115" t="s">
        <v>269</v>
      </c>
      <c r="E115" s="87" t="n">
        <v>600114.995335806</v>
      </c>
      <c r="F115" s="88" t="n">
        <v>204783.794540086</v>
      </c>
      <c r="G115" s="89" t="n">
        <v>599982.63945756</v>
      </c>
      <c r="H115" s="90" t="n">
        <v>204767.679564587</v>
      </c>
      <c r="I115" s="91" t="str">
        <f>H115-F115</f>
      </c>
      <c r="J115" s="92" t="str">
        <f>G115-E115</f>
      </c>
    </row>
    <row r="116">
      <c r="A116" t="s">
        <v>219</v>
      </c>
      <c r="B116" t="s">
        <v>221</v>
      </c>
      <c r="C116" s="86" t="n">
        <v>2041</v>
      </c>
      <c r="D116" t="s">
        <v>224</v>
      </c>
      <c r="E116" s="87" t="n">
        <v>117933.11976803</v>
      </c>
      <c r="F116" s="88" t="n">
        <v>71227.7255473163</v>
      </c>
      <c r="G116" s="89" t="n">
        <v>118915.640835661</v>
      </c>
      <c r="H116" s="90" t="n">
        <v>71803.7977249391</v>
      </c>
      <c r="I116" s="91" t="str">
        <f>H116-F116</f>
      </c>
      <c r="J116" s="92" t="str">
        <f>G116-E116</f>
      </c>
    </row>
    <row r="117">
      <c r="A117" t="s">
        <v>219</v>
      </c>
      <c r="B117" t="s">
        <v>221</v>
      </c>
      <c r="C117" s="86" t="n">
        <v>2041</v>
      </c>
      <c r="D117" t="s">
        <v>236</v>
      </c>
      <c r="E117" s="87" t="n">
        <v>296189.675074315</v>
      </c>
      <c r="F117" s="88" t="n">
        <v>261426.359337603</v>
      </c>
      <c r="G117" s="89" t="n">
        <v>298705.446631775</v>
      </c>
      <c r="H117" s="90" t="n">
        <v>263516.672643348</v>
      </c>
      <c r="I117" s="91" t="str">
        <f>H117-F117</f>
      </c>
      <c r="J117" s="92" t="str">
        <f>G117-E117</f>
      </c>
    </row>
    <row r="118">
      <c r="A118" t="s">
        <v>219</v>
      </c>
      <c r="B118" t="s">
        <v>221</v>
      </c>
      <c r="C118" s="86" t="n">
        <v>2041</v>
      </c>
      <c r="D118" t="s">
        <v>239</v>
      </c>
      <c r="E118" s="87" t="n">
        <v>437912.442093856</v>
      </c>
      <c r="F118" s="88" t="n">
        <v>293169.105240514</v>
      </c>
      <c r="G118" s="89" t="n">
        <v>441540.779050949</v>
      </c>
      <c r="H118" s="90" t="n">
        <v>294859.614192769</v>
      </c>
      <c r="I118" s="91" t="str">
        <f>H118-F118</f>
      </c>
      <c r="J118" s="92" t="str">
        <f>G118-E118</f>
      </c>
    </row>
    <row r="119">
      <c r="A119" t="s">
        <v>219</v>
      </c>
      <c r="B119" t="s">
        <v>221</v>
      </c>
      <c r="C119" s="86" t="n">
        <v>2041</v>
      </c>
      <c r="D119" t="s">
        <v>242</v>
      </c>
      <c r="E119" s="87" t="n">
        <v>298329.671452729</v>
      </c>
      <c r="F119" s="88" t="n">
        <v>170025.403963417</v>
      </c>
      <c r="G119" s="89" t="n">
        <v>300778.542096264</v>
      </c>
      <c r="H119" s="90" t="n">
        <v>171003.574399356</v>
      </c>
      <c r="I119" s="91" t="str">
        <f>H119-F119</f>
      </c>
      <c r="J119" s="92" t="str">
        <f>G119-E119</f>
      </c>
    </row>
    <row r="120">
      <c r="A120" t="s">
        <v>219</v>
      </c>
      <c r="B120" t="s">
        <v>221</v>
      </c>
      <c r="C120" s="86" t="n">
        <v>2041</v>
      </c>
      <c r="D120" t="s">
        <v>456</v>
      </c>
      <c r="E120" s="87" t="n">
        <v>32943.2317969985</v>
      </c>
      <c r="F120" s="88" t="n">
        <v>3901.80709416445</v>
      </c>
      <c r="G120" s="89" t="n">
        <v>32942.4413142276</v>
      </c>
      <c r="H120" s="90" t="n">
        <v>3901.78080238609</v>
      </c>
      <c r="I120" s="91" t="str">
        <f>H120-F120</f>
      </c>
      <c r="J120" s="92" t="str">
        <f>G120-E120</f>
      </c>
    </row>
    <row r="121">
      <c r="A121" t="s">
        <v>219</v>
      </c>
      <c r="B121" t="s">
        <v>221</v>
      </c>
      <c r="C121" s="86" t="n">
        <v>2042</v>
      </c>
      <c r="D121" t="s">
        <v>455</v>
      </c>
      <c r="E121" s="87" t="n">
        <v>12783.0275684008</v>
      </c>
      <c r="F121" s="88" t="n">
        <v>8845.01089560253</v>
      </c>
      <c r="G121" s="89" t="n">
        <v>12771.6730794271</v>
      </c>
      <c r="H121" s="90" t="n">
        <v>8840.3509314455</v>
      </c>
      <c r="I121" s="91" t="str">
        <f>H121-F121</f>
      </c>
      <c r="J121" s="92" t="str">
        <f>G121-E121</f>
      </c>
    </row>
    <row r="122">
      <c r="A122" t="s">
        <v>219</v>
      </c>
      <c r="B122" t="s">
        <v>221</v>
      </c>
      <c r="C122" s="86" t="n">
        <v>2042</v>
      </c>
      <c r="D122" t="s">
        <v>269</v>
      </c>
      <c r="E122" s="87" t="n">
        <v>606591.338971928</v>
      </c>
      <c r="F122" s="88" t="n">
        <v>208954.486592078</v>
      </c>
      <c r="G122" s="89" t="n">
        <v>606444.774424477</v>
      </c>
      <c r="H122" s="90" t="n">
        <v>208935.34457271</v>
      </c>
      <c r="I122" s="91" t="str">
        <f>H122-F122</f>
      </c>
      <c r="J122" s="92" t="str">
        <f>G122-E122</f>
      </c>
    </row>
    <row r="123">
      <c r="A123" t="s">
        <v>219</v>
      </c>
      <c r="B123" t="s">
        <v>221</v>
      </c>
      <c r="C123" s="86" t="n">
        <v>2042</v>
      </c>
      <c r="D123" t="s">
        <v>224</v>
      </c>
      <c r="E123" s="87" t="n">
        <v>121130.005890469</v>
      </c>
      <c r="F123" s="88" t="n">
        <v>72997.0662621741</v>
      </c>
      <c r="G123" s="89" t="n">
        <v>122132.445308682</v>
      </c>
      <c r="H123" s="90" t="n">
        <v>73591.2952083717</v>
      </c>
      <c r="I123" s="91" t="str">
        <f>H123-F123</f>
      </c>
      <c r="J123" s="92" t="str">
        <f>G123-E123</f>
      </c>
    </row>
    <row r="124">
      <c r="A124" t="s">
        <v>219</v>
      </c>
      <c r="B124" t="s">
        <v>221</v>
      </c>
      <c r="C124" s="86" t="n">
        <v>2042</v>
      </c>
      <c r="D124" t="s">
        <v>236</v>
      </c>
      <c r="E124" s="87" t="n">
        <v>302311.998938576</v>
      </c>
      <c r="F124" s="88" t="n">
        <v>266443.325791967</v>
      </c>
      <c r="G124" s="89" t="n">
        <v>304866.78876579</v>
      </c>
      <c r="H124" s="90" t="n">
        <v>268581.562174707</v>
      </c>
      <c r="I124" s="91" t="str">
        <f>H124-F124</f>
      </c>
      <c r="J124" s="92" t="str">
        <f>G124-E124</f>
      </c>
    </row>
    <row r="125">
      <c r="A125" t="s">
        <v>219</v>
      </c>
      <c r="B125" t="s">
        <v>221</v>
      </c>
      <c r="C125" s="86" t="n">
        <v>2042</v>
      </c>
      <c r="D125" t="s">
        <v>239</v>
      </c>
      <c r="E125" s="87" t="n">
        <v>446960.219684839</v>
      </c>
      <c r="F125" s="88" t="n">
        <v>296435.798146773</v>
      </c>
      <c r="G125" s="89" t="n">
        <v>450639.130775472</v>
      </c>
      <c r="H125" s="90" t="n">
        <v>298212.920200736</v>
      </c>
      <c r="I125" s="91" t="str">
        <f>H125-F125</f>
      </c>
      <c r="J125" s="92" t="str">
        <f>G125-E125</f>
      </c>
    </row>
    <row r="126">
      <c r="A126" t="s">
        <v>219</v>
      </c>
      <c r="B126" t="s">
        <v>221</v>
      </c>
      <c r="C126" s="86" t="n">
        <v>2042</v>
      </c>
      <c r="D126" t="s">
        <v>242</v>
      </c>
      <c r="E126" s="87" t="n">
        <v>305917.664787816</v>
      </c>
      <c r="F126" s="88" t="n">
        <v>173214.689486255</v>
      </c>
      <c r="G126" s="89" t="n">
        <v>308409.931218265</v>
      </c>
      <c r="H126" s="90" t="n">
        <v>174243.767659533</v>
      </c>
      <c r="I126" s="91" t="str">
        <f>H126-F126</f>
      </c>
      <c r="J126" s="92" t="str">
        <f>G126-E126</f>
      </c>
    </row>
    <row r="127">
      <c r="A127" t="s">
        <v>219</v>
      </c>
      <c r="B127" t="s">
        <v>221</v>
      </c>
      <c r="C127" s="86" t="n">
        <v>2042</v>
      </c>
      <c r="D127" t="s">
        <v>456</v>
      </c>
      <c r="E127" s="87" t="n">
        <v>32924.6180537715</v>
      </c>
      <c r="F127" s="88" t="n">
        <v>3854.52766297428</v>
      </c>
      <c r="G127" s="89" t="n">
        <v>32923.7417053026</v>
      </c>
      <c r="H127" s="90" t="n">
        <v>3854.49804849207</v>
      </c>
      <c r="I127" s="91" t="str">
        <f>H127-F127</f>
      </c>
      <c r="J127" s="92" t="str">
        <f>G127-E127</f>
      </c>
    </row>
    <row r="128">
      <c r="A128" t="s">
        <v>219</v>
      </c>
      <c r="B128" t="s">
        <v>221</v>
      </c>
      <c r="C128" s="86" t="n">
        <v>2043</v>
      </c>
      <c r="D128" t="s">
        <v>455</v>
      </c>
      <c r="E128" s="87" t="n">
        <v>13180.994187893</v>
      </c>
      <c r="F128" s="88" t="n">
        <v>9039.17074958623</v>
      </c>
      <c r="G128" s="89" t="n">
        <v>13168.3390726349</v>
      </c>
      <c r="H128" s="90" t="n">
        <v>9033.89057082213</v>
      </c>
      <c r="I128" s="91" t="str">
        <f>H128-F128</f>
      </c>
      <c r="J128" s="92" t="str">
        <f>G128-E128</f>
      </c>
    </row>
    <row r="129">
      <c r="A129" t="s">
        <v>219</v>
      </c>
      <c r="B129" t="s">
        <v>221</v>
      </c>
      <c r="C129" s="86" t="n">
        <v>2043</v>
      </c>
      <c r="D129" t="s">
        <v>269</v>
      </c>
      <c r="E129" s="87" t="n">
        <v>612900.047664256</v>
      </c>
      <c r="F129" s="88" t="n">
        <v>213051.649546765</v>
      </c>
      <c r="G129" s="89" t="n">
        <v>612739.130394429</v>
      </c>
      <c r="H129" s="90" t="n">
        <v>213029.197651933</v>
      </c>
      <c r="I129" s="91" t="str">
        <f>H129-F129</f>
      </c>
      <c r="J129" s="92" t="str">
        <f>G129-E129</f>
      </c>
    </row>
    <row r="130">
      <c r="A130" t="s">
        <v>219</v>
      </c>
      <c r="B130" t="s">
        <v>221</v>
      </c>
      <c r="C130" s="86" t="n">
        <v>2043</v>
      </c>
      <c r="D130" t="s">
        <v>224</v>
      </c>
      <c r="E130" s="87" t="n">
        <v>124334.736631033</v>
      </c>
      <c r="F130" s="88" t="n">
        <v>74785.1919577973</v>
      </c>
      <c r="G130" s="89" t="n">
        <v>125356.860393586</v>
      </c>
      <c r="H130" s="90" t="n">
        <v>75396.3802722773</v>
      </c>
      <c r="I130" s="91" t="str">
        <f>H130-F130</f>
      </c>
      <c r="J130" s="92" t="str">
        <f>G130-E130</f>
      </c>
    </row>
    <row r="131">
      <c r="A131" t="s">
        <v>219</v>
      </c>
      <c r="B131" t="s">
        <v>221</v>
      </c>
      <c r="C131" s="86" t="n">
        <v>2043</v>
      </c>
      <c r="D131" t="s">
        <v>236</v>
      </c>
      <c r="E131" s="87" t="n">
        <v>308394.828359218</v>
      </c>
      <c r="F131" s="88" t="n">
        <v>271420.294114087</v>
      </c>
      <c r="G131" s="89" t="n">
        <v>310987.829599681</v>
      </c>
      <c r="H131" s="90" t="n">
        <v>273603.586713142</v>
      </c>
      <c r="I131" s="91" t="str">
        <f>H131-F131</f>
      </c>
      <c r="J131" s="92" t="str">
        <f>G131-E131</f>
      </c>
    </row>
    <row r="132">
      <c r="A132" t="s">
        <v>219</v>
      </c>
      <c r="B132" t="s">
        <v>221</v>
      </c>
      <c r="C132" s="86" t="n">
        <v>2043</v>
      </c>
      <c r="D132" t="s">
        <v>239</v>
      </c>
      <c r="E132" s="87" t="n">
        <v>455995.896171146</v>
      </c>
      <c r="F132" s="88" t="n">
        <v>299983.322212238</v>
      </c>
      <c r="G132" s="89" t="n">
        <v>459724.432796492</v>
      </c>
      <c r="H132" s="90" t="n">
        <v>301843.058481189</v>
      </c>
      <c r="I132" s="91" t="str">
        <f>H132-F132</f>
      </c>
      <c r="J132" s="92" t="str">
        <f>G132-E132</f>
      </c>
    </row>
    <row r="133">
      <c r="A133" t="s">
        <v>219</v>
      </c>
      <c r="B133" t="s">
        <v>221</v>
      </c>
      <c r="C133" s="86" t="n">
        <v>2043</v>
      </c>
      <c r="D133" t="s">
        <v>242</v>
      </c>
      <c r="E133" s="87" t="n">
        <v>313531.695974278</v>
      </c>
      <c r="F133" s="88" t="n">
        <v>176588.849320761</v>
      </c>
      <c r="G133" s="89" t="n">
        <v>316066.796115529</v>
      </c>
      <c r="H133" s="90" t="n">
        <v>177667.364123514</v>
      </c>
      <c r="I133" s="91" t="str">
        <f>H133-F133</f>
      </c>
      <c r="J133" s="92" t="str">
        <f>G133-E133</f>
      </c>
    </row>
    <row r="134">
      <c r="A134" t="s">
        <v>219</v>
      </c>
      <c r="B134" t="s">
        <v>221</v>
      </c>
      <c r="C134" s="86" t="n">
        <v>2043</v>
      </c>
      <c r="D134" t="s">
        <v>456</v>
      </c>
      <c r="E134" s="87" t="n">
        <v>32912.8447732651</v>
      </c>
      <c r="F134" s="88" t="n">
        <v>3804.56231468688</v>
      </c>
      <c r="G134" s="89" t="n">
        <v>32911.8805111684</v>
      </c>
      <c r="H134" s="90" t="n">
        <v>3804.52929248543</v>
      </c>
      <c r="I134" s="91" t="str">
        <f>H134-F134</f>
      </c>
      <c r="J134" s="92" t="str">
        <f>G134-E134</f>
      </c>
    </row>
    <row r="135">
      <c r="A135" t="s">
        <v>219</v>
      </c>
      <c r="B135" t="s">
        <v>221</v>
      </c>
      <c r="C135" s="86" t="n">
        <v>2044</v>
      </c>
      <c r="D135" t="s">
        <v>455</v>
      </c>
      <c r="E135" s="87" t="n">
        <v>13590.0977125698</v>
      </c>
      <c r="F135" s="88" t="n">
        <v>9240.73831111433</v>
      </c>
      <c r="G135" s="89" t="n">
        <v>13576.069379708</v>
      </c>
      <c r="H135" s="90" t="n">
        <v>9234.79975790341</v>
      </c>
      <c r="I135" s="91" t="str">
        <f>H135-F135</f>
      </c>
      <c r="J135" s="92" t="str">
        <f>G135-E135</f>
      </c>
    </row>
    <row r="136">
      <c r="A136" t="s">
        <v>219</v>
      </c>
      <c r="B136" t="s">
        <v>221</v>
      </c>
      <c r="C136" s="86" t="n">
        <v>2044</v>
      </c>
      <c r="D136" t="s">
        <v>269</v>
      </c>
      <c r="E136" s="87" t="n">
        <v>619043.534663122</v>
      </c>
      <c r="F136" s="88" t="n">
        <v>217085.30956356</v>
      </c>
      <c r="G136" s="89" t="n">
        <v>618868.168288137</v>
      </c>
      <c r="H136" s="90" t="n">
        <v>217059.263707788</v>
      </c>
      <c r="I136" s="91" t="str">
        <f>H136-F136</f>
      </c>
      <c r="J136" s="92" t="str">
        <f>G136-E136</f>
      </c>
    </row>
    <row r="137">
      <c r="A137" t="s">
        <v>219</v>
      </c>
      <c r="B137" t="s">
        <v>221</v>
      </c>
      <c r="C137" s="86" t="n">
        <v>2044</v>
      </c>
      <c r="D137" t="s">
        <v>224</v>
      </c>
      <c r="E137" s="87" t="n">
        <v>127534.286161809</v>
      </c>
      <c r="F137" s="88" t="n">
        <v>76596.7418813842</v>
      </c>
      <c r="G137" s="89" t="n">
        <v>128575.761877152</v>
      </c>
      <c r="H137" s="90" t="n">
        <v>77223.9382948643</v>
      </c>
      <c r="I137" s="91" t="str">
        <f>H137-F137</f>
      </c>
      <c r="J137" s="92" t="str">
        <f>G137-E137</f>
      </c>
    </row>
    <row r="138">
      <c r="A138" t="s">
        <v>219</v>
      </c>
      <c r="B138" t="s">
        <v>221</v>
      </c>
      <c r="C138" s="86" t="n">
        <v>2044</v>
      </c>
      <c r="D138" t="s">
        <v>236</v>
      </c>
      <c r="E138" s="87" t="n">
        <v>314423.678144835</v>
      </c>
      <c r="F138" s="88" t="n">
        <v>276384.722186763</v>
      </c>
      <c r="G138" s="89" t="n">
        <v>317053.994712488</v>
      </c>
      <c r="H138" s="90" t="n">
        <v>278610.822544434</v>
      </c>
      <c r="I138" s="91" t="str">
        <f>H138-F138</f>
      </c>
      <c r="J138" s="92" t="str">
        <f>G138-E138</f>
      </c>
    </row>
    <row r="139">
      <c r="A139" t="s">
        <v>219</v>
      </c>
      <c r="B139" t="s">
        <v>221</v>
      </c>
      <c r="C139" s="86" t="n">
        <v>2044</v>
      </c>
      <c r="D139" t="s">
        <v>239</v>
      </c>
      <c r="E139" s="87" t="n">
        <v>465004.564750176</v>
      </c>
      <c r="F139" s="88" t="n">
        <v>303827.8682215</v>
      </c>
      <c r="G139" s="89" t="n">
        <v>468781.674461162</v>
      </c>
      <c r="H139" s="90" t="n">
        <v>305766.524938173</v>
      </c>
      <c r="I139" s="91" t="str">
        <f>H139-F139</f>
      </c>
      <c r="J139" s="92" t="str">
        <f>G139-E139</f>
      </c>
    </row>
    <row r="140">
      <c r="A140" t="s">
        <v>219</v>
      </c>
      <c r="B140" t="s">
        <v>221</v>
      </c>
      <c r="C140" s="86" t="n">
        <v>2044</v>
      </c>
      <c r="D140" t="s">
        <v>242</v>
      </c>
      <c r="E140" s="87" t="n">
        <v>321151.992168726</v>
      </c>
      <c r="F140" s="88" t="n">
        <v>180154.345630987</v>
      </c>
      <c r="G140" s="89" t="n">
        <v>323729.226787734</v>
      </c>
      <c r="H140" s="90" t="n">
        <v>181281.035990996</v>
      </c>
      <c r="I140" s="91" t="str">
        <f>H140-F140</f>
      </c>
      <c r="J140" s="92" t="str">
        <f>G140-E140</f>
      </c>
    </row>
    <row r="141">
      <c r="A141" t="s">
        <v>219</v>
      </c>
      <c r="B141" t="s">
        <v>221</v>
      </c>
      <c r="C141" s="86" t="n">
        <v>2044</v>
      </c>
      <c r="D141" t="s">
        <v>456</v>
      </c>
      <c r="E141" s="87" t="n">
        <v>32908.5628363038</v>
      </c>
      <c r="F141" s="88" t="n">
        <v>3753.02740434814</v>
      </c>
      <c r="G141" s="89" t="n">
        <v>32907.5086952956</v>
      </c>
      <c r="H141" s="90" t="n">
        <v>3752.99090509232</v>
      </c>
      <c r="I141" s="91" t="str">
        <f>H141-F141</f>
      </c>
      <c r="J141" s="92" t="str">
        <f>G141-E141</f>
      </c>
    </row>
    <row r="142">
      <c r="A142" t="s">
        <v>219</v>
      </c>
      <c r="B142" t="s">
        <v>221</v>
      </c>
      <c r="C142" s="86" t="n">
        <v>2045</v>
      </c>
      <c r="D142" t="s">
        <v>455</v>
      </c>
      <c r="E142" s="87" t="n">
        <v>14008.4295193467</v>
      </c>
      <c r="F142" s="88" t="n">
        <v>9450.54917482341</v>
      </c>
      <c r="G142" s="89" t="n">
        <v>13992.9571695542</v>
      </c>
      <c r="H142" s="90" t="n">
        <v>9443.91698887761</v>
      </c>
      <c r="I142" s="91" t="str">
        <f>H142-F142</f>
      </c>
      <c r="J142" s="92" t="str">
        <f>G142-E142</f>
      </c>
    </row>
    <row r="143">
      <c r="A143" t="s">
        <v>219</v>
      </c>
      <c r="B143" t="s">
        <v>221</v>
      </c>
      <c r="C143" s="86" t="n">
        <v>2045</v>
      </c>
      <c r="D143" t="s">
        <v>269</v>
      </c>
      <c r="E143" s="87" t="n">
        <v>625024.947990496</v>
      </c>
      <c r="F143" s="88" t="n">
        <v>221127.130066551</v>
      </c>
      <c r="G143" s="89" t="n">
        <v>624835.082719933</v>
      </c>
      <c r="H143" s="90" t="n">
        <v>221097.206201459</v>
      </c>
      <c r="I143" s="91" t="str">
        <f>H143-F143</f>
      </c>
      <c r="J143" s="92" t="str">
        <f>G143-E143</f>
      </c>
    </row>
    <row r="144">
      <c r="A144" t="s">
        <v>219</v>
      </c>
      <c r="B144" t="s">
        <v>221</v>
      </c>
      <c r="C144" s="86" t="n">
        <v>2045</v>
      </c>
      <c r="D144" t="s">
        <v>224</v>
      </c>
      <c r="E144" s="87" t="n">
        <v>130713.470930285</v>
      </c>
      <c r="F144" s="88" t="n">
        <v>78450.9360865017</v>
      </c>
      <c r="G144" s="89" t="n">
        <v>131773.858059384</v>
      </c>
      <c r="H144" s="90" t="n">
        <v>79093.532506876</v>
      </c>
      <c r="I144" s="91" t="str">
        <f>H144-F144</f>
      </c>
      <c r="J144" s="92" t="str">
        <f>G144-E144</f>
      </c>
    </row>
    <row r="145">
      <c r="A145" t="s">
        <v>219</v>
      </c>
      <c r="B145" t="s">
        <v>221</v>
      </c>
      <c r="C145" s="86" t="n">
        <v>2045</v>
      </c>
      <c r="D145" t="s">
        <v>236</v>
      </c>
      <c r="E145" s="87" t="n">
        <v>320382.62679225</v>
      </c>
      <c r="F145" s="88" t="n">
        <v>281415.460883332</v>
      </c>
      <c r="G145" s="89" t="n">
        <v>323049.272004993</v>
      </c>
      <c r="H145" s="90" t="n">
        <v>283683.105073601</v>
      </c>
      <c r="I145" s="91" t="str">
        <f>H145-F145</f>
      </c>
      <c r="J145" s="92" t="str">
        <f>G145-E145</f>
      </c>
    </row>
    <row r="146">
      <c r="A146" t="s">
        <v>219</v>
      </c>
      <c r="B146" t="s">
        <v>221</v>
      </c>
      <c r="C146" s="86" t="n">
        <v>2045</v>
      </c>
      <c r="D146" t="s">
        <v>239</v>
      </c>
      <c r="E146" s="87" t="n">
        <v>473966.584599258</v>
      </c>
      <c r="F146" s="88" t="n">
        <v>308036.263888079</v>
      </c>
      <c r="G146" s="89" t="n">
        <v>477791.107724088</v>
      </c>
      <c r="H146" s="90" t="n">
        <v>310050.875761798</v>
      </c>
      <c r="I146" s="91" t="str">
        <f>H146-F146</f>
      </c>
      <c r="J146" s="92" t="str">
        <f>G146-E146</f>
      </c>
    </row>
    <row r="147">
      <c r="A147" t="s">
        <v>219</v>
      </c>
      <c r="B147" t="s">
        <v>221</v>
      </c>
      <c r="C147" s="86" t="n">
        <v>2045</v>
      </c>
      <c r="D147" t="s">
        <v>242</v>
      </c>
      <c r="E147" s="87" t="n">
        <v>328757.085723469</v>
      </c>
      <c r="F147" s="88" t="n">
        <v>183942.0458034</v>
      </c>
      <c r="G147" s="89" t="n">
        <v>331375.628504343</v>
      </c>
      <c r="H147" s="90" t="n">
        <v>185115.972080925</v>
      </c>
      <c r="I147" s="91" t="str">
        <f>H147-F147</f>
      </c>
      <c r="J147" s="92" t="str">
        <f>G147-E147</f>
      </c>
    </row>
    <row r="148">
      <c r="A148" t="s">
        <v>219</v>
      </c>
      <c r="B148" t="s">
        <v>221</v>
      </c>
      <c r="C148" s="86" t="n">
        <v>2045</v>
      </c>
      <c r="D148" t="s">
        <v>456</v>
      </c>
      <c r="E148" s="87" t="n">
        <v>32913.0679306944</v>
      </c>
      <c r="F148" s="88" t="n">
        <v>3700.67913652817</v>
      </c>
      <c r="G148" s="89" t="n">
        <v>32911.9220858276</v>
      </c>
      <c r="H148" s="90" t="n">
        <v>3700.63913749358</v>
      </c>
      <c r="I148" s="91" t="str">
        <f>H148-F148</f>
      </c>
      <c r="J148" s="92" t="str">
        <f>G148-E148</f>
      </c>
    </row>
    <row r="149">
      <c r="A149" t="s">
        <v>219</v>
      </c>
      <c r="B149" t="s">
        <v>221</v>
      </c>
      <c r="C149" s="86" t="n">
        <v>2046</v>
      </c>
      <c r="D149" t="s">
        <v>455</v>
      </c>
      <c r="E149" s="87" t="n">
        <v>14433.8863371055</v>
      </c>
      <c r="F149" s="88" t="n">
        <v>9669.92529507861</v>
      </c>
      <c r="G149" s="89" t="n">
        <v>14416.9012821335</v>
      </c>
      <c r="H149" s="90" t="n">
        <v>9662.55722524207</v>
      </c>
      <c r="I149" s="91" t="str">
        <f>H149-F149</f>
      </c>
      <c r="J149" s="92" t="str">
        <f>G149-E149</f>
      </c>
    </row>
    <row r="150">
      <c r="A150" t="s">
        <v>219</v>
      </c>
      <c r="B150" t="s">
        <v>221</v>
      </c>
      <c r="C150" s="86" t="n">
        <v>2046</v>
      </c>
      <c r="D150" t="s">
        <v>269</v>
      </c>
      <c r="E150" s="87" t="n">
        <v>630837.830405288</v>
      </c>
      <c r="F150" s="88" t="n">
        <v>225121.570126341</v>
      </c>
      <c r="G150" s="89" t="n">
        <v>630633.454438707</v>
      </c>
      <c r="H150" s="90" t="n">
        <v>225087.48463904</v>
      </c>
      <c r="I150" s="91" t="str">
        <f>H150-F150</f>
      </c>
      <c r="J150" s="92" t="str">
        <f>G150-E150</f>
      </c>
    </row>
    <row r="151">
      <c r="A151" t="s">
        <v>219</v>
      </c>
      <c r="B151" t="s">
        <v>221</v>
      </c>
      <c r="C151" s="86" t="n">
        <v>2046</v>
      </c>
      <c r="D151" t="s">
        <v>224</v>
      </c>
      <c r="E151" s="87" t="n">
        <v>133858.619505738</v>
      </c>
      <c r="F151" s="88" t="n">
        <v>80330.07610293</v>
      </c>
      <c r="G151" s="89" t="n">
        <v>134937.382368699</v>
      </c>
      <c r="H151" s="90" t="n">
        <v>80987.4447696864</v>
      </c>
      <c r="I151" s="91" t="str">
        <f>H151-F151</f>
      </c>
      <c r="J151" s="92" t="str">
        <f>G151-E151</f>
      </c>
    </row>
    <row r="152">
      <c r="A152" t="s">
        <v>219</v>
      </c>
      <c r="B152" t="s">
        <v>221</v>
      </c>
      <c r="C152" s="86" t="n">
        <v>2046</v>
      </c>
      <c r="D152" t="s">
        <v>236</v>
      </c>
      <c r="E152" s="87" t="n">
        <v>326254.566469558</v>
      </c>
      <c r="F152" s="88" t="n">
        <v>286414.6406807</v>
      </c>
      <c r="G152" s="89" t="n">
        <v>328956.450425992</v>
      </c>
      <c r="H152" s="90" t="n">
        <v>288722.004556754</v>
      </c>
      <c r="I152" s="91" t="str">
        <f>H152-F152</f>
      </c>
      <c r="J152" s="92" t="str">
        <f>G152-E152</f>
      </c>
    </row>
    <row r="153">
      <c r="A153" t="s">
        <v>219</v>
      </c>
      <c r="B153" t="s">
        <v>221</v>
      </c>
      <c r="C153" s="86" t="n">
        <v>2046</v>
      </c>
      <c r="D153" t="s">
        <v>239</v>
      </c>
      <c r="E153" s="87" t="n">
        <v>482858.881454531</v>
      </c>
      <c r="F153" s="88" t="n">
        <v>312563.483190334</v>
      </c>
      <c r="G153" s="89" t="n">
        <v>486729.521984951</v>
      </c>
      <c r="H153" s="90" t="n">
        <v>314651.116949337</v>
      </c>
      <c r="I153" s="91" t="str">
        <f>H153-F153</f>
      </c>
      <c r="J153" s="92" t="str">
        <f>G153-E153</f>
      </c>
    </row>
    <row r="154">
      <c r="A154" t="s">
        <v>219</v>
      </c>
      <c r="B154" t="s">
        <v>221</v>
      </c>
      <c r="C154" s="86" t="n">
        <v>2046</v>
      </c>
      <c r="D154" t="s">
        <v>242</v>
      </c>
      <c r="E154" s="87" t="n">
        <v>336323.802433524</v>
      </c>
      <c r="F154" s="88" t="n">
        <v>187903.723939992</v>
      </c>
      <c r="G154" s="89" t="n">
        <v>338982.685303405</v>
      </c>
      <c r="H154" s="90" t="n">
        <v>189123.711015652</v>
      </c>
      <c r="I154" s="91" t="str">
        <f>H154-F154</f>
      </c>
      <c r="J154" s="92" t="str">
        <f>G154-E154</f>
      </c>
    </row>
    <row r="155">
      <c r="A155" t="s">
        <v>219</v>
      </c>
      <c r="B155" t="s">
        <v>221</v>
      </c>
      <c r="C155" s="86" t="n">
        <v>2046</v>
      </c>
      <c r="D155" t="s">
        <v>456</v>
      </c>
      <c r="E155" s="87" t="n">
        <v>32926.9489114943</v>
      </c>
      <c r="F155" s="88" t="n">
        <v>3646.99281734855</v>
      </c>
      <c r="G155" s="89" t="n">
        <v>32925.7096869763</v>
      </c>
      <c r="H155" s="90" t="n">
        <v>3646.94928534384</v>
      </c>
      <c r="I155" s="91" t="str">
        <f>H155-F155</f>
      </c>
      <c r="J155" s="92" t="str">
        <f>G155-E155</f>
      </c>
    </row>
    <row r="156">
      <c r="A156" t="s">
        <v>219</v>
      </c>
      <c r="B156" t="s">
        <v>221</v>
      </c>
      <c r="C156" s="86" t="n">
        <v>2047</v>
      </c>
      <c r="D156" t="s">
        <v>455</v>
      </c>
      <c r="E156" s="87" t="n">
        <v>14864.3671242916</v>
      </c>
      <c r="F156" s="88" t="n">
        <v>9892.3953228911</v>
      </c>
      <c r="G156" s="89" t="n">
        <v>14845.8055784703</v>
      </c>
      <c r="H156" s="90" t="n">
        <v>9884.25636961775</v>
      </c>
      <c r="I156" s="91" t="str">
        <f>H156-F156</f>
      </c>
      <c r="J156" s="92" t="str">
        <f>G156-E156</f>
      </c>
    </row>
    <row r="157">
      <c r="A157" t="s">
        <v>219</v>
      </c>
      <c r="B157" t="s">
        <v>221</v>
      </c>
      <c r="C157" s="86" t="n">
        <v>2047</v>
      </c>
      <c r="D157" t="s">
        <v>269</v>
      </c>
      <c r="E157" s="87" t="n">
        <v>636472.512974126</v>
      </c>
      <c r="F157" s="88" t="n">
        <v>228957.817059645</v>
      </c>
      <c r="G157" s="89" t="n">
        <v>636253.663151634</v>
      </c>
      <c r="H157" s="90" t="n">
        <v>228919.328280008</v>
      </c>
      <c r="I157" s="91" t="str">
        <f>H157-F157</f>
      </c>
      <c r="J157" s="92" t="str">
        <f>G157-E157</f>
      </c>
    </row>
    <row r="158">
      <c r="A158" t="s">
        <v>219</v>
      </c>
      <c r="B158" t="s">
        <v>221</v>
      </c>
      <c r="C158" s="86" t="n">
        <v>2047</v>
      </c>
      <c r="D158" t="s">
        <v>224</v>
      </c>
      <c r="E158" s="87" t="n">
        <v>136958.883165275</v>
      </c>
      <c r="F158" s="88" t="n">
        <v>82191.9278854609</v>
      </c>
      <c r="G158" s="89" t="n">
        <v>138055.427725767</v>
      </c>
      <c r="H158" s="90" t="n">
        <v>82863.236389873</v>
      </c>
      <c r="I158" s="91" t="str">
        <f>H158-F158</f>
      </c>
      <c r="J158" s="92" t="str">
        <f>G158-E158</f>
      </c>
    </row>
    <row r="159">
      <c r="A159" t="s">
        <v>219</v>
      </c>
      <c r="B159" t="s">
        <v>221</v>
      </c>
      <c r="C159" s="86" t="n">
        <v>2047</v>
      </c>
      <c r="D159" t="s">
        <v>236</v>
      </c>
      <c r="E159" s="87" t="n">
        <v>332024.327877043</v>
      </c>
      <c r="F159" s="88" t="n">
        <v>291241.178107748</v>
      </c>
      <c r="G159" s="89" t="n">
        <v>334760.289197716</v>
      </c>
      <c r="H159" s="90" t="n">
        <v>293585.580824258</v>
      </c>
      <c r="I159" s="91" t="str">
        <f>H159-F159</f>
      </c>
      <c r="J159" s="92" t="str">
        <f>G159-E159</f>
      </c>
    </row>
    <row r="160">
      <c r="A160" t="s">
        <v>219</v>
      </c>
      <c r="B160" t="s">
        <v>221</v>
      </c>
      <c r="C160" s="86" t="n">
        <v>2047</v>
      </c>
      <c r="D160" t="s">
        <v>239</v>
      </c>
      <c r="E160" s="87" t="n">
        <v>491654.50348565</v>
      </c>
      <c r="F160" s="88" t="n">
        <v>317242.487186236</v>
      </c>
      <c r="G160" s="89" t="n">
        <v>495569.834650802</v>
      </c>
      <c r="H160" s="90" t="n">
        <v>319399.484099334</v>
      </c>
      <c r="I160" s="91" t="str">
        <f>H160-F160</f>
      </c>
      <c r="J160" s="92" t="str">
        <f>G160-E160</f>
      </c>
    </row>
    <row r="161">
      <c r="A161" t="s">
        <v>219</v>
      </c>
      <c r="B161" t="s">
        <v>221</v>
      </c>
      <c r="C161" s="86" t="n">
        <v>2047</v>
      </c>
      <c r="D161" t="s">
        <v>242</v>
      </c>
      <c r="E161" s="87" t="n">
        <v>343827.924060696</v>
      </c>
      <c r="F161" s="88" t="n">
        <v>191933.764047496</v>
      </c>
      <c r="G161" s="89" t="n">
        <v>346526.058989921</v>
      </c>
      <c r="H161" s="90" t="n">
        <v>193198.032763718</v>
      </c>
      <c r="I161" s="91" t="str">
        <f>H161-F161</f>
      </c>
      <c r="J161" s="92" t="str">
        <f>G161-E161</f>
      </c>
    </row>
    <row r="162">
      <c r="A162" t="s">
        <v>219</v>
      </c>
      <c r="B162" t="s">
        <v>221</v>
      </c>
      <c r="C162" s="86" t="n">
        <v>2047</v>
      </c>
      <c r="D162" t="s">
        <v>456</v>
      </c>
      <c r="E162" s="87" t="n">
        <v>32949.2173126942</v>
      </c>
      <c r="F162" s="88" t="n">
        <v>3591.35364224312</v>
      </c>
      <c r="G162" s="89" t="n">
        <v>32947.8832640152</v>
      </c>
      <c r="H162" s="90" t="n">
        <v>3591.30660045174</v>
      </c>
      <c r="I162" s="91" t="str">
        <f>H162-F162</f>
      </c>
      <c r="J162" s="92" t="str">
        <f>G162-E162</f>
      </c>
    </row>
    <row r="163">
      <c r="A163" t="s">
        <v>219</v>
      </c>
      <c r="B163" t="s">
        <v>221</v>
      </c>
      <c r="C163" s="86" t="n">
        <v>2048</v>
      </c>
      <c r="D163" t="s">
        <v>455</v>
      </c>
      <c r="E163" s="87" t="n">
        <v>15298.8599755607</v>
      </c>
      <c r="F163" s="88" t="n">
        <v>10115.6909776261</v>
      </c>
      <c r="G163" s="89" t="n">
        <v>15278.6635454133</v>
      </c>
      <c r="H163" s="90" t="n">
        <v>10106.7472909022</v>
      </c>
      <c r="I163" s="91" t="str">
        <f>H163-F163</f>
      </c>
      <c r="J163" s="92" t="str">
        <f>G163-E163</f>
      </c>
    </row>
    <row r="164">
      <c r="A164" t="s">
        <v>219</v>
      </c>
      <c r="B164" t="s">
        <v>221</v>
      </c>
      <c r="C164" s="86" t="n">
        <v>2048</v>
      </c>
      <c r="D164" t="s">
        <v>269</v>
      </c>
      <c r="E164" s="87" t="n">
        <v>641925.61761781</v>
      </c>
      <c r="F164" s="88" t="n">
        <v>232610.347569898</v>
      </c>
      <c r="G164" s="89" t="n">
        <v>641692.379519107</v>
      </c>
      <c r="H164" s="90" t="n">
        <v>232567.224326021</v>
      </c>
      <c r="I164" s="91" t="str">
        <f>H164-F164</f>
      </c>
      <c r="J164" s="92" t="str">
        <f>G164-E164</f>
      </c>
    </row>
    <row r="165">
      <c r="A165" t="s">
        <v>219</v>
      </c>
      <c r="B165" t="s">
        <v>221</v>
      </c>
      <c r="C165" s="86" t="n">
        <v>2048</v>
      </c>
      <c r="D165" t="s">
        <v>224</v>
      </c>
      <c r="E165" s="87" t="n">
        <v>140009.767800899</v>
      </c>
      <c r="F165" s="88" t="n">
        <v>84021.6353328962</v>
      </c>
      <c r="G165" s="89" t="n">
        <v>141123.500115866</v>
      </c>
      <c r="H165" s="90" t="n">
        <v>84706.0210796653</v>
      </c>
      <c r="I165" s="91" t="str">
        <f>H165-F165</f>
      </c>
      <c r="J165" s="92" t="str">
        <f>G165-E165</f>
      </c>
    </row>
    <row r="166">
      <c r="A166" t="s">
        <v>219</v>
      </c>
      <c r="B166" t="s">
        <v>221</v>
      </c>
      <c r="C166" s="86" t="n">
        <v>2048</v>
      </c>
      <c r="D166" t="s">
        <v>236</v>
      </c>
      <c r="E166" s="87" t="n">
        <v>337686.233684487</v>
      </c>
      <c r="F166" s="88" t="n">
        <v>295941.368252592</v>
      </c>
      <c r="G166" s="89" t="n">
        <v>340455.122408115</v>
      </c>
      <c r="H166" s="90" t="n">
        <v>298320.635920457</v>
      </c>
      <c r="I166" s="91" t="str">
        <f>H166-F166</f>
      </c>
      <c r="J166" s="92" t="str">
        <f>G166-E166</f>
      </c>
    </row>
    <row r="167">
      <c r="A167" t="s">
        <v>219</v>
      </c>
      <c r="B167" t="s">
        <v>221</v>
      </c>
      <c r="C167" s="86" t="n">
        <v>2048</v>
      </c>
      <c r="D167" t="s">
        <v>239</v>
      </c>
      <c r="E167" s="87" t="n">
        <v>500340.449339734</v>
      </c>
      <c r="F167" s="88" t="n">
        <v>321995.1980628</v>
      </c>
      <c r="G167" s="89" t="n">
        <v>504299.029341867</v>
      </c>
      <c r="H167" s="90" t="n">
        <v>324217.60933358</v>
      </c>
      <c r="I167" s="91" t="str">
        <f>H167-F167</f>
      </c>
      <c r="J167" s="92" t="str">
        <f>G167-E167</f>
      </c>
    </row>
    <row r="168">
      <c r="A168" t="s">
        <v>219</v>
      </c>
      <c r="B168" t="s">
        <v>221</v>
      </c>
      <c r="C168" s="86" t="n">
        <v>2048</v>
      </c>
      <c r="D168" t="s">
        <v>242</v>
      </c>
      <c r="E168" s="87" t="n">
        <v>351258.360456954</v>
      </c>
      <c r="F168" s="88" t="n">
        <v>196002.60109444</v>
      </c>
      <c r="G168" s="89" t="n">
        <v>353994.652464965</v>
      </c>
      <c r="H168" s="90" t="n">
        <v>197309.285532157</v>
      </c>
      <c r="I168" s="91" t="str">
        <f>H168-F168</f>
      </c>
      <c r="J168" s="92" t="str">
        <f>G168-E168</f>
      </c>
    </row>
    <row r="169">
      <c r="A169" t="s">
        <v>219</v>
      </c>
      <c r="B169" t="s">
        <v>221</v>
      </c>
      <c r="C169" s="86" t="n">
        <v>2048</v>
      </c>
      <c r="D169" t="s">
        <v>456</v>
      </c>
      <c r="E169" s="87" t="n">
        <v>32978.2759178718</v>
      </c>
      <c r="F169" s="88" t="n">
        <v>3533.64102132854</v>
      </c>
      <c r="G169" s="89" t="n">
        <v>32976.8458489305</v>
      </c>
      <c r="H169" s="90" t="n">
        <v>3533.59051858982</v>
      </c>
      <c r="I169" s="91" t="str">
        <f>H169-F169</f>
      </c>
      <c r="J169" s="92" t="str">
        <f>G169-E169</f>
      </c>
    </row>
    <row r="170">
      <c r="A170" t="s">
        <v>219</v>
      </c>
      <c r="B170" t="s">
        <v>221</v>
      </c>
      <c r="C170" s="86" t="n">
        <v>2049</v>
      </c>
      <c r="D170" t="s">
        <v>455</v>
      </c>
      <c r="E170" s="87" t="n">
        <v>15736.1157703187</v>
      </c>
      <c r="F170" s="88" t="n">
        <v>10344.4394359274</v>
      </c>
      <c r="G170" s="89" t="n">
        <v>15714.2318439612</v>
      </c>
      <c r="H170" s="90" t="n">
        <v>10334.6577056428</v>
      </c>
      <c r="I170" s="91" t="str">
        <f>H170-F170</f>
      </c>
      <c r="J170" s="92" t="str">
        <f>G170-E170</f>
      </c>
    </row>
    <row r="171">
      <c r="A171" t="s">
        <v>219</v>
      </c>
      <c r="B171" t="s">
        <v>221</v>
      </c>
      <c r="C171" s="86" t="n">
        <v>2049</v>
      </c>
      <c r="D171" t="s">
        <v>269</v>
      </c>
      <c r="E171" s="87" t="n">
        <v>647202.045172078</v>
      </c>
      <c r="F171" s="88" t="n">
        <v>236232.423851491</v>
      </c>
      <c r="G171" s="89" t="n">
        <v>646954.550356002</v>
      </c>
      <c r="H171" s="90" t="n">
        <v>236184.437981602</v>
      </c>
      <c r="I171" s="91" t="str">
        <f>H171-F171</f>
      </c>
      <c r="J171" s="92" t="str">
        <f>G171-E171</f>
      </c>
    </row>
    <row r="172">
      <c r="A172" t="s">
        <v>219</v>
      </c>
      <c r="B172" t="s">
        <v>221</v>
      </c>
      <c r="C172" s="86" t="n">
        <v>2049</v>
      </c>
      <c r="D172" t="s">
        <v>224</v>
      </c>
      <c r="E172" s="87" t="n">
        <v>143008.115788702</v>
      </c>
      <c r="F172" s="88" t="n">
        <v>85870.9421914131</v>
      </c>
      <c r="G172" s="89" t="n">
        <v>144138.453283698</v>
      </c>
      <c r="H172" s="90" t="n">
        <v>86568.0702641526</v>
      </c>
      <c r="I172" s="91" t="str">
        <f>H172-F172</f>
      </c>
      <c r="J172" s="92" t="str">
        <f>G172-E172</f>
      </c>
    </row>
    <row r="173">
      <c r="A173" t="s">
        <v>219</v>
      </c>
      <c r="B173" t="s">
        <v>221</v>
      </c>
      <c r="C173" s="86" t="n">
        <v>2049</v>
      </c>
      <c r="D173" t="s">
        <v>236</v>
      </c>
      <c r="E173" s="87" t="n">
        <v>343237.712416336</v>
      </c>
      <c r="F173" s="88" t="n">
        <v>300679.698499589</v>
      </c>
      <c r="G173" s="89" t="n">
        <v>346038.41995902</v>
      </c>
      <c r="H173" s="90" t="n">
        <v>303093.159468599</v>
      </c>
      <c r="I173" s="91" t="str">
        <f>H173-F173</f>
      </c>
      <c r="J173" s="92" t="str">
        <f>G173-E173</f>
      </c>
    </row>
    <row r="174">
      <c r="A174" t="s">
        <v>219</v>
      </c>
      <c r="B174" t="s">
        <v>221</v>
      </c>
      <c r="C174" s="86" t="n">
        <v>2049</v>
      </c>
      <c r="D174" t="s">
        <v>239</v>
      </c>
      <c r="E174" s="87" t="n">
        <v>508908.082918671</v>
      </c>
      <c r="F174" s="88" t="n">
        <v>326970.926131766</v>
      </c>
      <c r="G174" s="89" t="n">
        <v>512908.495332588</v>
      </c>
      <c r="H174" s="90" t="n">
        <v>329256.162413995</v>
      </c>
      <c r="I174" s="91" t="str">
        <f>H174-F174</f>
      </c>
      <c r="J174" s="92" t="str">
        <f>G174-E174</f>
      </c>
    </row>
    <row r="175">
      <c r="A175" t="s">
        <v>219</v>
      </c>
      <c r="B175" t="s">
        <v>221</v>
      </c>
      <c r="C175" s="86" t="n">
        <v>2049</v>
      </c>
      <c r="D175" t="s">
        <v>242</v>
      </c>
      <c r="E175" s="87" t="n">
        <v>358601.053488469</v>
      </c>
      <c r="F175" s="88" t="n">
        <v>200217.36420092</v>
      </c>
      <c r="G175" s="89" t="n">
        <v>361374.377334013</v>
      </c>
      <c r="H175" s="90" t="n">
        <v>201565.462531713</v>
      </c>
      <c r="I175" s="91" t="str">
        <f>H175-F175</f>
      </c>
      <c r="J175" s="92" t="str">
        <f>G175-E175</f>
      </c>
    </row>
    <row r="176">
      <c r="A176" t="s">
        <v>219</v>
      </c>
      <c r="B176" t="s">
        <v>221</v>
      </c>
      <c r="C176" s="86" t="n">
        <v>2049</v>
      </c>
      <c r="D176" t="s">
        <v>456</v>
      </c>
      <c r="E176" s="87" t="n">
        <v>33012.9038484609</v>
      </c>
      <c r="F176" s="88" t="n">
        <v>3474.8217747234</v>
      </c>
      <c r="G176" s="89" t="n">
        <v>33011.3768308136</v>
      </c>
      <c r="H176" s="90" t="n">
        <v>3474.76789817908</v>
      </c>
      <c r="I176" s="91" t="str">
        <f>H176-F176</f>
      </c>
      <c r="J176" s="92" t="str">
        <f>G176-E176</f>
      </c>
    </row>
    <row r="177">
      <c r="A177" t="s">
        <v>219</v>
      </c>
      <c r="B177" t="s">
        <v>221</v>
      </c>
      <c r="C177" s="86" t="n">
        <v>2050</v>
      </c>
      <c r="D177" t="s">
        <v>455</v>
      </c>
      <c r="E177" s="87" t="n">
        <v>16174.3592620641</v>
      </c>
      <c r="F177" s="88" t="n">
        <v>10575.3031253303</v>
      </c>
      <c r="G177" s="89" t="n">
        <v>16150.7411265873</v>
      </c>
      <c r="H177" s="90" t="n">
        <v>10564.6551505717</v>
      </c>
      <c r="I177" s="91" t="str">
        <f>H177-F177</f>
      </c>
      <c r="J177" s="92" t="str">
        <f>G177-E177</f>
      </c>
    </row>
    <row r="178">
      <c r="A178" t="s">
        <v>219</v>
      </c>
      <c r="B178" t="s">
        <v>221</v>
      </c>
      <c r="C178" s="86" t="n">
        <v>2050</v>
      </c>
      <c r="D178" t="s">
        <v>269</v>
      </c>
      <c r="E178" s="87" t="n">
        <v>652302.637818088</v>
      </c>
      <c r="F178" s="88" t="n">
        <v>239718.545996941</v>
      </c>
      <c r="G178" s="89" t="n">
        <v>652041.048852487</v>
      </c>
      <c r="H178" s="90" t="n">
        <v>239665.502382836</v>
      </c>
      <c r="I178" s="91" t="str">
        <f>H178-F178</f>
      </c>
      <c r="J178" s="92" t="str">
        <f>G178-E178</f>
      </c>
    </row>
    <row r="179">
      <c r="A179" t="s">
        <v>219</v>
      </c>
      <c r="B179" t="s">
        <v>221</v>
      </c>
      <c r="C179" s="86" t="n">
        <v>2050</v>
      </c>
      <c r="D179" t="s">
        <v>224</v>
      </c>
      <c r="E179" s="87" t="n">
        <v>145951.577914256</v>
      </c>
      <c r="F179" s="88" t="n">
        <v>87698.0773489582</v>
      </c>
      <c r="G179" s="89" t="n">
        <v>147097.952781524</v>
      </c>
      <c r="H179" s="90" t="n">
        <v>88407.352194464</v>
      </c>
      <c r="I179" s="91" t="str">
        <f>H179-F179</f>
      </c>
      <c r="J179" s="92" t="str">
        <f>G179-E179</f>
      </c>
    </row>
    <row r="180">
      <c r="A180" t="s">
        <v>219</v>
      </c>
      <c r="B180" t="s">
        <v>221</v>
      </c>
      <c r="C180" s="86" t="n">
        <v>2050</v>
      </c>
      <c r="D180" t="s">
        <v>236</v>
      </c>
      <c r="E180" s="87" t="n">
        <v>348673.265633645</v>
      </c>
      <c r="F180" s="88" t="n">
        <v>305274.353411447</v>
      </c>
      <c r="G180" s="89" t="n">
        <v>351504.691612483</v>
      </c>
      <c r="H180" s="90" t="n">
        <v>307720.041143505</v>
      </c>
      <c r="I180" s="91" t="str">
        <f>H180-F180</f>
      </c>
      <c r="J180" s="92" t="str">
        <f>G180-E180</f>
      </c>
    </row>
    <row r="181">
      <c r="A181" t="s">
        <v>219</v>
      </c>
      <c r="B181" t="s">
        <v>221</v>
      </c>
      <c r="C181" s="86" t="n">
        <v>2050</v>
      </c>
      <c r="D181" t="s">
        <v>239</v>
      </c>
      <c r="E181" s="87" t="n">
        <v>517343.678992271</v>
      </c>
      <c r="F181" s="88" t="n">
        <v>332019.160616178</v>
      </c>
      <c r="G181" s="89" t="n">
        <v>521384.481349535</v>
      </c>
      <c r="H181" s="90" t="n">
        <v>334363.933966043</v>
      </c>
      <c r="I181" s="91" t="str">
        <f>H181-F181</f>
      </c>
      <c r="J181" s="92" t="str">
        <f>G181-E181</f>
      </c>
    </row>
    <row r="182">
      <c r="A182" t="s">
        <v>219</v>
      </c>
      <c r="B182" t="s">
        <v>221</v>
      </c>
      <c r="C182" s="86" t="n">
        <v>2050</v>
      </c>
      <c r="D182" t="s">
        <v>242</v>
      </c>
      <c r="E182" s="87" t="n">
        <v>365834.523003727</v>
      </c>
      <c r="F182" s="88" t="n">
        <v>204473.878462238</v>
      </c>
      <c r="G182" s="89" t="n">
        <v>368643.655174647</v>
      </c>
      <c r="H182" s="90" t="n">
        <v>205861.883364475</v>
      </c>
      <c r="I182" s="91" t="str">
        <f>H182-F182</f>
      </c>
      <c r="J182" s="92" t="str">
        <f>G182-E182</f>
      </c>
    </row>
    <row r="183">
      <c r="A183" t="s">
        <v>219</v>
      </c>
      <c r="B183" t="s">
        <v>221</v>
      </c>
      <c r="C183" s="86" t="n">
        <v>2050</v>
      </c>
      <c r="D183" t="s">
        <v>456</v>
      </c>
      <c r="E183" s="87" t="n">
        <v>33051.9787714053</v>
      </c>
      <c r="F183" s="88" t="n">
        <v>3414.43031538455</v>
      </c>
      <c r="G183" s="89" t="n">
        <v>33050.3541054199</v>
      </c>
      <c r="H183" s="90" t="n">
        <v>3414.37319588043</v>
      </c>
      <c r="I183" s="91" t="str">
        <f>H183-F183</f>
      </c>
      <c r="J183" s="92" t="str">
        <f>G183-E183</f>
      </c>
    </row>
    <row r="184">
      <c r="A184" t="s">
        <v>243</v>
      </c>
      <c r="B184" t="s">
        <v>245</v>
      </c>
      <c r="C184" s="86" t="n">
        <v>2025</v>
      </c>
      <c r="D184" t="s">
        <v>455</v>
      </c>
      <c r="E184" s="87" t="n">
        <v>8428.90603055384</v>
      </c>
      <c r="F184" s="88" t="n">
        <v>9668.82280635504</v>
      </c>
      <c r="G184" s="89" t="n">
        <v>8428.90603055422</v>
      </c>
      <c r="H184" s="90" t="n">
        <v>9668.82280635511</v>
      </c>
      <c r="I184" s="91" t="str">
        <f>H184-F184</f>
      </c>
      <c r="J184" s="92" t="str">
        <f>G184-E184</f>
      </c>
    </row>
    <row r="185">
      <c r="A185" t="s">
        <v>243</v>
      </c>
      <c r="B185" t="s">
        <v>245</v>
      </c>
      <c r="C185" s="86" t="n">
        <v>2025</v>
      </c>
      <c r="D185" t="s">
        <v>269</v>
      </c>
      <c r="E185" s="87" t="n">
        <v>479897.333725012</v>
      </c>
      <c r="F185" s="88" t="n">
        <v>159105.611741182</v>
      </c>
      <c r="G185" s="89" t="n">
        <v>479897.333725013</v>
      </c>
      <c r="H185" s="90" t="n">
        <v>159105.611741182</v>
      </c>
      <c r="I185" s="91" t="str">
        <f>H185-F185</f>
      </c>
      <c r="J185" s="92" t="str">
        <f>G185-E185</f>
      </c>
    </row>
    <row r="186">
      <c r="A186" t="s">
        <v>243</v>
      </c>
      <c r="B186" t="s">
        <v>245</v>
      </c>
      <c r="C186" s="86" t="n">
        <v>2025</v>
      </c>
      <c r="D186" t="s">
        <v>224</v>
      </c>
      <c r="E186" s="87" t="n">
        <v>76355.8167785885</v>
      </c>
      <c r="F186" s="88" t="n">
        <v>63094.5308104727</v>
      </c>
      <c r="G186" s="89" t="n">
        <v>76355.8167785881</v>
      </c>
      <c r="H186" s="90" t="n">
        <v>63094.5308104722</v>
      </c>
      <c r="I186" s="91" t="str">
        <f>H186-F186</f>
      </c>
      <c r="J186" s="92" t="str">
        <f>G186-E186</f>
      </c>
    </row>
    <row r="187">
      <c r="A187" t="s">
        <v>243</v>
      </c>
      <c r="B187" t="s">
        <v>245</v>
      </c>
      <c r="C187" s="86" t="n">
        <v>2025</v>
      </c>
      <c r="D187" t="s">
        <v>236</v>
      </c>
      <c r="E187" s="87" t="n">
        <v>207904.953216454</v>
      </c>
      <c r="F187" s="88" t="n">
        <v>240064.287010274</v>
      </c>
      <c r="G187" s="89" t="n">
        <v>207904.953216455</v>
      </c>
      <c r="H187" s="90" t="n">
        <v>240064.287010274</v>
      </c>
      <c r="I187" s="91" t="str">
        <f>H187-F187</f>
      </c>
      <c r="J187" s="92" t="str">
        <f>G187-E187</f>
      </c>
    </row>
    <row r="188">
      <c r="A188" t="s">
        <v>243</v>
      </c>
      <c r="B188" t="s">
        <v>245</v>
      </c>
      <c r="C188" s="86" t="n">
        <v>2025</v>
      </c>
      <c r="D188" t="s">
        <v>239</v>
      </c>
      <c r="E188" s="87" t="n">
        <v>306292.009088882</v>
      </c>
      <c r="F188" s="88" t="n">
        <v>368786.787856477</v>
      </c>
      <c r="G188" s="89" t="n">
        <v>306292.009088882</v>
      </c>
      <c r="H188" s="90" t="n">
        <v>368786.787856477</v>
      </c>
      <c r="I188" s="91" t="str">
        <f>H188-F188</f>
      </c>
      <c r="J188" s="92" t="str">
        <f>G188-E188</f>
      </c>
    </row>
    <row r="189">
      <c r="A189" t="s">
        <v>243</v>
      </c>
      <c r="B189" t="s">
        <v>245</v>
      </c>
      <c r="C189" s="86" t="n">
        <v>2025</v>
      </c>
      <c r="D189" t="s">
        <v>242</v>
      </c>
      <c r="E189" s="87" t="n">
        <v>197300.3095545</v>
      </c>
      <c r="F189" s="88" t="n">
        <v>222132.327209458</v>
      </c>
      <c r="G189" s="89" t="n">
        <v>197300.3095545</v>
      </c>
      <c r="H189" s="90" t="n">
        <v>222132.327209458</v>
      </c>
      <c r="I189" s="91" t="str">
        <f>H189-F189</f>
      </c>
      <c r="J189" s="92" t="str">
        <f>G189-E189</f>
      </c>
    </row>
    <row r="190">
      <c r="A190" t="s">
        <v>243</v>
      </c>
      <c r="B190" t="s">
        <v>245</v>
      </c>
      <c r="C190" s="86" t="n">
        <v>2025</v>
      </c>
      <c r="D190" t="s">
        <v>456</v>
      </c>
      <c r="E190" s="87" t="n">
        <v>34256.1387097628</v>
      </c>
      <c r="F190" s="88" t="n">
        <v>4628.45886740426</v>
      </c>
      <c r="G190" s="89" t="n">
        <v>34256.1387097634</v>
      </c>
      <c r="H190" s="90" t="n">
        <v>4628.45886740424</v>
      </c>
      <c r="I190" s="91" t="str">
        <f>H190-F190</f>
      </c>
      <c r="J190" s="92" t="str">
        <f>G190-E190</f>
      </c>
    </row>
    <row r="191">
      <c r="A191" t="s">
        <v>243</v>
      </c>
      <c r="B191" t="s">
        <v>245</v>
      </c>
      <c r="C191" s="86" t="n">
        <v>2026</v>
      </c>
      <c r="D191" t="s">
        <v>455</v>
      </c>
      <c r="E191" s="87" t="n">
        <v>8487.17248026011</v>
      </c>
      <c r="F191" s="88" t="n">
        <v>8630.31669602343</v>
      </c>
      <c r="G191" s="89" t="n">
        <v>8487.1724802605</v>
      </c>
      <c r="H191" s="90" t="n">
        <v>8630.31669602351</v>
      </c>
      <c r="I191" s="91" t="str">
        <f>H191-F191</f>
      </c>
      <c r="J191" s="92" t="str">
        <f>G191-E191</f>
      </c>
    </row>
    <row r="192">
      <c r="A192" t="s">
        <v>243</v>
      </c>
      <c r="B192" t="s">
        <v>245</v>
      </c>
      <c r="C192" s="86" t="n">
        <v>2026</v>
      </c>
      <c r="D192" t="s">
        <v>269</v>
      </c>
      <c r="E192" s="87" t="n">
        <v>487916.817622226</v>
      </c>
      <c r="F192" s="88" t="n">
        <v>159012.293509428</v>
      </c>
      <c r="G192" s="89" t="n">
        <v>487916.817622227</v>
      </c>
      <c r="H192" s="90" t="n">
        <v>159012.293509428</v>
      </c>
      <c r="I192" s="91" t="str">
        <f>H192-F192</f>
      </c>
      <c r="J192" s="92" t="str">
        <f>G192-E192</f>
      </c>
    </row>
    <row r="193">
      <c r="A193" t="s">
        <v>243</v>
      </c>
      <c r="B193" t="s">
        <v>245</v>
      </c>
      <c r="C193" s="86" t="n">
        <v>2026</v>
      </c>
      <c r="D193" t="s">
        <v>224</v>
      </c>
      <c r="E193" s="87" t="n">
        <v>77688.8129719149</v>
      </c>
      <c r="F193" s="88" t="n">
        <v>59835.2227846839</v>
      </c>
      <c r="G193" s="89" t="n">
        <v>77888.093163694</v>
      </c>
      <c r="H193" s="90" t="n">
        <v>59835.2227846835</v>
      </c>
      <c r="I193" s="91" t="str">
        <f>H193-F193</f>
      </c>
      <c r="J193" s="92" t="str">
        <f>G193-E193</f>
      </c>
    </row>
    <row r="194">
      <c r="A194" t="s">
        <v>243</v>
      </c>
      <c r="B194" t="s">
        <v>245</v>
      </c>
      <c r="C194" s="86" t="n">
        <v>2026</v>
      </c>
      <c r="D194" t="s">
        <v>236</v>
      </c>
      <c r="E194" s="87" t="n">
        <v>211492.860091818</v>
      </c>
      <c r="F194" s="88" t="n">
        <v>217295.447863307</v>
      </c>
      <c r="G194" s="89" t="n">
        <v>212035.127483499</v>
      </c>
      <c r="H194" s="90" t="n">
        <v>217295.447863307</v>
      </c>
      <c r="I194" s="91" t="str">
        <f>H194-F194</f>
      </c>
      <c r="J194" s="92" t="str">
        <f>G194-E194</f>
      </c>
    </row>
    <row r="195">
      <c r="A195" t="s">
        <v>243</v>
      </c>
      <c r="B195" t="s">
        <v>245</v>
      </c>
      <c r="C195" s="86" t="n">
        <v>2026</v>
      </c>
      <c r="D195" t="s">
        <v>239</v>
      </c>
      <c r="E195" s="87" t="n">
        <v>312383.56004638</v>
      </c>
      <c r="F195" s="88" t="n">
        <v>341949.401211557</v>
      </c>
      <c r="G195" s="89" t="n">
        <v>313184.010457339</v>
      </c>
      <c r="H195" s="90" t="n">
        <v>341949.401211557</v>
      </c>
      <c r="I195" s="91" t="str">
        <f>H195-F195</f>
      </c>
      <c r="J195" s="92" t="str">
        <f>G195-E195</f>
      </c>
    </row>
    <row r="196">
      <c r="A196" t="s">
        <v>243</v>
      </c>
      <c r="B196" t="s">
        <v>245</v>
      </c>
      <c r="C196" s="86" t="n">
        <v>2026</v>
      </c>
      <c r="D196" t="s">
        <v>242</v>
      </c>
      <c r="E196" s="87" t="n">
        <v>201115.045942221</v>
      </c>
      <c r="F196" s="88" t="n">
        <v>196955.629726861</v>
      </c>
      <c r="G196" s="89" t="n">
        <v>201630.439308382</v>
      </c>
      <c r="H196" s="90" t="n">
        <v>196955.629726861</v>
      </c>
      <c r="I196" s="91" t="str">
        <f>H196-F196</f>
      </c>
      <c r="J196" s="92" t="str">
        <f>G196-E196</f>
      </c>
    </row>
    <row r="197">
      <c r="A197" t="s">
        <v>243</v>
      </c>
      <c r="B197" t="s">
        <v>245</v>
      </c>
      <c r="C197" s="86" t="n">
        <v>2026</v>
      </c>
      <c r="D197" t="s">
        <v>456</v>
      </c>
      <c r="E197" s="87" t="n">
        <v>34358.1148010353</v>
      </c>
      <c r="F197" s="88" t="n">
        <v>4585.69446413211</v>
      </c>
      <c r="G197" s="89" t="n">
        <v>34358.1148010359</v>
      </c>
      <c r="H197" s="90" t="n">
        <v>4585.69446413207</v>
      </c>
      <c r="I197" s="91" t="str">
        <f>H197-F197</f>
      </c>
      <c r="J197" s="92" t="str">
        <f>G197-E197</f>
      </c>
    </row>
    <row r="198">
      <c r="A198" t="s">
        <v>243</v>
      </c>
      <c r="B198" t="s">
        <v>245</v>
      </c>
      <c r="C198" s="86" t="n">
        <v>2027</v>
      </c>
      <c r="D198" t="s">
        <v>455</v>
      </c>
      <c r="E198" s="87" t="n">
        <v>8612.24184805046</v>
      </c>
      <c r="F198" s="88" t="n">
        <v>8063.31029338534</v>
      </c>
      <c r="G198" s="89" t="n">
        <v>8612.24184805084</v>
      </c>
      <c r="H198" s="90" t="n">
        <v>8063.31029338541</v>
      </c>
      <c r="I198" s="91" t="str">
        <f>H198-F198</f>
      </c>
      <c r="J198" s="92" t="str">
        <f>G198-E198</f>
      </c>
    </row>
    <row r="199">
      <c r="A199" t="s">
        <v>243</v>
      </c>
      <c r="B199" t="s">
        <v>245</v>
      </c>
      <c r="C199" s="86" t="n">
        <v>2027</v>
      </c>
      <c r="D199" t="s">
        <v>269</v>
      </c>
      <c r="E199" s="87" t="n">
        <v>496232.04421184</v>
      </c>
      <c r="F199" s="88" t="n">
        <v>159574.733169548</v>
      </c>
      <c r="G199" s="89" t="n">
        <v>496232.044211841</v>
      </c>
      <c r="H199" s="90" t="n">
        <v>159574.733169548</v>
      </c>
      <c r="I199" s="91" t="str">
        <f>H199-F199</f>
      </c>
      <c r="J199" s="92" t="str">
        <f>G199-E199</f>
      </c>
    </row>
    <row r="200">
      <c r="A200" t="s">
        <v>243</v>
      </c>
      <c r="B200" t="s">
        <v>245</v>
      </c>
      <c r="C200" s="86" t="n">
        <v>2027</v>
      </c>
      <c r="D200" t="s">
        <v>224</v>
      </c>
      <c r="E200" s="87" t="n">
        <v>79389.9890294344</v>
      </c>
      <c r="F200" s="88" t="n">
        <v>58081.0514928733</v>
      </c>
      <c r="G200" s="89" t="n">
        <v>79797.4703159577</v>
      </c>
      <c r="H200" s="90" t="n">
        <v>58111.1930823994</v>
      </c>
      <c r="I200" s="91" t="str">
        <f>H200-F200</f>
      </c>
      <c r="J200" s="92" t="str">
        <f>G200-E200</f>
      </c>
    </row>
    <row r="201">
      <c r="A201" t="s">
        <v>243</v>
      </c>
      <c r="B201" t="s">
        <v>245</v>
      </c>
      <c r="C201" s="86" t="n">
        <v>2027</v>
      </c>
      <c r="D201" t="s">
        <v>236</v>
      </c>
      <c r="E201" s="87" t="n">
        <v>215590.157846231</v>
      </c>
      <c r="F201" s="88" t="n">
        <v>212703.439448843</v>
      </c>
      <c r="G201" s="89" t="n">
        <v>216695.741687138</v>
      </c>
      <c r="H201" s="90" t="n">
        <v>212909.016184801</v>
      </c>
      <c r="I201" s="91" t="str">
        <f>H201-F201</f>
      </c>
      <c r="J201" s="92" t="str">
        <f>G201-E201</f>
      </c>
    </row>
    <row r="202">
      <c r="A202" t="s">
        <v>243</v>
      </c>
      <c r="B202" t="s">
        <v>245</v>
      </c>
      <c r="C202" s="86" t="n">
        <v>2027</v>
      </c>
      <c r="D202" t="s">
        <v>239</v>
      </c>
      <c r="E202" s="87" t="n">
        <v>319101.302895747</v>
      </c>
      <c r="F202" s="88" t="n">
        <v>323940.375404052</v>
      </c>
      <c r="G202" s="89" t="n">
        <v>320735.615754772</v>
      </c>
      <c r="H202" s="90" t="n">
        <v>324000.191641646</v>
      </c>
      <c r="I202" s="91" t="str">
        <f>H202-F202</f>
      </c>
      <c r="J202" s="92" t="str">
        <f>G202-E202</f>
      </c>
    </row>
    <row r="203">
      <c r="A203" t="s">
        <v>243</v>
      </c>
      <c r="B203" t="s">
        <v>245</v>
      </c>
      <c r="C203" s="86" t="n">
        <v>2027</v>
      </c>
      <c r="D203" t="s">
        <v>242</v>
      </c>
      <c r="E203" s="87" t="n">
        <v>205612.177154536</v>
      </c>
      <c r="F203" s="88" t="n">
        <v>182318.143332992</v>
      </c>
      <c r="G203" s="89" t="n">
        <v>206665.475187054</v>
      </c>
      <c r="H203" s="90" t="n">
        <v>182364.700966521</v>
      </c>
      <c r="I203" s="91" t="str">
        <f>H203-F203</f>
      </c>
      <c r="J203" s="92" t="str">
        <f>G203-E203</f>
      </c>
    </row>
    <row r="204">
      <c r="A204" t="s">
        <v>243</v>
      </c>
      <c r="B204" t="s">
        <v>245</v>
      </c>
      <c r="C204" s="86" t="n">
        <v>2027</v>
      </c>
      <c r="D204" t="s">
        <v>456</v>
      </c>
      <c r="E204" s="87" t="n">
        <v>34415.7405351769</v>
      </c>
      <c r="F204" s="88" t="n">
        <v>4539.0707864094</v>
      </c>
      <c r="G204" s="89" t="n">
        <v>34415.7405351775</v>
      </c>
      <c r="H204" s="90" t="n">
        <v>4539.07078640936</v>
      </c>
      <c r="I204" s="91" t="str">
        <f>H204-F204</f>
      </c>
      <c r="J204" s="92" t="str">
        <f>G204-E204</f>
      </c>
    </row>
    <row r="205">
      <c r="A205" t="s">
        <v>243</v>
      </c>
      <c r="B205" t="s">
        <v>245</v>
      </c>
      <c r="C205" s="86" t="n">
        <v>2028</v>
      </c>
      <c r="D205" t="s">
        <v>455</v>
      </c>
      <c r="E205" s="87" t="n">
        <v>8770.14556951459</v>
      </c>
      <c r="F205" s="88" t="n">
        <v>7756.30220275247</v>
      </c>
      <c r="G205" s="89" t="n">
        <v>8770.02854382984</v>
      </c>
      <c r="H205" s="90" t="n">
        <v>7756.30220275254</v>
      </c>
      <c r="I205" s="91" t="str">
        <f>H205-F205</f>
      </c>
      <c r="J205" s="92" t="str">
        <f>G205-E205</f>
      </c>
    </row>
    <row r="206">
      <c r="A206" t="s">
        <v>243</v>
      </c>
      <c r="B206" t="s">
        <v>245</v>
      </c>
      <c r="C206" s="86" t="n">
        <v>2028</v>
      </c>
      <c r="D206" t="s">
        <v>269</v>
      </c>
      <c r="E206" s="87" t="n">
        <v>504642.800560552</v>
      </c>
      <c r="F206" s="88" t="n">
        <v>160846.922730166</v>
      </c>
      <c r="G206" s="89" t="n">
        <v>504641.504228486</v>
      </c>
      <c r="H206" s="90" t="n">
        <v>160846.922730166</v>
      </c>
      <c r="I206" s="91" t="str">
        <f>H206-F206</f>
      </c>
      <c r="J206" s="92" t="str">
        <f>G206-E206</f>
      </c>
    </row>
    <row r="207">
      <c r="A207" t="s">
        <v>243</v>
      </c>
      <c r="B207" t="s">
        <v>245</v>
      </c>
      <c r="C207" s="86" t="n">
        <v>2028</v>
      </c>
      <c r="D207" t="s">
        <v>224</v>
      </c>
      <c r="E207" s="87" t="n">
        <v>81299.7778841001</v>
      </c>
      <c r="F207" s="88" t="n">
        <v>57302.8084644525</v>
      </c>
      <c r="G207" s="89" t="n">
        <v>81925.3431601444</v>
      </c>
      <c r="H207" s="90" t="n">
        <v>57386.9054390173</v>
      </c>
      <c r="I207" s="91" t="str">
        <f>H207-F207</f>
      </c>
      <c r="J207" s="92" t="str">
        <f>G207-E207</f>
      </c>
    </row>
    <row r="208">
      <c r="A208" t="s">
        <v>243</v>
      </c>
      <c r="B208" t="s">
        <v>245</v>
      </c>
      <c r="C208" s="86" t="n">
        <v>2028</v>
      </c>
      <c r="D208" t="s">
        <v>236</v>
      </c>
      <c r="E208" s="87" t="n">
        <v>220026.846750297</v>
      </c>
      <c r="F208" s="88" t="n">
        <v>211470.63874192</v>
      </c>
      <c r="G208" s="89" t="n">
        <v>221718.887562572</v>
      </c>
      <c r="H208" s="90" t="n">
        <v>211969.531832752</v>
      </c>
      <c r="I208" s="91" t="str">
        <f>H208-F208</f>
      </c>
      <c r="J208" s="92" t="str">
        <f>G208-E208</f>
      </c>
    </row>
    <row r="209">
      <c r="A209" t="s">
        <v>243</v>
      </c>
      <c r="B209" t="s">
        <v>245</v>
      </c>
      <c r="C209" s="86" t="n">
        <v>2028</v>
      </c>
      <c r="D209" t="s">
        <v>239</v>
      </c>
      <c r="E209" s="87" t="n">
        <v>326114.351587186</v>
      </c>
      <c r="F209" s="88" t="n">
        <v>311534.59763894</v>
      </c>
      <c r="G209" s="89" t="n">
        <v>328616.462342423</v>
      </c>
      <c r="H209" s="90" t="n">
        <v>311706.009887736</v>
      </c>
      <c r="I209" s="91" t="str">
        <f>H209-F209</f>
      </c>
      <c r="J209" s="92" t="str">
        <f>G209-E209</f>
      </c>
    </row>
    <row r="210">
      <c r="A210" t="s">
        <v>243</v>
      </c>
      <c r="B210" t="s">
        <v>245</v>
      </c>
      <c r="C210" s="86" t="n">
        <v>2028</v>
      </c>
      <c r="D210" t="s">
        <v>242</v>
      </c>
      <c r="E210" s="87" t="n">
        <v>210497.067374839</v>
      </c>
      <c r="F210" s="88" t="n">
        <v>172873.308291617</v>
      </c>
      <c r="G210" s="89" t="n">
        <v>212112.340383506</v>
      </c>
      <c r="H210" s="90" t="n">
        <v>172998.157472433</v>
      </c>
      <c r="I210" s="91" t="str">
        <f>H210-F210</f>
      </c>
      <c r="J210" s="92" t="str">
        <f>G210-E210</f>
      </c>
    </row>
    <row r="211">
      <c r="A211" t="s">
        <v>243</v>
      </c>
      <c r="B211" t="s">
        <v>245</v>
      </c>
      <c r="C211" s="86" t="n">
        <v>2028</v>
      </c>
      <c r="D211" t="s">
        <v>456</v>
      </c>
      <c r="E211" s="87" t="n">
        <v>34426.6604724446</v>
      </c>
      <c r="F211" s="88" t="n">
        <v>4491.29771784834</v>
      </c>
      <c r="G211" s="89" t="n">
        <v>34426.6520628926</v>
      </c>
      <c r="H211" s="90" t="n">
        <v>4491.29771784831</v>
      </c>
      <c r="I211" s="91" t="str">
        <f>H211-F211</f>
      </c>
      <c r="J211" s="92" t="str">
        <f>G211-E211</f>
      </c>
    </row>
    <row r="212">
      <c r="A212" t="s">
        <v>243</v>
      </c>
      <c r="B212" t="s">
        <v>245</v>
      </c>
      <c r="C212" s="86" t="n">
        <v>2029</v>
      </c>
      <c r="D212" t="s">
        <v>455</v>
      </c>
      <c r="E212" s="87" t="n">
        <v>8950.26498281771</v>
      </c>
      <c r="F212" s="88" t="n">
        <v>7601.5443177207</v>
      </c>
      <c r="G212" s="89" t="n">
        <v>8949.87204454935</v>
      </c>
      <c r="H212" s="90" t="n">
        <v>7601.51287322911</v>
      </c>
      <c r="I212" s="91" t="str">
        <f>H212-F212</f>
      </c>
      <c r="J212" s="92" t="str">
        <f>G212-E212</f>
      </c>
    </row>
    <row r="213">
      <c r="A213" t="s">
        <v>243</v>
      </c>
      <c r="B213" t="s">
        <v>245</v>
      </c>
      <c r="C213" s="86" t="n">
        <v>2029</v>
      </c>
      <c r="D213" t="s">
        <v>269</v>
      </c>
      <c r="E213" s="87" t="n">
        <v>513059.260356435</v>
      </c>
      <c r="F213" s="88" t="n">
        <v>162723.116945665</v>
      </c>
      <c r="G213" s="89" t="n">
        <v>513054.704094391</v>
      </c>
      <c r="H213" s="90" t="n">
        <v>162723.060175302</v>
      </c>
      <c r="I213" s="91" t="str">
        <f>H213-F213</f>
      </c>
      <c r="J213" s="92" t="str">
        <f>G213-E213</f>
      </c>
    </row>
    <row r="214">
      <c r="A214" t="s">
        <v>243</v>
      </c>
      <c r="B214" t="s">
        <v>245</v>
      </c>
      <c r="C214" s="86" t="n">
        <v>2029</v>
      </c>
      <c r="D214" t="s">
        <v>224</v>
      </c>
      <c r="E214" s="87" t="n">
        <v>83360.6239093163</v>
      </c>
      <c r="F214" s="88" t="n">
        <v>57144.8605768043</v>
      </c>
      <c r="G214" s="89" t="n">
        <v>84214.941243807</v>
      </c>
      <c r="H214" s="90" t="n">
        <v>57302.4735422539</v>
      </c>
      <c r="I214" s="91" t="str">
        <f>H214-F214</f>
      </c>
      <c r="J214" s="92" t="str">
        <f>G214-E214</f>
      </c>
    </row>
    <row r="215">
      <c r="A215" t="s">
        <v>243</v>
      </c>
      <c r="B215" t="s">
        <v>245</v>
      </c>
      <c r="C215" s="86" t="n">
        <v>2029</v>
      </c>
      <c r="D215" t="s">
        <v>236</v>
      </c>
      <c r="E215" s="87" t="n">
        <v>224696.581188312</v>
      </c>
      <c r="F215" s="88" t="n">
        <v>212091.570881812</v>
      </c>
      <c r="G215" s="89" t="n">
        <v>226999.388995758</v>
      </c>
      <c r="H215" s="90" t="n">
        <v>212946.302203706</v>
      </c>
      <c r="I215" s="91" t="str">
        <f>H215-F215</f>
      </c>
      <c r="J215" s="92" t="str">
        <f>G215-E215</f>
      </c>
    </row>
    <row r="216">
      <c r="A216" t="s">
        <v>243</v>
      </c>
      <c r="B216" t="s">
        <v>245</v>
      </c>
      <c r="C216" s="86" t="n">
        <v>2029</v>
      </c>
      <c r="D216" t="s">
        <v>239</v>
      </c>
      <c r="E216" s="87" t="n">
        <v>333320.061475985</v>
      </c>
      <c r="F216" s="88" t="n">
        <v>302761.366485708</v>
      </c>
      <c r="G216" s="89" t="n">
        <v>336724.52108083</v>
      </c>
      <c r="H216" s="90" t="n">
        <v>303091.513889636</v>
      </c>
      <c r="I216" s="91" t="str">
        <f>H216-F216</f>
      </c>
      <c r="J216" s="92" t="str">
        <f>G216-E216</f>
      </c>
    </row>
    <row r="217">
      <c r="A217" t="s">
        <v>243</v>
      </c>
      <c r="B217" t="s">
        <v>245</v>
      </c>
      <c r="C217" s="86" t="n">
        <v>2029</v>
      </c>
      <c r="D217" t="s">
        <v>242</v>
      </c>
      <c r="E217" s="87" t="n">
        <v>215657.995914</v>
      </c>
      <c r="F217" s="88" t="n">
        <v>166437.725594295</v>
      </c>
      <c r="G217" s="89" t="n">
        <v>217860.621542288</v>
      </c>
      <c r="H217" s="90" t="n">
        <v>166667.063853957</v>
      </c>
      <c r="I217" s="91" t="str">
        <f>H217-F217</f>
      </c>
      <c r="J217" s="92" t="str">
        <f>G217-E217</f>
      </c>
    </row>
    <row r="218">
      <c r="A218" t="s">
        <v>243</v>
      </c>
      <c r="B218" t="s">
        <v>245</v>
      </c>
      <c r="C218" s="86" t="n">
        <v>2029</v>
      </c>
      <c r="D218" t="s">
        <v>456</v>
      </c>
      <c r="E218" s="87" t="n">
        <v>34407.2903495094</v>
      </c>
      <c r="F218" s="88" t="n">
        <v>4446.34895968026</v>
      </c>
      <c r="G218" s="89" t="n">
        <v>34407.2611235614</v>
      </c>
      <c r="H218" s="90" t="n">
        <v>4446.34877826688</v>
      </c>
      <c r="I218" s="91" t="str">
        <f>H218-F218</f>
      </c>
      <c r="J218" s="92" t="str">
        <f>G218-E218</f>
      </c>
    </row>
    <row r="219">
      <c r="A219" t="s">
        <v>243</v>
      </c>
      <c r="B219" t="s">
        <v>245</v>
      </c>
      <c r="C219" s="86" t="n">
        <v>2030</v>
      </c>
      <c r="D219" t="s">
        <v>455</v>
      </c>
      <c r="E219" s="87" t="n">
        <v>9148.74630976865</v>
      </c>
      <c r="F219" s="88" t="n">
        <v>7534.31864382417</v>
      </c>
      <c r="G219" s="89" t="n">
        <v>9147.89011891574</v>
      </c>
      <c r="H219" s="90" t="n">
        <v>7534.19914270994</v>
      </c>
      <c r="I219" s="91" t="str">
        <f>H219-F219</f>
      </c>
      <c r="J219" s="92" t="str">
        <f>G219-E219</f>
      </c>
    </row>
    <row r="220">
      <c r="A220" t="s">
        <v>243</v>
      </c>
      <c r="B220" t="s">
        <v>245</v>
      </c>
      <c r="C220" s="86" t="n">
        <v>2030</v>
      </c>
      <c r="D220" t="s">
        <v>269</v>
      </c>
      <c r="E220" s="87" t="n">
        <v>521406.382279389</v>
      </c>
      <c r="F220" s="88" t="n">
        <v>165089.771048468</v>
      </c>
      <c r="G220" s="89" t="n">
        <v>521396.110534226</v>
      </c>
      <c r="H220" s="90" t="n">
        <v>165089.533766456</v>
      </c>
      <c r="I220" s="91" t="str">
        <f>H220-F220</f>
      </c>
      <c r="J220" s="92" t="str">
        <f>G220-E220</f>
      </c>
    </row>
    <row r="221">
      <c r="A221" t="s">
        <v>243</v>
      </c>
      <c r="B221" t="s">
        <v>245</v>
      </c>
      <c r="C221" s="86" t="n">
        <v>2030</v>
      </c>
      <c r="D221" t="s">
        <v>224</v>
      </c>
      <c r="E221" s="87" t="n">
        <v>85542.3383551538</v>
      </c>
      <c r="F221" s="88" t="n">
        <v>57397.822042433</v>
      </c>
      <c r="G221" s="89" t="n">
        <v>86636.6978807741</v>
      </c>
      <c r="H221" s="90" t="n">
        <v>57645.5263276995</v>
      </c>
      <c r="I221" s="91" t="str">
        <f>H221-F221</f>
      </c>
      <c r="J221" s="92" t="str">
        <f>G221-E221</f>
      </c>
    </row>
    <row r="222">
      <c r="A222" t="s">
        <v>243</v>
      </c>
      <c r="B222" t="s">
        <v>245</v>
      </c>
      <c r="C222" s="86" t="n">
        <v>2030</v>
      </c>
      <c r="D222" t="s">
        <v>236</v>
      </c>
      <c r="E222" s="87" t="n">
        <v>229535.956966738</v>
      </c>
      <c r="F222" s="88" t="n">
        <v>213840.172629845</v>
      </c>
      <c r="G222" s="89" t="n">
        <v>232474.557184163</v>
      </c>
      <c r="H222" s="90" t="n">
        <v>215101.066136293</v>
      </c>
      <c r="I222" s="91" t="str">
        <f>H222-F222</f>
      </c>
      <c r="J222" s="92" t="str">
        <f>G222-E222</f>
      </c>
    </row>
    <row r="223">
      <c r="A223" t="s">
        <v>243</v>
      </c>
      <c r="B223" t="s">
        <v>245</v>
      </c>
      <c r="C223" s="86" t="n">
        <v>2030</v>
      </c>
      <c r="D223" t="s">
        <v>239</v>
      </c>
      <c r="E223" s="87" t="n">
        <v>340660.979404454</v>
      </c>
      <c r="F223" s="88" t="n">
        <v>296334.398967168</v>
      </c>
      <c r="G223" s="89" t="n">
        <v>345002.662934527</v>
      </c>
      <c r="H223" s="90" t="n">
        <v>296867.398989455</v>
      </c>
      <c r="I223" s="91" t="str">
        <f>H223-F223</f>
      </c>
      <c r="J223" s="92" t="str">
        <f>G223-E223</f>
      </c>
    </row>
    <row r="224">
      <c r="A224" t="s">
        <v>243</v>
      </c>
      <c r="B224" t="s">
        <v>245</v>
      </c>
      <c r="C224" s="86" t="n">
        <v>2030</v>
      </c>
      <c r="D224" t="s">
        <v>242</v>
      </c>
      <c r="E224" s="87" t="n">
        <v>221039.629577692</v>
      </c>
      <c r="F224" s="88" t="n">
        <v>162058.689728562</v>
      </c>
      <c r="G224" s="89" t="n">
        <v>223856.01156337</v>
      </c>
      <c r="H224" s="90" t="n">
        <v>162416.198890179</v>
      </c>
      <c r="I224" s="91" t="str">
        <f>H224-F224</f>
      </c>
      <c r="J224" s="92" t="str">
        <f>G224-E224</f>
      </c>
    </row>
    <row r="225">
      <c r="A225" t="s">
        <v>243</v>
      </c>
      <c r="B225" t="s">
        <v>245</v>
      </c>
      <c r="C225" s="86" t="n">
        <v>2030</v>
      </c>
      <c r="D225" t="s">
        <v>456</v>
      </c>
      <c r="E225" s="87" t="n">
        <v>34357.223672351</v>
      </c>
      <c r="F225" s="88" t="n">
        <v>4399.05203111686</v>
      </c>
      <c r="G225" s="89" t="n">
        <v>34357.1584623898</v>
      </c>
      <c r="H225" s="90" t="n">
        <v>4399.0513110961</v>
      </c>
      <c r="I225" s="91" t="str">
        <f>H225-F225</f>
      </c>
      <c r="J225" s="92" t="str">
        <f>G225-E225</f>
      </c>
    </row>
    <row r="226">
      <c r="A226" t="s">
        <v>243</v>
      </c>
      <c r="B226" t="s">
        <v>245</v>
      </c>
      <c r="C226" s="86" t="n">
        <v>2031</v>
      </c>
      <c r="D226" t="s">
        <v>455</v>
      </c>
      <c r="E226" s="87" t="n">
        <v>9363.93704357611</v>
      </c>
      <c r="F226" s="88" t="n">
        <v>7523.8220205889</v>
      </c>
      <c r="G226" s="89" t="n">
        <v>9362.40742280119</v>
      </c>
      <c r="H226" s="90" t="n">
        <v>7523.53879360357</v>
      </c>
      <c r="I226" s="91" t="str">
        <f>H226-F226</f>
      </c>
      <c r="J226" s="92" t="str">
        <f>G226-E226</f>
      </c>
    </row>
    <row r="227">
      <c r="A227" t="s">
        <v>243</v>
      </c>
      <c r="B227" t="s">
        <v>245</v>
      </c>
      <c r="C227" s="86" t="n">
        <v>2031</v>
      </c>
      <c r="D227" t="s">
        <v>269</v>
      </c>
      <c r="E227" s="87" t="n">
        <v>529520.606038621</v>
      </c>
      <c r="F227" s="88" t="n">
        <v>167625.170881194</v>
      </c>
      <c r="G227" s="89" t="n">
        <v>529501.770468282</v>
      </c>
      <c r="H227" s="90" t="n">
        <v>167624.55914584</v>
      </c>
      <c r="I227" s="91" t="str">
        <f>H227-F227</f>
      </c>
      <c r="J227" s="92" t="str">
        <f>G227-E227</f>
      </c>
    </row>
    <row r="228">
      <c r="A228" t="s">
        <v>243</v>
      </c>
      <c r="B228" t="s">
        <v>245</v>
      </c>
      <c r="C228" s="86" t="n">
        <v>2031</v>
      </c>
      <c r="D228" t="s">
        <v>224</v>
      </c>
      <c r="E228" s="87" t="n">
        <v>88048.8148502013</v>
      </c>
      <c r="F228" s="88" t="n">
        <v>57848.0910821436</v>
      </c>
      <c r="G228" s="89" t="n">
        <v>89169.7069964921</v>
      </c>
      <c r="H228" s="90" t="n">
        <v>58199.8434286856</v>
      </c>
      <c r="I228" s="91" t="str">
        <f>H228-F228</f>
      </c>
      <c r="J228" s="92" t="str">
        <f>G228-E228</f>
      </c>
    </row>
    <row r="229">
      <c r="A229" t="s">
        <v>243</v>
      </c>
      <c r="B229" t="s">
        <v>245</v>
      </c>
      <c r="C229" s="86" t="n">
        <v>2031</v>
      </c>
      <c r="D229" t="s">
        <v>236</v>
      </c>
      <c r="E229" s="87" t="n">
        <v>235101.982806864</v>
      </c>
      <c r="F229" s="88" t="n">
        <v>216130.761145366</v>
      </c>
      <c r="G229" s="89" t="n">
        <v>238100.557779275</v>
      </c>
      <c r="H229" s="90" t="n">
        <v>217838.527124651</v>
      </c>
      <c r="I229" s="91" t="str">
        <f>H229-F229</f>
      </c>
      <c r="J229" s="92" t="str">
        <f>G229-E229</f>
      </c>
    </row>
    <row r="230">
      <c r="A230" t="s">
        <v>243</v>
      </c>
      <c r="B230" t="s">
        <v>245</v>
      </c>
      <c r="C230" s="86" t="n">
        <v>2031</v>
      </c>
      <c r="D230" t="s">
        <v>239</v>
      </c>
      <c r="E230" s="87" t="n">
        <v>348967.924901551</v>
      </c>
      <c r="F230" s="88" t="n">
        <v>291299.934438738</v>
      </c>
      <c r="G230" s="89" t="n">
        <v>353389.586893109</v>
      </c>
      <c r="H230" s="90" t="n">
        <v>292077.17059703</v>
      </c>
      <c r="I230" s="91" t="str">
        <f>H230-F230</f>
      </c>
      <c r="J230" s="92" t="str">
        <f>G230-E230</f>
      </c>
    </row>
    <row r="231">
      <c r="A231" t="s">
        <v>243</v>
      </c>
      <c r="B231" t="s">
        <v>245</v>
      </c>
      <c r="C231" s="86" t="n">
        <v>2031</v>
      </c>
      <c r="D231" t="s">
        <v>242</v>
      </c>
      <c r="E231" s="87" t="n">
        <v>227180.847908364</v>
      </c>
      <c r="F231" s="88" t="n">
        <v>158920.828745807</v>
      </c>
      <c r="G231" s="89" t="n">
        <v>230057.422817294</v>
      </c>
      <c r="H231" s="90" t="n">
        <v>159427.935431229</v>
      </c>
      <c r="I231" s="91" t="str">
        <f>H231-F231</f>
      </c>
      <c r="J231" s="92" t="str">
        <f>G231-E231</f>
      </c>
    </row>
    <row r="232">
      <c r="A232" t="s">
        <v>243</v>
      </c>
      <c r="B232" t="s">
        <v>245</v>
      </c>
      <c r="C232" s="86" t="n">
        <v>2031</v>
      </c>
      <c r="D232" t="s">
        <v>456</v>
      </c>
      <c r="E232" s="87" t="n">
        <v>34254.0378035536</v>
      </c>
      <c r="F232" s="88" t="n">
        <v>4352.67037240674</v>
      </c>
      <c r="G232" s="89" t="n">
        <v>34253.9193652657</v>
      </c>
      <c r="H232" s="90" t="n">
        <v>4352.66861178241</v>
      </c>
      <c r="I232" s="91" t="str">
        <f>H232-F232</f>
      </c>
      <c r="J232" s="92" t="str">
        <f>G232-E232</f>
      </c>
    </row>
    <row r="233">
      <c r="A233" t="s">
        <v>243</v>
      </c>
      <c r="B233" t="s">
        <v>245</v>
      </c>
      <c r="C233" s="86" t="n">
        <v>2032</v>
      </c>
      <c r="D233" t="s">
        <v>455</v>
      </c>
      <c r="E233" s="87" t="n">
        <v>9595.69377726814</v>
      </c>
      <c r="F233" s="88" t="n">
        <v>7552.65063082477</v>
      </c>
      <c r="G233" s="89" t="n">
        <v>9593.26185941356</v>
      </c>
      <c r="H233" s="90" t="n">
        <v>7552.11262491877</v>
      </c>
      <c r="I233" s="91" t="str">
        <f>H233-F233</f>
      </c>
      <c r="J233" s="92" t="str">
        <f>G233-E233</f>
      </c>
    </row>
    <row r="234">
      <c r="A234" t="s">
        <v>243</v>
      </c>
      <c r="B234" t="s">
        <v>245</v>
      </c>
      <c r="C234" s="86" t="n">
        <v>2032</v>
      </c>
      <c r="D234" t="s">
        <v>269</v>
      </c>
      <c r="E234" s="87" t="n">
        <v>537314.767117563</v>
      </c>
      <c r="F234" s="88" t="n">
        <v>170491.826958038</v>
      </c>
      <c r="G234" s="89" t="n">
        <v>537284.205956197</v>
      </c>
      <c r="H234" s="90" t="n">
        <v>170490.574608421</v>
      </c>
      <c r="I234" s="91" t="str">
        <f>H234-F234</f>
      </c>
      <c r="J234" s="92" t="str">
        <f>G234-E234</f>
      </c>
    </row>
    <row r="235">
      <c r="A235" t="s">
        <v>243</v>
      </c>
      <c r="B235" t="s">
        <v>245</v>
      </c>
      <c r="C235" s="86" t="n">
        <v>2032</v>
      </c>
      <c r="D235" t="s">
        <v>224</v>
      </c>
      <c r="E235" s="87" t="n">
        <v>90661.1237735974</v>
      </c>
      <c r="F235" s="88" t="n">
        <v>58548.1028242283</v>
      </c>
      <c r="G235" s="89" t="n">
        <v>91808.4707591015</v>
      </c>
      <c r="H235" s="90" t="n">
        <v>58983.855811728</v>
      </c>
      <c r="I235" s="91" t="str">
        <f>H235-F235</f>
      </c>
      <c r="J235" s="92" t="str">
        <f>G235-E235</f>
      </c>
    </row>
    <row r="236">
      <c r="A236" t="s">
        <v>243</v>
      </c>
      <c r="B236" t="s">
        <v>245</v>
      </c>
      <c r="C236" s="86" t="n">
        <v>2032</v>
      </c>
      <c r="D236" t="s">
        <v>236</v>
      </c>
      <c r="E236" s="87" t="n">
        <v>240798.578587738</v>
      </c>
      <c r="F236" s="88" t="n">
        <v>219219.480983707</v>
      </c>
      <c r="G236" s="89" t="n">
        <v>243856.955522811</v>
      </c>
      <c r="H236" s="90" t="n">
        <v>221187.357647614</v>
      </c>
      <c r="I236" s="91" t="str">
        <f>H236-F236</f>
      </c>
      <c r="J236" s="92" t="str">
        <f>G236-E236</f>
      </c>
    </row>
    <row r="237">
      <c r="A237" t="s">
        <v>243</v>
      </c>
      <c r="B237" t="s">
        <v>245</v>
      </c>
      <c r="C237" s="86" t="n">
        <v>2032</v>
      </c>
      <c r="D237" t="s">
        <v>239</v>
      </c>
      <c r="E237" s="87" t="n">
        <v>357360.142185947</v>
      </c>
      <c r="F237" s="88" t="n">
        <v>287642.131707671</v>
      </c>
      <c r="G237" s="89" t="n">
        <v>361859.194103519</v>
      </c>
      <c r="H237" s="90" t="n">
        <v>288636.134927462</v>
      </c>
      <c r="I237" s="91" t="str">
        <f>H237-F237</f>
      </c>
      <c r="J237" s="92" t="str">
        <f>G237-E237</f>
      </c>
    </row>
    <row r="238">
      <c r="A238" t="s">
        <v>243</v>
      </c>
      <c r="B238" t="s">
        <v>245</v>
      </c>
      <c r="C238" s="86" t="n">
        <v>2032</v>
      </c>
      <c r="D238" t="s">
        <v>242</v>
      </c>
      <c r="E238" s="87" t="n">
        <v>233513.718393282</v>
      </c>
      <c r="F238" s="88" t="n">
        <v>157089.354878531</v>
      </c>
      <c r="G238" s="89" t="n">
        <v>236449.722892253</v>
      </c>
      <c r="H238" s="90" t="n">
        <v>157717.066687305</v>
      </c>
      <c r="I238" s="91" t="str">
        <f>H238-F238</f>
      </c>
      <c r="J238" s="92" t="str">
        <f>G238-E238</f>
      </c>
    </row>
    <row r="239">
      <c r="A239" t="s">
        <v>243</v>
      </c>
      <c r="B239" t="s">
        <v>245</v>
      </c>
      <c r="C239" s="86" t="n">
        <v>2032</v>
      </c>
      <c r="D239" t="s">
        <v>456</v>
      </c>
      <c r="E239" s="87" t="n">
        <v>34086.6517588358</v>
      </c>
      <c r="F239" s="88" t="n">
        <v>4303.77859702207</v>
      </c>
      <c r="G239" s="89" t="n">
        <v>34086.4612808676</v>
      </c>
      <c r="H239" s="90" t="n">
        <v>4303.77518067738</v>
      </c>
      <c r="I239" s="91" t="str">
        <f>H239-F239</f>
      </c>
      <c r="J239" s="92" t="str">
        <f>G239-E239</f>
      </c>
    </row>
    <row r="240">
      <c r="A240" t="s">
        <v>243</v>
      </c>
      <c r="B240" t="s">
        <v>245</v>
      </c>
      <c r="C240" s="86" t="n">
        <v>2033</v>
      </c>
      <c r="D240" t="s">
        <v>455</v>
      </c>
      <c r="E240" s="87" t="n">
        <v>9843.35921656414</v>
      </c>
      <c r="F240" s="88" t="n">
        <v>7603.73229420504</v>
      </c>
      <c r="G240" s="89" t="n">
        <v>9839.90450136709</v>
      </c>
      <c r="H240" s="90" t="n">
        <v>7602.83613135038</v>
      </c>
      <c r="I240" s="91" t="str">
        <f>H240-F240</f>
      </c>
      <c r="J240" s="92" t="str">
        <f>G240-E240</f>
      </c>
    </row>
    <row r="241">
      <c r="A241" t="s">
        <v>243</v>
      </c>
      <c r="B241" t="s">
        <v>245</v>
      </c>
      <c r="C241" s="86" t="n">
        <v>2033</v>
      </c>
      <c r="D241" t="s">
        <v>269</v>
      </c>
      <c r="E241" s="87" t="n">
        <v>544744.678974732</v>
      </c>
      <c r="F241" s="88" t="n">
        <v>173610.098729795</v>
      </c>
      <c r="G241" s="89" t="n">
        <v>544700.381722106</v>
      </c>
      <c r="H241" s="90" t="n">
        <v>173607.86723671</v>
      </c>
      <c r="I241" s="91" t="str">
        <f>H241-F241</f>
      </c>
      <c r="J241" s="92" t="str">
        <f>G241-E241</f>
      </c>
    </row>
    <row r="242">
      <c r="A242" t="s">
        <v>243</v>
      </c>
      <c r="B242" t="s">
        <v>245</v>
      </c>
      <c r="C242" s="86" t="n">
        <v>2033</v>
      </c>
      <c r="D242" t="s">
        <v>224</v>
      </c>
      <c r="E242" s="87" t="n">
        <v>93369.2434823822</v>
      </c>
      <c r="F242" s="88" t="n">
        <v>59438.0871398905</v>
      </c>
      <c r="G242" s="89" t="n">
        <v>94543.4392152283</v>
      </c>
      <c r="H242" s="90" t="n">
        <v>59943.004150862</v>
      </c>
      <c r="I242" s="91" t="str">
        <f>H242-F242</f>
      </c>
      <c r="J242" s="92" t="str">
        <f>G242-E242</f>
      </c>
    </row>
    <row r="243">
      <c r="A243" t="s">
        <v>243</v>
      </c>
      <c r="B243" t="s">
        <v>245</v>
      </c>
      <c r="C243" s="86" t="n">
        <v>2033</v>
      </c>
      <c r="D243" t="s">
        <v>236</v>
      </c>
      <c r="E243" s="87" t="n">
        <v>246599.583921965</v>
      </c>
      <c r="F243" s="88" t="n">
        <v>222803.15029023</v>
      </c>
      <c r="G243" s="89" t="n">
        <v>249717.666412734</v>
      </c>
      <c r="H243" s="90" t="n">
        <v>224962.62840765</v>
      </c>
      <c r="I243" s="91" t="str">
        <f>H243-F243</f>
      </c>
      <c r="J243" s="92" t="str">
        <f>G243-E243</f>
      </c>
    </row>
    <row r="244">
      <c r="A244" t="s">
        <v>243</v>
      </c>
      <c r="B244" t="s">
        <v>245</v>
      </c>
      <c r="C244" s="86" t="n">
        <v>2033</v>
      </c>
      <c r="D244" t="s">
        <v>239</v>
      </c>
      <c r="E244" s="87" t="n">
        <v>365812.865941828</v>
      </c>
      <c r="F244" s="88" t="n">
        <v>285021.197639234</v>
      </c>
      <c r="G244" s="89" t="n">
        <v>370388.043804762</v>
      </c>
      <c r="H244" s="90" t="n">
        <v>286211.943629403</v>
      </c>
      <c r="I244" s="91" t="str">
        <f>H244-F244</f>
      </c>
      <c r="J244" s="92" t="str">
        <f>G244-E244</f>
      </c>
    </row>
    <row r="245">
      <c r="A245" t="s">
        <v>243</v>
      </c>
      <c r="B245" t="s">
        <v>245</v>
      </c>
      <c r="C245" s="86" t="n">
        <v>2033</v>
      </c>
      <c r="D245" t="s">
        <v>242</v>
      </c>
      <c r="E245" s="87" t="n">
        <v>240008.219615833</v>
      </c>
      <c r="F245" s="88" t="n">
        <v>156249.349733901</v>
      </c>
      <c r="G245" s="89" t="n">
        <v>243003.808597674</v>
      </c>
      <c r="H245" s="90" t="n">
        <v>156982.446461136</v>
      </c>
      <c r="I245" s="91" t="str">
        <f>H245-F245</f>
      </c>
      <c r="J245" s="92" t="str">
        <f>G245-E245</f>
      </c>
    </row>
    <row r="246">
      <c r="A246" t="s">
        <v>243</v>
      </c>
      <c r="B246" t="s">
        <v>245</v>
      </c>
      <c r="C246" s="86" t="n">
        <v>2033</v>
      </c>
      <c r="D246" t="s">
        <v>456</v>
      </c>
      <c r="E246" s="87" t="n">
        <v>33869.3733902177</v>
      </c>
      <c r="F246" s="88" t="n">
        <v>4252.30297093707</v>
      </c>
      <c r="G246" s="89" t="n">
        <v>33869.0998668034</v>
      </c>
      <c r="H246" s="90" t="n">
        <v>4252.29720334171</v>
      </c>
      <c r="I246" s="91" t="str">
        <f>H246-F246</f>
      </c>
      <c r="J246" s="92" t="str">
        <f>G246-E246</f>
      </c>
    </row>
    <row r="247">
      <c r="A247" t="s">
        <v>243</v>
      </c>
      <c r="B247" t="s">
        <v>245</v>
      </c>
      <c r="C247" s="86" t="n">
        <v>2034</v>
      </c>
      <c r="D247" t="s">
        <v>455</v>
      </c>
      <c r="E247" s="87" t="n">
        <v>10107.0606924673</v>
      </c>
      <c r="F247" s="88" t="n">
        <v>7677.35819769969</v>
      </c>
      <c r="G247" s="89" t="n">
        <v>10102.4944978288</v>
      </c>
      <c r="H247" s="90" t="n">
        <v>7676.02454394957</v>
      </c>
      <c r="I247" s="91" t="str">
        <f>H247-F247</f>
      </c>
      <c r="J247" s="92" t="str">
        <f>G247-E247</f>
      </c>
    </row>
    <row r="248">
      <c r="A248" t="s">
        <v>243</v>
      </c>
      <c r="B248" t="s">
        <v>245</v>
      </c>
      <c r="C248" s="86" t="n">
        <v>2034</v>
      </c>
      <c r="D248" t="s">
        <v>269</v>
      </c>
      <c r="E248" s="87" t="n">
        <v>551961.5949491</v>
      </c>
      <c r="F248" s="88" t="n">
        <v>176932.988826945</v>
      </c>
      <c r="G248" s="89" t="n">
        <v>551902.078695549</v>
      </c>
      <c r="H248" s="90" t="n">
        <v>176929.430162199</v>
      </c>
      <c r="I248" s="91" t="str">
        <f>H248-F248</f>
      </c>
      <c r="J248" s="92" t="str">
        <f>G248-E248</f>
      </c>
    </row>
    <row r="249">
      <c r="A249" t="s">
        <v>243</v>
      </c>
      <c r="B249" t="s">
        <v>245</v>
      </c>
      <c r="C249" s="86" t="n">
        <v>2034</v>
      </c>
      <c r="D249" t="s">
        <v>224</v>
      </c>
      <c r="E249" s="87" t="n">
        <v>96165.0237131984</v>
      </c>
      <c r="F249" s="88" t="n">
        <v>60479.5904032924</v>
      </c>
      <c r="G249" s="89" t="n">
        <v>97366.5412975795</v>
      </c>
      <c r="H249" s="90" t="n">
        <v>61042.6373357258</v>
      </c>
      <c r="I249" s="91" t="str">
        <f>H249-F249</f>
      </c>
      <c r="J249" s="92" t="str">
        <f>G249-E249</f>
      </c>
    </row>
    <row r="250">
      <c r="A250" t="s">
        <v>243</v>
      </c>
      <c r="B250" t="s">
        <v>245</v>
      </c>
      <c r="C250" s="86" t="n">
        <v>2034</v>
      </c>
      <c r="D250" t="s">
        <v>236</v>
      </c>
      <c r="E250" s="87" t="n">
        <v>252488.628710139</v>
      </c>
      <c r="F250" s="88" t="n">
        <v>226848.731040678</v>
      </c>
      <c r="G250" s="89" t="n">
        <v>255666.356501113</v>
      </c>
      <c r="H250" s="90" t="n">
        <v>229161.34435344</v>
      </c>
      <c r="I250" s="91" t="str">
        <f>H250-F250</f>
      </c>
      <c r="J250" s="92" t="str">
        <f>G250-E250</f>
      </c>
    </row>
    <row r="251">
      <c r="A251" t="s">
        <v>243</v>
      </c>
      <c r="B251" t="s">
        <v>245</v>
      </c>
      <c r="C251" s="86" t="n">
        <v>2034</v>
      </c>
      <c r="D251" t="s">
        <v>239</v>
      </c>
      <c r="E251" s="87" t="n">
        <v>374344.157942941</v>
      </c>
      <c r="F251" s="88" t="n">
        <v>283389.036027534</v>
      </c>
      <c r="G251" s="89" t="n">
        <v>378994.909013905</v>
      </c>
      <c r="H251" s="90" t="n">
        <v>284761.825731833</v>
      </c>
      <c r="I251" s="91" t="str">
        <f>H251-F251</f>
      </c>
      <c r="J251" s="92" t="str">
        <f>G251-E251</f>
      </c>
    </row>
    <row r="252">
      <c r="A252" t="s">
        <v>243</v>
      </c>
      <c r="B252" t="s">
        <v>245</v>
      </c>
      <c r="C252" s="86" t="n">
        <v>2034</v>
      </c>
      <c r="D252" t="s">
        <v>242</v>
      </c>
      <c r="E252" s="87" t="n">
        <v>246672.430826777</v>
      </c>
      <c r="F252" s="88" t="n">
        <v>156117.948221053</v>
      </c>
      <c r="G252" s="89" t="n">
        <v>249728.24511568</v>
      </c>
      <c r="H252" s="90" t="n">
        <v>156946.436128004</v>
      </c>
      <c r="I252" s="91" t="str">
        <f>H252-F252</f>
      </c>
      <c r="J252" s="92" t="str">
        <f>G252-E252</f>
      </c>
    </row>
    <row r="253">
      <c r="A253" t="s">
        <v>243</v>
      </c>
      <c r="B253" t="s">
        <v>245</v>
      </c>
      <c r="C253" s="86" t="n">
        <v>2034</v>
      </c>
      <c r="D253" t="s">
        <v>456</v>
      </c>
      <c r="E253" s="87" t="n">
        <v>33650.2422588226</v>
      </c>
      <c r="F253" s="88" t="n">
        <v>4205.70062244018</v>
      </c>
      <c r="G253" s="89" t="n">
        <v>33649.8779258971</v>
      </c>
      <c r="H253" s="90" t="n">
        <v>4205.69192643688</v>
      </c>
      <c r="I253" s="91" t="str">
        <f>H253-F253</f>
      </c>
      <c r="J253" s="92" t="str">
        <f>G253-E253</f>
      </c>
    </row>
    <row r="254">
      <c r="A254" t="s">
        <v>243</v>
      </c>
      <c r="B254" t="s">
        <v>245</v>
      </c>
      <c r="C254" s="86" t="n">
        <v>2035</v>
      </c>
      <c r="D254" t="s">
        <v>455</v>
      </c>
      <c r="E254" s="87" t="n">
        <v>10387.9426853526</v>
      </c>
      <c r="F254" s="88" t="n">
        <v>7767.78294948502</v>
      </c>
      <c r="G254" s="89" t="n">
        <v>10382.1904120895</v>
      </c>
      <c r="H254" s="90" t="n">
        <v>7765.94892737537</v>
      </c>
      <c r="I254" s="91" t="str">
        <f>H254-F254</f>
      </c>
      <c r="J254" s="92" t="str">
        <f>G254-E254</f>
      </c>
    </row>
    <row r="255">
      <c r="A255" t="s">
        <v>243</v>
      </c>
      <c r="B255" t="s">
        <v>245</v>
      </c>
      <c r="C255" s="86" t="n">
        <v>2035</v>
      </c>
      <c r="D255" t="s">
        <v>269</v>
      </c>
      <c r="E255" s="87" t="n">
        <v>559037.419656593</v>
      </c>
      <c r="F255" s="88" t="n">
        <v>180485.139480157</v>
      </c>
      <c r="G255" s="89" t="n">
        <v>558961.531460926</v>
      </c>
      <c r="H255" s="90" t="n">
        <v>180479.901956072</v>
      </c>
      <c r="I255" s="91" t="str">
        <f>H255-F255</f>
      </c>
      <c r="J255" s="92" t="str">
        <f>G255-E255</f>
      </c>
    </row>
    <row r="256">
      <c r="A256" t="s">
        <v>243</v>
      </c>
      <c r="B256" t="s">
        <v>245</v>
      </c>
      <c r="C256" s="86" t="n">
        <v>2035</v>
      </c>
      <c r="D256" t="s">
        <v>224</v>
      </c>
      <c r="E256" s="87" t="n">
        <v>99043.6109844157</v>
      </c>
      <c r="F256" s="88" t="n">
        <v>61662.6528641129</v>
      </c>
      <c r="G256" s="89" t="n">
        <v>100272.951283078</v>
      </c>
      <c r="H256" s="90" t="n">
        <v>62275.6388380648</v>
      </c>
      <c r="I256" s="91" t="str">
        <f>H256-F256</f>
      </c>
      <c r="J256" s="92" t="str">
        <f>G256-E256</f>
      </c>
    </row>
    <row r="257">
      <c r="A257" t="s">
        <v>243</v>
      </c>
      <c r="B257" t="s">
        <v>245</v>
      </c>
      <c r="C257" s="86" t="n">
        <v>2035</v>
      </c>
      <c r="D257" t="s">
        <v>236</v>
      </c>
      <c r="E257" s="87" t="n">
        <v>258459.26423777</v>
      </c>
      <c r="F257" s="88" t="n">
        <v>231204.296451441</v>
      </c>
      <c r="G257" s="89" t="n">
        <v>261696.644665257</v>
      </c>
      <c r="H257" s="90" t="n">
        <v>233645.809897885</v>
      </c>
      <c r="I257" s="91" t="str">
        <f>H257-F257</f>
      </c>
      <c r="J257" s="92" t="str">
        <f>G257-E257</f>
      </c>
    </row>
    <row r="258">
      <c r="A258" t="s">
        <v>243</v>
      </c>
      <c r="B258" t="s">
        <v>245</v>
      </c>
      <c r="C258" s="86" t="n">
        <v>2035</v>
      </c>
      <c r="D258" t="s">
        <v>239</v>
      </c>
      <c r="E258" s="87" t="n">
        <v>382970.950275001</v>
      </c>
      <c r="F258" s="88" t="n">
        <v>282636.281101613</v>
      </c>
      <c r="G258" s="89" t="n">
        <v>387697.164048001</v>
      </c>
      <c r="H258" s="90" t="n">
        <v>284179.664131541</v>
      </c>
      <c r="I258" s="91" t="str">
        <f>H258-F258</f>
      </c>
      <c r="J258" s="92" t="str">
        <f>G258-E258</f>
      </c>
    </row>
    <row r="259">
      <c r="A259" t="s">
        <v>243</v>
      </c>
      <c r="B259" t="s">
        <v>245</v>
      </c>
      <c r="C259" s="86" t="n">
        <v>2035</v>
      </c>
      <c r="D259" t="s">
        <v>242</v>
      </c>
      <c r="E259" s="87" t="n">
        <v>253509.70934572</v>
      </c>
      <c r="F259" s="88" t="n">
        <v>156650.424507312</v>
      </c>
      <c r="G259" s="89" t="n">
        <v>256626.612557139</v>
      </c>
      <c r="H259" s="90" t="n">
        <v>157568.371735695</v>
      </c>
      <c r="I259" s="91" t="str">
        <f>H259-F259</f>
      </c>
      <c r="J259" s="92" t="str">
        <f>G259-E259</f>
      </c>
    </row>
    <row r="260">
      <c r="A260" t="s">
        <v>243</v>
      </c>
      <c r="B260" t="s">
        <v>245</v>
      </c>
      <c r="C260" s="86" t="n">
        <v>2035</v>
      </c>
      <c r="D260" t="s">
        <v>456</v>
      </c>
      <c r="E260" s="87" t="n">
        <v>33447.7399786029</v>
      </c>
      <c r="F260" s="88" t="n">
        <v>4160.10013013654</v>
      </c>
      <c r="G260" s="89" t="n">
        <v>33447.2788714648</v>
      </c>
      <c r="H260" s="90" t="n">
        <v>4160.08804787357</v>
      </c>
      <c r="I260" s="91" t="str">
        <f>H260-F260</f>
      </c>
      <c r="J260" s="92" t="str">
        <f>G260-E260</f>
      </c>
    </row>
    <row r="261">
      <c r="A261" t="s">
        <v>243</v>
      </c>
      <c r="B261" t="s">
        <v>245</v>
      </c>
      <c r="C261" s="86" t="n">
        <v>2036</v>
      </c>
      <c r="D261" t="s">
        <v>455</v>
      </c>
      <c r="E261" s="87" t="n">
        <v>10685.4003106769</v>
      </c>
      <c r="F261" s="88" t="n">
        <v>7878.46961423146</v>
      </c>
      <c r="G261" s="89" t="n">
        <v>10678.3911776571</v>
      </c>
      <c r="H261" s="90" t="n">
        <v>7876.08286782231</v>
      </c>
      <c r="I261" s="91" t="str">
        <f>H261-F261</f>
      </c>
      <c r="J261" s="92" t="str">
        <f>G261-E261</f>
      </c>
    </row>
    <row r="262">
      <c r="A262" t="s">
        <v>243</v>
      </c>
      <c r="B262" t="s">
        <v>245</v>
      </c>
      <c r="C262" s="86" t="n">
        <v>2036</v>
      </c>
      <c r="D262" t="s">
        <v>269</v>
      </c>
      <c r="E262" s="87" t="n">
        <v>566008.253902376</v>
      </c>
      <c r="F262" s="88" t="n">
        <v>184277.82380104</v>
      </c>
      <c r="G262" s="89" t="n">
        <v>565915.068561455</v>
      </c>
      <c r="H262" s="90" t="n">
        <v>184270.554248894</v>
      </c>
      <c r="I262" s="91" t="str">
        <f>H262-F262</f>
      </c>
      <c r="J262" s="92" t="str">
        <f>G262-E262</f>
      </c>
    </row>
    <row r="263">
      <c r="A263" t="s">
        <v>243</v>
      </c>
      <c r="B263" t="s">
        <v>245</v>
      </c>
      <c r="C263" s="86" t="n">
        <v>2036</v>
      </c>
      <c r="D263" t="s">
        <v>224</v>
      </c>
      <c r="E263" s="87" t="n">
        <v>101996.223077357</v>
      </c>
      <c r="F263" s="88" t="n">
        <v>62996.4386753364</v>
      </c>
      <c r="G263" s="89" t="n">
        <v>103253.815900076</v>
      </c>
      <c r="H263" s="90" t="n">
        <v>63653.4030779876</v>
      </c>
      <c r="I263" s="91" t="str">
        <f>H263-F263</f>
      </c>
      <c r="J263" s="92" t="str">
        <f>G263-E263</f>
      </c>
    </row>
    <row r="264">
      <c r="A264" t="s">
        <v>243</v>
      </c>
      <c r="B264" t="s">
        <v>245</v>
      </c>
      <c r="C264" s="86" t="n">
        <v>2036</v>
      </c>
      <c r="D264" t="s">
        <v>236</v>
      </c>
      <c r="E264" s="87" t="n">
        <v>264498.332525573</v>
      </c>
      <c r="F264" s="88" t="n">
        <v>235855.881579902</v>
      </c>
      <c r="G264" s="89" t="n">
        <v>267795.294711387</v>
      </c>
      <c r="H264" s="90" t="n">
        <v>238410.323156125</v>
      </c>
      <c r="I264" s="91" t="str">
        <f>H264-F264</f>
      </c>
      <c r="J264" s="92" t="str">
        <f>G264-E264</f>
      </c>
    </row>
    <row r="265">
      <c r="A265" t="s">
        <v>243</v>
      </c>
      <c r="B265" t="s">
        <v>245</v>
      </c>
      <c r="C265" s="86" t="n">
        <v>2036</v>
      </c>
      <c r="D265" t="s">
        <v>239</v>
      </c>
      <c r="E265" s="87" t="n">
        <v>391692.962688777</v>
      </c>
      <c r="F265" s="88" t="n">
        <v>282772.007161668</v>
      </c>
      <c r="G265" s="89" t="n">
        <v>396494.629617736</v>
      </c>
      <c r="H265" s="90" t="n">
        <v>284477.185074693</v>
      </c>
      <c r="I265" s="91" t="str">
        <f>H265-F265</f>
      </c>
      <c r="J265" s="92" t="str">
        <f>G265-E265</f>
      </c>
    </row>
    <row r="266">
      <c r="A266" t="s">
        <v>243</v>
      </c>
      <c r="B266" t="s">
        <v>245</v>
      </c>
      <c r="C266" s="86" t="n">
        <v>2036</v>
      </c>
      <c r="D266" t="s">
        <v>242</v>
      </c>
      <c r="E266" s="87" t="n">
        <v>260506.846436726</v>
      </c>
      <c r="F266" s="88" t="n">
        <v>157828.141179028</v>
      </c>
      <c r="G266" s="89" t="n">
        <v>263685.615045298</v>
      </c>
      <c r="H266" s="90" t="n">
        <v>158831.708227704</v>
      </c>
      <c r="I266" s="91" t="str">
        <f>H266-F266</f>
      </c>
      <c r="J266" s="92" t="str">
        <f>G266-E266</f>
      </c>
    </row>
    <row r="267">
      <c r="A267" t="s">
        <v>243</v>
      </c>
      <c r="B267" t="s">
        <v>245</v>
      </c>
      <c r="C267" s="86" t="n">
        <v>2036</v>
      </c>
      <c r="D267" t="s">
        <v>456</v>
      </c>
      <c r="E267" s="87" t="n">
        <v>33268.3867970031</v>
      </c>
      <c r="F267" s="88" t="n">
        <v>4116.1015747583</v>
      </c>
      <c r="G267" s="89" t="n">
        <v>33267.8240250982</v>
      </c>
      <c r="H267" s="90" t="n">
        <v>4116.08575878015</v>
      </c>
      <c r="I267" s="91" t="str">
        <f>H267-F267</f>
      </c>
      <c r="J267" s="92" t="str">
        <f>G267-E267</f>
      </c>
    </row>
    <row r="268">
      <c r="A268" t="s">
        <v>243</v>
      </c>
      <c r="B268" t="s">
        <v>245</v>
      </c>
      <c r="C268" s="86" t="n">
        <v>2037</v>
      </c>
      <c r="D268" t="s">
        <v>455</v>
      </c>
      <c r="E268" s="87" t="n">
        <v>10998.7510356248</v>
      </c>
      <c r="F268" s="88" t="n">
        <v>8006.76260773627</v>
      </c>
      <c r="G268" s="89" t="n">
        <v>10990.4137947985</v>
      </c>
      <c r="H268" s="90" t="n">
        <v>8003.77535455791</v>
      </c>
      <c r="I268" s="91" t="str">
        <f>H268-F268</f>
      </c>
      <c r="J268" s="92" t="str">
        <f>G268-E268</f>
      </c>
    </row>
    <row r="269">
      <c r="A269" t="s">
        <v>243</v>
      </c>
      <c r="B269" t="s">
        <v>245</v>
      </c>
      <c r="C269" s="86" t="n">
        <v>2037</v>
      </c>
      <c r="D269" t="s">
        <v>269</v>
      </c>
      <c r="E269" s="87" t="n">
        <v>572873.903850569</v>
      </c>
      <c r="F269" s="88" t="n">
        <v>188211.004923211</v>
      </c>
      <c r="G269" s="89" t="n">
        <v>572762.659259745</v>
      </c>
      <c r="H269" s="90" t="n">
        <v>188201.343389225</v>
      </c>
      <c r="I269" s="91" t="str">
        <f>H269-F269</f>
      </c>
      <c r="J269" s="92" t="str">
        <f>G269-E269</f>
      </c>
    </row>
    <row r="270">
      <c r="A270" t="s">
        <v>243</v>
      </c>
      <c r="B270" t="s">
        <v>245</v>
      </c>
      <c r="C270" s="86" t="n">
        <v>2037</v>
      </c>
      <c r="D270" t="s">
        <v>224</v>
      </c>
      <c r="E270" s="87" t="n">
        <v>105012.390270999</v>
      </c>
      <c r="F270" s="88" t="n">
        <v>64436.5105726602</v>
      </c>
      <c r="G270" s="89" t="n">
        <v>106298.553139614</v>
      </c>
      <c r="H270" s="90" t="n">
        <v>65132.6423732262</v>
      </c>
      <c r="I270" s="91" t="str">
        <f>H270-F270</f>
      </c>
      <c r="J270" s="92" t="str">
        <f>G270-E270</f>
      </c>
    </row>
    <row r="271">
      <c r="A271" t="s">
        <v>243</v>
      </c>
      <c r="B271" t="s">
        <v>245</v>
      </c>
      <c r="C271" s="86" t="n">
        <v>2037</v>
      </c>
      <c r="D271" t="s">
        <v>236</v>
      </c>
      <c r="E271" s="87" t="n">
        <v>270586.82666731</v>
      </c>
      <c r="F271" s="88" t="n">
        <v>240634.41472539</v>
      </c>
      <c r="G271" s="89" t="n">
        <v>273943.11553738</v>
      </c>
      <c r="H271" s="90" t="n">
        <v>243289.27875961</v>
      </c>
      <c r="I271" s="91" t="str">
        <f>H271-F271</f>
      </c>
      <c r="J271" s="92" t="str">
        <f>G271-E271</f>
      </c>
    </row>
    <row r="272">
      <c r="A272" t="s">
        <v>243</v>
      </c>
      <c r="B272" t="s">
        <v>245</v>
      </c>
      <c r="C272" s="86" t="n">
        <v>2037</v>
      </c>
      <c r="D272" t="s">
        <v>239</v>
      </c>
      <c r="E272" s="87" t="n">
        <v>400495.503418864</v>
      </c>
      <c r="F272" s="88" t="n">
        <v>283607.2782673</v>
      </c>
      <c r="G272" s="89" t="n">
        <v>405372.471305049</v>
      </c>
      <c r="H272" s="90" t="n">
        <v>285466.435063323</v>
      </c>
      <c r="I272" s="91" t="str">
        <f>H272-F272</f>
      </c>
      <c r="J272" s="92" t="str">
        <f>G272-E272</f>
      </c>
    </row>
    <row r="273">
      <c r="A273" t="s">
        <v>243</v>
      </c>
      <c r="B273" t="s">
        <v>245</v>
      </c>
      <c r="C273" s="86" t="n">
        <v>2037</v>
      </c>
      <c r="D273" t="s">
        <v>242</v>
      </c>
      <c r="E273" s="87" t="n">
        <v>267644.163622553</v>
      </c>
      <c r="F273" s="88" t="n">
        <v>159495.264479142</v>
      </c>
      <c r="G273" s="89" t="n">
        <v>270885.359577997</v>
      </c>
      <c r="H273" s="90" t="n">
        <v>160581.340700127</v>
      </c>
      <c r="I273" s="91" t="str">
        <f>H273-F273</f>
      </c>
      <c r="J273" s="92" t="str">
        <f>G273-E273</f>
      </c>
    </row>
    <row r="274">
      <c r="A274" t="s">
        <v>243</v>
      </c>
      <c r="B274" t="s">
        <v>245</v>
      </c>
      <c r="C274" s="86" t="n">
        <v>2037</v>
      </c>
      <c r="D274" t="s">
        <v>456</v>
      </c>
      <c r="E274" s="87" t="n">
        <v>33113.6142588959</v>
      </c>
      <c r="F274" s="88" t="n">
        <v>4072.50144162421</v>
      </c>
      <c r="G274" s="89" t="n">
        <v>33112.9456366358</v>
      </c>
      <c r="H274" s="90" t="n">
        <v>4072.48162056867</v>
      </c>
      <c r="I274" s="91" t="str">
        <f>H274-F274</f>
      </c>
      <c r="J274" s="92" t="str">
        <f>G274-E274</f>
      </c>
    </row>
    <row r="275">
      <c r="A275" t="s">
        <v>243</v>
      </c>
      <c r="B275" t="s">
        <v>245</v>
      </c>
      <c r="C275" s="86" t="n">
        <v>2038</v>
      </c>
      <c r="D275" t="s">
        <v>455</v>
      </c>
      <c r="E275" s="87" t="n">
        <v>11327.4176006542</v>
      </c>
      <c r="F275" s="88" t="n">
        <v>8152.74018500534</v>
      </c>
      <c r="G275" s="89" t="n">
        <v>11317.6785263701</v>
      </c>
      <c r="H275" s="90" t="n">
        <v>8149.11017278235</v>
      </c>
      <c r="I275" s="91" t="str">
        <f>H275-F275</f>
      </c>
      <c r="J275" s="92" t="str">
        <f>G275-E275</f>
      </c>
    </row>
    <row r="276">
      <c r="A276" t="s">
        <v>243</v>
      </c>
      <c r="B276" t="s">
        <v>245</v>
      </c>
      <c r="C276" s="86" t="n">
        <v>2038</v>
      </c>
      <c r="D276" t="s">
        <v>269</v>
      </c>
      <c r="E276" s="87" t="n">
        <v>579839.081629877</v>
      </c>
      <c r="F276" s="88" t="n">
        <v>192225.379235257</v>
      </c>
      <c r="G276" s="89" t="n">
        <v>579709.150808107</v>
      </c>
      <c r="H276" s="90" t="n">
        <v>192212.965105792</v>
      </c>
      <c r="I276" s="91" t="str">
        <f>H276-F276</f>
      </c>
      <c r="J276" s="92" t="str">
        <f>G276-E276</f>
      </c>
    </row>
    <row r="277">
      <c r="A277" t="s">
        <v>243</v>
      </c>
      <c r="B277" t="s">
        <v>245</v>
      </c>
      <c r="C277" s="86" t="n">
        <v>2038</v>
      </c>
      <c r="D277" t="s">
        <v>224</v>
      </c>
      <c r="E277" s="87" t="n">
        <v>108082.466433466</v>
      </c>
      <c r="F277" s="88" t="n">
        <v>65958.762998045</v>
      </c>
      <c r="G277" s="89" t="n">
        <v>109397.410233203</v>
      </c>
      <c r="H277" s="90" t="n">
        <v>66690.1763926919</v>
      </c>
      <c r="I277" s="91" t="str">
        <f>H277-F277</f>
      </c>
      <c r="J277" s="92" t="str">
        <f>G277-E277</f>
      </c>
    </row>
    <row r="278">
      <c r="A278" t="s">
        <v>243</v>
      </c>
      <c r="B278" t="s">
        <v>245</v>
      </c>
      <c r="C278" s="86" t="n">
        <v>2038</v>
      </c>
      <c r="D278" t="s">
        <v>236</v>
      </c>
      <c r="E278" s="87" t="n">
        <v>276707.828446887</v>
      </c>
      <c r="F278" s="88" t="n">
        <v>245527.411212012</v>
      </c>
      <c r="G278" s="89" t="n">
        <v>280123.022410323</v>
      </c>
      <c r="H278" s="90" t="n">
        <v>248273.444579091</v>
      </c>
      <c r="I278" s="91" t="str">
        <f>H278-F278</f>
      </c>
      <c r="J278" s="92" t="str">
        <f>G278-E278</f>
      </c>
    </row>
    <row r="279">
      <c r="A279" t="s">
        <v>243</v>
      </c>
      <c r="B279" t="s">
        <v>245</v>
      </c>
      <c r="C279" s="86" t="n">
        <v>2038</v>
      </c>
      <c r="D279" t="s">
        <v>239</v>
      </c>
      <c r="E279" s="87" t="n">
        <v>409391.644953999</v>
      </c>
      <c r="F279" s="88" t="n">
        <v>285031.704693321</v>
      </c>
      <c r="G279" s="89" t="n">
        <v>414343.964991367</v>
      </c>
      <c r="H279" s="90" t="n">
        <v>287037.680070868</v>
      </c>
      <c r="I279" s="91" t="str">
        <f>H279-F279</f>
      </c>
      <c r="J279" s="92" t="str">
        <f>G279-E279</f>
      </c>
    </row>
    <row r="280">
      <c r="A280" t="s">
        <v>243</v>
      </c>
      <c r="B280" t="s">
        <v>245</v>
      </c>
      <c r="C280" s="86" t="n">
        <v>2038</v>
      </c>
      <c r="D280" t="s">
        <v>242</v>
      </c>
      <c r="E280" s="87" t="n">
        <v>274919.007106006</v>
      </c>
      <c r="F280" s="88" t="n">
        <v>161525.746329327</v>
      </c>
      <c r="G280" s="89" t="n">
        <v>278223.185578184</v>
      </c>
      <c r="H280" s="90" t="n">
        <v>162691.669499593</v>
      </c>
      <c r="I280" s="91" t="str">
        <f>H280-F280</f>
      </c>
      <c r="J280" s="92" t="str">
        <f>G280-E280</f>
      </c>
    </row>
    <row r="281">
      <c r="A281" t="s">
        <v>243</v>
      </c>
      <c r="B281" t="s">
        <v>245</v>
      </c>
      <c r="C281" s="86" t="n">
        <v>2038</v>
      </c>
      <c r="D281" t="s">
        <v>456</v>
      </c>
      <c r="E281" s="87" t="n">
        <v>33043.3293164899</v>
      </c>
      <c r="F281" s="88" t="n">
        <v>4031.34486922538</v>
      </c>
      <c r="G281" s="89" t="n">
        <v>33042.5509595198</v>
      </c>
      <c r="H281" s="90" t="n">
        <v>4031.32084528998</v>
      </c>
      <c r="I281" s="91" t="str">
        <f>H281-F281</f>
      </c>
      <c r="J281" s="92" t="str">
        <f>G281-E281</f>
      </c>
    </row>
    <row r="282">
      <c r="A282" t="s">
        <v>243</v>
      </c>
      <c r="B282" t="s">
        <v>245</v>
      </c>
      <c r="C282" s="86" t="n">
        <v>2039</v>
      </c>
      <c r="D282" t="s">
        <v>455</v>
      </c>
      <c r="E282" s="87" t="n">
        <v>11671.1441795515</v>
      </c>
      <c r="F282" s="88" t="n">
        <v>8313.07312696908</v>
      </c>
      <c r="G282" s="89" t="n">
        <v>11659.9247232692</v>
      </c>
      <c r="H282" s="90" t="n">
        <v>8308.75642551617</v>
      </c>
      <c r="I282" s="91" t="str">
        <f>H282-F282</f>
      </c>
      <c r="J282" s="92" t="str">
        <f>G282-E282</f>
      </c>
    </row>
    <row r="283">
      <c r="A283" t="s">
        <v>243</v>
      </c>
      <c r="B283" t="s">
        <v>245</v>
      </c>
      <c r="C283" s="86" t="n">
        <v>2039</v>
      </c>
      <c r="D283" t="s">
        <v>269</v>
      </c>
      <c r="E283" s="87" t="n">
        <v>586734.948713714</v>
      </c>
      <c r="F283" s="88" t="n">
        <v>196415.332644938</v>
      </c>
      <c r="G283" s="89" t="n">
        <v>586585.813471601</v>
      </c>
      <c r="H283" s="90" t="n">
        <v>196399.782714421</v>
      </c>
      <c r="I283" s="91" t="str">
        <f>H283-F283</f>
      </c>
      <c r="J283" s="92" t="str">
        <f>G283-E283</f>
      </c>
    </row>
    <row r="284">
      <c r="A284" t="s">
        <v>243</v>
      </c>
      <c r="B284" t="s">
        <v>245</v>
      </c>
      <c r="C284" s="86" t="n">
        <v>2039</v>
      </c>
      <c r="D284" t="s">
        <v>224</v>
      </c>
      <c r="E284" s="87" t="n">
        <v>111197.026646083</v>
      </c>
      <c r="F284" s="88" t="n">
        <v>67587.1898478901</v>
      </c>
      <c r="G284" s="89" t="n">
        <v>112540.850148637</v>
      </c>
      <c r="H284" s="90" t="n">
        <v>68351.1655866212</v>
      </c>
      <c r="I284" s="91" t="str">
        <f>H284-F284</f>
      </c>
      <c r="J284" s="92" t="str">
        <f>G284-E284</f>
      </c>
    </row>
    <row r="285">
      <c r="A285" t="s">
        <v>243</v>
      </c>
      <c r="B285" t="s">
        <v>245</v>
      </c>
      <c r="C285" s="86" t="n">
        <v>2039</v>
      </c>
      <c r="D285" t="s">
        <v>236</v>
      </c>
      <c r="E285" s="87" t="n">
        <v>282847.651273273</v>
      </c>
      <c r="F285" s="88" t="n">
        <v>250594.337141791</v>
      </c>
      <c r="G285" s="89" t="n">
        <v>286321.192407382</v>
      </c>
      <c r="H285" s="90" t="n">
        <v>253425.443561717</v>
      </c>
      <c r="I285" s="91" t="str">
        <f>H285-F285</f>
      </c>
      <c r="J285" s="92" t="str">
        <f>G285-E285</f>
      </c>
    </row>
    <row r="286">
      <c r="A286" t="s">
        <v>243</v>
      </c>
      <c r="B286" t="s">
        <v>245</v>
      </c>
      <c r="C286" s="86" t="n">
        <v>2039</v>
      </c>
      <c r="D286" t="s">
        <v>239</v>
      </c>
      <c r="E286" s="87" t="n">
        <v>418347.603419022</v>
      </c>
      <c r="F286" s="88" t="n">
        <v>287120.594455602</v>
      </c>
      <c r="G286" s="89" t="n">
        <v>423374.882373806</v>
      </c>
      <c r="H286" s="90" t="n">
        <v>289267.929523966</v>
      </c>
      <c r="I286" s="91" t="str">
        <f>H286-F286</f>
      </c>
      <c r="J286" s="92" t="str">
        <f>G286-E286</f>
      </c>
    </row>
    <row r="287">
      <c r="A287" t="s">
        <v>243</v>
      </c>
      <c r="B287" t="s">
        <v>245</v>
      </c>
      <c r="C287" s="86" t="n">
        <v>2039</v>
      </c>
      <c r="D287" t="s">
        <v>242</v>
      </c>
      <c r="E287" s="87" t="n">
        <v>282300.123019988</v>
      </c>
      <c r="F287" s="88" t="n">
        <v>163970.432881288</v>
      </c>
      <c r="G287" s="89" t="n">
        <v>285667.442451303</v>
      </c>
      <c r="H287" s="90" t="n">
        <v>165214.737908388</v>
      </c>
      <c r="I287" s="91" t="str">
        <f>H287-F287</f>
      </c>
      <c r="J287" s="92" t="str">
        <f>G287-E287</f>
      </c>
    </row>
    <row r="288">
      <c r="A288" t="s">
        <v>243</v>
      </c>
      <c r="B288" t="s">
        <v>245</v>
      </c>
      <c r="C288" s="86" t="n">
        <v>2039</v>
      </c>
      <c r="D288" t="s">
        <v>456</v>
      </c>
      <c r="E288" s="87" t="n">
        <v>32997.984792509</v>
      </c>
      <c r="F288" s="88" t="n">
        <v>3990.25500851076</v>
      </c>
      <c r="G288" s="89" t="n">
        <v>32997.0932743403</v>
      </c>
      <c r="H288" s="90" t="n">
        <v>3990.22661176009</v>
      </c>
      <c r="I288" s="91" t="str">
        <f>H288-F288</f>
      </c>
      <c r="J288" s="92" t="str">
        <f>G288-E288</f>
      </c>
    </row>
    <row r="289">
      <c r="A289" t="s">
        <v>243</v>
      </c>
      <c r="B289" t="s">
        <v>245</v>
      </c>
      <c r="C289" s="86" t="n">
        <v>2040</v>
      </c>
      <c r="D289" t="s">
        <v>455</v>
      </c>
      <c r="E289" s="87" t="n">
        <v>12029.4422758609</v>
      </c>
      <c r="F289" s="88" t="n">
        <v>8480.23867614024</v>
      </c>
      <c r="G289" s="89" t="n">
        <v>12016.6571221041</v>
      </c>
      <c r="H289" s="90" t="n">
        <v>8475.19475234146</v>
      </c>
      <c r="I289" s="91" t="str">
        <f>H289-F289</f>
      </c>
      <c r="J289" s="92" t="str">
        <f>G289-E289</f>
      </c>
    </row>
    <row r="290">
      <c r="A290" t="s">
        <v>243</v>
      </c>
      <c r="B290" t="s">
        <v>245</v>
      </c>
      <c r="C290" s="86" t="n">
        <v>2040</v>
      </c>
      <c r="D290" t="s">
        <v>269</v>
      </c>
      <c r="E290" s="87" t="n">
        <v>593528.45995002</v>
      </c>
      <c r="F290" s="88" t="n">
        <v>200592.902716372</v>
      </c>
      <c r="G290" s="89" t="n">
        <v>593359.683149854</v>
      </c>
      <c r="H290" s="90" t="n">
        <v>200573.831884914</v>
      </c>
      <c r="I290" s="91" t="str">
        <f>H290-F290</f>
      </c>
      <c r="J290" s="92" t="str">
        <f>G290-E290</f>
      </c>
    </row>
    <row r="291">
      <c r="A291" t="s">
        <v>243</v>
      </c>
      <c r="B291" t="s">
        <v>245</v>
      </c>
      <c r="C291" s="86" t="n">
        <v>2040</v>
      </c>
      <c r="D291" t="s">
        <v>224</v>
      </c>
      <c r="E291" s="87" t="n">
        <v>114343.274545706</v>
      </c>
      <c r="F291" s="88" t="n">
        <v>69257.9237374899</v>
      </c>
      <c r="G291" s="89" t="n">
        <v>115715.913613223</v>
      </c>
      <c r="H291" s="90" t="n">
        <v>70051.7192346521</v>
      </c>
      <c r="I291" s="91" t="str">
        <f>H291-F291</f>
      </c>
      <c r="J291" s="92" t="str">
        <f>G291-E291</f>
      </c>
    </row>
    <row r="292">
      <c r="A292" t="s">
        <v>243</v>
      </c>
      <c r="B292" t="s">
        <v>245</v>
      </c>
      <c r="C292" s="86" t="n">
        <v>2040</v>
      </c>
      <c r="D292" t="s">
        <v>236</v>
      </c>
      <c r="E292" s="87" t="n">
        <v>288988.090616497</v>
      </c>
      <c r="F292" s="88" t="n">
        <v>255544.92751783</v>
      </c>
      <c r="G292" s="89" t="n">
        <v>292519.217841898</v>
      </c>
      <c r="H292" s="90" t="n">
        <v>258453.355893541</v>
      </c>
      <c r="I292" s="91" t="str">
        <f>H292-F292</f>
      </c>
      <c r="J292" s="92" t="str">
        <f>G292-E292</f>
      </c>
    </row>
    <row r="293">
      <c r="A293" t="s">
        <v>243</v>
      </c>
      <c r="B293" t="s">
        <v>245</v>
      </c>
      <c r="C293" s="86" t="n">
        <v>2040</v>
      </c>
      <c r="D293" t="s">
        <v>239</v>
      </c>
      <c r="E293" s="87" t="n">
        <v>427345.77025603</v>
      </c>
      <c r="F293" s="88" t="n">
        <v>289572.007868828</v>
      </c>
      <c r="G293" s="89" t="n">
        <v>432447.3620371</v>
      </c>
      <c r="H293" s="90" t="n">
        <v>291853.981250607</v>
      </c>
      <c r="I293" s="91" t="str">
        <f>H293-F293</f>
      </c>
      <c r="J293" s="92" t="str">
        <f>G293-E293</f>
      </c>
    </row>
    <row r="294">
      <c r="A294" t="s">
        <v>243</v>
      </c>
      <c r="B294" t="s">
        <v>245</v>
      </c>
      <c r="C294" s="86" t="n">
        <v>2040</v>
      </c>
      <c r="D294" t="s">
        <v>242</v>
      </c>
      <c r="E294" s="87" t="n">
        <v>289762.069799003</v>
      </c>
      <c r="F294" s="88" t="n">
        <v>166663.037245835</v>
      </c>
      <c r="G294" s="89" t="n">
        <v>293192.362737216</v>
      </c>
      <c r="H294" s="90" t="n">
        <v>167983.665373197</v>
      </c>
      <c r="I294" s="91" t="str">
        <f>H294-F294</f>
      </c>
      <c r="J294" s="92" t="str">
        <f>G294-E294</f>
      </c>
    </row>
    <row r="295">
      <c r="A295" t="s">
        <v>243</v>
      </c>
      <c r="B295" t="s">
        <v>245</v>
      </c>
      <c r="C295" s="86" t="n">
        <v>2040</v>
      </c>
      <c r="D295" t="s">
        <v>456</v>
      </c>
      <c r="E295" s="87" t="n">
        <v>32968.3789466057</v>
      </c>
      <c r="F295" s="88" t="n">
        <v>3946.97275039363</v>
      </c>
      <c r="G295" s="89" t="n">
        <v>32967.3710036739</v>
      </c>
      <c r="H295" s="90" t="n">
        <v>3946.93985587533</v>
      </c>
      <c r="I295" s="91" t="str">
        <f>H295-F295</f>
      </c>
      <c r="J295" s="92" t="str">
        <f>G295-E295</f>
      </c>
    </row>
    <row r="296">
      <c r="A296" t="s">
        <v>243</v>
      </c>
      <c r="B296" t="s">
        <v>245</v>
      </c>
      <c r="C296" s="86" t="n">
        <v>2041</v>
      </c>
      <c r="D296" t="s">
        <v>455</v>
      </c>
      <c r="E296" s="87" t="n">
        <v>12401.8771603915</v>
      </c>
      <c r="F296" s="88" t="n">
        <v>8658.2593323544</v>
      </c>
      <c r="G296" s="89" t="n">
        <v>12387.4352203005</v>
      </c>
      <c r="H296" s="90" t="n">
        <v>8652.44187977472</v>
      </c>
      <c r="I296" s="91" t="str">
        <f>H296-F296</f>
      </c>
      <c r="J296" s="92" t="str">
        <f>G296-E296</f>
      </c>
    </row>
    <row r="297">
      <c r="A297" t="s">
        <v>243</v>
      </c>
      <c r="B297" t="s">
        <v>245</v>
      </c>
      <c r="C297" s="86" t="n">
        <v>2041</v>
      </c>
      <c r="D297" t="s">
        <v>269</v>
      </c>
      <c r="E297" s="87" t="n">
        <v>600171.404162495</v>
      </c>
      <c r="F297" s="88" t="n">
        <v>204790.665166598</v>
      </c>
      <c r="G297" s="89" t="n">
        <v>599982.63945756</v>
      </c>
      <c r="H297" s="90" t="n">
        <v>204767.679564587</v>
      </c>
      <c r="I297" s="91" t="str">
        <f>H297-F297</f>
      </c>
      <c r="J297" s="92" t="str">
        <f>G297-E297</f>
      </c>
    </row>
    <row r="298">
      <c r="A298" t="s">
        <v>243</v>
      </c>
      <c r="B298" t="s">
        <v>245</v>
      </c>
      <c r="C298" s="86" t="n">
        <v>2041</v>
      </c>
      <c r="D298" t="s">
        <v>224</v>
      </c>
      <c r="E298" s="87" t="n">
        <v>117514.328504519</v>
      </c>
      <c r="F298" s="88" t="n">
        <v>70982.2499400679</v>
      </c>
      <c r="G298" s="89" t="n">
        <v>118915.640835661</v>
      </c>
      <c r="H298" s="90" t="n">
        <v>71803.7977249391</v>
      </c>
      <c r="I298" s="91" t="str">
        <f>H298-F298</f>
      </c>
      <c r="J298" s="92" t="str">
        <f>G298-E298</f>
      </c>
    </row>
    <row r="299">
      <c r="A299" t="s">
        <v>243</v>
      </c>
      <c r="B299" t="s">
        <v>245</v>
      </c>
      <c r="C299" s="86" t="n">
        <v>2041</v>
      </c>
      <c r="D299" t="s">
        <v>236</v>
      </c>
      <c r="E299" s="87" t="n">
        <v>295117.604705363</v>
      </c>
      <c r="F299" s="88" t="n">
        <v>260535.648845937</v>
      </c>
      <c r="G299" s="89" t="n">
        <v>298705.446631775</v>
      </c>
      <c r="H299" s="90" t="n">
        <v>263516.672643348</v>
      </c>
      <c r="I299" s="91" t="str">
        <f>H299-F299</f>
      </c>
      <c r="J299" s="92" t="str">
        <f>G299-E299</f>
      </c>
    </row>
    <row r="300">
      <c r="A300" t="s">
        <v>243</v>
      </c>
      <c r="B300" t="s">
        <v>245</v>
      </c>
      <c r="C300" s="86" t="n">
        <v>2041</v>
      </c>
      <c r="D300" t="s">
        <v>239</v>
      </c>
      <c r="E300" s="87" t="n">
        <v>436365.792721987</v>
      </c>
      <c r="F300" s="88" t="n">
        <v>292448.544983888</v>
      </c>
      <c r="G300" s="89" t="n">
        <v>441540.779050949</v>
      </c>
      <c r="H300" s="90" t="n">
        <v>294859.614192769</v>
      </c>
      <c r="I300" s="91" t="str">
        <f>H300-F300</f>
      </c>
      <c r="J300" s="92" t="str">
        <f>G300-E300</f>
      </c>
    </row>
    <row r="301">
      <c r="A301" t="s">
        <v>243</v>
      </c>
      <c r="B301" t="s">
        <v>245</v>
      </c>
      <c r="C301" s="86" t="n">
        <v>2041</v>
      </c>
      <c r="D301" t="s">
        <v>242</v>
      </c>
      <c r="E301" s="87" t="n">
        <v>297285.669406815</v>
      </c>
      <c r="F301" s="88" t="n">
        <v>169608.376952908</v>
      </c>
      <c r="G301" s="89" t="n">
        <v>300778.542096264</v>
      </c>
      <c r="H301" s="90" t="n">
        <v>171003.574399356</v>
      </c>
      <c r="I301" s="91" t="str">
        <f>H301-F301</f>
      </c>
      <c r="J301" s="92" t="str">
        <f>G301-E301</f>
      </c>
    </row>
    <row r="302">
      <c r="A302" t="s">
        <v>243</v>
      </c>
      <c r="B302" t="s">
        <v>245</v>
      </c>
      <c r="C302" s="86" t="n">
        <v>2041</v>
      </c>
      <c r="D302" t="s">
        <v>456</v>
      </c>
      <c r="E302" s="87" t="n">
        <v>32943.5687269787</v>
      </c>
      <c r="F302" s="88" t="n">
        <v>3901.81830537368</v>
      </c>
      <c r="G302" s="89" t="n">
        <v>32942.4413142276</v>
      </c>
      <c r="H302" s="90" t="n">
        <v>3901.78080238609</v>
      </c>
      <c r="I302" s="91" t="str">
        <f>H302-F302</f>
      </c>
      <c r="J302" s="92" t="str">
        <f>G302-E302</f>
      </c>
    </row>
    <row r="303">
      <c r="A303" t="s">
        <v>243</v>
      </c>
      <c r="B303" t="s">
        <v>245</v>
      </c>
      <c r="C303" s="86" t="n">
        <v>2042</v>
      </c>
      <c r="D303" t="s">
        <v>455</v>
      </c>
      <c r="E303" s="87" t="n">
        <v>12787.8687654776</v>
      </c>
      <c r="F303" s="88" t="n">
        <v>8846.99776596345</v>
      </c>
      <c r="G303" s="89" t="n">
        <v>12771.6730794271</v>
      </c>
      <c r="H303" s="90" t="n">
        <v>8840.3509314455</v>
      </c>
      <c r="I303" s="91" t="str">
        <f>H303-F303</f>
      </c>
      <c r="J303" s="92" t="str">
        <f>G303-E303</f>
      </c>
    </row>
    <row r="304">
      <c r="A304" t="s">
        <v>243</v>
      </c>
      <c r="B304" t="s">
        <v>245</v>
      </c>
      <c r="C304" s="86" t="n">
        <v>2042</v>
      </c>
      <c r="D304" t="s">
        <v>269</v>
      </c>
      <c r="E304" s="87" t="n">
        <v>606653.802768302</v>
      </c>
      <c r="F304" s="88" t="n">
        <v>208962.647480415</v>
      </c>
      <c r="G304" s="89" t="n">
        <v>606444.774424477</v>
      </c>
      <c r="H304" s="90" t="n">
        <v>208935.34457271</v>
      </c>
      <c r="I304" s="91" t="str">
        <f>H304-F304</f>
      </c>
      <c r="J304" s="92" t="str">
        <f>G304-E304</f>
      </c>
    </row>
    <row r="305">
      <c r="A305" t="s">
        <v>243</v>
      </c>
      <c r="B305" t="s">
        <v>245</v>
      </c>
      <c r="C305" s="86" t="n">
        <v>2042</v>
      </c>
      <c r="D305" t="s">
        <v>224</v>
      </c>
      <c r="E305" s="87" t="n">
        <v>120702.688679376</v>
      </c>
      <c r="F305" s="88" t="n">
        <v>72743.8403857945</v>
      </c>
      <c r="G305" s="89" t="n">
        <v>122132.445308682</v>
      </c>
      <c r="H305" s="90" t="n">
        <v>73591.2952083717</v>
      </c>
      <c r="I305" s="91" t="str">
        <f>H305-F305</f>
      </c>
      <c r="J305" s="92" t="str">
        <f>G305-E305</f>
      </c>
    </row>
    <row r="306">
      <c r="A306" t="s">
        <v>243</v>
      </c>
      <c r="B306" t="s">
        <v>245</v>
      </c>
      <c r="C306" s="86" t="n">
        <v>2042</v>
      </c>
      <c r="D306" t="s">
        <v>236</v>
      </c>
      <c r="E306" s="87" t="n">
        <v>301223.232686969</v>
      </c>
      <c r="F306" s="88" t="n">
        <v>265532.146447343</v>
      </c>
      <c r="G306" s="89" t="n">
        <v>304866.78876579</v>
      </c>
      <c r="H306" s="90" t="n">
        <v>268581.562174707</v>
      </c>
      <c r="I306" s="91" t="str">
        <f>H306-F306</f>
      </c>
      <c r="J306" s="92" t="str">
        <f>G306-E306</f>
      </c>
    </row>
    <row r="307">
      <c r="A307" t="s">
        <v>243</v>
      </c>
      <c r="B307" t="s">
        <v>245</v>
      </c>
      <c r="C307" s="86" t="n">
        <v>2042</v>
      </c>
      <c r="D307" t="s">
        <v>239</v>
      </c>
      <c r="E307" s="87" t="n">
        <v>445391.883006165</v>
      </c>
      <c r="F307" s="88" t="n">
        <v>295678.286261602</v>
      </c>
      <c r="G307" s="89" t="n">
        <v>450639.130775472</v>
      </c>
      <c r="H307" s="90" t="n">
        <v>298212.920200736</v>
      </c>
      <c r="I307" s="91" t="str">
        <f>H307-F307</f>
      </c>
      <c r="J307" s="92" t="str">
        <f>G307-E307</f>
      </c>
    </row>
    <row r="308">
      <c r="A308" t="s">
        <v>243</v>
      </c>
      <c r="B308" t="s">
        <v>245</v>
      </c>
      <c r="C308" s="86" t="n">
        <v>2042</v>
      </c>
      <c r="D308" t="s">
        <v>242</v>
      </c>
      <c r="E308" s="87" t="n">
        <v>304855.061128709</v>
      </c>
      <c r="F308" s="88" t="n">
        <v>172775.929472622</v>
      </c>
      <c r="G308" s="89" t="n">
        <v>308409.931218265</v>
      </c>
      <c r="H308" s="90" t="n">
        <v>174243.767659533</v>
      </c>
      <c r="I308" s="91" t="str">
        <f>H308-F308</f>
      </c>
      <c r="J308" s="92" t="str">
        <f>G308-E308</f>
      </c>
    </row>
    <row r="309">
      <c r="A309" t="s">
        <v>243</v>
      </c>
      <c r="B309" t="s">
        <v>245</v>
      </c>
      <c r="C309" s="86" t="n">
        <v>2042</v>
      </c>
      <c r="D309" t="s">
        <v>456</v>
      </c>
      <c r="E309" s="87" t="n">
        <v>32924.9915820301</v>
      </c>
      <c r="F309" s="88" t="n">
        <v>3854.54029078473</v>
      </c>
      <c r="G309" s="89" t="n">
        <v>32923.7417053026</v>
      </c>
      <c r="H309" s="90" t="n">
        <v>3854.49804849207</v>
      </c>
      <c r="I309" s="91" t="str">
        <f>H309-F309</f>
      </c>
      <c r="J309" s="92" t="str">
        <f>G309-E309</f>
      </c>
    </row>
    <row r="310">
      <c r="A310" t="s">
        <v>243</v>
      </c>
      <c r="B310" t="s">
        <v>245</v>
      </c>
      <c r="C310" s="86" t="n">
        <v>2043</v>
      </c>
      <c r="D310" t="s">
        <v>455</v>
      </c>
      <c r="E310" s="87" t="n">
        <v>13186.3900522851</v>
      </c>
      <c r="F310" s="88" t="n">
        <v>9041.42206805289</v>
      </c>
      <c r="G310" s="89" t="n">
        <v>13168.3390726349</v>
      </c>
      <c r="H310" s="90" t="n">
        <v>9033.89057082213</v>
      </c>
      <c r="I310" s="91" t="str">
        <f>H310-F310</f>
      </c>
      <c r="J310" s="92" t="str">
        <f>G310-E310</f>
      </c>
    </row>
    <row r="311">
      <c r="A311" t="s">
        <v>243</v>
      </c>
      <c r="B311" t="s">
        <v>245</v>
      </c>
      <c r="C311" s="86" t="n">
        <v>2043</v>
      </c>
      <c r="D311" t="s">
        <v>269</v>
      </c>
      <c r="E311" s="87" t="n">
        <v>612968.628193252</v>
      </c>
      <c r="F311" s="88" t="n">
        <v>213061.221265758</v>
      </c>
      <c r="G311" s="89" t="n">
        <v>612739.130394429</v>
      </c>
      <c r="H311" s="90" t="n">
        <v>213029.197651933</v>
      </c>
      <c r="I311" s="91" t="str">
        <f>H311-F311</f>
      </c>
      <c r="J311" s="92" t="str">
        <f>G311-E311</f>
      </c>
    </row>
    <row r="312">
      <c r="A312" t="s">
        <v>243</v>
      </c>
      <c r="B312" t="s">
        <v>245</v>
      </c>
      <c r="C312" s="86" t="n">
        <v>2043</v>
      </c>
      <c r="D312" t="s">
        <v>224</v>
      </c>
      <c r="E312" s="87" t="n">
        <v>123898.991883866</v>
      </c>
      <c r="F312" s="88" t="n">
        <v>74524.7241990641</v>
      </c>
      <c r="G312" s="89" t="n">
        <v>125356.860393586</v>
      </c>
      <c r="H312" s="90" t="n">
        <v>75396.3802722773</v>
      </c>
      <c r="I312" s="91" t="str">
        <f>H312-F312</f>
      </c>
      <c r="J312" s="92" t="str">
        <f>G312-E312</f>
      </c>
    </row>
    <row r="313">
      <c r="A313" t="s">
        <v>243</v>
      </c>
      <c r="B313" t="s">
        <v>245</v>
      </c>
      <c r="C313" s="86" t="n">
        <v>2043</v>
      </c>
      <c r="D313" t="s">
        <v>236</v>
      </c>
      <c r="E313" s="87" t="n">
        <v>307289.708036406</v>
      </c>
      <c r="F313" s="88" t="n">
        <v>270489.864047753</v>
      </c>
      <c r="G313" s="89" t="n">
        <v>310987.829599681</v>
      </c>
      <c r="H313" s="90" t="n">
        <v>273603.586713142</v>
      </c>
      <c r="I313" s="91" t="str">
        <f>H313-F313</f>
      </c>
      <c r="J313" s="92" t="str">
        <f>G313-E313</f>
      </c>
    </row>
    <row r="314">
      <c r="A314" t="s">
        <v>243</v>
      </c>
      <c r="B314" t="s">
        <v>245</v>
      </c>
      <c r="C314" s="86" t="n">
        <v>2043</v>
      </c>
      <c r="D314" t="s">
        <v>239</v>
      </c>
      <c r="E314" s="87" t="n">
        <v>454406.273235945</v>
      </c>
      <c r="F314" s="88" t="n">
        <v>299190.556560157</v>
      </c>
      <c r="G314" s="89" t="n">
        <v>459724.432796492</v>
      </c>
      <c r="H314" s="90" t="n">
        <v>301843.058481189</v>
      </c>
      <c r="I314" s="91" t="str">
        <f>H314-F314</f>
      </c>
      <c r="J314" s="92" t="str">
        <f>G314-E314</f>
      </c>
    </row>
    <row r="315">
      <c r="A315" t="s">
        <v>243</v>
      </c>
      <c r="B315" t="s">
        <v>245</v>
      </c>
      <c r="C315" s="86" t="n">
        <v>2043</v>
      </c>
      <c r="D315" t="s">
        <v>242</v>
      </c>
      <c r="E315" s="87" t="n">
        <v>312450.727029515</v>
      </c>
      <c r="F315" s="88" t="n">
        <v>176128.979055948</v>
      </c>
      <c r="G315" s="89" t="n">
        <v>316066.796115529</v>
      </c>
      <c r="H315" s="90" t="n">
        <v>177667.364123514</v>
      </c>
      <c r="I315" s="91" t="str">
        <f>H315-F315</f>
      </c>
      <c r="J315" s="92" t="str">
        <f>G315-E315</f>
      </c>
    </row>
    <row r="316">
      <c r="A316" t="s">
        <v>243</v>
      </c>
      <c r="B316" t="s">
        <v>245</v>
      </c>
      <c r="C316" s="86" t="n">
        <v>2043</v>
      </c>
      <c r="D316" t="s">
        <v>456</v>
      </c>
      <c r="E316" s="87" t="n">
        <v>32913.2557755698</v>
      </c>
      <c r="F316" s="88" t="n">
        <v>3804.57639541016</v>
      </c>
      <c r="G316" s="89" t="n">
        <v>32911.8805111684</v>
      </c>
      <c r="H316" s="90" t="n">
        <v>3804.52929248543</v>
      </c>
      <c r="I316" s="91" t="str">
        <f>H316-F316</f>
      </c>
      <c r="J316" s="92" t="str">
        <f>G316-E316</f>
      </c>
    </row>
    <row r="317">
      <c r="A317" t="s">
        <v>243</v>
      </c>
      <c r="B317" t="s">
        <v>245</v>
      </c>
      <c r="C317" s="86" t="n">
        <v>2044</v>
      </c>
      <c r="D317" t="s">
        <v>455</v>
      </c>
      <c r="E317" s="87" t="n">
        <v>13596.0792461341</v>
      </c>
      <c r="F317" s="88" t="n">
        <v>9243.27036629964</v>
      </c>
      <c r="G317" s="89" t="n">
        <v>13576.069379708</v>
      </c>
      <c r="H317" s="90" t="n">
        <v>9234.79975790341</v>
      </c>
      <c r="I317" s="91" t="str">
        <f>H317-F317</f>
      </c>
      <c r="J317" s="92" t="str">
        <f>G317-E317</f>
      </c>
    </row>
    <row r="318">
      <c r="A318" t="s">
        <v>243</v>
      </c>
      <c r="B318" t="s">
        <v>245</v>
      </c>
      <c r="C318" s="86" t="n">
        <v>2044</v>
      </c>
      <c r="D318" t="s">
        <v>269</v>
      </c>
      <c r="E318" s="87" t="n">
        <v>619118.27340833</v>
      </c>
      <c r="F318" s="88" t="n">
        <v>217096.413229435</v>
      </c>
      <c r="G318" s="89" t="n">
        <v>618868.168288137</v>
      </c>
      <c r="H318" s="90" t="n">
        <v>217059.263707788</v>
      </c>
      <c r="I318" s="91" t="str">
        <f>H318-F318</f>
      </c>
      <c r="J318" s="92" t="str">
        <f>G318-E318</f>
      </c>
    </row>
    <row r="319">
      <c r="A319" t="s">
        <v>243</v>
      </c>
      <c r="B319" t="s">
        <v>245</v>
      </c>
      <c r="C319" s="86" t="n">
        <v>2044</v>
      </c>
      <c r="D319" t="s">
        <v>224</v>
      </c>
      <c r="E319" s="87" t="n">
        <v>127090.254307776</v>
      </c>
      <c r="F319" s="88" t="n">
        <v>76329.4359593533</v>
      </c>
      <c r="G319" s="89" t="n">
        <v>128575.761877152</v>
      </c>
      <c r="H319" s="90" t="n">
        <v>77223.9382948643</v>
      </c>
      <c r="I319" s="91" t="str">
        <f>H319-F319</f>
      </c>
      <c r="J319" s="92" t="str">
        <f>G319-E319</f>
      </c>
    </row>
    <row r="320">
      <c r="A320" t="s">
        <v>243</v>
      </c>
      <c r="B320" t="s">
        <v>245</v>
      </c>
      <c r="C320" s="86" t="n">
        <v>2044</v>
      </c>
      <c r="D320" t="s">
        <v>236</v>
      </c>
      <c r="E320" s="87" t="n">
        <v>313302.583811775</v>
      </c>
      <c r="F320" s="88" t="n">
        <v>275435.996709083</v>
      </c>
      <c r="G320" s="89" t="n">
        <v>317053.994712488</v>
      </c>
      <c r="H320" s="90" t="n">
        <v>278610.822544434</v>
      </c>
      <c r="I320" s="91" t="str">
        <f>H320-F320</f>
      </c>
      <c r="J320" s="92" t="str">
        <f>G320-E320</f>
      </c>
    </row>
    <row r="321">
      <c r="A321" t="s">
        <v>243</v>
      </c>
      <c r="B321" t="s">
        <v>245</v>
      </c>
      <c r="C321" s="86" t="n">
        <v>2044</v>
      </c>
      <c r="D321" t="s">
        <v>239</v>
      </c>
      <c r="E321" s="87" t="n">
        <v>463394.101085383</v>
      </c>
      <c r="F321" s="88" t="n">
        <v>303001.416997004</v>
      </c>
      <c r="G321" s="89" t="n">
        <v>468781.674461162</v>
      </c>
      <c r="H321" s="90" t="n">
        <v>305766.524938173</v>
      </c>
      <c r="I321" s="91" t="str">
        <f>H321-F321</f>
      </c>
      <c r="J321" s="92" t="str">
        <f>G321-E321</f>
      </c>
    </row>
    <row r="322">
      <c r="A322" t="s">
        <v>243</v>
      </c>
      <c r="B322" t="s">
        <v>245</v>
      </c>
      <c r="C322" s="86" t="n">
        <v>2044</v>
      </c>
      <c r="D322" t="s">
        <v>242</v>
      </c>
      <c r="E322" s="87" t="n">
        <v>320052.952950553</v>
      </c>
      <c r="F322" s="88" t="n">
        <v>179673.898542292</v>
      </c>
      <c r="G322" s="89" t="n">
        <v>323729.226787734</v>
      </c>
      <c r="H322" s="90" t="n">
        <v>181281.035990996</v>
      </c>
      <c r="I322" s="91" t="str">
        <f>H322-F322</f>
      </c>
      <c r="J322" s="92" t="str">
        <f>G322-E322</f>
      </c>
    </row>
    <row r="323">
      <c r="A323" t="s">
        <v>243</v>
      </c>
      <c r="B323" t="s">
        <v>245</v>
      </c>
      <c r="C323" s="86" t="n">
        <v>2044</v>
      </c>
      <c r="D323" t="s">
        <v>456</v>
      </c>
      <c r="E323" s="87" t="n">
        <v>32909.0121535335</v>
      </c>
      <c r="F323" s="88" t="n">
        <v>3753.04296762448</v>
      </c>
      <c r="G323" s="89" t="n">
        <v>32907.5086952956</v>
      </c>
      <c r="H323" s="90" t="n">
        <v>3752.99090509232</v>
      </c>
      <c r="I323" s="91" t="str">
        <f>H323-F323</f>
      </c>
      <c r="J323" s="92" t="str">
        <f>G323-E323</f>
      </c>
    </row>
    <row r="324">
      <c r="A324" t="s">
        <v>243</v>
      </c>
      <c r="B324" t="s">
        <v>245</v>
      </c>
      <c r="C324" s="86" t="n">
        <v>2045</v>
      </c>
      <c r="D324" t="s">
        <v>455</v>
      </c>
      <c r="E324" s="87" t="n">
        <v>14015.0269655899</v>
      </c>
      <c r="F324" s="88" t="n">
        <v>9453.37701902509</v>
      </c>
      <c r="G324" s="89" t="n">
        <v>13992.9571695542</v>
      </c>
      <c r="H324" s="90" t="n">
        <v>9443.91698887761</v>
      </c>
      <c r="I324" s="91" t="str">
        <f>H324-F324</f>
      </c>
      <c r="J324" s="92" t="str">
        <f>G324-E324</f>
      </c>
    </row>
    <row r="325">
      <c r="A325" t="s">
        <v>243</v>
      </c>
      <c r="B325" t="s">
        <v>245</v>
      </c>
      <c r="C325" s="86" t="n">
        <v>2045</v>
      </c>
      <c r="D325" t="s">
        <v>269</v>
      </c>
      <c r="E325" s="87" t="n">
        <v>625105.866605738</v>
      </c>
      <c r="F325" s="88" t="n">
        <v>221139.886789287</v>
      </c>
      <c r="G325" s="89" t="n">
        <v>624835.082719933</v>
      </c>
      <c r="H325" s="90" t="n">
        <v>221097.206201459</v>
      </c>
      <c r="I325" s="91" t="str">
        <f>H325-F325</f>
      </c>
      <c r="J325" s="92" t="str">
        <f>G325-E325</f>
      </c>
    </row>
    <row r="326">
      <c r="A326" t="s">
        <v>243</v>
      </c>
      <c r="B326" t="s">
        <v>245</v>
      </c>
      <c r="C326" s="86" t="n">
        <v>2045</v>
      </c>
      <c r="D326" t="s">
        <v>224</v>
      </c>
      <c r="E326" s="87" t="n">
        <v>130261.338617092</v>
      </c>
      <c r="F326" s="88" t="n">
        <v>78177.0496966512</v>
      </c>
      <c r="G326" s="89" t="n">
        <v>131773.858059384</v>
      </c>
      <c r="H326" s="90" t="n">
        <v>79093.532506876</v>
      </c>
      <c r="I326" s="91" t="str">
        <f>H326-F326</f>
      </c>
      <c r="J326" s="92" t="str">
        <f>G326-E326</f>
      </c>
    </row>
    <row r="327">
      <c r="A327" t="s">
        <v>243</v>
      </c>
      <c r="B327" t="s">
        <v>245</v>
      </c>
      <c r="C327" s="86" t="n">
        <v>2045</v>
      </c>
      <c r="D327" t="s">
        <v>236</v>
      </c>
      <c r="E327" s="87" t="n">
        <v>319245.977391539</v>
      </c>
      <c r="F327" s="88" t="n">
        <v>280448.976194974</v>
      </c>
      <c r="G327" s="89" t="n">
        <v>323049.272004993</v>
      </c>
      <c r="H327" s="90" t="n">
        <v>283683.105073601</v>
      </c>
      <c r="I327" s="91" t="str">
        <f>H327-F327</f>
      </c>
      <c r="J327" s="92" t="str">
        <f>G327-E327</f>
      </c>
    </row>
    <row r="328">
      <c r="A328" t="s">
        <v>243</v>
      </c>
      <c r="B328" t="s">
        <v>245</v>
      </c>
      <c r="C328" s="86" t="n">
        <v>2045</v>
      </c>
      <c r="D328" t="s">
        <v>239</v>
      </c>
      <c r="E328" s="87" t="n">
        <v>472335.771814713</v>
      </c>
      <c r="F328" s="88" t="n">
        <v>307177.385352698</v>
      </c>
      <c r="G328" s="89" t="n">
        <v>477791.107724088</v>
      </c>
      <c r="H328" s="90" t="n">
        <v>310050.875761798</v>
      </c>
      <c r="I328" s="91" t="str">
        <f>H328-F328</f>
      </c>
      <c r="J328" s="92" t="str">
        <f>G328-E328</f>
      </c>
    </row>
    <row r="329">
      <c r="A329" t="s">
        <v>243</v>
      </c>
      <c r="B329" t="s">
        <v>245</v>
      </c>
      <c r="C329" s="86" t="n">
        <v>2045</v>
      </c>
      <c r="D329" t="s">
        <v>242</v>
      </c>
      <c r="E329" s="87" t="n">
        <v>327640.325748516</v>
      </c>
      <c r="F329" s="88" t="n">
        <v>183441.418579063</v>
      </c>
      <c r="G329" s="89" t="n">
        <v>331375.628504343</v>
      </c>
      <c r="H329" s="90" t="n">
        <v>185115.972080925</v>
      </c>
      <c r="I329" s="91" t="str">
        <f>H329-F329</f>
      </c>
      <c r="J329" s="92" t="str">
        <f>G329-E329</f>
      </c>
    </row>
    <row r="330">
      <c r="A330" t="s">
        <v>243</v>
      </c>
      <c r="B330" t="s">
        <v>245</v>
      </c>
      <c r="C330" s="86" t="n">
        <v>2045</v>
      </c>
      <c r="D330" t="s">
        <v>456</v>
      </c>
      <c r="E330" s="87" t="n">
        <v>32913.5563441607</v>
      </c>
      <c r="F330" s="88" t="n">
        <v>3700.69619212613</v>
      </c>
      <c r="G330" s="89" t="n">
        <v>32911.9220858276</v>
      </c>
      <c r="H330" s="90" t="n">
        <v>3700.63913749358</v>
      </c>
      <c r="I330" s="91" t="str">
        <f>H330-F330</f>
      </c>
      <c r="J330" s="92" t="str">
        <f>G330-E330</f>
      </c>
    </row>
    <row r="331">
      <c r="A331" t="s">
        <v>243</v>
      </c>
      <c r="B331" t="s">
        <v>245</v>
      </c>
      <c r="C331" s="86" t="n">
        <v>2046</v>
      </c>
      <c r="D331" t="s">
        <v>455</v>
      </c>
      <c r="E331" s="87" t="n">
        <v>14441.1290450819</v>
      </c>
      <c r="F331" s="88" t="n">
        <v>9673.06696761201</v>
      </c>
      <c r="G331" s="89" t="n">
        <v>14416.9012821335</v>
      </c>
      <c r="H331" s="90" t="n">
        <v>9662.55722524207</v>
      </c>
      <c r="I331" s="91" t="str">
        <f>H331-F331</f>
      </c>
      <c r="J331" s="92" t="str">
        <f>G331-E331</f>
      </c>
    </row>
    <row r="332">
      <c r="A332" t="s">
        <v>243</v>
      </c>
      <c r="B332" t="s">
        <v>245</v>
      </c>
      <c r="C332" s="86" t="n">
        <v>2046</v>
      </c>
      <c r="D332" t="s">
        <v>269</v>
      </c>
      <c r="E332" s="87" t="n">
        <v>630924.934374608</v>
      </c>
      <c r="F332" s="88" t="n">
        <v>225136.100847596</v>
      </c>
      <c r="G332" s="89" t="n">
        <v>630633.454438707</v>
      </c>
      <c r="H332" s="90" t="n">
        <v>225087.48463904</v>
      </c>
      <c r="I332" s="91" t="str">
        <f>H332-F332</f>
      </c>
      <c r="J332" s="92" t="str">
        <f>G332-E332</f>
      </c>
    </row>
    <row r="333">
      <c r="A333" t="s">
        <v>243</v>
      </c>
      <c r="B333" t="s">
        <v>245</v>
      </c>
      <c r="C333" s="86" t="n">
        <v>2046</v>
      </c>
      <c r="D333" t="s">
        <v>224</v>
      </c>
      <c r="E333" s="87" t="n">
        <v>133398.614055989</v>
      </c>
      <c r="F333" s="88" t="n">
        <v>80049.8753915959</v>
      </c>
      <c r="G333" s="89" t="n">
        <v>134937.382368699</v>
      </c>
      <c r="H333" s="90" t="n">
        <v>80987.4447696864</v>
      </c>
      <c r="I333" s="91" t="str">
        <f>H333-F333</f>
      </c>
      <c r="J333" s="92" t="str">
        <f>G333-E333</f>
      </c>
    </row>
    <row r="334">
      <c r="A334" t="s">
        <v>243</v>
      </c>
      <c r="B334" t="s">
        <v>245</v>
      </c>
      <c r="C334" s="86" t="n">
        <v>2046</v>
      </c>
      <c r="D334" t="s">
        <v>236</v>
      </c>
      <c r="E334" s="87" t="n">
        <v>325102.825186411</v>
      </c>
      <c r="F334" s="88" t="n">
        <v>285431.172144686</v>
      </c>
      <c r="G334" s="89" t="n">
        <v>328956.450425992</v>
      </c>
      <c r="H334" s="90" t="n">
        <v>288722.004556754</v>
      </c>
      <c r="I334" s="91" t="str">
        <f>H334-F334</f>
      </c>
      <c r="J334" s="92" t="str">
        <f>G334-E334</f>
      </c>
    </row>
    <row r="335">
      <c r="A335" t="s">
        <v>243</v>
      </c>
      <c r="B335" t="s">
        <v>245</v>
      </c>
      <c r="C335" s="86" t="n">
        <v>2046</v>
      </c>
      <c r="D335" t="s">
        <v>239</v>
      </c>
      <c r="E335" s="87" t="n">
        <v>481208.269643491</v>
      </c>
      <c r="F335" s="88" t="n">
        <v>311673.422029594</v>
      </c>
      <c r="G335" s="89" t="n">
        <v>486729.521984951</v>
      </c>
      <c r="H335" s="90" t="n">
        <v>314651.116949337</v>
      </c>
      <c r="I335" s="91" t="str">
        <f>H335-F335</f>
      </c>
      <c r="J335" s="92" t="str">
        <f>G335-E335</f>
      </c>
    </row>
    <row r="336">
      <c r="A336" t="s">
        <v>243</v>
      </c>
      <c r="B336" t="s">
        <v>245</v>
      </c>
      <c r="C336" s="86" t="n">
        <v>2046</v>
      </c>
      <c r="D336" t="s">
        <v>242</v>
      </c>
      <c r="E336" s="87" t="n">
        <v>335189.731968922</v>
      </c>
      <c r="F336" s="88" t="n">
        <v>187383.413683989</v>
      </c>
      <c r="G336" s="89" t="n">
        <v>338982.685303405</v>
      </c>
      <c r="H336" s="90" t="n">
        <v>189123.711015652</v>
      </c>
      <c r="I336" s="91" t="str">
        <f>H336-F336</f>
      </c>
      <c r="J336" s="92" t="str">
        <f>G336-E336</f>
      </c>
    </row>
    <row r="337">
      <c r="A337" t="s">
        <v>243</v>
      </c>
      <c r="B337" t="s">
        <v>245</v>
      </c>
      <c r="C337" s="86" t="n">
        <v>2046</v>
      </c>
      <c r="D337" t="s">
        <v>456</v>
      </c>
      <c r="E337" s="87" t="n">
        <v>32927.477139085</v>
      </c>
      <c r="F337" s="88" t="n">
        <v>3647.01137952582</v>
      </c>
      <c r="G337" s="89" t="n">
        <v>32925.7096869763</v>
      </c>
      <c r="H337" s="90" t="n">
        <v>3646.94928534384</v>
      </c>
      <c r="I337" s="91" t="str">
        <f>H337-F337</f>
      </c>
      <c r="J337" s="92" t="str">
        <f>G337-E337</f>
      </c>
    </row>
    <row r="338">
      <c r="A338" t="s">
        <v>243</v>
      </c>
      <c r="B338" t="s">
        <v>245</v>
      </c>
      <c r="C338" s="86" t="n">
        <v>2047</v>
      </c>
      <c r="D338" t="s">
        <v>455</v>
      </c>
      <c r="E338" s="87" t="n">
        <v>14872.2823573542</v>
      </c>
      <c r="F338" s="88" t="n">
        <v>9895.86577389638</v>
      </c>
      <c r="G338" s="89" t="n">
        <v>14845.8055784703</v>
      </c>
      <c r="H338" s="90" t="n">
        <v>9884.25636961775</v>
      </c>
      <c r="I338" s="91" t="str">
        <f>H338-F338</f>
      </c>
      <c r="J338" s="92" t="str">
        <f>G338-E338</f>
      </c>
    </row>
    <row r="339">
      <c r="A339" t="s">
        <v>243</v>
      </c>
      <c r="B339" t="s">
        <v>245</v>
      </c>
      <c r="C339" s="86" t="n">
        <v>2047</v>
      </c>
      <c r="D339" t="s">
        <v>269</v>
      </c>
      <c r="E339" s="87" t="n">
        <v>636565.787063841</v>
      </c>
      <c r="F339" s="88" t="n">
        <v>228974.224850726</v>
      </c>
      <c r="G339" s="89" t="n">
        <v>636253.663151634</v>
      </c>
      <c r="H339" s="90" t="n">
        <v>228919.328280008</v>
      </c>
      <c r="I339" s="91" t="str">
        <f>H339-F339</f>
      </c>
      <c r="J339" s="92" t="str">
        <f>G339-E339</f>
      </c>
    </row>
    <row r="340">
      <c r="A340" t="s">
        <v>243</v>
      </c>
      <c r="B340" t="s">
        <v>245</v>
      </c>
      <c r="C340" s="86" t="n">
        <v>2047</v>
      </c>
      <c r="D340" t="s">
        <v>224</v>
      </c>
      <c r="E340" s="87" t="n">
        <v>136491.256961468</v>
      </c>
      <c r="F340" s="88" t="n">
        <v>81905.7664893414</v>
      </c>
      <c r="G340" s="89" t="n">
        <v>138055.427725767</v>
      </c>
      <c r="H340" s="90" t="n">
        <v>82863.236389873</v>
      </c>
      <c r="I340" s="91" t="str">
        <f>H340-F340</f>
      </c>
      <c r="J340" s="92" t="str">
        <f>G340-E340</f>
      </c>
    </row>
    <row r="341">
      <c r="A341" t="s">
        <v>243</v>
      </c>
      <c r="B341" t="s">
        <v>245</v>
      </c>
      <c r="C341" s="86" t="n">
        <v>2047</v>
      </c>
      <c r="D341" t="s">
        <v>236</v>
      </c>
      <c r="E341" s="87" t="n">
        <v>330857.988681927</v>
      </c>
      <c r="F341" s="88" t="n">
        <v>290241.867060078</v>
      </c>
      <c r="G341" s="89" t="n">
        <v>334760.289197716</v>
      </c>
      <c r="H341" s="90" t="n">
        <v>293585.580824258</v>
      </c>
      <c r="I341" s="91" t="str">
        <f>H341-F341</f>
      </c>
      <c r="J341" s="92" t="str">
        <f>G341-E341</f>
      </c>
    </row>
    <row r="342">
      <c r="A342" t="s">
        <v>243</v>
      </c>
      <c r="B342" t="s">
        <v>245</v>
      </c>
      <c r="C342" s="86" t="n">
        <v>2047</v>
      </c>
      <c r="D342" t="s">
        <v>239</v>
      </c>
      <c r="E342" s="87" t="n">
        <v>489984.699012145</v>
      </c>
      <c r="F342" s="88" t="n">
        <v>316322.79822601</v>
      </c>
      <c r="G342" s="89" t="n">
        <v>495569.834650802</v>
      </c>
      <c r="H342" s="90" t="n">
        <v>319399.484099334</v>
      </c>
      <c r="I342" s="91" t="str">
        <f>H342-F342</f>
      </c>
      <c r="J342" s="92" t="str">
        <f>G342-E342</f>
      </c>
    </row>
    <row r="343">
      <c r="A343" t="s">
        <v>243</v>
      </c>
      <c r="B343" t="s">
        <v>245</v>
      </c>
      <c r="C343" s="86" t="n">
        <v>2047</v>
      </c>
      <c r="D343" t="s">
        <v>242</v>
      </c>
      <c r="E343" s="87" t="n">
        <v>342677.004969989</v>
      </c>
      <c r="F343" s="88" t="n">
        <v>191394.526052936</v>
      </c>
      <c r="G343" s="89" t="n">
        <v>346526.058989921</v>
      </c>
      <c r="H343" s="90" t="n">
        <v>193198.032763718</v>
      </c>
      <c r="I343" s="91" t="str">
        <f>H343-F343</f>
      </c>
      <c r="J343" s="92" t="str">
        <f>G343-E343</f>
      </c>
    </row>
    <row r="344">
      <c r="A344" t="s">
        <v>243</v>
      </c>
      <c r="B344" t="s">
        <v>245</v>
      </c>
      <c r="C344" s="86" t="n">
        <v>2047</v>
      </c>
      <c r="D344" t="s">
        <v>456</v>
      </c>
      <c r="E344" s="87" t="n">
        <v>32949.7859739548</v>
      </c>
      <c r="F344" s="88" t="n">
        <v>3591.37370123492</v>
      </c>
      <c r="G344" s="89" t="n">
        <v>32947.8832640152</v>
      </c>
      <c r="H344" s="90" t="n">
        <v>3591.30660045174</v>
      </c>
      <c r="I344" s="91" t="str">
        <f>H344-F344</f>
      </c>
      <c r="J344" s="92" t="str">
        <f>G344-E344</f>
      </c>
    </row>
    <row r="345">
      <c r="A345" t="s">
        <v>243</v>
      </c>
      <c r="B345" t="s">
        <v>245</v>
      </c>
      <c r="C345" s="86" t="n">
        <v>2048</v>
      </c>
      <c r="D345" t="s">
        <v>455</v>
      </c>
      <c r="E345" s="87" t="n">
        <v>15307.4727006848</v>
      </c>
      <c r="F345" s="88" t="n">
        <v>10119.5046706094</v>
      </c>
      <c r="G345" s="89" t="n">
        <v>15278.6635454133</v>
      </c>
      <c r="H345" s="90" t="n">
        <v>10106.7472909022</v>
      </c>
      <c r="I345" s="91" t="str">
        <f>H345-F345</f>
      </c>
      <c r="J345" s="92" t="str">
        <f>G345-E345</f>
      </c>
    </row>
    <row r="346">
      <c r="A346" t="s">
        <v>243</v>
      </c>
      <c r="B346" t="s">
        <v>245</v>
      </c>
      <c r="C346" s="86" t="n">
        <v>2048</v>
      </c>
      <c r="D346" t="s">
        <v>269</v>
      </c>
      <c r="E346" s="87" t="n">
        <v>642025.025822592</v>
      </c>
      <c r="F346" s="88" t="n">
        <v>232628.731042827</v>
      </c>
      <c r="G346" s="89" t="n">
        <v>641692.379519107</v>
      </c>
      <c r="H346" s="90" t="n">
        <v>232567.224326021</v>
      </c>
      <c r="I346" s="91" t="str">
        <f>H346-F346</f>
      </c>
      <c r="J346" s="92" t="str">
        <f>G346-E346</f>
      </c>
    </row>
    <row r="347">
      <c r="A347" t="s">
        <v>243</v>
      </c>
      <c r="B347" t="s">
        <v>245</v>
      </c>
      <c r="C347" s="86" t="n">
        <v>2048</v>
      </c>
      <c r="D347" t="s">
        <v>224</v>
      </c>
      <c r="E347" s="87" t="n">
        <v>139534.773392825</v>
      </c>
      <c r="F347" s="88" t="n">
        <v>83729.8798554681</v>
      </c>
      <c r="G347" s="89" t="n">
        <v>141123.500115866</v>
      </c>
      <c r="H347" s="90" t="n">
        <v>84706.0210796653</v>
      </c>
      <c r="I347" s="91" t="str">
        <f>H347-F347</f>
      </c>
      <c r="J347" s="92" t="str">
        <f>G347-E347</f>
      </c>
    </row>
    <row r="348">
      <c r="A348" t="s">
        <v>243</v>
      </c>
      <c r="B348" t="s">
        <v>245</v>
      </c>
      <c r="C348" s="86" t="n">
        <v>2048</v>
      </c>
      <c r="D348" t="s">
        <v>236</v>
      </c>
      <c r="E348" s="87" t="n">
        <v>336505.786006534</v>
      </c>
      <c r="F348" s="88" t="n">
        <v>294927.139820555</v>
      </c>
      <c r="G348" s="89" t="n">
        <v>340455.122408115</v>
      </c>
      <c r="H348" s="90" t="n">
        <v>298320.635920457</v>
      </c>
      <c r="I348" s="91" t="str">
        <f>H348-F348</f>
      </c>
      <c r="J348" s="92" t="str">
        <f>G348-E348</f>
      </c>
    </row>
    <row r="349">
      <c r="A349" t="s">
        <v>243</v>
      </c>
      <c r="B349" t="s">
        <v>245</v>
      </c>
      <c r="C349" s="86" t="n">
        <v>2048</v>
      </c>
      <c r="D349" t="s">
        <v>239</v>
      </c>
      <c r="E349" s="87" t="n">
        <v>498652.065483348</v>
      </c>
      <c r="F349" s="88" t="n">
        <v>321047.559974988</v>
      </c>
      <c r="G349" s="89" t="n">
        <v>504299.029341867</v>
      </c>
      <c r="H349" s="90" t="n">
        <v>324217.60933358</v>
      </c>
      <c r="I349" s="91" t="str">
        <f>H349-F349</f>
      </c>
      <c r="J349" s="92" t="str">
        <f>G349-E349</f>
      </c>
    </row>
    <row r="350">
      <c r="A350" t="s">
        <v>243</v>
      </c>
      <c r="B350" t="s">
        <v>245</v>
      </c>
      <c r="C350" s="86" t="n">
        <v>2048</v>
      </c>
      <c r="D350" t="s">
        <v>242</v>
      </c>
      <c r="E350" s="87" t="n">
        <v>350091.05803241</v>
      </c>
      <c r="F350" s="88" t="n">
        <v>195445.227745004</v>
      </c>
      <c r="G350" s="89" t="n">
        <v>353994.652464965</v>
      </c>
      <c r="H350" s="90" t="n">
        <v>197309.285532157</v>
      </c>
      <c r="I350" s="91" t="str">
        <f>H350-F350</f>
      </c>
      <c r="J350" s="92" t="str">
        <f>G350-E350</f>
      </c>
    </row>
    <row r="351">
      <c r="A351" t="s">
        <v>243</v>
      </c>
      <c r="B351" t="s">
        <v>245</v>
      </c>
      <c r="C351" s="86" t="n">
        <v>2048</v>
      </c>
      <c r="D351" t="s">
        <v>456</v>
      </c>
      <c r="E351" s="87" t="n">
        <v>32978.8855265949</v>
      </c>
      <c r="F351" s="88" t="n">
        <v>3533.66255644686</v>
      </c>
      <c r="G351" s="89" t="n">
        <v>32976.8458489305</v>
      </c>
      <c r="H351" s="90" t="n">
        <v>3533.59051858982</v>
      </c>
      <c r="I351" s="91" t="str">
        <f>H351-F351</f>
      </c>
      <c r="J351" s="92" t="str">
        <f>G351-E351</f>
      </c>
    </row>
    <row r="352">
      <c r="A352" t="s">
        <v>243</v>
      </c>
      <c r="B352" t="s">
        <v>245</v>
      </c>
      <c r="C352" s="86" t="n">
        <v>2049</v>
      </c>
      <c r="D352" t="s">
        <v>455</v>
      </c>
      <c r="E352" s="87" t="n">
        <v>15745.4484914558</v>
      </c>
      <c r="F352" s="88" t="n">
        <v>10348.6106048327</v>
      </c>
      <c r="G352" s="89" t="n">
        <v>15714.2318439612</v>
      </c>
      <c r="H352" s="90" t="n">
        <v>10334.6577056428</v>
      </c>
      <c r="I352" s="91" t="str">
        <f>H352-F352</f>
      </c>
      <c r="J352" s="92" t="str">
        <f>G352-E352</f>
      </c>
    </row>
    <row r="353">
      <c r="A353" t="s">
        <v>243</v>
      </c>
      <c r="B353" t="s">
        <v>245</v>
      </c>
      <c r="C353" s="86" t="n">
        <v>2049</v>
      </c>
      <c r="D353" t="s">
        <v>269</v>
      </c>
      <c r="E353" s="87" t="n">
        <v>647307.531887178</v>
      </c>
      <c r="F353" s="88" t="n">
        <v>236252.880341689</v>
      </c>
      <c r="G353" s="89" t="n">
        <v>646954.550356002</v>
      </c>
      <c r="H353" s="90" t="n">
        <v>236184.437981602</v>
      </c>
      <c r="I353" s="91" t="str">
        <f>H353-F353</f>
      </c>
      <c r="J353" s="92" t="str">
        <f>G353-E353</f>
      </c>
    </row>
    <row r="354">
      <c r="A354" t="s">
        <v>243</v>
      </c>
      <c r="B354" t="s">
        <v>245</v>
      </c>
      <c r="C354" s="86" t="n">
        <v>2049</v>
      </c>
      <c r="D354" t="s">
        <v>224</v>
      </c>
      <c r="E354" s="87" t="n">
        <v>142526.001084642</v>
      </c>
      <c r="F354" s="88" t="n">
        <v>85573.7345136928</v>
      </c>
      <c r="G354" s="89" t="n">
        <v>144138.453283698</v>
      </c>
      <c r="H354" s="90" t="n">
        <v>86568.0702641526</v>
      </c>
      <c r="I354" s="91" t="str">
        <f>H354-F354</f>
      </c>
      <c r="J354" s="92" t="str">
        <f>G354-E354</f>
      </c>
    </row>
    <row r="355">
      <c r="A355" t="s">
        <v>243</v>
      </c>
      <c r="B355" t="s">
        <v>245</v>
      </c>
      <c r="C355" s="86" t="n">
        <v>2049</v>
      </c>
      <c r="D355" t="s">
        <v>236</v>
      </c>
      <c r="E355" s="87" t="n">
        <v>342043.628387304</v>
      </c>
      <c r="F355" s="88" t="n">
        <v>299650.83784221</v>
      </c>
      <c r="G355" s="89" t="n">
        <v>346038.41995902</v>
      </c>
      <c r="H355" s="90" t="n">
        <v>303093.159468599</v>
      </c>
      <c r="I355" s="91" t="str">
        <f>H355-F355</f>
      </c>
      <c r="J355" s="92" t="str">
        <f>G355-E355</f>
      </c>
    </row>
    <row r="356">
      <c r="A356" t="s">
        <v>243</v>
      </c>
      <c r="B356" t="s">
        <v>245</v>
      </c>
      <c r="C356" s="86" t="n">
        <v>2049</v>
      </c>
      <c r="D356" t="s">
        <v>239</v>
      </c>
      <c r="E356" s="87" t="n">
        <v>507201.722653637</v>
      </c>
      <c r="F356" s="88" t="n">
        <v>325996.438717622</v>
      </c>
      <c r="G356" s="89" t="n">
        <v>512908.495332588</v>
      </c>
      <c r="H356" s="90" t="n">
        <v>329256.162413995</v>
      </c>
      <c r="I356" s="91" t="str">
        <f>H356-F356</f>
      </c>
      <c r="J356" s="92" t="str">
        <f>G356-E356</f>
      </c>
    </row>
    <row r="357">
      <c r="A357" t="s">
        <v>243</v>
      </c>
      <c r="B357" t="s">
        <v>245</v>
      </c>
      <c r="C357" s="86" t="n">
        <v>2049</v>
      </c>
      <c r="D357" t="s">
        <v>242</v>
      </c>
      <c r="E357" s="87" t="n">
        <v>357417.846380147</v>
      </c>
      <c r="F357" s="88" t="n">
        <v>199642.279895694</v>
      </c>
      <c r="G357" s="89" t="n">
        <v>361374.377334013</v>
      </c>
      <c r="H357" s="90" t="n">
        <v>201565.462531713</v>
      </c>
      <c r="I357" s="91" t="str">
        <f>H357-F357</f>
      </c>
      <c r="J357" s="92" t="str">
        <f>G357-E357</f>
      </c>
    </row>
    <row r="358">
      <c r="A358" t="s">
        <v>243</v>
      </c>
      <c r="B358" t="s">
        <v>245</v>
      </c>
      <c r="C358" s="86" t="n">
        <v>2049</v>
      </c>
      <c r="D358" t="s">
        <v>456</v>
      </c>
      <c r="E358" s="87" t="n">
        <v>33013.5548044158</v>
      </c>
      <c r="F358" s="88" t="n">
        <v>3474.84474894853</v>
      </c>
      <c r="G358" s="89" t="n">
        <v>33011.3768308136</v>
      </c>
      <c r="H358" s="90" t="n">
        <v>3474.76789817908</v>
      </c>
      <c r="I358" s="91" t="str">
        <f>H358-F358</f>
      </c>
      <c r="J358" s="92" t="str">
        <f>G358-E358</f>
      </c>
    </row>
    <row r="359">
      <c r="A359" t="s">
        <v>243</v>
      </c>
      <c r="B359" t="s">
        <v>245</v>
      </c>
      <c r="C359" s="86" t="n">
        <v>2050</v>
      </c>
      <c r="D359" t="s">
        <v>455</v>
      </c>
      <c r="E359" s="87" t="n">
        <v>16184.4319694439</v>
      </c>
      <c r="F359" s="88" t="n">
        <v>10579.8438275343</v>
      </c>
      <c r="G359" s="89" t="n">
        <v>16150.7411265873</v>
      </c>
      <c r="H359" s="90" t="n">
        <v>10564.6551505717</v>
      </c>
      <c r="I359" s="91" t="str">
        <f>H359-F359</f>
      </c>
      <c r="J359" s="92" t="str">
        <f>G359-E359</f>
      </c>
    </row>
    <row r="360">
      <c r="A360" t="s">
        <v>243</v>
      </c>
      <c r="B360" t="s">
        <v>245</v>
      </c>
      <c r="C360" s="86" t="n">
        <v>2050</v>
      </c>
      <c r="D360" t="s">
        <v>269</v>
      </c>
      <c r="E360" s="87" t="n">
        <v>652414.134213799</v>
      </c>
      <c r="F360" s="88" t="n">
        <v>239741.158764933</v>
      </c>
      <c r="G360" s="89" t="n">
        <v>652041.048852487</v>
      </c>
      <c r="H360" s="90" t="n">
        <v>239665.502382836</v>
      </c>
      <c r="I360" s="91" t="str">
        <f>H360-F360</f>
      </c>
      <c r="J360" s="92" t="str">
        <f>G360-E360</f>
      </c>
    </row>
    <row r="361">
      <c r="A361" t="s">
        <v>243</v>
      </c>
      <c r="B361" t="s">
        <v>245</v>
      </c>
      <c r="C361" s="86" t="n">
        <v>2050</v>
      </c>
      <c r="D361" t="s">
        <v>224</v>
      </c>
      <c r="E361" s="87" t="n">
        <v>145462.584710441</v>
      </c>
      <c r="F361" s="88" t="n">
        <v>87395.6706107129</v>
      </c>
      <c r="G361" s="89" t="n">
        <v>147097.952781524</v>
      </c>
      <c r="H361" s="90" t="n">
        <v>88407.352194464</v>
      </c>
      <c r="I361" s="91" t="str">
        <f>H361-F361</f>
      </c>
      <c r="J361" s="92" t="str">
        <f>G361-E361</f>
      </c>
    </row>
    <row r="362">
      <c r="A362" t="s">
        <v>243</v>
      </c>
      <c r="B362" t="s">
        <v>245</v>
      </c>
      <c r="C362" s="86" t="n">
        <v>2050</v>
      </c>
      <c r="D362" t="s">
        <v>236</v>
      </c>
      <c r="E362" s="87" t="n">
        <v>347466.014174108</v>
      </c>
      <c r="F362" s="88" t="n">
        <v>304231.698190375</v>
      </c>
      <c r="G362" s="89" t="n">
        <v>351504.691612483</v>
      </c>
      <c r="H362" s="90" t="n">
        <v>307720.041143505</v>
      </c>
      <c r="I362" s="91" t="str">
        <f>H362-F362</f>
      </c>
      <c r="J362" s="92" t="str">
        <f>G362-E362</f>
      </c>
    </row>
    <row r="363">
      <c r="A363" t="s">
        <v>243</v>
      </c>
      <c r="B363" t="s">
        <v>245</v>
      </c>
      <c r="C363" s="86" t="n">
        <v>2050</v>
      </c>
      <c r="D363" t="s">
        <v>239</v>
      </c>
      <c r="E363" s="87" t="n">
        <v>515619.956843566</v>
      </c>
      <c r="F363" s="88" t="n">
        <v>331019.221991662</v>
      </c>
      <c r="G363" s="89" t="n">
        <v>521384.481349535</v>
      </c>
      <c r="H363" s="90" t="n">
        <v>334363.933966043</v>
      </c>
      <c r="I363" s="91" t="str">
        <f>H363-F363</f>
      </c>
      <c r="J363" s="92" t="str">
        <f>G363-E363</f>
      </c>
    </row>
    <row r="364">
      <c r="A364" t="s">
        <v>243</v>
      </c>
      <c r="B364" t="s">
        <v>245</v>
      </c>
      <c r="C364" s="86" t="n">
        <v>2050</v>
      </c>
      <c r="D364" t="s">
        <v>242</v>
      </c>
      <c r="E364" s="87" t="n">
        <v>364635.932164836</v>
      </c>
      <c r="F364" s="88" t="n">
        <v>203881.723567048</v>
      </c>
      <c r="G364" s="89" t="n">
        <v>368643.655174647</v>
      </c>
      <c r="H364" s="90" t="n">
        <v>205861.883364475</v>
      </c>
      <c r="I364" s="91" t="str">
        <f>H364-F364</f>
      </c>
      <c r="J364" s="92" t="str">
        <f>G364-E364</f>
      </c>
    </row>
    <row r="365">
      <c r="A365" t="s">
        <v>243</v>
      </c>
      <c r="B365" t="s">
        <v>245</v>
      </c>
      <c r="C365" s="86" t="n">
        <v>2050</v>
      </c>
      <c r="D365" t="s">
        <v>456</v>
      </c>
      <c r="E365" s="87" t="n">
        <v>33052.671376827</v>
      </c>
      <c r="F365" s="88" t="n">
        <v>3414.45467306511</v>
      </c>
      <c r="G365" s="89" t="n">
        <v>33050.3541054199</v>
      </c>
      <c r="H365" s="90" t="n">
        <v>3414.37319588043</v>
      </c>
      <c r="I365" s="91" t="str">
        <f>H365-F365</f>
      </c>
      <c r="J365" s="92" t="str">
        <f>G365-E365</f>
      </c>
    </row>
    <row r="366">
      <c r="A366" t="s">
        <v>250</v>
      </c>
      <c r="B366" t="s">
        <v>252</v>
      </c>
      <c r="C366" s="86" t="n">
        <v>2025</v>
      </c>
      <c r="D366" t="s">
        <v>455</v>
      </c>
      <c r="E366" s="87" t="n">
        <v>8428.90603055384</v>
      </c>
      <c r="F366" s="88" t="n">
        <v>9668.82280635504</v>
      </c>
      <c r="G366" s="89" t="n">
        <v>8428.90603055422</v>
      </c>
      <c r="H366" s="90" t="n">
        <v>9668.82280635511</v>
      </c>
      <c r="I366" s="91" t="str">
        <f>H366-F366</f>
      </c>
      <c r="J366" s="92" t="str">
        <f>G366-E366</f>
      </c>
    </row>
    <row r="367">
      <c r="A367" t="s">
        <v>250</v>
      </c>
      <c r="B367" t="s">
        <v>252</v>
      </c>
      <c r="C367" s="86" t="n">
        <v>2025</v>
      </c>
      <c r="D367" t="s">
        <v>269</v>
      </c>
      <c r="E367" s="87" t="n">
        <v>479897.333725012</v>
      </c>
      <c r="F367" s="88" t="n">
        <v>159105.611741182</v>
      </c>
      <c r="G367" s="89" t="n">
        <v>479897.333725013</v>
      </c>
      <c r="H367" s="90" t="n">
        <v>159105.611741182</v>
      </c>
      <c r="I367" s="91" t="str">
        <f>H367-F367</f>
      </c>
      <c r="J367" s="92" t="str">
        <f>G367-E367</f>
      </c>
    </row>
    <row r="368">
      <c r="A368" t="s">
        <v>250</v>
      </c>
      <c r="B368" t="s">
        <v>252</v>
      </c>
      <c r="C368" s="86" t="n">
        <v>2025</v>
      </c>
      <c r="D368" t="s">
        <v>224</v>
      </c>
      <c r="E368" s="87" t="n">
        <v>76355.8167785885</v>
      </c>
      <c r="F368" s="88" t="n">
        <v>63094.5308104727</v>
      </c>
      <c r="G368" s="89" t="n">
        <v>76355.8167785881</v>
      </c>
      <c r="H368" s="90" t="n">
        <v>63094.5308104722</v>
      </c>
      <c r="I368" s="91" t="str">
        <f>H368-F368</f>
      </c>
      <c r="J368" s="92" t="str">
        <f>G368-E368</f>
      </c>
    </row>
    <row r="369">
      <c r="A369" t="s">
        <v>250</v>
      </c>
      <c r="B369" t="s">
        <v>252</v>
      </c>
      <c r="C369" s="86" t="n">
        <v>2025</v>
      </c>
      <c r="D369" t="s">
        <v>236</v>
      </c>
      <c r="E369" s="87" t="n">
        <v>207904.953216454</v>
      </c>
      <c r="F369" s="88" t="n">
        <v>240064.287010274</v>
      </c>
      <c r="G369" s="89" t="n">
        <v>207904.953216455</v>
      </c>
      <c r="H369" s="90" t="n">
        <v>240064.287010274</v>
      </c>
      <c r="I369" s="91" t="str">
        <f>H369-F369</f>
      </c>
      <c r="J369" s="92" t="str">
        <f>G369-E369</f>
      </c>
    </row>
    <row r="370">
      <c r="A370" t="s">
        <v>250</v>
      </c>
      <c r="B370" t="s">
        <v>252</v>
      </c>
      <c r="C370" s="86" t="n">
        <v>2025</v>
      </c>
      <c r="D370" t="s">
        <v>239</v>
      </c>
      <c r="E370" s="87" t="n">
        <v>306292.009088882</v>
      </c>
      <c r="F370" s="88" t="n">
        <v>368786.787856477</v>
      </c>
      <c r="G370" s="89" t="n">
        <v>306292.009088882</v>
      </c>
      <c r="H370" s="90" t="n">
        <v>368786.787856477</v>
      </c>
      <c r="I370" s="91" t="str">
        <f>H370-F370</f>
      </c>
      <c r="J370" s="92" t="str">
        <f>G370-E370</f>
      </c>
    </row>
    <row r="371">
      <c r="A371" t="s">
        <v>250</v>
      </c>
      <c r="B371" t="s">
        <v>252</v>
      </c>
      <c r="C371" s="86" t="n">
        <v>2025</v>
      </c>
      <c r="D371" t="s">
        <v>242</v>
      </c>
      <c r="E371" s="87" t="n">
        <v>197300.3095545</v>
      </c>
      <c r="F371" s="88" t="n">
        <v>222132.327209458</v>
      </c>
      <c r="G371" s="89" t="n">
        <v>197300.3095545</v>
      </c>
      <c r="H371" s="90" t="n">
        <v>222132.327209458</v>
      </c>
      <c r="I371" s="91" t="str">
        <f>H371-F371</f>
      </c>
      <c r="J371" s="92" t="str">
        <f>G371-E371</f>
      </c>
    </row>
    <row r="372">
      <c r="A372" t="s">
        <v>250</v>
      </c>
      <c r="B372" t="s">
        <v>252</v>
      </c>
      <c r="C372" s="86" t="n">
        <v>2025</v>
      </c>
      <c r="D372" t="s">
        <v>456</v>
      </c>
      <c r="E372" s="87" t="n">
        <v>34256.1387097628</v>
      </c>
      <c r="F372" s="88" t="n">
        <v>4628.45886740426</v>
      </c>
      <c r="G372" s="89" t="n">
        <v>34256.1387097634</v>
      </c>
      <c r="H372" s="90" t="n">
        <v>4628.45886740424</v>
      </c>
      <c r="I372" s="91" t="str">
        <f>H372-F372</f>
      </c>
      <c r="J372" s="92" t="str">
        <f>G372-E372</f>
      </c>
    </row>
    <row r="373">
      <c r="A373" t="s">
        <v>250</v>
      </c>
      <c r="B373" t="s">
        <v>252</v>
      </c>
      <c r="C373" s="86" t="n">
        <v>2026</v>
      </c>
      <c r="D373" t="s">
        <v>455</v>
      </c>
      <c r="E373" s="87" t="n">
        <v>8487.17248026011</v>
      </c>
      <c r="F373" s="88" t="n">
        <v>8630.31669602343</v>
      </c>
      <c r="G373" s="89" t="n">
        <v>8487.1724802605</v>
      </c>
      <c r="H373" s="90" t="n">
        <v>8630.31669602351</v>
      </c>
      <c r="I373" s="91" t="str">
        <f>H373-F373</f>
      </c>
      <c r="J373" s="92" t="str">
        <f>G373-E373</f>
      </c>
    </row>
    <row r="374">
      <c r="A374" t="s">
        <v>250</v>
      </c>
      <c r="B374" t="s">
        <v>252</v>
      </c>
      <c r="C374" s="86" t="n">
        <v>2026</v>
      </c>
      <c r="D374" t="s">
        <v>269</v>
      </c>
      <c r="E374" s="87" t="n">
        <v>487916.817622226</v>
      </c>
      <c r="F374" s="88" t="n">
        <v>159012.293509428</v>
      </c>
      <c r="G374" s="89" t="n">
        <v>487916.817622227</v>
      </c>
      <c r="H374" s="90" t="n">
        <v>159012.293509428</v>
      </c>
      <c r="I374" s="91" t="str">
        <f>H374-F374</f>
      </c>
      <c r="J374" s="92" t="str">
        <f>G374-E374</f>
      </c>
    </row>
    <row r="375">
      <c r="A375" t="s">
        <v>250</v>
      </c>
      <c r="B375" t="s">
        <v>252</v>
      </c>
      <c r="C375" s="86" t="n">
        <v>2026</v>
      </c>
      <c r="D375" t="s">
        <v>224</v>
      </c>
      <c r="E375" s="87" t="n">
        <v>77888.0931636944</v>
      </c>
      <c r="F375" s="88" t="n">
        <v>59835.2227846839</v>
      </c>
      <c r="G375" s="89" t="n">
        <v>77888.093163694</v>
      </c>
      <c r="H375" s="90" t="n">
        <v>59835.2227846835</v>
      </c>
      <c r="I375" s="91" t="str">
        <f>H375-F375</f>
      </c>
      <c r="J375" s="92" t="str">
        <f>G375-E375</f>
      </c>
    </row>
    <row r="376">
      <c r="A376" t="s">
        <v>250</v>
      </c>
      <c r="B376" t="s">
        <v>252</v>
      </c>
      <c r="C376" s="86" t="n">
        <v>2026</v>
      </c>
      <c r="D376" t="s">
        <v>236</v>
      </c>
      <c r="E376" s="87" t="n">
        <v>212035.127483499</v>
      </c>
      <c r="F376" s="88" t="n">
        <v>217295.447863307</v>
      </c>
      <c r="G376" s="89" t="n">
        <v>212035.127483499</v>
      </c>
      <c r="H376" s="90" t="n">
        <v>217295.447863307</v>
      </c>
      <c r="I376" s="91" t="str">
        <f>H376-F376</f>
      </c>
      <c r="J376" s="92" t="str">
        <f>G376-E376</f>
      </c>
    </row>
    <row r="377">
      <c r="A377" t="s">
        <v>250</v>
      </c>
      <c r="B377" t="s">
        <v>252</v>
      </c>
      <c r="C377" s="86" t="n">
        <v>2026</v>
      </c>
      <c r="D377" t="s">
        <v>239</v>
      </c>
      <c r="E377" s="87" t="n">
        <v>313184.010457339</v>
      </c>
      <c r="F377" s="88" t="n">
        <v>341949.401211557</v>
      </c>
      <c r="G377" s="89" t="n">
        <v>313184.010457339</v>
      </c>
      <c r="H377" s="90" t="n">
        <v>341949.401211557</v>
      </c>
      <c r="I377" s="91" t="str">
        <f>H377-F377</f>
      </c>
      <c r="J377" s="92" t="str">
        <f>G377-E377</f>
      </c>
    </row>
    <row r="378">
      <c r="A378" t="s">
        <v>250</v>
      </c>
      <c r="B378" t="s">
        <v>252</v>
      </c>
      <c r="C378" s="86" t="n">
        <v>2026</v>
      </c>
      <c r="D378" t="s">
        <v>242</v>
      </c>
      <c r="E378" s="87" t="n">
        <v>201630.439308382</v>
      </c>
      <c r="F378" s="88" t="n">
        <v>196955.629726861</v>
      </c>
      <c r="G378" s="89" t="n">
        <v>201630.439308382</v>
      </c>
      <c r="H378" s="90" t="n">
        <v>196955.629726861</v>
      </c>
      <c r="I378" s="91" t="str">
        <f>H378-F378</f>
      </c>
      <c r="J378" s="92" t="str">
        <f>G378-E378</f>
      </c>
    </row>
    <row r="379">
      <c r="A379" t="s">
        <v>250</v>
      </c>
      <c r="B379" t="s">
        <v>252</v>
      </c>
      <c r="C379" s="86" t="n">
        <v>2026</v>
      </c>
      <c r="D379" t="s">
        <v>456</v>
      </c>
      <c r="E379" s="87" t="n">
        <v>34358.1148010353</v>
      </c>
      <c r="F379" s="88" t="n">
        <v>4585.69446413211</v>
      </c>
      <c r="G379" s="89" t="n">
        <v>34358.1148010359</v>
      </c>
      <c r="H379" s="90" t="n">
        <v>4585.69446413207</v>
      </c>
      <c r="I379" s="91" t="str">
        <f>H379-F379</f>
      </c>
      <c r="J379" s="92" t="str">
        <f>G379-E379</f>
      </c>
    </row>
    <row r="380">
      <c r="A380" t="s">
        <v>250</v>
      </c>
      <c r="B380" t="s">
        <v>252</v>
      </c>
      <c r="C380" s="86" t="n">
        <v>2027</v>
      </c>
      <c r="D380" t="s">
        <v>455</v>
      </c>
      <c r="E380" s="87" t="n">
        <v>8612.24184805046</v>
      </c>
      <c r="F380" s="88" t="n">
        <v>8063.31029338534</v>
      </c>
      <c r="G380" s="89" t="n">
        <v>8612.24184805084</v>
      </c>
      <c r="H380" s="90" t="n">
        <v>8063.31029338541</v>
      </c>
      <c r="I380" s="91" t="str">
        <f>H380-F380</f>
      </c>
      <c r="J380" s="92" t="str">
        <f>G380-E380</f>
      </c>
    </row>
    <row r="381">
      <c r="A381" t="s">
        <v>250</v>
      </c>
      <c r="B381" t="s">
        <v>252</v>
      </c>
      <c r="C381" s="86" t="n">
        <v>2027</v>
      </c>
      <c r="D381" t="s">
        <v>269</v>
      </c>
      <c r="E381" s="87" t="n">
        <v>496232.04421184</v>
      </c>
      <c r="F381" s="88" t="n">
        <v>159574.733169548</v>
      </c>
      <c r="G381" s="89" t="n">
        <v>496232.044211841</v>
      </c>
      <c r="H381" s="90" t="n">
        <v>159574.733169548</v>
      </c>
      <c r="I381" s="91" t="str">
        <f>H381-F381</f>
      </c>
      <c r="J381" s="92" t="str">
        <f>G381-E381</f>
      </c>
    </row>
    <row r="382">
      <c r="A382" t="s">
        <v>250</v>
      </c>
      <c r="B382" t="s">
        <v>252</v>
      </c>
      <c r="C382" s="86" t="n">
        <v>2027</v>
      </c>
      <c r="D382" t="s">
        <v>224</v>
      </c>
      <c r="E382" s="87" t="n">
        <v>79797.4703159581</v>
      </c>
      <c r="F382" s="88" t="n">
        <v>58111.1930823997</v>
      </c>
      <c r="G382" s="89" t="n">
        <v>79797.4703159577</v>
      </c>
      <c r="H382" s="90" t="n">
        <v>58111.1930823994</v>
      </c>
      <c r="I382" s="91" t="str">
        <f>H382-F382</f>
      </c>
      <c r="J382" s="92" t="str">
        <f>G382-E382</f>
      </c>
    </row>
    <row r="383">
      <c r="A383" t="s">
        <v>250</v>
      </c>
      <c r="B383" t="s">
        <v>252</v>
      </c>
      <c r="C383" s="86" t="n">
        <v>2027</v>
      </c>
      <c r="D383" t="s">
        <v>236</v>
      </c>
      <c r="E383" s="87" t="n">
        <v>216695.741687137</v>
      </c>
      <c r="F383" s="88" t="n">
        <v>212909.016184801</v>
      </c>
      <c r="G383" s="89" t="n">
        <v>216695.741687138</v>
      </c>
      <c r="H383" s="90" t="n">
        <v>212909.016184801</v>
      </c>
      <c r="I383" s="91" t="str">
        <f>H383-F383</f>
      </c>
      <c r="J383" s="92" t="str">
        <f>G383-E383</f>
      </c>
    </row>
    <row r="384">
      <c r="A384" t="s">
        <v>250</v>
      </c>
      <c r="B384" t="s">
        <v>252</v>
      </c>
      <c r="C384" s="86" t="n">
        <v>2027</v>
      </c>
      <c r="D384" t="s">
        <v>239</v>
      </c>
      <c r="E384" s="87" t="n">
        <v>320735.615754772</v>
      </c>
      <c r="F384" s="88" t="n">
        <v>324000.191641646</v>
      </c>
      <c r="G384" s="89" t="n">
        <v>320735.615754772</v>
      </c>
      <c r="H384" s="90" t="n">
        <v>324000.191641646</v>
      </c>
      <c r="I384" s="91" t="str">
        <f>H384-F384</f>
      </c>
      <c r="J384" s="92" t="str">
        <f>G384-E384</f>
      </c>
    </row>
    <row r="385">
      <c r="A385" t="s">
        <v>250</v>
      </c>
      <c r="B385" t="s">
        <v>252</v>
      </c>
      <c r="C385" s="86" t="n">
        <v>2027</v>
      </c>
      <c r="D385" t="s">
        <v>242</v>
      </c>
      <c r="E385" s="87" t="n">
        <v>206665.475187054</v>
      </c>
      <c r="F385" s="88" t="n">
        <v>182364.700966521</v>
      </c>
      <c r="G385" s="89" t="n">
        <v>206665.475187054</v>
      </c>
      <c r="H385" s="90" t="n">
        <v>182364.700966521</v>
      </c>
      <c r="I385" s="91" t="str">
        <f>H385-F385</f>
      </c>
      <c r="J385" s="92" t="str">
        <f>G385-E385</f>
      </c>
    </row>
    <row r="386">
      <c r="A386" t="s">
        <v>250</v>
      </c>
      <c r="B386" t="s">
        <v>252</v>
      </c>
      <c r="C386" s="86" t="n">
        <v>2027</v>
      </c>
      <c r="D386" t="s">
        <v>456</v>
      </c>
      <c r="E386" s="87" t="n">
        <v>34415.7405351769</v>
      </c>
      <c r="F386" s="88" t="n">
        <v>4539.0707864094</v>
      </c>
      <c r="G386" s="89" t="n">
        <v>34415.7405351775</v>
      </c>
      <c r="H386" s="90" t="n">
        <v>4539.07078640936</v>
      </c>
      <c r="I386" s="91" t="str">
        <f>H386-F386</f>
      </c>
      <c r="J386" s="92" t="str">
        <f>G386-E386</f>
      </c>
    </row>
    <row r="387">
      <c r="A387" t="s">
        <v>250</v>
      </c>
      <c r="B387" t="s">
        <v>252</v>
      </c>
      <c r="C387" s="86" t="n">
        <v>2028</v>
      </c>
      <c r="D387" t="s">
        <v>455</v>
      </c>
      <c r="E387" s="87" t="n">
        <v>8770.02854382946</v>
      </c>
      <c r="F387" s="88" t="n">
        <v>7756.30220275247</v>
      </c>
      <c r="G387" s="89" t="n">
        <v>8770.02854382984</v>
      </c>
      <c r="H387" s="90" t="n">
        <v>7756.30220275254</v>
      </c>
      <c r="I387" s="91" t="str">
        <f>H387-F387</f>
      </c>
      <c r="J387" s="92" t="str">
        <f>G387-E387</f>
      </c>
    </row>
    <row r="388">
      <c r="A388" t="s">
        <v>250</v>
      </c>
      <c r="B388" t="s">
        <v>252</v>
      </c>
      <c r="C388" s="86" t="n">
        <v>2028</v>
      </c>
      <c r="D388" t="s">
        <v>269</v>
      </c>
      <c r="E388" s="87" t="n">
        <v>504641.504228485</v>
      </c>
      <c r="F388" s="88" t="n">
        <v>160846.922730166</v>
      </c>
      <c r="G388" s="89" t="n">
        <v>504641.504228486</v>
      </c>
      <c r="H388" s="90" t="n">
        <v>160846.922730166</v>
      </c>
      <c r="I388" s="91" t="str">
        <f>H388-F388</f>
      </c>
      <c r="J388" s="92" t="str">
        <f>G388-E388</f>
      </c>
    </row>
    <row r="389">
      <c r="A389" t="s">
        <v>250</v>
      </c>
      <c r="B389" t="s">
        <v>252</v>
      </c>
      <c r="C389" s="86" t="n">
        <v>2028</v>
      </c>
      <c r="D389" t="s">
        <v>224</v>
      </c>
      <c r="E389" s="87" t="n">
        <v>81925.3431601449</v>
      </c>
      <c r="F389" s="88" t="n">
        <v>57386.9054390177</v>
      </c>
      <c r="G389" s="89" t="n">
        <v>81925.3431601444</v>
      </c>
      <c r="H389" s="90" t="n">
        <v>57386.9054390173</v>
      </c>
      <c r="I389" s="91" t="str">
        <f>H389-F389</f>
      </c>
      <c r="J389" s="92" t="str">
        <f>G389-E389</f>
      </c>
    </row>
    <row r="390">
      <c r="A390" t="s">
        <v>250</v>
      </c>
      <c r="B390" t="s">
        <v>252</v>
      </c>
      <c r="C390" s="86" t="n">
        <v>2028</v>
      </c>
      <c r="D390" t="s">
        <v>236</v>
      </c>
      <c r="E390" s="87" t="n">
        <v>221718.887562572</v>
      </c>
      <c r="F390" s="88" t="n">
        <v>211969.531832752</v>
      </c>
      <c r="G390" s="89" t="n">
        <v>221718.887562572</v>
      </c>
      <c r="H390" s="90" t="n">
        <v>211969.531832752</v>
      </c>
      <c r="I390" s="91" t="str">
        <f>H390-F390</f>
      </c>
      <c r="J390" s="92" t="str">
        <f>G390-E390</f>
      </c>
    </row>
    <row r="391">
      <c r="A391" t="s">
        <v>250</v>
      </c>
      <c r="B391" t="s">
        <v>252</v>
      </c>
      <c r="C391" s="86" t="n">
        <v>2028</v>
      </c>
      <c r="D391" t="s">
        <v>239</v>
      </c>
      <c r="E391" s="87" t="n">
        <v>328616.462342422</v>
      </c>
      <c r="F391" s="88" t="n">
        <v>311706.009887736</v>
      </c>
      <c r="G391" s="89" t="n">
        <v>328616.462342423</v>
      </c>
      <c r="H391" s="90" t="n">
        <v>311706.009887736</v>
      </c>
      <c r="I391" s="91" t="str">
        <f>H391-F391</f>
      </c>
      <c r="J391" s="92" t="str">
        <f>G391-E391</f>
      </c>
    </row>
    <row r="392">
      <c r="A392" t="s">
        <v>250</v>
      </c>
      <c r="B392" t="s">
        <v>252</v>
      </c>
      <c r="C392" s="86" t="n">
        <v>2028</v>
      </c>
      <c r="D392" t="s">
        <v>242</v>
      </c>
      <c r="E392" s="87" t="n">
        <v>212112.340383505</v>
      </c>
      <c r="F392" s="88" t="n">
        <v>172998.157472433</v>
      </c>
      <c r="G392" s="89" t="n">
        <v>212112.340383506</v>
      </c>
      <c r="H392" s="90" t="n">
        <v>172998.157472433</v>
      </c>
      <c r="I392" s="91" t="str">
        <f>H392-F392</f>
      </c>
      <c r="J392" s="92" t="str">
        <f>G392-E392</f>
      </c>
    </row>
    <row r="393">
      <c r="A393" t="s">
        <v>250</v>
      </c>
      <c r="B393" t="s">
        <v>252</v>
      </c>
      <c r="C393" s="86" t="n">
        <v>2028</v>
      </c>
      <c r="D393" t="s">
        <v>456</v>
      </c>
      <c r="E393" s="87" t="n">
        <v>34426.652062892</v>
      </c>
      <c r="F393" s="88" t="n">
        <v>4491.29771784834</v>
      </c>
      <c r="G393" s="89" t="n">
        <v>34426.6520628926</v>
      </c>
      <c r="H393" s="90" t="n">
        <v>4491.29771784831</v>
      </c>
      <c r="I393" s="91" t="str">
        <f>H393-F393</f>
      </c>
      <c r="J393" s="92" t="str">
        <f>G393-E393</f>
      </c>
    </row>
    <row r="394">
      <c r="A394" t="s">
        <v>250</v>
      </c>
      <c r="B394" t="s">
        <v>252</v>
      </c>
      <c r="C394" s="86" t="n">
        <v>2029</v>
      </c>
      <c r="D394" t="s">
        <v>455</v>
      </c>
      <c r="E394" s="87" t="n">
        <v>8949.87204454897</v>
      </c>
      <c r="F394" s="88" t="n">
        <v>7601.51287322905</v>
      </c>
      <c r="G394" s="89" t="n">
        <v>8949.87204454935</v>
      </c>
      <c r="H394" s="90" t="n">
        <v>7601.51287322911</v>
      </c>
      <c r="I394" s="91" t="str">
        <f>H394-F394</f>
      </c>
      <c r="J394" s="92" t="str">
        <f>G394-E394</f>
      </c>
    </row>
    <row r="395">
      <c r="A395" t="s">
        <v>250</v>
      </c>
      <c r="B395" t="s">
        <v>252</v>
      </c>
      <c r="C395" s="86" t="n">
        <v>2029</v>
      </c>
      <c r="D395" t="s">
        <v>269</v>
      </c>
      <c r="E395" s="87" t="n">
        <v>513054.70409439</v>
      </c>
      <c r="F395" s="88" t="n">
        <v>162723.060175302</v>
      </c>
      <c r="G395" s="89" t="n">
        <v>513054.704094391</v>
      </c>
      <c r="H395" s="90" t="n">
        <v>162723.060175302</v>
      </c>
      <c r="I395" s="91" t="str">
        <f>H395-F395</f>
      </c>
      <c r="J395" s="92" t="str">
        <f>G395-E395</f>
      </c>
    </row>
    <row r="396">
      <c r="A396" t="s">
        <v>250</v>
      </c>
      <c r="B396" t="s">
        <v>252</v>
      </c>
      <c r="C396" s="86" t="n">
        <v>2029</v>
      </c>
      <c r="D396" t="s">
        <v>224</v>
      </c>
      <c r="E396" s="87" t="n">
        <v>84214.9412438074</v>
      </c>
      <c r="F396" s="88" t="n">
        <v>57302.4735422542</v>
      </c>
      <c r="G396" s="89" t="n">
        <v>84214.941243807</v>
      </c>
      <c r="H396" s="90" t="n">
        <v>57302.4735422539</v>
      </c>
      <c r="I396" s="91" t="str">
        <f>H396-F396</f>
      </c>
      <c r="J396" s="92" t="str">
        <f>G396-E396</f>
      </c>
    </row>
    <row r="397">
      <c r="A397" t="s">
        <v>250</v>
      </c>
      <c r="B397" t="s">
        <v>252</v>
      </c>
      <c r="C397" s="86" t="n">
        <v>2029</v>
      </c>
      <c r="D397" t="s">
        <v>236</v>
      </c>
      <c r="E397" s="87" t="n">
        <v>226999.388995757</v>
      </c>
      <c r="F397" s="88" t="n">
        <v>212946.302203706</v>
      </c>
      <c r="G397" s="89" t="n">
        <v>226999.388995758</v>
      </c>
      <c r="H397" s="90" t="n">
        <v>212946.302203706</v>
      </c>
      <c r="I397" s="91" t="str">
        <f>H397-F397</f>
      </c>
      <c r="J397" s="92" t="str">
        <f>G397-E397</f>
      </c>
    </row>
    <row r="398">
      <c r="A398" t="s">
        <v>250</v>
      </c>
      <c r="B398" t="s">
        <v>252</v>
      </c>
      <c r="C398" s="86" t="n">
        <v>2029</v>
      </c>
      <c r="D398" t="s">
        <v>239</v>
      </c>
      <c r="E398" s="87" t="n">
        <v>336724.52108083</v>
      </c>
      <c r="F398" s="88" t="n">
        <v>303091.513889636</v>
      </c>
      <c r="G398" s="89" t="n">
        <v>336724.52108083</v>
      </c>
      <c r="H398" s="90" t="n">
        <v>303091.513889636</v>
      </c>
      <c r="I398" s="91" t="str">
        <f>H398-F398</f>
      </c>
      <c r="J398" s="92" t="str">
        <f>G398-E398</f>
      </c>
    </row>
    <row r="399">
      <c r="A399" t="s">
        <v>250</v>
      </c>
      <c r="B399" t="s">
        <v>252</v>
      </c>
      <c r="C399" s="86" t="n">
        <v>2029</v>
      </c>
      <c r="D399" t="s">
        <v>242</v>
      </c>
      <c r="E399" s="87" t="n">
        <v>217860.621542288</v>
      </c>
      <c r="F399" s="88" t="n">
        <v>166667.063853957</v>
      </c>
      <c r="G399" s="89" t="n">
        <v>217860.621542288</v>
      </c>
      <c r="H399" s="90" t="n">
        <v>166667.063853957</v>
      </c>
      <c r="I399" s="91" t="str">
        <f>H399-F399</f>
      </c>
      <c r="J399" s="92" t="str">
        <f>G399-E399</f>
      </c>
    </row>
    <row r="400">
      <c r="A400" t="s">
        <v>250</v>
      </c>
      <c r="B400" t="s">
        <v>252</v>
      </c>
      <c r="C400" s="86" t="n">
        <v>2029</v>
      </c>
      <c r="D400" t="s">
        <v>456</v>
      </c>
      <c r="E400" s="87" t="n">
        <v>34407.2611235608</v>
      </c>
      <c r="F400" s="88" t="n">
        <v>4446.34877826691</v>
      </c>
      <c r="G400" s="89" t="n">
        <v>34407.2611235614</v>
      </c>
      <c r="H400" s="90" t="n">
        <v>4446.34877826688</v>
      </c>
      <c r="I400" s="91" t="str">
        <f>H400-F400</f>
      </c>
      <c r="J400" s="92" t="str">
        <f>G400-E400</f>
      </c>
    </row>
    <row r="401">
      <c r="A401" t="s">
        <v>250</v>
      </c>
      <c r="B401" t="s">
        <v>252</v>
      </c>
      <c r="C401" s="86" t="n">
        <v>2030</v>
      </c>
      <c r="D401" t="s">
        <v>455</v>
      </c>
      <c r="E401" s="87" t="n">
        <v>9147.89011891537</v>
      </c>
      <c r="F401" s="88" t="n">
        <v>7534.19914270986</v>
      </c>
      <c r="G401" s="89" t="n">
        <v>9147.89011891574</v>
      </c>
      <c r="H401" s="90" t="n">
        <v>7534.19914270994</v>
      </c>
      <c r="I401" s="91" t="str">
        <f>H401-F401</f>
      </c>
      <c r="J401" s="92" t="str">
        <f>G401-E401</f>
      </c>
    </row>
    <row r="402">
      <c r="A402" t="s">
        <v>250</v>
      </c>
      <c r="B402" t="s">
        <v>252</v>
      </c>
      <c r="C402" s="86" t="n">
        <v>2030</v>
      </c>
      <c r="D402" t="s">
        <v>269</v>
      </c>
      <c r="E402" s="87" t="n">
        <v>521396.110534225</v>
      </c>
      <c r="F402" s="88" t="n">
        <v>165089.533766456</v>
      </c>
      <c r="G402" s="89" t="n">
        <v>521396.110534226</v>
      </c>
      <c r="H402" s="90" t="n">
        <v>165089.533766456</v>
      </c>
      <c r="I402" s="91" t="str">
        <f>H402-F402</f>
      </c>
      <c r="J402" s="92" t="str">
        <f>G402-E402</f>
      </c>
    </row>
    <row r="403">
      <c r="A403" t="s">
        <v>250</v>
      </c>
      <c r="B403" t="s">
        <v>252</v>
      </c>
      <c r="C403" s="86" t="n">
        <v>2030</v>
      </c>
      <c r="D403" t="s">
        <v>224</v>
      </c>
      <c r="E403" s="87" t="n">
        <v>86636.6978807746</v>
      </c>
      <c r="F403" s="88" t="n">
        <v>57645.5263276998</v>
      </c>
      <c r="G403" s="89" t="n">
        <v>86636.6978807741</v>
      </c>
      <c r="H403" s="90" t="n">
        <v>57645.5263276995</v>
      </c>
      <c r="I403" s="91" t="str">
        <f>H403-F403</f>
      </c>
      <c r="J403" s="92" t="str">
        <f>G403-E403</f>
      </c>
    </row>
    <row r="404">
      <c r="A404" t="s">
        <v>250</v>
      </c>
      <c r="B404" t="s">
        <v>252</v>
      </c>
      <c r="C404" s="86" t="n">
        <v>2030</v>
      </c>
      <c r="D404" t="s">
        <v>236</v>
      </c>
      <c r="E404" s="87" t="n">
        <v>232474.557184162</v>
      </c>
      <c r="F404" s="88" t="n">
        <v>215101.066136293</v>
      </c>
      <c r="G404" s="89" t="n">
        <v>232474.557184163</v>
      </c>
      <c r="H404" s="90" t="n">
        <v>215101.066136293</v>
      </c>
      <c r="I404" s="91" t="str">
        <f>H404-F404</f>
      </c>
      <c r="J404" s="92" t="str">
        <f>G404-E404</f>
      </c>
    </row>
    <row r="405">
      <c r="A405" t="s">
        <v>250</v>
      </c>
      <c r="B405" t="s">
        <v>252</v>
      </c>
      <c r="C405" s="86" t="n">
        <v>2030</v>
      </c>
      <c r="D405" t="s">
        <v>239</v>
      </c>
      <c r="E405" s="87" t="n">
        <v>345002.662934526</v>
      </c>
      <c r="F405" s="88" t="n">
        <v>296867.398989455</v>
      </c>
      <c r="G405" s="89" t="n">
        <v>345002.662934527</v>
      </c>
      <c r="H405" s="90" t="n">
        <v>296867.398989455</v>
      </c>
      <c r="I405" s="91" t="str">
        <f>H405-F405</f>
      </c>
      <c r="J405" s="92" t="str">
        <f>G405-E405</f>
      </c>
    </row>
    <row r="406">
      <c r="A406" t="s">
        <v>250</v>
      </c>
      <c r="B406" t="s">
        <v>252</v>
      </c>
      <c r="C406" s="86" t="n">
        <v>2030</v>
      </c>
      <c r="D406" t="s">
        <v>242</v>
      </c>
      <c r="E406" s="87" t="n">
        <v>223856.01156337</v>
      </c>
      <c r="F406" s="88" t="n">
        <v>162416.198890179</v>
      </c>
      <c r="G406" s="89" t="n">
        <v>223856.01156337</v>
      </c>
      <c r="H406" s="90" t="n">
        <v>162416.198890179</v>
      </c>
      <c r="I406" s="91" t="str">
        <f>H406-F406</f>
      </c>
      <c r="J406" s="92" t="str">
        <f>G406-E406</f>
      </c>
    </row>
    <row r="407">
      <c r="A407" t="s">
        <v>250</v>
      </c>
      <c r="B407" t="s">
        <v>252</v>
      </c>
      <c r="C407" s="86" t="n">
        <v>2030</v>
      </c>
      <c r="D407" t="s">
        <v>456</v>
      </c>
      <c r="E407" s="87" t="n">
        <v>34357.1584623891</v>
      </c>
      <c r="F407" s="88" t="n">
        <v>4399.05131109613</v>
      </c>
      <c r="G407" s="89" t="n">
        <v>34357.1584623898</v>
      </c>
      <c r="H407" s="90" t="n">
        <v>4399.0513110961</v>
      </c>
      <c r="I407" s="91" t="str">
        <f>H407-F407</f>
      </c>
      <c r="J407" s="92" t="str">
        <f>G407-E407</f>
      </c>
    </row>
    <row r="408">
      <c r="A408" t="s">
        <v>250</v>
      </c>
      <c r="B408" t="s">
        <v>252</v>
      </c>
      <c r="C408" s="86" t="n">
        <v>2031</v>
      </c>
      <c r="D408" t="s">
        <v>455</v>
      </c>
      <c r="E408" s="87" t="n">
        <v>9362.40742280085</v>
      </c>
      <c r="F408" s="88" t="n">
        <v>7523.53879360349</v>
      </c>
      <c r="G408" s="89" t="n">
        <v>9362.40742280119</v>
      </c>
      <c r="H408" s="90" t="n">
        <v>7523.53879360357</v>
      </c>
      <c r="I408" s="91" t="str">
        <f>H408-F408</f>
      </c>
      <c r="J408" s="92" t="str">
        <f>G408-E408</f>
      </c>
    </row>
    <row r="409">
      <c r="A409" t="s">
        <v>250</v>
      </c>
      <c r="B409" t="s">
        <v>252</v>
      </c>
      <c r="C409" s="86" t="n">
        <v>2031</v>
      </c>
      <c r="D409" t="s">
        <v>269</v>
      </c>
      <c r="E409" s="87" t="n">
        <v>529501.770468282</v>
      </c>
      <c r="F409" s="88" t="n">
        <v>167624.559145841</v>
      </c>
      <c r="G409" s="89" t="n">
        <v>529501.770468282</v>
      </c>
      <c r="H409" s="90" t="n">
        <v>167624.55914584</v>
      </c>
      <c r="I409" s="91" t="str">
        <f>H409-F409</f>
      </c>
      <c r="J409" s="92" t="str">
        <f>G409-E409</f>
      </c>
    </row>
    <row r="410">
      <c r="A410" t="s">
        <v>250</v>
      </c>
      <c r="B410" t="s">
        <v>252</v>
      </c>
      <c r="C410" s="86" t="n">
        <v>2031</v>
      </c>
      <c r="D410" t="s">
        <v>224</v>
      </c>
      <c r="E410" s="87" t="n">
        <v>89169.7069964925</v>
      </c>
      <c r="F410" s="88" t="n">
        <v>58199.8434286859</v>
      </c>
      <c r="G410" s="89" t="n">
        <v>89169.7069964921</v>
      </c>
      <c r="H410" s="90" t="n">
        <v>58199.8434286856</v>
      </c>
      <c r="I410" s="91" t="str">
        <f>H410-F410</f>
      </c>
      <c r="J410" s="92" t="str">
        <f>G410-E410</f>
      </c>
    </row>
    <row r="411">
      <c r="A411" t="s">
        <v>250</v>
      </c>
      <c r="B411" t="s">
        <v>252</v>
      </c>
      <c r="C411" s="86" t="n">
        <v>2031</v>
      </c>
      <c r="D411" t="s">
        <v>236</v>
      </c>
      <c r="E411" s="87" t="n">
        <v>238100.557779274</v>
      </c>
      <c r="F411" s="88" t="n">
        <v>217838.527124651</v>
      </c>
      <c r="G411" s="89" t="n">
        <v>238100.557779275</v>
      </c>
      <c r="H411" s="90" t="n">
        <v>217838.527124651</v>
      </c>
      <c r="I411" s="91" t="str">
        <f>H411-F411</f>
      </c>
      <c r="J411" s="92" t="str">
        <f>G411-E411</f>
      </c>
    </row>
    <row r="412">
      <c r="A412" t="s">
        <v>250</v>
      </c>
      <c r="B412" t="s">
        <v>252</v>
      </c>
      <c r="C412" s="86" t="n">
        <v>2031</v>
      </c>
      <c r="D412" t="s">
        <v>239</v>
      </c>
      <c r="E412" s="87" t="n">
        <v>353389.586893109</v>
      </c>
      <c r="F412" s="88" t="n">
        <v>292077.17059703</v>
      </c>
      <c r="G412" s="89" t="n">
        <v>353389.586893109</v>
      </c>
      <c r="H412" s="90" t="n">
        <v>292077.17059703</v>
      </c>
      <c r="I412" s="91" t="str">
        <f>H412-F412</f>
      </c>
      <c r="J412" s="92" t="str">
        <f>G412-E412</f>
      </c>
    </row>
    <row r="413">
      <c r="A413" t="s">
        <v>250</v>
      </c>
      <c r="B413" t="s">
        <v>252</v>
      </c>
      <c r="C413" s="86" t="n">
        <v>2031</v>
      </c>
      <c r="D413" t="s">
        <v>242</v>
      </c>
      <c r="E413" s="87" t="n">
        <v>230057.422817294</v>
      </c>
      <c r="F413" s="88" t="n">
        <v>159427.935431229</v>
      </c>
      <c r="G413" s="89" t="n">
        <v>230057.422817294</v>
      </c>
      <c r="H413" s="90" t="n">
        <v>159427.935431229</v>
      </c>
      <c r="I413" s="91" t="str">
        <f>H413-F413</f>
      </c>
      <c r="J413" s="92" t="str">
        <f>G413-E413</f>
      </c>
    </row>
    <row r="414">
      <c r="A414" t="s">
        <v>250</v>
      </c>
      <c r="B414" t="s">
        <v>252</v>
      </c>
      <c r="C414" s="86" t="n">
        <v>2031</v>
      </c>
      <c r="D414" t="s">
        <v>456</v>
      </c>
      <c r="E414" s="87" t="n">
        <v>34253.919365265</v>
      </c>
      <c r="F414" s="88" t="n">
        <v>4352.66861178244</v>
      </c>
      <c r="G414" s="89" t="n">
        <v>34253.9193652657</v>
      </c>
      <c r="H414" s="90" t="n">
        <v>4352.66861178241</v>
      </c>
      <c r="I414" s="91" t="str">
        <f>H414-F414</f>
      </c>
      <c r="J414" s="92" t="str">
        <f>G414-E414</f>
      </c>
    </row>
    <row r="415">
      <c r="A415" t="s">
        <v>250</v>
      </c>
      <c r="B415" t="s">
        <v>252</v>
      </c>
      <c r="C415" s="86" t="n">
        <v>2032</v>
      </c>
      <c r="D415" t="s">
        <v>455</v>
      </c>
      <c r="E415" s="87" t="n">
        <v>9593.26185941323</v>
      </c>
      <c r="F415" s="88" t="n">
        <v>7552.11262491867</v>
      </c>
      <c r="G415" s="89" t="n">
        <v>9593.26185941356</v>
      </c>
      <c r="H415" s="90" t="n">
        <v>7552.11262491877</v>
      </c>
      <c r="I415" s="91" t="str">
        <f>H415-F415</f>
      </c>
      <c r="J415" s="92" t="str">
        <f>G415-E415</f>
      </c>
    </row>
    <row r="416">
      <c r="A416" t="s">
        <v>250</v>
      </c>
      <c r="B416" t="s">
        <v>252</v>
      </c>
      <c r="C416" s="86" t="n">
        <v>2032</v>
      </c>
      <c r="D416" t="s">
        <v>269</v>
      </c>
      <c r="E416" s="87" t="n">
        <v>537284.205956196</v>
      </c>
      <c r="F416" s="88" t="n">
        <v>170490.574608421</v>
      </c>
      <c r="G416" s="89" t="n">
        <v>537284.205956197</v>
      </c>
      <c r="H416" s="90" t="n">
        <v>170490.574608421</v>
      </c>
      <c r="I416" s="91" t="str">
        <f>H416-F416</f>
      </c>
      <c r="J416" s="92" t="str">
        <f>G416-E416</f>
      </c>
    </row>
    <row r="417">
      <c r="A417" t="s">
        <v>250</v>
      </c>
      <c r="B417" t="s">
        <v>252</v>
      </c>
      <c r="C417" s="86" t="n">
        <v>2032</v>
      </c>
      <c r="D417" t="s">
        <v>224</v>
      </c>
      <c r="E417" s="87" t="n">
        <v>91808.4707591019</v>
      </c>
      <c r="F417" s="88" t="n">
        <v>58983.8558117282</v>
      </c>
      <c r="G417" s="89" t="n">
        <v>91808.4707591015</v>
      </c>
      <c r="H417" s="90" t="n">
        <v>58983.855811728</v>
      </c>
      <c r="I417" s="91" t="str">
        <f>H417-F417</f>
      </c>
      <c r="J417" s="92" t="str">
        <f>G417-E417</f>
      </c>
    </row>
    <row r="418">
      <c r="A418" t="s">
        <v>250</v>
      </c>
      <c r="B418" t="s">
        <v>252</v>
      </c>
      <c r="C418" s="86" t="n">
        <v>2032</v>
      </c>
      <c r="D418" t="s">
        <v>236</v>
      </c>
      <c r="E418" s="87" t="n">
        <v>243856.955522811</v>
      </c>
      <c r="F418" s="88" t="n">
        <v>221187.357647614</v>
      </c>
      <c r="G418" s="89" t="n">
        <v>243856.955522811</v>
      </c>
      <c r="H418" s="90" t="n">
        <v>221187.357647614</v>
      </c>
      <c r="I418" s="91" t="str">
        <f>H418-F418</f>
      </c>
      <c r="J418" s="92" t="str">
        <f>G418-E418</f>
      </c>
    </row>
    <row r="419">
      <c r="A419" t="s">
        <v>250</v>
      </c>
      <c r="B419" t="s">
        <v>252</v>
      </c>
      <c r="C419" s="86" t="n">
        <v>2032</v>
      </c>
      <c r="D419" t="s">
        <v>239</v>
      </c>
      <c r="E419" s="87" t="n">
        <v>361859.194103518</v>
      </c>
      <c r="F419" s="88" t="n">
        <v>288636.134927462</v>
      </c>
      <c r="G419" s="89" t="n">
        <v>361859.194103519</v>
      </c>
      <c r="H419" s="90" t="n">
        <v>288636.134927462</v>
      </c>
      <c r="I419" s="91" t="str">
        <f>H419-F419</f>
      </c>
      <c r="J419" s="92" t="str">
        <f>G419-E419</f>
      </c>
    </row>
    <row r="420">
      <c r="A420" t="s">
        <v>250</v>
      </c>
      <c r="B420" t="s">
        <v>252</v>
      </c>
      <c r="C420" s="86" t="n">
        <v>2032</v>
      </c>
      <c r="D420" t="s">
        <v>242</v>
      </c>
      <c r="E420" s="87" t="n">
        <v>236449.722892254</v>
      </c>
      <c r="F420" s="88" t="n">
        <v>157717.066687305</v>
      </c>
      <c r="G420" s="89" t="n">
        <v>236449.722892253</v>
      </c>
      <c r="H420" s="90" t="n">
        <v>157717.066687305</v>
      </c>
      <c r="I420" s="91" t="str">
        <f>H420-F420</f>
      </c>
      <c r="J420" s="92" t="str">
        <f>G420-E420</f>
      </c>
    </row>
    <row r="421">
      <c r="A421" t="s">
        <v>250</v>
      </c>
      <c r="B421" t="s">
        <v>252</v>
      </c>
      <c r="C421" s="86" t="n">
        <v>2032</v>
      </c>
      <c r="D421" t="s">
        <v>456</v>
      </c>
      <c r="E421" s="87" t="n">
        <v>34086.4612808669</v>
      </c>
      <c r="F421" s="88" t="n">
        <v>4303.77518067742</v>
      </c>
      <c r="G421" s="89" t="n">
        <v>34086.4612808676</v>
      </c>
      <c r="H421" s="90" t="n">
        <v>4303.77518067738</v>
      </c>
      <c r="I421" s="91" t="str">
        <f>H421-F421</f>
      </c>
      <c r="J421" s="92" t="str">
        <f>G421-E421</f>
      </c>
    </row>
    <row r="422">
      <c r="A422" t="s">
        <v>250</v>
      </c>
      <c r="B422" t="s">
        <v>252</v>
      </c>
      <c r="C422" s="86" t="n">
        <v>2033</v>
      </c>
      <c r="D422" t="s">
        <v>455</v>
      </c>
      <c r="E422" s="87" t="n">
        <v>9839.90450136677</v>
      </c>
      <c r="F422" s="88" t="n">
        <v>7602.83613135028</v>
      </c>
      <c r="G422" s="89" t="n">
        <v>9839.90450136709</v>
      </c>
      <c r="H422" s="90" t="n">
        <v>7602.83613135038</v>
      </c>
      <c r="I422" s="91" t="str">
        <f>H422-F422</f>
      </c>
      <c r="J422" s="92" t="str">
        <f>G422-E422</f>
      </c>
    </row>
    <row r="423">
      <c r="A423" t="s">
        <v>250</v>
      </c>
      <c r="B423" t="s">
        <v>252</v>
      </c>
      <c r="C423" s="86" t="n">
        <v>2033</v>
      </c>
      <c r="D423" t="s">
        <v>269</v>
      </c>
      <c r="E423" s="87" t="n">
        <v>544700.381722105</v>
      </c>
      <c r="F423" s="88" t="n">
        <v>173607.86723671</v>
      </c>
      <c r="G423" s="89" t="n">
        <v>544700.381722106</v>
      </c>
      <c r="H423" s="90" t="n">
        <v>173607.86723671</v>
      </c>
      <c r="I423" s="91" t="str">
        <f>H423-F423</f>
      </c>
      <c r="J423" s="92" t="str">
        <f>G423-E423</f>
      </c>
    </row>
    <row r="424">
      <c r="A424" t="s">
        <v>250</v>
      </c>
      <c r="B424" t="s">
        <v>252</v>
      </c>
      <c r="C424" s="86" t="n">
        <v>2033</v>
      </c>
      <c r="D424" t="s">
        <v>224</v>
      </c>
      <c r="E424" s="87" t="n">
        <v>94543.4392152287</v>
      </c>
      <c r="F424" s="88" t="n">
        <v>59943.0041508623</v>
      </c>
      <c r="G424" s="89" t="n">
        <v>94543.4392152283</v>
      </c>
      <c r="H424" s="90" t="n">
        <v>59943.004150862</v>
      </c>
      <c r="I424" s="91" t="str">
        <f>H424-F424</f>
      </c>
      <c r="J424" s="92" t="str">
        <f>G424-E424</f>
      </c>
    </row>
    <row r="425">
      <c r="A425" t="s">
        <v>250</v>
      </c>
      <c r="B425" t="s">
        <v>252</v>
      </c>
      <c r="C425" s="86" t="n">
        <v>2033</v>
      </c>
      <c r="D425" t="s">
        <v>236</v>
      </c>
      <c r="E425" s="87" t="n">
        <v>249717.666412733</v>
      </c>
      <c r="F425" s="88" t="n">
        <v>224962.628407651</v>
      </c>
      <c r="G425" s="89" t="n">
        <v>249717.666412734</v>
      </c>
      <c r="H425" s="90" t="n">
        <v>224962.62840765</v>
      </c>
      <c r="I425" s="91" t="str">
        <f>H425-F425</f>
      </c>
      <c r="J425" s="92" t="str">
        <f>G425-E425</f>
      </c>
    </row>
    <row r="426">
      <c r="A426" t="s">
        <v>250</v>
      </c>
      <c r="B426" t="s">
        <v>252</v>
      </c>
      <c r="C426" s="86" t="n">
        <v>2033</v>
      </c>
      <c r="D426" t="s">
        <v>239</v>
      </c>
      <c r="E426" s="87" t="n">
        <v>370388.043804761</v>
      </c>
      <c r="F426" s="88" t="n">
        <v>286211.943629403</v>
      </c>
      <c r="G426" s="89" t="n">
        <v>370388.043804762</v>
      </c>
      <c r="H426" s="90" t="n">
        <v>286211.943629403</v>
      </c>
      <c r="I426" s="91" t="str">
        <f>H426-F426</f>
      </c>
      <c r="J426" s="92" t="str">
        <f>G426-E426</f>
      </c>
    </row>
    <row r="427">
      <c r="A427" t="s">
        <v>250</v>
      </c>
      <c r="B427" t="s">
        <v>252</v>
      </c>
      <c r="C427" s="86" t="n">
        <v>2033</v>
      </c>
      <c r="D427" t="s">
        <v>242</v>
      </c>
      <c r="E427" s="87" t="n">
        <v>243003.808597674</v>
      </c>
      <c r="F427" s="88" t="n">
        <v>156982.446461136</v>
      </c>
      <c r="G427" s="89" t="n">
        <v>243003.808597674</v>
      </c>
      <c r="H427" s="90" t="n">
        <v>156982.446461136</v>
      </c>
      <c r="I427" s="91" t="str">
        <f>H427-F427</f>
      </c>
      <c r="J427" s="92" t="str">
        <f>G427-E427</f>
      </c>
    </row>
    <row r="428">
      <c r="A428" t="s">
        <v>250</v>
      </c>
      <c r="B428" t="s">
        <v>252</v>
      </c>
      <c r="C428" s="86" t="n">
        <v>2033</v>
      </c>
      <c r="D428" t="s">
        <v>456</v>
      </c>
      <c r="E428" s="87" t="n">
        <v>33869.0998668027</v>
      </c>
      <c r="F428" s="88" t="n">
        <v>4252.29720334174</v>
      </c>
      <c r="G428" s="89" t="n">
        <v>33869.0998668034</v>
      </c>
      <c r="H428" s="90" t="n">
        <v>4252.29720334171</v>
      </c>
      <c r="I428" s="91" t="str">
        <f>H428-F428</f>
      </c>
      <c r="J428" s="92" t="str">
        <f>G428-E428</f>
      </c>
    </row>
    <row r="429">
      <c r="A429" t="s">
        <v>250</v>
      </c>
      <c r="B429" t="s">
        <v>252</v>
      </c>
      <c r="C429" s="86" t="n">
        <v>2034</v>
      </c>
      <c r="D429" t="s">
        <v>455</v>
      </c>
      <c r="E429" s="87" t="n">
        <v>10102.4944978285</v>
      </c>
      <c r="F429" s="88" t="n">
        <v>7676.02454394946</v>
      </c>
      <c r="G429" s="89" t="n">
        <v>10102.4944978288</v>
      </c>
      <c r="H429" s="90" t="n">
        <v>7676.02454394957</v>
      </c>
      <c r="I429" s="91" t="str">
        <f>H429-F429</f>
      </c>
      <c r="J429" s="92" t="str">
        <f>G429-E429</f>
      </c>
    </row>
    <row r="430">
      <c r="A430" t="s">
        <v>250</v>
      </c>
      <c r="B430" t="s">
        <v>252</v>
      </c>
      <c r="C430" s="86" t="n">
        <v>2034</v>
      </c>
      <c r="D430" t="s">
        <v>269</v>
      </c>
      <c r="E430" s="87" t="n">
        <v>551902.078695548</v>
      </c>
      <c r="F430" s="88" t="n">
        <v>176929.430162199</v>
      </c>
      <c r="G430" s="89" t="n">
        <v>551902.078695549</v>
      </c>
      <c r="H430" s="90" t="n">
        <v>176929.430162199</v>
      </c>
      <c r="I430" s="91" t="str">
        <f>H430-F430</f>
      </c>
      <c r="J430" s="92" t="str">
        <f>G430-E430</f>
      </c>
    </row>
    <row r="431">
      <c r="A431" t="s">
        <v>250</v>
      </c>
      <c r="B431" t="s">
        <v>252</v>
      </c>
      <c r="C431" s="86" t="n">
        <v>2034</v>
      </c>
      <c r="D431" t="s">
        <v>224</v>
      </c>
      <c r="E431" s="87" t="n">
        <v>97366.54129758</v>
      </c>
      <c r="F431" s="88" t="n">
        <v>61042.6373357261</v>
      </c>
      <c r="G431" s="89" t="n">
        <v>97366.5412975795</v>
      </c>
      <c r="H431" s="90" t="n">
        <v>61042.6373357258</v>
      </c>
      <c r="I431" s="91" t="str">
        <f>H431-F431</f>
      </c>
      <c r="J431" s="92" t="str">
        <f>G431-E431</f>
      </c>
    </row>
    <row r="432">
      <c r="A432" t="s">
        <v>250</v>
      </c>
      <c r="B432" t="s">
        <v>252</v>
      </c>
      <c r="C432" s="86" t="n">
        <v>2034</v>
      </c>
      <c r="D432" t="s">
        <v>236</v>
      </c>
      <c r="E432" s="87" t="n">
        <v>255666.356501112</v>
      </c>
      <c r="F432" s="88" t="n">
        <v>229161.34435344</v>
      </c>
      <c r="G432" s="89" t="n">
        <v>255666.356501113</v>
      </c>
      <c r="H432" s="90" t="n">
        <v>229161.34435344</v>
      </c>
      <c r="I432" s="91" t="str">
        <f>H432-F432</f>
      </c>
      <c r="J432" s="92" t="str">
        <f>G432-E432</f>
      </c>
    </row>
    <row r="433">
      <c r="A433" t="s">
        <v>250</v>
      </c>
      <c r="B433" t="s">
        <v>252</v>
      </c>
      <c r="C433" s="86" t="n">
        <v>2034</v>
      </c>
      <c r="D433" t="s">
        <v>239</v>
      </c>
      <c r="E433" s="87" t="n">
        <v>378994.909013904</v>
      </c>
      <c r="F433" s="88" t="n">
        <v>284761.825731833</v>
      </c>
      <c r="G433" s="89" t="n">
        <v>378994.909013905</v>
      </c>
      <c r="H433" s="90" t="n">
        <v>284761.825731833</v>
      </c>
      <c r="I433" s="91" t="str">
        <f>H433-F433</f>
      </c>
      <c r="J433" s="92" t="str">
        <f>G433-E433</f>
      </c>
    </row>
    <row r="434">
      <c r="A434" t="s">
        <v>250</v>
      </c>
      <c r="B434" t="s">
        <v>252</v>
      </c>
      <c r="C434" s="86" t="n">
        <v>2034</v>
      </c>
      <c r="D434" t="s">
        <v>242</v>
      </c>
      <c r="E434" s="87" t="n">
        <v>249728.24511568</v>
      </c>
      <c r="F434" s="88" t="n">
        <v>156946.436128004</v>
      </c>
      <c r="G434" s="89" t="n">
        <v>249728.24511568</v>
      </c>
      <c r="H434" s="90" t="n">
        <v>156946.436128004</v>
      </c>
      <c r="I434" s="91" t="str">
        <f>H434-F434</f>
      </c>
      <c r="J434" s="92" t="str">
        <f>G434-E434</f>
      </c>
    </row>
    <row r="435">
      <c r="A435" t="s">
        <v>250</v>
      </c>
      <c r="B435" t="s">
        <v>252</v>
      </c>
      <c r="C435" s="86" t="n">
        <v>2034</v>
      </c>
      <c r="D435" t="s">
        <v>456</v>
      </c>
      <c r="E435" s="87" t="n">
        <v>33649.8779258964</v>
      </c>
      <c r="F435" s="88" t="n">
        <v>4205.69192643691</v>
      </c>
      <c r="G435" s="89" t="n">
        <v>33649.8779258971</v>
      </c>
      <c r="H435" s="90" t="n">
        <v>4205.69192643688</v>
      </c>
      <c r="I435" s="91" t="str">
        <f>H435-F435</f>
      </c>
      <c r="J435" s="92" t="str">
        <f>G435-E435</f>
      </c>
    </row>
    <row r="436">
      <c r="A436" t="s">
        <v>250</v>
      </c>
      <c r="B436" t="s">
        <v>252</v>
      </c>
      <c r="C436" s="86" t="n">
        <v>2035</v>
      </c>
      <c r="D436" t="s">
        <v>455</v>
      </c>
      <c r="E436" s="87" t="n">
        <v>10382.1904120892</v>
      </c>
      <c r="F436" s="88" t="n">
        <v>7765.94892737526</v>
      </c>
      <c r="G436" s="89" t="n">
        <v>10382.1904120895</v>
      </c>
      <c r="H436" s="90" t="n">
        <v>7765.94892737537</v>
      </c>
      <c r="I436" s="91" t="str">
        <f>H436-F436</f>
      </c>
      <c r="J436" s="92" t="str">
        <f>G436-E436</f>
      </c>
    </row>
    <row r="437">
      <c r="A437" t="s">
        <v>250</v>
      </c>
      <c r="B437" t="s">
        <v>252</v>
      </c>
      <c r="C437" s="86" t="n">
        <v>2035</v>
      </c>
      <c r="D437" t="s">
        <v>269</v>
      </c>
      <c r="E437" s="87" t="n">
        <v>558961.531460924</v>
      </c>
      <c r="F437" s="88" t="n">
        <v>180479.901956072</v>
      </c>
      <c r="G437" s="89" t="n">
        <v>558961.531460926</v>
      </c>
      <c r="H437" s="90" t="n">
        <v>180479.901956072</v>
      </c>
      <c r="I437" s="91" t="str">
        <f>H437-F437</f>
      </c>
      <c r="J437" s="92" t="str">
        <f>G437-E437</f>
      </c>
    </row>
    <row r="438">
      <c r="A438" t="s">
        <v>250</v>
      </c>
      <c r="B438" t="s">
        <v>252</v>
      </c>
      <c r="C438" s="86" t="n">
        <v>2035</v>
      </c>
      <c r="D438" t="s">
        <v>224</v>
      </c>
      <c r="E438" s="87" t="n">
        <v>100272.951283079</v>
      </c>
      <c r="F438" s="88" t="n">
        <v>62275.6388380651</v>
      </c>
      <c r="G438" s="89" t="n">
        <v>100272.951283078</v>
      </c>
      <c r="H438" s="90" t="n">
        <v>62275.6388380648</v>
      </c>
      <c r="I438" s="91" t="str">
        <f>H438-F438</f>
      </c>
      <c r="J438" s="92" t="str">
        <f>G438-E438</f>
      </c>
    </row>
    <row r="439">
      <c r="A439" t="s">
        <v>250</v>
      </c>
      <c r="B439" t="s">
        <v>252</v>
      </c>
      <c r="C439" s="86" t="n">
        <v>2035</v>
      </c>
      <c r="D439" t="s">
        <v>236</v>
      </c>
      <c r="E439" s="87" t="n">
        <v>261696.644665257</v>
      </c>
      <c r="F439" s="88" t="n">
        <v>233645.809897885</v>
      </c>
      <c r="G439" s="89" t="n">
        <v>261696.644665257</v>
      </c>
      <c r="H439" s="90" t="n">
        <v>233645.809897885</v>
      </c>
      <c r="I439" s="91" t="str">
        <f>H439-F439</f>
      </c>
      <c r="J439" s="92" t="str">
        <f>G439-E439</f>
      </c>
    </row>
    <row r="440">
      <c r="A440" t="s">
        <v>250</v>
      </c>
      <c r="B440" t="s">
        <v>252</v>
      </c>
      <c r="C440" s="86" t="n">
        <v>2035</v>
      </c>
      <c r="D440" t="s">
        <v>239</v>
      </c>
      <c r="E440" s="87" t="n">
        <v>387697.164048</v>
      </c>
      <c r="F440" s="88" t="n">
        <v>284179.66413154</v>
      </c>
      <c r="G440" s="89" t="n">
        <v>387697.164048001</v>
      </c>
      <c r="H440" s="90" t="n">
        <v>284179.664131541</v>
      </c>
      <c r="I440" s="91" t="str">
        <f>H440-F440</f>
      </c>
      <c r="J440" s="92" t="str">
        <f>G440-E440</f>
      </c>
    </row>
    <row r="441">
      <c r="A441" t="s">
        <v>250</v>
      </c>
      <c r="B441" t="s">
        <v>252</v>
      </c>
      <c r="C441" s="86" t="n">
        <v>2035</v>
      </c>
      <c r="D441" t="s">
        <v>242</v>
      </c>
      <c r="E441" s="87" t="n">
        <v>256626.612557139</v>
      </c>
      <c r="F441" s="88" t="n">
        <v>157568.371735695</v>
      </c>
      <c r="G441" s="89" t="n">
        <v>256626.612557139</v>
      </c>
      <c r="H441" s="90" t="n">
        <v>157568.371735695</v>
      </c>
      <c r="I441" s="91" t="str">
        <f>H441-F441</f>
      </c>
      <c r="J441" s="92" t="str">
        <f>G441-E441</f>
      </c>
    </row>
    <row r="442">
      <c r="A442" t="s">
        <v>250</v>
      </c>
      <c r="B442" t="s">
        <v>252</v>
      </c>
      <c r="C442" s="86" t="n">
        <v>2035</v>
      </c>
      <c r="D442" t="s">
        <v>456</v>
      </c>
      <c r="E442" s="87" t="n">
        <v>33447.278871464</v>
      </c>
      <c r="F442" s="88" t="n">
        <v>4160.08804787359</v>
      </c>
      <c r="G442" s="89" t="n">
        <v>33447.2788714648</v>
      </c>
      <c r="H442" s="90" t="n">
        <v>4160.08804787357</v>
      </c>
      <c r="I442" s="91" t="str">
        <f>H442-F442</f>
      </c>
      <c r="J442" s="92" t="str">
        <f>G442-E442</f>
      </c>
    </row>
    <row r="443">
      <c r="A443" t="s">
        <v>250</v>
      </c>
      <c r="B443" t="s">
        <v>252</v>
      </c>
      <c r="C443" s="86" t="n">
        <v>2036</v>
      </c>
      <c r="D443" t="s">
        <v>455</v>
      </c>
      <c r="E443" s="87" t="n">
        <v>10678.3911776568</v>
      </c>
      <c r="F443" s="88" t="n">
        <v>7876.08286782218</v>
      </c>
      <c r="G443" s="89" t="n">
        <v>10678.3911776571</v>
      </c>
      <c r="H443" s="90" t="n">
        <v>7876.08286782231</v>
      </c>
      <c r="I443" s="91" t="str">
        <f>H443-F443</f>
      </c>
      <c r="J443" s="92" t="str">
        <f>G443-E443</f>
      </c>
    </row>
    <row r="444">
      <c r="A444" t="s">
        <v>250</v>
      </c>
      <c r="B444" t="s">
        <v>252</v>
      </c>
      <c r="C444" s="86" t="n">
        <v>2036</v>
      </c>
      <c r="D444" t="s">
        <v>269</v>
      </c>
      <c r="E444" s="87" t="n">
        <v>565915.068561454</v>
      </c>
      <c r="F444" s="88" t="n">
        <v>184270.554248894</v>
      </c>
      <c r="G444" s="89" t="n">
        <v>565915.068561455</v>
      </c>
      <c r="H444" s="90" t="n">
        <v>184270.554248894</v>
      </c>
      <c r="I444" s="91" t="str">
        <f>H444-F444</f>
      </c>
      <c r="J444" s="92" t="str">
        <f>G444-E444</f>
      </c>
    </row>
    <row r="445">
      <c r="A445" t="s">
        <v>250</v>
      </c>
      <c r="B445" t="s">
        <v>252</v>
      </c>
      <c r="C445" s="86" t="n">
        <v>2036</v>
      </c>
      <c r="D445" t="s">
        <v>224</v>
      </c>
      <c r="E445" s="87" t="n">
        <v>103253.815900077</v>
      </c>
      <c r="F445" s="88" t="n">
        <v>63653.4030779879</v>
      </c>
      <c r="G445" s="89" t="n">
        <v>103253.815900076</v>
      </c>
      <c r="H445" s="90" t="n">
        <v>63653.4030779876</v>
      </c>
      <c r="I445" s="91" t="str">
        <f>H445-F445</f>
      </c>
      <c r="J445" s="92" t="str">
        <f>G445-E445</f>
      </c>
    </row>
    <row r="446">
      <c r="A446" t="s">
        <v>250</v>
      </c>
      <c r="B446" t="s">
        <v>252</v>
      </c>
      <c r="C446" s="86" t="n">
        <v>2036</v>
      </c>
      <c r="D446" t="s">
        <v>236</v>
      </c>
      <c r="E446" s="87" t="n">
        <v>267795.294711386</v>
      </c>
      <c r="F446" s="88" t="n">
        <v>238410.323156125</v>
      </c>
      <c r="G446" s="89" t="n">
        <v>267795.294711387</v>
      </c>
      <c r="H446" s="90" t="n">
        <v>238410.323156125</v>
      </c>
      <c r="I446" s="91" t="str">
        <f>H446-F446</f>
      </c>
      <c r="J446" s="92" t="str">
        <f>G446-E446</f>
      </c>
    </row>
    <row r="447">
      <c r="A447" t="s">
        <v>250</v>
      </c>
      <c r="B447" t="s">
        <v>252</v>
      </c>
      <c r="C447" s="86" t="n">
        <v>2036</v>
      </c>
      <c r="D447" t="s">
        <v>239</v>
      </c>
      <c r="E447" s="87" t="n">
        <v>396494.629617735</v>
      </c>
      <c r="F447" s="88" t="n">
        <v>284477.185074692</v>
      </c>
      <c r="G447" s="89" t="n">
        <v>396494.629617736</v>
      </c>
      <c r="H447" s="90" t="n">
        <v>284477.185074693</v>
      </c>
      <c r="I447" s="91" t="str">
        <f>H447-F447</f>
      </c>
      <c r="J447" s="92" t="str">
        <f>G447-E447</f>
      </c>
    </row>
    <row r="448">
      <c r="A448" t="s">
        <v>250</v>
      </c>
      <c r="B448" t="s">
        <v>252</v>
      </c>
      <c r="C448" s="86" t="n">
        <v>2036</v>
      </c>
      <c r="D448" t="s">
        <v>242</v>
      </c>
      <c r="E448" s="87" t="n">
        <v>263685.615045298</v>
      </c>
      <c r="F448" s="88" t="n">
        <v>158831.708227704</v>
      </c>
      <c r="G448" s="89" t="n">
        <v>263685.615045298</v>
      </c>
      <c r="H448" s="90" t="n">
        <v>158831.708227704</v>
      </c>
      <c r="I448" s="91" t="str">
        <f>H448-F448</f>
      </c>
      <c r="J448" s="92" t="str">
        <f>G448-E448</f>
      </c>
    </row>
    <row r="449">
      <c r="A449" t="s">
        <v>250</v>
      </c>
      <c r="B449" t="s">
        <v>252</v>
      </c>
      <c r="C449" s="86" t="n">
        <v>2036</v>
      </c>
      <c r="D449" t="s">
        <v>456</v>
      </c>
      <c r="E449" s="87" t="n">
        <v>33267.8240250976</v>
      </c>
      <c r="F449" s="88" t="n">
        <v>4116.08575878017</v>
      </c>
      <c r="G449" s="89" t="n">
        <v>33267.8240250982</v>
      </c>
      <c r="H449" s="90" t="n">
        <v>4116.08575878015</v>
      </c>
      <c r="I449" s="91" t="str">
        <f>H449-F449</f>
      </c>
      <c r="J449" s="92" t="str">
        <f>G449-E449</f>
      </c>
    </row>
    <row r="450">
      <c r="A450" t="s">
        <v>250</v>
      </c>
      <c r="B450" t="s">
        <v>252</v>
      </c>
      <c r="C450" s="86" t="n">
        <v>2037</v>
      </c>
      <c r="D450" t="s">
        <v>455</v>
      </c>
      <c r="E450" s="87" t="n">
        <v>10990.4137947982</v>
      </c>
      <c r="F450" s="88" t="n">
        <v>8003.77535455777</v>
      </c>
      <c r="G450" s="89" t="n">
        <v>10990.4137947985</v>
      </c>
      <c r="H450" s="90" t="n">
        <v>8003.77535455791</v>
      </c>
      <c r="I450" s="91" t="str">
        <f>H450-F450</f>
      </c>
      <c r="J450" s="92" t="str">
        <f>G450-E450</f>
      </c>
    </row>
    <row r="451">
      <c r="A451" t="s">
        <v>250</v>
      </c>
      <c r="B451" t="s">
        <v>252</v>
      </c>
      <c r="C451" s="86" t="n">
        <v>2037</v>
      </c>
      <c r="D451" t="s">
        <v>269</v>
      </c>
      <c r="E451" s="87" t="n">
        <v>572762.659259744</v>
      </c>
      <c r="F451" s="88" t="n">
        <v>188201.343389225</v>
      </c>
      <c r="G451" s="89" t="n">
        <v>572762.659259745</v>
      </c>
      <c r="H451" s="90" t="n">
        <v>188201.343389225</v>
      </c>
      <c r="I451" s="91" t="str">
        <f>H451-F451</f>
      </c>
      <c r="J451" s="92" t="str">
        <f>G451-E451</f>
      </c>
    </row>
    <row r="452">
      <c r="A452" t="s">
        <v>250</v>
      </c>
      <c r="B452" t="s">
        <v>252</v>
      </c>
      <c r="C452" s="86" t="n">
        <v>2037</v>
      </c>
      <c r="D452" t="s">
        <v>224</v>
      </c>
      <c r="E452" s="87" t="n">
        <v>106298.553139615</v>
      </c>
      <c r="F452" s="88" t="n">
        <v>65132.6423732265</v>
      </c>
      <c r="G452" s="89" t="n">
        <v>106298.553139614</v>
      </c>
      <c r="H452" s="90" t="n">
        <v>65132.6423732262</v>
      </c>
      <c r="I452" s="91" t="str">
        <f>H452-F452</f>
      </c>
      <c r="J452" s="92" t="str">
        <f>G452-E452</f>
      </c>
    </row>
    <row r="453">
      <c r="A453" t="s">
        <v>250</v>
      </c>
      <c r="B453" t="s">
        <v>252</v>
      </c>
      <c r="C453" s="86" t="n">
        <v>2037</v>
      </c>
      <c r="D453" t="s">
        <v>236</v>
      </c>
      <c r="E453" s="87" t="n">
        <v>273943.115537379</v>
      </c>
      <c r="F453" s="88" t="n">
        <v>243289.27875961</v>
      </c>
      <c r="G453" s="89" t="n">
        <v>273943.11553738</v>
      </c>
      <c r="H453" s="90" t="n">
        <v>243289.27875961</v>
      </c>
      <c r="I453" s="91" t="str">
        <f>H453-F453</f>
      </c>
      <c r="J453" s="92" t="str">
        <f>G453-E453</f>
      </c>
    </row>
    <row r="454">
      <c r="A454" t="s">
        <v>250</v>
      </c>
      <c r="B454" t="s">
        <v>252</v>
      </c>
      <c r="C454" s="86" t="n">
        <v>2037</v>
      </c>
      <c r="D454" t="s">
        <v>239</v>
      </c>
      <c r="E454" s="87" t="n">
        <v>405372.471305049</v>
      </c>
      <c r="F454" s="88" t="n">
        <v>285466.435063322</v>
      </c>
      <c r="G454" s="89" t="n">
        <v>405372.471305049</v>
      </c>
      <c r="H454" s="90" t="n">
        <v>285466.435063323</v>
      </c>
      <c r="I454" s="91" t="str">
        <f>H454-F454</f>
      </c>
      <c r="J454" s="92" t="str">
        <f>G454-E454</f>
      </c>
    </row>
    <row r="455">
      <c r="A455" t="s">
        <v>250</v>
      </c>
      <c r="B455" t="s">
        <v>252</v>
      </c>
      <c r="C455" s="86" t="n">
        <v>2037</v>
      </c>
      <c r="D455" t="s">
        <v>242</v>
      </c>
      <c r="E455" s="87" t="n">
        <v>270885.359577997</v>
      </c>
      <c r="F455" s="88" t="n">
        <v>160581.340700127</v>
      </c>
      <c r="G455" s="89" t="n">
        <v>270885.359577997</v>
      </c>
      <c r="H455" s="90" t="n">
        <v>160581.340700127</v>
      </c>
      <c r="I455" s="91" t="str">
        <f>H455-F455</f>
      </c>
      <c r="J455" s="92" t="str">
        <f>G455-E455</f>
      </c>
    </row>
    <row r="456">
      <c r="A456" t="s">
        <v>250</v>
      </c>
      <c r="B456" t="s">
        <v>252</v>
      </c>
      <c r="C456" s="86" t="n">
        <v>2037</v>
      </c>
      <c r="D456" t="s">
        <v>456</v>
      </c>
      <c r="E456" s="87" t="n">
        <v>33112.9456366351</v>
      </c>
      <c r="F456" s="88" t="n">
        <v>4072.48162056869</v>
      </c>
      <c r="G456" s="89" t="n">
        <v>33112.9456366358</v>
      </c>
      <c r="H456" s="90" t="n">
        <v>4072.48162056867</v>
      </c>
      <c r="I456" s="91" t="str">
        <f>H456-F456</f>
      </c>
      <c r="J456" s="92" t="str">
        <f>G456-E456</f>
      </c>
    </row>
    <row r="457">
      <c r="A457" t="s">
        <v>250</v>
      </c>
      <c r="B457" t="s">
        <v>252</v>
      </c>
      <c r="C457" s="86" t="n">
        <v>2038</v>
      </c>
      <c r="D457" t="s">
        <v>455</v>
      </c>
      <c r="E457" s="87" t="n">
        <v>11317.6785263698</v>
      </c>
      <c r="F457" s="88" t="n">
        <v>8149.11017278223</v>
      </c>
      <c r="G457" s="89" t="n">
        <v>11317.6785263701</v>
      </c>
      <c r="H457" s="90" t="n">
        <v>8149.11017278235</v>
      </c>
      <c r="I457" s="91" t="str">
        <f>H457-F457</f>
      </c>
      <c r="J457" s="92" t="str">
        <f>G457-E457</f>
      </c>
    </row>
    <row r="458">
      <c r="A458" t="s">
        <v>250</v>
      </c>
      <c r="B458" t="s">
        <v>252</v>
      </c>
      <c r="C458" s="86" t="n">
        <v>2038</v>
      </c>
      <c r="D458" t="s">
        <v>269</v>
      </c>
      <c r="E458" s="87" t="n">
        <v>579709.150808106</v>
      </c>
      <c r="F458" s="88" t="n">
        <v>192212.965105792</v>
      </c>
      <c r="G458" s="89" t="n">
        <v>579709.150808107</v>
      </c>
      <c r="H458" s="90" t="n">
        <v>192212.965105792</v>
      </c>
      <c r="I458" s="91" t="str">
        <f>H458-F458</f>
      </c>
      <c r="J458" s="92" t="str">
        <f>G458-E458</f>
      </c>
    </row>
    <row r="459">
      <c r="A459" t="s">
        <v>250</v>
      </c>
      <c r="B459" t="s">
        <v>252</v>
      </c>
      <c r="C459" s="86" t="n">
        <v>2038</v>
      </c>
      <c r="D459" t="s">
        <v>224</v>
      </c>
      <c r="E459" s="87" t="n">
        <v>109397.410233204</v>
      </c>
      <c r="F459" s="88" t="n">
        <v>66690.1763926922</v>
      </c>
      <c r="G459" s="89" t="n">
        <v>109397.410233203</v>
      </c>
      <c r="H459" s="90" t="n">
        <v>66690.1763926919</v>
      </c>
      <c r="I459" s="91" t="str">
        <f>H459-F459</f>
      </c>
      <c r="J459" s="92" t="str">
        <f>G459-E459</f>
      </c>
    </row>
    <row r="460">
      <c r="A460" t="s">
        <v>250</v>
      </c>
      <c r="B460" t="s">
        <v>252</v>
      </c>
      <c r="C460" s="86" t="n">
        <v>2038</v>
      </c>
      <c r="D460" t="s">
        <v>236</v>
      </c>
      <c r="E460" s="87" t="n">
        <v>280123.022410323</v>
      </c>
      <c r="F460" s="88" t="n">
        <v>248273.444579091</v>
      </c>
      <c r="G460" s="89" t="n">
        <v>280123.022410323</v>
      </c>
      <c r="H460" s="90" t="n">
        <v>248273.444579091</v>
      </c>
      <c r="I460" s="91" t="str">
        <f>H460-F460</f>
      </c>
      <c r="J460" s="92" t="str">
        <f>G460-E460</f>
      </c>
    </row>
    <row r="461">
      <c r="A461" t="s">
        <v>250</v>
      </c>
      <c r="B461" t="s">
        <v>252</v>
      </c>
      <c r="C461" s="86" t="n">
        <v>2038</v>
      </c>
      <c r="D461" t="s">
        <v>239</v>
      </c>
      <c r="E461" s="87" t="n">
        <v>414343.964991367</v>
      </c>
      <c r="F461" s="88" t="n">
        <v>287037.680070868</v>
      </c>
      <c r="G461" s="89" t="n">
        <v>414343.964991367</v>
      </c>
      <c r="H461" s="90" t="n">
        <v>287037.680070868</v>
      </c>
      <c r="I461" s="91" t="str">
        <f>H461-F461</f>
      </c>
      <c r="J461" s="92" t="str">
        <f>G461-E461</f>
      </c>
    </row>
    <row r="462">
      <c r="A462" t="s">
        <v>250</v>
      </c>
      <c r="B462" t="s">
        <v>252</v>
      </c>
      <c r="C462" s="86" t="n">
        <v>2038</v>
      </c>
      <c r="D462" t="s">
        <v>242</v>
      </c>
      <c r="E462" s="87" t="n">
        <v>278223.185578184</v>
      </c>
      <c r="F462" s="88" t="n">
        <v>162691.669499593</v>
      </c>
      <c r="G462" s="89" t="n">
        <v>278223.185578184</v>
      </c>
      <c r="H462" s="90" t="n">
        <v>162691.669499593</v>
      </c>
      <c r="I462" s="91" t="str">
        <f>H462-F462</f>
      </c>
      <c r="J462" s="92" t="str">
        <f>G462-E462</f>
      </c>
    </row>
    <row r="463">
      <c r="A463" t="s">
        <v>250</v>
      </c>
      <c r="B463" t="s">
        <v>252</v>
      </c>
      <c r="C463" s="86" t="n">
        <v>2038</v>
      </c>
      <c r="D463" t="s">
        <v>456</v>
      </c>
      <c r="E463" s="87" t="n">
        <v>33042.5509595191</v>
      </c>
      <c r="F463" s="88" t="n">
        <v>4031.32084528999</v>
      </c>
      <c r="G463" s="89" t="n">
        <v>33042.5509595198</v>
      </c>
      <c r="H463" s="90" t="n">
        <v>4031.32084528998</v>
      </c>
      <c r="I463" s="91" t="str">
        <f>H463-F463</f>
      </c>
      <c r="J463" s="92" t="str">
        <f>G463-E463</f>
      </c>
    </row>
    <row r="464">
      <c r="A464" t="s">
        <v>250</v>
      </c>
      <c r="B464" t="s">
        <v>252</v>
      </c>
      <c r="C464" s="86" t="n">
        <v>2039</v>
      </c>
      <c r="D464" t="s">
        <v>455</v>
      </c>
      <c r="E464" s="87" t="n">
        <v>11659.924723269</v>
      </c>
      <c r="F464" s="88" t="n">
        <v>8308.75642551604</v>
      </c>
      <c r="G464" s="89" t="n">
        <v>11659.9247232692</v>
      </c>
      <c r="H464" s="90" t="n">
        <v>8308.75642551617</v>
      </c>
      <c r="I464" s="91" t="str">
        <f>H464-F464</f>
      </c>
      <c r="J464" s="92" t="str">
        <f>G464-E464</f>
      </c>
    </row>
    <row r="465">
      <c r="A465" t="s">
        <v>250</v>
      </c>
      <c r="B465" t="s">
        <v>252</v>
      </c>
      <c r="C465" s="86" t="n">
        <v>2039</v>
      </c>
      <c r="D465" t="s">
        <v>269</v>
      </c>
      <c r="E465" s="87" t="n">
        <v>586585.8134716</v>
      </c>
      <c r="F465" s="88" t="n">
        <v>196399.782714421</v>
      </c>
      <c r="G465" s="89" t="n">
        <v>586585.813471601</v>
      </c>
      <c r="H465" s="90" t="n">
        <v>196399.782714421</v>
      </c>
      <c r="I465" s="91" t="str">
        <f>H465-F465</f>
      </c>
      <c r="J465" s="92" t="str">
        <f>G465-E465</f>
      </c>
    </row>
    <row r="466">
      <c r="A466" t="s">
        <v>250</v>
      </c>
      <c r="B466" t="s">
        <v>252</v>
      </c>
      <c r="C466" s="86" t="n">
        <v>2039</v>
      </c>
      <c r="D466" t="s">
        <v>224</v>
      </c>
      <c r="E466" s="87" t="n">
        <v>112540.850148637</v>
      </c>
      <c r="F466" s="88" t="n">
        <v>68351.1655866215</v>
      </c>
      <c r="G466" s="89" t="n">
        <v>112540.850148637</v>
      </c>
      <c r="H466" s="90" t="n">
        <v>68351.1655866212</v>
      </c>
      <c r="I466" s="91" t="str">
        <f>H466-F466</f>
      </c>
      <c r="J466" s="92" t="str">
        <f>G466-E466</f>
      </c>
    </row>
    <row r="467">
      <c r="A467" t="s">
        <v>250</v>
      </c>
      <c r="B467" t="s">
        <v>252</v>
      </c>
      <c r="C467" s="86" t="n">
        <v>2039</v>
      </c>
      <c r="D467" t="s">
        <v>236</v>
      </c>
      <c r="E467" s="87" t="n">
        <v>286321.192407381</v>
      </c>
      <c r="F467" s="88" t="n">
        <v>253425.443561717</v>
      </c>
      <c r="G467" s="89" t="n">
        <v>286321.192407382</v>
      </c>
      <c r="H467" s="90" t="n">
        <v>253425.443561717</v>
      </c>
      <c r="I467" s="91" t="str">
        <f>H467-F467</f>
      </c>
      <c r="J467" s="92" t="str">
        <f>G467-E467</f>
      </c>
    </row>
    <row r="468">
      <c r="A468" t="s">
        <v>250</v>
      </c>
      <c r="B468" t="s">
        <v>252</v>
      </c>
      <c r="C468" s="86" t="n">
        <v>2039</v>
      </c>
      <c r="D468" t="s">
        <v>239</v>
      </c>
      <c r="E468" s="87" t="n">
        <v>423374.882373806</v>
      </c>
      <c r="F468" s="88" t="n">
        <v>289267.929523966</v>
      </c>
      <c r="G468" s="89" t="n">
        <v>423374.882373806</v>
      </c>
      <c r="H468" s="90" t="n">
        <v>289267.929523966</v>
      </c>
      <c r="I468" s="91" t="str">
        <f>H468-F468</f>
      </c>
      <c r="J468" s="92" t="str">
        <f>G468-E468</f>
      </c>
    </row>
    <row r="469">
      <c r="A469" t="s">
        <v>250</v>
      </c>
      <c r="B469" t="s">
        <v>252</v>
      </c>
      <c r="C469" s="86" t="n">
        <v>2039</v>
      </c>
      <c r="D469" t="s">
        <v>242</v>
      </c>
      <c r="E469" s="87" t="n">
        <v>285667.442451304</v>
      </c>
      <c r="F469" s="88" t="n">
        <v>165214.737908388</v>
      </c>
      <c r="G469" s="89" t="n">
        <v>285667.442451303</v>
      </c>
      <c r="H469" s="90" t="n">
        <v>165214.737908388</v>
      </c>
      <c r="I469" s="91" t="str">
        <f>H469-F469</f>
      </c>
      <c r="J469" s="92" t="str">
        <f>G469-E469</f>
      </c>
    </row>
    <row r="470">
      <c r="A470" t="s">
        <v>250</v>
      </c>
      <c r="B470" t="s">
        <v>252</v>
      </c>
      <c r="C470" s="86" t="n">
        <v>2039</v>
      </c>
      <c r="D470" t="s">
        <v>456</v>
      </c>
      <c r="E470" s="87" t="n">
        <v>32997.0932743396</v>
      </c>
      <c r="F470" s="88" t="n">
        <v>3990.22661176012</v>
      </c>
      <c r="G470" s="89" t="n">
        <v>32997.0932743403</v>
      </c>
      <c r="H470" s="90" t="n">
        <v>3990.22661176009</v>
      </c>
      <c r="I470" s="91" t="str">
        <f>H470-F470</f>
      </c>
      <c r="J470" s="92" t="str">
        <f>G470-E470</f>
      </c>
    </row>
    <row r="471">
      <c r="A471" t="s">
        <v>250</v>
      </c>
      <c r="B471" t="s">
        <v>252</v>
      </c>
      <c r="C471" s="86" t="n">
        <v>2040</v>
      </c>
      <c r="D471" t="s">
        <v>455</v>
      </c>
      <c r="E471" s="87" t="n">
        <v>12016.6571221039</v>
      </c>
      <c r="F471" s="88" t="n">
        <v>8475.19475234132</v>
      </c>
      <c r="G471" s="89" t="n">
        <v>12016.6571221041</v>
      </c>
      <c r="H471" s="90" t="n">
        <v>8475.19475234146</v>
      </c>
      <c r="I471" s="91" t="str">
        <f>H471-F471</f>
      </c>
      <c r="J471" s="92" t="str">
        <f>G471-E471</f>
      </c>
    </row>
    <row r="472">
      <c r="A472" t="s">
        <v>250</v>
      </c>
      <c r="B472" t="s">
        <v>252</v>
      </c>
      <c r="C472" s="86" t="n">
        <v>2040</v>
      </c>
      <c r="D472" t="s">
        <v>269</v>
      </c>
      <c r="E472" s="87" t="n">
        <v>593359.683149853</v>
      </c>
      <c r="F472" s="88" t="n">
        <v>200573.831884913</v>
      </c>
      <c r="G472" s="89" t="n">
        <v>593359.683149854</v>
      </c>
      <c r="H472" s="90" t="n">
        <v>200573.831884914</v>
      </c>
      <c r="I472" s="91" t="str">
        <f>H472-F472</f>
      </c>
      <c r="J472" s="92" t="str">
        <f>G472-E472</f>
      </c>
    </row>
    <row r="473">
      <c r="A473" t="s">
        <v>250</v>
      </c>
      <c r="B473" t="s">
        <v>252</v>
      </c>
      <c r="C473" s="86" t="n">
        <v>2040</v>
      </c>
      <c r="D473" t="s">
        <v>224</v>
      </c>
      <c r="E473" s="87" t="n">
        <v>115715.913613224</v>
      </c>
      <c r="F473" s="88" t="n">
        <v>70051.7192346525</v>
      </c>
      <c r="G473" s="89" t="n">
        <v>115715.913613223</v>
      </c>
      <c r="H473" s="90" t="n">
        <v>70051.7192346521</v>
      </c>
      <c r="I473" s="91" t="str">
        <f>H473-F473</f>
      </c>
      <c r="J473" s="92" t="str">
        <f>G473-E473</f>
      </c>
    </row>
    <row r="474">
      <c r="A474" t="s">
        <v>250</v>
      </c>
      <c r="B474" t="s">
        <v>252</v>
      </c>
      <c r="C474" s="86" t="n">
        <v>2040</v>
      </c>
      <c r="D474" t="s">
        <v>236</v>
      </c>
      <c r="E474" s="87" t="n">
        <v>292519.217841898</v>
      </c>
      <c r="F474" s="88" t="n">
        <v>258453.355893541</v>
      </c>
      <c r="G474" s="89" t="n">
        <v>292519.217841898</v>
      </c>
      <c r="H474" s="90" t="n">
        <v>258453.355893541</v>
      </c>
      <c r="I474" s="91" t="str">
        <f>H474-F474</f>
      </c>
      <c r="J474" s="92" t="str">
        <f>G474-E474</f>
      </c>
    </row>
    <row r="475">
      <c r="A475" t="s">
        <v>250</v>
      </c>
      <c r="B475" t="s">
        <v>252</v>
      </c>
      <c r="C475" s="86" t="n">
        <v>2040</v>
      </c>
      <c r="D475" t="s">
        <v>239</v>
      </c>
      <c r="E475" s="87" t="n">
        <v>432447.362037099</v>
      </c>
      <c r="F475" s="88" t="n">
        <v>291853.981250606</v>
      </c>
      <c r="G475" s="89" t="n">
        <v>432447.3620371</v>
      </c>
      <c r="H475" s="90" t="n">
        <v>291853.981250607</v>
      </c>
      <c r="I475" s="91" t="str">
        <f>H475-F475</f>
      </c>
      <c r="J475" s="92" t="str">
        <f>G475-E475</f>
      </c>
    </row>
    <row r="476">
      <c r="A476" t="s">
        <v>250</v>
      </c>
      <c r="B476" t="s">
        <v>252</v>
      </c>
      <c r="C476" s="86" t="n">
        <v>2040</v>
      </c>
      <c r="D476" t="s">
        <v>242</v>
      </c>
      <c r="E476" s="87" t="n">
        <v>293192.362737216</v>
      </c>
      <c r="F476" s="88" t="n">
        <v>167983.665373196</v>
      </c>
      <c r="G476" s="89" t="n">
        <v>293192.362737216</v>
      </c>
      <c r="H476" s="90" t="n">
        <v>167983.665373197</v>
      </c>
      <c r="I476" s="91" t="str">
        <f>H476-F476</f>
      </c>
      <c r="J476" s="92" t="str">
        <f>G476-E476</f>
      </c>
    </row>
    <row r="477">
      <c r="A477" t="s">
        <v>250</v>
      </c>
      <c r="B477" t="s">
        <v>252</v>
      </c>
      <c r="C477" s="86" t="n">
        <v>2040</v>
      </c>
      <c r="D477" t="s">
        <v>456</v>
      </c>
      <c r="E477" s="87" t="n">
        <v>32967.3710036733</v>
      </c>
      <c r="F477" s="88" t="n">
        <v>3946.93985587536</v>
      </c>
      <c r="G477" s="89" t="n">
        <v>32967.3710036739</v>
      </c>
      <c r="H477" s="90" t="n">
        <v>3946.93985587533</v>
      </c>
      <c r="I477" s="91" t="str">
        <f>H477-F477</f>
      </c>
      <c r="J477" s="92" t="str">
        <f>G477-E477</f>
      </c>
    </row>
    <row r="478">
      <c r="A478" t="s">
        <v>250</v>
      </c>
      <c r="B478" t="s">
        <v>252</v>
      </c>
      <c r="C478" s="86" t="n">
        <v>2041</v>
      </c>
      <c r="D478" t="s">
        <v>455</v>
      </c>
      <c r="E478" s="87" t="n">
        <v>12387.4352203003</v>
      </c>
      <c r="F478" s="88" t="n">
        <v>8652.44187977458</v>
      </c>
      <c r="G478" s="89" t="n">
        <v>12387.4352203005</v>
      </c>
      <c r="H478" s="90" t="n">
        <v>8652.44187977472</v>
      </c>
      <c r="I478" s="91" t="str">
        <f>H478-F478</f>
      </c>
      <c r="J478" s="92" t="str">
        <f>G478-E478</f>
      </c>
    </row>
    <row r="479">
      <c r="A479" t="s">
        <v>250</v>
      </c>
      <c r="B479" t="s">
        <v>252</v>
      </c>
      <c r="C479" s="86" t="n">
        <v>2041</v>
      </c>
      <c r="D479" t="s">
        <v>269</v>
      </c>
      <c r="E479" s="87" t="n">
        <v>599982.639457559</v>
      </c>
      <c r="F479" s="88" t="n">
        <v>204767.679564587</v>
      </c>
      <c r="G479" s="89" t="n">
        <v>599982.63945756</v>
      </c>
      <c r="H479" s="90" t="n">
        <v>204767.679564587</v>
      </c>
      <c r="I479" s="91" t="str">
        <f>H479-F479</f>
      </c>
      <c r="J479" s="92" t="str">
        <f>G479-E479</f>
      </c>
    </row>
    <row r="480">
      <c r="A480" t="s">
        <v>250</v>
      </c>
      <c r="B480" t="s">
        <v>252</v>
      </c>
      <c r="C480" s="86" t="n">
        <v>2041</v>
      </c>
      <c r="D480" t="s">
        <v>224</v>
      </c>
      <c r="E480" s="87" t="n">
        <v>118915.640835661</v>
      </c>
      <c r="F480" s="88" t="n">
        <v>71803.7977249394</v>
      </c>
      <c r="G480" s="89" t="n">
        <v>118915.640835661</v>
      </c>
      <c r="H480" s="90" t="n">
        <v>71803.7977249391</v>
      </c>
      <c r="I480" s="91" t="str">
        <f>H480-F480</f>
      </c>
      <c r="J480" s="92" t="str">
        <f>G480-E480</f>
      </c>
    </row>
    <row r="481">
      <c r="A481" t="s">
        <v>250</v>
      </c>
      <c r="B481" t="s">
        <v>252</v>
      </c>
      <c r="C481" s="86" t="n">
        <v>2041</v>
      </c>
      <c r="D481" t="s">
        <v>236</v>
      </c>
      <c r="E481" s="87" t="n">
        <v>298705.446631775</v>
      </c>
      <c r="F481" s="88" t="n">
        <v>263516.672643348</v>
      </c>
      <c r="G481" s="89" t="n">
        <v>298705.446631775</v>
      </c>
      <c r="H481" s="90" t="n">
        <v>263516.672643348</v>
      </c>
      <c r="I481" s="91" t="str">
        <f>H481-F481</f>
      </c>
      <c r="J481" s="92" t="str">
        <f>G481-E481</f>
      </c>
    </row>
    <row r="482">
      <c r="A482" t="s">
        <v>250</v>
      </c>
      <c r="B482" t="s">
        <v>252</v>
      </c>
      <c r="C482" s="86" t="n">
        <v>2041</v>
      </c>
      <c r="D482" t="s">
        <v>239</v>
      </c>
      <c r="E482" s="87" t="n">
        <v>441540.779050949</v>
      </c>
      <c r="F482" s="88" t="n">
        <v>294859.614192769</v>
      </c>
      <c r="G482" s="89" t="n">
        <v>441540.779050949</v>
      </c>
      <c r="H482" s="90" t="n">
        <v>294859.614192769</v>
      </c>
      <c r="I482" s="91" t="str">
        <f>H482-F482</f>
      </c>
      <c r="J482" s="92" t="str">
        <f>G482-E482</f>
      </c>
    </row>
    <row r="483">
      <c r="A483" t="s">
        <v>250</v>
      </c>
      <c r="B483" t="s">
        <v>252</v>
      </c>
      <c r="C483" s="86" t="n">
        <v>2041</v>
      </c>
      <c r="D483" t="s">
        <v>242</v>
      </c>
      <c r="E483" s="87" t="n">
        <v>300778.542096264</v>
      </c>
      <c r="F483" s="88" t="n">
        <v>171003.574399356</v>
      </c>
      <c r="G483" s="89" t="n">
        <v>300778.542096264</v>
      </c>
      <c r="H483" s="90" t="n">
        <v>171003.574399356</v>
      </c>
      <c r="I483" s="91" t="str">
        <f>H483-F483</f>
      </c>
      <c r="J483" s="92" t="str">
        <f>G483-E483</f>
      </c>
    </row>
    <row r="484">
      <c r="A484" t="s">
        <v>250</v>
      </c>
      <c r="B484" t="s">
        <v>252</v>
      </c>
      <c r="C484" s="86" t="n">
        <v>2041</v>
      </c>
      <c r="D484" t="s">
        <v>456</v>
      </c>
      <c r="E484" s="87" t="n">
        <v>32942.4413142269</v>
      </c>
      <c r="F484" s="88" t="n">
        <v>3901.78080238611</v>
      </c>
      <c r="G484" s="89" t="n">
        <v>32942.4413142276</v>
      </c>
      <c r="H484" s="90" t="n">
        <v>3901.78080238609</v>
      </c>
      <c r="I484" s="91" t="str">
        <f>H484-F484</f>
      </c>
      <c r="J484" s="92" t="str">
        <f>G484-E484</f>
      </c>
    </row>
    <row r="485">
      <c r="A485" t="s">
        <v>250</v>
      </c>
      <c r="B485" t="s">
        <v>252</v>
      </c>
      <c r="C485" s="86" t="n">
        <v>2042</v>
      </c>
      <c r="D485" t="s">
        <v>455</v>
      </c>
      <c r="E485" s="87" t="n">
        <v>12771.6730794269</v>
      </c>
      <c r="F485" s="88" t="n">
        <v>8840.35093144535</v>
      </c>
      <c r="G485" s="89" t="n">
        <v>12771.6730794271</v>
      </c>
      <c r="H485" s="90" t="n">
        <v>8840.3509314455</v>
      </c>
      <c r="I485" s="91" t="str">
        <f>H485-F485</f>
      </c>
      <c r="J485" s="92" t="str">
        <f>G485-E485</f>
      </c>
    </row>
    <row r="486">
      <c r="A486" t="s">
        <v>250</v>
      </c>
      <c r="B486" t="s">
        <v>252</v>
      </c>
      <c r="C486" s="86" t="n">
        <v>2042</v>
      </c>
      <c r="D486" t="s">
        <v>269</v>
      </c>
      <c r="E486" s="87" t="n">
        <v>606444.774424477</v>
      </c>
      <c r="F486" s="88" t="n">
        <v>208935.34457271</v>
      </c>
      <c r="G486" s="89" t="n">
        <v>606444.774424477</v>
      </c>
      <c r="H486" s="90" t="n">
        <v>208935.34457271</v>
      </c>
      <c r="I486" s="91" t="str">
        <f>H486-F486</f>
      </c>
      <c r="J486" s="92" t="str">
        <f>G486-E486</f>
      </c>
    </row>
    <row r="487">
      <c r="A487" t="s">
        <v>250</v>
      </c>
      <c r="B487" t="s">
        <v>252</v>
      </c>
      <c r="C487" s="86" t="n">
        <v>2042</v>
      </c>
      <c r="D487" t="s">
        <v>224</v>
      </c>
      <c r="E487" s="87" t="n">
        <v>122132.445308683</v>
      </c>
      <c r="F487" s="88" t="n">
        <v>73591.2952083721</v>
      </c>
      <c r="G487" s="89" t="n">
        <v>122132.445308682</v>
      </c>
      <c r="H487" s="90" t="n">
        <v>73591.2952083717</v>
      </c>
      <c r="I487" s="91" t="str">
        <f>H487-F487</f>
      </c>
      <c r="J487" s="92" t="str">
        <f>G487-E487</f>
      </c>
    </row>
    <row r="488">
      <c r="A488" t="s">
        <v>250</v>
      </c>
      <c r="B488" t="s">
        <v>252</v>
      </c>
      <c r="C488" s="86" t="n">
        <v>2042</v>
      </c>
      <c r="D488" t="s">
        <v>236</v>
      </c>
      <c r="E488" s="87" t="n">
        <v>304866.788765789</v>
      </c>
      <c r="F488" s="88" t="n">
        <v>268581.562174707</v>
      </c>
      <c r="G488" s="89" t="n">
        <v>304866.78876579</v>
      </c>
      <c r="H488" s="90" t="n">
        <v>268581.562174707</v>
      </c>
      <c r="I488" s="91" t="str">
        <f>H488-F488</f>
      </c>
      <c r="J488" s="92" t="str">
        <f>G488-E488</f>
      </c>
    </row>
    <row r="489">
      <c r="A489" t="s">
        <v>250</v>
      </c>
      <c r="B489" t="s">
        <v>252</v>
      </c>
      <c r="C489" s="86" t="n">
        <v>2042</v>
      </c>
      <c r="D489" t="s">
        <v>239</v>
      </c>
      <c r="E489" s="87" t="n">
        <v>450639.130775472</v>
      </c>
      <c r="F489" s="88" t="n">
        <v>298212.920200736</v>
      </c>
      <c r="G489" s="89" t="n">
        <v>450639.130775472</v>
      </c>
      <c r="H489" s="90" t="n">
        <v>298212.920200736</v>
      </c>
      <c r="I489" s="91" t="str">
        <f>H489-F489</f>
      </c>
      <c r="J489" s="92" t="str">
        <f>G489-E489</f>
      </c>
    </row>
    <row r="490">
      <c r="A490" t="s">
        <v>250</v>
      </c>
      <c r="B490" t="s">
        <v>252</v>
      </c>
      <c r="C490" s="86" t="n">
        <v>2042</v>
      </c>
      <c r="D490" t="s">
        <v>242</v>
      </c>
      <c r="E490" s="87" t="n">
        <v>308409.931218265</v>
      </c>
      <c r="F490" s="88" t="n">
        <v>174243.767659533</v>
      </c>
      <c r="G490" s="89" t="n">
        <v>308409.931218265</v>
      </c>
      <c r="H490" s="90" t="n">
        <v>174243.767659533</v>
      </c>
      <c r="I490" s="91" t="str">
        <f>H490-F490</f>
      </c>
      <c r="J490" s="92" t="str">
        <f>G490-E490</f>
      </c>
    </row>
    <row r="491">
      <c r="A491" t="s">
        <v>250</v>
      </c>
      <c r="B491" t="s">
        <v>252</v>
      </c>
      <c r="C491" s="86" t="n">
        <v>2042</v>
      </c>
      <c r="D491" t="s">
        <v>456</v>
      </c>
      <c r="E491" s="87" t="n">
        <v>32923.741705302</v>
      </c>
      <c r="F491" s="88" t="n">
        <v>3854.49804849209</v>
      </c>
      <c r="G491" s="89" t="n">
        <v>32923.7417053026</v>
      </c>
      <c r="H491" s="90" t="n">
        <v>3854.49804849207</v>
      </c>
      <c r="I491" s="91" t="str">
        <f>H491-F491</f>
      </c>
      <c r="J491" s="92" t="str">
        <f>G491-E491</f>
      </c>
    </row>
    <row r="492">
      <c r="A492" t="s">
        <v>250</v>
      </c>
      <c r="B492" t="s">
        <v>252</v>
      </c>
      <c r="C492" s="86" t="n">
        <v>2043</v>
      </c>
      <c r="D492" t="s">
        <v>455</v>
      </c>
      <c r="E492" s="87" t="n">
        <v>13168.3390726346</v>
      </c>
      <c r="F492" s="88" t="n">
        <v>9033.89057082197</v>
      </c>
      <c r="G492" s="89" t="n">
        <v>13168.3390726349</v>
      </c>
      <c r="H492" s="90" t="n">
        <v>9033.89057082213</v>
      </c>
      <c r="I492" s="91" t="str">
        <f>H492-F492</f>
      </c>
      <c r="J492" s="92" t="str">
        <f>G492-E492</f>
      </c>
    </row>
    <row r="493">
      <c r="A493" t="s">
        <v>250</v>
      </c>
      <c r="B493" t="s">
        <v>252</v>
      </c>
      <c r="C493" s="86" t="n">
        <v>2043</v>
      </c>
      <c r="D493" t="s">
        <v>269</v>
      </c>
      <c r="E493" s="87" t="n">
        <v>612739.130394427</v>
      </c>
      <c r="F493" s="88" t="n">
        <v>213029.197651933</v>
      </c>
      <c r="G493" s="89" t="n">
        <v>612739.130394429</v>
      </c>
      <c r="H493" s="90" t="n">
        <v>213029.197651933</v>
      </c>
      <c r="I493" s="91" t="str">
        <f>H493-F493</f>
      </c>
      <c r="J493" s="92" t="str">
        <f>G493-E493</f>
      </c>
    </row>
    <row r="494">
      <c r="A494" t="s">
        <v>250</v>
      </c>
      <c r="B494" t="s">
        <v>252</v>
      </c>
      <c r="C494" s="86" t="n">
        <v>2043</v>
      </c>
      <c r="D494" t="s">
        <v>224</v>
      </c>
      <c r="E494" s="87" t="n">
        <v>125356.860393587</v>
      </c>
      <c r="F494" s="88" t="n">
        <v>75396.3802722777</v>
      </c>
      <c r="G494" s="89" t="n">
        <v>125356.860393586</v>
      </c>
      <c r="H494" s="90" t="n">
        <v>75396.3802722773</v>
      </c>
      <c r="I494" s="91" t="str">
        <f>H494-F494</f>
      </c>
      <c r="J494" s="92" t="str">
        <f>G494-E494</f>
      </c>
    </row>
    <row r="495">
      <c r="A495" t="s">
        <v>250</v>
      </c>
      <c r="B495" t="s">
        <v>252</v>
      </c>
      <c r="C495" s="86" t="n">
        <v>2043</v>
      </c>
      <c r="D495" t="s">
        <v>236</v>
      </c>
      <c r="E495" s="87" t="n">
        <v>310987.829599681</v>
      </c>
      <c r="F495" s="88" t="n">
        <v>273603.586713142</v>
      </c>
      <c r="G495" s="89" t="n">
        <v>310987.829599681</v>
      </c>
      <c r="H495" s="90" t="n">
        <v>273603.586713142</v>
      </c>
      <c r="I495" s="91" t="str">
        <f>H495-F495</f>
      </c>
      <c r="J495" s="92" t="str">
        <f>G495-E495</f>
      </c>
    </row>
    <row r="496">
      <c r="A496" t="s">
        <v>250</v>
      </c>
      <c r="B496" t="s">
        <v>252</v>
      </c>
      <c r="C496" s="86" t="n">
        <v>2043</v>
      </c>
      <c r="D496" t="s">
        <v>239</v>
      </c>
      <c r="E496" s="87" t="n">
        <v>459724.432796492</v>
      </c>
      <c r="F496" s="88" t="n">
        <v>301843.058481188</v>
      </c>
      <c r="G496" s="89" t="n">
        <v>459724.432796492</v>
      </c>
      <c r="H496" s="90" t="n">
        <v>301843.058481189</v>
      </c>
      <c r="I496" s="91" t="str">
        <f>H496-F496</f>
      </c>
      <c r="J496" s="92" t="str">
        <f>G496-E496</f>
      </c>
    </row>
    <row r="497">
      <c r="A497" t="s">
        <v>250</v>
      </c>
      <c r="B497" t="s">
        <v>252</v>
      </c>
      <c r="C497" s="86" t="n">
        <v>2043</v>
      </c>
      <c r="D497" t="s">
        <v>242</v>
      </c>
      <c r="E497" s="87" t="n">
        <v>316066.796115529</v>
      </c>
      <c r="F497" s="88" t="n">
        <v>177667.364123514</v>
      </c>
      <c r="G497" s="89" t="n">
        <v>316066.796115529</v>
      </c>
      <c r="H497" s="90" t="n">
        <v>177667.364123514</v>
      </c>
      <c r="I497" s="91" t="str">
        <f>H497-F497</f>
      </c>
      <c r="J497" s="92" t="str">
        <f>G497-E497</f>
      </c>
    </row>
    <row r="498">
      <c r="A498" t="s">
        <v>250</v>
      </c>
      <c r="B498" t="s">
        <v>252</v>
      </c>
      <c r="C498" s="86" t="n">
        <v>2043</v>
      </c>
      <c r="D498" t="s">
        <v>456</v>
      </c>
      <c r="E498" s="87" t="n">
        <v>32911.8805111677</v>
      </c>
      <c r="F498" s="88" t="n">
        <v>3804.52929248545</v>
      </c>
      <c r="G498" s="89" t="n">
        <v>32911.8805111684</v>
      </c>
      <c r="H498" s="90" t="n">
        <v>3804.52929248543</v>
      </c>
      <c r="I498" s="91" t="str">
        <f>H498-F498</f>
      </c>
      <c r="J498" s="92" t="str">
        <f>G498-E498</f>
      </c>
    </row>
    <row r="499">
      <c r="A499" t="s">
        <v>250</v>
      </c>
      <c r="B499" t="s">
        <v>252</v>
      </c>
      <c r="C499" s="86" t="n">
        <v>2044</v>
      </c>
      <c r="D499" t="s">
        <v>455</v>
      </c>
      <c r="E499" s="87" t="n">
        <v>13576.0693797077</v>
      </c>
      <c r="F499" s="88" t="n">
        <v>9234.79975790324</v>
      </c>
      <c r="G499" s="89" t="n">
        <v>13576.069379708</v>
      </c>
      <c r="H499" s="90" t="n">
        <v>9234.79975790341</v>
      </c>
      <c r="I499" s="91" t="str">
        <f>H499-F499</f>
      </c>
      <c r="J499" s="92" t="str">
        <f>G499-E499</f>
      </c>
    </row>
    <row r="500">
      <c r="A500" t="s">
        <v>250</v>
      </c>
      <c r="B500" t="s">
        <v>252</v>
      </c>
      <c r="C500" s="86" t="n">
        <v>2044</v>
      </c>
      <c r="D500" t="s">
        <v>269</v>
      </c>
      <c r="E500" s="87" t="n">
        <v>618868.168288136</v>
      </c>
      <c r="F500" s="88" t="n">
        <v>217059.263707788</v>
      </c>
      <c r="G500" s="89" t="n">
        <v>618868.168288137</v>
      </c>
      <c r="H500" s="90" t="n">
        <v>217059.263707788</v>
      </c>
      <c r="I500" s="91" t="str">
        <f>H500-F500</f>
      </c>
      <c r="J500" s="92" t="str">
        <f>G500-E500</f>
      </c>
    </row>
    <row r="501">
      <c r="A501" t="s">
        <v>250</v>
      </c>
      <c r="B501" t="s">
        <v>252</v>
      </c>
      <c r="C501" s="86" t="n">
        <v>2044</v>
      </c>
      <c r="D501" t="s">
        <v>224</v>
      </c>
      <c r="E501" s="87" t="n">
        <v>128575.761877152</v>
      </c>
      <c r="F501" s="88" t="n">
        <v>77223.9382948647</v>
      </c>
      <c r="G501" s="89" t="n">
        <v>128575.761877152</v>
      </c>
      <c r="H501" s="90" t="n">
        <v>77223.9382948643</v>
      </c>
      <c r="I501" s="91" t="str">
        <f>H501-F501</f>
      </c>
      <c r="J501" s="92" t="str">
        <f>G501-E501</f>
      </c>
    </row>
    <row r="502">
      <c r="A502" t="s">
        <v>250</v>
      </c>
      <c r="B502" t="s">
        <v>252</v>
      </c>
      <c r="C502" s="86" t="n">
        <v>2044</v>
      </c>
      <c r="D502" t="s">
        <v>236</v>
      </c>
      <c r="E502" s="87" t="n">
        <v>317053.994712488</v>
      </c>
      <c r="F502" s="88" t="n">
        <v>278610.822544434</v>
      </c>
      <c r="G502" s="89" t="n">
        <v>317053.994712488</v>
      </c>
      <c r="H502" s="90" t="n">
        <v>278610.822544434</v>
      </c>
      <c r="I502" s="91" t="str">
        <f>H502-F502</f>
      </c>
      <c r="J502" s="92" t="str">
        <f>G502-E502</f>
      </c>
    </row>
    <row r="503">
      <c r="A503" t="s">
        <v>250</v>
      </c>
      <c r="B503" t="s">
        <v>252</v>
      </c>
      <c r="C503" s="86" t="n">
        <v>2044</v>
      </c>
      <c r="D503" t="s">
        <v>239</v>
      </c>
      <c r="E503" s="87" t="n">
        <v>468781.674461162</v>
      </c>
      <c r="F503" s="88" t="n">
        <v>305766.524938172</v>
      </c>
      <c r="G503" s="89" t="n">
        <v>468781.674461162</v>
      </c>
      <c r="H503" s="90" t="n">
        <v>305766.524938173</v>
      </c>
      <c r="I503" s="91" t="str">
        <f>H503-F503</f>
      </c>
      <c r="J503" s="92" t="str">
        <f>G503-E503</f>
      </c>
    </row>
    <row r="504">
      <c r="A504" t="s">
        <v>250</v>
      </c>
      <c r="B504" t="s">
        <v>252</v>
      </c>
      <c r="C504" s="86" t="n">
        <v>2044</v>
      </c>
      <c r="D504" t="s">
        <v>242</v>
      </c>
      <c r="E504" s="87" t="n">
        <v>323729.226787734</v>
      </c>
      <c r="F504" s="88" t="n">
        <v>181281.035990996</v>
      </c>
      <c r="G504" s="89" t="n">
        <v>323729.226787734</v>
      </c>
      <c r="H504" s="90" t="n">
        <v>181281.035990996</v>
      </c>
      <c r="I504" s="91" t="str">
        <f>H504-F504</f>
      </c>
      <c r="J504" s="92" t="str">
        <f>G504-E504</f>
      </c>
    </row>
    <row r="505">
      <c r="A505" t="s">
        <v>250</v>
      </c>
      <c r="B505" t="s">
        <v>252</v>
      </c>
      <c r="C505" s="86" t="n">
        <v>2044</v>
      </c>
      <c r="D505" t="s">
        <v>456</v>
      </c>
      <c r="E505" s="87" t="n">
        <v>32907.5086952949</v>
      </c>
      <c r="F505" s="88" t="n">
        <v>3752.99090509233</v>
      </c>
      <c r="G505" s="89" t="n">
        <v>32907.5086952956</v>
      </c>
      <c r="H505" s="90" t="n">
        <v>3752.99090509232</v>
      </c>
      <c r="I505" s="91" t="str">
        <f>H505-F505</f>
      </c>
      <c r="J505" s="92" t="str">
        <f>G505-E505</f>
      </c>
    </row>
    <row r="506">
      <c r="A506" t="s">
        <v>250</v>
      </c>
      <c r="B506" t="s">
        <v>252</v>
      </c>
      <c r="C506" s="86" t="n">
        <v>2045</v>
      </c>
      <c r="D506" t="s">
        <v>455</v>
      </c>
      <c r="E506" s="87" t="n">
        <v>13992.957169554</v>
      </c>
      <c r="F506" s="88" t="n">
        <v>9443.91698887742</v>
      </c>
      <c r="G506" s="89" t="n">
        <v>13992.9571695542</v>
      </c>
      <c r="H506" s="90" t="n">
        <v>9443.91698887761</v>
      </c>
      <c r="I506" s="91" t="str">
        <f>H506-F506</f>
      </c>
      <c r="J506" s="92" t="str">
        <f>G506-E506</f>
      </c>
    </row>
    <row r="507">
      <c r="A507" t="s">
        <v>250</v>
      </c>
      <c r="B507" t="s">
        <v>252</v>
      </c>
      <c r="C507" s="86" t="n">
        <v>2045</v>
      </c>
      <c r="D507" t="s">
        <v>269</v>
      </c>
      <c r="E507" s="87" t="n">
        <v>624835.082719932</v>
      </c>
      <c r="F507" s="88" t="n">
        <v>221097.20620146</v>
      </c>
      <c r="G507" s="89" t="n">
        <v>624835.082719933</v>
      </c>
      <c r="H507" s="90" t="n">
        <v>221097.206201459</v>
      </c>
      <c r="I507" s="91" t="str">
        <f>H507-F507</f>
      </c>
      <c r="J507" s="92" t="str">
        <f>G507-E507</f>
      </c>
    </row>
    <row r="508">
      <c r="A508" t="s">
        <v>250</v>
      </c>
      <c r="B508" t="s">
        <v>252</v>
      </c>
      <c r="C508" s="86" t="n">
        <v>2045</v>
      </c>
      <c r="D508" t="s">
        <v>224</v>
      </c>
      <c r="E508" s="87" t="n">
        <v>131773.858059385</v>
      </c>
      <c r="F508" s="88" t="n">
        <v>79093.5325068764</v>
      </c>
      <c r="G508" s="89" t="n">
        <v>131773.858059384</v>
      </c>
      <c r="H508" s="90" t="n">
        <v>79093.532506876</v>
      </c>
      <c r="I508" s="91" t="str">
        <f>H508-F508</f>
      </c>
      <c r="J508" s="92" t="str">
        <f>G508-E508</f>
      </c>
    </row>
    <row r="509">
      <c r="A509" t="s">
        <v>250</v>
      </c>
      <c r="B509" t="s">
        <v>252</v>
      </c>
      <c r="C509" s="86" t="n">
        <v>2045</v>
      </c>
      <c r="D509" t="s">
        <v>236</v>
      </c>
      <c r="E509" s="87" t="n">
        <v>323049.272004993</v>
      </c>
      <c r="F509" s="88" t="n">
        <v>283683.105073601</v>
      </c>
      <c r="G509" s="89" t="n">
        <v>323049.272004993</v>
      </c>
      <c r="H509" s="90" t="n">
        <v>283683.105073601</v>
      </c>
      <c r="I509" s="91" t="str">
        <f>H509-F509</f>
      </c>
      <c r="J509" s="92" t="str">
        <f>G509-E509</f>
      </c>
    </row>
    <row r="510">
      <c r="A510" t="s">
        <v>250</v>
      </c>
      <c r="B510" t="s">
        <v>252</v>
      </c>
      <c r="C510" s="86" t="n">
        <v>2045</v>
      </c>
      <c r="D510" t="s">
        <v>239</v>
      </c>
      <c r="E510" s="87" t="n">
        <v>477791.107724087</v>
      </c>
      <c r="F510" s="88" t="n">
        <v>310050.875761798</v>
      </c>
      <c r="G510" s="89" t="n">
        <v>477791.107724088</v>
      </c>
      <c r="H510" s="90" t="n">
        <v>310050.875761798</v>
      </c>
      <c r="I510" s="91" t="str">
        <f>H510-F510</f>
      </c>
      <c r="J510" s="92" t="str">
        <f>G510-E510</f>
      </c>
    </row>
    <row r="511">
      <c r="A511" t="s">
        <v>250</v>
      </c>
      <c r="B511" t="s">
        <v>252</v>
      </c>
      <c r="C511" s="86" t="n">
        <v>2045</v>
      </c>
      <c r="D511" t="s">
        <v>242</v>
      </c>
      <c r="E511" s="87" t="n">
        <v>331375.628504343</v>
      </c>
      <c r="F511" s="88" t="n">
        <v>185115.972080925</v>
      </c>
      <c r="G511" s="89" t="n">
        <v>331375.628504343</v>
      </c>
      <c r="H511" s="90" t="n">
        <v>185115.972080925</v>
      </c>
      <c r="I511" s="91" t="str">
        <f>H511-F511</f>
      </c>
      <c r="J511" s="92" t="str">
        <f>G511-E511</f>
      </c>
    </row>
    <row r="512">
      <c r="A512" t="s">
        <v>250</v>
      </c>
      <c r="B512" t="s">
        <v>252</v>
      </c>
      <c r="C512" s="86" t="n">
        <v>2045</v>
      </c>
      <c r="D512" t="s">
        <v>456</v>
      </c>
      <c r="E512" s="87" t="n">
        <v>32911.922085827</v>
      </c>
      <c r="F512" s="88" t="n">
        <v>3700.63913749359</v>
      </c>
      <c r="G512" s="89" t="n">
        <v>32911.9220858276</v>
      </c>
      <c r="H512" s="90" t="n">
        <v>3700.63913749358</v>
      </c>
      <c r="I512" s="91" t="str">
        <f>H512-F512</f>
      </c>
      <c r="J512" s="92" t="str">
        <f>G512-E512</f>
      </c>
    </row>
    <row r="513">
      <c r="A513" t="s">
        <v>250</v>
      </c>
      <c r="B513" t="s">
        <v>252</v>
      </c>
      <c r="C513" s="86" t="n">
        <v>2046</v>
      </c>
      <c r="D513" t="s">
        <v>455</v>
      </c>
      <c r="E513" s="87" t="n">
        <v>14416.9012821332</v>
      </c>
      <c r="F513" s="88" t="n">
        <v>9662.55722524188</v>
      </c>
      <c r="G513" s="89" t="n">
        <v>14416.9012821335</v>
      </c>
      <c r="H513" s="90" t="n">
        <v>9662.55722524207</v>
      </c>
      <c r="I513" s="91" t="str">
        <f>H513-F513</f>
      </c>
      <c r="J513" s="92" t="str">
        <f>G513-E513</f>
      </c>
    </row>
    <row r="514">
      <c r="A514" t="s">
        <v>250</v>
      </c>
      <c r="B514" t="s">
        <v>252</v>
      </c>
      <c r="C514" s="86" t="n">
        <v>2046</v>
      </c>
      <c r="D514" t="s">
        <v>269</v>
      </c>
      <c r="E514" s="87" t="n">
        <v>630633.454438706</v>
      </c>
      <c r="F514" s="88" t="n">
        <v>225087.48463904</v>
      </c>
      <c r="G514" s="89" t="n">
        <v>630633.454438707</v>
      </c>
      <c r="H514" s="90" t="n">
        <v>225087.48463904</v>
      </c>
      <c r="I514" s="91" t="str">
        <f>H514-F514</f>
      </c>
      <c r="J514" s="92" t="str">
        <f>G514-E514</f>
      </c>
    </row>
    <row r="515">
      <c r="A515" t="s">
        <v>250</v>
      </c>
      <c r="B515" t="s">
        <v>252</v>
      </c>
      <c r="C515" s="86" t="n">
        <v>2046</v>
      </c>
      <c r="D515" t="s">
        <v>224</v>
      </c>
      <c r="E515" s="87" t="n">
        <v>134937.382368699</v>
      </c>
      <c r="F515" s="88" t="n">
        <v>80987.4447696868</v>
      </c>
      <c r="G515" s="89" t="n">
        <v>134937.382368699</v>
      </c>
      <c r="H515" s="90" t="n">
        <v>80987.4447696864</v>
      </c>
      <c r="I515" s="91" t="str">
        <f>H515-F515</f>
      </c>
      <c r="J515" s="92" t="str">
        <f>G515-E515</f>
      </c>
    </row>
    <row r="516">
      <c r="A516" t="s">
        <v>250</v>
      </c>
      <c r="B516" t="s">
        <v>252</v>
      </c>
      <c r="C516" s="86" t="n">
        <v>2046</v>
      </c>
      <c r="D516" t="s">
        <v>236</v>
      </c>
      <c r="E516" s="87" t="n">
        <v>328956.450425992</v>
      </c>
      <c r="F516" s="88" t="n">
        <v>288722.004556754</v>
      </c>
      <c r="G516" s="89" t="n">
        <v>328956.450425992</v>
      </c>
      <c r="H516" s="90" t="n">
        <v>288722.004556754</v>
      </c>
      <c r="I516" s="91" t="str">
        <f>H516-F516</f>
      </c>
      <c r="J516" s="92" t="str">
        <f>G516-E516</f>
      </c>
    </row>
    <row r="517">
      <c r="A517" t="s">
        <v>250</v>
      </c>
      <c r="B517" t="s">
        <v>252</v>
      </c>
      <c r="C517" s="86" t="n">
        <v>2046</v>
      </c>
      <c r="D517" t="s">
        <v>239</v>
      </c>
      <c r="E517" s="87" t="n">
        <v>486729.52198495</v>
      </c>
      <c r="F517" s="88" t="n">
        <v>314651.116949336</v>
      </c>
      <c r="G517" s="89" t="n">
        <v>486729.521984951</v>
      </c>
      <c r="H517" s="90" t="n">
        <v>314651.116949337</v>
      </c>
      <c r="I517" s="91" t="str">
        <f>H517-F517</f>
      </c>
      <c r="J517" s="92" t="str">
        <f>G517-E517</f>
      </c>
    </row>
    <row r="518">
      <c r="A518" t="s">
        <v>250</v>
      </c>
      <c r="B518" t="s">
        <v>252</v>
      </c>
      <c r="C518" s="86" t="n">
        <v>2046</v>
      </c>
      <c r="D518" t="s">
        <v>242</v>
      </c>
      <c r="E518" s="87" t="n">
        <v>338982.685303405</v>
      </c>
      <c r="F518" s="88" t="n">
        <v>189123.711015652</v>
      </c>
      <c r="G518" s="89" t="n">
        <v>338982.685303405</v>
      </c>
      <c r="H518" s="90" t="n">
        <v>189123.711015652</v>
      </c>
      <c r="I518" s="91" t="str">
        <f>H518-F518</f>
      </c>
      <c r="J518" s="92" t="str">
        <f>G518-E518</f>
      </c>
    </row>
    <row r="519">
      <c r="A519" t="s">
        <v>250</v>
      </c>
      <c r="B519" t="s">
        <v>252</v>
      </c>
      <c r="C519" s="86" t="n">
        <v>2046</v>
      </c>
      <c r="D519" t="s">
        <v>456</v>
      </c>
      <c r="E519" s="87" t="n">
        <v>32925.7096869756</v>
      </c>
      <c r="F519" s="88" t="n">
        <v>3646.94928534385</v>
      </c>
      <c r="G519" s="89" t="n">
        <v>32925.7096869763</v>
      </c>
      <c r="H519" s="90" t="n">
        <v>3646.94928534384</v>
      </c>
      <c r="I519" s="91" t="str">
        <f>H519-F519</f>
      </c>
      <c r="J519" s="92" t="str">
        <f>G519-E519</f>
      </c>
    </row>
    <row r="520">
      <c r="A520" t="s">
        <v>250</v>
      </c>
      <c r="B520" t="s">
        <v>252</v>
      </c>
      <c r="C520" s="86" t="n">
        <v>2047</v>
      </c>
      <c r="D520" t="s">
        <v>455</v>
      </c>
      <c r="E520" s="87" t="n">
        <v>14845.8055784701</v>
      </c>
      <c r="F520" s="88" t="n">
        <v>9884.25636961755</v>
      </c>
      <c r="G520" s="89" t="n">
        <v>14845.8055784703</v>
      </c>
      <c r="H520" s="90" t="n">
        <v>9884.25636961775</v>
      </c>
      <c r="I520" s="91" t="str">
        <f>H520-F520</f>
      </c>
      <c r="J520" s="92" t="str">
        <f>G520-E520</f>
      </c>
    </row>
    <row r="521">
      <c r="A521" t="s">
        <v>250</v>
      </c>
      <c r="B521" t="s">
        <v>252</v>
      </c>
      <c r="C521" s="86" t="n">
        <v>2047</v>
      </c>
      <c r="D521" t="s">
        <v>269</v>
      </c>
      <c r="E521" s="87" t="n">
        <v>636253.663151633</v>
      </c>
      <c r="F521" s="88" t="n">
        <v>228919.328280008</v>
      </c>
      <c r="G521" s="89" t="n">
        <v>636253.663151634</v>
      </c>
      <c r="H521" s="90" t="n">
        <v>228919.328280008</v>
      </c>
      <c r="I521" s="91" t="str">
        <f>H521-F521</f>
      </c>
      <c r="J521" s="92" t="str">
        <f>G521-E521</f>
      </c>
    </row>
    <row r="522">
      <c r="A522" t="s">
        <v>250</v>
      </c>
      <c r="B522" t="s">
        <v>252</v>
      </c>
      <c r="C522" s="86" t="n">
        <v>2047</v>
      </c>
      <c r="D522" t="s">
        <v>224</v>
      </c>
      <c r="E522" s="87" t="n">
        <v>138055.427725768</v>
      </c>
      <c r="F522" s="88" t="n">
        <v>82863.2363898734</v>
      </c>
      <c r="G522" s="89" t="n">
        <v>138055.427725767</v>
      </c>
      <c r="H522" s="90" t="n">
        <v>82863.236389873</v>
      </c>
      <c r="I522" s="91" t="str">
        <f>H522-F522</f>
      </c>
      <c r="J522" s="92" t="str">
        <f>G522-E522</f>
      </c>
    </row>
    <row r="523">
      <c r="A523" t="s">
        <v>250</v>
      </c>
      <c r="B523" t="s">
        <v>252</v>
      </c>
      <c r="C523" s="86" t="n">
        <v>2047</v>
      </c>
      <c r="D523" t="s">
        <v>236</v>
      </c>
      <c r="E523" s="87" t="n">
        <v>334760.289197715</v>
      </c>
      <c r="F523" s="88" t="n">
        <v>293585.580824258</v>
      </c>
      <c r="G523" s="89" t="n">
        <v>334760.289197716</v>
      </c>
      <c r="H523" s="90" t="n">
        <v>293585.580824258</v>
      </c>
      <c r="I523" s="91" t="str">
        <f>H523-F523</f>
      </c>
      <c r="J523" s="92" t="str">
        <f>G523-E523</f>
      </c>
    </row>
    <row r="524">
      <c r="A524" t="s">
        <v>250</v>
      </c>
      <c r="B524" t="s">
        <v>252</v>
      </c>
      <c r="C524" s="86" t="n">
        <v>2047</v>
      </c>
      <c r="D524" t="s">
        <v>239</v>
      </c>
      <c r="E524" s="87" t="n">
        <v>495569.834650802</v>
      </c>
      <c r="F524" s="88" t="n">
        <v>319399.484099333</v>
      </c>
      <c r="G524" s="89" t="n">
        <v>495569.834650802</v>
      </c>
      <c r="H524" s="90" t="n">
        <v>319399.484099334</v>
      </c>
      <c r="I524" s="91" t="str">
        <f>H524-F524</f>
      </c>
      <c r="J524" s="92" t="str">
        <f>G524-E524</f>
      </c>
    </row>
    <row r="525">
      <c r="A525" t="s">
        <v>250</v>
      </c>
      <c r="B525" t="s">
        <v>252</v>
      </c>
      <c r="C525" s="86" t="n">
        <v>2047</v>
      </c>
      <c r="D525" t="s">
        <v>242</v>
      </c>
      <c r="E525" s="87" t="n">
        <v>346526.058989921</v>
      </c>
      <c r="F525" s="88" t="n">
        <v>193198.032763718</v>
      </c>
      <c r="G525" s="89" t="n">
        <v>346526.058989921</v>
      </c>
      <c r="H525" s="90" t="n">
        <v>193198.032763718</v>
      </c>
      <c r="I525" s="91" t="str">
        <f>H525-F525</f>
      </c>
      <c r="J525" s="92" t="str">
        <f>G525-E525</f>
      </c>
    </row>
    <row r="526">
      <c r="A526" t="s">
        <v>250</v>
      </c>
      <c r="B526" t="s">
        <v>252</v>
      </c>
      <c r="C526" s="86" t="n">
        <v>2047</v>
      </c>
      <c r="D526" t="s">
        <v>456</v>
      </c>
      <c r="E526" s="87" t="n">
        <v>32947.8832640145</v>
      </c>
      <c r="F526" s="88" t="n">
        <v>3591.30660045175</v>
      </c>
      <c r="G526" s="89" t="n">
        <v>32947.8832640152</v>
      </c>
      <c r="H526" s="90" t="n">
        <v>3591.30660045174</v>
      </c>
      <c r="I526" s="91" t="str">
        <f>H526-F526</f>
      </c>
      <c r="J526" s="92" t="str">
        <f>G526-E526</f>
      </c>
    </row>
    <row r="527">
      <c r="A527" t="s">
        <v>250</v>
      </c>
      <c r="B527" t="s">
        <v>252</v>
      </c>
      <c r="C527" s="86" t="n">
        <v>2048</v>
      </c>
      <c r="D527" t="s">
        <v>455</v>
      </c>
      <c r="E527" s="87" t="n">
        <v>15278.6635454131</v>
      </c>
      <c r="F527" s="88" t="n">
        <v>10106.747290902</v>
      </c>
      <c r="G527" s="89" t="n">
        <v>15278.6635454133</v>
      </c>
      <c r="H527" s="90" t="n">
        <v>10106.7472909022</v>
      </c>
      <c r="I527" s="91" t="str">
        <f>H527-F527</f>
      </c>
      <c r="J527" s="92" t="str">
        <f>G527-E527</f>
      </c>
    </row>
    <row r="528">
      <c r="A528" t="s">
        <v>250</v>
      </c>
      <c r="B528" t="s">
        <v>252</v>
      </c>
      <c r="C528" s="86" t="n">
        <v>2048</v>
      </c>
      <c r="D528" t="s">
        <v>269</v>
      </c>
      <c r="E528" s="87" t="n">
        <v>641692.379519106</v>
      </c>
      <c r="F528" s="88" t="n">
        <v>232567.224326021</v>
      </c>
      <c r="G528" s="89" t="n">
        <v>641692.379519107</v>
      </c>
      <c r="H528" s="90" t="n">
        <v>232567.224326021</v>
      </c>
      <c r="I528" s="91" t="str">
        <f>H528-F528</f>
      </c>
      <c r="J528" s="92" t="str">
        <f>G528-E528</f>
      </c>
    </row>
    <row r="529">
      <c r="A529" t="s">
        <v>250</v>
      </c>
      <c r="B529" t="s">
        <v>252</v>
      </c>
      <c r="C529" s="86" t="n">
        <v>2048</v>
      </c>
      <c r="D529" t="s">
        <v>224</v>
      </c>
      <c r="E529" s="87" t="n">
        <v>141123.500115867</v>
      </c>
      <c r="F529" s="88" t="n">
        <v>84706.0210796656</v>
      </c>
      <c r="G529" s="89" t="n">
        <v>141123.500115866</v>
      </c>
      <c r="H529" s="90" t="n">
        <v>84706.0210796653</v>
      </c>
      <c r="I529" s="91" t="str">
        <f>H529-F529</f>
      </c>
      <c r="J529" s="92" t="str">
        <f>G529-E529</f>
      </c>
    </row>
    <row r="530">
      <c r="A530" t="s">
        <v>250</v>
      </c>
      <c r="B530" t="s">
        <v>252</v>
      </c>
      <c r="C530" s="86" t="n">
        <v>2048</v>
      </c>
      <c r="D530" t="s">
        <v>236</v>
      </c>
      <c r="E530" s="87" t="n">
        <v>340455.122408115</v>
      </c>
      <c r="F530" s="88" t="n">
        <v>298320.635920457</v>
      </c>
      <c r="G530" s="89" t="n">
        <v>340455.122408115</v>
      </c>
      <c r="H530" s="90" t="n">
        <v>298320.635920457</v>
      </c>
      <c r="I530" s="91" t="str">
        <f>H530-F530</f>
      </c>
      <c r="J530" s="92" t="str">
        <f>G530-E530</f>
      </c>
    </row>
    <row r="531">
      <c r="A531" t="s">
        <v>250</v>
      </c>
      <c r="B531" t="s">
        <v>252</v>
      </c>
      <c r="C531" s="86" t="n">
        <v>2048</v>
      </c>
      <c r="D531" t="s">
        <v>239</v>
      </c>
      <c r="E531" s="87" t="n">
        <v>504299.029341866</v>
      </c>
      <c r="F531" s="88" t="n">
        <v>324217.609333579</v>
      </c>
      <c r="G531" s="89" t="n">
        <v>504299.029341867</v>
      </c>
      <c r="H531" s="90" t="n">
        <v>324217.60933358</v>
      </c>
      <c r="I531" s="91" t="str">
        <f>H531-F531</f>
      </c>
      <c r="J531" s="92" t="str">
        <f>G531-E531</f>
      </c>
    </row>
    <row r="532">
      <c r="A532" t="s">
        <v>250</v>
      </c>
      <c r="B532" t="s">
        <v>252</v>
      </c>
      <c r="C532" s="86" t="n">
        <v>2048</v>
      </c>
      <c r="D532" t="s">
        <v>242</v>
      </c>
      <c r="E532" s="87" t="n">
        <v>353994.652464965</v>
      </c>
      <c r="F532" s="88" t="n">
        <v>197309.285532157</v>
      </c>
      <c r="G532" s="89" t="n">
        <v>353994.652464965</v>
      </c>
      <c r="H532" s="90" t="n">
        <v>197309.285532157</v>
      </c>
      <c r="I532" s="91" t="str">
        <f>H532-F532</f>
      </c>
      <c r="J532" s="92" t="str">
        <f>G532-E532</f>
      </c>
    </row>
    <row r="533">
      <c r="A533" t="s">
        <v>250</v>
      </c>
      <c r="B533" t="s">
        <v>252</v>
      </c>
      <c r="C533" s="86" t="n">
        <v>2048</v>
      </c>
      <c r="D533" t="s">
        <v>456</v>
      </c>
      <c r="E533" s="87" t="n">
        <v>32976.8458489299</v>
      </c>
      <c r="F533" s="88" t="n">
        <v>3533.59051858981</v>
      </c>
      <c r="G533" s="89" t="n">
        <v>32976.8458489305</v>
      </c>
      <c r="H533" s="90" t="n">
        <v>3533.59051858982</v>
      </c>
      <c r="I533" s="91" t="str">
        <f>H533-F533</f>
      </c>
      <c r="J533" s="92" t="str">
        <f>G533-E533</f>
      </c>
    </row>
    <row r="534">
      <c r="A534" t="s">
        <v>250</v>
      </c>
      <c r="B534" t="s">
        <v>252</v>
      </c>
      <c r="C534" s="86" t="n">
        <v>2049</v>
      </c>
      <c r="D534" t="s">
        <v>455</v>
      </c>
      <c r="E534" s="87" t="n">
        <v>15714.231843961</v>
      </c>
      <c r="F534" s="88" t="n">
        <v>10334.6577056426</v>
      </c>
      <c r="G534" s="89" t="n">
        <v>15714.2318439612</v>
      </c>
      <c r="H534" s="90" t="n">
        <v>10334.6577056428</v>
      </c>
      <c r="I534" s="91" t="str">
        <f>H534-F534</f>
      </c>
      <c r="J534" s="92" t="str">
        <f>G534-E534</f>
      </c>
    </row>
    <row r="535">
      <c r="A535" t="s">
        <v>250</v>
      </c>
      <c r="B535" t="s">
        <v>252</v>
      </c>
      <c r="C535" s="86" t="n">
        <v>2049</v>
      </c>
      <c r="D535" t="s">
        <v>269</v>
      </c>
      <c r="E535" s="87" t="n">
        <v>646954.550356001</v>
      </c>
      <c r="F535" s="88" t="n">
        <v>236184.437981602</v>
      </c>
      <c r="G535" s="89" t="n">
        <v>646954.550356002</v>
      </c>
      <c r="H535" s="90" t="n">
        <v>236184.437981602</v>
      </c>
      <c r="I535" s="91" t="str">
        <f>H535-F535</f>
      </c>
      <c r="J535" s="92" t="str">
        <f>G535-E535</f>
      </c>
    </row>
    <row r="536">
      <c r="A536" t="s">
        <v>250</v>
      </c>
      <c r="B536" t="s">
        <v>252</v>
      </c>
      <c r="C536" s="86" t="n">
        <v>2049</v>
      </c>
      <c r="D536" t="s">
        <v>224</v>
      </c>
      <c r="E536" s="87" t="n">
        <v>144138.453283699</v>
      </c>
      <c r="F536" s="88" t="n">
        <v>86568.070264153</v>
      </c>
      <c r="G536" s="89" t="n">
        <v>144138.453283698</v>
      </c>
      <c r="H536" s="90" t="n">
        <v>86568.0702641526</v>
      </c>
      <c r="I536" s="91" t="str">
        <f>H536-F536</f>
      </c>
      <c r="J536" s="92" t="str">
        <f>G536-E536</f>
      </c>
    </row>
    <row r="537">
      <c r="A537" t="s">
        <v>250</v>
      </c>
      <c r="B537" t="s">
        <v>252</v>
      </c>
      <c r="C537" s="86" t="n">
        <v>2049</v>
      </c>
      <c r="D537" t="s">
        <v>236</v>
      </c>
      <c r="E537" s="87" t="n">
        <v>346038.419959019</v>
      </c>
      <c r="F537" s="88" t="n">
        <v>303093.159468599</v>
      </c>
      <c r="G537" s="89" t="n">
        <v>346038.41995902</v>
      </c>
      <c r="H537" s="90" t="n">
        <v>303093.159468599</v>
      </c>
      <c r="I537" s="91" t="str">
        <f>H537-F537</f>
      </c>
      <c r="J537" s="92" t="str">
        <f>G537-E537</f>
      </c>
    </row>
    <row r="538">
      <c r="A538" t="s">
        <v>250</v>
      </c>
      <c r="B538" t="s">
        <v>252</v>
      </c>
      <c r="C538" s="86" t="n">
        <v>2049</v>
      </c>
      <c r="D538" t="s">
        <v>239</v>
      </c>
      <c r="E538" s="87" t="n">
        <v>512908.495332588</v>
      </c>
      <c r="F538" s="88" t="n">
        <v>329256.162413994</v>
      </c>
      <c r="G538" s="89" t="n">
        <v>512908.495332588</v>
      </c>
      <c r="H538" s="90" t="n">
        <v>329256.162413995</v>
      </c>
      <c r="I538" s="91" t="str">
        <f>H538-F538</f>
      </c>
      <c r="J538" s="92" t="str">
        <f>G538-E538</f>
      </c>
    </row>
    <row r="539">
      <c r="A539" t="s">
        <v>250</v>
      </c>
      <c r="B539" t="s">
        <v>252</v>
      </c>
      <c r="C539" s="86" t="n">
        <v>2049</v>
      </c>
      <c r="D539" t="s">
        <v>242</v>
      </c>
      <c r="E539" s="87" t="n">
        <v>361374.377334013</v>
      </c>
      <c r="F539" s="88" t="n">
        <v>201565.462531713</v>
      </c>
      <c r="G539" s="89" t="n">
        <v>361374.377334013</v>
      </c>
      <c r="H539" s="90" t="n">
        <v>201565.462531713</v>
      </c>
      <c r="I539" s="91" t="str">
        <f>H539-F539</f>
      </c>
      <c r="J539" s="92" t="str">
        <f>G539-E539</f>
      </c>
    </row>
    <row r="540">
      <c r="A540" t="s">
        <v>250</v>
      </c>
      <c r="B540" t="s">
        <v>252</v>
      </c>
      <c r="C540" s="86" t="n">
        <v>2049</v>
      </c>
      <c r="D540" t="s">
        <v>456</v>
      </c>
      <c r="E540" s="87" t="n">
        <v>33011.376830813</v>
      </c>
      <c r="F540" s="88" t="n">
        <v>3474.76789817909</v>
      </c>
      <c r="G540" s="89" t="n">
        <v>33011.3768308136</v>
      </c>
      <c r="H540" s="90" t="n">
        <v>3474.76789817908</v>
      </c>
      <c r="I540" s="91" t="str">
        <f>H540-F540</f>
      </c>
      <c r="J540" s="92" t="str">
        <f>G540-E540</f>
      </c>
    </row>
    <row r="541">
      <c r="A541" t="s">
        <v>250</v>
      </c>
      <c r="B541" t="s">
        <v>252</v>
      </c>
      <c r="C541" s="86" t="n">
        <v>2050</v>
      </c>
      <c r="D541" t="s">
        <v>455</v>
      </c>
      <c r="E541" s="87" t="n">
        <v>16150.7411265871</v>
      </c>
      <c r="F541" s="88" t="n">
        <v>10564.6551505715</v>
      </c>
      <c r="G541" s="89" t="n">
        <v>16150.7411265873</v>
      </c>
      <c r="H541" s="90" t="n">
        <v>10564.6551505717</v>
      </c>
      <c r="I541" s="91" t="str">
        <f>H541-F541</f>
      </c>
      <c r="J541" s="92" t="str">
        <f>G541-E541</f>
      </c>
    </row>
    <row r="542">
      <c r="A542" t="s">
        <v>250</v>
      </c>
      <c r="B542" t="s">
        <v>252</v>
      </c>
      <c r="C542" s="86" t="n">
        <v>2050</v>
      </c>
      <c r="D542" t="s">
        <v>269</v>
      </c>
      <c r="E542" s="87" t="n">
        <v>652041.048852487</v>
      </c>
      <c r="F542" s="88" t="n">
        <v>239665.502382836</v>
      </c>
      <c r="G542" s="89" t="n">
        <v>652041.048852487</v>
      </c>
      <c r="H542" s="90" t="n">
        <v>239665.502382836</v>
      </c>
      <c r="I542" s="91" t="str">
        <f>H542-F542</f>
      </c>
      <c r="J542" s="92" t="str">
        <f>G542-E542</f>
      </c>
    </row>
    <row r="543">
      <c r="A543" t="s">
        <v>250</v>
      </c>
      <c r="B543" t="s">
        <v>252</v>
      </c>
      <c r="C543" s="86" t="n">
        <v>2050</v>
      </c>
      <c r="D543" t="s">
        <v>224</v>
      </c>
      <c r="E543" s="87" t="n">
        <v>147097.952781524</v>
      </c>
      <c r="F543" s="88" t="n">
        <v>88407.3521944644</v>
      </c>
      <c r="G543" s="89" t="n">
        <v>147097.952781524</v>
      </c>
      <c r="H543" s="90" t="n">
        <v>88407.352194464</v>
      </c>
      <c r="I543" s="91" t="str">
        <f>H543-F543</f>
      </c>
      <c r="J543" s="92" t="str">
        <f>G543-E543</f>
      </c>
    </row>
    <row r="544">
      <c r="A544" t="s">
        <v>250</v>
      </c>
      <c r="B544" t="s">
        <v>252</v>
      </c>
      <c r="C544" s="86" t="n">
        <v>2050</v>
      </c>
      <c r="D544" t="s">
        <v>236</v>
      </c>
      <c r="E544" s="87" t="n">
        <v>351504.691612483</v>
      </c>
      <c r="F544" s="88" t="n">
        <v>307720.041143506</v>
      </c>
      <c r="G544" s="89" t="n">
        <v>351504.691612483</v>
      </c>
      <c r="H544" s="90" t="n">
        <v>307720.041143505</v>
      </c>
      <c r="I544" s="91" t="str">
        <f>H544-F544</f>
      </c>
      <c r="J544" s="92" t="str">
        <f>G544-E544</f>
      </c>
    </row>
    <row r="545">
      <c r="A545" t="s">
        <v>250</v>
      </c>
      <c r="B545" t="s">
        <v>252</v>
      </c>
      <c r="C545" s="86" t="n">
        <v>2050</v>
      </c>
      <c r="D545" t="s">
        <v>239</v>
      </c>
      <c r="E545" s="87" t="n">
        <v>521384.481349534</v>
      </c>
      <c r="F545" s="88" t="n">
        <v>334363.933966043</v>
      </c>
      <c r="G545" s="89" t="n">
        <v>521384.481349535</v>
      </c>
      <c r="H545" s="90" t="n">
        <v>334363.933966043</v>
      </c>
      <c r="I545" s="91" t="str">
        <f>H545-F545</f>
      </c>
      <c r="J545" s="92" t="str">
        <f>G545-E545</f>
      </c>
    </row>
    <row r="546">
      <c r="A546" t="s">
        <v>250</v>
      </c>
      <c r="B546" t="s">
        <v>252</v>
      </c>
      <c r="C546" s="86" t="n">
        <v>2050</v>
      </c>
      <c r="D546" t="s">
        <v>242</v>
      </c>
      <c r="E546" s="87" t="n">
        <v>368643.655174647</v>
      </c>
      <c r="F546" s="88" t="n">
        <v>205861.883364475</v>
      </c>
      <c r="G546" s="89" t="n">
        <v>368643.655174647</v>
      </c>
      <c r="H546" s="90" t="n">
        <v>205861.883364475</v>
      </c>
      <c r="I546" s="91" t="str">
        <f>H546-F546</f>
      </c>
      <c r="J546" s="92" t="str">
        <f>G546-E546</f>
      </c>
    </row>
    <row r="547">
      <c r="A547" t="s">
        <v>250</v>
      </c>
      <c r="B547" t="s">
        <v>252</v>
      </c>
      <c r="C547" s="86" t="n">
        <v>2050</v>
      </c>
      <c r="D547" t="s">
        <v>456</v>
      </c>
      <c r="E547" s="87" t="n">
        <v>33050.3541054193</v>
      </c>
      <c r="F547" s="88" t="n">
        <v>3414.37319588043</v>
      </c>
      <c r="G547" s="89" t="n">
        <v>33050.3541054199</v>
      </c>
      <c r="H547" s="90" t="n">
        <v>3414.37319588043</v>
      </c>
      <c r="I547" s="91" t="str">
        <f>H547-F547</f>
      </c>
      <c r="J547" s="92" t="str">
        <f>G547-E547</f>
      </c>
    </row>
    <row r="548">
      <c r="A548" t="s">
        <v>232</v>
      </c>
      <c r="B548" t="s">
        <v>457</v>
      </c>
      <c r="C548" s="86" t="n">
        <v>2025</v>
      </c>
      <c r="D548" t="s">
        <v>455</v>
      </c>
      <c r="E548" s="87" t="n">
        <v>8428.90603055384</v>
      </c>
      <c r="F548" s="88" t="n">
        <v>9668.82280635504</v>
      </c>
      <c r="G548" s="89" t="n">
        <v>8428.90603055422</v>
      </c>
      <c r="H548" s="90" t="n">
        <v>9668.82280635511</v>
      </c>
      <c r="I548" s="91" t="str">
        <f>H548-F548</f>
      </c>
      <c r="J548" s="92" t="str">
        <f>G548-E548</f>
      </c>
    </row>
    <row r="549">
      <c r="A549" t="s">
        <v>232</v>
      </c>
      <c r="B549" t="s">
        <v>457</v>
      </c>
      <c r="C549" s="86" t="n">
        <v>2025</v>
      </c>
      <c r="D549" t="s">
        <v>269</v>
      </c>
      <c r="E549" s="87" t="n">
        <v>479897.333725012</v>
      </c>
      <c r="F549" s="88" t="n">
        <v>159105.611741182</v>
      </c>
      <c r="G549" s="89" t="n">
        <v>479897.333725013</v>
      </c>
      <c r="H549" s="90" t="n">
        <v>159105.611741182</v>
      </c>
      <c r="I549" s="91" t="str">
        <f>H549-F549</f>
      </c>
      <c r="J549" s="92" t="str">
        <f>G549-E549</f>
      </c>
    </row>
    <row r="550">
      <c r="A550" t="s">
        <v>232</v>
      </c>
      <c r="B550" t="s">
        <v>457</v>
      </c>
      <c r="C550" s="86" t="n">
        <v>2025</v>
      </c>
      <c r="D550" t="s">
        <v>224</v>
      </c>
      <c r="E550" s="87" t="n">
        <v>76355.8167785885</v>
      </c>
      <c r="F550" s="88" t="n">
        <v>63094.5308104727</v>
      </c>
      <c r="G550" s="89" t="n">
        <v>76355.8167785881</v>
      </c>
      <c r="H550" s="90" t="n">
        <v>63094.5308104722</v>
      </c>
      <c r="I550" s="91" t="str">
        <f>H550-F550</f>
      </c>
      <c r="J550" s="92" t="str">
        <f>G550-E550</f>
      </c>
    </row>
    <row r="551">
      <c r="A551" t="s">
        <v>232</v>
      </c>
      <c r="B551" t="s">
        <v>457</v>
      </c>
      <c r="C551" s="86" t="n">
        <v>2025</v>
      </c>
      <c r="D551" t="s">
        <v>236</v>
      </c>
      <c r="E551" s="87" t="n">
        <v>207904.953216454</v>
      </c>
      <c r="F551" s="88" t="n">
        <v>240064.287010274</v>
      </c>
      <c r="G551" s="89" t="n">
        <v>207904.953216455</v>
      </c>
      <c r="H551" s="90" t="n">
        <v>240064.287010274</v>
      </c>
      <c r="I551" s="91" t="str">
        <f>H551-F551</f>
      </c>
      <c r="J551" s="92" t="str">
        <f>G551-E551</f>
      </c>
    </row>
    <row r="552">
      <c r="A552" t="s">
        <v>232</v>
      </c>
      <c r="B552" t="s">
        <v>457</v>
      </c>
      <c r="C552" s="86" t="n">
        <v>2025</v>
      </c>
      <c r="D552" t="s">
        <v>239</v>
      </c>
      <c r="E552" s="87" t="n">
        <v>306292.009088882</v>
      </c>
      <c r="F552" s="88" t="n">
        <v>368786.787856477</v>
      </c>
      <c r="G552" s="89" t="n">
        <v>306292.009088882</v>
      </c>
      <c r="H552" s="90" t="n">
        <v>368786.787856477</v>
      </c>
      <c r="I552" s="91" t="str">
        <f>H552-F552</f>
      </c>
      <c r="J552" s="92" t="str">
        <f>G552-E552</f>
      </c>
    </row>
    <row r="553">
      <c r="A553" t="s">
        <v>232</v>
      </c>
      <c r="B553" t="s">
        <v>457</v>
      </c>
      <c r="C553" s="86" t="n">
        <v>2025</v>
      </c>
      <c r="D553" t="s">
        <v>242</v>
      </c>
      <c r="E553" s="87" t="n">
        <v>197300.3095545</v>
      </c>
      <c r="F553" s="88" t="n">
        <v>222132.327209458</v>
      </c>
      <c r="G553" s="89" t="n">
        <v>197300.3095545</v>
      </c>
      <c r="H553" s="90" t="n">
        <v>222132.327209458</v>
      </c>
      <c r="I553" s="91" t="str">
        <f>H553-F553</f>
      </c>
      <c r="J553" s="92" t="str">
        <f>G553-E553</f>
      </c>
    </row>
    <row r="554">
      <c r="A554" t="s">
        <v>232</v>
      </c>
      <c r="B554" t="s">
        <v>457</v>
      </c>
      <c r="C554" s="86" t="n">
        <v>2025</v>
      </c>
      <c r="D554" t="s">
        <v>456</v>
      </c>
      <c r="E554" s="87" t="n">
        <v>34256.1387097628</v>
      </c>
      <c r="F554" s="88" t="n">
        <v>4628.45886740426</v>
      </c>
      <c r="G554" s="89" t="n">
        <v>34256.1387097634</v>
      </c>
      <c r="H554" s="90" t="n">
        <v>4628.45886740424</v>
      </c>
      <c r="I554" s="91" t="str">
        <f>H554-F554</f>
      </c>
      <c r="J554" s="92" t="str">
        <f>G554-E554</f>
      </c>
    </row>
    <row r="555">
      <c r="A555" t="s">
        <v>232</v>
      </c>
      <c r="B555" t="s">
        <v>457</v>
      </c>
      <c r="C555" s="86" t="n">
        <v>2026</v>
      </c>
      <c r="D555" t="s">
        <v>455</v>
      </c>
      <c r="E555" s="87" t="n">
        <v>8487.17248026011</v>
      </c>
      <c r="F555" s="88" t="n">
        <v>8630.31669602343</v>
      </c>
      <c r="G555" s="89" t="n">
        <v>8487.1724802605</v>
      </c>
      <c r="H555" s="90" t="n">
        <v>8630.31669602351</v>
      </c>
      <c r="I555" s="91" t="str">
        <f>H555-F555</f>
      </c>
      <c r="J555" s="92" t="str">
        <f>G555-E555</f>
      </c>
    </row>
    <row r="556">
      <c r="A556" t="s">
        <v>232</v>
      </c>
      <c r="B556" t="s">
        <v>457</v>
      </c>
      <c r="C556" s="86" t="n">
        <v>2026</v>
      </c>
      <c r="D556" t="s">
        <v>269</v>
      </c>
      <c r="E556" s="87" t="n">
        <v>487916.817622226</v>
      </c>
      <c r="F556" s="88" t="n">
        <v>159012.293509428</v>
      </c>
      <c r="G556" s="89" t="n">
        <v>487916.817622227</v>
      </c>
      <c r="H556" s="90" t="n">
        <v>159012.293509428</v>
      </c>
      <c r="I556" s="91" t="str">
        <f>H556-F556</f>
      </c>
      <c r="J556" s="92" t="str">
        <f>G556-E556</f>
      </c>
    </row>
    <row r="557">
      <c r="A557" t="s">
        <v>232</v>
      </c>
      <c r="B557" t="s">
        <v>457</v>
      </c>
      <c r="C557" s="86" t="n">
        <v>2026</v>
      </c>
      <c r="D557" t="s">
        <v>224</v>
      </c>
      <c r="E557" s="87" t="n">
        <v>77153.297573388</v>
      </c>
      <c r="F557" s="88" t="n">
        <v>59835.2227846839</v>
      </c>
      <c r="G557" s="89" t="n">
        <v>77888.093163694</v>
      </c>
      <c r="H557" s="90" t="n">
        <v>59835.2227846835</v>
      </c>
      <c r="I557" s="91" t="str">
        <f>H557-F557</f>
      </c>
      <c r="J557" s="92" t="str">
        <f>G557-E557</f>
      </c>
    </row>
    <row r="558">
      <c r="A558" t="s">
        <v>232</v>
      </c>
      <c r="B558" t="s">
        <v>457</v>
      </c>
      <c r="C558" s="86" t="n">
        <v>2026</v>
      </c>
      <c r="D558" t="s">
        <v>236</v>
      </c>
      <c r="E558" s="87" t="n">
        <v>210035.646905</v>
      </c>
      <c r="F558" s="88" t="n">
        <v>217295.447863307</v>
      </c>
      <c r="G558" s="89" t="n">
        <v>212035.127483499</v>
      </c>
      <c r="H558" s="90" t="n">
        <v>217295.447863307</v>
      </c>
      <c r="I558" s="91" t="str">
        <f>H558-F558</f>
      </c>
      <c r="J558" s="92" t="str">
        <f>G558-E558</f>
      </c>
    </row>
    <row r="559">
      <c r="A559" t="s">
        <v>232</v>
      </c>
      <c r="B559" t="s">
        <v>457</v>
      </c>
      <c r="C559" s="86" t="n">
        <v>2026</v>
      </c>
      <c r="D559" t="s">
        <v>239</v>
      </c>
      <c r="E559" s="87" t="n">
        <v>310232.52943449</v>
      </c>
      <c r="F559" s="88" t="n">
        <v>341949.401211557</v>
      </c>
      <c r="G559" s="89" t="n">
        <v>313184.010457339</v>
      </c>
      <c r="H559" s="90" t="n">
        <v>341949.401211557</v>
      </c>
      <c r="I559" s="91" t="str">
        <f>H559-F559</f>
      </c>
      <c r="J559" s="92" t="str">
        <f>G559-E559</f>
      </c>
    </row>
    <row r="560">
      <c r="A560" t="s">
        <v>232</v>
      </c>
      <c r="B560" t="s">
        <v>457</v>
      </c>
      <c r="C560" s="86" t="n">
        <v>2026</v>
      </c>
      <c r="D560" t="s">
        <v>242</v>
      </c>
      <c r="E560" s="87" t="n">
        <v>199730.04352351</v>
      </c>
      <c r="F560" s="88" t="n">
        <v>196955.629726861</v>
      </c>
      <c r="G560" s="89" t="n">
        <v>201630.439308382</v>
      </c>
      <c r="H560" s="90" t="n">
        <v>196955.629726861</v>
      </c>
      <c r="I560" s="91" t="str">
        <f>H560-F560</f>
      </c>
      <c r="J560" s="92" t="str">
        <f>G560-E560</f>
      </c>
    </row>
    <row r="561">
      <c r="A561" t="s">
        <v>232</v>
      </c>
      <c r="B561" t="s">
        <v>457</v>
      </c>
      <c r="C561" s="86" t="n">
        <v>2026</v>
      </c>
      <c r="D561" t="s">
        <v>456</v>
      </c>
      <c r="E561" s="87" t="n">
        <v>34358.1148010353</v>
      </c>
      <c r="F561" s="88" t="n">
        <v>4585.69446413211</v>
      </c>
      <c r="G561" s="89" t="n">
        <v>34358.1148010359</v>
      </c>
      <c r="H561" s="90" t="n">
        <v>4585.69446413207</v>
      </c>
      <c r="I561" s="91" t="str">
        <f>H561-F561</f>
      </c>
      <c r="J561" s="92" t="str">
        <f>G561-E561</f>
      </c>
    </row>
    <row r="562">
      <c r="A562" t="s">
        <v>232</v>
      </c>
      <c r="B562" t="s">
        <v>457</v>
      </c>
      <c r="C562" s="86" t="n">
        <v>2027</v>
      </c>
      <c r="D562" t="s">
        <v>455</v>
      </c>
      <c r="E562" s="87" t="n">
        <v>8612.24184805046</v>
      </c>
      <c r="F562" s="88" t="n">
        <v>8063.31029338534</v>
      </c>
      <c r="G562" s="89" t="n">
        <v>8612.24184805084</v>
      </c>
      <c r="H562" s="90" t="n">
        <v>8063.31029338541</v>
      </c>
      <c r="I562" s="91" t="str">
        <f>H562-F562</f>
      </c>
      <c r="J562" s="92" t="str">
        <f>G562-E562</f>
      </c>
    </row>
    <row r="563">
      <c r="A563" t="s">
        <v>232</v>
      </c>
      <c r="B563" t="s">
        <v>457</v>
      </c>
      <c r="C563" s="86" t="n">
        <v>2027</v>
      </c>
      <c r="D563" t="s">
        <v>269</v>
      </c>
      <c r="E563" s="87" t="n">
        <v>496232.04421184</v>
      </c>
      <c r="F563" s="88" t="n">
        <v>159574.733169548</v>
      </c>
      <c r="G563" s="89" t="n">
        <v>496232.044211841</v>
      </c>
      <c r="H563" s="90" t="n">
        <v>159574.733169548</v>
      </c>
      <c r="I563" s="91" t="str">
        <f>H563-F563</f>
      </c>
      <c r="J563" s="92" t="str">
        <f>G563-E563</f>
      </c>
    </row>
    <row r="564">
      <c r="A564" t="s">
        <v>232</v>
      </c>
      <c r="B564" t="s">
        <v>457</v>
      </c>
      <c r="C564" s="86" t="n">
        <v>2027</v>
      </c>
      <c r="D564" t="s">
        <v>224</v>
      </c>
      <c r="E564" s="87" t="n">
        <v>78300.1409055921</v>
      </c>
      <c r="F564" s="88" t="n">
        <v>58000.0534864134</v>
      </c>
      <c r="G564" s="89" t="n">
        <v>79797.4703159577</v>
      </c>
      <c r="H564" s="90" t="n">
        <v>58111.1930823994</v>
      </c>
      <c r="I564" s="91" t="str">
        <f>H564-F564</f>
      </c>
      <c r="J564" s="92" t="str">
        <f>G564-E564</f>
      </c>
    </row>
    <row r="565">
      <c r="A565" t="s">
        <v>232</v>
      </c>
      <c r="B565" t="s">
        <v>457</v>
      </c>
      <c r="C565" s="86" t="n">
        <v>2027</v>
      </c>
      <c r="D565" t="s">
        <v>236</v>
      </c>
      <c r="E565" s="87" t="n">
        <v>212633.124433284</v>
      </c>
      <c r="F565" s="88" t="n">
        <v>212150.998637682</v>
      </c>
      <c r="G565" s="89" t="n">
        <v>216695.741687138</v>
      </c>
      <c r="H565" s="90" t="n">
        <v>212909.016184801</v>
      </c>
      <c r="I565" s="91" t="str">
        <f>H565-F565</f>
      </c>
      <c r="J565" s="92" t="str">
        <f>G565-E565</f>
      </c>
    </row>
    <row r="566">
      <c r="A566" t="s">
        <v>232</v>
      </c>
      <c r="B566" t="s">
        <v>457</v>
      </c>
      <c r="C566" s="86" t="n">
        <v>2027</v>
      </c>
      <c r="D566" t="s">
        <v>239</v>
      </c>
      <c r="E566" s="87" t="n">
        <v>314730.020794215</v>
      </c>
      <c r="F566" s="88" t="n">
        <v>323779.630569384</v>
      </c>
      <c r="G566" s="89" t="n">
        <v>320735.615754772</v>
      </c>
      <c r="H566" s="90" t="n">
        <v>324000.191641646</v>
      </c>
      <c r="I566" s="91" t="str">
        <f>H566-F566</f>
      </c>
      <c r="J566" s="92" t="str">
        <f>G566-E566</f>
      </c>
    </row>
    <row r="567">
      <c r="A567" t="s">
        <v>232</v>
      </c>
      <c r="B567" t="s">
        <v>457</v>
      </c>
      <c r="C567" s="86" t="n">
        <v>2027</v>
      </c>
      <c r="D567" t="s">
        <v>242</v>
      </c>
      <c r="E567" s="87" t="n">
        <v>202794.940502516</v>
      </c>
      <c r="F567" s="88" t="n">
        <v>182193.028091386</v>
      </c>
      <c r="G567" s="89" t="n">
        <v>206665.475187054</v>
      </c>
      <c r="H567" s="90" t="n">
        <v>182364.700966521</v>
      </c>
      <c r="I567" s="91" t="str">
        <f>H567-F567</f>
      </c>
      <c r="J567" s="92" t="str">
        <f>G567-E567</f>
      </c>
    </row>
    <row r="568">
      <c r="A568" t="s">
        <v>232</v>
      </c>
      <c r="B568" t="s">
        <v>457</v>
      </c>
      <c r="C568" s="86" t="n">
        <v>2027</v>
      </c>
      <c r="D568" t="s">
        <v>456</v>
      </c>
      <c r="E568" s="87" t="n">
        <v>34415.7405351769</v>
      </c>
      <c r="F568" s="88" t="n">
        <v>4539.0707864094</v>
      </c>
      <c r="G568" s="89" t="n">
        <v>34415.7405351775</v>
      </c>
      <c r="H568" s="90" t="n">
        <v>4539.07078640936</v>
      </c>
      <c r="I568" s="91" t="str">
        <f>H568-F568</f>
      </c>
      <c r="J568" s="92" t="str">
        <f>G568-E568</f>
      </c>
    </row>
    <row r="569">
      <c r="A569" t="s">
        <v>232</v>
      </c>
      <c r="B569" t="s">
        <v>457</v>
      </c>
      <c r="C569" s="86" t="n">
        <v>2028</v>
      </c>
      <c r="D569" t="s">
        <v>455</v>
      </c>
      <c r="E569" s="87" t="n">
        <v>8770.46005543356</v>
      </c>
      <c r="F569" s="88" t="n">
        <v>7756.30220275247</v>
      </c>
      <c r="G569" s="89" t="n">
        <v>8770.02854382984</v>
      </c>
      <c r="H569" s="90" t="n">
        <v>7756.30220275254</v>
      </c>
      <c r="I569" s="91" t="str">
        <f>H569-F569</f>
      </c>
      <c r="J569" s="92" t="str">
        <f>G569-E569</f>
      </c>
    </row>
    <row r="570">
      <c r="A570" t="s">
        <v>232</v>
      </c>
      <c r="B570" t="s">
        <v>457</v>
      </c>
      <c r="C570" s="86" t="n">
        <v>2028</v>
      </c>
      <c r="D570" t="s">
        <v>269</v>
      </c>
      <c r="E570" s="87" t="n">
        <v>504646.284177005</v>
      </c>
      <c r="F570" s="88" t="n">
        <v>160846.922730166</v>
      </c>
      <c r="G570" s="89" t="n">
        <v>504641.504228486</v>
      </c>
      <c r="H570" s="90" t="n">
        <v>160846.922730166</v>
      </c>
      <c r="I570" s="91" t="str">
        <f>H570-F570</f>
      </c>
      <c r="J570" s="92" t="str">
        <f>G570-E570</f>
      </c>
    </row>
    <row r="571">
      <c r="A571" t="s">
        <v>232</v>
      </c>
      <c r="B571" t="s">
        <v>457</v>
      </c>
      <c r="C571" s="86" t="n">
        <v>2028</v>
      </c>
      <c r="D571" t="s">
        <v>224</v>
      </c>
      <c r="E571" s="87" t="n">
        <v>79634.4609110844</v>
      </c>
      <c r="F571" s="88" t="n">
        <v>57077.5915828475</v>
      </c>
      <c r="G571" s="89" t="n">
        <v>81925.3431601444</v>
      </c>
      <c r="H571" s="90" t="n">
        <v>57386.9054390173</v>
      </c>
      <c r="I571" s="91" t="str">
        <f>H571-F571</f>
      </c>
      <c r="J571" s="92" t="str">
        <f>G571-E571</f>
      </c>
    </row>
    <row r="572">
      <c r="A572" t="s">
        <v>232</v>
      </c>
      <c r="B572" t="s">
        <v>457</v>
      </c>
      <c r="C572" s="86" t="n">
        <v>2028</v>
      </c>
      <c r="D572" t="s">
        <v>236</v>
      </c>
      <c r="E572" s="87" t="n">
        <v>215522.386941808</v>
      </c>
      <c r="F572" s="88" t="n">
        <v>210135.221217714</v>
      </c>
      <c r="G572" s="89" t="n">
        <v>221718.887562572</v>
      </c>
      <c r="H572" s="90" t="n">
        <v>211969.531832752</v>
      </c>
      <c r="I572" s="91" t="str">
        <f>H572-F572</f>
      </c>
      <c r="J572" s="92" t="str">
        <f>G572-E572</f>
      </c>
    </row>
    <row r="573">
      <c r="A573" t="s">
        <v>232</v>
      </c>
      <c r="B573" t="s">
        <v>457</v>
      </c>
      <c r="C573" s="86" t="n">
        <v>2028</v>
      </c>
      <c r="D573" t="s">
        <v>239</v>
      </c>
      <c r="E573" s="87" t="n">
        <v>319453.015433614</v>
      </c>
      <c r="F573" s="88" t="n">
        <v>311075.484839205</v>
      </c>
      <c r="G573" s="89" t="n">
        <v>328616.462342423</v>
      </c>
      <c r="H573" s="90" t="n">
        <v>311706.009887736</v>
      </c>
      <c r="I573" s="91" t="str">
        <f>H573-F573</f>
      </c>
      <c r="J573" s="92" t="str">
        <f>G573-E573</f>
      </c>
    </row>
    <row r="574">
      <c r="A574" t="s">
        <v>232</v>
      </c>
      <c r="B574" t="s">
        <v>457</v>
      </c>
      <c r="C574" s="86" t="n">
        <v>2028</v>
      </c>
      <c r="D574" t="s">
        <v>242</v>
      </c>
      <c r="E574" s="87" t="n">
        <v>206196.766737819</v>
      </c>
      <c r="F574" s="88" t="n">
        <v>172538.968698543</v>
      </c>
      <c r="G574" s="89" t="n">
        <v>212112.340383506</v>
      </c>
      <c r="H574" s="90" t="n">
        <v>172998.157472433</v>
      </c>
      <c r="I574" s="91" t="str">
        <f>H574-F574</f>
      </c>
      <c r="J574" s="92" t="str">
        <f>G574-E574</f>
      </c>
    </row>
    <row r="575">
      <c r="A575" t="s">
        <v>232</v>
      </c>
      <c r="B575" t="s">
        <v>457</v>
      </c>
      <c r="C575" s="86" t="n">
        <v>2028</v>
      </c>
      <c r="D575" t="s">
        <v>456</v>
      </c>
      <c r="E575" s="87" t="n">
        <v>34426.6830713986</v>
      </c>
      <c r="F575" s="88" t="n">
        <v>4491.29771784834</v>
      </c>
      <c r="G575" s="89" t="n">
        <v>34426.6520628926</v>
      </c>
      <c r="H575" s="90" t="n">
        <v>4491.29771784831</v>
      </c>
      <c r="I575" s="91" t="str">
        <f>H575-F575</f>
      </c>
      <c r="J575" s="92" t="str">
        <f>G575-E575</f>
      </c>
    </row>
    <row r="576">
      <c r="A576" t="s">
        <v>232</v>
      </c>
      <c r="B576" t="s">
        <v>457</v>
      </c>
      <c r="C576" s="86" t="n">
        <v>2029</v>
      </c>
      <c r="D576" t="s">
        <v>455</v>
      </c>
      <c r="E576" s="87" t="n">
        <v>8951.31800801402</v>
      </c>
      <c r="F576" s="88" t="n">
        <v>7601.62881959323</v>
      </c>
      <c r="G576" s="89" t="n">
        <v>8949.87204454935</v>
      </c>
      <c r="H576" s="90" t="n">
        <v>7601.51287322911</v>
      </c>
      <c r="I576" s="91" t="str">
        <f>H576-F576</f>
      </c>
      <c r="J576" s="92" t="str">
        <f>G576-E576</f>
      </c>
    </row>
    <row r="577">
      <c r="A577" t="s">
        <v>232</v>
      </c>
      <c r="B577" t="s">
        <v>457</v>
      </c>
      <c r="C577" s="86" t="n">
        <v>2029</v>
      </c>
      <c r="D577" t="s">
        <v>269</v>
      </c>
      <c r="E577" s="87" t="n">
        <v>513071.471314248</v>
      </c>
      <c r="F577" s="88" t="n">
        <v>162723.269505999</v>
      </c>
      <c r="G577" s="89" t="n">
        <v>513054.704094391</v>
      </c>
      <c r="H577" s="90" t="n">
        <v>162723.060175302</v>
      </c>
      <c r="I577" s="91" t="str">
        <f>H577-F577</f>
      </c>
      <c r="J577" s="92" t="str">
        <f>G577-E577</f>
      </c>
    </row>
    <row r="578">
      <c r="A578" t="s">
        <v>232</v>
      </c>
      <c r="B578" t="s">
        <v>457</v>
      </c>
      <c r="C578" s="86" t="n">
        <v>2029</v>
      </c>
      <c r="D578" t="s">
        <v>224</v>
      </c>
      <c r="E578" s="87" t="n">
        <v>81096.8728982912</v>
      </c>
      <c r="F578" s="88" t="n">
        <v>56724.2433595438</v>
      </c>
      <c r="G578" s="89" t="n">
        <v>84214.941243807</v>
      </c>
      <c r="H578" s="90" t="n">
        <v>57302.4735422539</v>
      </c>
      <c r="I578" s="91" t="str">
        <f>H578-F578</f>
      </c>
      <c r="J578" s="92" t="str">
        <f>G578-E578</f>
      </c>
    </row>
    <row r="579">
      <c r="A579" t="s">
        <v>232</v>
      </c>
      <c r="B579" t="s">
        <v>457</v>
      </c>
      <c r="C579" s="86" t="n">
        <v>2029</v>
      </c>
      <c r="D579" t="s">
        <v>236</v>
      </c>
      <c r="E579" s="87" t="n">
        <v>218594.597393257</v>
      </c>
      <c r="F579" s="88" t="n">
        <v>209812.689613854</v>
      </c>
      <c r="G579" s="89" t="n">
        <v>226999.388995758</v>
      </c>
      <c r="H579" s="90" t="n">
        <v>212946.302203706</v>
      </c>
      <c r="I579" s="91" t="str">
        <f>H579-F579</f>
      </c>
      <c r="J579" s="92" t="str">
        <f>G579-E579</f>
      </c>
    </row>
    <row r="580">
      <c r="A580" t="s">
        <v>232</v>
      </c>
      <c r="B580" t="s">
        <v>457</v>
      </c>
      <c r="C580" s="86" t="n">
        <v>2029</v>
      </c>
      <c r="D580" t="s">
        <v>239</v>
      </c>
      <c r="E580" s="87" t="n">
        <v>324297.99688182</v>
      </c>
      <c r="F580" s="88" t="n">
        <v>301880.0392084</v>
      </c>
      <c r="G580" s="89" t="n">
        <v>336724.52108083</v>
      </c>
      <c r="H580" s="90" t="n">
        <v>303091.513889636</v>
      </c>
      <c r="I580" s="91" t="str">
        <f>H580-F580</f>
      </c>
      <c r="J580" s="92" t="str">
        <f>G580-E580</f>
      </c>
    </row>
    <row r="581">
      <c r="A581" t="s">
        <v>232</v>
      </c>
      <c r="B581" t="s">
        <v>457</v>
      </c>
      <c r="C581" s="86" t="n">
        <v>2029</v>
      </c>
      <c r="D581" t="s">
        <v>242</v>
      </c>
      <c r="E581" s="87" t="n">
        <v>209820.888192514</v>
      </c>
      <c r="F581" s="88" t="n">
        <v>165825.707269768</v>
      </c>
      <c r="G581" s="89" t="n">
        <v>217860.621542288</v>
      </c>
      <c r="H581" s="90" t="n">
        <v>166667.063853957</v>
      </c>
      <c r="I581" s="91" t="str">
        <f>H581-F581</f>
      </c>
      <c r="J581" s="92" t="str">
        <f>G581-E581</f>
      </c>
    </row>
    <row r="582">
      <c r="A582" t="s">
        <v>232</v>
      </c>
      <c r="B582" t="s">
        <v>457</v>
      </c>
      <c r="C582" s="86" t="n">
        <v>2029</v>
      </c>
      <c r="D582" t="s">
        <v>456</v>
      </c>
      <c r="E582" s="87" t="n">
        <v>34407.3686752874</v>
      </c>
      <c r="F582" s="88" t="n">
        <v>4446.34944719971</v>
      </c>
      <c r="G582" s="89" t="n">
        <v>34407.2611235614</v>
      </c>
      <c r="H582" s="90" t="n">
        <v>4446.34877826688</v>
      </c>
      <c r="I582" s="91" t="str">
        <f>H582-F582</f>
      </c>
      <c r="J582" s="92" t="str">
        <f>G582-E582</f>
      </c>
    </row>
    <row r="583">
      <c r="A583" t="s">
        <v>232</v>
      </c>
      <c r="B583" t="s">
        <v>457</v>
      </c>
      <c r="C583" s="86" t="n">
        <v>2030</v>
      </c>
      <c r="D583" t="s">
        <v>455</v>
      </c>
      <c r="E583" s="87" t="n">
        <v>9151.03448023114</v>
      </c>
      <c r="F583" s="88" t="n">
        <v>7534.6390056852</v>
      </c>
      <c r="G583" s="89" t="n">
        <v>9147.89011891574</v>
      </c>
      <c r="H583" s="90" t="n">
        <v>7534.19914270994</v>
      </c>
      <c r="I583" s="91" t="str">
        <f>H583-F583</f>
      </c>
      <c r="J583" s="92" t="str">
        <f>G583-E583</f>
      </c>
    </row>
    <row r="584">
      <c r="A584" t="s">
        <v>232</v>
      </c>
      <c r="B584" t="s">
        <v>457</v>
      </c>
      <c r="C584" s="86" t="n">
        <v>2030</v>
      </c>
      <c r="D584" t="s">
        <v>269</v>
      </c>
      <c r="E584" s="87" t="n">
        <v>521433.83627609</v>
      </c>
      <c r="F584" s="88" t="n">
        <v>165090.407271236</v>
      </c>
      <c r="G584" s="89" t="n">
        <v>521396.110534226</v>
      </c>
      <c r="H584" s="90" t="n">
        <v>165089.533766456</v>
      </c>
      <c r="I584" s="91" t="str">
        <f>H584-F584</f>
      </c>
      <c r="J584" s="92" t="str">
        <f>G584-E584</f>
      </c>
    </row>
    <row r="585">
      <c r="A585" t="s">
        <v>232</v>
      </c>
      <c r="B585" t="s">
        <v>457</v>
      </c>
      <c r="C585" s="86" t="n">
        <v>2030</v>
      </c>
      <c r="D585" t="s">
        <v>224</v>
      </c>
      <c r="E585" s="87" t="n">
        <v>82655.8122935887</v>
      </c>
      <c r="F585" s="88" t="n">
        <v>56739.1435069711</v>
      </c>
      <c r="G585" s="89" t="n">
        <v>86636.6978807741</v>
      </c>
      <c r="H585" s="90" t="n">
        <v>57645.5263276995</v>
      </c>
      <c r="I585" s="91" t="str">
        <f>H585-F585</f>
      </c>
      <c r="J585" s="92" t="str">
        <f>G585-E585</f>
      </c>
    </row>
    <row r="586">
      <c r="A586" t="s">
        <v>232</v>
      </c>
      <c r="B586" t="s">
        <v>457</v>
      </c>
      <c r="C586" s="86" t="n">
        <v>2030</v>
      </c>
      <c r="D586" t="s">
        <v>236</v>
      </c>
      <c r="E586" s="87" t="n">
        <v>221785.084826079</v>
      </c>
      <c r="F586" s="88" t="n">
        <v>210491.76652476</v>
      </c>
      <c r="G586" s="89" t="n">
        <v>232474.557184163</v>
      </c>
      <c r="H586" s="90" t="n">
        <v>215101.066136293</v>
      </c>
      <c r="I586" s="91" t="str">
        <f>H586-F586</f>
      </c>
      <c r="J586" s="92" t="str">
        <f>G586-E586</f>
      </c>
    </row>
    <row r="587">
      <c r="A587" t="s">
        <v>232</v>
      </c>
      <c r="B587" t="s">
        <v>457</v>
      </c>
      <c r="C587" s="86" t="n">
        <v>2030</v>
      </c>
      <c r="D587" t="s">
        <v>239</v>
      </c>
      <c r="E587" s="87" t="n">
        <v>329207.396246149</v>
      </c>
      <c r="F587" s="88" t="n">
        <v>294916.302755439</v>
      </c>
      <c r="G587" s="89" t="n">
        <v>345002.662934527</v>
      </c>
      <c r="H587" s="90" t="n">
        <v>296867.398989455</v>
      </c>
      <c r="I587" s="91" t="str">
        <f>H587-F587</f>
      </c>
      <c r="J587" s="92" t="str">
        <f>G587-E587</f>
      </c>
    </row>
    <row r="588">
      <c r="A588" t="s">
        <v>232</v>
      </c>
      <c r="B588" t="s">
        <v>457</v>
      </c>
      <c r="C588" s="86" t="n">
        <v>2030</v>
      </c>
      <c r="D588" t="s">
        <v>242</v>
      </c>
      <c r="E588" s="87" t="n">
        <v>213609.827009772</v>
      </c>
      <c r="F588" s="88" t="n">
        <v>161107.930420279</v>
      </c>
      <c r="G588" s="89" t="n">
        <v>223856.01156337</v>
      </c>
      <c r="H588" s="90" t="n">
        <v>162416.198890179</v>
      </c>
      <c r="I588" s="91" t="str">
        <f>H588-F588</f>
      </c>
      <c r="J588" s="92" t="str">
        <f>G588-E588</f>
      </c>
    </row>
    <row r="589">
      <c r="A589" t="s">
        <v>232</v>
      </c>
      <c r="B589" t="s">
        <v>457</v>
      </c>
      <c r="C589" s="86" t="n">
        <v>2030</v>
      </c>
      <c r="D589" t="s">
        <v>456</v>
      </c>
      <c r="E589" s="87" t="n">
        <v>34357.3979588896</v>
      </c>
      <c r="F589" s="88" t="n">
        <v>4399.05396169176</v>
      </c>
      <c r="G589" s="89" t="n">
        <v>34357.1584623898</v>
      </c>
      <c r="H589" s="90" t="n">
        <v>4399.0513110961</v>
      </c>
      <c r="I589" s="91" t="str">
        <f>H589-F589</f>
      </c>
      <c r="J589" s="92" t="str">
        <f>G589-E589</f>
      </c>
    </row>
    <row r="590">
      <c r="A590" t="s">
        <v>232</v>
      </c>
      <c r="B590" t="s">
        <v>457</v>
      </c>
      <c r="C590" s="86" t="n">
        <v>2031</v>
      </c>
      <c r="D590" t="s">
        <v>455</v>
      </c>
      <c r="E590" s="87" t="n">
        <v>9368.01380263902</v>
      </c>
      <c r="F590" s="88" t="n">
        <v>7524.57944287956</v>
      </c>
      <c r="G590" s="89" t="n">
        <v>9362.40742280119</v>
      </c>
      <c r="H590" s="90" t="n">
        <v>7523.53879360357</v>
      </c>
      <c r="I590" s="91" t="str">
        <f>H590-F590</f>
      </c>
      <c r="J590" s="92" t="str">
        <f>G590-E590</f>
      </c>
    </row>
    <row r="591">
      <c r="A591" t="s">
        <v>232</v>
      </c>
      <c r="B591" t="s">
        <v>457</v>
      </c>
      <c r="C591" s="86" t="n">
        <v>2031</v>
      </c>
      <c r="D591" t="s">
        <v>269</v>
      </c>
      <c r="E591" s="87" t="n">
        <v>529570.811815823</v>
      </c>
      <c r="F591" s="88" t="n">
        <v>167626.807423795</v>
      </c>
      <c r="G591" s="89" t="n">
        <v>529501.770468282</v>
      </c>
      <c r="H591" s="90" t="n">
        <v>167624.55914584</v>
      </c>
      <c r="I591" s="91" t="str">
        <f>H591-F591</f>
      </c>
      <c r="J591" s="92" t="str">
        <f>G591-E591</f>
      </c>
    </row>
    <row r="592">
      <c r="A592" t="s">
        <v>232</v>
      </c>
      <c r="B592" t="s">
        <v>457</v>
      </c>
      <c r="C592" s="86" t="n">
        <v>2031</v>
      </c>
      <c r="D592" t="s">
        <v>224</v>
      </c>
      <c r="E592" s="87" t="n">
        <v>85091.6927794457</v>
      </c>
      <c r="F592" s="88" t="n">
        <v>56916.128588127</v>
      </c>
      <c r="G592" s="89" t="n">
        <v>89169.7069964921</v>
      </c>
      <c r="H592" s="90" t="n">
        <v>58199.8434286856</v>
      </c>
      <c r="I592" s="91" t="str">
        <f>H592-F592</f>
      </c>
      <c r="J592" s="92" t="str">
        <f>G592-E592</f>
      </c>
    </row>
    <row r="593">
      <c r="A593" t="s">
        <v>232</v>
      </c>
      <c r="B593" t="s">
        <v>457</v>
      </c>
      <c r="C593" s="86" t="n">
        <v>2031</v>
      </c>
      <c r="D593" t="s">
        <v>236</v>
      </c>
      <c r="E593" s="87" t="n">
        <v>227191.61998547</v>
      </c>
      <c r="F593" s="88" t="n">
        <v>211613.823930204</v>
      </c>
      <c r="G593" s="89" t="n">
        <v>238100.557779275</v>
      </c>
      <c r="H593" s="90" t="n">
        <v>217838.527124651</v>
      </c>
      <c r="I593" s="91" t="str">
        <f>H593-F593</f>
      </c>
      <c r="J593" s="92" t="str">
        <f>G593-E593</f>
      </c>
    </row>
    <row r="594">
      <c r="A594" t="s">
        <v>232</v>
      </c>
      <c r="B594" t="s">
        <v>457</v>
      </c>
      <c r="C594" s="86" t="n">
        <v>2031</v>
      </c>
      <c r="D594" t="s">
        <v>239</v>
      </c>
      <c r="E594" s="87" t="n">
        <v>337300.35291497</v>
      </c>
      <c r="F594" s="88" t="n">
        <v>289238.921993955</v>
      </c>
      <c r="G594" s="89" t="n">
        <v>353389.586893109</v>
      </c>
      <c r="H594" s="90" t="n">
        <v>292077.17059703</v>
      </c>
      <c r="I594" s="91" t="str">
        <f>H594-F594</f>
      </c>
      <c r="J594" s="92" t="str">
        <f>G594-E594</f>
      </c>
    </row>
    <row r="595">
      <c r="A595" t="s">
        <v>232</v>
      </c>
      <c r="B595" t="s">
        <v>457</v>
      </c>
      <c r="C595" s="86" t="n">
        <v>2031</v>
      </c>
      <c r="D595" t="s">
        <v>242</v>
      </c>
      <c r="E595" s="87" t="n">
        <v>219590.182941908</v>
      </c>
      <c r="F595" s="88" t="n">
        <v>157576.855803557</v>
      </c>
      <c r="G595" s="89" t="n">
        <v>230057.422817294</v>
      </c>
      <c r="H595" s="90" t="n">
        <v>159427.935431229</v>
      </c>
      <c r="I595" s="91" t="str">
        <f>H595-F595</f>
      </c>
      <c r="J595" s="92" t="str">
        <f>G595-E595</f>
      </c>
    </row>
    <row r="596">
      <c r="A596" t="s">
        <v>232</v>
      </c>
      <c r="B596" t="s">
        <v>457</v>
      </c>
      <c r="C596" s="86" t="n">
        <v>2031</v>
      </c>
      <c r="D596" t="s">
        <v>456</v>
      </c>
      <c r="E596" s="87" t="n">
        <v>34254.3534855562</v>
      </c>
      <c r="F596" s="88" t="n">
        <v>4352.67508240406</v>
      </c>
      <c r="G596" s="89" t="n">
        <v>34253.9193652657</v>
      </c>
      <c r="H596" s="90" t="n">
        <v>4352.66861178241</v>
      </c>
      <c r="I596" s="91" t="str">
        <f>H596-F596</f>
      </c>
      <c r="J596" s="92" t="str">
        <f>G596-E596</f>
      </c>
    </row>
    <row r="597">
      <c r="A597" t="s">
        <v>232</v>
      </c>
      <c r="B597" t="s">
        <v>457</v>
      </c>
      <c r="C597" s="86" t="n">
        <v>2032</v>
      </c>
      <c r="D597" t="s">
        <v>455</v>
      </c>
      <c r="E597" s="87" t="n">
        <v>9602.15784693134</v>
      </c>
      <c r="F597" s="88" t="n">
        <v>7554.08585548232</v>
      </c>
      <c r="G597" s="89" t="n">
        <v>9593.26185941356</v>
      </c>
      <c r="H597" s="90" t="n">
        <v>7552.11262491877</v>
      </c>
      <c r="I597" s="91" t="str">
        <f>H597-F597</f>
      </c>
      <c r="J597" s="92" t="str">
        <f>G597-E597</f>
      </c>
    </row>
    <row r="598">
      <c r="A598" t="s">
        <v>232</v>
      </c>
      <c r="B598" t="s">
        <v>457</v>
      </c>
      <c r="C598" s="86" t="n">
        <v>2032</v>
      </c>
      <c r="D598" t="s">
        <v>269</v>
      </c>
      <c r="E598" s="87" t="n">
        <v>537396.003964741</v>
      </c>
      <c r="F598" s="88" t="n">
        <v>170495.169727262</v>
      </c>
      <c r="G598" s="89" t="n">
        <v>537284.205956197</v>
      </c>
      <c r="H598" s="90" t="n">
        <v>170490.574608421</v>
      </c>
      <c r="I598" s="91" t="str">
        <f>H598-F598</f>
      </c>
      <c r="J598" s="92" t="str">
        <f>G598-E598</f>
      </c>
    </row>
    <row r="599">
      <c r="A599" t="s">
        <v>232</v>
      </c>
      <c r="B599" t="s">
        <v>457</v>
      </c>
      <c r="C599" s="86" t="n">
        <v>2032</v>
      </c>
      <c r="D599" t="s">
        <v>224</v>
      </c>
      <c r="E599" s="87" t="n">
        <v>87633.4089694831</v>
      </c>
      <c r="F599" s="88" t="n">
        <v>57395.3390608833</v>
      </c>
      <c r="G599" s="89" t="n">
        <v>91808.4707591015</v>
      </c>
      <c r="H599" s="90" t="n">
        <v>58983.855811728</v>
      </c>
      <c r="I599" s="91" t="str">
        <f>H599-F599</f>
      </c>
      <c r="J599" s="92" t="str">
        <f>G599-E599</f>
      </c>
    </row>
    <row r="600">
      <c r="A600" t="s">
        <v>232</v>
      </c>
      <c r="B600" t="s">
        <v>457</v>
      </c>
      <c r="C600" s="86" t="n">
        <v>2032</v>
      </c>
      <c r="D600" t="s">
        <v>236</v>
      </c>
      <c r="E600" s="87" t="n">
        <v>232728.941984974</v>
      </c>
      <c r="F600" s="88" t="n">
        <v>214019.770404209</v>
      </c>
      <c r="G600" s="89" t="n">
        <v>243856.955522811</v>
      </c>
      <c r="H600" s="90" t="n">
        <v>221187.357647614</v>
      </c>
      <c r="I600" s="91" t="str">
        <f>H600-F600</f>
      </c>
      <c r="J600" s="92" t="str">
        <f>G600-E600</f>
      </c>
    </row>
    <row r="601">
      <c r="A601" t="s">
        <v>232</v>
      </c>
      <c r="B601" t="s">
        <v>457</v>
      </c>
      <c r="C601" s="86" t="n">
        <v>2032</v>
      </c>
      <c r="D601" t="s">
        <v>239</v>
      </c>
      <c r="E601" s="87" t="n">
        <v>345484.903429239</v>
      </c>
      <c r="F601" s="88" t="n">
        <v>285009.928439389</v>
      </c>
      <c r="G601" s="89" t="n">
        <v>361859.194103519</v>
      </c>
      <c r="H601" s="90" t="n">
        <v>288636.134927462</v>
      </c>
      <c r="I601" s="91" t="str">
        <f>H601-F601</f>
      </c>
      <c r="J601" s="92" t="str">
        <f>G601-E601</f>
      </c>
    </row>
    <row r="602">
      <c r="A602" t="s">
        <v>232</v>
      </c>
      <c r="B602" t="s">
        <v>457</v>
      </c>
      <c r="C602" s="86" t="n">
        <v>2032</v>
      </c>
      <c r="D602" t="s">
        <v>242</v>
      </c>
      <c r="E602" s="87" t="n">
        <v>225763.762912247</v>
      </c>
      <c r="F602" s="88" t="n">
        <v>155427.666393287</v>
      </c>
      <c r="G602" s="89" t="n">
        <v>236449.722892253</v>
      </c>
      <c r="H602" s="90" t="n">
        <v>157717.066687305</v>
      </c>
      <c r="I602" s="91" t="str">
        <f>H602-F602</f>
      </c>
      <c r="J602" s="92" t="str">
        <f>G602-E602</f>
      </c>
    </row>
    <row r="603">
      <c r="A603" t="s">
        <v>232</v>
      </c>
      <c r="B603" t="s">
        <v>457</v>
      </c>
      <c r="C603" s="86" t="n">
        <v>2032</v>
      </c>
      <c r="D603" t="s">
        <v>456</v>
      </c>
      <c r="E603" s="87" t="n">
        <v>34087.1580593789</v>
      </c>
      <c r="F603" s="88" t="n">
        <v>4303.78771559018</v>
      </c>
      <c r="G603" s="89" t="n">
        <v>34086.4612808676</v>
      </c>
      <c r="H603" s="90" t="n">
        <v>4303.77518067738</v>
      </c>
      <c r="I603" s="91" t="str">
        <f>H603-F603</f>
      </c>
      <c r="J603" s="92" t="str">
        <f>G603-E603</f>
      </c>
    </row>
    <row r="604">
      <c r="A604" t="s">
        <v>232</v>
      </c>
      <c r="B604" t="s">
        <v>457</v>
      </c>
      <c r="C604" s="86" t="n">
        <v>2033</v>
      </c>
      <c r="D604" t="s">
        <v>455</v>
      </c>
      <c r="E604" s="87" t="n">
        <v>9852.52787301832</v>
      </c>
      <c r="F604" s="88" t="n">
        <v>7606.1170799316</v>
      </c>
      <c r="G604" s="89" t="n">
        <v>9839.90450136709</v>
      </c>
      <c r="H604" s="90" t="n">
        <v>7602.83613135038</v>
      </c>
      <c r="I604" s="91" t="str">
        <f>H604-F604</f>
      </c>
      <c r="J604" s="92" t="str">
        <f>G604-E604</f>
      </c>
    </row>
    <row r="605">
      <c r="A605" t="s">
        <v>232</v>
      </c>
      <c r="B605" t="s">
        <v>457</v>
      </c>
      <c r="C605" s="86" t="n">
        <v>2033</v>
      </c>
      <c r="D605" t="s">
        <v>269</v>
      </c>
      <c r="E605" s="87" t="n">
        <v>544862.22700447</v>
      </c>
      <c r="F605" s="88" t="n">
        <v>173616.041563846</v>
      </c>
      <c r="G605" s="89" t="n">
        <v>544700.381722106</v>
      </c>
      <c r="H605" s="90" t="n">
        <v>173607.86723671</v>
      </c>
      <c r="I605" s="91" t="str">
        <f>H605-F605</f>
      </c>
      <c r="J605" s="92" t="str">
        <f>G605-E605</f>
      </c>
    </row>
    <row r="606">
      <c r="A606" t="s">
        <v>232</v>
      </c>
      <c r="B606" t="s">
        <v>457</v>
      </c>
      <c r="C606" s="86" t="n">
        <v>2033</v>
      </c>
      <c r="D606" t="s">
        <v>224</v>
      </c>
      <c r="E606" s="87" t="n">
        <v>90269.7916413145</v>
      </c>
      <c r="F606" s="88" t="n">
        <v>58103.3466863163</v>
      </c>
      <c r="G606" s="89" t="n">
        <v>94543.4392152283</v>
      </c>
      <c r="H606" s="90" t="n">
        <v>59943.004150862</v>
      </c>
      <c r="I606" s="91" t="str">
        <f>H606-F606</f>
      </c>
      <c r="J606" s="92" t="str">
        <f>G606-E606</f>
      </c>
    </row>
    <row r="607">
      <c r="A607" t="s">
        <v>232</v>
      </c>
      <c r="B607" t="s">
        <v>457</v>
      </c>
      <c r="C607" s="86" t="n">
        <v>2033</v>
      </c>
      <c r="D607" t="s">
        <v>236</v>
      </c>
      <c r="E607" s="87" t="n">
        <v>238370.751075361</v>
      </c>
      <c r="F607" s="88" t="n">
        <v>217099.348834486</v>
      </c>
      <c r="G607" s="89" t="n">
        <v>249717.666412734</v>
      </c>
      <c r="H607" s="90" t="n">
        <v>224962.62840765</v>
      </c>
      <c r="I607" s="91" t="str">
        <f>H607-F607</f>
      </c>
      <c r="J607" s="92" t="str">
        <f>G607-E607</f>
      </c>
    </row>
    <row r="608">
      <c r="A608" t="s">
        <v>232</v>
      </c>
      <c r="B608" t="s">
        <v>457</v>
      </c>
      <c r="C608" s="86" t="n">
        <v>2033</v>
      </c>
      <c r="D608" t="s">
        <v>239</v>
      </c>
      <c r="E608" s="87" t="n">
        <v>353733.052692774</v>
      </c>
      <c r="F608" s="88" t="n">
        <v>281870.079657628</v>
      </c>
      <c r="G608" s="89" t="n">
        <v>370388.043804762</v>
      </c>
      <c r="H608" s="90" t="n">
        <v>286211.943629403</v>
      </c>
      <c r="I608" s="91" t="str">
        <f>H608-F608</f>
      </c>
      <c r="J608" s="92" t="str">
        <f>G608-E608</f>
      </c>
    </row>
    <row r="609">
      <c r="A609" t="s">
        <v>232</v>
      </c>
      <c r="B609" t="s">
        <v>457</v>
      </c>
      <c r="C609" s="86" t="n">
        <v>2033</v>
      </c>
      <c r="D609" t="s">
        <v>242</v>
      </c>
      <c r="E609" s="87" t="n">
        <v>232098.334013892</v>
      </c>
      <c r="F609" s="88" t="n">
        <v>154309.571124848</v>
      </c>
      <c r="G609" s="89" t="n">
        <v>243003.808597674</v>
      </c>
      <c r="H609" s="90" t="n">
        <v>156982.446461136</v>
      </c>
      <c r="I609" s="91" t="str">
        <f>H609-F609</f>
      </c>
      <c r="J609" s="92" t="str">
        <f>G609-E609</f>
      </c>
    </row>
    <row r="610">
      <c r="A610" t="s">
        <v>232</v>
      </c>
      <c r="B610" t="s">
        <v>457</v>
      </c>
      <c r="C610" s="86" t="n">
        <v>2033</v>
      </c>
      <c r="D610" t="s">
        <v>456</v>
      </c>
      <c r="E610" s="87" t="n">
        <v>33870.0992095836</v>
      </c>
      <c r="F610" s="88" t="n">
        <v>4252.31833030972</v>
      </c>
      <c r="G610" s="89" t="n">
        <v>33869.0998668034</v>
      </c>
      <c r="H610" s="90" t="n">
        <v>4252.29720334171</v>
      </c>
      <c r="I610" s="91" t="str">
        <f>H610-F610</f>
      </c>
      <c r="J610" s="92" t="str">
        <f>G610-E610</f>
      </c>
    </row>
    <row r="611">
      <c r="A611" t="s">
        <v>232</v>
      </c>
      <c r="B611" t="s">
        <v>457</v>
      </c>
      <c r="C611" s="86" t="n">
        <v>2034</v>
      </c>
      <c r="D611" t="s">
        <v>455</v>
      </c>
      <c r="E611" s="87" t="n">
        <v>10119.1685243699</v>
      </c>
      <c r="F611" s="88" t="n">
        <v>7680.90126441269</v>
      </c>
      <c r="G611" s="89" t="n">
        <v>10102.4944978288</v>
      </c>
      <c r="H611" s="90" t="n">
        <v>7676.02454394957</v>
      </c>
      <c r="I611" s="91" t="str">
        <f>H611-F611</f>
      </c>
      <c r="J611" s="92" t="str">
        <f>G611-E611</f>
      </c>
    </row>
    <row r="612">
      <c r="A612" t="s">
        <v>232</v>
      </c>
      <c r="B612" t="s">
        <v>457</v>
      </c>
      <c r="C612" s="86" t="n">
        <v>2034</v>
      </c>
      <c r="D612" t="s">
        <v>269</v>
      </c>
      <c r="E612" s="87" t="n">
        <v>552119.356025252</v>
      </c>
      <c r="F612" s="88" t="n">
        <v>176942.450381117</v>
      </c>
      <c r="G612" s="89" t="n">
        <v>551902.078695549</v>
      </c>
      <c r="H612" s="90" t="n">
        <v>176929.430162199</v>
      </c>
      <c r="I612" s="91" t="str">
        <f>H612-F612</f>
      </c>
      <c r="J612" s="92" t="str">
        <f>G612-E612</f>
      </c>
    </row>
    <row r="613">
      <c r="A613" t="s">
        <v>232</v>
      </c>
      <c r="B613" t="s">
        <v>457</v>
      </c>
      <c r="C613" s="86" t="n">
        <v>2034</v>
      </c>
      <c r="D613" t="s">
        <v>224</v>
      </c>
      <c r="E613" s="87" t="n">
        <v>92992.5106070591</v>
      </c>
      <c r="F613" s="88" t="n">
        <v>58991.744281361</v>
      </c>
      <c r="G613" s="89" t="n">
        <v>97366.5412975795</v>
      </c>
      <c r="H613" s="90" t="n">
        <v>61042.6373357258</v>
      </c>
      <c r="I613" s="91" t="str">
        <f>H613-F613</f>
      </c>
      <c r="J613" s="92" t="str">
        <f>G613-E613</f>
      </c>
    </row>
    <row r="614">
      <c r="A614" t="s">
        <v>232</v>
      </c>
      <c r="B614" t="s">
        <v>457</v>
      </c>
      <c r="C614" s="86" t="n">
        <v>2034</v>
      </c>
      <c r="D614" t="s">
        <v>236</v>
      </c>
      <c r="E614" s="87" t="n">
        <v>244100.618874415</v>
      </c>
      <c r="F614" s="88" t="n">
        <v>220741.23767877</v>
      </c>
      <c r="G614" s="89" t="n">
        <v>255666.356501113</v>
      </c>
      <c r="H614" s="90" t="n">
        <v>229161.34435344</v>
      </c>
      <c r="I614" s="91" t="str">
        <f>H614-F614</f>
      </c>
      <c r="J614" s="92" t="str">
        <f>G614-E614</f>
      </c>
    </row>
    <row r="615">
      <c r="A615" t="s">
        <v>232</v>
      </c>
      <c r="B615" t="s">
        <v>457</v>
      </c>
      <c r="C615" s="86" t="n">
        <v>2034</v>
      </c>
      <c r="D615" t="s">
        <v>239</v>
      </c>
      <c r="E615" s="87" t="n">
        <v>362061.060486715</v>
      </c>
      <c r="F615" s="88" t="n">
        <v>279757.372155567</v>
      </c>
      <c r="G615" s="89" t="n">
        <v>378994.909013905</v>
      </c>
      <c r="H615" s="90" t="n">
        <v>284761.825731833</v>
      </c>
      <c r="I615" s="91" t="str">
        <f>H615-F615</f>
      </c>
      <c r="J615" s="92" t="str">
        <f>G615-E615</f>
      </c>
    </row>
    <row r="616">
      <c r="A616" t="s">
        <v>232</v>
      </c>
      <c r="B616" t="s">
        <v>457</v>
      </c>
      <c r="C616" s="86" t="n">
        <v>2034</v>
      </c>
      <c r="D616" t="s">
        <v>242</v>
      </c>
      <c r="E616" s="87" t="n">
        <v>238600.75375949</v>
      </c>
      <c r="F616" s="88" t="n">
        <v>153926.115732132</v>
      </c>
      <c r="G616" s="89" t="n">
        <v>249728.24511568</v>
      </c>
      <c r="H616" s="90" t="n">
        <v>156946.436128004</v>
      </c>
      <c r="I616" s="91" t="str">
        <f>H616-F616</f>
      </c>
      <c r="J616" s="92" t="str">
        <f>G616-E616</f>
      </c>
    </row>
    <row r="617">
      <c r="A617" t="s">
        <v>232</v>
      </c>
      <c r="B617" t="s">
        <v>457</v>
      </c>
      <c r="C617" s="86" t="n">
        <v>2034</v>
      </c>
      <c r="D617" t="s">
        <v>456</v>
      </c>
      <c r="E617" s="87" t="n">
        <v>33651.208047783</v>
      </c>
      <c r="F617" s="88" t="n">
        <v>4205.72374244016</v>
      </c>
      <c r="G617" s="89" t="n">
        <v>33649.8779258971</v>
      </c>
      <c r="H617" s="90" t="n">
        <v>4205.69192643688</v>
      </c>
      <c r="I617" s="91" t="str">
        <f>H617-F617</f>
      </c>
      <c r="J617" s="92" t="str">
        <f>G617-E617</f>
      </c>
    </row>
    <row r="618">
      <c r="A618" t="s">
        <v>232</v>
      </c>
      <c r="B618" t="s">
        <v>457</v>
      </c>
      <c r="C618" s="86" t="n">
        <v>2035</v>
      </c>
      <c r="D618" t="s">
        <v>455</v>
      </c>
      <c r="E618" s="87" t="n">
        <v>10403.1877086299</v>
      </c>
      <c r="F618" s="88" t="n">
        <v>7772.65010595593</v>
      </c>
      <c r="G618" s="89" t="n">
        <v>10382.1904120895</v>
      </c>
      <c r="H618" s="90" t="n">
        <v>7765.94892737537</v>
      </c>
      <c r="I618" s="91" t="str">
        <f>H618-F618</f>
      </c>
      <c r="J618" s="92" t="str">
        <f>G618-E618</f>
      </c>
    </row>
    <row r="619">
      <c r="A619" t="s">
        <v>232</v>
      </c>
      <c r="B619" t="s">
        <v>457</v>
      </c>
      <c r="C619" s="86" t="n">
        <v>2035</v>
      </c>
      <c r="D619" t="s">
        <v>269</v>
      </c>
      <c r="E619" s="87" t="n">
        <v>559238.432688423</v>
      </c>
      <c r="F619" s="88" t="n">
        <v>180499.048450107</v>
      </c>
      <c r="G619" s="89" t="n">
        <v>558961.531460926</v>
      </c>
      <c r="H619" s="90" t="n">
        <v>180479.901956072</v>
      </c>
      <c r="I619" s="91" t="str">
        <f>H619-F619</f>
      </c>
      <c r="J619" s="92" t="str">
        <f>G619-E619</f>
      </c>
    </row>
    <row r="620">
      <c r="A620" t="s">
        <v>232</v>
      </c>
      <c r="B620" t="s">
        <v>457</v>
      </c>
      <c r="C620" s="86" t="n">
        <v>2035</v>
      </c>
      <c r="D620" t="s">
        <v>224</v>
      </c>
      <c r="E620" s="87" t="n">
        <v>95796.65324634</v>
      </c>
      <c r="F620" s="88" t="n">
        <v>60043.126025015</v>
      </c>
      <c r="G620" s="89" t="n">
        <v>100272.951283078</v>
      </c>
      <c r="H620" s="90" t="n">
        <v>62275.6388380648</v>
      </c>
      <c r="I620" s="91" t="str">
        <f>H620-F620</f>
      </c>
      <c r="J620" s="92" t="str">
        <f>G620-E620</f>
      </c>
    </row>
    <row r="621">
      <c r="A621" t="s">
        <v>232</v>
      </c>
      <c r="B621" t="s">
        <v>457</v>
      </c>
      <c r="C621" s="86" t="n">
        <v>2035</v>
      </c>
      <c r="D621" t="s">
        <v>236</v>
      </c>
      <c r="E621" s="87" t="n">
        <v>249911.940753114</v>
      </c>
      <c r="F621" s="88" t="n">
        <v>224756.393685148</v>
      </c>
      <c r="G621" s="89" t="n">
        <v>261696.644665257</v>
      </c>
      <c r="H621" s="90" t="n">
        <v>233645.809897885</v>
      </c>
      <c r="I621" s="91" t="str">
        <f>H621-F621</f>
      </c>
      <c r="J621" s="92" t="str">
        <f>G621-E621</f>
      </c>
    </row>
    <row r="622">
      <c r="A622" t="s">
        <v>232</v>
      </c>
      <c r="B622" t="s">
        <v>457</v>
      </c>
      <c r="C622" s="86" t="n">
        <v>2035</v>
      </c>
      <c r="D622" t="s">
        <v>239</v>
      </c>
      <c r="E622" s="87" t="n">
        <v>370484.727128049</v>
      </c>
      <c r="F622" s="88" t="n">
        <v>278553.958352653</v>
      </c>
      <c r="G622" s="89" t="n">
        <v>387697.164048001</v>
      </c>
      <c r="H622" s="90" t="n">
        <v>284179.664131541</v>
      </c>
      <c r="I622" s="91" t="str">
        <f>H622-F622</f>
      </c>
      <c r="J622" s="92" t="str">
        <f>G622-E622</f>
      </c>
    </row>
    <row r="623">
      <c r="A623" t="s">
        <v>232</v>
      </c>
      <c r="B623" t="s">
        <v>457</v>
      </c>
      <c r="C623" s="86" t="n">
        <v>2035</v>
      </c>
      <c r="D623" t="s">
        <v>242</v>
      </c>
      <c r="E623" s="87" t="n">
        <v>245273.820333749</v>
      </c>
      <c r="F623" s="88" t="n">
        <v>154221.945288625</v>
      </c>
      <c r="G623" s="89" t="n">
        <v>256626.612557139</v>
      </c>
      <c r="H623" s="90" t="n">
        <v>157568.371735695</v>
      </c>
      <c r="I623" s="91" t="str">
        <f>H623-F623</f>
      </c>
      <c r="J623" s="92" t="str">
        <f>G623-E623</f>
      </c>
    </row>
    <row r="624">
      <c r="A624" t="s">
        <v>232</v>
      </c>
      <c r="B624" t="s">
        <v>457</v>
      </c>
      <c r="C624" s="86" t="n">
        <v>2035</v>
      </c>
      <c r="D624" t="s">
        <v>456</v>
      </c>
      <c r="E624" s="87" t="n">
        <v>33448.9614915205</v>
      </c>
      <c r="F624" s="88" t="n">
        <v>4160.13221761977</v>
      </c>
      <c r="G624" s="89" t="n">
        <v>33447.2788714648</v>
      </c>
      <c r="H624" s="90" t="n">
        <v>4160.08804787357</v>
      </c>
      <c r="I624" s="91" t="str">
        <f>H624-F624</f>
      </c>
      <c r="J624" s="92" t="str">
        <f>G624-E624</f>
      </c>
    </row>
    <row r="625">
      <c r="A625" t="s">
        <v>232</v>
      </c>
      <c r="B625" t="s">
        <v>457</v>
      </c>
      <c r="C625" s="86" t="n">
        <v>2036</v>
      </c>
      <c r="D625" t="s">
        <v>455</v>
      </c>
      <c r="E625" s="87" t="n">
        <v>10703.9707583695</v>
      </c>
      <c r="F625" s="88" t="n">
        <v>7884.79925116717</v>
      </c>
      <c r="G625" s="89" t="n">
        <v>10678.3911776571</v>
      </c>
      <c r="H625" s="90" t="n">
        <v>7876.08286782231</v>
      </c>
      <c r="I625" s="91" t="str">
        <f>H625-F625</f>
      </c>
      <c r="J625" s="92" t="str">
        <f>G625-E625</f>
      </c>
    </row>
    <row r="626">
      <c r="A626" t="s">
        <v>232</v>
      </c>
      <c r="B626" t="s">
        <v>457</v>
      </c>
      <c r="C626" s="86" t="n">
        <v>2036</v>
      </c>
      <c r="D626" t="s">
        <v>269</v>
      </c>
      <c r="E626" s="87" t="n">
        <v>566254.96159992</v>
      </c>
      <c r="F626" s="88" t="n">
        <v>184297.113206124</v>
      </c>
      <c r="G626" s="89" t="n">
        <v>565915.068561455</v>
      </c>
      <c r="H626" s="90" t="n">
        <v>184270.554248894</v>
      </c>
      <c r="I626" s="91" t="str">
        <f>H626-F626</f>
      </c>
      <c r="J626" s="92" t="str">
        <f>G626-E626</f>
      </c>
    </row>
    <row r="627">
      <c r="A627" t="s">
        <v>232</v>
      </c>
      <c r="B627" t="s">
        <v>457</v>
      </c>
      <c r="C627" s="86" t="n">
        <v>2036</v>
      </c>
      <c r="D627" t="s">
        <v>224</v>
      </c>
      <c r="E627" s="87" t="n">
        <v>98673.6314811615</v>
      </c>
      <c r="F627" s="88" t="n">
        <v>61260.8115409612</v>
      </c>
      <c r="G627" s="89" t="n">
        <v>103253.815900076</v>
      </c>
      <c r="H627" s="90" t="n">
        <v>63653.4030779876</v>
      </c>
      <c r="I627" s="91" t="str">
        <f>H627-F627</f>
      </c>
      <c r="J627" s="92" t="str">
        <f>G627-E627</f>
      </c>
    </row>
    <row r="628">
      <c r="A628" t="s">
        <v>232</v>
      </c>
      <c r="B628" t="s">
        <v>457</v>
      </c>
      <c r="C628" s="86" t="n">
        <v>2036</v>
      </c>
      <c r="D628" t="s">
        <v>236</v>
      </c>
      <c r="E628" s="87" t="n">
        <v>255791.778546106</v>
      </c>
      <c r="F628" s="88" t="n">
        <v>229109.271857011</v>
      </c>
      <c r="G628" s="89" t="n">
        <v>267795.294711387</v>
      </c>
      <c r="H628" s="90" t="n">
        <v>238410.323156125</v>
      </c>
      <c r="I628" s="91" t="str">
        <f>H628-F628</f>
      </c>
      <c r="J628" s="92" t="str">
        <f>G628-E628</f>
      </c>
    </row>
    <row r="629">
      <c r="A629" t="s">
        <v>232</v>
      </c>
      <c r="B629" t="s">
        <v>457</v>
      </c>
      <c r="C629" s="86" t="n">
        <v>2036</v>
      </c>
      <c r="D629" t="s">
        <v>239</v>
      </c>
      <c r="E629" s="87" t="n">
        <v>379003.522542475</v>
      </c>
      <c r="F629" s="88" t="n">
        <v>278261.971054087</v>
      </c>
      <c r="G629" s="89" t="n">
        <v>396494.629617736</v>
      </c>
      <c r="H629" s="90" t="n">
        <v>284477.185074693</v>
      </c>
      <c r="I629" s="91" t="str">
        <f>H629-F629</f>
      </c>
      <c r="J629" s="92" t="str">
        <f>G629-E629</f>
      </c>
    </row>
    <row r="630">
      <c r="A630" t="s">
        <v>232</v>
      </c>
      <c r="B630" t="s">
        <v>457</v>
      </c>
      <c r="C630" s="86" t="n">
        <v>2036</v>
      </c>
      <c r="D630" t="s">
        <v>242</v>
      </c>
      <c r="E630" s="87" t="n">
        <v>252104.568450325</v>
      </c>
      <c r="F630" s="88" t="n">
        <v>155172.95211039</v>
      </c>
      <c r="G630" s="89" t="n">
        <v>263685.615045298</v>
      </c>
      <c r="H630" s="90" t="n">
        <v>158831.708227704</v>
      </c>
      <c r="I630" s="91" t="str">
        <f>H630-F630</f>
      </c>
      <c r="J630" s="92" t="str">
        <f>G630-E630</f>
      </c>
    </row>
    <row r="631">
      <c r="A631" t="s">
        <v>232</v>
      </c>
      <c r="B631" t="s">
        <v>457</v>
      </c>
      <c r="C631" s="86" t="n">
        <v>2036</v>
      </c>
      <c r="D631" t="s">
        <v>456</v>
      </c>
      <c r="E631" s="87" t="n">
        <v>33269.8769780302</v>
      </c>
      <c r="F631" s="88" t="n">
        <v>4116.14354676752</v>
      </c>
      <c r="G631" s="89" t="n">
        <v>33267.8240250982</v>
      </c>
      <c r="H631" s="90" t="n">
        <v>4116.08575878015</v>
      </c>
      <c r="I631" s="91" t="str">
        <f>H631-F631</f>
      </c>
      <c r="J631" s="92" t="str">
        <f>G631-E631</f>
      </c>
    </row>
    <row r="632">
      <c r="A632" t="s">
        <v>232</v>
      </c>
      <c r="B632" t="s">
        <v>457</v>
      </c>
      <c r="C632" s="86" t="n">
        <v>2037</v>
      </c>
      <c r="D632" t="s">
        <v>455</v>
      </c>
      <c r="E632" s="87" t="n">
        <v>11020.8365263585</v>
      </c>
      <c r="F632" s="88" t="n">
        <v>8014.68127945395</v>
      </c>
      <c r="G632" s="89" t="n">
        <v>10990.4137947985</v>
      </c>
      <c r="H632" s="90" t="n">
        <v>8003.77535455791</v>
      </c>
      <c r="I632" s="91" t="str">
        <f>H632-F632</f>
      </c>
      <c r="J632" s="92" t="str">
        <f>G632-E632</f>
      </c>
    </row>
    <row r="633">
      <c r="A633" t="s">
        <v>232</v>
      </c>
      <c r="B633" t="s">
        <v>457</v>
      </c>
      <c r="C633" s="86" t="n">
        <v>2037</v>
      </c>
      <c r="D633" t="s">
        <v>269</v>
      </c>
      <c r="E633" s="87" t="n">
        <v>573168.321695243</v>
      </c>
      <c r="F633" s="88" t="n">
        <v>188236.626108823</v>
      </c>
      <c r="G633" s="89" t="n">
        <v>572762.659259745</v>
      </c>
      <c r="H633" s="90" t="n">
        <v>188201.343389225</v>
      </c>
      <c r="I633" s="91" t="str">
        <f>H633-F633</f>
      </c>
      <c r="J633" s="92" t="str">
        <f>G633-E633</f>
      </c>
    </row>
    <row r="634">
      <c r="A634" t="s">
        <v>232</v>
      </c>
      <c r="B634" t="s">
        <v>457</v>
      </c>
      <c r="C634" s="86" t="n">
        <v>2037</v>
      </c>
      <c r="D634" t="s">
        <v>224</v>
      </c>
      <c r="E634" s="87" t="n">
        <v>101613.275425915</v>
      </c>
      <c r="F634" s="88" t="n">
        <v>62597.3593467263</v>
      </c>
      <c r="G634" s="89" t="n">
        <v>106298.553139614</v>
      </c>
      <c r="H634" s="90" t="n">
        <v>65132.6423732262</v>
      </c>
      <c r="I634" s="91" t="str">
        <f>H634-F634</f>
      </c>
      <c r="J634" s="92" t="str">
        <f>G634-E634</f>
      </c>
    </row>
    <row r="635">
      <c r="A635" t="s">
        <v>232</v>
      </c>
      <c r="B635" t="s">
        <v>457</v>
      </c>
      <c r="C635" s="86" t="n">
        <v>2037</v>
      </c>
      <c r="D635" t="s">
        <v>236</v>
      </c>
      <c r="E635" s="87" t="n">
        <v>261721.620108208</v>
      </c>
      <c r="F635" s="88" t="n">
        <v>233621.778781166</v>
      </c>
      <c r="G635" s="89" t="n">
        <v>273943.11553738</v>
      </c>
      <c r="H635" s="90" t="n">
        <v>243289.27875961</v>
      </c>
      <c r="I635" s="91" t="str">
        <f>H635-F635</f>
      </c>
      <c r="J635" s="92" t="str">
        <f>G635-E635</f>
      </c>
    </row>
    <row r="636">
      <c r="A636" t="s">
        <v>232</v>
      </c>
      <c r="B636" t="s">
        <v>457</v>
      </c>
      <c r="C636" s="86" t="n">
        <v>2037</v>
      </c>
      <c r="D636" t="s">
        <v>239</v>
      </c>
      <c r="E636" s="87" t="n">
        <v>387603.139131503</v>
      </c>
      <c r="F636" s="88" t="n">
        <v>278689.915730302</v>
      </c>
      <c r="G636" s="89" t="n">
        <v>405372.471305049</v>
      </c>
      <c r="H636" s="90" t="n">
        <v>285466.435063323</v>
      </c>
      <c r="I636" s="91" t="str">
        <f>H636-F636</f>
      </c>
      <c r="J636" s="92" t="str">
        <f>G636-E636</f>
      </c>
    </row>
    <row r="637">
      <c r="A637" t="s">
        <v>232</v>
      </c>
      <c r="B637" t="s">
        <v>457</v>
      </c>
      <c r="C637" s="86" t="n">
        <v>2037</v>
      </c>
      <c r="D637" t="s">
        <v>242</v>
      </c>
      <c r="E637" s="87" t="n">
        <v>259073.892318287</v>
      </c>
      <c r="F637" s="88" t="n">
        <v>156621.408956502</v>
      </c>
      <c r="G637" s="89" t="n">
        <v>270885.359577997</v>
      </c>
      <c r="H637" s="90" t="n">
        <v>160581.340700127</v>
      </c>
      <c r="I637" s="91" t="str">
        <f>H637-F637</f>
      </c>
      <c r="J637" s="92" t="str">
        <f>G637-E637</f>
      </c>
    </row>
    <row r="638">
      <c r="A638" t="s">
        <v>232</v>
      </c>
      <c r="B638" t="s">
        <v>457</v>
      </c>
      <c r="C638" s="86" t="n">
        <v>2037</v>
      </c>
      <c r="D638" t="s">
        <v>456</v>
      </c>
      <c r="E638" s="87" t="n">
        <v>33115.3842046081</v>
      </c>
      <c r="F638" s="88" t="n">
        <v>4072.55401560096</v>
      </c>
      <c r="G638" s="89" t="n">
        <v>33112.9456366358</v>
      </c>
      <c r="H638" s="90" t="n">
        <v>4072.48162056867</v>
      </c>
      <c r="I638" s="91" t="str">
        <f>H638-F638</f>
      </c>
      <c r="J638" s="92" t="str">
        <f>G638-E638</f>
      </c>
    </row>
    <row r="639">
      <c r="A639" t="s">
        <v>232</v>
      </c>
      <c r="B639" t="s">
        <v>457</v>
      </c>
      <c r="C639" s="86" t="n">
        <v>2038</v>
      </c>
      <c r="D639" t="s">
        <v>455</v>
      </c>
      <c r="E639" s="87" t="n">
        <v>11353.2143934665</v>
      </c>
      <c r="F639" s="88" t="n">
        <v>8162.35994789969</v>
      </c>
      <c r="G639" s="89" t="n">
        <v>11317.6785263701</v>
      </c>
      <c r="H639" s="90" t="n">
        <v>8149.11017278235</v>
      </c>
      <c r="I639" s="91" t="str">
        <f>H639-F639</f>
      </c>
      <c r="J639" s="92" t="str">
        <f>G639-E639</f>
      </c>
    </row>
    <row r="640">
      <c r="A640" t="s">
        <v>232</v>
      </c>
      <c r="B640" t="s">
        <v>457</v>
      </c>
      <c r="C640" s="86" t="n">
        <v>2038</v>
      </c>
      <c r="D640" t="s">
        <v>269</v>
      </c>
      <c r="E640" s="87" t="n">
        <v>580182.870786813</v>
      </c>
      <c r="F640" s="88" t="n">
        <v>192258.285527425</v>
      </c>
      <c r="G640" s="89" t="n">
        <v>579709.150808107</v>
      </c>
      <c r="H640" s="90" t="n">
        <v>192212.965105792</v>
      </c>
      <c r="I640" s="91" t="str">
        <f>H640-F640</f>
      </c>
      <c r="J640" s="92" t="str">
        <f>G640-E640</f>
      </c>
    </row>
    <row r="641">
      <c r="A641" t="s">
        <v>232</v>
      </c>
      <c r="B641" t="s">
        <v>457</v>
      </c>
      <c r="C641" s="86" t="n">
        <v>2038</v>
      </c>
      <c r="D641" t="s">
        <v>224</v>
      </c>
      <c r="E641" s="87" t="n">
        <v>104606.22296803</v>
      </c>
      <c r="F641" s="88" t="n">
        <v>64026.2441103207</v>
      </c>
      <c r="G641" s="89" t="n">
        <v>109397.410233203</v>
      </c>
      <c r="H641" s="90" t="n">
        <v>66690.1763926919</v>
      </c>
      <c r="I641" s="91" t="str">
        <f>H641-F641</f>
      </c>
      <c r="J641" s="92" t="str">
        <f>G641-E641</f>
      </c>
    </row>
    <row r="642">
      <c r="A642" t="s">
        <v>232</v>
      </c>
      <c r="B642" t="s">
        <v>457</v>
      </c>
      <c r="C642" s="86" t="n">
        <v>2038</v>
      </c>
      <c r="D642" t="s">
        <v>236</v>
      </c>
      <c r="E642" s="87" t="n">
        <v>267684.993812787</v>
      </c>
      <c r="F642" s="88" t="n">
        <v>238272.92307257</v>
      </c>
      <c r="G642" s="89" t="n">
        <v>280123.022410323</v>
      </c>
      <c r="H642" s="90" t="n">
        <v>248273.444579091</v>
      </c>
      <c r="I642" s="91" t="str">
        <f>H642-F642</f>
      </c>
      <c r="J642" s="92" t="str">
        <f>G642-E642</f>
      </c>
    </row>
    <row r="643">
      <c r="A643" t="s">
        <v>232</v>
      </c>
      <c r="B643" t="s">
        <v>457</v>
      </c>
      <c r="C643" s="86" t="n">
        <v>2038</v>
      </c>
      <c r="D643" t="s">
        <v>239</v>
      </c>
      <c r="E643" s="87" t="n">
        <v>396296.118962034</v>
      </c>
      <c r="F643" s="88" t="n">
        <v>279725.701023511</v>
      </c>
      <c r="G643" s="89" t="n">
        <v>414343.964991367</v>
      </c>
      <c r="H643" s="90" t="n">
        <v>287037.680070868</v>
      </c>
      <c r="I643" s="91" t="str">
        <f>H643-F643</f>
      </c>
      <c r="J643" s="92" t="str">
        <f>G643-E643</f>
      </c>
    </row>
    <row r="644">
      <c r="A644" t="s">
        <v>232</v>
      </c>
      <c r="B644" t="s">
        <v>457</v>
      </c>
      <c r="C644" s="86" t="n">
        <v>2038</v>
      </c>
      <c r="D644" t="s">
        <v>242</v>
      </c>
      <c r="E644" s="87" t="n">
        <v>266179.161026996</v>
      </c>
      <c r="F644" s="88" t="n">
        <v>158440.104500179</v>
      </c>
      <c r="G644" s="89" t="n">
        <v>278223.185578184</v>
      </c>
      <c r="H644" s="90" t="n">
        <v>162691.669499593</v>
      </c>
      <c r="I644" s="91" t="str">
        <f>H644-F644</f>
      </c>
      <c r="J644" s="92" t="str">
        <f>G644-E644</f>
      </c>
    </row>
    <row r="645">
      <c r="A645" t="s">
        <v>232</v>
      </c>
      <c r="B645" t="s">
        <v>457</v>
      </c>
      <c r="C645" s="86" t="n">
        <v>2038</v>
      </c>
      <c r="D645" t="s">
        <v>456</v>
      </c>
      <c r="E645" s="87" t="n">
        <v>33045.3893369227</v>
      </c>
      <c r="F645" s="88" t="n">
        <v>4031.40856889551</v>
      </c>
      <c r="G645" s="89" t="n">
        <v>33042.5509595198</v>
      </c>
      <c r="H645" s="90" t="n">
        <v>4031.32084528998</v>
      </c>
      <c r="I645" s="91" t="str">
        <f>H645-F645</f>
      </c>
      <c r="J645" s="92" t="str">
        <f>G645-E645</f>
      </c>
    </row>
    <row r="646">
      <c r="A646" t="s">
        <v>232</v>
      </c>
      <c r="B646" t="s">
        <v>457</v>
      </c>
      <c r="C646" s="86" t="n">
        <v>2039</v>
      </c>
      <c r="D646" t="s">
        <v>455</v>
      </c>
      <c r="E646" s="87" t="n">
        <v>11700.8613629536</v>
      </c>
      <c r="F646" s="88" t="n">
        <v>8324.51058441775</v>
      </c>
      <c r="G646" s="89" t="n">
        <v>11659.9247232692</v>
      </c>
      <c r="H646" s="90" t="n">
        <v>8308.75642551617</v>
      </c>
      <c r="I646" s="91" t="str">
        <f>H646-F646</f>
      </c>
      <c r="J646" s="92" t="str">
        <f>G646-E646</f>
      </c>
    </row>
    <row r="647">
      <c r="A647" t="s">
        <v>232</v>
      </c>
      <c r="B647" t="s">
        <v>457</v>
      </c>
      <c r="C647" s="86" t="n">
        <v>2039</v>
      </c>
      <c r="D647" t="s">
        <v>269</v>
      </c>
      <c r="E647" s="87" t="n">
        <v>587129.485016206</v>
      </c>
      <c r="F647" s="88" t="n">
        <v>196456.53745912</v>
      </c>
      <c r="G647" s="89" t="n">
        <v>586585.813471601</v>
      </c>
      <c r="H647" s="90" t="n">
        <v>196399.782714421</v>
      </c>
      <c r="I647" s="91" t="str">
        <f>H647-F647</f>
      </c>
      <c r="J647" s="92" t="str">
        <f>G647-E647</f>
      </c>
    </row>
    <row r="648">
      <c r="A648" t="s">
        <v>232</v>
      </c>
      <c r="B648" t="s">
        <v>457</v>
      </c>
      <c r="C648" s="86" t="n">
        <v>2039</v>
      </c>
      <c r="D648" t="s">
        <v>224</v>
      </c>
      <c r="E648" s="87" t="n">
        <v>107643.346563423</v>
      </c>
      <c r="F648" s="88" t="n">
        <v>65568.3944706386</v>
      </c>
      <c r="G648" s="89" t="n">
        <v>112540.850148637</v>
      </c>
      <c r="H648" s="90" t="n">
        <v>68351.1655866212</v>
      </c>
      <c r="I648" s="91" t="str">
        <f>H648-F648</f>
      </c>
      <c r="J648" s="92" t="str">
        <f>G648-E648</f>
      </c>
    </row>
    <row r="649">
      <c r="A649" t="s">
        <v>232</v>
      </c>
      <c r="B649" t="s">
        <v>457</v>
      </c>
      <c r="C649" s="86" t="n">
        <v>2039</v>
      </c>
      <c r="D649" t="s">
        <v>236</v>
      </c>
      <c r="E649" s="87" t="n">
        <v>273668.578535594</v>
      </c>
      <c r="F649" s="88" t="n">
        <v>243113.888450126</v>
      </c>
      <c r="G649" s="89" t="n">
        <v>286321.192407382</v>
      </c>
      <c r="H649" s="90" t="n">
        <v>253425.443561717</v>
      </c>
      <c r="I649" s="91" t="str">
        <f>H649-F649</f>
      </c>
      <c r="J649" s="92" t="str">
        <f>G649-E649</f>
      </c>
    </row>
    <row r="650">
      <c r="A650" t="s">
        <v>232</v>
      </c>
      <c r="B650" t="s">
        <v>457</v>
      </c>
      <c r="C650" s="86" t="n">
        <v>2039</v>
      </c>
      <c r="D650" t="s">
        <v>239</v>
      </c>
      <c r="E650" s="87" t="n">
        <v>405049.851077375</v>
      </c>
      <c r="F650" s="88" t="n">
        <v>281440.147758848</v>
      </c>
      <c r="G650" s="89" t="n">
        <v>423374.882373806</v>
      </c>
      <c r="H650" s="90" t="n">
        <v>289267.929523966</v>
      </c>
      <c r="I650" s="91" t="str">
        <f>H650-F650</f>
      </c>
      <c r="J650" s="92" t="str">
        <f>G650-E650</f>
      </c>
    </row>
    <row r="651">
      <c r="A651" t="s">
        <v>232</v>
      </c>
      <c r="B651" t="s">
        <v>457</v>
      </c>
      <c r="C651" s="86" t="n">
        <v>2039</v>
      </c>
      <c r="D651" t="s">
        <v>242</v>
      </c>
      <c r="E651" s="87" t="n">
        <v>273390.169317072</v>
      </c>
      <c r="F651" s="88" t="n">
        <v>160676.726782058</v>
      </c>
      <c r="G651" s="89" t="n">
        <v>285667.442451303</v>
      </c>
      <c r="H651" s="90" t="n">
        <v>165214.737908388</v>
      </c>
      <c r="I651" s="91" t="str">
        <f>H651-F651</f>
      </c>
      <c r="J651" s="92" t="str">
        <f>G651-E651</f>
      </c>
    </row>
    <row r="652">
      <c r="A652" t="s">
        <v>232</v>
      </c>
      <c r="B652" t="s">
        <v>457</v>
      </c>
      <c r="C652" s="86" t="n">
        <v>2039</v>
      </c>
      <c r="D652" t="s">
        <v>456</v>
      </c>
      <c r="E652" s="87" t="n">
        <v>33000.3439995268</v>
      </c>
      <c r="F652" s="88" t="n">
        <v>3990.33028458819</v>
      </c>
      <c r="G652" s="89" t="n">
        <v>32997.0932743403</v>
      </c>
      <c r="H652" s="90" t="n">
        <v>3990.22661176009</v>
      </c>
      <c r="I652" s="91" t="str">
        <f>H652-F652</f>
      </c>
      <c r="J652" s="92" t="str">
        <f>G652-E652</f>
      </c>
    </row>
    <row r="653">
      <c r="A653" t="s">
        <v>232</v>
      </c>
      <c r="B653" t="s">
        <v>457</v>
      </c>
      <c r="C653" s="86" t="n">
        <v>2040</v>
      </c>
      <c r="D653" t="s">
        <v>455</v>
      </c>
      <c r="E653" s="87" t="n">
        <v>12063.3069272016</v>
      </c>
      <c r="F653" s="88" t="n">
        <v>8493.60149804306</v>
      </c>
      <c r="G653" s="89" t="n">
        <v>12016.6571221041</v>
      </c>
      <c r="H653" s="90" t="n">
        <v>8475.19475234146</v>
      </c>
      <c r="I653" s="91" t="str">
        <f>H653-F653</f>
      </c>
      <c r="J653" s="92" t="str">
        <f>G653-E653</f>
      </c>
    </row>
    <row r="654">
      <c r="A654" t="s">
        <v>232</v>
      </c>
      <c r="B654" t="s">
        <v>457</v>
      </c>
      <c r="C654" s="86" t="n">
        <v>2040</v>
      </c>
      <c r="D654" t="s">
        <v>269</v>
      </c>
      <c r="E654" s="87" t="n">
        <v>593974.906837844</v>
      </c>
      <c r="F654" s="88" t="n">
        <v>200643.424663783</v>
      </c>
      <c r="G654" s="89" t="n">
        <v>593359.683149854</v>
      </c>
      <c r="H654" s="90" t="n">
        <v>200573.831884914</v>
      </c>
      <c r="I654" s="91" t="str">
        <f>H654-F654</f>
      </c>
      <c r="J654" s="92" t="str">
        <f>G654-E654</f>
      </c>
    </row>
    <row r="655">
      <c r="A655" t="s">
        <v>232</v>
      </c>
      <c r="B655" t="s">
        <v>457</v>
      </c>
      <c r="C655" s="86" t="n">
        <v>2040</v>
      </c>
      <c r="D655" t="s">
        <v>224</v>
      </c>
      <c r="E655" s="87" t="n">
        <v>110712.280317118</v>
      </c>
      <c r="F655" s="88" t="n">
        <v>67160.0175030655</v>
      </c>
      <c r="G655" s="89" t="n">
        <v>115715.913613223</v>
      </c>
      <c r="H655" s="90" t="n">
        <v>70051.7192346521</v>
      </c>
      <c r="I655" s="91" t="str">
        <f>H655-F655</f>
      </c>
      <c r="J655" s="92" t="str">
        <f>G655-E655</f>
      </c>
    </row>
    <row r="656">
      <c r="A656" t="s">
        <v>232</v>
      </c>
      <c r="B656" t="s">
        <v>457</v>
      </c>
      <c r="C656" s="86" t="n">
        <v>2040</v>
      </c>
      <c r="D656" t="s">
        <v>236</v>
      </c>
      <c r="E656" s="87" t="n">
        <v>279654.710403453</v>
      </c>
      <c r="F656" s="88" t="n">
        <v>247858.825681596</v>
      </c>
      <c r="G656" s="89" t="n">
        <v>292519.217841898</v>
      </c>
      <c r="H656" s="90" t="n">
        <v>258453.355893541</v>
      </c>
      <c r="I656" s="91" t="str">
        <f>H656-F656</f>
      </c>
      <c r="J656" s="92" t="str">
        <f>G656-E656</f>
      </c>
    </row>
    <row r="657">
      <c r="A657" t="s">
        <v>232</v>
      </c>
      <c r="B657" t="s">
        <v>457</v>
      </c>
      <c r="C657" s="86" t="n">
        <v>2040</v>
      </c>
      <c r="D657" t="s">
        <v>239</v>
      </c>
      <c r="E657" s="87" t="n">
        <v>413847.392890001</v>
      </c>
      <c r="F657" s="88" t="n">
        <v>283534.668236265</v>
      </c>
      <c r="G657" s="89" t="n">
        <v>432447.3620371</v>
      </c>
      <c r="H657" s="90" t="n">
        <v>291853.981250607</v>
      </c>
      <c r="I657" s="91" t="str">
        <f>H657-F657</f>
      </c>
      <c r="J657" s="92" t="str">
        <f>G657-E657</f>
      </c>
    </row>
    <row r="658">
      <c r="A658" t="s">
        <v>232</v>
      </c>
      <c r="B658" t="s">
        <v>457</v>
      </c>
      <c r="C658" s="86" t="n">
        <v>2040</v>
      </c>
      <c r="D658" t="s">
        <v>242</v>
      </c>
      <c r="E658" s="87" t="n">
        <v>280682.337004706</v>
      </c>
      <c r="F658" s="88" t="n">
        <v>163166.566040577</v>
      </c>
      <c r="G658" s="89" t="n">
        <v>293192.362737216</v>
      </c>
      <c r="H658" s="90" t="n">
        <v>167983.665373197</v>
      </c>
      <c r="I658" s="91" t="str">
        <f>H658-F658</f>
      </c>
      <c r="J658" s="92" t="str">
        <f>G658-E658</f>
      </c>
    </row>
    <row r="659">
      <c r="A659" t="s">
        <v>232</v>
      </c>
      <c r="B659" t="s">
        <v>457</v>
      </c>
      <c r="C659" s="86" t="n">
        <v>2040</v>
      </c>
      <c r="D659" t="s">
        <v>456</v>
      </c>
      <c r="E659" s="87" t="n">
        <v>32971.046032755</v>
      </c>
      <c r="F659" s="88" t="n">
        <v>3947.05993484711</v>
      </c>
      <c r="G659" s="89" t="n">
        <v>32967.3710036739</v>
      </c>
      <c r="H659" s="90" t="n">
        <v>3946.93985587533</v>
      </c>
      <c r="I659" s="91" t="str">
        <f>H659-F659</f>
      </c>
      <c r="J659" s="92" t="str">
        <f>G659-E659</f>
      </c>
    </row>
    <row r="660">
      <c r="A660" t="s">
        <v>232</v>
      </c>
      <c r="B660" t="s">
        <v>457</v>
      </c>
      <c r="C660" s="86" t="n">
        <v>2041</v>
      </c>
      <c r="D660" t="s">
        <v>455</v>
      </c>
      <c r="E660" s="87" t="n">
        <v>12440.1317367473</v>
      </c>
      <c r="F660" s="88" t="n">
        <v>8673.67053481535</v>
      </c>
      <c r="G660" s="89" t="n">
        <v>12387.4352203005</v>
      </c>
      <c r="H660" s="90" t="n">
        <v>8652.44187977472</v>
      </c>
      <c r="I660" s="91" t="str">
        <f>H660-F660</f>
      </c>
      <c r="J660" s="92" t="str">
        <f>G660-E660</f>
      </c>
    </row>
    <row r="661">
      <c r="A661" t="s">
        <v>232</v>
      </c>
      <c r="B661" t="s">
        <v>457</v>
      </c>
      <c r="C661" s="86" t="n">
        <v>2041</v>
      </c>
      <c r="D661" t="s">
        <v>269</v>
      </c>
      <c r="E661" s="87" t="n">
        <v>600670.686668198</v>
      </c>
      <c r="F661" s="88" t="n">
        <v>204851.546294409</v>
      </c>
      <c r="G661" s="89" t="n">
        <v>599982.63945756</v>
      </c>
      <c r="H661" s="90" t="n">
        <v>204767.679564587</v>
      </c>
      <c r="I661" s="91" t="str">
        <f>H661-F661</f>
      </c>
      <c r="J661" s="92" t="str">
        <f>G661-E661</f>
      </c>
    </row>
    <row r="662">
      <c r="A662" t="s">
        <v>232</v>
      </c>
      <c r="B662" t="s">
        <v>457</v>
      </c>
      <c r="C662" s="86" t="n">
        <v>2041</v>
      </c>
      <c r="D662" t="s">
        <v>224</v>
      </c>
      <c r="E662" s="87" t="n">
        <v>113806.350581757</v>
      </c>
      <c r="F662" s="88" t="n">
        <v>68810.6250375278</v>
      </c>
      <c r="G662" s="89" t="n">
        <v>118915.640835661</v>
      </c>
      <c r="H662" s="90" t="n">
        <v>71803.7977249391</v>
      </c>
      <c r="I662" s="91" t="str">
        <f>H662-F662</f>
      </c>
      <c r="J662" s="92" t="str">
        <f>G662-E662</f>
      </c>
    </row>
    <row r="663">
      <c r="A663" t="s">
        <v>232</v>
      </c>
      <c r="B663" t="s">
        <v>457</v>
      </c>
      <c r="C663" s="86" t="n">
        <v>2041</v>
      </c>
      <c r="D663" t="s">
        <v>236</v>
      </c>
      <c r="E663" s="87" t="n">
        <v>285632.144267109</v>
      </c>
      <c r="F663" s="88" t="n">
        <v>252656.24104834</v>
      </c>
      <c r="G663" s="89" t="n">
        <v>298705.446631775</v>
      </c>
      <c r="H663" s="90" t="n">
        <v>263516.672643348</v>
      </c>
      <c r="I663" s="91" t="str">
        <f>H663-F663</f>
      </c>
      <c r="J663" s="92" t="str">
        <f>G663-E663</f>
      </c>
    </row>
    <row r="664">
      <c r="A664" t="s">
        <v>232</v>
      </c>
      <c r="B664" t="s">
        <v>457</v>
      </c>
      <c r="C664" s="86" t="n">
        <v>2041</v>
      </c>
      <c r="D664" t="s">
        <v>239</v>
      </c>
      <c r="E664" s="87" t="n">
        <v>422669.110800869</v>
      </c>
      <c r="F664" s="88" t="n">
        <v>286068.754833172</v>
      </c>
      <c r="G664" s="89" t="n">
        <v>441540.779050949</v>
      </c>
      <c r="H664" s="90" t="n">
        <v>294859.614192769</v>
      </c>
      <c r="I664" s="91" t="str">
        <f>H664-F664</f>
      </c>
      <c r="J664" s="92" t="str">
        <f>G664-E664</f>
      </c>
    </row>
    <row r="665">
      <c r="A665" t="s">
        <v>232</v>
      </c>
      <c r="B665" t="s">
        <v>457</v>
      </c>
      <c r="C665" s="86" t="n">
        <v>2041</v>
      </c>
      <c r="D665" t="s">
        <v>242</v>
      </c>
      <c r="E665" s="87" t="n">
        <v>288037.087101617</v>
      </c>
      <c r="F665" s="88" t="n">
        <v>165913.638831301</v>
      </c>
      <c r="G665" s="89" t="n">
        <v>300778.542096264</v>
      </c>
      <c r="H665" s="90" t="n">
        <v>171003.574399356</v>
      </c>
      <c r="I665" s="91" t="str">
        <f>H665-F665</f>
      </c>
      <c r="J665" s="92" t="str">
        <f>G665-E665</f>
      </c>
    </row>
    <row r="666">
      <c r="A666" t="s">
        <v>232</v>
      </c>
      <c r="B666" t="s">
        <v>457</v>
      </c>
      <c r="C666" s="86" t="n">
        <v>2041</v>
      </c>
      <c r="D666" t="s">
        <v>456</v>
      </c>
      <c r="E666" s="87" t="n">
        <v>32946.5518188512</v>
      </c>
      <c r="F666" s="88" t="n">
        <v>3901.91769274152</v>
      </c>
      <c r="G666" s="89" t="n">
        <v>32942.4413142276</v>
      </c>
      <c r="H666" s="90" t="n">
        <v>3901.78080238609</v>
      </c>
      <c r="I666" s="91" t="str">
        <f>H666-F666</f>
      </c>
      <c r="J666" s="92" t="str">
        <f>G666-E666</f>
      </c>
    </row>
    <row r="667">
      <c r="A667" t="s">
        <v>232</v>
      </c>
      <c r="B667" t="s">
        <v>457</v>
      </c>
      <c r="C667" s="86" t="n">
        <v>2042</v>
      </c>
      <c r="D667" t="s">
        <v>455</v>
      </c>
      <c r="E667" s="87" t="n">
        <v>12830.7713955302</v>
      </c>
      <c r="F667" s="88" t="n">
        <v>8864.60573304119</v>
      </c>
      <c r="G667" s="89" t="n">
        <v>12771.6730794271</v>
      </c>
      <c r="H667" s="90" t="n">
        <v>8840.3509314455</v>
      </c>
      <c r="I667" s="91" t="str">
        <f>H667-F667</f>
      </c>
      <c r="J667" s="92" t="str">
        <f>G667-E667</f>
      </c>
    </row>
    <row r="668">
      <c r="A668" t="s">
        <v>232</v>
      </c>
      <c r="B668" t="s">
        <v>457</v>
      </c>
      <c r="C668" s="86" t="n">
        <v>2042</v>
      </c>
      <c r="D668" t="s">
        <v>269</v>
      </c>
      <c r="E668" s="87" t="n">
        <v>607206.660660072</v>
      </c>
      <c r="F668" s="88" t="n">
        <v>209034.953069691</v>
      </c>
      <c r="G668" s="89" t="n">
        <v>606444.774424477</v>
      </c>
      <c r="H668" s="90" t="n">
        <v>208935.34457271</v>
      </c>
      <c r="I668" s="91" t="str">
        <f>H668-F668</f>
      </c>
      <c r="J668" s="92" t="str">
        <f>G668-E668</f>
      </c>
    </row>
    <row r="669">
      <c r="A669" t="s">
        <v>232</v>
      </c>
      <c r="B669" t="s">
        <v>457</v>
      </c>
      <c r="C669" s="86" t="n">
        <v>2042</v>
      </c>
      <c r="D669" t="s">
        <v>224</v>
      </c>
      <c r="E669" s="87" t="n">
        <v>116918.287898544</v>
      </c>
      <c r="F669" s="88" t="n">
        <v>70503.3076666251</v>
      </c>
      <c r="G669" s="89" t="n">
        <v>122132.445308682</v>
      </c>
      <c r="H669" s="90" t="n">
        <v>73591.2952083717</v>
      </c>
      <c r="I669" s="91" t="str">
        <f>H669-F669</f>
      </c>
      <c r="J669" s="92" t="str">
        <f>G669-E669</f>
      </c>
    </row>
    <row r="670">
      <c r="A670" t="s">
        <v>232</v>
      </c>
      <c r="B670" t="s">
        <v>457</v>
      </c>
      <c r="C670" s="86" t="n">
        <v>2042</v>
      </c>
      <c r="D670" t="s">
        <v>236</v>
      </c>
      <c r="E670" s="87" t="n">
        <v>291588.265571373</v>
      </c>
      <c r="F670" s="88" t="n">
        <v>257470.417473675</v>
      </c>
      <c r="G670" s="89" t="n">
        <v>304866.78876579</v>
      </c>
      <c r="H670" s="90" t="n">
        <v>268581.562174707</v>
      </c>
      <c r="I670" s="91" t="str">
        <f>H670-F670</f>
      </c>
      <c r="J670" s="92" t="str">
        <f>G670-E670</f>
      </c>
    </row>
    <row r="671">
      <c r="A671" t="s">
        <v>232</v>
      </c>
      <c r="B671" t="s">
        <v>457</v>
      </c>
      <c r="C671" s="86" t="n">
        <v>2042</v>
      </c>
      <c r="D671" t="s">
        <v>239</v>
      </c>
      <c r="E671" s="87" t="n">
        <v>431499.785079371</v>
      </c>
      <c r="F671" s="88" t="n">
        <v>288970.458736094</v>
      </c>
      <c r="G671" s="89" t="n">
        <v>450639.130775472</v>
      </c>
      <c r="H671" s="90" t="n">
        <v>298212.920200736</v>
      </c>
      <c r="I671" s="91" t="str">
        <f>H671-F671</f>
      </c>
      <c r="J671" s="92" t="str">
        <f>G671-E671</f>
      </c>
    </row>
    <row r="672">
      <c r="A672" t="s">
        <v>232</v>
      </c>
      <c r="B672" t="s">
        <v>457</v>
      </c>
      <c r="C672" s="86" t="n">
        <v>2042</v>
      </c>
      <c r="D672" t="s">
        <v>242</v>
      </c>
      <c r="E672" s="87" t="n">
        <v>295439.060102157</v>
      </c>
      <c r="F672" s="88" t="n">
        <v>168887.884722408</v>
      </c>
      <c r="G672" s="89" t="n">
        <v>308409.931218265</v>
      </c>
      <c r="H672" s="90" t="n">
        <v>174243.767659533</v>
      </c>
      <c r="I672" s="91" t="str">
        <f>H672-F672</f>
      </c>
      <c r="J672" s="92" t="str">
        <f>G672-E672</f>
      </c>
    </row>
    <row r="673">
      <c r="A673" t="s">
        <v>232</v>
      </c>
      <c r="B673" t="s">
        <v>457</v>
      </c>
      <c r="C673" s="86" t="n">
        <v>2042</v>
      </c>
      <c r="D673" t="s">
        <v>456</v>
      </c>
      <c r="E673" s="87" t="n">
        <v>32928.2986827778</v>
      </c>
      <c r="F673" s="88" t="n">
        <v>3854.65222935309</v>
      </c>
      <c r="G673" s="89" t="n">
        <v>32923.7417053026</v>
      </c>
      <c r="H673" s="90" t="n">
        <v>3854.49804849207</v>
      </c>
      <c r="I673" s="91" t="str">
        <f>H673-F673</f>
      </c>
      <c r="J673" s="92" t="str">
        <f>G673-E673</f>
      </c>
    </row>
    <row r="674">
      <c r="A674" t="s">
        <v>232</v>
      </c>
      <c r="B674" t="s">
        <v>457</v>
      </c>
      <c r="C674" s="86" t="n">
        <v>2043</v>
      </c>
      <c r="D674" t="s">
        <v>455</v>
      </c>
      <c r="E674" s="87" t="n">
        <v>13234.2111816924</v>
      </c>
      <c r="F674" s="88" t="n">
        <v>9061.37373564921</v>
      </c>
      <c r="G674" s="89" t="n">
        <v>13168.3390726349</v>
      </c>
      <c r="H674" s="90" t="n">
        <v>9033.89057082213</v>
      </c>
      <c r="I674" s="91" t="str">
        <f>H674-F674</f>
      </c>
      <c r="J674" s="92" t="str">
        <f>G674-E674</f>
      </c>
    </row>
    <row r="675">
      <c r="A675" t="s">
        <v>232</v>
      </c>
      <c r="B675" t="s">
        <v>457</v>
      </c>
      <c r="C675" s="86" t="n">
        <v>2043</v>
      </c>
      <c r="D675" t="s">
        <v>269</v>
      </c>
      <c r="E675" s="87" t="n">
        <v>613575.61767655</v>
      </c>
      <c r="F675" s="88" t="n">
        <v>213146.019194694</v>
      </c>
      <c r="G675" s="89" t="n">
        <v>612739.130394429</v>
      </c>
      <c r="H675" s="90" t="n">
        <v>213029.197651933</v>
      </c>
      <c r="I675" s="91" t="str">
        <f>H675-F675</f>
      </c>
      <c r="J675" s="92" t="str">
        <f>G675-E675</f>
      </c>
    </row>
    <row r="676">
      <c r="A676" t="s">
        <v>232</v>
      </c>
      <c r="B676" t="s">
        <v>457</v>
      </c>
      <c r="C676" s="86" t="n">
        <v>2043</v>
      </c>
      <c r="D676" t="s">
        <v>224</v>
      </c>
      <c r="E676" s="87" t="n">
        <v>120039.004614991</v>
      </c>
      <c r="F676" s="88" t="n">
        <v>72219.732721064</v>
      </c>
      <c r="G676" s="89" t="n">
        <v>125356.860393586</v>
      </c>
      <c r="H676" s="90" t="n">
        <v>75396.3802722773</v>
      </c>
      <c r="I676" s="91" t="str">
        <f>H676-F676</f>
      </c>
      <c r="J676" s="92" t="str">
        <f>G676-E676</f>
      </c>
    </row>
    <row r="677">
      <c r="A677" t="s">
        <v>232</v>
      </c>
      <c r="B677" t="s">
        <v>457</v>
      </c>
      <c r="C677" s="86" t="n">
        <v>2043</v>
      </c>
      <c r="D677" t="s">
        <v>236</v>
      </c>
      <c r="E677" s="87" t="n">
        <v>297508.205352235</v>
      </c>
      <c r="F677" s="88" t="n">
        <v>262256.498495725</v>
      </c>
      <c r="G677" s="89" t="n">
        <v>310987.829599681</v>
      </c>
      <c r="H677" s="90" t="n">
        <v>273603.586713142</v>
      </c>
      <c r="I677" s="91" t="str">
        <f>H677-F677</f>
      </c>
      <c r="J677" s="92" t="str">
        <f>G677-E677</f>
      </c>
    </row>
    <row r="678">
      <c r="A678" t="s">
        <v>232</v>
      </c>
      <c r="B678" t="s">
        <v>457</v>
      </c>
      <c r="C678" s="86" t="n">
        <v>2043</v>
      </c>
      <c r="D678" t="s">
        <v>239</v>
      </c>
      <c r="E678" s="87" t="n">
        <v>440322.223374078</v>
      </c>
      <c r="F678" s="88" t="n">
        <v>292169.551289156</v>
      </c>
      <c r="G678" s="89" t="n">
        <v>459724.432796492</v>
      </c>
      <c r="H678" s="90" t="n">
        <v>301843.058481189</v>
      </c>
      <c r="I678" s="91" t="str">
        <f>H678-F678</f>
      </c>
      <c r="J678" s="92" t="str">
        <f>G678-E678</f>
      </c>
    </row>
    <row r="679">
      <c r="A679" t="s">
        <v>232</v>
      </c>
      <c r="B679" t="s">
        <v>457</v>
      </c>
      <c r="C679" s="86" t="n">
        <v>2043</v>
      </c>
      <c r="D679" t="s">
        <v>242</v>
      </c>
      <c r="E679" s="87" t="n">
        <v>302869.314035171</v>
      </c>
      <c r="F679" s="88" t="n">
        <v>172053.029282215</v>
      </c>
      <c r="G679" s="89" t="n">
        <v>316066.796115529</v>
      </c>
      <c r="H679" s="90" t="n">
        <v>177667.364123514</v>
      </c>
      <c r="I679" s="91" t="str">
        <f>H679-F679</f>
      </c>
      <c r="J679" s="92" t="str">
        <f>G679-E679</f>
      </c>
    </row>
    <row r="680">
      <c r="A680" t="s">
        <v>232</v>
      </c>
      <c r="B680" t="s">
        <v>457</v>
      </c>
      <c r="C680" s="86" t="n">
        <v>2043</v>
      </c>
      <c r="D680" t="s">
        <v>456</v>
      </c>
      <c r="E680" s="87" t="n">
        <v>32916.8947133994</v>
      </c>
      <c r="F680" s="88" t="n">
        <v>3804.70120860565</v>
      </c>
      <c r="G680" s="89" t="n">
        <v>32911.8805111684</v>
      </c>
      <c r="H680" s="90" t="n">
        <v>3804.52929248543</v>
      </c>
      <c r="I680" s="91" t="str">
        <f>H680-F680</f>
      </c>
      <c r="J680" s="92" t="str">
        <f>G680-E680</f>
      </c>
    </row>
    <row r="681">
      <c r="A681" t="s">
        <v>232</v>
      </c>
      <c r="B681" t="s">
        <v>457</v>
      </c>
      <c r="C681" s="86" t="n">
        <v>2044</v>
      </c>
      <c r="D681" t="s">
        <v>455</v>
      </c>
      <c r="E681" s="87" t="n">
        <v>13649.0949383026</v>
      </c>
      <c r="F681" s="88" t="n">
        <v>9265.71055957794</v>
      </c>
      <c r="G681" s="89" t="n">
        <v>13576.069379708</v>
      </c>
      <c r="H681" s="90" t="n">
        <v>9234.79975790341</v>
      </c>
      <c r="I681" s="91" t="str">
        <f>H681-F681</f>
      </c>
      <c r="J681" s="92" t="str">
        <f>G681-E681</f>
      </c>
    </row>
    <row r="682">
      <c r="A682" t="s">
        <v>232</v>
      </c>
      <c r="B682" t="s">
        <v>457</v>
      </c>
      <c r="C682" s="86" t="n">
        <v>2044</v>
      </c>
      <c r="D682" t="s">
        <v>269</v>
      </c>
      <c r="E682" s="87" t="n">
        <v>619779.772178634</v>
      </c>
      <c r="F682" s="88" t="n">
        <v>217194.776558473</v>
      </c>
      <c r="G682" s="89" t="n">
        <v>618868.168288137</v>
      </c>
      <c r="H682" s="90" t="n">
        <v>217059.263707788</v>
      </c>
      <c r="I682" s="91" t="str">
        <f>H682-F682</f>
      </c>
      <c r="J682" s="92" t="str">
        <f>G682-E682</f>
      </c>
    </row>
    <row r="683">
      <c r="A683" t="s">
        <v>232</v>
      </c>
      <c r="B683" t="s">
        <v>457</v>
      </c>
      <c r="C683" s="86" t="n">
        <v>2044</v>
      </c>
      <c r="D683" t="s">
        <v>224</v>
      </c>
      <c r="E683" s="87" t="n">
        <v>123155.891042876</v>
      </c>
      <c r="F683" s="88" t="n">
        <v>73963.5143987554</v>
      </c>
      <c r="G683" s="89" t="n">
        <v>128575.761877152</v>
      </c>
      <c r="H683" s="90" t="n">
        <v>77223.9382948643</v>
      </c>
      <c r="I683" s="91" t="str">
        <f>H683-F683</f>
      </c>
      <c r="J683" s="92" t="str">
        <f>G683-E683</f>
      </c>
    </row>
    <row r="684">
      <c r="A684" t="s">
        <v>232</v>
      </c>
      <c r="B684" t="s">
        <v>457</v>
      </c>
      <c r="C684" s="86" t="n">
        <v>2044</v>
      </c>
      <c r="D684" t="s">
        <v>236</v>
      </c>
      <c r="E684" s="87" t="n">
        <v>303377.86089912</v>
      </c>
      <c r="F684" s="88" t="n">
        <v>267039.372179413</v>
      </c>
      <c r="G684" s="89" t="n">
        <v>317053.994712488</v>
      </c>
      <c r="H684" s="90" t="n">
        <v>278610.822544434</v>
      </c>
      <c r="I684" s="91" t="str">
        <f>H684-F684</f>
      </c>
      <c r="J684" s="92" t="str">
        <f>G684-E684</f>
      </c>
    </row>
    <row r="685">
      <c r="A685" t="s">
        <v>232</v>
      </c>
      <c r="B685" t="s">
        <v>457</v>
      </c>
      <c r="C685" s="86" t="n">
        <v>2044</v>
      </c>
      <c r="D685" t="s">
        <v>239</v>
      </c>
      <c r="E685" s="87" t="n">
        <v>449121.962545681</v>
      </c>
      <c r="F685" s="88" t="n">
        <v>295680.955532264</v>
      </c>
      <c r="G685" s="89" t="n">
        <v>468781.674461162</v>
      </c>
      <c r="H685" s="90" t="n">
        <v>305766.524938173</v>
      </c>
      <c r="I685" s="91" t="str">
        <f>H685-F685</f>
      </c>
      <c r="J685" s="92" t="str">
        <f>G685-E685</f>
      </c>
    </row>
    <row r="686">
      <c r="A686" t="s">
        <v>232</v>
      </c>
      <c r="B686" t="s">
        <v>457</v>
      </c>
      <c r="C686" s="86" t="n">
        <v>2044</v>
      </c>
      <c r="D686" t="s">
        <v>242</v>
      </c>
      <c r="E686" s="87" t="n">
        <v>310308.660049221</v>
      </c>
      <c r="F686" s="88" t="n">
        <v>175414.659655267</v>
      </c>
      <c r="G686" s="89" t="n">
        <v>323729.226787734</v>
      </c>
      <c r="H686" s="90" t="n">
        <v>181281.035990996</v>
      </c>
      <c r="I686" s="91" t="str">
        <f>H686-F686</f>
      </c>
      <c r="J686" s="92" t="str">
        <f>G686-E686</f>
      </c>
    </row>
    <row r="687">
      <c r="A687" t="s">
        <v>232</v>
      </c>
      <c r="B687" t="s">
        <v>457</v>
      </c>
      <c r="C687" s="86" t="n">
        <v>2044</v>
      </c>
      <c r="D687" t="s">
        <v>456</v>
      </c>
      <c r="E687" s="87" t="n">
        <v>32912.9904566054</v>
      </c>
      <c r="F687" s="88" t="n">
        <v>3753.18092012291</v>
      </c>
      <c r="G687" s="89" t="n">
        <v>32907.5086952956</v>
      </c>
      <c r="H687" s="90" t="n">
        <v>3752.99090509232</v>
      </c>
      <c r="I687" s="91" t="str">
        <f>H687-F687</f>
      </c>
      <c r="J687" s="92" t="str">
        <f>G687-E687</f>
      </c>
    </row>
    <row r="688">
      <c r="A688" t="s">
        <v>232</v>
      </c>
      <c r="B688" t="s">
        <v>457</v>
      </c>
      <c r="C688" s="86" t="n">
        <v>2045</v>
      </c>
      <c r="D688" t="s">
        <v>455</v>
      </c>
      <c r="E688" s="87" t="n">
        <v>14073.5067121279</v>
      </c>
      <c r="F688" s="88" t="n">
        <v>9478.43962823659</v>
      </c>
      <c r="G688" s="89" t="n">
        <v>13992.9571695542</v>
      </c>
      <c r="H688" s="90" t="n">
        <v>9443.91698887761</v>
      </c>
      <c r="I688" s="91" t="str">
        <f>H688-F688</f>
      </c>
      <c r="J688" s="92" t="str">
        <f>G688-E688</f>
      </c>
    </row>
    <row r="689">
      <c r="A689" t="s">
        <v>232</v>
      </c>
      <c r="B689" t="s">
        <v>457</v>
      </c>
      <c r="C689" s="86" t="n">
        <v>2045</v>
      </c>
      <c r="D689" t="s">
        <v>269</v>
      </c>
      <c r="E689" s="87" t="n">
        <v>625822.077570519</v>
      </c>
      <c r="F689" s="88" t="n">
        <v>221252.888771763</v>
      </c>
      <c r="G689" s="89" t="n">
        <v>624835.082719933</v>
      </c>
      <c r="H689" s="90" t="n">
        <v>221097.206201459</v>
      </c>
      <c r="I689" s="91" t="str">
        <f>H689-F689</f>
      </c>
      <c r="J689" s="92" t="str">
        <f>G689-E689</f>
      </c>
    </row>
    <row r="690">
      <c r="A690" t="s">
        <v>232</v>
      </c>
      <c r="B690" t="s">
        <v>457</v>
      </c>
      <c r="C690" s="86" t="n">
        <v>2045</v>
      </c>
      <c r="D690" t="s">
        <v>224</v>
      </c>
      <c r="E690" s="87" t="n">
        <v>126254.222203024</v>
      </c>
      <c r="F690" s="88" t="n">
        <v>75752.4404255892</v>
      </c>
      <c r="G690" s="89" t="n">
        <v>131773.858059384</v>
      </c>
      <c r="H690" s="90" t="n">
        <v>79093.532506876</v>
      </c>
      <c r="I690" s="91" t="str">
        <f>H690-F690</f>
      </c>
      <c r="J690" s="92" t="str">
        <f>G690-E690</f>
      </c>
    </row>
    <row r="691">
      <c r="A691" t="s">
        <v>232</v>
      </c>
      <c r="B691" t="s">
        <v>457</v>
      </c>
      <c r="C691" s="86" t="n">
        <v>2045</v>
      </c>
      <c r="D691" t="s">
        <v>236</v>
      </c>
      <c r="E691" s="87" t="n">
        <v>309181.700719465</v>
      </c>
      <c r="F691" s="88" t="n">
        <v>271893.773526167</v>
      </c>
      <c r="G691" s="89" t="n">
        <v>323049.272004993</v>
      </c>
      <c r="H691" s="90" t="n">
        <v>283683.105073601</v>
      </c>
      <c r="I691" s="91" t="str">
        <f>H691-F691</f>
      </c>
      <c r="J691" s="92" t="str">
        <f>G691-E691</f>
      </c>
    </row>
    <row r="692">
      <c r="A692" t="s">
        <v>232</v>
      </c>
      <c r="B692" t="s">
        <v>457</v>
      </c>
      <c r="C692" s="86" t="n">
        <v>2045</v>
      </c>
      <c r="D692" t="s">
        <v>239</v>
      </c>
      <c r="E692" s="87" t="n">
        <v>457879.825679868</v>
      </c>
      <c r="F692" s="88" t="n">
        <v>299568.459986492</v>
      </c>
      <c r="G692" s="89" t="n">
        <v>477791.107724088</v>
      </c>
      <c r="H692" s="90" t="n">
        <v>310050.875761798</v>
      </c>
      <c r="I692" s="91" t="str">
        <f>H692-F692</f>
      </c>
      <c r="J692" s="92" t="str">
        <f>G692-E692</f>
      </c>
    </row>
    <row r="693">
      <c r="A693" t="s">
        <v>232</v>
      </c>
      <c r="B693" t="s">
        <v>457</v>
      </c>
      <c r="C693" s="86" t="n">
        <v>2045</v>
      </c>
      <c r="D693" t="s">
        <v>242</v>
      </c>
      <c r="E693" s="87" t="n">
        <v>317736.176270315</v>
      </c>
      <c r="F693" s="88" t="n">
        <v>179002.302765683</v>
      </c>
      <c r="G693" s="89" t="n">
        <v>331375.628504343</v>
      </c>
      <c r="H693" s="90" t="n">
        <v>185115.972080925</v>
      </c>
      <c r="I693" s="91" t="str">
        <f>H693-F693</f>
      </c>
      <c r="J693" s="92" t="str">
        <f>G693-E693</f>
      </c>
    </row>
    <row r="694">
      <c r="A694" t="s">
        <v>232</v>
      </c>
      <c r="B694" t="s">
        <v>457</v>
      </c>
      <c r="C694" s="86" t="n">
        <v>2045</v>
      </c>
      <c r="D694" t="s">
        <v>456</v>
      </c>
      <c r="E694" s="87" t="n">
        <v>32917.8810197583</v>
      </c>
      <c r="F694" s="88" t="n">
        <v>3700.84737254739</v>
      </c>
      <c r="G694" s="89" t="n">
        <v>32911.9220858276</v>
      </c>
      <c r="H694" s="90" t="n">
        <v>3700.63913749358</v>
      </c>
      <c r="I694" s="91" t="str">
        <f>H694-F694</f>
      </c>
      <c r="J694" s="92" t="str">
        <f>G694-E694</f>
      </c>
    </row>
    <row r="695">
      <c r="A695" t="s">
        <v>232</v>
      </c>
      <c r="B695" t="s">
        <v>457</v>
      </c>
      <c r="C695" s="86" t="n">
        <v>2046</v>
      </c>
      <c r="D695" t="s">
        <v>455</v>
      </c>
      <c r="E695" s="87" t="n">
        <v>14505.3345584443</v>
      </c>
      <c r="F695" s="88" t="n">
        <v>9700.91249669697</v>
      </c>
      <c r="G695" s="89" t="n">
        <v>14416.9012821335</v>
      </c>
      <c r="H695" s="90" t="n">
        <v>9662.55722524207</v>
      </c>
      <c r="I695" s="91" t="str">
        <f>H695-F695</f>
      </c>
      <c r="J695" s="92" t="str">
        <f>G695-E695</f>
      </c>
    </row>
    <row r="696">
      <c r="A696" t="s">
        <v>232</v>
      </c>
      <c r="B696" t="s">
        <v>457</v>
      </c>
      <c r="C696" s="86" t="n">
        <v>2046</v>
      </c>
      <c r="D696" t="s">
        <v>269</v>
      </c>
      <c r="E696" s="87" t="n">
        <v>631695.917884487</v>
      </c>
      <c r="F696" s="88" t="n">
        <v>225264.813696563</v>
      </c>
      <c r="G696" s="89" t="n">
        <v>630633.454438707</v>
      </c>
      <c r="H696" s="90" t="n">
        <v>225087.48463904</v>
      </c>
      <c r="I696" s="91" t="str">
        <f>H696-F696</f>
      </c>
      <c r="J696" s="92" t="str">
        <f>G696-E696</f>
      </c>
    </row>
    <row r="697">
      <c r="A697" t="s">
        <v>232</v>
      </c>
      <c r="B697" t="s">
        <v>457</v>
      </c>
      <c r="C697" s="86" t="n">
        <v>2046</v>
      </c>
      <c r="D697" t="s">
        <v>224</v>
      </c>
      <c r="E697" s="87" t="n">
        <v>129320.730623688</v>
      </c>
      <c r="F697" s="88" t="n">
        <v>77568.897356133</v>
      </c>
      <c r="G697" s="89" t="n">
        <v>134937.382368699</v>
      </c>
      <c r="H697" s="90" t="n">
        <v>80987.4447696864</v>
      </c>
      <c r="I697" s="91" t="str">
        <f>H697-F697</f>
      </c>
      <c r="J697" s="92" t="str">
        <f>G697-E697</f>
      </c>
    </row>
    <row r="698">
      <c r="A698" t="s">
        <v>232</v>
      </c>
      <c r="B698" t="s">
        <v>457</v>
      </c>
      <c r="C698" s="86" t="n">
        <v>2046</v>
      </c>
      <c r="D698" t="s">
        <v>236</v>
      </c>
      <c r="E698" s="87" t="n">
        <v>314903.059316998</v>
      </c>
      <c r="F698" s="88" t="n">
        <v>276724.19942878</v>
      </c>
      <c r="G698" s="89" t="n">
        <v>328956.450425992</v>
      </c>
      <c r="H698" s="90" t="n">
        <v>288722.004556754</v>
      </c>
      <c r="I698" s="91" t="str">
        <f>H698-F698</f>
      </c>
      <c r="J698" s="92" t="str">
        <f>G698-E698</f>
      </c>
    </row>
    <row r="699">
      <c r="A699" t="s">
        <v>232</v>
      </c>
      <c r="B699" t="s">
        <v>457</v>
      </c>
      <c r="C699" s="86" t="n">
        <v>2046</v>
      </c>
      <c r="D699" t="s">
        <v>239</v>
      </c>
      <c r="E699" s="87" t="n">
        <v>466573.324393544</v>
      </c>
      <c r="F699" s="88" t="n">
        <v>303786.906617402</v>
      </c>
      <c r="G699" s="89" t="n">
        <v>486729.521984951</v>
      </c>
      <c r="H699" s="90" t="n">
        <v>314651.116949337</v>
      </c>
      <c r="I699" s="91" t="str">
        <f>H699-F699</f>
      </c>
      <c r="J699" s="92" t="str">
        <f>G699-E699</f>
      </c>
    </row>
    <row r="700">
      <c r="A700" t="s">
        <v>232</v>
      </c>
      <c r="B700" t="s">
        <v>457</v>
      </c>
      <c r="C700" s="86" t="n">
        <v>2046</v>
      </c>
      <c r="D700" t="s">
        <v>242</v>
      </c>
      <c r="E700" s="87" t="n">
        <v>325129.295602605</v>
      </c>
      <c r="F700" s="88" t="n">
        <v>182768.72330513</v>
      </c>
      <c r="G700" s="89" t="n">
        <v>338982.685303405</v>
      </c>
      <c r="H700" s="90" t="n">
        <v>189123.711015652</v>
      </c>
      <c r="I700" s="91" t="str">
        <f>H700-F700</f>
      </c>
      <c r="J700" s="92" t="str">
        <f>G700-E700</f>
      </c>
    </row>
    <row r="701">
      <c r="A701" t="s">
        <v>232</v>
      </c>
      <c r="B701" t="s">
        <v>457</v>
      </c>
      <c r="C701" s="86" t="n">
        <v>2046</v>
      </c>
      <c r="D701" t="s">
        <v>456</v>
      </c>
      <c r="E701" s="87" t="n">
        <v>32932.1546368979</v>
      </c>
      <c r="F701" s="88" t="n">
        <v>3647.17591696147</v>
      </c>
      <c r="G701" s="89" t="n">
        <v>32925.7096869763</v>
      </c>
      <c r="H701" s="90" t="n">
        <v>3646.94928534384</v>
      </c>
      <c r="I701" s="91" t="str">
        <f>H701-F701</f>
      </c>
      <c r="J701" s="92" t="str">
        <f>G701-E701</f>
      </c>
    </row>
    <row r="702">
      <c r="A702" t="s">
        <v>232</v>
      </c>
      <c r="B702" t="s">
        <v>457</v>
      </c>
      <c r="C702" s="86" t="n">
        <v>2047</v>
      </c>
      <c r="D702" t="s">
        <v>455</v>
      </c>
      <c r="E702" s="87" t="n">
        <v>14942.4569872745</v>
      </c>
      <c r="F702" s="88" t="n">
        <v>9926.62742064901</v>
      </c>
      <c r="G702" s="89" t="n">
        <v>14845.8055784703</v>
      </c>
      <c r="H702" s="90" t="n">
        <v>9884.25636961775</v>
      </c>
      <c r="I702" s="91" t="str">
        <f>H702-F702</f>
      </c>
      <c r="J702" s="92" t="str">
        <f>G702-E702</f>
      </c>
    </row>
    <row r="703">
      <c r="A703" t="s">
        <v>232</v>
      </c>
      <c r="B703" t="s">
        <v>457</v>
      </c>
      <c r="C703" s="86" t="n">
        <v>2047</v>
      </c>
      <c r="D703" t="s">
        <v>269</v>
      </c>
      <c r="E703" s="87" t="n">
        <v>637391.420430461</v>
      </c>
      <c r="F703" s="88" t="n">
        <v>229119.562743431</v>
      </c>
      <c r="G703" s="89" t="n">
        <v>636253.663151634</v>
      </c>
      <c r="H703" s="90" t="n">
        <v>228919.328280008</v>
      </c>
      <c r="I703" s="91" t="str">
        <f>H703-F703</f>
      </c>
      <c r="J703" s="92" t="str">
        <f>G703-E703</f>
      </c>
    </row>
    <row r="704">
      <c r="A704" t="s">
        <v>232</v>
      </c>
      <c r="B704" t="s">
        <v>457</v>
      </c>
      <c r="C704" s="86" t="n">
        <v>2047</v>
      </c>
      <c r="D704" t="s">
        <v>224</v>
      </c>
      <c r="E704" s="87" t="n">
        <v>132344.81934414</v>
      </c>
      <c r="F704" s="88" t="n">
        <v>79371.5200651039</v>
      </c>
      <c r="G704" s="89" t="n">
        <v>138055.427725767</v>
      </c>
      <c r="H704" s="90" t="n">
        <v>82863.236389873</v>
      </c>
      <c r="I704" s="91" t="str">
        <f>H704-F704</f>
      </c>
      <c r="J704" s="92" t="str">
        <f>G704-E704</f>
      </c>
    </row>
    <row r="705">
      <c r="A705" t="s">
        <v>232</v>
      </c>
      <c r="B705" t="s">
        <v>457</v>
      </c>
      <c r="C705" s="86" t="n">
        <v>2047</v>
      </c>
      <c r="D705" t="s">
        <v>236</v>
      </c>
      <c r="E705" s="87" t="n">
        <v>320527.079006237</v>
      </c>
      <c r="F705" s="88" t="n">
        <v>281393.193847803</v>
      </c>
      <c r="G705" s="89" t="n">
        <v>334760.289197716</v>
      </c>
      <c r="H705" s="90" t="n">
        <v>293585.580824258</v>
      </c>
      <c r="I705" s="91" t="str">
        <f>H705-F705</f>
      </c>
      <c r="J705" s="92" t="str">
        <f>G705-E705</f>
      </c>
    </row>
    <row r="706">
      <c r="A706" t="s">
        <v>232</v>
      </c>
      <c r="B706" t="s">
        <v>457</v>
      </c>
      <c r="C706" s="86" t="n">
        <v>2047</v>
      </c>
      <c r="D706" t="s">
        <v>239</v>
      </c>
      <c r="E706" s="87" t="n">
        <v>475176.075221495</v>
      </c>
      <c r="F706" s="88" t="n">
        <v>308172.336501995</v>
      </c>
      <c r="G706" s="89" t="n">
        <v>495569.834650802</v>
      </c>
      <c r="H706" s="90" t="n">
        <v>319399.484099334</v>
      </c>
      <c r="I706" s="91" t="str">
        <f>H706-F706</f>
      </c>
      <c r="J706" s="92" t="str">
        <f>G706-E706</f>
      </c>
    </row>
    <row r="707">
      <c r="A707" t="s">
        <v>232</v>
      </c>
      <c r="B707" t="s">
        <v>457</v>
      </c>
      <c r="C707" s="86" t="n">
        <v>2047</v>
      </c>
      <c r="D707" t="s">
        <v>242</v>
      </c>
      <c r="E707" s="87" t="n">
        <v>332464.320331273</v>
      </c>
      <c r="F707" s="88" t="n">
        <v>186610.868274759</v>
      </c>
      <c r="G707" s="89" t="n">
        <v>346526.058989921</v>
      </c>
      <c r="H707" s="90" t="n">
        <v>193198.032763718</v>
      </c>
      <c r="I707" s="91" t="str">
        <f>H707-F707</f>
      </c>
      <c r="J707" s="92" t="str">
        <f>G707-E707</f>
      </c>
    </row>
    <row r="708">
      <c r="A708" t="s">
        <v>232</v>
      </c>
      <c r="B708" t="s">
        <v>457</v>
      </c>
      <c r="C708" s="86" t="n">
        <v>2047</v>
      </c>
      <c r="D708" t="s">
        <v>456</v>
      </c>
      <c r="E708" s="87" t="n">
        <v>32954.821879296</v>
      </c>
      <c r="F708" s="88" t="n">
        <v>3591.55151225749</v>
      </c>
      <c r="G708" s="89" t="n">
        <v>32947.8832640152</v>
      </c>
      <c r="H708" s="90" t="n">
        <v>3591.30660045174</v>
      </c>
      <c r="I708" s="91" t="str">
        <f>H708-F708</f>
      </c>
      <c r="J708" s="92" t="str">
        <f>G708-E708</f>
      </c>
    </row>
    <row r="709">
      <c r="A709" t="s">
        <v>232</v>
      </c>
      <c r="B709" t="s">
        <v>457</v>
      </c>
      <c r="C709" s="86" t="n">
        <v>2048</v>
      </c>
      <c r="D709" t="s">
        <v>455</v>
      </c>
      <c r="E709" s="87" t="n">
        <v>15383.8395174247</v>
      </c>
      <c r="F709" s="88" t="n">
        <v>10153.3114115949</v>
      </c>
      <c r="G709" s="89" t="n">
        <v>15278.6635454133</v>
      </c>
      <c r="H709" s="90" t="n">
        <v>10106.7472909022</v>
      </c>
      <c r="I709" s="91" t="str">
        <f>H709-F709</f>
      </c>
      <c r="J709" s="92" t="str">
        <f>G709-E709</f>
      </c>
    </row>
    <row r="710">
      <c r="A710" t="s">
        <v>232</v>
      </c>
      <c r="B710" t="s">
        <v>457</v>
      </c>
      <c r="C710" s="86" t="n">
        <v>2048</v>
      </c>
      <c r="D710" t="s">
        <v>269</v>
      </c>
      <c r="E710" s="87" t="n">
        <v>642905.00253721</v>
      </c>
      <c r="F710" s="88" t="n">
        <v>232791.569077654</v>
      </c>
      <c r="G710" s="89" t="n">
        <v>641692.379519107</v>
      </c>
      <c r="H710" s="90" t="n">
        <v>232567.224326021</v>
      </c>
      <c r="I710" s="91" t="str">
        <f>H710-F710</f>
      </c>
      <c r="J710" s="92" t="str">
        <f>G710-E710</f>
      </c>
    </row>
    <row r="711">
      <c r="A711" t="s">
        <v>232</v>
      </c>
      <c r="B711" t="s">
        <v>457</v>
      </c>
      <c r="C711" s="86" t="n">
        <v>2048</v>
      </c>
      <c r="D711" t="s">
        <v>224</v>
      </c>
      <c r="E711" s="87" t="n">
        <v>135322.001285825</v>
      </c>
      <c r="F711" s="88" t="n">
        <v>81145.5828256565</v>
      </c>
      <c r="G711" s="89" t="n">
        <v>141123.500115866</v>
      </c>
      <c r="H711" s="90" t="n">
        <v>84706.0210796653</v>
      </c>
      <c r="I711" s="91" t="str">
        <f>H711-F711</f>
      </c>
      <c r="J711" s="92" t="str">
        <f>G711-E711</f>
      </c>
    </row>
    <row r="712">
      <c r="A712" t="s">
        <v>232</v>
      </c>
      <c r="B712" t="s">
        <v>457</v>
      </c>
      <c r="C712" s="86" t="n">
        <v>2048</v>
      </c>
      <c r="D712" t="s">
        <v>236</v>
      </c>
      <c r="E712" s="87" t="n">
        <v>326048.046166988</v>
      </c>
      <c r="F712" s="88" t="n">
        <v>285944.918173457</v>
      </c>
      <c r="G712" s="89" t="n">
        <v>340455.122408115</v>
      </c>
      <c r="H712" s="90" t="n">
        <v>298320.635920457</v>
      </c>
      <c r="I712" s="91" t="str">
        <f>H712-F712</f>
      </c>
      <c r="J712" s="92" t="str">
        <f>G712-E712</f>
      </c>
    </row>
    <row r="713">
      <c r="A713" t="s">
        <v>232</v>
      </c>
      <c r="B713" t="s">
        <v>457</v>
      </c>
      <c r="C713" s="86" t="n">
        <v>2048</v>
      </c>
      <c r="D713" t="s">
        <v>239</v>
      </c>
      <c r="E713" s="87" t="n">
        <v>483675.158236333</v>
      </c>
      <c r="F713" s="88" t="n">
        <v>312647.897556624</v>
      </c>
      <c r="G713" s="89" t="n">
        <v>504299.029341867</v>
      </c>
      <c r="H713" s="90" t="n">
        <v>324217.60933358</v>
      </c>
      <c r="I713" s="91" t="str">
        <f>H713-F713</f>
      </c>
      <c r="J713" s="92" t="str">
        <f>G713-E713</f>
      </c>
    </row>
    <row r="714">
      <c r="A714" t="s">
        <v>232</v>
      </c>
      <c r="B714" t="s">
        <v>457</v>
      </c>
      <c r="C714" s="86" t="n">
        <v>2048</v>
      </c>
      <c r="D714" t="s">
        <v>242</v>
      </c>
      <c r="E714" s="87" t="n">
        <v>339730.206214529</v>
      </c>
      <c r="F714" s="88" t="n">
        <v>190499.540931974</v>
      </c>
      <c r="G714" s="89" t="n">
        <v>353994.652464965</v>
      </c>
      <c r="H714" s="90" t="n">
        <v>197309.285532157</v>
      </c>
      <c r="I714" s="91" t="str">
        <f>H714-F714</f>
      </c>
      <c r="J714" s="92" t="str">
        <f>G714-E714</f>
      </c>
    </row>
    <row r="715">
      <c r="A715" t="s">
        <v>232</v>
      </c>
      <c r="B715" t="s">
        <v>457</v>
      </c>
      <c r="C715" s="86" t="n">
        <v>2048</v>
      </c>
      <c r="D715" t="s">
        <v>456</v>
      </c>
      <c r="E715" s="87" t="n">
        <v>32984.2844918772</v>
      </c>
      <c r="F715" s="88" t="n">
        <v>3533.85346124088</v>
      </c>
      <c r="G715" s="89" t="n">
        <v>32976.8458489305</v>
      </c>
      <c r="H715" s="90" t="n">
        <v>3533.59051858982</v>
      </c>
      <c r="I715" s="91" t="str">
        <f>H715-F715</f>
      </c>
      <c r="J715" s="92" t="str">
        <f>G715-E715</f>
      </c>
    </row>
    <row r="716">
      <c r="A716" t="s">
        <v>232</v>
      </c>
      <c r="B716" t="s">
        <v>457</v>
      </c>
      <c r="C716" s="86" t="n">
        <v>2049</v>
      </c>
      <c r="D716" t="s">
        <v>455</v>
      </c>
      <c r="E716" s="87" t="n">
        <v>15828.2087930121</v>
      </c>
      <c r="F716" s="88" t="n">
        <v>10385.5893991351</v>
      </c>
      <c r="G716" s="89" t="n">
        <v>15714.2318439612</v>
      </c>
      <c r="H716" s="90" t="n">
        <v>10334.6577056428</v>
      </c>
      <c r="I716" s="91" t="str">
        <f>H716-F716</f>
      </c>
      <c r="J716" s="92" t="str">
        <f>G716-E716</f>
      </c>
    </row>
    <row r="717">
      <c r="A717" t="s">
        <v>232</v>
      </c>
      <c r="B717" t="s">
        <v>457</v>
      </c>
      <c r="C717" s="86" t="n">
        <v>2049</v>
      </c>
      <c r="D717" t="s">
        <v>269</v>
      </c>
      <c r="E717" s="87" t="n">
        <v>648241.371884588</v>
      </c>
      <c r="F717" s="88" t="n">
        <v>236434.082483239</v>
      </c>
      <c r="G717" s="89" t="n">
        <v>646954.550356002</v>
      </c>
      <c r="H717" s="90" t="n">
        <v>236184.437981602</v>
      </c>
      <c r="I717" s="91" t="str">
        <f>H717-F717</f>
      </c>
      <c r="J717" s="92" t="str">
        <f>G717-E717</f>
      </c>
    </row>
    <row r="718">
      <c r="A718" t="s">
        <v>232</v>
      </c>
      <c r="B718" t="s">
        <v>457</v>
      </c>
      <c r="C718" s="86" t="n">
        <v>2049</v>
      </c>
      <c r="D718" t="s">
        <v>224</v>
      </c>
      <c r="E718" s="87" t="n">
        <v>138249.078400088</v>
      </c>
      <c r="F718" s="88" t="n">
        <v>82940.620078886</v>
      </c>
      <c r="G718" s="89" t="n">
        <v>144138.453283698</v>
      </c>
      <c r="H718" s="90" t="n">
        <v>86568.0702641526</v>
      </c>
      <c r="I718" s="91" t="str">
        <f>H718-F718</f>
      </c>
      <c r="J718" s="92" t="str">
        <f>G718-E718</f>
      </c>
    </row>
    <row r="719">
      <c r="A719" t="s">
        <v>232</v>
      </c>
      <c r="B719" t="s">
        <v>457</v>
      </c>
      <c r="C719" s="86" t="n">
        <v>2049</v>
      </c>
      <c r="D719" t="s">
        <v>236</v>
      </c>
      <c r="E719" s="87" t="n">
        <v>331463.227704418</v>
      </c>
      <c r="F719" s="88" t="n">
        <v>290537.562616042</v>
      </c>
      <c r="G719" s="89" t="n">
        <v>346038.41995902</v>
      </c>
      <c r="H719" s="90" t="n">
        <v>303093.159468599</v>
      </c>
      <c r="I719" s="91" t="str">
        <f>H719-F719</f>
      </c>
      <c r="J719" s="92" t="str">
        <f>G719-E719</f>
      </c>
    </row>
    <row r="720">
      <c r="A720" t="s">
        <v>232</v>
      </c>
      <c r="B720" t="s">
        <v>457</v>
      </c>
      <c r="C720" s="86" t="n">
        <v>2049</v>
      </c>
      <c r="D720" t="s">
        <v>239</v>
      </c>
      <c r="E720" s="87" t="n">
        <v>492061.849069912</v>
      </c>
      <c r="F720" s="88" t="n">
        <v>317357.211059051</v>
      </c>
      <c r="G720" s="89" t="n">
        <v>512908.495332588</v>
      </c>
      <c r="H720" s="90" t="n">
        <v>329256.162413995</v>
      </c>
      <c r="I720" s="91" t="str">
        <f>H720-F720</f>
      </c>
      <c r="J720" s="92" t="str">
        <f>G720-E720</f>
      </c>
    </row>
    <row r="721">
      <c r="A721" t="s">
        <v>232</v>
      </c>
      <c r="B721" t="s">
        <v>457</v>
      </c>
      <c r="C721" s="86" t="n">
        <v>2049</v>
      </c>
      <c r="D721" t="s">
        <v>242</v>
      </c>
      <c r="E721" s="87" t="n">
        <v>346913.038712246</v>
      </c>
      <c r="F721" s="88" t="n">
        <v>194538.252762417</v>
      </c>
      <c r="G721" s="89" t="n">
        <v>361374.377334013</v>
      </c>
      <c r="H721" s="90" t="n">
        <v>201565.462531713</v>
      </c>
      <c r="I721" s="91" t="str">
        <f>H721-F721</f>
      </c>
      <c r="J721" s="92" t="str">
        <f>G721-E721</f>
      </c>
    </row>
    <row r="722">
      <c r="A722" t="s">
        <v>232</v>
      </c>
      <c r="B722" t="s">
        <v>457</v>
      </c>
      <c r="C722" s="86" t="n">
        <v>2049</v>
      </c>
      <c r="D722" t="s">
        <v>456</v>
      </c>
      <c r="E722" s="87" t="n">
        <v>33019.3204741921</v>
      </c>
      <c r="F722" s="88" t="n">
        <v>3475.04842295418</v>
      </c>
      <c r="G722" s="89" t="n">
        <v>33011.3768308136</v>
      </c>
      <c r="H722" s="90" t="n">
        <v>3474.76789817908</v>
      </c>
      <c r="I722" s="91" t="str">
        <f>H722-F722</f>
      </c>
      <c r="J722" s="92" t="str">
        <f>G722-E722</f>
      </c>
    </row>
    <row r="723">
      <c r="A723" t="s">
        <v>232</v>
      </c>
      <c r="B723" t="s">
        <v>457</v>
      </c>
      <c r="C723" s="86" t="n">
        <v>2050</v>
      </c>
      <c r="D723" t="s">
        <v>455</v>
      </c>
      <c r="E723" s="87" t="n">
        <v>16273.7648153922</v>
      </c>
      <c r="F723" s="88" t="n">
        <v>10620.1023939527</v>
      </c>
      <c r="G723" s="89" t="n">
        <v>16150.7411265873</v>
      </c>
      <c r="H723" s="90" t="n">
        <v>10564.6551505717</v>
      </c>
      <c r="I723" s="91" t="str">
        <f>H723-F723</f>
      </c>
      <c r="J723" s="92" t="str">
        <f>G723-E723</f>
      </c>
    </row>
    <row r="724">
      <c r="A724" t="s">
        <v>232</v>
      </c>
      <c r="B724" t="s">
        <v>457</v>
      </c>
      <c r="C724" s="86" t="n">
        <v>2050</v>
      </c>
      <c r="D724" t="s">
        <v>269</v>
      </c>
      <c r="E724" s="87" t="n">
        <v>653401.240144385</v>
      </c>
      <c r="F724" s="88" t="n">
        <v>239941.464608713</v>
      </c>
      <c r="G724" s="89" t="n">
        <v>652041.048852487</v>
      </c>
      <c r="H724" s="90" t="n">
        <v>239665.502382836</v>
      </c>
      <c r="I724" s="91" t="str">
        <f>H724-F724</f>
      </c>
      <c r="J724" s="92" t="str">
        <f>G724-E724</f>
      </c>
    </row>
    <row r="725">
      <c r="A725" t="s">
        <v>232</v>
      </c>
      <c r="B725" t="s">
        <v>457</v>
      </c>
      <c r="C725" s="86" t="n">
        <v>2050</v>
      </c>
      <c r="D725" t="s">
        <v>224</v>
      </c>
      <c r="E725" s="87" t="n">
        <v>141123.645986683</v>
      </c>
      <c r="F725" s="88" t="n">
        <v>84715.9613425627</v>
      </c>
      <c r="G725" s="89" t="n">
        <v>147097.952781524</v>
      </c>
      <c r="H725" s="90" t="n">
        <v>88407.352194464</v>
      </c>
      <c r="I725" s="91" t="str">
        <f>H725-F725</f>
      </c>
      <c r="J725" s="92" t="str">
        <f>G725-E725</f>
      </c>
    </row>
    <row r="726">
      <c r="A726" t="s">
        <v>232</v>
      </c>
      <c r="B726" t="s">
        <v>457</v>
      </c>
      <c r="C726" s="86" t="n">
        <v>2050</v>
      </c>
      <c r="D726" t="s">
        <v>236</v>
      </c>
      <c r="E726" s="87" t="n">
        <v>336767.100945902</v>
      </c>
      <c r="F726" s="88" t="n">
        <v>294994.77088569</v>
      </c>
      <c r="G726" s="89" t="n">
        <v>351504.691612483</v>
      </c>
      <c r="H726" s="90" t="n">
        <v>307720.041143505</v>
      </c>
      <c r="I726" s="91" t="str">
        <f>H726-F726</f>
      </c>
      <c r="J726" s="92" t="str">
        <f>G726-E726</f>
      </c>
    </row>
    <row r="727">
      <c r="A727" t="s">
        <v>232</v>
      </c>
      <c r="B727" t="s">
        <v>457</v>
      </c>
      <c r="C727" s="86" t="n">
        <v>2050</v>
      </c>
      <c r="D727" t="s">
        <v>239</v>
      </c>
      <c r="E727" s="87" t="n">
        <v>500322.548059229</v>
      </c>
      <c r="F727" s="88" t="n">
        <v>322152.719956259</v>
      </c>
      <c r="G727" s="89" t="n">
        <v>521384.481349535</v>
      </c>
      <c r="H727" s="90" t="n">
        <v>334363.933966043</v>
      </c>
      <c r="I727" s="91" t="str">
        <f>H727-F727</f>
      </c>
      <c r="J727" s="92" t="str">
        <f>G727-E727</f>
      </c>
    </row>
    <row r="728">
      <c r="A728" t="s">
        <v>232</v>
      </c>
      <c r="B728" t="s">
        <v>457</v>
      </c>
      <c r="C728" s="86" t="n">
        <v>2050</v>
      </c>
      <c r="D728" t="s">
        <v>242</v>
      </c>
      <c r="E728" s="87" t="n">
        <v>353991.765377667</v>
      </c>
      <c r="F728" s="88" t="n">
        <v>198624.970126218</v>
      </c>
      <c r="G728" s="89" t="n">
        <v>368643.655174647</v>
      </c>
      <c r="H728" s="90" t="n">
        <v>205861.883364475</v>
      </c>
      <c r="I728" s="91" t="str">
        <f>H728-F728</f>
      </c>
      <c r="J728" s="92" t="str">
        <f>G728-E728</f>
      </c>
    </row>
    <row r="729">
      <c r="A729" t="s">
        <v>232</v>
      </c>
      <c r="B729" t="s">
        <v>457</v>
      </c>
      <c r="C729" s="86" t="n">
        <v>2050</v>
      </c>
      <c r="D729" t="s">
        <v>456</v>
      </c>
      <c r="E729" s="87" t="n">
        <v>33058.8065319772</v>
      </c>
      <c r="F729" s="88" t="n">
        <v>3414.6706266743</v>
      </c>
      <c r="G729" s="89" t="n">
        <v>33050.3541054199</v>
      </c>
      <c r="H729" s="90" t="n">
        <v>3414.37319588043</v>
      </c>
      <c r="I729" s="91" t="str">
        <f>H729-F729</f>
      </c>
      <c r="J729" s="92" t="str">
        <f>G729-E729</f>
      </c>
    </row>
    <row r="730">
      <c r="A730" t="s">
        <v>257</v>
      </c>
      <c r="B730" t="s">
        <v>259</v>
      </c>
      <c r="C730" s="86" t="n">
        <v>2025</v>
      </c>
      <c r="D730" t="s">
        <v>455</v>
      </c>
      <c r="E730" s="87" t="n">
        <v>8428.90603055384</v>
      </c>
      <c r="F730" s="88" t="n">
        <v>9668.82280635504</v>
      </c>
      <c r="G730" s="89" t="n">
        <v>8428.90603055422</v>
      </c>
      <c r="H730" s="90" t="n">
        <v>9668.82280635511</v>
      </c>
      <c r="I730" s="91" t="str">
        <f>H730-F730</f>
      </c>
      <c r="J730" s="92" t="str">
        <f>G730-E730</f>
      </c>
    </row>
    <row r="731">
      <c r="A731" t="s">
        <v>257</v>
      </c>
      <c r="B731" t="s">
        <v>259</v>
      </c>
      <c r="C731" s="86" t="n">
        <v>2025</v>
      </c>
      <c r="D731" t="s">
        <v>269</v>
      </c>
      <c r="E731" s="87" t="n">
        <v>479897.333725012</v>
      </c>
      <c r="F731" s="88" t="n">
        <v>159105.611741182</v>
      </c>
      <c r="G731" s="89" t="n">
        <v>479897.333725013</v>
      </c>
      <c r="H731" s="90" t="n">
        <v>159105.611741182</v>
      </c>
      <c r="I731" s="91" t="str">
        <f>H731-F731</f>
      </c>
      <c r="J731" s="92" t="str">
        <f>G731-E731</f>
      </c>
    </row>
    <row r="732">
      <c r="A732" t="s">
        <v>257</v>
      </c>
      <c r="B732" t="s">
        <v>259</v>
      </c>
      <c r="C732" s="86" t="n">
        <v>2025</v>
      </c>
      <c r="D732" t="s">
        <v>224</v>
      </c>
      <c r="E732" s="87" t="n">
        <v>76355.8167785885</v>
      </c>
      <c r="F732" s="88" t="n">
        <v>63094.5308104727</v>
      </c>
      <c r="G732" s="89" t="n">
        <v>76355.8167785881</v>
      </c>
      <c r="H732" s="90" t="n">
        <v>63094.5308104722</v>
      </c>
      <c r="I732" s="91" t="str">
        <f>H732-F732</f>
      </c>
      <c r="J732" s="92" t="str">
        <f>G732-E732</f>
      </c>
    </row>
    <row r="733">
      <c r="A733" t="s">
        <v>257</v>
      </c>
      <c r="B733" t="s">
        <v>259</v>
      </c>
      <c r="C733" s="86" t="n">
        <v>2025</v>
      </c>
      <c r="D733" t="s">
        <v>236</v>
      </c>
      <c r="E733" s="87" t="n">
        <v>207904.953216454</v>
      </c>
      <c r="F733" s="88" t="n">
        <v>240064.287010274</v>
      </c>
      <c r="G733" s="89" t="n">
        <v>207904.953216455</v>
      </c>
      <c r="H733" s="90" t="n">
        <v>240064.287010274</v>
      </c>
      <c r="I733" s="91" t="str">
        <f>H733-F733</f>
      </c>
      <c r="J733" s="92" t="str">
        <f>G733-E733</f>
      </c>
    </row>
    <row r="734">
      <c r="A734" t="s">
        <v>257</v>
      </c>
      <c r="B734" t="s">
        <v>259</v>
      </c>
      <c r="C734" s="86" t="n">
        <v>2025</v>
      </c>
      <c r="D734" t="s">
        <v>239</v>
      </c>
      <c r="E734" s="87" t="n">
        <v>306292.009088882</v>
      </c>
      <c r="F734" s="88" t="n">
        <v>368786.787856477</v>
      </c>
      <c r="G734" s="89" t="n">
        <v>306292.009088882</v>
      </c>
      <c r="H734" s="90" t="n">
        <v>368786.787856477</v>
      </c>
      <c r="I734" s="91" t="str">
        <f>H734-F734</f>
      </c>
      <c r="J734" s="92" t="str">
        <f>G734-E734</f>
      </c>
    </row>
    <row r="735">
      <c r="A735" t="s">
        <v>257</v>
      </c>
      <c r="B735" t="s">
        <v>259</v>
      </c>
      <c r="C735" s="86" t="n">
        <v>2025</v>
      </c>
      <c r="D735" t="s">
        <v>242</v>
      </c>
      <c r="E735" s="87" t="n">
        <v>197300.3095545</v>
      </c>
      <c r="F735" s="88" t="n">
        <v>222132.327209458</v>
      </c>
      <c r="G735" s="89" t="n">
        <v>197300.3095545</v>
      </c>
      <c r="H735" s="90" t="n">
        <v>222132.327209458</v>
      </c>
      <c r="I735" s="91" t="str">
        <f>H735-F735</f>
      </c>
      <c r="J735" s="92" t="str">
        <f>G735-E735</f>
      </c>
    </row>
    <row r="736">
      <c r="A736" t="s">
        <v>257</v>
      </c>
      <c r="B736" t="s">
        <v>259</v>
      </c>
      <c r="C736" s="86" t="n">
        <v>2025</v>
      </c>
      <c r="D736" t="s">
        <v>456</v>
      </c>
      <c r="E736" s="87" t="n">
        <v>34256.1387097628</v>
      </c>
      <c r="F736" s="88" t="n">
        <v>4628.45886740426</v>
      </c>
      <c r="G736" s="89" t="n">
        <v>34256.1387097634</v>
      </c>
      <c r="H736" s="90" t="n">
        <v>4628.45886740424</v>
      </c>
      <c r="I736" s="91" t="str">
        <f>H736-F736</f>
      </c>
      <c r="J736" s="92" t="str">
        <f>G736-E736</f>
      </c>
    </row>
    <row r="737">
      <c r="A737" t="s">
        <v>257</v>
      </c>
      <c r="B737" t="s">
        <v>259</v>
      </c>
      <c r="C737" s="86" t="n">
        <v>2026</v>
      </c>
      <c r="D737" t="s">
        <v>455</v>
      </c>
      <c r="E737" s="87" t="n">
        <v>8487.17248026011</v>
      </c>
      <c r="F737" s="88" t="n">
        <v>8630.31669602343</v>
      </c>
      <c r="G737" s="89" t="n">
        <v>8487.1724802605</v>
      </c>
      <c r="H737" s="90" t="n">
        <v>8630.31669602351</v>
      </c>
      <c r="I737" s="91" t="str">
        <f>H737-F737</f>
      </c>
      <c r="J737" s="92" t="str">
        <f>G737-E737</f>
      </c>
    </row>
    <row r="738">
      <c r="A738" t="s">
        <v>257</v>
      </c>
      <c r="B738" t="s">
        <v>259</v>
      </c>
      <c r="C738" s="86" t="n">
        <v>2026</v>
      </c>
      <c r="D738" t="s">
        <v>269</v>
      </c>
      <c r="E738" s="87" t="n">
        <v>487916.817622226</v>
      </c>
      <c r="F738" s="88" t="n">
        <v>159012.293509428</v>
      </c>
      <c r="G738" s="89" t="n">
        <v>487916.817622227</v>
      </c>
      <c r="H738" s="90" t="n">
        <v>159012.293509428</v>
      </c>
      <c r="I738" s="91" t="str">
        <f>H738-F738</f>
      </c>
      <c r="J738" s="92" t="str">
        <f>G738-E738</f>
      </c>
    </row>
    <row r="739">
      <c r="A739" t="s">
        <v>257</v>
      </c>
      <c r="B739" t="s">
        <v>259</v>
      </c>
      <c r="C739" s="86" t="n">
        <v>2026</v>
      </c>
      <c r="D739" t="s">
        <v>224</v>
      </c>
      <c r="E739" s="87" t="n">
        <v>77490.0422493155</v>
      </c>
      <c r="F739" s="88" t="n">
        <v>59835.2227846839</v>
      </c>
      <c r="G739" s="89" t="n">
        <v>77888.093163694</v>
      </c>
      <c r="H739" s="90" t="n">
        <v>59835.2227846835</v>
      </c>
      <c r="I739" s="91" t="str">
        <f>H739-F739</f>
      </c>
      <c r="J739" s="92" t="str">
        <f>G739-E739</f>
      </c>
    </row>
    <row r="740">
      <c r="A740" t="s">
        <v>257</v>
      </c>
      <c r="B740" t="s">
        <v>259</v>
      </c>
      <c r="C740" s="86" t="n">
        <v>2026</v>
      </c>
      <c r="D740" t="s">
        <v>236</v>
      </c>
      <c r="E740" s="87" t="n">
        <v>210951.977836597</v>
      </c>
      <c r="F740" s="88" t="n">
        <v>217295.447863307</v>
      </c>
      <c r="G740" s="89" t="n">
        <v>212035.127483499</v>
      </c>
      <c r="H740" s="90" t="n">
        <v>217295.447863307</v>
      </c>
      <c r="I740" s="91" t="str">
        <f>H740-F740</f>
      </c>
      <c r="J740" s="92" t="str">
        <f>G740-E740</f>
      </c>
    </row>
    <row r="741">
      <c r="A741" t="s">
        <v>257</v>
      </c>
      <c r="B741" t="s">
        <v>259</v>
      </c>
      <c r="C741" s="86" t="n">
        <v>2026</v>
      </c>
      <c r="D741" t="s">
        <v>239</v>
      </c>
      <c r="E741" s="87" t="n">
        <v>311585.151714107</v>
      </c>
      <c r="F741" s="88" t="n">
        <v>341949.401211557</v>
      </c>
      <c r="G741" s="89" t="n">
        <v>313184.010457339</v>
      </c>
      <c r="H741" s="90" t="n">
        <v>341949.401211557</v>
      </c>
      <c r="I741" s="91" t="str">
        <f>H741-F741</f>
      </c>
      <c r="J741" s="92" t="str">
        <f>G741-E741</f>
      </c>
    </row>
    <row r="742">
      <c r="A742" t="s">
        <v>257</v>
      </c>
      <c r="B742" t="s">
        <v>259</v>
      </c>
      <c r="C742" s="86" t="n">
        <v>2026</v>
      </c>
      <c r="D742" t="s">
        <v>242</v>
      </c>
      <c r="E742" s="87" t="n">
        <v>200600.967717555</v>
      </c>
      <c r="F742" s="88" t="n">
        <v>196955.629726861</v>
      </c>
      <c r="G742" s="89" t="n">
        <v>201630.439308382</v>
      </c>
      <c r="H742" s="90" t="n">
        <v>196955.629726861</v>
      </c>
      <c r="I742" s="91" t="str">
        <f>H742-F742</f>
      </c>
      <c r="J742" s="92" t="str">
        <f>G742-E742</f>
      </c>
    </row>
    <row r="743">
      <c r="A743" t="s">
        <v>257</v>
      </c>
      <c r="B743" t="s">
        <v>259</v>
      </c>
      <c r="C743" s="86" t="n">
        <v>2026</v>
      </c>
      <c r="D743" t="s">
        <v>456</v>
      </c>
      <c r="E743" s="87" t="n">
        <v>34358.1148010353</v>
      </c>
      <c r="F743" s="88" t="n">
        <v>4585.69446413211</v>
      </c>
      <c r="G743" s="89" t="n">
        <v>34358.1148010359</v>
      </c>
      <c r="H743" s="90" t="n">
        <v>4585.69446413207</v>
      </c>
      <c r="I743" s="91" t="str">
        <f>H743-F743</f>
      </c>
      <c r="J743" s="92" t="str">
        <f>G743-E743</f>
      </c>
    </row>
    <row r="744">
      <c r="A744" t="s">
        <v>257</v>
      </c>
      <c r="B744" t="s">
        <v>259</v>
      </c>
      <c r="C744" s="86" t="n">
        <v>2027</v>
      </c>
      <c r="D744" t="s">
        <v>455</v>
      </c>
      <c r="E744" s="87" t="n">
        <v>8612.24184805046</v>
      </c>
      <c r="F744" s="88" t="n">
        <v>8063.31029338534</v>
      </c>
      <c r="G744" s="89" t="n">
        <v>8612.24184805084</v>
      </c>
      <c r="H744" s="90" t="n">
        <v>8063.31029338541</v>
      </c>
      <c r="I744" s="91" t="str">
        <f>H744-F744</f>
      </c>
      <c r="J744" s="92" t="str">
        <f>G744-E744</f>
      </c>
    </row>
    <row r="745">
      <c r="A745" t="s">
        <v>257</v>
      </c>
      <c r="B745" t="s">
        <v>259</v>
      </c>
      <c r="C745" s="86" t="n">
        <v>2027</v>
      </c>
      <c r="D745" t="s">
        <v>269</v>
      </c>
      <c r="E745" s="87" t="n">
        <v>496232.04421184</v>
      </c>
      <c r="F745" s="88" t="n">
        <v>159574.733169548</v>
      </c>
      <c r="G745" s="89" t="n">
        <v>496232.044211841</v>
      </c>
      <c r="H745" s="90" t="n">
        <v>159574.733169548</v>
      </c>
      <c r="I745" s="91" t="str">
        <f>H745-F745</f>
      </c>
      <c r="J745" s="92" t="str">
        <f>G745-E745</f>
      </c>
    </row>
    <row r="746">
      <c r="A746" t="s">
        <v>257</v>
      </c>
      <c r="B746" t="s">
        <v>259</v>
      </c>
      <c r="C746" s="86" t="n">
        <v>2027</v>
      </c>
      <c r="D746" t="s">
        <v>224</v>
      </c>
      <c r="E746" s="87" t="n">
        <v>78984.5860738338</v>
      </c>
      <c r="F746" s="88" t="n">
        <v>58050.9869486878</v>
      </c>
      <c r="G746" s="89" t="n">
        <v>79797.4703159577</v>
      </c>
      <c r="H746" s="90" t="n">
        <v>58111.1930823994</v>
      </c>
      <c r="I746" s="91" t="str">
        <f>H746-F746</f>
      </c>
      <c r="J746" s="92" t="str">
        <f>G746-E746</f>
      </c>
    </row>
    <row r="747">
      <c r="A747" t="s">
        <v>257</v>
      </c>
      <c r="B747" t="s">
        <v>259</v>
      </c>
      <c r="C747" s="86" t="n">
        <v>2027</v>
      </c>
      <c r="D747" t="s">
        <v>236</v>
      </c>
      <c r="E747" s="87" t="n">
        <v>214490.20439068</v>
      </c>
      <c r="F747" s="88" t="n">
        <v>212498.387267346</v>
      </c>
      <c r="G747" s="89" t="n">
        <v>216695.741687138</v>
      </c>
      <c r="H747" s="90" t="n">
        <v>212909.016184801</v>
      </c>
      <c r="I747" s="91" t="str">
        <f>H747-F747</f>
      </c>
      <c r="J747" s="92" t="str">
        <f>G747-E747</f>
      </c>
    </row>
    <row r="748">
      <c r="A748" t="s">
        <v>257</v>
      </c>
      <c r="B748" t="s">
        <v>259</v>
      </c>
      <c r="C748" s="86" t="n">
        <v>2027</v>
      </c>
      <c r="D748" t="s">
        <v>239</v>
      </c>
      <c r="E748" s="87" t="n">
        <v>317475.294611218</v>
      </c>
      <c r="F748" s="88" t="n">
        <v>323880.711337624</v>
      </c>
      <c r="G748" s="89" t="n">
        <v>320735.615754772</v>
      </c>
      <c r="H748" s="90" t="n">
        <v>324000.191641646</v>
      </c>
      <c r="I748" s="91" t="str">
        <f>H748-F748</f>
      </c>
      <c r="J748" s="92" t="str">
        <f>G748-E748</f>
      </c>
    </row>
    <row r="749">
      <c r="A749" t="s">
        <v>257</v>
      </c>
      <c r="B749" t="s">
        <v>259</v>
      </c>
      <c r="C749" s="86" t="n">
        <v>2027</v>
      </c>
      <c r="D749" t="s">
        <v>242</v>
      </c>
      <c r="E749" s="87" t="n">
        <v>204564.233404295</v>
      </c>
      <c r="F749" s="88" t="n">
        <v>182271.704060647</v>
      </c>
      <c r="G749" s="89" t="n">
        <v>206665.475187054</v>
      </c>
      <c r="H749" s="90" t="n">
        <v>182364.700966521</v>
      </c>
      <c r="I749" s="91" t="str">
        <f>H749-F749</f>
      </c>
      <c r="J749" s="92" t="str">
        <f>G749-E749</f>
      </c>
    </row>
    <row r="750">
      <c r="A750" t="s">
        <v>257</v>
      </c>
      <c r="B750" t="s">
        <v>259</v>
      </c>
      <c r="C750" s="86" t="n">
        <v>2027</v>
      </c>
      <c r="D750" t="s">
        <v>456</v>
      </c>
      <c r="E750" s="87" t="n">
        <v>34415.7405351769</v>
      </c>
      <c r="F750" s="88" t="n">
        <v>4539.0707864094</v>
      </c>
      <c r="G750" s="89" t="n">
        <v>34415.7405351775</v>
      </c>
      <c r="H750" s="90" t="n">
        <v>4539.07078640936</v>
      </c>
      <c r="I750" s="91" t="str">
        <f>H750-F750</f>
      </c>
      <c r="J750" s="92" t="str">
        <f>G750-E750</f>
      </c>
    </row>
    <row r="751">
      <c r="A751" t="s">
        <v>257</v>
      </c>
      <c r="B751" t="s">
        <v>259</v>
      </c>
      <c r="C751" s="86" t="n">
        <v>2028</v>
      </c>
      <c r="D751" t="s">
        <v>455</v>
      </c>
      <c r="E751" s="87" t="n">
        <v>8770.26229779168</v>
      </c>
      <c r="F751" s="88" t="n">
        <v>7756.30220275247</v>
      </c>
      <c r="G751" s="89" t="n">
        <v>8770.02854382984</v>
      </c>
      <c r="H751" s="90" t="n">
        <v>7756.30220275254</v>
      </c>
      <c r="I751" s="91" t="str">
        <f>H751-F751</f>
      </c>
      <c r="J751" s="92" t="str">
        <f>G751-E751</f>
      </c>
    </row>
    <row r="752">
      <c r="A752" t="s">
        <v>257</v>
      </c>
      <c r="B752" t="s">
        <v>259</v>
      </c>
      <c r="C752" s="86" t="n">
        <v>2028</v>
      </c>
      <c r="D752" t="s">
        <v>269</v>
      </c>
      <c r="E752" s="87" t="n">
        <v>504644.093588546</v>
      </c>
      <c r="F752" s="88" t="n">
        <v>160846.922730166</v>
      </c>
      <c r="G752" s="89" t="n">
        <v>504641.504228486</v>
      </c>
      <c r="H752" s="90" t="n">
        <v>160846.922730166</v>
      </c>
      <c r="I752" s="91" t="str">
        <f>H752-F752</f>
      </c>
      <c r="J752" s="92" t="str">
        <f>G752-E752</f>
      </c>
    </row>
    <row r="753">
      <c r="A753" t="s">
        <v>257</v>
      </c>
      <c r="B753" t="s">
        <v>259</v>
      </c>
      <c r="C753" s="86" t="n">
        <v>2028</v>
      </c>
      <c r="D753" t="s">
        <v>224</v>
      </c>
      <c r="E753" s="87" t="n">
        <v>80678.9796966855</v>
      </c>
      <c r="F753" s="88" t="n">
        <v>57219.0818314086</v>
      </c>
      <c r="G753" s="89" t="n">
        <v>81925.3431601444</v>
      </c>
      <c r="H753" s="90" t="n">
        <v>57386.9054390173</v>
      </c>
      <c r="I753" s="91" t="str">
        <f>H753-F753</f>
      </c>
      <c r="J753" s="92" t="str">
        <f>G753-E753</f>
      </c>
    </row>
    <row r="754">
      <c r="A754" t="s">
        <v>257</v>
      </c>
      <c r="B754" t="s">
        <v>259</v>
      </c>
      <c r="C754" s="86" t="n">
        <v>2028</v>
      </c>
      <c r="D754" t="s">
        <v>236</v>
      </c>
      <c r="E754" s="87" t="n">
        <v>218347.684042216</v>
      </c>
      <c r="F754" s="88" t="n">
        <v>210974.07310266</v>
      </c>
      <c r="G754" s="89" t="n">
        <v>221718.887562572</v>
      </c>
      <c r="H754" s="90" t="n">
        <v>211969.531832752</v>
      </c>
      <c r="I754" s="91" t="str">
        <f>H754-F754</f>
      </c>
      <c r="J754" s="92" t="str">
        <f>G754-E754</f>
      </c>
    </row>
    <row r="755">
      <c r="A755" t="s">
        <v>257</v>
      </c>
      <c r="B755" t="s">
        <v>259</v>
      </c>
      <c r="C755" s="86" t="n">
        <v>2028</v>
      </c>
      <c r="D755" t="s">
        <v>239</v>
      </c>
      <c r="E755" s="87" t="n">
        <v>323631.213115987</v>
      </c>
      <c r="F755" s="88" t="n">
        <v>311363.928115457</v>
      </c>
      <c r="G755" s="89" t="n">
        <v>328616.462342423</v>
      </c>
      <c r="H755" s="90" t="n">
        <v>311706.009887736</v>
      </c>
      <c r="I755" s="91" t="str">
        <f>H755-F755</f>
      </c>
      <c r="J755" s="92" t="str">
        <f>G755-E755</f>
      </c>
    </row>
    <row r="756">
      <c r="A756" t="s">
        <v>257</v>
      </c>
      <c r="B756" t="s">
        <v>259</v>
      </c>
      <c r="C756" s="86" t="n">
        <v>2028</v>
      </c>
      <c r="D756" t="s">
        <v>242</v>
      </c>
      <c r="E756" s="87" t="n">
        <v>208894.046085445</v>
      </c>
      <c r="F756" s="88" t="n">
        <v>172749.011754195</v>
      </c>
      <c r="G756" s="89" t="n">
        <v>212112.340383506</v>
      </c>
      <c r="H756" s="90" t="n">
        <v>172998.157472433</v>
      </c>
      <c r="I756" s="91" t="str">
        <f>H756-F756</f>
      </c>
      <c r="J756" s="92" t="str">
        <f>G756-E756</f>
      </c>
    </row>
    <row r="757">
      <c r="A757" t="s">
        <v>257</v>
      </c>
      <c r="B757" t="s">
        <v>259</v>
      </c>
      <c r="C757" s="86" t="n">
        <v>2028</v>
      </c>
      <c r="D757" t="s">
        <v>456</v>
      </c>
      <c r="E757" s="87" t="n">
        <v>34426.6688605775</v>
      </c>
      <c r="F757" s="88" t="n">
        <v>4491.29771784834</v>
      </c>
      <c r="G757" s="89" t="n">
        <v>34426.6520628926</v>
      </c>
      <c r="H757" s="90" t="n">
        <v>4491.29771784831</v>
      </c>
      <c r="I757" s="91" t="str">
        <f>H757-F757</f>
      </c>
      <c r="J757" s="92" t="str">
        <f>G757-E757</f>
      </c>
    </row>
    <row r="758">
      <c r="A758" t="s">
        <v>257</v>
      </c>
      <c r="B758" t="s">
        <v>259</v>
      </c>
      <c r="C758" s="86" t="n">
        <v>2029</v>
      </c>
      <c r="D758" t="s">
        <v>455</v>
      </c>
      <c r="E758" s="87" t="n">
        <v>8950.6563339542</v>
      </c>
      <c r="F758" s="88" t="n">
        <v>7601.57568236776</v>
      </c>
      <c r="G758" s="89" t="n">
        <v>8949.87204454935</v>
      </c>
      <c r="H758" s="90" t="n">
        <v>7601.51287322911</v>
      </c>
      <c r="I758" s="91" t="str">
        <f>H758-F758</f>
      </c>
      <c r="J758" s="92" t="str">
        <f>G758-E758</f>
      </c>
    </row>
    <row r="759">
      <c r="A759" t="s">
        <v>257</v>
      </c>
      <c r="B759" t="s">
        <v>259</v>
      </c>
      <c r="C759" s="86" t="n">
        <v>2029</v>
      </c>
      <c r="D759" t="s">
        <v>269</v>
      </c>
      <c r="E759" s="87" t="n">
        <v>513063.798365197</v>
      </c>
      <c r="F759" s="88" t="n">
        <v>162723.173571748</v>
      </c>
      <c r="G759" s="89" t="n">
        <v>513054.704094391</v>
      </c>
      <c r="H759" s="90" t="n">
        <v>162723.060175302</v>
      </c>
      <c r="I759" s="91" t="str">
        <f>H759-F759</f>
      </c>
      <c r="J759" s="92" t="str">
        <f>G759-E759</f>
      </c>
    </row>
    <row r="760">
      <c r="A760" t="s">
        <v>257</v>
      </c>
      <c r="B760" t="s">
        <v>259</v>
      </c>
      <c r="C760" s="86" t="n">
        <v>2029</v>
      </c>
      <c r="D760" t="s">
        <v>224</v>
      </c>
      <c r="E760" s="87" t="n">
        <v>82514.9454747075</v>
      </c>
      <c r="F760" s="88" t="n">
        <v>56988.2399505772</v>
      </c>
      <c r="G760" s="89" t="n">
        <v>84214.941243807</v>
      </c>
      <c r="H760" s="90" t="n">
        <v>57302.4735422539</v>
      </c>
      <c r="I760" s="91" t="str">
        <f>H760-F760</f>
      </c>
      <c r="J760" s="92" t="str">
        <f>G760-E760</f>
      </c>
    </row>
    <row r="761">
      <c r="A761" t="s">
        <v>257</v>
      </c>
      <c r="B761" t="s">
        <v>259</v>
      </c>
      <c r="C761" s="86" t="n">
        <v>2029</v>
      </c>
      <c r="D761" t="s">
        <v>236</v>
      </c>
      <c r="E761" s="87" t="n">
        <v>222417.048192812</v>
      </c>
      <c r="F761" s="88" t="n">
        <v>211242.647201568</v>
      </c>
      <c r="G761" s="89" t="n">
        <v>226999.388995758</v>
      </c>
      <c r="H761" s="90" t="n">
        <v>212946.302203706</v>
      </c>
      <c r="I761" s="91" t="str">
        <f>H761-F761</f>
      </c>
      <c r="J761" s="92" t="str">
        <f>G761-E761</f>
      </c>
    </row>
    <row r="762">
      <c r="A762" t="s">
        <v>257</v>
      </c>
      <c r="B762" t="s">
        <v>259</v>
      </c>
      <c r="C762" s="86" t="n">
        <v>2029</v>
      </c>
      <c r="D762" t="s">
        <v>239</v>
      </c>
      <c r="E762" s="87" t="n">
        <v>329949.823803229</v>
      </c>
      <c r="F762" s="88" t="n">
        <v>302433.242742812</v>
      </c>
      <c r="G762" s="89" t="n">
        <v>336724.52108083</v>
      </c>
      <c r="H762" s="90" t="n">
        <v>303091.513889636</v>
      </c>
      <c r="I762" s="91" t="str">
        <f>H762-F762</f>
      </c>
      <c r="J762" s="92" t="str">
        <f>G762-E762</f>
      </c>
    </row>
    <row r="763">
      <c r="A763" t="s">
        <v>257</v>
      </c>
      <c r="B763" t="s">
        <v>259</v>
      </c>
      <c r="C763" s="86" t="n">
        <v>2029</v>
      </c>
      <c r="D763" t="s">
        <v>242</v>
      </c>
      <c r="E763" s="87" t="n">
        <v>213477.513286544</v>
      </c>
      <c r="F763" s="88" t="n">
        <v>166209.8332131</v>
      </c>
      <c r="G763" s="89" t="n">
        <v>217860.621542288</v>
      </c>
      <c r="H763" s="90" t="n">
        <v>166667.063853957</v>
      </c>
      <c r="I763" s="91" t="str">
        <f>H763-F763</f>
      </c>
      <c r="J763" s="92" t="str">
        <f>G763-E763</f>
      </c>
    </row>
    <row r="764">
      <c r="A764" t="s">
        <v>257</v>
      </c>
      <c r="B764" t="s">
        <v>259</v>
      </c>
      <c r="C764" s="86" t="n">
        <v>2029</v>
      </c>
      <c r="D764" t="s">
        <v>456</v>
      </c>
      <c r="E764" s="87" t="n">
        <v>34407.3194581945</v>
      </c>
      <c r="F764" s="88" t="n">
        <v>4446.34914063318</v>
      </c>
      <c r="G764" s="89" t="n">
        <v>34407.2611235614</v>
      </c>
      <c r="H764" s="90" t="n">
        <v>4446.34877826688</v>
      </c>
      <c r="I764" s="91" t="str">
        <f>H764-F764</f>
      </c>
      <c r="J764" s="92" t="str">
        <f>G764-E764</f>
      </c>
    </row>
    <row r="765">
      <c r="A765" t="s">
        <v>257</v>
      </c>
      <c r="B765" t="s">
        <v>259</v>
      </c>
      <c r="C765" s="86" t="n">
        <v>2030</v>
      </c>
      <c r="D765" t="s">
        <v>455</v>
      </c>
      <c r="E765" s="87" t="n">
        <v>9149.59777066945</v>
      </c>
      <c r="F765" s="88" t="n">
        <v>7534.43768515626</v>
      </c>
      <c r="G765" s="89" t="n">
        <v>9147.89011891574</v>
      </c>
      <c r="H765" s="90" t="n">
        <v>7534.19914270994</v>
      </c>
      <c r="I765" s="91" t="str">
        <f>H765-F765</f>
      </c>
      <c r="J765" s="92" t="str">
        <f>G765-E765</f>
      </c>
    </row>
    <row r="766">
      <c r="A766" t="s">
        <v>257</v>
      </c>
      <c r="B766" t="s">
        <v>259</v>
      </c>
      <c r="C766" s="86" t="n">
        <v>2030</v>
      </c>
      <c r="D766" t="s">
        <v>269</v>
      </c>
      <c r="E766" s="87" t="n">
        <v>521416.597831595</v>
      </c>
      <c r="F766" s="88" t="n">
        <v>165090.007439776</v>
      </c>
      <c r="G766" s="89" t="n">
        <v>521396.110534226</v>
      </c>
      <c r="H766" s="90" t="n">
        <v>165089.533766456</v>
      </c>
      <c r="I766" s="91" t="str">
        <f>H766-F766</f>
      </c>
      <c r="J766" s="92" t="str">
        <f>G766-E766</f>
      </c>
    </row>
    <row r="767">
      <c r="A767" t="s">
        <v>257</v>
      </c>
      <c r="B767" t="s">
        <v>259</v>
      </c>
      <c r="C767" s="86" t="n">
        <v>2030</v>
      </c>
      <c r="D767" t="s">
        <v>224</v>
      </c>
      <c r="E767" s="87" t="n">
        <v>84461.7384955998</v>
      </c>
      <c r="F767" s="88" t="n">
        <v>57152.1545303989</v>
      </c>
      <c r="G767" s="89" t="n">
        <v>86636.6978807741</v>
      </c>
      <c r="H767" s="90" t="n">
        <v>57645.5263276995</v>
      </c>
      <c r="I767" s="91" t="str">
        <f>H767-F767</f>
      </c>
      <c r="J767" s="92" t="str">
        <f>G767-E767</f>
      </c>
    </row>
    <row r="768">
      <c r="A768" t="s">
        <v>257</v>
      </c>
      <c r="B768" t="s">
        <v>259</v>
      </c>
      <c r="C768" s="86" t="n">
        <v>2030</v>
      </c>
      <c r="D768" t="s">
        <v>236</v>
      </c>
      <c r="E768" s="87" t="n">
        <v>226634.323904451</v>
      </c>
      <c r="F768" s="88" t="n">
        <v>212590.550623058</v>
      </c>
      <c r="G768" s="89" t="n">
        <v>232474.557184163</v>
      </c>
      <c r="H768" s="90" t="n">
        <v>215101.066136293</v>
      </c>
      <c r="I768" s="91" t="str">
        <f>H768-F768</f>
      </c>
      <c r="J768" s="92" t="str">
        <f>G768-E768</f>
      </c>
    </row>
    <row r="769">
      <c r="A769" t="s">
        <v>257</v>
      </c>
      <c r="B769" t="s">
        <v>259</v>
      </c>
      <c r="C769" s="86" t="n">
        <v>2030</v>
      </c>
      <c r="D769" t="s">
        <v>239</v>
      </c>
      <c r="E769" s="87" t="n">
        <v>336373.520092908</v>
      </c>
      <c r="F769" s="88" t="n">
        <v>295805.624125709</v>
      </c>
      <c r="G769" s="89" t="n">
        <v>345002.662934527</v>
      </c>
      <c r="H769" s="90" t="n">
        <v>296867.398989455</v>
      </c>
      <c r="I769" s="91" t="str">
        <f>H769-F769</f>
      </c>
      <c r="J769" s="92" t="str">
        <f>G769-E769</f>
      </c>
    </row>
    <row r="770">
      <c r="A770" t="s">
        <v>257</v>
      </c>
      <c r="B770" t="s">
        <v>259</v>
      </c>
      <c r="C770" s="86" t="n">
        <v>2030</v>
      </c>
      <c r="D770" t="s">
        <v>242</v>
      </c>
      <c r="E770" s="87" t="n">
        <v>218258.413312858</v>
      </c>
      <c r="F770" s="88" t="n">
        <v>161704.100735491</v>
      </c>
      <c r="G770" s="89" t="n">
        <v>223856.01156337</v>
      </c>
      <c r="H770" s="90" t="n">
        <v>162416.198890179</v>
      </c>
      <c r="I770" s="91" t="str">
        <f>H770-F770</f>
      </c>
      <c r="J770" s="92" t="str">
        <f>G770-E770</f>
      </c>
    </row>
    <row r="771">
      <c r="A771" t="s">
        <v>257</v>
      </c>
      <c r="B771" t="s">
        <v>259</v>
      </c>
      <c r="C771" s="86" t="n">
        <v>2030</v>
      </c>
      <c r="D771" t="s">
        <v>456</v>
      </c>
      <c r="E771" s="87" t="n">
        <v>34357.2885246515</v>
      </c>
      <c r="F771" s="88" t="n">
        <v>4399.05274843237</v>
      </c>
      <c r="G771" s="89" t="n">
        <v>34357.1584623898</v>
      </c>
      <c r="H771" s="90" t="n">
        <v>4399.0513110961</v>
      </c>
      <c r="I771" s="91" t="str">
        <f>H771-F771</f>
      </c>
      <c r="J771" s="92" t="str">
        <f>G771-E771</f>
      </c>
    </row>
    <row r="772">
      <c r="A772" t="s">
        <v>257</v>
      </c>
      <c r="B772" t="s">
        <v>259</v>
      </c>
      <c r="C772" s="86" t="n">
        <v>2031</v>
      </c>
      <c r="D772" t="s">
        <v>455</v>
      </c>
      <c r="E772" s="87" t="n">
        <v>9365.45596364432</v>
      </c>
      <c r="F772" s="88" t="n">
        <v>7524.10378321914</v>
      </c>
      <c r="G772" s="89" t="n">
        <v>9362.40742280119</v>
      </c>
      <c r="H772" s="90" t="n">
        <v>7523.53879360357</v>
      </c>
      <c r="I772" s="91" t="str">
        <f>H772-F772</f>
      </c>
      <c r="J772" s="92" t="str">
        <f>G772-E772</f>
      </c>
    </row>
    <row r="773">
      <c r="A773" t="s">
        <v>257</v>
      </c>
      <c r="B773" t="s">
        <v>259</v>
      </c>
      <c r="C773" s="86" t="n">
        <v>2031</v>
      </c>
      <c r="D773" t="s">
        <v>269</v>
      </c>
      <c r="E773" s="87" t="n">
        <v>529539.310850702</v>
      </c>
      <c r="F773" s="88" t="n">
        <v>167625.779575267</v>
      </c>
      <c r="G773" s="89" t="n">
        <v>529501.770468282</v>
      </c>
      <c r="H773" s="90" t="n">
        <v>167624.55914584</v>
      </c>
      <c r="I773" s="91" t="str">
        <f>H773-F773</f>
      </c>
      <c r="J773" s="92" t="str">
        <f>G773-E773</f>
      </c>
    </row>
    <row r="774">
      <c r="A774" t="s">
        <v>257</v>
      </c>
      <c r="B774" t="s">
        <v>259</v>
      </c>
      <c r="C774" s="86" t="n">
        <v>2031</v>
      </c>
      <c r="D774" t="s">
        <v>224</v>
      </c>
      <c r="E774" s="87" t="n">
        <v>86941.8908367411</v>
      </c>
      <c r="F774" s="88" t="n">
        <v>57499.917983429</v>
      </c>
      <c r="G774" s="89" t="n">
        <v>89169.7069964921</v>
      </c>
      <c r="H774" s="90" t="n">
        <v>58199.8434286856</v>
      </c>
      <c r="I774" s="91" t="str">
        <f>H774-F774</f>
      </c>
      <c r="J774" s="92" t="str">
        <f>G774-E774</f>
      </c>
    </row>
    <row r="775">
      <c r="A775" t="s">
        <v>257</v>
      </c>
      <c r="B775" t="s">
        <v>259</v>
      </c>
      <c r="C775" s="86" t="n">
        <v>2031</v>
      </c>
      <c r="D775" t="s">
        <v>236</v>
      </c>
      <c r="E775" s="87" t="n">
        <v>232140.863555563</v>
      </c>
      <c r="F775" s="88" t="n">
        <v>214441.942644826</v>
      </c>
      <c r="G775" s="89" t="n">
        <v>238100.557779275</v>
      </c>
      <c r="H775" s="90" t="n">
        <v>217838.527124651</v>
      </c>
      <c r="I775" s="91" t="str">
        <f>H775-F775</f>
      </c>
      <c r="J775" s="92" t="str">
        <f>G775-E775</f>
      </c>
    </row>
    <row r="776">
      <c r="A776" t="s">
        <v>257</v>
      </c>
      <c r="B776" t="s">
        <v>259</v>
      </c>
      <c r="C776" s="86" t="n">
        <v>2031</v>
      </c>
      <c r="D776" t="s">
        <v>239</v>
      </c>
      <c r="E776" s="87" t="n">
        <v>344600.872497346</v>
      </c>
      <c r="F776" s="88" t="n">
        <v>290530.254887175</v>
      </c>
      <c r="G776" s="89" t="n">
        <v>353389.586893109</v>
      </c>
      <c r="H776" s="90" t="n">
        <v>292077.17059703</v>
      </c>
      <c r="I776" s="91" t="str">
        <f>H776-F776</f>
      </c>
      <c r="J776" s="92" t="str">
        <f>G776-E776</f>
      </c>
    </row>
    <row r="777">
      <c r="A777" t="s">
        <v>257</v>
      </c>
      <c r="B777" t="s">
        <v>259</v>
      </c>
      <c r="C777" s="86" t="n">
        <v>2031</v>
      </c>
      <c r="D777" t="s">
        <v>242</v>
      </c>
      <c r="E777" s="87" t="n">
        <v>224339.767365552</v>
      </c>
      <c r="F777" s="88" t="n">
        <v>158418.800122887</v>
      </c>
      <c r="G777" s="89" t="n">
        <v>230057.422817294</v>
      </c>
      <c r="H777" s="90" t="n">
        <v>159427.935431229</v>
      </c>
      <c r="I777" s="91" t="str">
        <f>H777-F777</f>
      </c>
      <c r="J777" s="92" t="str">
        <f>G777-E777</f>
      </c>
    </row>
    <row r="778">
      <c r="A778" t="s">
        <v>257</v>
      </c>
      <c r="B778" t="s">
        <v>259</v>
      </c>
      <c r="C778" s="86" t="n">
        <v>2031</v>
      </c>
      <c r="D778" t="s">
        <v>456</v>
      </c>
      <c r="E778" s="87" t="n">
        <v>34254.1554171225</v>
      </c>
      <c r="F778" s="88" t="n">
        <v>4352.67212425681</v>
      </c>
      <c r="G778" s="89" t="n">
        <v>34253.9193652657</v>
      </c>
      <c r="H778" s="90" t="n">
        <v>4352.66861178241</v>
      </c>
      <c r="I778" s="91" t="str">
        <f>H778-F778</f>
      </c>
      <c r="J778" s="92" t="str">
        <f>G778-E778</f>
      </c>
    </row>
    <row r="779">
      <c r="A779" t="s">
        <v>257</v>
      </c>
      <c r="B779" t="s">
        <v>259</v>
      </c>
      <c r="C779" s="86" t="n">
        <v>2032</v>
      </c>
      <c r="D779" t="s">
        <v>455</v>
      </c>
      <c r="E779" s="87" t="n">
        <v>9598.10514535459</v>
      </c>
      <c r="F779" s="88" t="n">
        <v>7553.18514062473</v>
      </c>
      <c r="G779" s="89" t="n">
        <v>9593.26185941356</v>
      </c>
      <c r="H779" s="90" t="n">
        <v>7552.11262491877</v>
      </c>
      <c r="I779" s="91" t="str">
        <f>H779-F779</f>
      </c>
      <c r="J779" s="92" t="str">
        <f>G779-E779</f>
      </c>
    </row>
    <row r="780">
      <c r="A780" t="s">
        <v>257</v>
      </c>
      <c r="B780" t="s">
        <v>259</v>
      </c>
      <c r="C780" s="86" t="n">
        <v>2032</v>
      </c>
      <c r="D780" t="s">
        <v>269</v>
      </c>
      <c r="E780" s="87" t="n">
        <v>537345.070993145</v>
      </c>
      <c r="F780" s="88" t="n">
        <v>170493.071554046</v>
      </c>
      <c r="G780" s="89" t="n">
        <v>537284.205956197</v>
      </c>
      <c r="H780" s="90" t="n">
        <v>170490.574608421</v>
      </c>
      <c r="I780" s="91" t="str">
        <f>H780-F780</f>
      </c>
      <c r="J780" s="92" t="str">
        <f>G780-E780</f>
      </c>
    </row>
    <row r="781">
      <c r="A781" t="s">
        <v>257</v>
      </c>
      <c r="B781" t="s">
        <v>259</v>
      </c>
      <c r="C781" s="86" t="n">
        <v>2032</v>
      </c>
      <c r="D781" t="s">
        <v>224</v>
      </c>
      <c r="E781" s="87" t="n">
        <v>89527.9110547017</v>
      </c>
      <c r="F781" s="88" t="n">
        <v>58117.1393244981</v>
      </c>
      <c r="G781" s="89" t="n">
        <v>91808.4707591015</v>
      </c>
      <c r="H781" s="90" t="n">
        <v>58983.855811728</v>
      </c>
      <c r="I781" s="91" t="str">
        <f>H781-F781</f>
      </c>
      <c r="J781" s="92" t="str">
        <f>G781-E781</f>
      </c>
    </row>
    <row r="782">
      <c r="A782" t="s">
        <v>257</v>
      </c>
      <c r="B782" t="s">
        <v>259</v>
      </c>
      <c r="C782" s="86" t="n">
        <v>2032</v>
      </c>
      <c r="D782" t="s">
        <v>236</v>
      </c>
      <c r="E782" s="87" t="n">
        <v>237778.094891973</v>
      </c>
      <c r="F782" s="88" t="n">
        <v>217274.490143036</v>
      </c>
      <c r="G782" s="89" t="n">
        <v>243856.955522811</v>
      </c>
      <c r="H782" s="90" t="n">
        <v>221187.357647614</v>
      </c>
      <c r="I782" s="91" t="str">
        <f>H782-F782</f>
      </c>
      <c r="J782" s="92" t="str">
        <f>G782-E782</f>
      </c>
    </row>
    <row r="783">
      <c r="A783" t="s">
        <v>257</v>
      </c>
      <c r="B783" t="s">
        <v>259</v>
      </c>
      <c r="C783" s="86" t="n">
        <v>2032</v>
      </c>
      <c r="D783" t="s">
        <v>239</v>
      </c>
      <c r="E783" s="87" t="n">
        <v>352915.949173324</v>
      </c>
      <c r="F783" s="88" t="n">
        <v>286658.523184212</v>
      </c>
      <c r="G783" s="89" t="n">
        <v>361859.194103519</v>
      </c>
      <c r="H783" s="90" t="n">
        <v>288636.134927462</v>
      </c>
      <c r="I783" s="91" t="str">
        <f>H783-F783</f>
      </c>
      <c r="J783" s="92" t="str">
        <f>G783-E783</f>
      </c>
    </row>
    <row r="784">
      <c r="A784" t="s">
        <v>257</v>
      </c>
      <c r="B784" t="s">
        <v>259</v>
      </c>
      <c r="C784" s="86" t="n">
        <v>2032</v>
      </c>
      <c r="D784" t="s">
        <v>242</v>
      </c>
      <c r="E784" s="87" t="n">
        <v>230613.436908062</v>
      </c>
      <c r="F784" s="88" t="n">
        <v>156468.316928177</v>
      </c>
      <c r="G784" s="89" t="n">
        <v>236449.722892253</v>
      </c>
      <c r="H784" s="90" t="n">
        <v>157717.066687305</v>
      </c>
      <c r="I784" s="91" t="str">
        <f>H784-F784</f>
      </c>
      <c r="J784" s="92" t="str">
        <f>G784-E784</f>
      </c>
    </row>
    <row r="785">
      <c r="A785" t="s">
        <v>257</v>
      </c>
      <c r="B785" t="s">
        <v>259</v>
      </c>
      <c r="C785" s="86" t="n">
        <v>2032</v>
      </c>
      <c r="D785" t="s">
        <v>456</v>
      </c>
      <c r="E785" s="87" t="n">
        <v>34086.8406286639</v>
      </c>
      <c r="F785" s="88" t="n">
        <v>4303.78199214894</v>
      </c>
      <c r="G785" s="89" t="n">
        <v>34086.4612808676</v>
      </c>
      <c r="H785" s="90" t="n">
        <v>4303.77518067738</v>
      </c>
      <c r="I785" s="91" t="str">
        <f>H785-F785</f>
      </c>
      <c r="J785" s="92" t="str">
        <f>G785-E785</f>
      </c>
    </row>
    <row r="786">
      <c r="A786" t="s">
        <v>257</v>
      </c>
      <c r="B786" t="s">
        <v>259</v>
      </c>
      <c r="C786" s="86" t="n">
        <v>2033</v>
      </c>
      <c r="D786" t="s">
        <v>455</v>
      </c>
      <c r="E786" s="87" t="n">
        <v>9846.78190693235</v>
      </c>
      <c r="F786" s="88" t="n">
        <v>7604.62144479966</v>
      </c>
      <c r="G786" s="89" t="n">
        <v>9839.90450136709</v>
      </c>
      <c r="H786" s="90" t="n">
        <v>7602.83613135038</v>
      </c>
      <c r="I786" s="91" t="str">
        <f>H786-F786</f>
      </c>
      <c r="J786" s="92" t="str">
        <f>G786-E786</f>
      </c>
    </row>
    <row r="787">
      <c r="A787" t="s">
        <v>257</v>
      </c>
      <c r="B787" t="s">
        <v>259</v>
      </c>
      <c r="C787" s="86" t="n">
        <v>2033</v>
      </c>
      <c r="D787" t="s">
        <v>269</v>
      </c>
      <c r="E787" s="87" t="n">
        <v>544788.562520637</v>
      </c>
      <c r="F787" s="88" t="n">
        <v>173612.313688098</v>
      </c>
      <c r="G787" s="89" t="n">
        <v>544700.381722106</v>
      </c>
      <c r="H787" s="90" t="n">
        <v>173607.86723671</v>
      </c>
      <c r="I787" s="91" t="str">
        <f>H787-F787</f>
      </c>
      <c r="J787" s="92" t="str">
        <f>G787-E787</f>
      </c>
    </row>
    <row r="788">
      <c r="A788" t="s">
        <v>257</v>
      </c>
      <c r="B788" t="s">
        <v>259</v>
      </c>
      <c r="C788" s="86" t="n">
        <v>2033</v>
      </c>
      <c r="D788" t="s">
        <v>224</v>
      </c>
      <c r="E788" s="87" t="n">
        <v>92209.3315652529</v>
      </c>
      <c r="F788" s="88" t="n">
        <v>58938.9205427074</v>
      </c>
      <c r="G788" s="89" t="n">
        <v>94543.4392152283</v>
      </c>
      <c r="H788" s="90" t="n">
        <v>59943.004150862</v>
      </c>
      <c r="I788" s="91" t="str">
        <f>H788-F788</f>
      </c>
      <c r="J788" s="92" t="str">
        <f>G788-E788</f>
      </c>
    </row>
    <row r="789">
      <c r="A789" t="s">
        <v>257</v>
      </c>
      <c r="B789" t="s">
        <v>259</v>
      </c>
      <c r="C789" s="86" t="n">
        <v>2033</v>
      </c>
      <c r="D789" t="s">
        <v>236</v>
      </c>
      <c r="E789" s="87" t="n">
        <v>243519.794842198</v>
      </c>
      <c r="F789" s="88" t="n">
        <v>220669.225169848</v>
      </c>
      <c r="G789" s="89" t="n">
        <v>249717.666412734</v>
      </c>
      <c r="H789" s="90" t="n">
        <v>224962.62840765</v>
      </c>
      <c r="I789" s="91" t="str">
        <f>H789-F789</f>
      </c>
      <c r="J789" s="92" t="str">
        <f>G789-E789</f>
      </c>
    </row>
    <row r="790">
      <c r="A790" t="s">
        <v>257</v>
      </c>
      <c r="B790" t="s">
        <v>259</v>
      </c>
      <c r="C790" s="86" t="n">
        <v>2033</v>
      </c>
      <c r="D790" t="s">
        <v>239</v>
      </c>
      <c r="E790" s="87" t="n">
        <v>361292.731064837</v>
      </c>
      <c r="F790" s="88" t="n">
        <v>283843.322625959</v>
      </c>
      <c r="G790" s="89" t="n">
        <v>370388.043804762</v>
      </c>
      <c r="H790" s="90" t="n">
        <v>286211.943629403</v>
      </c>
      <c r="I790" s="91" t="str">
        <f>H790-F790</f>
      </c>
      <c r="J790" s="92" t="str">
        <f>G790-E790</f>
      </c>
    </row>
    <row r="791">
      <c r="A791" t="s">
        <v>257</v>
      </c>
      <c r="B791" t="s">
        <v>259</v>
      </c>
      <c r="C791" s="86" t="n">
        <v>2033</v>
      </c>
      <c r="D791" t="s">
        <v>242</v>
      </c>
      <c r="E791" s="87" t="n">
        <v>237048.53703639</v>
      </c>
      <c r="F791" s="88" t="n">
        <v>155524.225564618</v>
      </c>
      <c r="G791" s="89" t="n">
        <v>243003.808597674</v>
      </c>
      <c r="H791" s="90" t="n">
        <v>156982.446461136</v>
      </c>
      <c r="I791" s="91" t="str">
        <f>H791-F791</f>
      </c>
      <c r="J791" s="92" t="str">
        <f>G791-E791</f>
      </c>
    </row>
    <row r="792">
      <c r="A792" t="s">
        <v>257</v>
      </c>
      <c r="B792" t="s">
        <v>259</v>
      </c>
      <c r="C792" s="86" t="n">
        <v>2033</v>
      </c>
      <c r="D792" t="s">
        <v>456</v>
      </c>
      <c r="E792" s="87" t="n">
        <v>33869.6443576918</v>
      </c>
      <c r="F792" s="88" t="n">
        <v>4252.30869566024</v>
      </c>
      <c r="G792" s="89" t="n">
        <v>33869.0998668034</v>
      </c>
      <c r="H792" s="90" t="n">
        <v>4252.29720334171</v>
      </c>
      <c r="I792" s="91" t="str">
        <f>H792-F792</f>
      </c>
      <c r="J792" s="92" t="str">
        <f>G792-E792</f>
      </c>
    </row>
    <row r="793">
      <c r="A793" t="s">
        <v>257</v>
      </c>
      <c r="B793" t="s">
        <v>259</v>
      </c>
      <c r="C793" s="86" t="n">
        <v>2034</v>
      </c>
      <c r="D793" t="s">
        <v>455</v>
      </c>
      <c r="E793" s="87" t="n">
        <v>10111.5824126029</v>
      </c>
      <c r="F793" s="88" t="n">
        <v>7678.68021837044</v>
      </c>
      <c r="G793" s="89" t="n">
        <v>10102.4944978288</v>
      </c>
      <c r="H793" s="90" t="n">
        <v>7676.02454394957</v>
      </c>
      <c r="I793" s="91" t="str">
        <f>H793-F793</f>
      </c>
      <c r="J793" s="92" t="str">
        <f>G793-E793</f>
      </c>
    </row>
    <row r="794">
      <c r="A794" t="s">
        <v>257</v>
      </c>
      <c r="B794" t="s">
        <v>259</v>
      </c>
      <c r="C794" s="86" t="n">
        <v>2034</v>
      </c>
      <c r="D794" t="s">
        <v>269</v>
      </c>
      <c r="E794" s="87" t="n">
        <v>552020.520523119</v>
      </c>
      <c r="F794" s="88" t="n">
        <v>176936.517940068</v>
      </c>
      <c r="G794" s="89" t="n">
        <v>551902.078695549</v>
      </c>
      <c r="H794" s="90" t="n">
        <v>176929.430162199</v>
      </c>
      <c r="I794" s="91" t="str">
        <f>H794-F794</f>
      </c>
      <c r="J794" s="92" t="str">
        <f>G794-E794</f>
      </c>
    </row>
    <row r="795">
      <c r="A795" t="s">
        <v>257</v>
      </c>
      <c r="B795" t="s">
        <v>259</v>
      </c>
      <c r="C795" s="86" t="n">
        <v>2034</v>
      </c>
      <c r="D795" t="s">
        <v>224</v>
      </c>
      <c r="E795" s="87" t="n">
        <v>94977.9298493684</v>
      </c>
      <c r="F795" s="88" t="n">
        <v>59923.0687503637</v>
      </c>
      <c r="G795" s="89" t="n">
        <v>97366.5412975795</v>
      </c>
      <c r="H795" s="90" t="n">
        <v>61042.6373357258</v>
      </c>
      <c r="I795" s="91" t="str">
        <f>H795-F795</f>
      </c>
      <c r="J795" s="92" t="str">
        <f>G795-E795</f>
      </c>
    </row>
    <row r="796">
      <c r="A796" t="s">
        <v>257</v>
      </c>
      <c r="B796" t="s">
        <v>259</v>
      </c>
      <c r="C796" s="86" t="n">
        <v>2034</v>
      </c>
      <c r="D796" t="s">
        <v>236</v>
      </c>
      <c r="E796" s="87" t="n">
        <v>249349.56521517</v>
      </c>
      <c r="F796" s="88" t="n">
        <v>224563.6389323</v>
      </c>
      <c r="G796" s="89" t="n">
        <v>255666.356501113</v>
      </c>
      <c r="H796" s="90" t="n">
        <v>229161.34435344</v>
      </c>
      <c r="I796" s="91" t="str">
        <f>H796-F796</f>
      </c>
      <c r="J796" s="92" t="str">
        <f>G796-E796</f>
      </c>
    </row>
    <row r="797">
      <c r="A797" t="s">
        <v>257</v>
      </c>
      <c r="B797" t="s">
        <v>259</v>
      </c>
      <c r="C797" s="86" t="n">
        <v>2034</v>
      </c>
      <c r="D797" t="s">
        <v>239</v>
      </c>
      <c r="E797" s="87" t="n">
        <v>369748.592827872</v>
      </c>
      <c r="F797" s="88" t="n">
        <v>282031.326943796</v>
      </c>
      <c r="G797" s="89" t="n">
        <v>378994.909013905</v>
      </c>
      <c r="H797" s="90" t="n">
        <v>284761.825731833</v>
      </c>
      <c r="I797" s="91" t="str">
        <f>H797-F797</f>
      </c>
      <c r="J797" s="92" t="str">
        <f>G797-E797</f>
      </c>
    </row>
    <row r="798">
      <c r="A798" t="s">
        <v>257</v>
      </c>
      <c r="B798" t="s">
        <v>259</v>
      </c>
      <c r="C798" s="86" t="n">
        <v>2034</v>
      </c>
      <c r="D798" t="s">
        <v>242</v>
      </c>
      <c r="E798" s="87" t="n">
        <v>243652.679486621</v>
      </c>
      <c r="F798" s="88" t="n">
        <v>155298.540080323</v>
      </c>
      <c r="G798" s="89" t="n">
        <v>249728.24511568</v>
      </c>
      <c r="H798" s="90" t="n">
        <v>156946.436128004</v>
      </c>
      <c r="I798" s="91" t="str">
        <f>H798-F798</f>
      </c>
      <c r="J798" s="92" t="str">
        <f>G798-E798</f>
      </c>
    </row>
    <row r="799">
      <c r="A799" t="s">
        <v>257</v>
      </c>
      <c r="B799" t="s">
        <v>259</v>
      </c>
      <c r="C799" s="86" t="n">
        <v>2034</v>
      </c>
      <c r="D799" t="s">
        <v>456</v>
      </c>
      <c r="E799" s="87" t="n">
        <v>33650.6029848667</v>
      </c>
      <c r="F799" s="88" t="n">
        <v>4205.70924615889</v>
      </c>
      <c r="G799" s="89" t="n">
        <v>33649.8779258971</v>
      </c>
      <c r="H799" s="90" t="n">
        <v>4205.69192643688</v>
      </c>
      <c r="I799" s="91" t="str">
        <f>H799-F799</f>
      </c>
      <c r="J799" s="92" t="str">
        <f>G799-E799</f>
      </c>
    </row>
    <row r="800">
      <c r="A800" t="s">
        <v>257</v>
      </c>
      <c r="B800" t="s">
        <v>259</v>
      </c>
      <c r="C800" s="86" t="n">
        <v>2035</v>
      </c>
      <c r="D800" t="s">
        <v>455</v>
      </c>
      <c r="E800" s="87" t="n">
        <v>10393.6373531658</v>
      </c>
      <c r="F800" s="88" t="n">
        <v>7769.59992051872</v>
      </c>
      <c r="G800" s="89" t="n">
        <v>10382.1904120895</v>
      </c>
      <c r="H800" s="90" t="n">
        <v>7765.94892737537</v>
      </c>
      <c r="I800" s="91" t="str">
        <f>H800-F800</f>
      </c>
      <c r="J800" s="92" t="str">
        <f>G800-E800</f>
      </c>
    </row>
    <row r="801">
      <c r="A801" t="s">
        <v>257</v>
      </c>
      <c r="B801" t="s">
        <v>259</v>
      </c>
      <c r="C801" s="86" t="n">
        <v>2035</v>
      </c>
      <c r="D801" t="s">
        <v>269</v>
      </c>
      <c r="E801" s="87" t="n">
        <v>559112.525294882</v>
      </c>
      <c r="F801" s="88" t="n">
        <v>180490.330233556</v>
      </c>
      <c r="G801" s="89" t="n">
        <v>558961.531460926</v>
      </c>
      <c r="H801" s="90" t="n">
        <v>180479.901956072</v>
      </c>
      <c r="I801" s="91" t="str">
        <f>H801-F801</f>
      </c>
      <c r="J801" s="92" t="str">
        <f>G801-E801</f>
      </c>
    </row>
    <row r="802">
      <c r="A802" t="s">
        <v>257</v>
      </c>
      <c r="B802" t="s">
        <v>259</v>
      </c>
      <c r="C802" s="86" t="n">
        <v>2035</v>
      </c>
      <c r="D802" t="s">
        <v>224</v>
      </c>
      <c r="E802" s="87" t="n">
        <v>97828.8279046341</v>
      </c>
      <c r="F802" s="88" t="n">
        <v>61056.8275503883</v>
      </c>
      <c r="G802" s="89" t="n">
        <v>100272.951283078</v>
      </c>
      <c r="H802" s="90" t="n">
        <v>62275.6388380648</v>
      </c>
      <c r="I802" s="91" t="str">
        <f>H802-F802</f>
      </c>
      <c r="J802" s="92" t="str">
        <f>G802-E802</f>
      </c>
    </row>
    <row r="803">
      <c r="A803" t="s">
        <v>257</v>
      </c>
      <c r="B803" t="s">
        <v>259</v>
      </c>
      <c r="C803" s="86" t="n">
        <v>2035</v>
      </c>
      <c r="D803" t="s">
        <v>236</v>
      </c>
      <c r="E803" s="87" t="n">
        <v>255260.8951421</v>
      </c>
      <c r="F803" s="88" t="n">
        <v>228791.837619763</v>
      </c>
      <c r="G803" s="89" t="n">
        <v>261696.644665257</v>
      </c>
      <c r="H803" s="90" t="n">
        <v>233645.809897885</v>
      </c>
      <c r="I803" s="91" t="str">
        <f>H803-F803</f>
      </c>
      <c r="J803" s="92" t="str">
        <f>G803-E803</f>
      </c>
    </row>
    <row r="804">
      <c r="A804" t="s">
        <v>257</v>
      </c>
      <c r="B804" t="s">
        <v>259</v>
      </c>
      <c r="C804" s="86" t="n">
        <v>2035</v>
      </c>
      <c r="D804" t="s">
        <v>239</v>
      </c>
      <c r="E804" s="87" t="n">
        <v>378300.036988991</v>
      </c>
      <c r="F804" s="88" t="n">
        <v>281109.980240357</v>
      </c>
      <c r="G804" s="89" t="n">
        <v>387697.164048001</v>
      </c>
      <c r="H804" s="90" t="n">
        <v>284179.664131541</v>
      </c>
      <c r="I804" s="91" t="str">
        <f>H804-F804</f>
      </c>
      <c r="J804" s="92" t="str">
        <f>G804-E804</f>
      </c>
    </row>
    <row r="805">
      <c r="A805" t="s">
        <v>257</v>
      </c>
      <c r="B805" t="s">
        <v>259</v>
      </c>
      <c r="C805" s="86" t="n">
        <v>2035</v>
      </c>
      <c r="D805" t="s">
        <v>242</v>
      </c>
      <c r="E805" s="87" t="n">
        <v>250429.007438095</v>
      </c>
      <c r="F805" s="88" t="n">
        <v>155742.541047153</v>
      </c>
      <c r="G805" s="89" t="n">
        <v>256626.612557139</v>
      </c>
      <c r="H805" s="90" t="n">
        <v>157568.371735695</v>
      </c>
      <c r="I805" s="91" t="str">
        <f>H805-F805</f>
      </c>
      <c r="J805" s="92" t="str">
        <f>G805-E805</f>
      </c>
    </row>
    <row r="806">
      <c r="A806" t="s">
        <v>257</v>
      </c>
      <c r="B806" t="s">
        <v>259</v>
      </c>
      <c r="C806" s="86" t="n">
        <v>2035</v>
      </c>
      <c r="D806" t="s">
        <v>456</v>
      </c>
      <c r="E806" s="87" t="n">
        <v>33448.1963574777</v>
      </c>
      <c r="F806" s="88" t="n">
        <v>4160.11210479443</v>
      </c>
      <c r="G806" s="89" t="n">
        <v>33447.2788714648</v>
      </c>
      <c r="H806" s="90" t="n">
        <v>4160.08804787357</v>
      </c>
      <c r="I806" s="91" t="str">
        <f>H806-F806</f>
      </c>
      <c r="J806" s="92" t="str">
        <f>G806-E806</f>
      </c>
    </row>
    <row r="807">
      <c r="A807" t="s">
        <v>257</v>
      </c>
      <c r="B807" t="s">
        <v>259</v>
      </c>
      <c r="C807" s="86" t="n">
        <v>2036</v>
      </c>
      <c r="D807" t="s">
        <v>455</v>
      </c>
      <c r="E807" s="87" t="n">
        <v>10692.3381323383</v>
      </c>
      <c r="F807" s="88" t="n">
        <v>7880.83329448023</v>
      </c>
      <c r="G807" s="89" t="n">
        <v>10678.3911776571</v>
      </c>
      <c r="H807" s="90" t="n">
        <v>7876.08286782231</v>
      </c>
      <c r="I807" s="91" t="str">
        <f>H807-F807</f>
      </c>
      <c r="J807" s="92" t="str">
        <f>G807-E807</f>
      </c>
    </row>
    <row r="808">
      <c r="A808" t="s">
        <v>257</v>
      </c>
      <c r="B808" t="s">
        <v>259</v>
      </c>
      <c r="C808" s="86" t="n">
        <v>2036</v>
      </c>
      <c r="D808" t="s">
        <v>269</v>
      </c>
      <c r="E808" s="87" t="n">
        <v>566100.453677568</v>
      </c>
      <c r="F808" s="88" t="n">
        <v>184285.02522788</v>
      </c>
      <c r="G808" s="89" t="n">
        <v>565915.068561455</v>
      </c>
      <c r="H808" s="90" t="n">
        <v>184270.554248894</v>
      </c>
      <c r="I808" s="91" t="str">
        <f>H808-F808</f>
      </c>
      <c r="J808" s="92" t="str">
        <f>G808-E808</f>
      </c>
    </row>
    <row r="809">
      <c r="A809" t="s">
        <v>257</v>
      </c>
      <c r="B809" t="s">
        <v>259</v>
      </c>
      <c r="C809" s="86" t="n">
        <v>2036</v>
      </c>
      <c r="D809" t="s">
        <v>224</v>
      </c>
      <c r="E809" s="87" t="n">
        <v>100753.315052972</v>
      </c>
      <c r="F809" s="88" t="n">
        <v>62347.1666097467</v>
      </c>
      <c r="G809" s="89" t="n">
        <v>103253.815900076</v>
      </c>
      <c r="H809" s="90" t="n">
        <v>63653.4030779876</v>
      </c>
      <c r="I809" s="91" t="str">
        <f>H809-F809</f>
      </c>
      <c r="J809" s="92" t="str">
        <f>G809-E809</f>
      </c>
    </row>
    <row r="810">
      <c r="A810" t="s">
        <v>257</v>
      </c>
      <c r="B810" t="s">
        <v>259</v>
      </c>
      <c r="C810" s="86" t="n">
        <v>2036</v>
      </c>
      <c r="D810" t="s">
        <v>236</v>
      </c>
      <c r="E810" s="87" t="n">
        <v>261240.706645936</v>
      </c>
      <c r="F810" s="88" t="n">
        <v>233331.740722758</v>
      </c>
      <c r="G810" s="89" t="n">
        <v>267795.294711387</v>
      </c>
      <c r="H810" s="90" t="n">
        <v>238410.323156125</v>
      </c>
      <c r="I810" s="91" t="str">
        <f>H810-F810</f>
      </c>
      <c r="J810" s="92" t="str">
        <f>G810-E810</f>
      </c>
    </row>
    <row r="811">
      <c r="A811" t="s">
        <v>257</v>
      </c>
      <c r="B811" t="s">
        <v>259</v>
      </c>
      <c r="C811" s="86" t="n">
        <v>2036</v>
      </c>
      <c r="D811" t="s">
        <v>239</v>
      </c>
      <c r="E811" s="87" t="n">
        <v>386946.68698581</v>
      </c>
      <c r="F811" s="88" t="n">
        <v>281085.749075836</v>
      </c>
      <c r="G811" s="89" t="n">
        <v>396494.629617736</v>
      </c>
      <c r="H811" s="90" t="n">
        <v>284477.185074693</v>
      </c>
      <c r="I811" s="91" t="str">
        <f>H811-F811</f>
      </c>
      <c r="J811" s="92" t="str">
        <f>G811-E811</f>
      </c>
    </row>
    <row r="812">
      <c r="A812" t="s">
        <v>257</v>
      </c>
      <c r="B812" t="s">
        <v>259</v>
      </c>
      <c r="C812" s="86" t="n">
        <v>2036</v>
      </c>
      <c r="D812" t="s">
        <v>242</v>
      </c>
      <c r="E812" s="87" t="n">
        <v>257364.400992066</v>
      </c>
      <c r="F812" s="88" t="n">
        <v>156835.534885462</v>
      </c>
      <c r="G812" s="89" t="n">
        <v>263685.615045298</v>
      </c>
      <c r="H812" s="90" t="n">
        <v>158831.708227704</v>
      </c>
      <c r="I812" s="91" t="str">
        <f>H812-F812</f>
      </c>
      <c r="J812" s="92" t="str">
        <f>G812-E812</f>
      </c>
    </row>
    <row r="813">
      <c r="A813" t="s">
        <v>257</v>
      </c>
      <c r="B813" t="s">
        <v>259</v>
      </c>
      <c r="C813" s="86" t="n">
        <v>2036</v>
      </c>
      <c r="D813" t="s">
        <v>456</v>
      </c>
      <c r="E813" s="87" t="n">
        <v>33268.9436669918</v>
      </c>
      <c r="F813" s="88" t="n">
        <v>4116.11724356977</v>
      </c>
      <c r="G813" s="89" t="n">
        <v>33267.8240250982</v>
      </c>
      <c r="H813" s="90" t="n">
        <v>4116.08575878015</v>
      </c>
      <c r="I813" s="91" t="str">
        <f>H813-F813</f>
      </c>
      <c r="J813" s="92" t="str">
        <f>G813-E813</f>
      </c>
    </row>
    <row r="814">
      <c r="A814" t="s">
        <v>257</v>
      </c>
      <c r="B814" t="s">
        <v>259</v>
      </c>
      <c r="C814" s="86" t="n">
        <v>2037</v>
      </c>
      <c r="D814" t="s">
        <v>455</v>
      </c>
      <c r="E814" s="87" t="n">
        <v>11007.002709495</v>
      </c>
      <c r="F814" s="88" t="n">
        <v>8009.72028609041</v>
      </c>
      <c r="G814" s="89" t="n">
        <v>10990.4137947985</v>
      </c>
      <c r="H814" s="90" t="n">
        <v>8003.77535455791</v>
      </c>
      <c r="I814" s="91" t="str">
        <f>H814-F814</f>
      </c>
      <c r="J814" s="92" t="str">
        <f>G814-E814</f>
      </c>
    </row>
    <row r="815">
      <c r="A815" t="s">
        <v>257</v>
      </c>
      <c r="B815" t="s">
        <v>259</v>
      </c>
      <c r="C815" s="86" t="n">
        <v>2037</v>
      </c>
      <c r="D815" t="s">
        <v>269</v>
      </c>
      <c r="E815" s="87" t="n">
        <v>572983.951389018</v>
      </c>
      <c r="F815" s="88" t="n">
        <v>188220.572844053</v>
      </c>
      <c r="G815" s="89" t="n">
        <v>572762.659259745</v>
      </c>
      <c r="H815" s="90" t="n">
        <v>188201.343389225</v>
      </c>
      <c r="I815" s="91" t="str">
        <f>H815-F815</f>
      </c>
      <c r="J815" s="92" t="str">
        <f>G815-E815</f>
      </c>
    </row>
    <row r="816">
      <c r="A816" t="s">
        <v>257</v>
      </c>
      <c r="B816" t="s">
        <v>259</v>
      </c>
      <c r="C816" s="86" t="n">
        <v>2037</v>
      </c>
      <c r="D816" t="s">
        <v>224</v>
      </c>
      <c r="E816" s="87" t="n">
        <v>103741.033200864</v>
      </c>
      <c r="F816" s="88" t="n">
        <v>63748.5192141699</v>
      </c>
      <c r="G816" s="89" t="n">
        <v>106298.553139614</v>
      </c>
      <c r="H816" s="90" t="n">
        <v>65132.6423732262</v>
      </c>
      <c r="I816" s="91" t="str">
        <f>H816-F816</f>
      </c>
      <c r="J816" s="92" t="str">
        <f>G816-E816</f>
      </c>
    </row>
    <row r="817">
      <c r="A817" t="s">
        <v>257</v>
      </c>
      <c r="B817" t="s">
        <v>259</v>
      </c>
      <c r="C817" s="86" t="n">
        <v>2037</v>
      </c>
      <c r="D817" t="s">
        <v>236</v>
      </c>
      <c r="E817" s="87" t="n">
        <v>267270.176529452</v>
      </c>
      <c r="F817" s="88" t="n">
        <v>238010.878382764</v>
      </c>
      <c r="G817" s="89" t="n">
        <v>273943.11553738</v>
      </c>
      <c r="H817" s="90" t="n">
        <v>243289.27875961</v>
      </c>
      <c r="I817" s="91" t="str">
        <f>H817-F817</f>
      </c>
      <c r="J817" s="92" t="str">
        <f>G817-E817</f>
      </c>
    </row>
    <row r="818">
      <c r="A818" t="s">
        <v>257</v>
      </c>
      <c r="B818" t="s">
        <v>259</v>
      </c>
      <c r="C818" s="86" t="n">
        <v>2037</v>
      </c>
      <c r="D818" t="s">
        <v>239</v>
      </c>
      <c r="E818" s="87" t="n">
        <v>395673.993532819</v>
      </c>
      <c r="F818" s="88" t="n">
        <v>281768.734076783</v>
      </c>
      <c r="G818" s="89" t="n">
        <v>405372.471305049</v>
      </c>
      <c r="H818" s="90" t="n">
        <v>285466.435063323</v>
      </c>
      <c r="I818" s="91" t="str">
        <f>H818-F818</f>
      </c>
      <c r="J818" s="92" t="str">
        <f>G818-E818</f>
      </c>
    </row>
    <row r="819">
      <c r="A819" t="s">
        <v>257</v>
      </c>
      <c r="B819" t="s">
        <v>259</v>
      </c>
      <c r="C819" s="86" t="n">
        <v>2037</v>
      </c>
      <c r="D819" t="s">
        <v>242</v>
      </c>
      <c r="E819" s="87" t="n">
        <v>264439.39490516</v>
      </c>
      <c r="F819" s="88" t="n">
        <v>158420.974035401</v>
      </c>
      <c r="G819" s="89" t="n">
        <v>270885.359577997</v>
      </c>
      <c r="H819" s="90" t="n">
        <v>160581.340700127</v>
      </c>
      <c r="I819" s="91" t="str">
        <f>H819-F819</f>
      </c>
      <c r="J819" s="92" t="str">
        <f>G819-E819</f>
      </c>
    </row>
    <row r="820">
      <c r="A820" t="s">
        <v>257</v>
      </c>
      <c r="B820" t="s">
        <v>259</v>
      </c>
      <c r="C820" s="86" t="n">
        <v>2037</v>
      </c>
      <c r="D820" t="s">
        <v>456</v>
      </c>
      <c r="E820" s="87" t="n">
        <v>33114.2757645838</v>
      </c>
      <c r="F820" s="88" t="n">
        <v>4072.52107289116</v>
      </c>
      <c r="G820" s="89" t="n">
        <v>33112.9456366358</v>
      </c>
      <c r="H820" s="90" t="n">
        <v>4072.48162056867</v>
      </c>
      <c r="I820" s="91" t="str">
        <f>H820-F820</f>
      </c>
      <c r="J820" s="92" t="str">
        <f>G820-E820</f>
      </c>
    </row>
    <row r="821">
      <c r="A821" t="s">
        <v>257</v>
      </c>
      <c r="B821" t="s">
        <v>259</v>
      </c>
      <c r="C821" s="86" t="n">
        <v>2038</v>
      </c>
      <c r="D821" t="s">
        <v>455</v>
      </c>
      <c r="E821" s="87" t="n">
        <v>11337.056292858</v>
      </c>
      <c r="F821" s="88" t="n">
        <v>8156.33370766743</v>
      </c>
      <c r="G821" s="89" t="n">
        <v>11317.6785263701</v>
      </c>
      <c r="H821" s="90" t="n">
        <v>8149.11017278235</v>
      </c>
      <c r="I821" s="91" t="str">
        <f>H821-F821</f>
      </c>
      <c r="J821" s="92" t="str">
        <f>G821-E821</f>
      </c>
    </row>
    <row r="822">
      <c r="A822" t="s">
        <v>257</v>
      </c>
      <c r="B822" t="s">
        <v>259</v>
      </c>
      <c r="C822" s="86" t="n">
        <v>2038</v>
      </c>
      <c r="D822" t="s">
        <v>269</v>
      </c>
      <c r="E822" s="87" t="n">
        <v>579967.597557257</v>
      </c>
      <c r="F822" s="88" t="n">
        <v>192237.670171403</v>
      </c>
      <c r="G822" s="89" t="n">
        <v>579709.150808107</v>
      </c>
      <c r="H822" s="90" t="n">
        <v>192212.965105792</v>
      </c>
      <c r="I822" s="91" t="str">
        <f>H822-F822</f>
      </c>
      <c r="J822" s="92" t="str">
        <f>G822-E822</f>
      </c>
    </row>
    <row r="823">
      <c r="A823" t="s">
        <v>257</v>
      </c>
      <c r="B823" t="s">
        <v>259</v>
      </c>
      <c r="C823" s="86" t="n">
        <v>2038</v>
      </c>
      <c r="D823" t="s">
        <v>224</v>
      </c>
      <c r="E823" s="87" t="n">
        <v>106782.442076766</v>
      </c>
      <c r="F823" s="88" t="n">
        <v>65235.8704043915</v>
      </c>
      <c r="G823" s="89" t="n">
        <v>109397.410233203</v>
      </c>
      <c r="H823" s="90" t="n">
        <v>66690.1763926919</v>
      </c>
      <c r="I823" s="91" t="str">
        <f>H823-F823</f>
      </c>
      <c r="J823" s="92" t="str">
        <f>G823-E823</f>
      </c>
    </row>
    <row r="824">
      <c r="A824" t="s">
        <v>257</v>
      </c>
      <c r="B824" t="s">
        <v>259</v>
      </c>
      <c r="C824" s="86" t="n">
        <v>2038</v>
      </c>
      <c r="D824" t="s">
        <v>236</v>
      </c>
      <c r="E824" s="87" t="n">
        <v>273332.552512505</v>
      </c>
      <c r="F824" s="88" t="n">
        <v>242813.56895145</v>
      </c>
      <c r="G824" s="89" t="n">
        <v>280123.022410323</v>
      </c>
      <c r="H824" s="90" t="n">
        <v>248273.444579091</v>
      </c>
      <c r="I824" s="91" t="str">
        <f>H824-F824</f>
      </c>
      <c r="J824" s="92" t="str">
        <f>G824-E824</f>
      </c>
    </row>
    <row r="825">
      <c r="A825" t="s">
        <v>257</v>
      </c>
      <c r="B825" t="s">
        <v>259</v>
      </c>
      <c r="C825" s="86" t="n">
        <v>2038</v>
      </c>
      <c r="D825" t="s">
        <v>239</v>
      </c>
      <c r="E825" s="87" t="n">
        <v>404494.829525356</v>
      </c>
      <c r="F825" s="88" t="n">
        <v>283047.903736703</v>
      </c>
      <c r="G825" s="89" t="n">
        <v>414343.964991367</v>
      </c>
      <c r="H825" s="90" t="n">
        <v>287037.680070868</v>
      </c>
      <c r="I825" s="91" t="str">
        <f>H825-F825</f>
      </c>
      <c r="J825" s="92" t="str">
        <f>G825-E825</f>
      </c>
    </row>
    <row r="826">
      <c r="A826" t="s">
        <v>257</v>
      </c>
      <c r="B826" t="s">
        <v>259</v>
      </c>
      <c r="C826" s="86" t="n">
        <v>2038</v>
      </c>
      <c r="D826" t="s">
        <v>242</v>
      </c>
      <c r="E826" s="87" t="n">
        <v>271651.343102726</v>
      </c>
      <c r="F826" s="88" t="n">
        <v>160372.371603032</v>
      </c>
      <c r="G826" s="89" t="n">
        <v>278223.185578184</v>
      </c>
      <c r="H826" s="90" t="n">
        <v>162691.669499593</v>
      </c>
      <c r="I826" s="91" t="str">
        <f>H826-F826</f>
      </c>
      <c r="J826" s="92" t="str">
        <f>G826-E826</f>
      </c>
    </row>
    <row r="827">
      <c r="A827" t="s">
        <v>257</v>
      </c>
      <c r="B827" t="s">
        <v>259</v>
      </c>
      <c r="C827" s="86" t="n">
        <v>2038</v>
      </c>
      <c r="D827" t="s">
        <v>456</v>
      </c>
      <c r="E827" s="87" t="n">
        <v>33044.0993066357</v>
      </c>
      <c r="F827" s="88" t="n">
        <v>4031.36865867677</v>
      </c>
      <c r="G827" s="89" t="n">
        <v>33042.5509595198</v>
      </c>
      <c r="H827" s="90" t="n">
        <v>4031.32084528998</v>
      </c>
      <c r="I827" s="91" t="str">
        <f>H827-F827</f>
      </c>
      <c r="J827" s="92" t="str">
        <f>G827-E827</f>
      </c>
    </row>
    <row r="828">
      <c r="A828" t="s">
        <v>257</v>
      </c>
      <c r="B828" t="s">
        <v>259</v>
      </c>
      <c r="C828" s="86" t="n">
        <v>2039</v>
      </c>
      <c r="D828" t="s">
        <v>455</v>
      </c>
      <c r="E828" s="87" t="n">
        <v>11682.2478404414</v>
      </c>
      <c r="F828" s="88" t="n">
        <v>8317.34602152869</v>
      </c>
      <c r="G828" s="89" t="n">
        <v>11659.9247232692</v>
      </c>
      <c r="H828" s="90" t="n">
        <v>8308.75642551617</v>
      </c>
      <c r="I828" s="91" t="str">
        <f>H828-F828</f>
      </c>
      <c r="J828" s="92" t="str">
        <f>G828-E828</f>
      </c>
    </row>
    <row r="829">
      <c r="A829" t="s">
        <v>257</v>
      </c>
      <c r="B829" t="s">
        <v>259</v>
      </c>
      <c r="C829" s="86" t="n">
        <v>2039</v>
      </c>
      <c r="D829" t="s">
        <v>269</v>
      </c>
      <c r="E829" s="87" t="n">
        <v>586882.446560606</v>
      </c>
      <c r="F829" s="88" t="n">
        <v>196430.725527411</v>
      </c>
      <c r="G829" s="89" t="n">
        <v>586585.813471601</v>
      </c>
      <c r="H829" s="90" t="n">
        <v>196399.782714421</v>
      </c>
      <c r="I829" s="91" t="str">
        <f>H829-F829</f>
      </c>
      <c r="J829" s="92" t="str">
        <f>G829-E829</f>
      </c>
    </row>
    <row r="830">
      <c r="A830" t="s">
        <v>257</v>
      </c>
      <c r="B830" t="s">
        <v>259</v>
      </c>
      <c r="C830" s="86" t="n">
        <v>2039</v>
      </c>
      <c r="D830" t="s">
        <v>224</v>
      </c>
      <c r="E830" s="87" t="n">
        <v>109868.227807145</v>
      </c>
      <c r="F830" s="88" t="n">
        <v>66832.0645620779</v>
      </c>
      <c r="G830" s="89" t="n">
        <v>112540.850148637</v>
      </c>
      <c r="H830" s="90" t="n">
        <v>68351.1655866212</v>
      </c>
      <c r="I830" s="91" t="str">
        <f>H830-F830</f>
      </c>
      <c r="J830" s="92" t="str">
        <f>G830-E830</f>
      </c>
    </row>
    <row r="831">
      <c r="A831" t="s">
        <v>257</v>
      </c>
      <c r="B831" t="s">
        <v>259</v>
      </c>
      <c r="C831" s="86" t="n">
        <v>2039</v>
      </c>
      <c r="D831" t="s">
        <v>236</v>
      </c>
      <c r="E831" s="87" t="n">
        <v>279414.283826284</v>
      </c>
      <c r="F831" s="88" t="n">
        <v>247796.170352635</v>
      </c>
      <c r="G831" s="89" t="n">
        <v>286321.192407382</v>
      </c>
      <c r="H831" s="90" t="n">
        <v>253425.443561717</v>
      </c>
      <c r="I831" s="91" t="str">
        <f>H831-F831</f>
      </c>
      <c r="J831" s="92" t="str">
        <f>G831-E831</f>
      </c>
    </row>
    <row r="832">
      <c r="A832" t="s">
        <v>257</v>
      </c>
      <c r="B832" t="s">
        <v>259</v>
      </c>
      <c r="C832" s="86" t="n">
        <v>2039</v>
      </c>
      <c r="D832" t="s">
        <v>239</v>
      </c>
      <c r="E832" s="87" t="n">
        <v>413375.850072647</v>
      </c>
      <c r="F832" s="88" t="n">
        <v>284996.886154218</v>
      </c>
      <c r="G832" s="89" t="n">
        <v>423374.882373806</v>
      </c>
      <c r="H832" s="90" t="n">
        <v>289267.929523966</v>
      </c>
      <c r="I832" s="91" t="str">
        <f>H832-F832</f>
      </c>
      <c r="J832" s="92" t="str">
        <f>G832-E832</f>
      </c>
    </row>
    <row r="833">
      <c r="A833" t="s">
        <v>257</v>
      </c>
      <c r="B833" t="s">
        <v>259</v>
      </c>
      <c r="C833" s="86" t="n">
        <v>2039</v>
      </c>
      <c r="D833" t="s">
        <v>242</v>
      </c>
      <c r="E833" s="87" t="n">
        <v>278969.38390882</v>
      </c>
      <c r="F833" s="88" t="n">
        <v>162739.391548322</v>
      </c>
      <c r="G833" s="89" t="n">
        <v>285667.442451303</v>
      </c>
      <c r="H833" s="90" t="n">
        <v>165214.737908388</v>
      </c>
      <c r="I833" s="91" t="str">
        <f>H833-F833</f>
      </c>
      <c r="J833" s="92" t="str">
        <f>G833-E833</f>
      </c>
    </row>
    <row r="834">
      <c r="A834" t="s">
        <v>257</v>
      </c>
      <c r="B834" t="s">
        <v>259</v>
      </c>
      <c r="C834" s="86" t="n">
        <v>2039</v>
      </c>
      <c r="D834" t="s">
        <v>456</v>
      </c>
      <c r="E834" s="87" t="n">
        <v>32998.8666656894</v>
      </c>
      <c r="F834" s="88" t="n">
        <v>3990.2831244577</v>
      </c>
      <c r="G834" s="89" t="n">
        <v>32997.0932743403</v>
      </c>
      <c r="H834" s="90" t="n">
        <v>3990.22661176009</v>
      </c>
      <c r="I834" s="91" t="str">
        <f>H834-F834</f>
      </c>
      <c r="J834" s="92" t="str">
        <f>G834-E834</f>
      </c>
    </row>
    <row r="835">
      <c r="A835" t="s">
        <v>257</v>
      </c>
      <c r="B835" t="s">
        <v>259</v>
      </c>
      <c r="C835" s="86" t="n">
        <v>2040</v>
      </c>
      <c r="D835" t="s">
        <v>455</v>
      </c>
      <c r="E835" s="87" t="n">
        <v>12042.0955661327</v>
      </c>
      <c r="F835" s="88" t="n">
        <v>8485.2311212342</v>
      </c>
      <c r="G835" s="89" t="n">
        <v>12016.6571221041</v>
      </c>
      <c r="H835" s="90" t="n">
        <v>8475.19475234146</v>
      </c>
      <c r="I835" s="91" t="str">
        <f>H835-F835</f>
      </c>
      <c r="J835" s="92" t="str">
        <f>G835-E835</f>
      </c>
    </row>
    <row r="836">
      <c r="A836" t="s">
        <v>257</v>
      </c>
      <c r="B836" t="s">
        <v>259</v>
      </c>
      <c r="C836" s="86" t="n">
        <v>2040</v>
      </c>
      <c r="D836" t="s">
        <v>269</v>
      </c>
      <c r="E836" s="87" t="n">
        <v>593695.373496685</v>
      </c>
      <c r="F836" s="88" t="n">
        <v>200611.778387609</v>
      </c>
      <c r="G836" s="89" t="n">
        <v>593359.683149854</v>
      </c>
      <c r="H836" s="90" t="n">
        <v>200573.831884914</v>
      </c>
      <c r="I836" s="91" t="str">
        <f>H836-F836</f>
      </c>
      <c r="J836" s="92" t="str">
        <f>G836-E836</f>
      </c>
    </row>
    <row r="837">
      <c r="A837" t="s">
        <v>257</v>
      </c>
      <c r="B837" t="s">
        <v>259</v>
      </c>
      <c r="C837" s="86" t="n">
        <v>2040</v>
      </c>
      <c r="D837" t="s">
        <v>224</v>
      </c>
      <c r="E837" s="87" t="n">
        <v>112985.755050074</v>
      </c>
      <c r="F837" s="88" t="n">
        <v>68473.2599682588</v>
      </c>
      <c r="G837" s="89" t="n">
        <v>115715.913613223</v>
      </c>
      <c r="H837" s="90" t="n">
        <v>70051.7192346521</v>
      </c>
      <c r="I837" s="91" t="str">
        <f>H837-F837</f>
      </c>
      <c r="J837" s="92" t="str">
        <f>G837-E837</f>
      </c>
    </row>
    <row r="838">
      <c r="A838" t="s">
        <v>257</v>
      </c>
      <c r="B838" t="s">
        <v>259</v>
      </c>
      <c r="C838" s="86" t="n">
        <v>2040</v>
      </c>
      <c r="D838" t="s">
        <v>236</v>
      </c>
      <c r="E838" s="87" t="n">
        <v>285497.367529249</v>
      </c>
      <c r="F838" s="88" t="n">
        <v>252670.061969248</v>
      </c>
      <c r="G838" s="89" t="n">
        <v>292519.217841898</v>
      </c>
      <c r="H838" s="90" t="n">
        <v>258453.355893541</v>
      </c>
      <c r="I838" s="91" t="str">
        <f>H838-F838</f>
      </c>
      <c r="J838" s="92" t="str">
        <f>G838-E838</f>
      </c>
    </row>
    <row r="839">
      <c r="A839" t="s">
        <v>257</v>
      </c>
      <c r="B839" t="s">
        <v>259</v>
      </c>
      <c r="C839" s="86" t="n">
        <v>2040</v>
      </c>
      <c r="D839" t="s">
        <v>239</v>
      </c>
      <c r="E839" s="87" t="n">
        <v>422299.696102658</v>
      </c>
      <c r="F839" s="88" t="n">
        <v>287314.99273833</v>
      </c>
      <c r="G839" s="89" t="n">
        <v>432447.3620371</v>
      </c>
      <c r="H839" s="90" t="n">
        <v>291853.981250607</v>
      </c>
      <c r="I839" s="91" t="str">
        <f>H839-F839</f>
      </c>
      <c r="J839" s="92" t="str">
        <f>G839-E839</f>
      </c>
    </row>
    <row r="840">
      <c r="A840" t="s">
        <v>257</v>
      </c>
      <c r="B840" t="s">
        <v>259</v>
      </c>
      <c r="C840" s="86" t="n">
        <v>2040</v>
      </c>
      <c r="D840" t="s">
        <v>242</v>
      </c>
      <c r="E840" s="87" t="n">
        <v>286368.397926849</v>
      </c>
      <c r="F840" s="88" t="n">
        <v>165356.335471871</v>
      </c>
      <c r="G840" s="89" t="n">
        <v>293192.362737216</v>
      </c>
      <c r="H840" s="90" t="n">
        <v>167983.665373197</v>
      </c>
      <c r="I840" s="91" t="str">
        <f>H840-F840</f>
      </c>
      <c r="J840" s="92" t="str">
        <f>G840-E840</f>
      </c>
    </row>
    <row r="841">
      <c r="A841" t="s">
        <v>257</v>
      </c>
      <c r="B841" t="s">
        <v>259</v>
      </c>
      <c r="C841" s="86" t="n">
        <v>2040</v>
      </c>
      <c r="D841" t="s">
        <v>456</v>
      </c>
      <c r="E841" s="87" t="n">
        <v>32969.3759426351</v>
      </c>
      <c r="F841" s="88" t="n">
        <v>3947.00531670945</v>
      </c>
      <c r="G841" s="89" t="n">
        <v>32967.3710036739</v>
      </c>
      <c r="H841" s="90" t="n">
        <v>3946.93985587533</v>
      </c>
      <c r="I841" s="91" t="str">
        <f>H841-F841</f>
      </c>
      <c r="J841" s="92" t="str">
        <f>G841-E841</f>
      </c>
    </row>
    <row r="842">
      <c r="A842" t="s">
        <v>257</v>
      </c>
      <c r="B842" t="s">
        <v>259</v>
      </c>
      <c r="C842" s="86" t="n">
        <v>2041</v>
      </c>
      <c r="D842" t="s">
        <v>455</v>
      </c>
      <c r="E842" s="87" t="n">
        <v>12416.1704724111</v>
      </c>
      <c r="F842" s="88" t="n">
        <v>8664.01723136045</v>
      </c>
      <c r="G842" s="89" t="n">
        <v>12387.4352203005</v>
      </c>
      <c r="H842" s="90" t="n">
        <v>8652.44187977472</v>
      </c>
      <c r="I842" s="91" t="str">
        <f>H842-F842</f>
      </c>
      <c r="J842" s="92" t="str">
        <f>G842-E842</f>
      </c>
    </row>
    <row r="843">
      <c r="A843" t="s">
        <v>257</v>
      </c>
      <c r="B843" t="s">
        <v>259</v>
      </c>
      <c r="C843" s="86" t="n">
        <v>2041</v>
      </c>
      <c r="D843" t="s">
        <v>269</v>
      </c>
      <c r="E843" s="87" t="n">
        <v>600358.077755984</v>
      </c>
      <c r="F843" s="88" t="n">
        <v>204813.413190763</v>
      </c>
      <c r="G843" s="89" t="n">
        <v>599982.63945756</v>
      </c>
      <c r="H843" s="90" t="n">
        <v>204767.679564587</v>
      </c>
      <c r="I843" s="91" t="str">
        <f>H843-F843</f>
      </c>
      <c r="J843" s="92" t="str">
        <f>G843-E843</f>
      </c>
    </row>
    <row r="844">
      <c r="A844" t="s">
        <v>257</v>
      </c>
      <c r="B844" t="s">
        <v>259</v>
      </c>
      <c r="C844" s="86" t="n">
        <v>2041</v>
      </c>
      <c r="D844" t="s">
        <v>224</v>
      </c>
      <c r="E844" s="87" t="n">
        <v>116128.219731406</v>
      </c>
      <c r="F844" s="88" t="n">
        <v>70170.0767454846</v>
      </c>
      <c r="G844" s="89" t="n">
        <v>118915.640835661</v>
      </c>
      <c r="H844" s="90" t="n">
        <v>71803.7977249391</v>
      </c>
      <c r="I844" s="91" t="str">
        <f>H844-F844</f>
      </c>
      <c r="J844" s="92" t="str">
        <f>G844-E844</f>
      </c>
    </row>
    <row r="845">
      <c r="A845" t="s">
        <v>257</v>
      </c>
      <c r="B845" t="s">
        <v>259</v>
      </c>
      <c r="C845" s="86" t="n">
        <v>2041</v>
      </c>
      <c r="D845" t="s">
        <v>236</v>
      </c>
      <c r="E845" s="87" t="n">
        <v>291570.37193581</v>
      </c>
      <c r="F845" s="88" t="n">
        <v>257588.727318297</v>
      </c>
      <c r="G845" s="89" t="n">
        <v>298705.446631775</v>
      </c>
      <c r="H845" s="90" t="n">
        <v>263516.672643348</v>
      </c>
      <c r="I845" s="91" t="str">
        <f>H845-F845</f>
      </c>
      <c r="J845" s="92" t="str">
        <f>G845-E845</f>
      </c>
    </row>
    <row r="846">
      <c r="A846" t="s">
        <v>257</v>
      </c>
      <c r="B846" t="s">
        <v>259</v>
      </c>
      <c r="C846" s="86" t="n">
        <v>2041</v>
      </c>
      <c r="D846" t="s">
        <v>239</v>
      </c>
      <c r="E846" s="87" t="n">
        <v>431246.283894029</v>
      </c>
      <c r="F846" s="88" t="n">
        <v>290063.659844661</v>
      </c>
      <c r="G846" s="89" t="n">
        <v>441540.779050949</v>
      </c>
      <c r="H846" s="90" t="n">
        <v>294859.614192769</v>
      </c>
      <c r="I846" s="91" t="str">
        <f>H846-F846</f>
      </c>
      <c r="J846" s="92" t="str">
        <f>G846-E846</f>
      </c>
    </row>
    <row r="847">
      <c r="A847" t="s">
        <v>257</v>
      </c>
      <c r="B847" t="s">
        <v>259</v>
      </c>
      <c r="C847" s="86" t="n">
        <v>2041</v>
      </c>
      <c r="D847" t="s">
        <v>242</v>
      </c>
      <c r="E847" s="87" t="n">
        <v>293829.431431678</v>
      </c>
      <c r="F847" s="88" t="n">
        <v>168227.720464572</v>
      </c>
      <c r="G847" s="89" t="n">
        <v>300778.542096264</v>
      </c>
      <c r="H847" s="90" t="n">
        <v>171003.574399356</v>
      </c>
      <c r="I847" s="91" t="str">
        <f>H847-F847</f>
      </c>
      <c r="J847" s="92" t="str">
        <f>G847-E847</f>
      </c>
    </row>
    <row r="848">
      <c r="A848" t="s">
        <v>257</v>
      </c>
      <c r="B848" t="s">
        <v>259</v>
      </c>
      <c r="C848" s="86" t="n">
        <v>2041</v>
      </c>
      <c r="D848" t="s">
        <v>456</v>
      </c>
      <c r="E848" s="87" t="n">
        <v>32944.683872021</v>
      </c>
      <c r="F848" s="88" t="n">
        <v>3901.85543189148</v>
      </c>
      <c r="G848" s="89" t="n">
        <v>32942.4413142276</v>
      </c>
      <c r="H848" s="90" t="n">
        <v>3901.78080238609</v>
      </c>
      <c r="I848" s="91" t="str">
        <f>H848-F848</f>
      </c>
      <c r="J848" s="92" t="str">
        <f>G848-E848</f>
      </c>
    </row>
    <row r="849">
      <c r="A849" t="s">
        <v>257</v>
      </c>
      <c r="B849" t="s">
        <v>259</v>
      </c>
      <c r="C849" s="86" t="n">
        <v>2042</v>
      </c>
      <c r="D849" t="s">
        <v>455</v>
      </c>
      <c r="E849" s="87" t="n">
        <v>12803.8983266123</v>
      </c>
      <c r="F849" s="88" t="n">
        <v>8853.5764870389</v>
      </c>
      <c r="G849" s="89" t="n">
        <v>12771.6730794271</v>
      </c>
      <c r="H849" s="90" t="n">
        <v>8840.3509314455</v>
      </c>
      <c r="I849" s="91" t="str">
        <f>H849-F849</f>
      </c>
      <c r="J849" s="92" t="str">
        <f>G849-E849</f>
      </c>
    </row>
    <row r="850">
      <c r="A850" t="s">
        <v>257</v>
      </c>
      <c r="B850" t="s">
        <v>259</v>
      </c>
      <c r="C850" s="86" t="n">
        <v>2042</v>
      </c>
      <c r="D850" t="s">
        <v>269</v>
      </c>
      <c r="E850" s="87" t="n">
        <v>606860.511230917</v>
      </c>
      <c r="F850" s="88" t="n">
        <v>208989.666055391</v>
      </c>
      <c r="G850" s="89" t="n">
        <v>606444.774424477</v>
      </c>
      <c r="H850" s="90" t="n">
        <v>208935.34457271</v>
      </c>
      <c r="I850" s="91" t="str">
        <f>H850-F850</f>
      </c>
      <c r="J850" s="92" t="str">
        <f>G850-E850</f>
      </c>
    </row>
    <row r="851">
      <c r="A851" t="s">
        <v>257</v>
      </c>
      <c r="B851" t="s">
        <v>259</v>
      </c>
      <c r="C851" s="86" t="n">
        <v>2042</v>
      </c>
      <c r="D851" t="s">
        <v>224</v>
      </c>
      <c r="E851" s="87" t="n">
        <v>119288.207952089</v>
      </c>
      <c r="F851" s="88" t="n">
        <v>71905.9683719213</v>
      </c>
      <c r="G851" s="89" t="n">
        <v>122132.445308682</v>
      </c>
      <c r="H851" s="90" t="n">
        <v>73591.2952083717</v>
      </c>
      <c r="I851" s="91" t="str">
        <f>H851-F851</f>
      </c>
      <c r="J851" s="92" t="str">
        <f>G851-E851</f>
      </c>
    </row>
    <row r="852">
      <c r="A852" t="s">
        <v>257</v>
      </c>
      <c r="B852" t="s">
        <v>259</v>
      </c>
      <c r="C852" s="86" t="n">
        <v>2042</v>
      </c>
      <c r="D852" t="s">
        <v>236</v>
      </c>
      <c r="E852" s="87" t="n">
        <v>297620.464881814</v>
      </c>
      <c r="F852" s="88" t="n">
        <v>262517.298749768</v>
      </c>
      <c r="G852" s="89" t="n">
        <v>304866.78876579</v>
      </c>
      <c r="H852" s="90" t="n">
        <v>268581.562174707</v>
      </c>
      <c r="I852" s="91" t="str">
        <f>H852-F852</f>
      </c>
      <c r="J852" s="92" t="str">
        <f>G852-E852</f>
      </c>
    </row>
    <row r="853">
      <c r="A853" t="s">
        <v>257</v>
      </c>
      <c r="B853" t="s">
        <v>259</v>
      </c>
      <c r="C853" s="86" t="n">
        <v>2042</v>
      </c>
      <c r="D853" t="s">
        <v>239</v>
      </c>
      <c r="E853" s="87" t="n">
        <v>440200.038068636</v>
      </c>
      <c r="F853" s="88" t="n">
        <v>293170.956848395</v>
      </c>
      <c r="G853" s="89" t="n">
        <v>450639.130775472</v>
      </c>
      <c r="H853" s="90" t="n">
        <v>298212.920200736</v>
      </c>
      <c r="I853" s="91" t="str">
        <f>H853-F853</f>
      </c>
      <c r="J853" s="92" t="str">
        <f>G853-E853</f>
      </c>
    </row>
    <row r="854">
      <c r="A854" t="s">
        <v>257</v>
      </c>
      <c r="B854" t="s">
        <v>259</v>
      </c>
      <c r="C854" s="86" t="n">
        <v>2042</v>
      </c>
      <c r="D854" t="s">
        <v>242</v>
      </c>
      <c r="E854" s="87" t="n">
        <v>301336.810709291</v>
      </c>
      <c r="F854" s="88" t="n">
        <v>171323.196810839</v>
      </c>
      <c r="G854" s="89" t="n">
        <v>308409.931218265</v>
      </c>
      <c r="H854" s="90" t="n">
        <v>174243.767659533</v>
      </c>
      <c r="I854" s="91" t="str">
        <f>H854-F854</f>
      </c>
      <c r="J854" s="92" t="str">
        <f>G854-E854</f>
      </c>
    </row>
    <row r="855">
      <c r="A855" t="s">
        <v>257</v>
      </c>
      <c r="B855" t="s">
        <v>259</v>
      </c>
      <c r="C855" s="86" t="n">
        <v>2042</v>
      </c>
      <c r="D855" t="s">
        <v>456</v>
      </c>
      <c r="E855" s="87" t="n">
        <v>32926.2278541881</v>
      </c>
      <c r="F855" s="88" t="n">
        <v>3854.58210734855</v>
      </c>
      <c r="G855" s="89" t="n">
        <v>32923.7417053026</v>
      </c>
      <c r="H855" s="90" t="n">
        <v>3854.49804849207</v>
      </c>
      <c r="I855" s="91" t="str">
        <f>H855-F855</f>
      </c>
      <c r="J855" s="92" t="str">
        <f>G855-E855</f>
      </c>
    </row>
    <row r="856">
      <c r="A856" t="s">
        <v>257</v>
      </c>
      <c r="B856" t="s">
        <v>259</v>
      </c>
      <c r="C856" s="86" t="n">
        <v>2043</v>
      </c>
      <c r="D856" t="s">
        <v>455</v>
      </c>
      <c r="E856" s="87" t="n">
        <v>13204.2566641813</v>
      </c>
      <c r="F856" s="88" t="n">
        <v>9048.87642675442</v>
      </c>
      <c r="G856" s="89" t="n">
        <v>13168.3390726349</v>
      </c>
      <c r="H856" s="90" t="n">
        <v>9033.89057082213</v>
      </c>
      <c r="I856" s="91" t="str">
        <f>H856-F856</f>
      </c>
      <c r="J856" s="92" t="str">
        <f>G856-E856</f>
      </c>
    </row>
    <row r="857">
      <c r="A857" t="s">
        <v>257</v>
      </c>
      <c r="B857" t="s">
        <v>259</v>
      </c>
      <c r="C857" s="86" t="n">
        <v>2043</v>
      </c>
      <c r="D857" t="s">
        <v>269</v>
      </c>
      <c r="E857" s="87" t="n">
        <v>613195.577481906</v>
      </c>
      <c r="F857" s="88" t="n">
        <v>213092.90950829</v>
      </c>
      <c r="G857" s="89" t="n">
        <v>612739.130394429</v>
      </c>
      <c r="H857" s="90" t="n">
        <v>213029.197651933</v>
      </c>
      <c r="I857" s="91" t="str">
        <f>H857-F857</f>
      </c>
      <c r="J857" s="92" t="str">
        <f>G857-E857</f>
      </c>
    </row>
    <row r="858">
      <c r="A858" t="s">
        <v>257</v>
      </c>
      <c r="B858" t="s">
        <v>259</v>
      </c>
      <c r="C858" s="86" t="n">
        <v>2043</v>
      </c>
      <c r="D858" t="s">
        <v>224</v>
      </c>
      <c r="E858" s="87" t="n">
        <v>122456.459224595</v>
      </c>
      <c r="F858" s="88" t="n">
        <v>73662.8274960505</v>
      </c>
      <c r="G858" s="89" t="n">
        <v>125356.860393586</v>
      </c>
      <c r="H858" s="90" t="n">
        <v>75396.3802722773</v>
      </c>
      <c r="I858" s="91" t="str">
        <f>H858-F858</f>
      </c>
      <c r="J858" s="92" t="str">
        <f>G858-E858</f>
      </c>
    </row>
    <row r="859">
      <c r="A859" t="s">
        <v>257</v>
      </c>
      <c r="B859" t="s">
        <v>259</v>
      </c>
      <c r="C859" s="86" t="n">
        <v>2043</v>
      </c>
      <c r="D859" t="s">
        <v>236</v>
      </c>
      <c r="E859" s="87" t="n">
        <v>303632.527509464</v>
      </c>
      <c r="F859" s="88" t="n">
        <v>267411.105500524</v>
      </c>
      <c r="G859" s="89" t="n">
        <v>310987.829599681</v>
      </c>
      <c r="H859" s="90" t="n">
        <v>273603.586713142</v>
      </c>
      <c r="I859" s="91" t="str">
        <f>H859-F859</f>
      </c>
      <c r="J859" s="92" t="str">
        <f>G859-E859</f>
      </c>
    </row>
    <row r="860">
      <c r="A860" t="s">
        <v>257</v>
      </c>
      <c r="B860" t="s">
        <v>259</v>
      </c>
      <c r="C860" s="86" t="n">
        <v>2043</v>
      </c>
      <c r="D860" t="s">
        <v>239</v>
      </c>
      <c r="E860" s="87" t="n">
        <v>449143.405475739</v>
      </c>
      <c r="F860" s="88" t="n">
        <v>296566.374133088</v>
      </c>
      <c r="G860" s="89" t="n">
        <v>459724.432796492</v>
      </c>
      <c r="H860" s="90" t="n">
        <v>301843.058481189</v>
      </c>
      <c r="I860" s="91" t="str">
        <f>H860-F860</f>
      </c>
      <c r="J860" s="92" t="str">
        <f>G860-E860</f>
      </c>
    </row>
    <row r="861">
      <c r="A861" t="s">
        <v>257</v>
      </c>
      <c r="B861" t="s">
        <v>259</v>
      </c>
      <c r="C861" s="86" t="n">
        <v>2043</v>
      </c>
      <c r="D861" t="s">
        <v>242</v>
      </c>
      <c r="E861" s="87" t="n">
        <v>308871.232414244</v>
      </c>
      <c r="F861" s="88" t="n">
        <v>174606.213062854</v>
      </c>
      <c r="G861" s="89" t="n">
        <v>316066.796115529</v>
      </c>
      <c r="H861" s="90" t="n">
        <v>177667.364123514</v>
      </c>
      <c r="I861" s="91" t="str">
        <f>H861-F861</f>
      </c>
      <c r="J861" s="92" t="str">
        <f>G861-E861</f>
      </c>
    </row>
    <row r="862">
      <c r="A862" t="s">
        <v>257</v>
      </c>
      <c r="B862" t="s">
        <v>259</v>
      </c>
      <c r="C862" s="86" t="n">
        <v>2043</v>
      </c>
      <c r="D862" t="s">
        <v>456</v>
      </c>
      <c r="E862" s="87" t="n">
        <v>32914.6160855911</v>
      </c>
      <c r="F862" s="88" t="n">
        <v>3804.62302251963</v>
      </c>
      <c r="G862" s="89" t="n">
        <v>32911.8805111684</v>
      </c>
      <c r="H862" s="90" t="n">
        <v>3804.52929248543</v>
      </c>
      <c r="I862" s="91" t="str">
        <f>H862-F862</f>
      </c>
      <c r="J862" s="92" t="str">
        <f>G862-E862</f>
      </c>
    </row>
    <row r="863">
      <c r="A863" t="s">
        <v>257</v>
      </c>
      <c r="B863" t="s">
        <v>259</v>
      </c>
      <c r="C863" s="86" t="n">
        <v>2044</v>
      </c>
      <c r="D863" t="s">
        <v>455</v>
      </c>
      <c r="E863" s="87" t="n">
        <v>13615.8857756136</v>
      </c>
      <c r="F863" s="88" t="n">
        <v>9251.65437360697</v>
      </c>
      <c r="G863" s="89" t="n">
        <v>13576.069379708</v>
      </c>
      <c r="H863" s="90" t="n">
        <v>9234.79975790341</v>
      </c>
      <c r="I863" s="91" t="str">
        <f>H863-F863</f>
      </c>
      <c r="J863" s="92" t="str">
        <f>G863-E863</f>
      </c>
    </row>
    <row r="864">
      <c r="A864" t="s">
        <v>257</v>
      </c>
      <c r="B864" t="s">
        <v>259</v>
      </c>
      <c r="C864" s="86" t="n">
        <v>2044</v>
      </c>
      <c r="D864" t="s">
        <v>269</v>
      </c>
      <c r="E864" s="87" t="n">
        <v>619365.602529747</v>
      </c>
      <c r="F864" s="88" t="n">
        <v>217133.172123024</v>
      </c>
      <c r="G864" s="89" t="n">
        <v>618868.168288137</v>
      </c>
      <c r="H864" s="90" t="n">
        <v>217059.263707788</v>
      </c>
      <c r="I864" s="91" t="str">
        <f>H864-F864</f>
      </c>
      <c r="J864" s="92" t="str">
        <f>G864-E864</f>
      </c>
    </row>
    <row r="865">
      <c r="A865" t="s">
        <v>257</v>
      </c>
      <c r="B865" t="s">
        <v>259</v>
      </c>
      <c r="C865" s="86" t="n">
        <v>2044</v>
      </c>
      <c r="D865" t="s">
        <v>224</v>
      </c>
      <c r="E865" s="87" t="n">
        <v>125620.129153773</v>
      </c>
      <c r="F865" s="88" t="n">
        <v>75444.8433075835</v>
      </c>
      <c r="G865" s="89" t="n">
        <v>128575.761877152</v>
      </c>
      <c r="H865" s="90" t="n">
        <v>77223.9382948643</v>
      </c>
      <c r="I865" s="91" t="str">
        <f>H865-F865</f>
      </c>
      <c r="J865" s="92" t="str">
        <f>G865-E865</f>
      </c>
    </row>
    <row r="866">
      <c r="A866" t="s">
        <v>257</v>
      </c>
      <c r="B866" t="s">
        <v>259</v>
      </c>
      <c r="C866" s="86" t="n">
        <v>2044</v>
      </c>
      <c r="D866" t="s">
        <v>236</v>
      </c>
      <c r="E866" s="87" t="n">
        <v>309592.240390092</v>
      </c>
      <c r="F866" s="88" t="n">
        <v>272296.476025671</v>
      </c>
      <c r="G866" s="89" t="n">
        <v>317053.994712488</v>
      </c>
      <c r="H866" s="90" t="n">
        <v>278610.822544434</v>
      </c>
      <c r="I866" s="91" t="str">
        <f>H866-F866</f>
      </c>
      <c r="J866" s="92" t="str">
        <f>G866-E866</f>
      </c>
    </row>
    <row r="867">
      <c r="A867" t="s">
        <v>257</v>
      </c>
      <c r="B867" t="s">
        <v>259</v>
      </c>
      <c r="C867" s="86" t="n">
        <v>2044</v>
      </c>
      <c r="D867" t="s">
        <v>239</v>
      </c>
      <c r="E867" s="87" t="n">
        <v>458061.671887817</v>
      </c>
      <c r="F867" s="88" t="n">
        <v>300265.545287977</v>
      </c>
      <c r="G867" s="89" t="n">
        <v>468781.674461162</v>
      </c>
      <c r="H867" s="90" t="n">
        <v>305766.524938173</v>
      </c>
      <c r="I867" s="91" t="str">
        <f>H867-F867</f>
      </c>
      <c r="J867" s="92" t="str">
        <f>G867-E867</f>
      </c>
    </row>
    <row r="868">
      <c r="A868" t="s">
        <v>257</v>
      </c>
      <c r="B868" t="s">
        <v>259</v>
      </c>
      <c r="C868" s="86" t="n">
        <v>2044</v>
      </c>
      <c r="D868" t="s">
        <v>242</v>
      </c>
      <c r="E868" s="87" t="n">
        <v>316413.177562654</v>
      </c>
      <c r="F868" s="88" t="n">
        <v>178082.847267128</v>
      </c>
      <c r="G868" s="89" t="n">
        <v>323729.226787734</v>
      </c>
      <c r="H868" s="90" t="n">
        <v>181281.035990996</v>
      </c>
      <c r="I868" s="91" t="str">
        <f>H868-F868</f>
      </c>
      <c r="J868" s="92" t="str">
        <f>G868-E868</f>
      </c>
    </row>
    <row r="869">
      <c r="A869" t="s">
        <v>257</v>
      </c>
      <c r="B869" t="s">
        <v>259</v>
      </c>
      <c r="C869" s="86" t="n">
        <v>2044</v>
      </c>
      <c r="D869" t="s">
        <v>456</v>
      </c>
      <c r="E869" s="87" t="n">
        <v>32910.4992981379</v>
      </c>
      <c r="F869" s="88" t="n">
        <v>3753.09450375024</v>
      </c>
      <c r="G869" s="89" t="n">
        <v>32907.5086952956</v>
      </c>
      <c r="H869" s="90" t="n">
        <v>3752.99090509232</v>
      </c>
      <c r="I869" s="91" t="str">
        <f>H869-F869</f>
      </c>
      <c r="J869" s="92" t="str">
        <f>G869-E869</f>
      </c>
    </row>
    <row r="870">
      <c r="A870" t="s">
        <v>257</v>
      </c>
      <c r="B870" t="s">
        <v>259</v>
      </c>
      <c r="C870" s="86" t="n">
        <v>2045</v>
      </c>
      <c r="D870" t="s">
        <v>455</v>
      </c>
      <c r="E870" s="87" t="n">
        <v>14036.8737928217</v>
      </c>
      <c r="F870" s="88" t="n">
        <v>9462.74059586555</v>
      </c>
      <c r="G870" s="89" t="n">
        <v>13992.9571695542</v>
      </c>
      <c r="H870" s="90" t="n">
        <v>9443.91698887761</v>
      </c>
      <c r="I870" s="91" t="str">
        <f>H870-F870</f>
      </c>
      <c r="J870" s="92" t="str">
        <f>G870-E870</f>
      </c>
    </row>
    <row r="871">
      <c r="A871" t="s">
        <v>257</v>
      </c>
      <c r="B871" t="s">
        <v>259</v>
      </c>
      <c r="C871" s="86" t="n">
        <v>2045</v>
      </c>
      <c r="D871" t="s">
        <v>269</v>
      </c>
      <c r="E871" s="87" t="n">
        <v>625373.649062171</v>
      </c>
      <c r="F871" s="88" t="n">
        <v>221182.117337432</v>
      </c>
      <c r="G871" s="89" t="n">
        <v>624835.082719933</v>
      </c>
      <c r="H871" s="90" t="n">
        <v>221097.206201459</v>
      </c>
      <c r="I871" s="91" t="str">
        <f>H871-F871</f>
      </c>
      <c r="J871" s="92" t="str">
        <f>G871-E871</f>
      </c>
    </row>
    <row r="872">
      <c r="A872" t="s">
        <v>257</v>
      </c>
      <c r="B872" t="s">
        <v>259</v>
      </c>
      <c r="C872" s="86" t="n">
        <v>2045</v>
      </c>
      <c r="D872" t="s">
        <v>224</v>
      </c>
      <c r="E872" s="87" t="n">
        <v>128764.233894092</v>
      </c>
      <c r="F872" s="88" t="n">
        <v>77270.6076073122</v>
      </c>
      <c r="G872" s="89" t="n">
        <v>131773.858059384</v>
      </c>
      <c r="H872" s="90" t="n">
        <v>79093.532506876</v>
      </c>
      <c r="I872" s="91" t="str">
        <f>H872-F872</f>
      </c>
      <c r="J872" s="92" t="str">
        <f>G872-E872</f>
      </c>
    </row>
    <row r="873">
      <c r="A873" t="s">
        <v>257</v>
      </c>
      <c r="B873" t="s">
        <v>259</v>
      </c>
      <c r="C873" s="86" t="n">
        <v>2045</v>
      </c>
      <c r="D873" t="s">
        <v>236</v>
      </c>
      <c r="E873" s="87" t="n">
        <v>315483.850719893</v>
      </c>
      <c r="F873" s="88" t="n">
        <v>277250.45722131</v>
      </c>
      <c r="G873" s="89" t="n">
        <v>323049.272004993</v>
      </c>
      <c r="H873" s="90" t="n">
        <v>283683.105073601</v>
      </c>
      <c r="I873" s="91" t="str">
        <f>H873-F873</f>
      </c>
      <c r="J873" s="92" t="str">
        <f>G873-E873</f>
      </c>
    </row>
    <row r="874">
      <c r="A874" t="s">
        <v>257</v>
      </c>
      <c r="B874" t="s">
        <v>259</v>
      </c>
      <c r="C874" s="86" t="n">
        <v>2045</v>
      </c>
      <c r="D874" t="s">
        <v>239</v>
      </c>
      <c r="E874" s="87" t="n">
        <v>466935.396700812</v>
      </c>
      <c r="F874" s="88" t="n">
        <v>304333.964722183</v>
      </c>
      <c r="G874" s="89" t="n">
        <v>477791.107724088</v>
      </c>
      <c r="H874" s="90" t="n">
        <v>310050.875761798</v>
      </c>
      <c r="I874" s="91" t="str">
        <f>H874-F874</f>
      </c>
      <c r="J874" s="92" t="str">
        <f>G874-E874</f>
      </c>
    </row>
    <row r="875">
      <c r="A875" t="s">
        <v>257</v>
      </c>
      <c r="B875" t="s">
        <v>259</v>
      </c>
      <c r="C875" s="86" t="n">
        <v>2045</v>
      </c>
      <c r="D875" t="s">
        <v>242</v>
      </c>
      <c r="E875" s="87" t="n">
        <v>323941.414835558</v>
      </c>
      <c r="F875" s="88" t="n">
        <v>181783.378636199</v>
      </c>
      <c r="G875" s="89" t="n">
        <v>331375.628504343</v>
      </c>
      <c r="H875" s="90" t="n">
        <v>185115.972080925</v>
      </c>
      <c r="I875" s="91" t="str">
        <f>H875-F875</f>
      </c>
      <c r="J875" s="92" t="str">
        <f>G875-E875</f>
      </c>
    </row>
    <row r="876">
      <c r="A876" t="s">
        <v>257</v>
      </c>
      <c r="B876" t="s">
        <v>259</v>
      </c>
      <c r="C876" s="86" t="n">
        <v>2045</v>
      </c>
      <c r="D876" t="s">
        <v>456</v>
      </c>
      <c r="E876" s="87" t="n">
        <v>32915.1729239789</v>
      </c>
      <c r="F876" s="88" t="n">
        <v>3700.75266994975</v>
      </c>
      <c r="G876" s="89" t="n">
        <v>32911.9220858276</v>
      </c>
      <c r="H876" s="90" t="n">
        <v>3700.63913749358</v>
      </c>
      <c r="I876" s="91" t="str">
        <f>H876-F876</f>
      </c>
      <c r="J876" s="92" t="str">
        <f>G876-E876</f>
      </c>
    </row>
    <row r="877">
      <c r="A877" t="s">
        <v>257</v>
      </c>
      <c r="B877" t="s">
        <v>259</v>
      </c>
      <c r="C877" s="86" t="n">
        <v>2046</v>
      </c>
      <c r="D877" t="s">
        <v>455</v>
      </c>
      <c r="E877" s="87" t="n">
        <v>14465.1136127229</v>
      </c>
      <c r="F877" s="88" t="n">
        <v>9683.46994849464</v>
      </c>
      <c r="G877" s="89" t="n">
        <v>14416.9012821335</v>
      </c>
      <c r="H877" s="90" t="n">
        <v>9662.55722524207</v>
      </c>
      <c r="I877" s="91" t="str">
        <f>H877-F877</f>
      </c>
      <c r="J877" s="92" t="str">
        <f>G877-E877</f>
      </c>
    </row>
    <row r="878">
      <c r="A878" t="s">
        <v>257</v>
      </c>
      <c r="B878" t="s">
        <v>259</v>
      </c>
      <c r="C878" s="86" t="n">
        <v>2046</v>
      </c>
      <c r="D878" t="s">
        <v>269</v>
      </c>
      <c r="E878" s="87" t="n">
        <v>631213.190249076</v>
      </c>
      <c r="F878" s="88" t="n">
        <v>225184.203570355</v>
      </c>
      <c r="G878" s="89" t="n">
        <v>630633.454438707</v>
      </c>
      <c r="H878" s="90" t="n">
        <v>225087.48463904</v>
      </c>
      <c r="I878" s="91" t="str">
        <f>H878-F878</f>
      </c>
      <c r="J878" s="92" t="str">
        <f>G878-E878</f>
      </c>
    </row>
    <row r="879">
      <c r="A879" t="s">
        <v>257</v>
      </c>
      <c r="B879" t="s">
        <v>259</v>
      </c>
      <c r="C879" s="86" t="n">
        <v>2046</v>
      </c>
      <c r="D879" t="s">
        <v>224</v>
      </c>
      <c r="E879" s="87" t="n">
        <v>131875.277831889</v>
      </c>
      <c r="F879" s="88" t="n">
        <v>79122.458632965</v>
      </c>
      <c r="G879" s="89" t="n">
        <v>134937.382368699</v>
      </c>
      <c r="H879" s="90" t="n">
        <v>80987.4447696864</v>
      </c>
      <c r="I879" s="91" t="str">
        <f>H879-F879</f>
      </c>
      <c r="J879" s="92" t="str">
        <f>G879-E879</f>
      </c>
    </row>
    <row r="880">
      <c r="A880" t="s">
        <v>257</v>
      </c>
      <c r="B880" t="s">
        <v>259</v>
      </c>
      <c r="C880" s="86" t="n">
        <v>2046</v>
      </c>
      <c r="D880" t="s">
        <v>236</v>
      </c>
      <c r="E880" s="87" t="n">
        <v>321290.442388272</v>
      </c>
      <c r="F880" s="88" t="n">
        <v>282176.211891144</v>
      </c>
      <c r="G880" s="89" t="n">
        <v>328956.450425992</v>
      </c>
      <c r="H880" s="90" t="n">
        <v>288722.004556754</v>
      </c>
      <c r="I880" s="91" t="str">
        <f>H880-F880</f>
      </c>
      <c r="J880" s="92" t="str">
        <f>G880-E880</f>
      </c>
    </row>
    <row r="881">
      <c r="A881" t="s">
        <v>257</v>
      </c>
      <c r="B881" t="s">
        <v>259</v>
      </c>
      <c r="C881" s="86" t="n">
        <v>2046</v>
      </c>
      <c r="D881" t="s">
        <v>239</v>
      </c>
      <c r="E881" s="87" t="n">
        <v>475741.759275797</v>
      </c>
      <c r="F881" s="88" t="n">
        <v>308726.548200879</v>
      </c>
      <c r="G881" s="89" t="n">
        <v>486729.521984951</v>
      </c>
      <c r="H881" s="90" t="n">
        <v>314651.116949337</v>
      </c>
      <c r="I881" s="91" t="str">
        <f>H881-F881</f>
      </c>
      <c r="J881" s="92" t="str">
        <f>G881-E881</f>
      </c>
    </row>
    <row r="882">
      <c r="A882" t="s">
        <v>257</v>
      </c>
      <c r="B882" t="s">
        <v>259</v>
      </c>
      <c r="C882" s="86" t="n">
        <v>2046</v>
      </c>
      <c r="D882" t="s">
        <v>242</v>
      </c>
      <c r="E882" s="87" t="n">
        <v>331433.033240412</v>
      </c>
      <c r="F882" s="88" t="n">
        <v>185660.014225968</v>
      </c>
      <c r="G882" s="89" t="n">
        <v>338982.685303405</v>
      </c>
      <c r="H882" s="90" t="n">
        <v>189123.711015652</v>
      </c>
      <c r="I882" s="91" t="str">
        <f>H882-F882</f>
      </c>
      <c r="J882" s="92" t="str">
        <f>G882-E882</f>
      </c>
    </row>
    <row r="883">
      <c r="A883" t="s">
        <v>257</v>
      </c>
      <c r="B883" t="s">
        <v>259</v>
      </c>
      <c r="C883" s="86" t="n">
        <v>2046</v>
      </c>
      <c r="D883" t="s">
        <v>456</v>
      </c>
      <c r="E883" s="87" t="n">
        <v>32929.2255454781</v>
      </c>
      <c r="F883" s="88" t="n">
        <v>3647.07284670523</v>
      </c>
      <c r="G883" s="89" t="n">
        <v>32925.7096869763</v>
      </c>
      <c r="H883" s="90" t="n">
        <v>3646.94928534384</v>
      </c>
      <c r="I883" s="91" t="str">
        <f>H883-F883</f>
      </c>
      <c r="J883" s="92" t="str">
        <f>G883-E883</f>
      </c>
    </row>
    <row r="884">
      <c r="A884" t="s">
        <v>257</v>
      </c>
      <c r="B884" t="s">
        <v>259</v>
      </c>
      <c r="C884" s="86" t="n">
        <v>2047</v>
      </c>
      <c r="D884" t="s">
        <v>455</v>
      </c>
      <c r="E884" s="87" t="n">
        <v>14898.4952218379</v>
      </c>
      <c r="F884" s="88" t="n">
        <v>9907.35777629098</v>
      </c>
      <c r="G884" s="89" t="n">
        <v>14845.8055784703</v>
      </c>
      <c r="H884" s="90" t="n">
        <v>9884.25636961775</v>
      </c>
      <c r="I884" s="91" t="str">
        <f>H884-F884</f>
      </c>
      <c r="J884" s="92" t="str">
        <f>G884-E884</f>
      </c>
    </row>
    <row r="885">
      <c r="A885" t="s">
        <v>257</v>
      </c>
      <c r="B885" t="s">
        <v>259</v>
      </c>
      <c r="C885" s="86" t="n">
        <v>2047</v>
      </c>
      <c r="D885" t="s">
        <v>269</v>
      </c>
      <c r="E885" s="87" t="n">
        <v>636874.467932298</v>
      </c>
      <c r="F885" s="88" t="n">
        <v>229028.541152274</v>
      </c>
      <c r="G885" s="89" t="n">
        <v>636253.663151634</v>
      </c>
      <c r="H885" s="90" t="n">
        <v>228919.328280008</v>
      </c>
      <c r="I885" s="91" t="str">
        <f>H885-F885</f>
      </c>
      <c r="J885" s="92" t="str">
        <f>G885-E885</f>
      </c>
    </row>
    <row r="886">
      <c r="A886" t="s">
        <v>257</v>
      </c>
      <c r="B886" t="s">
        <v>259</v>
      </c>
      <c r="C886" s="86" t="n">
        <v>2047</v>
      </c>
      <c r="D886" t="s">
        <v>224</v>
      </c>
      <c r="E886" s="87" t="n">
        <v>134942.521037361</v>
      </c>
      <c r="F886" s="88" t="n">
        <v>80958.540514772</v>
      </c>
      <c r="G886" s="89" t="n">
        <v>138055.427725767</v>
      </c>
      <c r="H886" s="90" t="n">
        <v>82863.236389873</v>
      </c>
      <c r="I886" s="91" t="str">
        <f>H886-F886</f>
      </c>
      <c r="J886" s="92" t="str">
        <f>G886-E886</f>
      </c>
    </row>
    <row r="887">
      <c r="A887" t="s">
        <v>257</v>
      </c>
      <c r="B887" t="s">
        <v>259</v>
      </c>
      <c r="C887" s="86" t="n">
        <v>2047</v>
      </c>
      <c r="D887" t="s">
        <v>236</v>
      </c>
      <c r="E887" s="87" t="n">
        <v>326996.980126467</v>
      </c>
      <c r="F887" s="88" t="n">
        <v>286934.237287766</v>
      </c>
      <c r="G887" s="89" t="n">
        <v>334760.289197716</v>
      </c>
      <c r="H887" s="90" t="n">
        <v>293585.580824258</v>
      </c>
      <c r="I887" s="91" t="str">
        <f>H887-F887</f>
      </c>
      <c r="J887" s="92" t="str">
        <f>G887-E887</f>
      </c>
    </row>
    <row r="888">
      <c r="A888" t="s">
        <v>257</v>
      </c>
      <c r="B888" t="s">
        <v>259</v>
      </c>
      <c r="C888" s="86" t="n">
        <v>2047</v>
      </c>
      <c r="D888" t="s">
        <v>239</v>
      </c>
      <c r="E888" s="87" t="n">
        <v>484454.052569893</v>
      </c>
      <c r="F888" s="88" t="n">
        <v>313277.597332626</v>
      </c>
      <c r="G888" s="89" t="n">
        <v>495569.834650802</v>
      </c>
      <c r="H888" s="90" t="n">
        <v>319399.484099334</v>
      </c>
      <c r="I888" s="91" t="str">
        <f>H888-F888</f>
      </c>
      <c r="J888" s="92" t="str">
        <f>G888-E888</f>
      </c>
    </row>
    <row r="889">
      <c r="A889" t="s">
        <v>257</v>
      </c>
      <c r="B889" t="s">
        <v>259</v>
      </c>
      <c r="C889" s="86" t="n">
        <v>2047</v>
      </c>
      <c r="D889" t="s">
        <v>242</v>
      </c>
      <c r="E889" s="87" t="n">
        <v>338864.038889518</v>
      </c>
      <c r="F889" s="88" t="n">
        <v>189608.253860028</v>
      </c>
      <c r="G889" s="89" t="n">
        <v>346526.058989921</v>
      </c>
      <c r="H889" s="90" t="n">
        <v>193198.032763718</v>
      </c>
      <c r="I889" s="91" t="str">
        <f>H889-F889</f>
      </c>
      <c r="J889" s="92" t="str">
        <f>G889-E889</f>
      </c>
    </row>
    <row r="890">
      <c r="A890" t="s">
        <v>257</v>
      </c>
      <c r="B890" t="s">
        <v>259</v>
      </c>
      <c r="C890" s="86" t="n">
        <v>2047</v>
      </c>
      <c r="D890" t="s">
        <v>456</v>
      </c>
      <c r="E890" s="87" t="n">
        <v>32951.6682738221</v>
      </c>
      <c r="F890" s="88" t="n">
        <v>3591.4401259476</v>
      </c>
      <c r="G890" s="89" t="n">
        <v>32947.8832640152</v>
      </c>
      <c r="H890" s="90" t="n">
        <v>3591.30660045174</v>
      </c>
      <c r="I890" s="91" t="str">
        <f>H890-F890</f>
      </c>
      <c r="J890" s="92" t="str">
        <f>G890-E890</f>
      </c>
    </row>
    <row r="891">
      <c r="A891" t="s">
        <v>257</v>
      </c>
      <c r="B891" t="s">
        <v>259</v>
      </c>
      <c r="C891" s="86" t="n">
        <v>2048</v>
      </c>
      <c r="D891" t="s">
        <v>455</v>
      </c>
      <c r="E891" s="87" t="n">
        <v>15335.996826499</v>
      </c>
      <c r="F891" s="88" t="n">
        <v>10132.1337156099</v>
      </c>
      <c r="G891" s="89" t="n">
        <v>15278.6635454133</v>
      </c>
      <c r="H891" s="90" t="n">
        <v>10106.7472909022</v>
      </c>
      <c r="I891" s="91" t="str">
        <f>H891-F891</f>
      </c>
      <c r="J891" s="92" t="str">
        <f>G891-E891</f>
      </c>
    </row>
    <row r="892">
      <c r="A892" t="s">
        <v>257</v>
      </c>
      <c r="B892" t="s">
        <v>259</v>
      </c>
      <c r="C892" s="86" t="n">
        <v>2048</v>
      </c>
      <c r="D892" t="s">
        <v>269</v>
      </c>
      <c r="E892" s="87" t="n">
        <v>642354.014525706</v>
      </c>
      <c r="F892" s="88" t="n">
        <v>232689.587634082</v>
      </c>
      <c r="G892" s="89" t="n">
        <v>641692.379519107</v>
      </c>
      <c r="H892" s="90" t="n">
        <v>232567.224326021</v>
      </c>
      <c r="I892" s="91" t="str">
        <f>H892-F892</f>
      </c>
      <c r="J892" s="92" t="str">
        <f>G892-E892</f>
      </c>
    </row>
    <row r="893">
      <c r="A893" t="s">
        <v>257</v>
      </c>
      <c r="B893" t="s">
        <v>259</v>
      </c>
      <c r="C893" s="86" t="n">
        <v>2048</v>
      </c>
      <c r="D893" t="s">
        <v>224</v>
      </c>
      <c r="E893" s="87" t="n">
        <v>137961.471004602</v>
      </c>
      <c r="F893" s="88" t="n">
        <v>82764.0534611676</v>
      </c>
      <c r="G893" s="89" t="n">
        <v>141123.500115866</v>
      </c>
      <c r="H893" s="90" t="n">
        <v>84706.0210796653</v>
      </c>
      <c r="I893" s="91" t="str">
        <f>H893-F893</f>
      </c>
      <c r="J893" s="92" t="str">
        <f>G893-E893</f>
      </c>
    </row>
    <row r="894">
      <c r="A894" t="s">
        <v>257</v>
      </c>
      <c r="B894" t="s">
        <v>259</v>
      </c>
      <c r="C894" s="86" t="n">
        <v>2048</v>
      </c>
      <c r="D894" t="s">
        <v>236</v>
      </c>
      <c r="E894" s="87" t="n">
        <v>332597.76841744</v>
      </c>
      <c r="F894" s="88" t="n">
        <v>291569.896164812</v>
      </c>
      <c r="G894" s="89" t="n">
        <v>340455.122408115</v>
      </c>
      <c r="H894" s="90" t="n">
        <v>298320.635920457</v>
      </c>
      <c r="I894" s="91" t="str">
        <f>H894-F894</f>
      </c>
      <c r="J894" s="92" t="str">
        <f>G894-E894</f>
      </c>
    </row>
    <row r="895">
      <c r="A895" t="s">
        <v>257</v>
      </c>
      <c r="B895" t="s">
        <v>259</v>
      </c>
      <c r="C895" s="86" t="n">
        <v>2048</v>
      </c>
      <c r="D895" t="s">
        <v>239</v>
      </c>
      <c r="E895" s="87" t="n">
        <v>493059.307208211</v>
      </c>
      <c r="F895" s="88" t="n">
        <v>317909.568934669</v>
      </c>
      <c r="G895" s="89" t="n">
        <v>504299.029341867</v>
      </c>
      <c r="H895" s="90" t="n">
        <v>324217.60933358</v>
      </c>
      <c r="I895" s="91" t="str">
        <f>H895-F895</f>
      </c>
      <c r="J895" s="92" t="str">
        <f>G895-E895</f>
      </c>
    </row>
    <row r="896">
      <c r="A896" t="s">
        <v>257</v>
      </c>
      <c r="B896" t="s">
        <v>259</v>
      </c>
      <c r="C896" s="86" t="n">
        <v>2048</v>
      </c>
      <c r="D896" t="s">
        <v>242</v>
      </c>
      <c r="E896" s="87" t="n">
        <v>346223.358395645</v>
      </c>
      <c r="F896" s="88" t="n">
        <v>193598.692820455</v>
      </c>
      <c r="G896" s="89" t="n">
        <v>353994.652464965</v>
      </c>
      <c r="H896" s="90" t="n">
        <v>197309.285532157</v>
      </c>
      <c r="I896" s="91" t="str">
        <f>H896-F896</f>
      </c>
      <c r="J896" s="92" t="str">
        <f>G896-E896</f>
      </c>
    </row>
    <row r="897">
      <c r="A897" t="s">
        <v>257</v>
      </c>
      <c r="B897" t="s">
        <v>259</v>
      </c>
      <c r="C897" s="86" t="n">
        <v>2048</v>
      </c>
      <c r="D897" t="s">
        <v>456</v>
      </c>
      <c r="E897" s="87" t="n">
        <v>32980.9034373727</v>
      </c>
      <c r="F897" s="88" t="n">
        <v>3533.73387076989</v>
      </c>
      <c r="G897" s="89" t="n">
        <v>32976.8458489305</v>
      </c>
      <c r="H897" s="90" t="n">
        <v>3533.59051858982</v>
      </c>
      <c r="I897" s="91" t="str">
        <f>H897-F897</f>
      </c>
      <c r="J897" s="92" t="str">
        <f>G897-E897</f>
      </c>
    </row>
    <row r="898">
      <c r="A898" t="s">
        <v>257</v>
      </c>
      <c r="B898" t="s">
        <v>259</v>
      </c>
      <c r="C898" s="86" t="n">
        <v>2049</v>
      </c>
      <c r="D898" t="s">
        <v>455</v>
      </c>
      <c r="E898" s="87" t="n">
        <v>15776.3586967415</v>
      </c>
      <c r="F898" s="88" t="n">
        <v>10362.4239561733</v>
      </c>
      <c r="G898" s="89" t="n">
        <v>15714.2318439612</v>
      </c>
      <c r="H898" s="90" t="n">
        <v>10334.6577056428</v>
      </c>
      <c r="I898" s="91" t="str">
        <f>H898-F898</f>
      </c>
      <c r="J898" s="92" t="str">
        <f>G898-E898</f>
      </c>
    </row>
    <row r="899">
      <c r="A899" t="s">
        <v>257</v>
      </c>
      <c r="B899" t="s">
        <v>259</v>
      </c>
      <c r="C899" s="86" t="n">
        <v>2049</v>
      </c>
      <c r="D899" t="s">
        <v>269</v>
      </c>
      <c r="E899" s="87" t="n">
        <v>647656.646391339</v>
      </c>
      <c r="F899" s="88" t="n">
        <v>236320.59973588</v>
      </c>
      <c r="G899" s="89" t="n">
        <v>646954.550356002</v>
      </c>
      <c r="H899" s="90" t="n">
        <v>236184.437981602</v>
      </c>
      <c r="I899" s="91" t="str">
        <f>H899-F899</f>
      </c>
      <c r="J899" s="92" t="str">
        <f>G899-E899</f>
      </c>
    </row>
    <row r="900">
      <c r="A900" t="s">
        <v>257</v>
      </c>
      <c r="B900" t="s">
        <v>259</v>
      </c>
      <c r="C900" s="86" t="n">
        <v>2049</v>
      </c>
      <c r="D900" t="s">
        <v>224</v>
      </c>
      <c r="E900" s="87" t="n">
        <v>140928.950975382</v>
      </c>
      <c r="F900" s="88" t="n">
        <v>84589.7735488539</v>
      </c>
      <c r="G900" s="89" t="n">
        <v>144138.453283698</v>
      </c>
      <c r="H900" s="90" t="n">
        <v>86568.0702641526</v>
      </c>
      <c r="I900" s="91" t="str">
        <f>H900-F900</f>
      </c>
      <c r="J900" s="92" t="str">
        <f>G900-E900</f>
      </c>
    </row>
    <row r="901">
      <c r="A901" t="s">
        <v>257</v>
      </c>
      <c r="B901" t="s">
        <v>259</v>
      </c>
      <c r="C901" s="86" t="n">
        <v>2049</v>
      </c>
      <c r="D901" t="s">
        <v>236</v>
      </c>
      <c r="E901" s="87" t="n">
        <v>338090.162682696</v>
      </c>
      <c r="F901" s="88" t="n">
        <v>296244.9192655</v>
      </c>
      <c r="G901" s="89" t="n">
        <v>346038.41995902</v>
      </c>
      <c r="H901" s="90" t="n">
        <v>303093.159468599</v>
      </c>
      <c r="I901" s="91" t="str">
        <f>H901-F901</f>
      </c>
      <c r="J901" s="92" t="str">
        <f>G901-E901</f>
      </c>
    </row>
    <row r="902">
      <c r="A902" t="s">
        <v>257</v>
      </c>
      <c r="B902" t="s">
        <v>259</v>
      </c>
      <c r="C902" s="86" t="n">
        <v>2049</v>
      </c>
      <c r="D902" t="s">
        <v>239</v>
      </c>
      <c r="E902" s="87" t="n">
        <v>501548.844850299</v>
      </c>
      <c r="F902" s="88" t="n">
        <v>322769.280993395</v>
      </c>
      <c r="G902" s="89" t="n">
        <v>512908.495332588</v>
      </c>
      <c r="H902" s="90" t="n">
        <v>329256.162413995</v>
      </c>
      <c r="I902" s="91" t="str">
        <f>H902-F902</f>
      </c>
      <c r="J902" s="92" t="str">
        <f>G902-E902</f>
      </c>
    </row>
    <row r="903">
      <c r="A903" t="s">
        <v>257</v>
      </c>
      <c r="B903" t="s">
        <v>259</v>
      </c>
      <c r="C903" s="86" t="n">
        <v>2049</v>
      </c>
      <c r="D903" t="s">
        <v>242</v>
      </c>
      <c r="E903" s="87" t="n">
        <v>353496.993151556</v>
      </c>
      <c r="F903" s="88" t="n">
        <v>197736.875682925</v>
      </c>
      <c r="G903" s="89" t="n">
        <v>361374.377334013</v>
      </c>
      <c r="H903" s="90" t="n">
        <v>201565.462531713</v>
      </c>
      <c r="I903" s="91" t="str">
        <f>H903-F903</f>
      </c>
      <c r="J903" s="92" t="str">
        <f>G903-E903</f>
      </c>
    </row>
    <row r="904">
      <c r="A904" t="s">
        <v>257</v>
      </c>
      <c r="B904" t="s">
        <v>259</v>
      </c>
      <c r="C904" s="86" t="n">
        <v>2049</v>
      </c>
      <c r="D904" t="s">
        <v>456</v>
      </c>
      <c r="E904" s="87" t="n">
        <v>33015.7096664226</v>
      </c>
      <c r="F904" s="88" t="n">
        <v>3474.920830881</v>
      </c>
      <c r="G904" s="89" t="n">
        <v>33011.3768308136</v>
      </c>
      <c r="H904" s="90" t="n">
        <v>3474.76789817908</v>
      </c>
      <c r="I904" s="91" t="str">
        <f>H904-F904</f>
      </c>
      <c r="J904" s="92" t="str">
        <f>G904-E904</f>
      </c>
    </row>
    <row r="905">
      <c r="A905" t="s">
        <v>257</v>
      </c>
      <c r="B905" t="s">
        <v>259</v>
      </c>
      <c r="C905" s="86" t="n">
        <v>2050</v>
      </c>
      <c r="D905" t="s">
        <v>455</v>
      </c>
      <c r="E905" s="87" t="n">
        <v>16217.7947553685</v>
      </c>
      <c r="F905" s="88" t="n">
        <v>10594.8815500462</v>
      </c>
      <c r="G905" s="89" t="n">
        <v>16150.7411265873</v>
      </c>
      <c r="H905" s="90" t="n">
        <v>10564.6551505717</v>
      </c>
      <c r="I905" s="91" t="str">
        <f>H905-F905</f>
      </c>
      <c r="J905" s="92" t="str">
        <f>G905-E905</f>
      </c>
    </row>
    <row r="906">
      <c r="A906" t="s">
        <v>257</v>
      </c>
      <c r="B906" t="s">
        <v>259</v>
      </c>
      <c r="C906" s="86" t="n">
        <v>2050</v>
      </c>
      <c r="D906" t="s">
        <v>269</v>
      </c>
      <c r="E906" s="87" t="n">
        <v>652783.148681872</v>
      </c>
      <c r="F906" s="88" t="n">
        <v>239816.01693139</v>
      </c>
      <c r="G906" s="89" t="n">
        <v>652041.048852487</v>
      </c>
      <c r="H906" s="90" t="n">
        <v>239665.502382836</v>
      </c>
      <c r="I906" s="91" t="str">
        <f>H906-F906</f>
      </c>
      <c r="J906" s="92" t="str">
        <f>G906-E906</f>
      </c>
    </row>
    <row r="907">
      <c r="A907" t="s">
        <v>257</v>
      </c>
      <c r="B907" t="s">
        <v>259</v>
      </c>
      <c r="C907" s="86" t="n">
        <v>2050</v>
      </c>
      <c r="D907" t="s">
        <v>224</v>
      </c>
      <c r="E907" s="87" t="n">
        <v>143842.586169491</v>
      </c>
      <c r="F907" s="88" t="n">
        <v>86394.4098680103</v>
      </c>
      <c r="G907" s="89" t="n">
        <v>147097.952781524</v>
      </c>
      <c r="H907" s="90" t="n">
        <v>88407.352194464</v>
      </c>
      <c r="I907" s="91" t="str">
        <f>H907-F907</f>
      </c>
      <c r="J907" s="92" t="str">
        <f>G907-E907</f>
      </c>
    </row>
    <row r="908">
      <c r="A908" t="s">
        <v>257</v>
      </c>
      <c r="B908" t="s">
        <v>259</v>
      </c>
      <c r="C908" s="86" t="n">
        <v>2050</v>
      </c>
      <c r="D908" t="s">
        <v>236</v>
      </c>
      <c r="E908" s="87" t="n">
        <v>343468.651855682</v>
      </c>
      <c r="F908" s="88" t="n">
        <v>300779.874738285</v>
      </c>
      <c r="G908" s="89" t="n">
        <v>351504.691612483</v>
      </c>
      <c r="H908" s="90" t="n">
        <v>307720.041143505</v>
      </c>
      <c r="I908" s="91" t="str">
        <f>H908-F908</f>
      </c>
      <c r="J908" s="92" t="str">
        <f>G908-E908</f>
      </c>
    </row>
    <row r="909">
      <c r="A909" t="s">
        <v>257</v>
      </c>
      <c r="B909" t="s">
        <v>259</v>
      </c>
      <c r="C909" s="86" t="n">
        <v>2050</v>
      </c>
      <c r="D909" t="s">
        <v>239</v>
      </c>
      <c r="E909" s="87" t="n">
        <v>509908.99196676</v>
      </c>
      <c r="F909" s="88" t="n">
        <v>327707.510717048</v>
      </c>
      <c r="G909" s="89" t="n">
        <v>521384.481349535</v>
      </c>
      <c r="H909" s="90" t="n">
        <v>334363.933966043</v>
      </c>
      <c r="I909" s="91" t="str">
        <f>H909-F909</f>
      </c>
      <c r="J909" s="92" t="str">
        <f>G909-E909</f>
      </c>
    </row>
    <row r="910">
      <c r="A910" t="s">
        <v>257</v>
      </c>
      <c r="B910" t="s">
        <v>259</v>
      </c>
      <c r="C910" s="86" t="n">
        <v>2050</v>
      </c>
      <c r="D910" t="s">
        <v>242</v>
      </c>
      <c r="E910" s="87" t="n">
        <v>360663.647096886</v>
      </c>
      <c r="F910" s="88" t="n">
        <v>201919.560461272</v>
      </c>
      <c r="G910" s="89" t="n">
        <v>368643.655174647</v>
      </c>
      <c r="H910" s="90" t="n">
        <v>205861.883364475</v>
      </c>
      <c r="I910" s="91" t="str">
        <f>H910-F910</f>
      </c>
      <c r="J910" s="92" t="str">
        <f>G910-E910</f>
      </c>
    </row>
    <row r="911">
      <c r="A911" t="s">
        <v>257</v>
      </c>
      <c r="B911" t="s">
        <v>259</v>
      </c>
      <c r="C911" s="86" t="n">
        <v>2050</v>
      </c>
      <c r="D911" t="s">
        <v>456</v>
      </c>
      <c r="E911" s="87" t="n">
        <v>33054.964207545</v>
      </c>
      <c r="F911" s="88" t="n">
        <v>3414.53533892551</v>
      </c>
      <c r="G911" s="89" t="n">
        <v>33050.3541054199</v>
      </c>
      <c r="H911" s="90" t="n">
        <v>3414.37319588043</v>
      </c>
      <c r="I911" s="91" t="str">
        <f>H911-F911</f>
      </c>
      <c r="J911" s="92" t="str">
        <f>G911-E911</f>
      </c>
    </row>
    <row r="912">
      <c r="A912" t="s">
        <v>289</v>
      </c>
      <c r="B912" t="s">
        <v>458</v>
      </c>
      <c r="C912" s="86" t="n">
        <v>2025</v>
      </c>
      <c r="D912" t="s">
        <v>455</v>
      </c>
      <c r="E912" s="87" t="n">
        <v>8428.90603055384</v>
      </c>
      <c r="F912" s="88" t="n">
        <v>9668.82280635504</v>
      </c>
      <c r="G912" s="89" t="n">
        <v>8428.90603055422</v>
      </c>
      <c r="H912" s="90" t="n">
        <v>9668.82280635511</v>
      </c>
      <c r="I912" s="91" t="str">
        <f>H912-F912</f>
      </c>
      <c r="J912" s="92" t="str">
        <f>G912-E912</f>
      </c>
    </row>
    <row r="913">
      <c r="A913" t="s">
        <v>289</v>
      </c>
      <c r="B913" t="s">
        <v>458</v>
      </c>
      <c r="C913" s="86" t="n">
        <v>2025</v>
      </c>
      <c r="D913" t="s">
        <v>269</v>
      </c>
      <c r="E913" s="87" t="n">
        <v>479897.333725012</v>
      </c>
      <c r="F913" s="88" t="n">
        <v>159105.611741182</v>
      </c>
      <c r="G913" s="89" t="n">
        <v>479897.333725013</v>
      </c>
      <c r="H913" s="90" t="n">
        <v>159105.611741182</v>
      </c>
      <c r="I913" s="91" t="str">
        <f>H913-F913</f>
      </c>
      <c r="J913" s="92" t="str">
        <f>G913-E913</f>
      </c>
    </row>
    <row r="914">
      <c r="A914" t="s">
        <v>289</v>
      </c>
      <c r="B914" t="s">
        <v>458</v>
      </c>
      <c r="C914" s="86" t="n">
        <v>2025</v>
      </c>
      <c r="D914" t="s">
        <v>224</v>
      </c>
      <c r="E914" s="87" t="n">
        <v>76355.8167785885</v>
      </c>
      <c r="F914" s="88" t="n">
        <v>63094.5308104727</v>
      </c>
      <c r="G914" s="89" t="n">
        <v>76355.8167785881</v>
      </c>
      <c r="H914" s="90" t="n">
        <v>63094.5308104722</v>
      </c>
      <c r="I914" s="91" t="str">
        <f>H914-F914</f>
      </c>
      <c r="J914" s="92" t="str">
        <f>G914-E914</f>
      </c>
    </row>
    <row r="915">
      <c r="A915" t="s">
        <v>289</v>
      </c>
      <c r="B915" t="s">
        <v>458</v>
      </c>
      <c r="C915" s="86" t="n">
        <v>2025</v>
      </c>
      <c r="D915" t="s">
        <v>236</v>
      </c>
      <c r="E915" s="87" t="n">
        <v>207904.953216454</v>
      </c>
      <c r="F915" s="88" t="n">
        <v>240064.287010274</v>
      </c>
      <c r="G915" s="89" t="n">
        <v>207904.953216455</v>
      </c>
      <c r="H915" s="90" t="n">
        <v>240064.287010274</v>
      </c>
      <c r="I915" s="91" t="str">
        <f>H915-F915</f>
      </c>
      <c r="J915" s="92" t="str">
        <f>G915-E915</f>
      </c>
    </row>
    <row r="916">
      <c r="A916" t="s">
        <v>289</v>
      </c>
      <c r="B916" t="s">
        <v>458</v>
      </c>
      <c r="C916" s="86" t="n">
        <v>2025</v>
      </c>
      <c r="D916" t="s">
        <v>239</v>
      </c>
      <c r="E916" s="87" t="n">
        <v>306292.009088882</v>
      </c>
      <c r="F916" s="88" t="n">
        <v>368786.787856477</v>
      </c>
      <c r="G916" s="89" t="n">
        <v>306292.009088882</v>
      </c>
      <c r="H916" s="90" t="n">
        <v>368786.787856477</v>
      </c>
      <c r="I916" s="91" t="str">
        <f>H916-F916</f>
      </c>
      <c r="J916" s="92" t="str">
        <f>G916-E916</f>
      </c>
    </row>
    <row r="917">
      <c r="A917" t="s">
        <v>289</v>
      </c>
      <c r="B917" t="s">
        <v>458</v>
      </c>
      <c r="C917" s="86" t="n">
        <v>2025</v>
      </c>
      <c r="D917" t="s">
        <v>242</v>
      </c>
      <c r="E917" s="87" t="n">
        <v>197300.3095545</v>
      </c>
      <c r="F917" s="88" t="n">
        <v>222132.327209458</v>
      </c>
      <c r="G917" s="89" t="n">
        <v>197300.3095545</v>
      </c>
      <c r="H917" s="90" t="n">
        <v>222132.327209458</v>
      </c>
      <c r="I917" s="91" t="str">
        <f>H917-F917</f>
      </c>
      <c r="J917" s="92" t="str">
        <f>G917-E917</f>
      </c>
    </row>
    <row r="918">
      <c r="A918" t="s">
        <v>289</v>
      </c>
      <c r="B918" t="s">
        <v>458</v>
      </c>
      <c r="C918" s="86" t="n">
        <v>2025</v>
      </c>
      <c r="D918" t="s">
        <v>456</v>
      </c>
      <c r="E918" s="87" t="n">
        <v>34256.1387097628</v>
      </c>
      <c r="F918" s="88" t="n">
        <v>4628.45886740426</v>
      </c>
      <c r="G918" s="89" t="n">
        <v>34256.1387097634</v>
      </c>
      <c r="H918" s="90" t="n">
        <v>4628.45886740424</v>
      </c>
      <c r="I918" s="91" t="str">
        <f>H918-F918</f>
      </c>
      <c r="J918" s="92" t="str">
        <f>G918-E918</f>
      </c>
    </row>
    <row r="919">
      <c r="A919" t="s">
        <v>289</v>
      </c>
      <c r="B919" t="s">
        <v>458</v>
      </c>
      <c r="C919" s="86" t="n">
        <v>2026</v>
      </c>
      <c r="D919" t="s">
        <v>455</v>
      </c>
      <c r="E919" s="87" t="n">
        <v>8487.17248026011</v>
      </c>
      <c r="F919" s="88" t="n">
        <v>8630.31669602343</v>
      </c>
      <c r="G919" s="89" t="n">
        <v>8487.1724802605</v>
      </c>
      <c r="H919" s="90" t="n">
        <v>8630.31669602351</v>
      </c>
      <c r="I919" s="91" t="str">
        <f>H919-F919</f>
      </c>
      <c r="J919" s="92" t="str">
        <f>G919-E919</f>
      </c>
    </row>
    <row r="920">
      <c r="A920" t="s">
        <v>289</v>
      </c>
      <c r="B920" t="s">
        <v>458</v>
      </c>
      <c r="C920" s="86" t="n">
        <v>2026</v>
      </c>
      <c r="D920" t="s">
        <v>269</v>
      </c>
      <c r="E920" s="87" t="n">
        <v>487916.817622226</v>
      </c>
      <c r="F920" s="88" t="n">
        <v>159012.293509428</v>
      </c>
      <c r="G920" s="89" t="n">
        <v>487916.817622227</v>
      </c>
      <c r="H920" s="90" t="n">
        <v>159012.293509428</v>
      </c>
      <c r="I920" s="91" t="str">
        <f>H920-F920</f>
      </c>
      <c r="J920" s="92" t="str">
        <f>G920-E920</f>
      </c>
    </row>
    <row r="921">
      <c r="A921" t="s">
        <v>289</v>
      </c>
      <c r="B921" t="s">
        <v>458</v>
      </c>
      <c r="C921" s="86" t="n">
        <v>2026</v>
      </c>
      <c r="D921" t="s">
        <v>224</v>
      </c>
      <c r="E921" s="87" t="n">
        <v>77888.0931636944</v>
      </c>
      <c r="F921" s="88" t="n">
        <v>59835.2227846839</v>
      </c>
      <c r="G921" s="89" t="n">
        <v>77888.093163694</v>
      </c>
      <c r="H921" s="90" t="n">
        <v>59835.2227846835</v>
      </c>
      <c r="I921" s="91" t="str">
        <f>H921-F921</f>
      </c>
      <c r="J921" s="92" t="str">
        <f>G921-E921</f>
      </c>
    </row>
    <row r="922">
      <c r="A922" t="s">
        <v>289</v>
      </c>
      <c r="B922" t="s">
        <v>458</v>
      </c>
      <c r="C922" s="86" t="n">
        <v>2026</v>
      </c>
      <c r="D922" t="s">
        <v>236</v>
      </c>
      <c r="E922" s="87" t="n">
        <v>211836.190317532</v>
      </c>
      <c r="F922" s="88" t="n">
        <v>216316.10696801</v>
      </c>
      <c r="G922" s="89" t="n">
        <v>212035.127483499</v>
      </c>
      <c r="H922" s="90" t="n">
        <v>217295.447863307</v>
      </c>
      <c r="I922" s="91" t="str">
        <f>H922-F922</f>
      </c>
      <c r="J922" s="92" t="str">
        <f>G922-E922</f>
      </c>
    </row>
    <row r="923">
      <c r="A923" t="s">
        <v>289</v>
      </c>
      <c r="B923" t="s">
        <v>458</v>
      </c>
      <c r="C923" s="86" t="n">
        <v>2026</v>
      </c>
      <c r="D923" t="s">
        <v>239</v>
      </c>
      <c r="E923" s="87" t="n">
        <v>312318.92507719</v>
      </c>
      <c r="F923" s="88" t="n">
        <v>340238.325053905</v>
      </c>
      <c r="G923" s="89" t="n">
        <v>313184.010457339</v>
      </c>
      <c r="H923" s="90" t="n">
        <v>341949.401211557</v>
      </c>
      <c r="I923" s="91" t="str">
        <f>H923-F923</f>
      </c>
      <c r="J923" s="92" t="str">
        <f>G923-E923</f>
      </c>
    </row>
    <row r="924">
      <c r="A924" t="s">
        <v>289</v>
      </c>
      <c r="B924" t="s">
        <v>458</v>
      </c>
      <c r="C924" s="86" t="n">
        <v>2026</v>
      </c>
      <c r="D924" t="s">
        <v>242</v>
      </c>
      <c r="E924" s="87" t="n">
        <v>201293.7877211</v>
      </c>
      <c r="F924" s="88" t="n">
        <v>196109.009107439</v>
      </c>
      <c r="G924" s="89" t="n">
        <v>201630.439308382</v>
      </c>
      <c r="H924" s="90" t="n">
        <v>196955.629726861</v>
      </c>
      <c r="I924" s="91" t="str">
        <f>H924-F924</f>
      </c>
      <c r="J924" s="92" t="str">
        <f>G924-E924</f>
      </c>
    </row>
    <row r="925">
      <c r="A925" t="s">
        <v>289</v>
      </c>
      <c r="B925" t="s">
        <v>458</v>
      </c>
      <c r="C925" s="86" t="n">
        <v>2026</v>
      </c>
      <c r="D925" t="s">
        <v>456</v>
      </c>
      <c r="E925" s="87" t="n">
        <v>34358.1148010353</v>
      </c>
      <c r="F925" s="88" t="n">
        <v>4585.69446413211</v>
      </c>
      <c r="G925" s="89" t="n">
        <v>34358.1148010359</v>
      </c>
      <c r="H925" s="90" t="n">
        <v>4585.69446413207</v>
      </c>
      <c r="I925" s="91" t="str">
        <f>H925-F925</f>
      </c>
      <c r="J925" s="92" t="str">
        <f>G925-E925</f>
      </c>
    </row>
    <row r="926">
      <c r="A926" t="s">
        <v>289</v>
      </c>
      <c r="B926" t="s">
        <v>458</v>
      </c>
      <c r="C926" s="86" t="n">
        <v>2027</v>
      </c>
      <c r="D926" t="s">
        <v>455</v>
      </c>
      <c r="E926" s="87" t="n">
        <v>8612.96547188983</v>
      </c>
      <c r="F926" s="88" t="n">
        <v>8063.31029338534</v>
      </c>
      <c r="G926" s="89" t="n">
        <v>8612.24184805084</v>
      </c>
      <c r="H926" s="90" t="n">
        <v>8063.31029338541</v>
      </c>
      <c r="I926" s="91" t="str">
        <f>H926-F926</f>
      </c>
      <c r="J926" s="92" t="str">
        <f>G926-E926</f>
      </c>
    </row>
    <row r="927">
      <c r="A927" t="s">
        <v>289</v>
      </c>
      <c r="B927" t="s">
        <v>458</v>
      </c>
      <c r="C927" s="86" t="n">
        <v>2027</v>
      </c>
      <c r="D927" t="s">
        <v>269</v>
      </c>
      <c r="E927" s="87" t="n">
        <v>495792.623084431</v>
      </c>
      <c r="F927" s="88" t="n">
        <v>159574.733169548</v>
      </c>
      <c r="G927" s="89" t="n">
        <v>496232.044211841</v>
      </c>
      <c r="H927" s="90" t="n">
        <v>159574.733169548</v>
      </c>
      <c r="I927" s="91" t="str">
        <f>H927-F927</f>
      </c>
      <c r="J927" s="92" t="str">
        <f>G927-E927</f>
      </c>
    </row>
    <row r="928">
      <c r="A928" t="s">
        <v>289</v>
      </c>
      <c r="B928" t="s">
        <v>458</v>
      </c>
      <c r="C928" s="86" t="n">
        <v>2027</v>
      </c>
      <c r="D928" t="s">
        <v>224</v>
      </c>
      <c r="E928" s="87" t="n">
        <v>79802.8063081005</v>
      </c>
      <c r="F928" s="88" t="n">
        <v>58111.1930823997</v>
      </c>
      <c r="G928" s="89" t="n">
        <v>79797.4703159577</v>
      </c>
      <c r="H928" s="90" t="n">
        <v>58111.1930823994</v>
      </c>
      <c r="I928" s="91" t="str">
        <f>H928-F928</f>
      </c>
      <c r="J928" s="92" t="str">
        <f>G928-E928</f>
      </c>
    </row>
    <row r="929">
      <c r="A929" t="s">
        <v>289</v>
      </c>
      <c r="B929" t="s">
        <v>458</v>
      </c>
      <c r="C929" s="86" t="n">
        <v>2027</v>
      </c>
      <c r="D929" t="s">
        <v>236</v>
      </c>
      <c r="E929" s="87" t="n">
        <v>216298.986013371</v>
      </c>
      <c r="F929" s="88" t="n">
        <v>211208.194542657</v>
      </c>
      <c r="G929" s="89" t="n">
        <v>216695.741687138</v>
      </c>
      <c r="H929" s="90" t="n">
        <v>212909.016184801</v>
      </c>
      <c r="I929" s="91" t="str">
        <f>H929-F929</f>
      </c>
      <c r="J929" s="92" t="str">
        <f>G929-E929</f>
      </c>
    </row>
    <row r="930">
      <c r="A930" t="s">
        <v>289</v>
      </c>
      <c r="B930" t="s">
        <v>458</v>
      </c>
      <c r="C930" s="86" t="n">
        <v>2027</v>
      </c>
      <c r="D930" t="s">
        <v>239</v>
      </c>
      <c r="E930" s="87" t="n">
        <v>318982.353686064</v>
      </c>
      <c r="F930" s="88" t="n">
        <v>320847.013068247</v>
      </c>
      <c r="G930" s="89" t="n">
        <v>320735.615754772</v>
      </c>
      <c r="H930" s="90" t="n">
        <v>324000.191641646</v>
      </c>
      <c r="I930" s="91" t="str">
        <f>H930-F930</f>
      </c>
      <c r="J930" s="92" t="str">
        <f>G930-E930</f>
      </c>
    </row>
    <row r="931">
      <c r="A931" t="s">
        <v>289</v>
      </c>
      <c r="B931" t="s">
        <v>458</v>
      </c>
      <c r="C931" s="86" t="n">
        <v>2027</v>
      </c>
      <c r="D931" t="s">
        <v>242</v>
      </c>
      <c r="E931" s="87" t="n">
        <v>205986.805413216</v>
      </c>
      <c r="F931" s="88" t="n">
        <v>180885.217215452</v>
      </c>
      <c r="G931" s="89" t="n">
        <v>206665.475187054</v>
      </c>
      <c r="H931" s="90" t="n">
        <v>182364.700966521</v>
      </c>
      <c r="I931" s="91" t="str">
        <f>H931-F931</f>
      </c>
      <c r="J931" s="92" t="str">
        <f>G931-E931</f>
      </c>
    </row>
    <row r="932">
      <c r="A932" t="s">
        <v>289</v>
      </c>
      <c r="B932" t="s">
        <v>458</v>
      </c>
      <c r="C932" s="86" t="n">
        <v>2027</v>
      </c>
      <c r="D932" t="s">
        <v>456</v>
      </c>
      <c r="E932" s="87" t="n">
        <v>34415.8169763313</v>
      </c>
      <c r="F932" s="88" t="n">
        <v>4539.0707864094</v>
      </c>
      <c r="G932" s="89" t="n">
        <v>34415.7405351775</v>
      </c>
      <c r="H932" s="90" t="n">
        <v>4539.07078640936</v>
      </c>
      <c r="I932" s="91" t="str">
        <f>H932-F932</f>
      </c>
      <c r="J932" s="92" t="str">
        <f>G932-E932</f>
      </c>
    </row>
    <row r="933">
      <c r="A933" t="s">
        <v>289</v>
      </c>
      <c r="B933" t="s">
        <v>458</v>
      </c>
      <c r="C933" s="86" t="n">
        <v>2028</v>
      </c>
      <c r="D933" t="s">
        <v>455</v>
      </c>
      <c r="E933" s="87" t="n">
        <v>8771.88355312779</v>
      </c>
      <c r="F933" s="88" t="n">
        <v>7756.48357035361</v>
      </c>
      <c r="G933" s="89" t="n">
        <v>8770.02854382984</v>
      </c>
      <c r="H933" s="90" t="n">
        <v>7756.30220275254</v>
      </c>
      <c r="I933" s="91" t="str">
        <f>H933-F933</f>
      </c>
      <c r="J933" s="92" t="str">
        <f>G933-E933</f>
      </c>
    </row>
    <row r="934">
      <c r="A934" t="s">
        <v>289</v>
      </c>
      <c r="B934" t="s">
        <v>458</v>
      </c>
      <c r="C934" s="86" t="n">
        <v>2028</v>
      </c>
      <c r="D934" t="s">
        <v>269</v>
      </c>
      <c r="E934" s="87" t="n">
        <v>503785.993358934</v>
      </c>
      <c r="F934" s="88" t="n">
        <v>160843.598007606</v>
      </c>
      <c r="G934" s="89" t="n">
        <v>504641.504228486</v>
      </c>
      <c r="H934" s="90" t="n">
        <v>160846.922730166</v>
      </c>
      <c r="I934" s="91" t="str">
        <f>H934-F934</f>
      </c>
      <c r="J934" s="92" t="str">
        <f>G934-E934</f>
      </c>
    </row>
    <row r="935">
      <c r="A935" t="s">
        <v>289</v>
      </c>
      <c r="B935" t="s">
        <v>458</v>
      </c>
      <c r="C935" s="86" t="n">
        <v>2028</v>
      </c>
      <c r="D935" t="s">
        <v>224</v>
      </c>
      <c r="E935" s="87" t="n">
        <v>81939.5174057338</v>
      </c>
      <c r="F935" s="88" t="n">
        <v>57387.8570732012</v>
      </c>
      <c r="G935" s="89" t="n">
        <v>81925.3431601444</v>
      </c>
      <c r="H935" s="90" t="n">
        <v>57386.9054390173</v>
      </c>
      <c r="I935" s="91" t="str">
        <f>H935-F935</f>
      </c>
      <c r="J935" s="92" t="str">
        <f>G935-E935</f>
      </c>
    </row>
    <row r="936">
      <c r="A936" t="s">
        <v>289</v>
      </c>
      <c r="B936" t="s">
        <v>458</v>
      </c>
      <c r="C936" s="86" t="n">
        <v>2028</v>
      </c>
      <c r="D936" t="s">
        <v>236</v>
      </c>
      <c r="E936" s="87" t="n">
        <v>221122.149091714</v>
      </c>
      <c r="F936" s="88" t="n">
        <v>209670.077932475</v>
      </c>
      <c r="G936" s="89" t="n">
        <v>221718.887562572</v>
      </c>
      <c r="H936" s="90" t="n">
        <v>211969.531832752</v>
      </c>
      <c r="I936" s="91" t="str">
        <f>H936-F936</f>
      </c>
      <c r="J936" s="92" t="str">
        <f>G936-E936</f>
      </c>
    </row>
    <row r="937">
      <c r="A937" t="s">
        <v>289</v>
      </c>
      <c r="B937" t="s">
        <v>458</v>
      </c>
      <c r="C937" s="86" t="n">
        <v>2028</v>
      </c>
      <c r="D937" t="s">
        <v>239</v>
      </c>
      <c r="E937" s="87" t="n">
        <v>325947.308794639</v>
      </c>
      <c r="F937" s="88" t="n">
        <v>307254.034587656</v>
      </c>
      <c r="G937" s="89" t="n">
        <v>328616.462342423</v>
      </c>
      <c r="H937" s="90" t="n">
        <v>311706.009887736</v>
      </c>
      <c r="I937" s="91" t="str">
        <f>H937-F937</f>
      </c>
      <c r="J937" s="92" t="str">
        <f>G937-E937</f>
      </c>
    </row>
    <row r="938">
      <c r="A938" t="s">
        <v>289</v>
      </c>
      <c r="B938" t="s">
        <v>458</v>
      </c>
      <c r="C938" s="86" t="n">
        <v>2028</v>
      </c>
      <c r="D938" t="s">
        <v>242</v>
      </c>
      <c r="E938" s="87" t="n">
        <v>211081.997105962</v>
      </c>
      <c r="F938" s="88" t="n">
        <v>170976.868557833</v>
      </c>
      <c r="G938" s="89" t="n">
        <v>212112.340383506</v>
      </c>
      <c r="H938" s="90" t="n">
        <v>172998.157472433</v>
      </c>
      <c r="I938" s="91" t="str">
        <f>H938-F938</f>
      </c>
      <c r="J938" s="92" t="str">
        <f>G938-E938</f>
      </c>
    </row>
    <row r="939">
      <c r="A939" t="s">
        <v>289</v>
      </c>
      <c r="B939" t="s">
        <v>458</v>
      </c>
      <c r="C939" s="86" t="n">
        <v>2028</v>
      </c>
      <c r="D939" t="s">
        <v>456</v>
      </c>
      <c r="E939" s="87" t="n">
        <v>34426.8590606207</v>
      </c>
      <c r="F939" s="88" t="n">
        <v>4491.29878698175</v>
      </c>
      <c r="G939" s="89" t="n">
        <v>34426.6520628926</v>
      </c>
      <c r="H939" s="90" t="n">
        <v>4491.29771784831</v>
      </c>
      <c r="I939" s="91" t="str">
        <f>H939-F939</f>
      </c>
      <c r="J939" s="92" t="str">
        <f>G939-E939</f>
      </c>
    </row>
    <row r="940">
      <c r="A940" t="s">
        <v>289</v>
      </c>
      <c r="B940" t="s">
        <v>458</v>
      </c>
      <c r="C940" s="86" t="n">
        <v>2029</v>
      </c>
      <c r="D940" t="s">
        <v>455</v>
      </c>
      <c r="E940" s="87" t="n">
        <v>8953.18463622446</v>
      </c>
      <c r="F940" s="88" t="n">
        <v>7602.06113226539</v>
      </c>
      <c r="G940" s="89" t="n">
        <v>8949.87204454935</v>
      </c>
      <c r="H940" s="90" t="n">
        <v>7601.51287322911</v>
      </c>
      <c r="I940" s="91" t="str">
        <f>H940-F940</f>
      </c>
      <c r="J940" s="92" t="str">
        <f>G940-E940</f>
      </c>
    </row>
    <row r="941">
      <c r="A941" t="s">
        <v>289</v>
      </c>
      <c r="B941" t="s">
        <v>458</v>
      </c>
      <c r="C941" s="86" t="n">
        <v>2029</v>
      </c>
      <c r="D941" t="s">
        <v>269</v>
      </c>
      <c r="E941" s="87" t="n">
        <v>511804.444223526</v>
      </c>
      <c r="F941" s="88" t="n">
        <v>162713.378038583</v>
      </c>
      <c r="G941" s="89" t="n">
        <v>513054.704094391</v>
      </c>
      <c r="H941" s="90" t="n">
        <v>162723.060175302</v>
      </c>
      <c r="I941" s="91" t="str">
        <f>H941-F941</f>
      </c>
      <c r="J941" s="92" t="str">
        <f>G941-E941</f>
      </c>
    </row>
    <row r="942">
      <c r="A942" t="s">
        <v>289</v>
      </c>
      <c r="B942" t="s">
        <v>458</v>
      </c>
      <c r="C942" s="86" t="n">
        <v>2029</v>
      </c>
      <c r="D942" t="s">
        <v>224</v>
      </c>
      <c r="E942" s="87" t="n">
        <v>84240.8340101454</v>
      </c>
      <c r="F942" s="88" t="n">
        <v>57305.5655467097</v>
      </c>
      <c r="G942" s="89" t="n">
        <v>84214.941243807</v>
      </c>
      <c r="H942" s="90" t="n">
        <v>57302.4735422539</v>
      </c>
      <c r="I942" s="91" t="str">
        <f>H942-F942</f>
      </c>
      <c r="J942" s="92" t="str">
        <f>G942-E942</f>
      </c>
    </row>
    <row r="943">
      <c r="A943" t="s">
        <v>289</v>
      </c>
      <c r="B943" t="s">
        <v>458</v>
      </c>
      <c r="C943" s="86" t="n">
        <v>2029</v>
      </c>
      <c r="D943" t="s">
        <v>236</v>
      </c>
      <c r="E943" s="87" t="n">
        <v>226156.529793156</v>
      </c>
      <c r="F943" s="88" t="n">
        <v>209932.362194536</v>
      </c>
      <c r="G943" s="89" t="n">
        <v>226999.388995758</v>
      </c>
      <c r="H943" s="90" t="n">
        <v>212946.302203706</v>
      </c>
      <c r="I943" s="91" t="str">
        <f>H943-F943</f>
      </c>
      <c r="J943" s="92" t="str">
        <f>G943-E943</f>
      </c>
    </row>
    <row r="944">
      <c r="A944" t="s">
        <v>289</v>
      </c>
      <c r="B944" t="s">
        <v>458</v>
      </c>
      <c r="C944" s="86" t="n">
        <v>2029</v>
      </c>
      <c r="D944" t="s">
        <v>239</v>
      </c>
      <c r="E944" s="87" t="n">
        <v>332935.919589805</v>
      </c>
      <c r="F944" s="88" t="n">
        <v>297071.202367551</v>
      </c>
      <c r="G944" s="89" t="n">
        <v>336724.52108083</v>
      </c>
      <c r="H944" s="90" t="n">
        <v>303091.513889636</v>
      </c>
      <c r="I944" s="91" t="str">
        <f>H944-F944</f>
      </c>
      <c r="J944" s="92" t="str">
        <f>G944-E944</f>
      </c>
    </row>
    <row r="945">
      <c r="A945" t="s">
        <v>289</v>
      </c>
      <c r="B945" t="s">
        <v>458</v>
      </c>
      <c r="C945" s="86" t="n">
        <v>2029</v>
      </c>
      <c r="D945" t="s">
        <v>242</v>
      </c>
      <c r="E945" s="87" t="n">
        <v>216387.957250931</v>
      </c>
      <c r="F945" s="88" t="n">
        <v>163959.369458512</v>
      </c>
      <c r="G945" s="89" t="n">
        <v>217860.621542288</v>
      </c>
      <c r="H945" s="90" t="n">
        <v>166667.063853957</v>
      </c>
      <c r="I945" s="91" t="str">
        <f>H945-F945</f>
      </c>
      <c r="J945" s="92" t="str">
        <f>G945-E945</f>
      </c>
    </row>
    <row r="946">
      <c r="A946" t="s">
        <v>289</v>
      </c>
      <c r="B946" t="s">
        <v>458</v>
      </c>
      <c r="C946" s="86" t="n">
        <v>2029</v>
      </c>
      <c r="D946" t="s">
        <v>456</v>
      </c>
      <c r="E946" s="87" t="n">
        <v>34407.6432484872</v>
      </c>
      <c r="F946" s="88" t="n">
        <v>4446.3522110387</v>
      </c>
      <c r="G946" s="89" t="n">
        <v>34407.2611235614</v>
      </c>
      <c r="H946" s="90" t="n">
        <v>4446.34877826688</v>
      </c>
      <c r="I946" s="91" t="str">
        <f>H946-F946</f>
      </c>
      <c r="J946" s="92" t="str">
        <f>G946-E946</f>
      </c>
    </row>
    <row r="947">
      <c r="A947" t="s">
        <v>289</v>
      </c>
      <c r="B947" t="s">
        <v>458</v>
      </c>
      <c r="C947" s="86" t="n">
        <v>2030</v>
      </c>
      <c r="D947" t="s">
        <v>455</v>
      </c>
      <c r="E947" s="87" t="n">
        <v>9153.11827636073</v>
      </c>
      <c r="F947" s="88" t="n">
        <v>7535.2935843038</v>
      </c>
      <c r="G947" s="89" t="n">
        <v>9147.89011891574</v>
      </c>
      <c r="H947" s="90" t="n">
        <v>7534.19914270994</v>
      </c>
      <c r="I947" s="91" t="str">
        <f>H947-F947</f>
      </c>
      <c r="J947" s="92" t="str">
        <f>G947-E947</f>
      </c>
    </row>
    <row r="948">
      <c r="A948" t="s">
        <v>289</v>
      </c>
      <c r="B948" t="s">
        <v>458</v>
      </c>
      <c r="C948" s="86" t="n">
        <v>2030</v>
      </c>
      <c r="D948" t="s">
        <v>269</v>
      </c>
      <c r="E948" s="87" t="n">
        <v>519774.115603576</v>
      </c>
      <c r="F948" s="88" t="n">
        <v>165070.656002671</v>
      </c>
      <c r="G948" s="89" t="n">
        <v>521396.110534226</v>
      </c>
      <c r="H948" s="90" t="n">
        <v>165089.533766456</v>
      </c>
      <c r="I948" s="91" t="str">
        <f>H948-F948</f>
      </c>
      <c r="J948" s="92" t="str">
        <f>G948-E948</f>
      </c>
    </row>
    <row r="949">
      <c r="A949" t="s">
        <v>289</v>
      </c>
      <c r="B949" t="s">
        <v>458</v>
      </c>
      <c r="C949" s="86" t="n">
        <v>2030</v>
      </c>
      <c r="D949" t="s">
        <v>224</v>
      </c>
      <c r="E949" s="87" t="n">
        <v>86678.167391821</v>
      </c>
      <c r="F949" s="88" t="n">
        <v>57652.0445332647</v>
      </c>
      <c r="G949" s="89" t="n">
        <v>86636.6978807741</v>
      </c>
      <c r="H949" s="90" t="n">
        <v>57645.5263276995</v>
      </c>
      <c r="I949" s="91" t="str">
        <f>H949-F949</f>
      </c>
      <c r="J949" s="92" t="str">
        <f>G949-E949</f>
      </c>
    </row>
    <row r="950">
      <c r="A950" t="s">
        <v>289</v>
      </c>
      <c r="B950" t="s">
        <v>458</v>
      </c>
      <c r="C950" s="86" t="n">
        <v>2030</v>
      </c>
      <c r="D950" t="s">
        <v>236</v>
      </c>
      <c r="E950" s="87" t="n">
        <v>231381.290757889</v>
      </c>
      <c r="F950" s="88" t="n">
        <v>211459.36779212</v>
      </c>
      <c r="G950" s="89" t="n">
        <v>232474.557184163</v>
      </c>
      <c r="H950" s="90" t="n">
        <v>215101.066136293</v>
      </c>
      <c r="I950" s="91" t="str">
        <f>H950-F950</f>
      </c>
      <c r="J950" s="92" t="str">
        <f>G950-E950</f>
      </c>
    </row>
    <row r="951">
      <c r="A951" t="s">
        <v>289</v>
      </c>
      <c r="B951" t="s">
        <v>458</v>
      </c>
      <c r="C951" s="86" t="n">
        <v>2030</v>
      </c>
      <c r="D951" t="s">
        <v>239</v>
      </c>
      <c r="E951" s="87" t="n">
        <v>340058.645879929</v>
      </c>
      <c r="F951" s="88" t="n">
        <v>289366.566215006</v>
      </c>
      <c r="G951" s="89" t="n">
        <v>345002.662934527</v>
      </c>
      <c r="H951" s="90" t="n">
        <v>296867.398989455</v>
      </c>
      <c r="I951" s="91" t="str">
        <f>H951-F951</f>
      </c>
      <c r="J951" s="92" t="str">
        <f>G951-E951</f>
      </c>
    </row>
    <row r="952">
      <c r="A952" t="s">
        <v>289</v>
      </c>
      <c r="B952" t="s">
        <v>458</v>
      </c>
      <c r="C952" s="86" t="n">
        <v>2030</v>
      </c>
      <c r="D952" t="s">
        <v>242</v>
      </c>
      <c r="E952" s="87" t="n">
        <v>221926.258494101</v>
      </c>
      <c r="F952" s="88" t="n">
        <v>159068.975010146</v>
      </c>
      <c r="G952" s="89" t="n">
        <v>223856.01156337</v>
      </c>
      <c r="H952" s="90" t="n">
        <v>162416.198890179</v>
      </c>
      <c r="I952" s="91" t="str">
        <f>H952-F952</f>
      </c>
      <c r="J952" s="92" t="str">
        <f>G952-E952</f>
      </c>
    </row>
    <row r="953">
      <c r="A953" t="s">
        <v>289</v>
      </c>
      <c r="B953" t="s">
        <v>458</v>
      </c>
      <c r="C953" s="86" t="n">
        <v>2030</v>
      </c>
      <c r="D953" t="s">
        <v>456</v>
      </c>
      <c r="E953" s="87" t="n">
        <v>34357.7688410361</v>
      </c>
      <c r="F953" s="88" t="n">
        <v>4399.05847986814</v>
      </c>
      <c r="G953" s="89" t="n">
        <v>34357.1584623898</v>
      </c>
      <c r="H953" s="90" t="n">
        <v>4399.0513110961</v>
      </c>
      <c r="I953" s="91" t="str">
        <f>H953-F953</f>
      </c>
      <c r="J953" s="92" t="str">
        <f>G953-E953</f>
      </c>
    </row>
    <row r="954">
      <c r="A954" t="s">
        <v>289</v>
      </c>
      <c r="B954" t="s">
        <v>458</v>
      </c>
      <c r="C954" s="86" t="n">
        <v>2031</v>
      </c>
      <c r="D954" t="s">
        <v>455</v>
      </c>
      <c r="E954" s="87" t="n">
        <v>9369.96816692803</v>
      </c>
      <c r="F954" s="88" t="n">
        <v>7525.38923411312</v>
      </c>
      <c r="G954" s="89" t="n">
        <v>9362.40742280119</v>
      </c>
      <c r="H954" s="90" t="n">
        <v>7523.53879360357</v>
      </c>
      <c r="I954" s="91" t="str">
        <f>H954-F954</f>
      </c>
      <c r="J954" s="92" t="str">
        <f>G954-E954</f>
      </c>
    </row>
    <row r="955">
      <c r="A955" t="s">
        <v>289</v>
      </c>
      <c r="B955" t="s">
        <v>458</v>
      </c>
      <c r="C955" s="86" t="n">
        <v>2031</v>
      </c>
      <c r="D955" t="s">
        <v>269</v>
      </c>
      <c r="E955" s="87" t="n">
        <v>527529.565706544</v>
      </c>
      <c r="F955" s="88" t="n">
        <v>167593.914626998</v>
      </c>
      <c r="G955" s="89" t="n">
        <v>529501.770468282</v>
      </c>
      <c r="H955" s="90" t="n">
        <v>167624.55914584</v>
      </c>
      <c r="I955" s="91" t="str">
        <f>H955-F955</f>
      </c>
      <c r="J955" s="92" t="str">
        <f>G955-E955</f>
      </c>
    </row>
    <row r="956">
      <c r="A956" t="s">
        <v>289</v>
      </c>
      <c r="B956" t="s">
        <v>458</v>
      </c>
      <c r="C956" s="86" t="n">
        <v>2031</v>
      </c>
      <c r="D956" t="s">
        <v>224</v>
      </c>
      <c r="E956" s="87" t="n">
        <v>89230.2734040041</v>
      </c>
      <c r="F956" s="88" t="n">
        <v>58211.3104656195</v>
      </c>
      <c r="G956" s="89" t="n">
        <v>89169.7069964921</v>
      </c>
      <c r="H956" s="90" t="n">
        <v>58199.8434286856</v>
      </c>
      <c r="I956" s="91" t="str">
        <f>H956-F956</f>
      </c>
      <c r="J956" s="92" t="str">
        <f>G956-E956</f>
      </c>
    </row>
    <row r="957">
      <c r="A957" t="s">
        <v>289</v>
      </c>
      <c r="B957" t="s">
        <v>458</v>
      </c>
      <c r="C957" s="86" t="n">
        <v>2031</v>
      </c>
      <c r="D957" t="s">
        <v>236</v>
      </c>
      <c r="E957" s="87" t="n">
        <v>236971.388807366</v>
      </c>
      <c r="F957" s="88" t="n">
        <v>214575.683824444</v>
      </c>
      <c r="G957" s="89" t="n">
        <v>238100.557779275</v>
      </c>
      <c r="H957" s="90" t="n">
        <v>217838.527124651</v>
      </c>
      <c r="I957" s="91" t="str">
        <f>H957-F957</f>
      </c>
      <c r="J957" s="92" t="str">
        <f>G957-E957</f>
      </c>
    </row>
    <row r="958">
      <c r="A958" t="s">
        <v>289</v>
      </c>
      <c r="B958" t="s">
        <v>458</v>
      </c>
      <c r="C958" s="86" t="n">
        <v>2031</v>
      </c>
      <c r="D958" t="s">
        <v>239</v>
      </c>
      <c r="E958" s="87" t="n">
        <v>348201.374297432</v>
      </c>
      <c r="F958" s="88" t="n">
        <v>284609.368774358</v>
      </c>
      <c r="G958" s="89" t="n">
        <v>353389.586893109</v>
      </c>
      <c r="H958" s="90" t="n">
        <v>292077.17059703</v>
      </c>
      <c r="I958" s="91" t="str">
        <f>H958-F958</f>
      </c>
      <c r="J958" s="92" t="str">
        <f>G958-E958</f>
      </c>
    </row>
    <row r="959">
      <c r="A959" t="s">
        <v>289</v>
      </c>
      <c r="B959" t="s">
        <v>458</v>
      </c>
      <c r="C959" s="86" t="n">
        <v>2031</v>
      </c>
      <c r="D959" t="s">
        <v>242</v>
      </c>
      <c r="E959" s="87" t="n">
        <v>228031.611863184</v>
      </c>
      <c r="F959" s="88" t="n">
        <v>156155.563982468</v>
      </c>
      <c r="G959" s="89" t="n">
        <v>230057.422817294</v>
      </c>
      <c r="H959" s="90" t="n">
        <v>159427.935431229</v>
      </c>
      <c r="I959" s="91" t="str">
        <f>H959-F959</f>
      </c>
      <c r="J959" s="92" t="str">
        <f>G959-E959</f>
      </c>
    </row>
    <row r="960">
      <c r="A960" t="s">
        <v>289</v>
      </c>
      <c r="B960" t="s">
        <v>458</v>
      </c>
      <c r="C960" s="86" t="n">
        <v>2031</v>
      </c>
      <c r="D960" t="s">
        <v>456</v>
      </c>
      <c r="E960" s="87" t="n">
        <v>34254.8051484294</v>
      </c>
      <c r="F960" s="88" t="n">
        <v>4352.68110721886</v>
      </c>
      <c r="G960" s="89" t="n">
        <v>34253.9193652657</v>
      </c>
      <c r="H960" s="90" t="n">
        <v>4352.66861178241</v>
      </c>
      <c r="I960" s="91" t="str">
        <f>H960-F960</f>
      </c>
      <c r="J960" s="92" t="str">
        <f>G960-E960</f>
      </c>
    </row>
    <row r="961">
      <c r="A961" t="s">
        <v>289</v>
      </c>
      <c r="B961" t="s">
        <v>458</v>
      </c>
      <c r="C961" s="86" t="n">
        <v>2032</v>
      </c>
      <c r="D961" t="s">
        <v>455</v>
      </c>
      <c r="E961" s="87" t="n">
        <v>9603.01247757253</v>
      </c>
      <c r="F961" s="88" t="n">
        <v>7554.93921315121</v>
      </c>
      <c r="G961" s="89" t="n">
        <v>9593.26185941356</v>
      </c>
      <c r="H961" s="90" t="n">
        <v>7552.11262491877</v>
      </c>
      <c r="I961" s="91" t="str">
        <f>H961-F961</f>
      </c>
      <c r="J961" s="92" t="str">
        <f>G961-E961</f>
      </c>
    </row>
    <row r="962">
      <c r="A962" t="s">
        <v>289</v>
      </c>
      <c r="B962" t="s">
        <v>458</v>
      </c>
      <c r="C962" s="86" t="n">
        <v>2032</v>
      </c>
      <c r="D962" t="s">
        <v>269</v>
      </c>
      <c r="E962" s="87" t="n">
        <v>534971.064352538</v>
      </c>
      <c r="F962" s="88" t="n">
        <v>170445.774111335</v>
      </c>
      <c r="G962" s="89" t="n">
        <v>537284.205956197</v>
      </c>
      <c r="H962" s="90" t="n">
        <v>170490.574608421</v>
      </c>
      <c r="I962" s="91" t="str">
        <f>H962-F962</f>
      </c>
      <c r="J962" s="92" t="str">
        <f>G962-E962</f>
      </c>
    </row>
    <row r="963">
      <c r="A963" t="s">
        <v>289</v>
      </c>
      <c r="B963" t="s">
        <v>458</v>
      </c>
      <c r="C963" s="86" t="n">
        <v>2032</v>
      </c>
      <c r="D963" t="s">
        <v>224</v>
      </c>
      <c r="E963" s="87" t="n">
        <v>91887.1264234634</v>
      </c>
      <c r="F963" s="88" t="n">
        <v>59001.9212750858</v>
      </c>
      <c r="G963" s="89" t="n">
        <v>91808.4707591015</v>
      </c>
      <c r="H963" s="90" t="n">
        <v>58983.855811728</v>
      </c>
      <c r="I963" s="91" t="str">
        <f>H963-F963</f>
      </c>
      <c r="J963" s="92" t="str">
        <f>G963-E963</f>
      </c>
    </row>
    <row r="964">
      <c r="A964" t="s">
        <v>289</v>
      </c>
      <c r="B964" t="s">
        <v>458</v>
      </c>
      <c r="C964" s="86" t="n">
        <v>2032</v>
      </c>
      <c r="D964" t="s">
        <v>236</v>
      </c>
      <c r="E964" s="87" t="n">
        <v>242687.960532111</v>
      </c>
      <c r="F964" s="88" t="n">
        <v>218142.98031988</v>
      </c>
      <c r="G964" s="89" t="n">
        <v>243856.955522811</v>
      </c>
      <c r="H964" s="90" t="n">
        <v>221187.357647614</v>
      </c>
      <c r="I964" s="91" t="str">
        <f>H964-F964</f>
      </c>
      <c r="J964" s="92" t="str">
        <f>G964-E964</f>
      </c>
    </row>
    <row r="965">
      <c r="A965" t="s">
        <v>289</v>
      </c>
      <c r="B965" t="s">
        <v>458</v>
      </c>
      <c r="C965" s="86" t="n">
        <v>2032</v>
      </c>
      <c r="D965" t="s">
        <v>239</v>
      </c>
      <c r="E965" s="87" t="n">
        <v>356414.326009481</v>
      </c>
      <c r="F965" s="88" t="n">
        <v>281135.59528091</v>
      </c>
      <c r="G965" s="89" t="n">
        <v>361859.194103519</v>
      </c>
      <c r="H965" s="90" t="n">
        <v>288636.134927462</v>
      </c>
      <c r="I965" s="91" t="str">
        <f>H965-F965</f>
      </c>
      <c r="J965" s="92" t="str">
        <f>G965-E965</f>
      </c>
    </row>
    <row r="966">
      <c r="A966" t="s">
        <v>289</v>
      </c>
      <c r="B966" t="s">
        <v>458</v>
      </c>
      <c r="C966" s="86" t="n">
        <v>2032</v>
      </c>
      <c r="D966" t="s">
        <v>242</v>
      </c>
      <c r="E966" s="87" t="n">
        <v>234320.305631274</v>
      </c>
      <c r="F966" s="88" t="n">
        <v>154447.158942902</v>
      </c>
      <c r="G966" s="89" t="n">
        <v>236449.722892253</v>
      </c>
      <c r="H966" s="90" t="n">
        <v>157717.066687305</v>
      </c>
      <c r="I966" s="91" t="str">
        <f>H966-F966</f>
      </c>
      <c r="J966" s="92" t="str">
        <f>G966-E966</f>
      </c>
    </row>
    <row r="967">
      <c r="A967" t="s">
        <v>289</v>
      </c>
      <c r="B967" t="s">
        <v>458</v>
      </c>
      <c r="C967" s="86" t="n">
        <v>2032</v>
      </c>
      <c r="D967" t="s">
        <v>456</v>
      </c>
      <c r="E967" s="87" t="n">
        <v>34087.601893778</v>
      </c>
      <c r="F967" s="88" t="n">
        <v>4303.79468589977</v>
      </c>
      <c r="G967" s="89" t="n">
        <v>34086.4612808676</v>
      </c>
      <c r="H967" s="90" t="n">
        <v>4303.77518067738</v>
      </c>
      <c r="I967" s="91" t="str">
        <f>H967-F967</f>
      </c>
      <c r="J967" s="92" t="str">
        <f>G967-E967</f>
      </c>
    </row>
    <row r="968">
      <c r="A968" t="s">
        <v>289</v>
      </c>
      <c r="B968" t="s">
        <v>458</v>
      </c>
      <c r="C968" s="86" t="n">
        <v>2033</v>
      </c>
      <c r="D968" t="s">
        <v>455</v>
      </c>
      <c r="E968" s="87" t="n">
        <v>9851.80874306229</v>
      </c>
      <c r="F968" s="88" t="n">
        <v>7606.73589831225</v>
      </c>
      <c r="G968" s="89" t="n">
        <v>9839.90450136709</v>
      </c>
      <c r="H968" s="90" t="n">
        <v>7602.83613135038</v>
      </c>
      <c r="I968" s="91" t="str">
        <f>H968-F968</f>
      </c>
      <c r="J968" s="92" t="str">
        <f>G968-E968</f>
      </c>
    </row>
    <row r="969">
      <c r="A969" t="s">
        <v>289</v>
      </c>
      <c r="B969" t="s">
        <v>458</v>
      </c>
      <c r="C969" s="86" t="n">
        <v>2033</v>
      </c>
      <c r="D969" t="s">
        <v>269</v>
      </c>
      <c r="E969" s="87" t="n">
        <v>542056.520717304</v>
      </c>
      <c r="F969" s="88" t="n">
        <v>173546.413676159</v>
      </c>
      <c r="G969" s="89" t="n">
        <v>544700.381722106</v>
      </c>
      <c r="H969" s="90" t="n">
        <v>173607.86723671</v>
      </c>
      <c r="I969" s="91" t="str">
        <f>H969-F969</f>
      </c>
      <c r="J969" s="92" t="str">
        <f>G969-E969</f>
      </c>
    </row>
    <row r="970">
      <c r="A970" t="s">
        <v>289</v>
      </c>
      <c r="B970" t="s">
        <v>458</v>
      </c>
      <c r="C970" s="86" t="n">
        <v>2033</v>
      </c>
      <c r="D970" t="s">
        <v>224</v>
      </c>
      <c r="E970" s="87" t="n">
        <v>94639.8903432351</v>
      </c>
      <c r="F970" s="88" t="n">
        <v>59968.6588307187</v>
      </c>
      <c r="G970" s="89" t="n">
        <v>94543.4392152283</v>
      </c>
      <c r="H970" s="90" t="n">
        <v>59943.004150862</v>
      </c>
      <c r="I970" s="91" t="str">
        <f>H970-F970</f>
      </c>
      <c r="J970" s="92" t="str">
        <f>G970-E970</f>
      </c>
    </row>
    <row r="971">
      <c r="A971" t="s">
        <v>289</v>
      </c>
      <c r="B971" t="s">
        <v>458</v>
      </c>
      <c r="C971" s="86" t="n">
        <v>2033</v>
      </c>
      <c r="D971" t="s">
        <v>236</v>
      </c>
      <c r="E971" s="87" t="n">
        <v>248505.710816753</v>
      </c>
      <c r="F971" s="88" t="n">
        <v>222048.938904149</v>
      </c>
      <c r="G971" s="89" t="n">
        <v>249717.666412734</v>
      </c>
      <c r="H971" s="90" t="n">
        <v>224962.62840765</v>
      </c>
      <c r="I971" s="91" t="str">
        <f>H971-F971</f>
      </c>
      <c r="J971" s="92" t="str">
        <f>G971-E971</f>
      </c>
    </row>
    <row r="972">
      <c r="A972" t="s">
        <v>289</v>
      </c>
      <c r="B972" t="s">
        <v>458</v>
      </c>
      <c r="C972" s="86" t="n">
        <v>2033</v>
      </c>
      <c r="D972" t="s">
        <v>239</v>
      </c>
      <c r="E972" s="87" t="n">
        <v>364675.632296614</v>
      </c>
      <c r="F972" s="88" t="n">
        <v>278628.032460011</v>
      </c>
      <c r="G972" s="89" t="n">
        <v>370388.043804762</v>
      </c>
      <c r="H972" s="90" t="n">
        <v>286211.943629403</v>
      </c>
      <c r="I972" s="91" t="str">
        <f>H972-F972</f>
      </c>
      <c r="J972" s="92" t="str">
        <f>G972-E972</f>
      </c>
    </row>
    <row r="973">
      <c r="A973" t="s">
        <v>289</v>
      </c>
      <c r="B973" t="s">
        <v>458</v>
      </c>
      <c r="C973" s="86" t="n">
        <v>2033</v>
      </c>
      <c r="D973" t="s">
        <v>242</v>
      </c>
      <c r="E973" s="87" t="n">
        <v>240764.254404807</v>
      </c>
      <c r="F973" s="88" t="n">
        <v>153666.861418759</v>
      </c>
      <c r="G973" s="89" t="n">
        <v>243003.808597674</v>
      </c>
      <c r="H973" s="90" t="n">
        <v>156982.446461136</v>
      </c>
      <c r="I973" s="91" t="str">
        <f>H973-F973</f>
      </c>
      <c r="J973" s="92" t="str">
        <f>G973-E973</f>
      </c>
    </row>
    <row r="974">
      <c r="A974" t="s">
        <v>289</v>
      </c>
      <c r="B974" t="s">
        <v>458</v>
      </c>
      <c r="C974" s="86" t="n">
        <v>2033</v>
      </c>
      <c r="D974" t="s">
        <v>456</v>
      </c>
      <c r="E974" s="87" t="n">
        <v>33870.4828423399</v>
      </c>
      <c r="F974" s="88" t="n">
        <v>4252.32476890125</v>
      </c>
      <c r="G974" s="89" t="n">
        <v>33869.0998668034</v>
      </c>
      <c r="H974" s="90" t="n">
        <v>4252.29720334171</v>
      </c>
      <c r="I974" s="91" t="str">
        <f>H974-F974</f>
      </c>
      <c r="J974" s="92" t="str">
        <f>G974-E974</f>
      </c>
    </row>
    <row r="975">
      <c r="A975" t="s">
        <v>289</v>
      </c>
      <c r="B975" t="s">
        <v>458</v>
      </c>
      <c r="C975" s="86" t="n">
        <v>2034</v>
      </c>
      <c r="D975" t="s">
        <v>455</v>
      </c>
      <c r="E975" s="87" t="n">
        <v>10116.5734523412</v>
      </c>
      <c r="F975" s="88" t="n">
        <v>7681.04519665643</v>
      </c>
      <c r="G975" s="89" t="n">
        <v>10102.4944978288</v>
      </c>
      <c r="H975" s="90" t="n">
        <v>7676.02454394957</v>
      </c>
      <c r="I975" s="91" t="str">
        <f>H975-F975</f>
      </c>
      <c r="J975" s="92" t="str">
        <f>G975-E975</f>
      </c>
    </row>
    <row r="976">
      <c r="A976" t="s">
        <v>289</v>
      </c>
      <c r="B976" t="s">
        <v>458</v>
      </c>
      <c r="C976" s="86" t="n">
        <v>2034</v>
      </c>
      <c r="D976" t="s">
        <v>269</v>
      </c>
      <c r="E976" s="87" t="n">
        <v>548938.884799342</v>
      </c>
      <c r="F976" s="88" t="n">
        <v>176848.736040344</v>
      </c>
      <c r="G976" s="89" t="n">
        <v>551902.078695549</v>
      </c>
      <c r="H976" s="90" t="n">
        <v>176929.430162199</v>
      </c>
      <c r="I976" s="91" t="str">
        <f>H976-F976</f>
      </c>
      <c r="J976" s="92" t="str">
        <f>G976-E976</f>
      </c>
    </row>
    <row r="977">
      <c r="A977" t="s">
        <v>289</v>
      </c>
      <c r="B977" t="s">
        <v>458</v>
      </c>
      <c r="C977" s="86" t="n">
        <v>2034</v>
      </c>
      <c r="D977" t="s">
        <v>224</v>
      </c>
      <c r="E977" s="87" t="n">
        <v>97480.8933234999</v>
      </c>
      <c r="F977" s="88" t="n">
        <v>61076.5274064399</v>
      </c>
      <c r="G977" s="89" t="n">
        <v>97366.5412975795</v>
      </c>
      <c r="H977" s="90" t="n">
        <v>61042.6373357258</v>
      </c>
      <c r="I977" s="91" t="str">
        <f>H977-F977</f>
      </c>
      <c r="J977" s="92" t="str">
        <f>G977-E977</f>
      </c>
    </row>
    <row r="978">
      <c r="A978" t="s">
        <v>289</v>
      </c>
      <c r="B978" t="s">
        <v>458</v>
      </c>
      <c r="C978" s="86" t="n">
        <v>2034</v>
      </c>
      <c r="D978" t="s">
        <v>236</v>
      </c>
      <c r="E978" s="87" t="n">
        <v>254457.574861164</v>
      </c>
      <c r="F978" s="88" t="n">
        <v>226522.085750444</v>
      </c>
      <c r="G978" s="89" t="n">
        <v>255666.356501113</v>
      </c>
      <c r="H978" s="90" t="n">
        <v>229161.34435344</v>
      </c>
      <c r="I978" s="91" t="str">
        <f>H978-F978</f>
      </c>
      <c r="J978" s="92" t="str">
        <f>G978-E978</f>
      </c>
    </row>
    <row r="979">
      <c r="A979" t="s">
        <v>289</v>
      </c>
      <c r="B979" t="s">
        <v>458</v>
      </c>
      <c r="C979" s="86" t="n">
        <v>2034</v>
      </c>
      <c r="D979" t="s">
        <v>239</v>
      </c>
      <c r="E979" s="87" t="n">
        <v>373204.336416097</v>
      </c>
      <c r="F979" s="88" t="n">
        <v>277372.687041119</v>
      </c>
      <c r="G979" s="89" t="n">
        <v>378994.909013905</v>
      </c>
      <c r="H979" s="90" t="n">
        <v>284761.825731833</v>
      </c>
      <c r="I979" s="91" t="str">
        <f>H979-F979</f>
      </c>
      <c r="J979" s="92" t="str">
        <f>G979-E979</f>
      </c>
    </row>
    <row r="980">
      <c r="A980" t="s">
        <v>289</v>
      </c>
      <c r="B980" t="s">
        <v>458</v>
      </c>
      <c r="C980" s="86" t="n">
        <v>2034</v>
      </c>
      <c r="D980" t="s">
        <v>242</v>
      </c>
      <c r="E980" s="87" t="n">
        <v>247464.675252842</v>
      </c>
      <c r="F980" s="88" t="n">
        <v>153730.041124183</v>
      </c>
      <c r="G980" s="89" t="n">
        <v>249728.24511568</v>
      </c>
      <c r="H980" s="90" t="n">
        <v>156946.436128004</v>
      </c>
      <c r="I980" s="91" t="str">
        <f>H980-F980</f>
      </c>
      <c r="J980" s="92" t="str">
        <f>G980-E980</f>
      </c>
    </row>
    <row r="981">
      <c r="A981" t="s">
        <v>289</v>
      </c>
      <c r="B981" t="s">
        <v>458</v>
      </c>
      <c r="C981" s="86" t="n">
        <v>2034</v>
      </c>
      <c r="D981" t="s">
        <v>456</v>
      </c>
      <c r="E981" s="87" t="n">
        <v>33651.4957209625</v>
      </c>
      <c r="F981" s="88" t="n">
        <v>4205.72820435357</v>
      </c>
      <c r="G981" s="89" t="n">
        <v>33649.8779258971</v>
      </c>
      <c r="H981" s="90" t="n">
        <v>4205.69192643688</v>
      </c>
      <c r="I981" s="91" t="str">
        <f>H981-F981</f>
      </c>
      <c r="J981" s="92" t="str">
        <f>G981-E981</f>
      </c>
    </row>
    <row r="982">
      <c r="A982" t="s">
        <v>289</v>
      </c>
      <c r="B982" t="s">
        <v>458</v>
      </c>
      <c r="C982" s="86" t="n">
        <v>2035</v>
      </c>
      <c r="D982" t="s">
        <v>455</v>
      </c>
      <c r="E982" s="87" t="n">
        <v>10398.3553105625</v>
      </c>
      <c r="F982" s="88" t="n">
        <v>7772.12929472194</v>
      </c>
      <c r="G982" s="89" t="n">
        <v>10382.1904120895</v>
      </c>
      <c r="H982" s="90" t="n">
        <v>7765.94892737537</v>
      </c>
      <c r="I982" s="91" t="str">
        <f>H982-F982</f>
      </c>
      <c r="J982" s="92" t="str">
        <f>G982-E982</f>
      </c>
    </row>
    <row r="983">
      <c r="A983" t="s">
        <v>289</v>
      </c>
      <c r="B983" t="s">
        <v>458</v>
      </c>
      <c r="C983" s="86" t="n">
        <v>2035</v>
      </c>
      <c r="D983" t="s">
        <v>269</v>
      </c>
      <c r="E983" s="87" t="n">
        <v>555688.422656216</v>
      </c>
      <c r="F983" s="88" t="n">
        <v>180377.343433077</v>
      </c>
      <c r="G983" s="89" t="n">
        <v>558961.531460926</v>
      </c>
      <c r="H983" s="90" t="n">
        <v>180479.901956072</v>
      </c>
      <c r="I983" s="91" t="str">
        <f>H983-F983</f>
      </c>
      <c r="J983" s="92" t="str">
        <f>G983-E983</f>
      </c>
    </row>
    <row r="984">
      <c r="A984" t="s">
        <v>289</v>
      </c>
      <c r="B984" t="s">
        <v>458</v>
      </c>
      <c r="C984" s="86" t="n">
        <v>2035</v>
      </c>
      <c r="D984" t="s">
        <v>224</v>
      </c>
      <c r="E984" s="87" t="n">
        <v>100404.363557008</v>
      </c>
      <c r="F984" s="88" t="n">
        <v>62318.2827040219</v>
      </c>
      <c r="G984" s="89" t="n">
        <v>100272.951283078</v>
      </c>
      <c r="H984" s="90" t="n">
        <v>62275.6388380648</v>
      </c>
      <c r="I984" s="91" t="str">
        <f>H984-F984</f>
      </c>
      <c r="J984" s="92" t="str">
        <f>G984-E984</f>
      </c>
    </row>
    <row r="985">
      <c r="A985" t="s">
        <v>289</v>
      </c>
      <c r="B985" t="s">
        <v>458</v>
      </c>
      <c r="C985" s="86" t="n">
        <v>2035</v>
      </c>
      <c r="D985" t="s">
        <v>236</v>
      </c>
      <c r="E985" s="87" t="n">
        <v>260489.38526542</v>
      </c>
      <c r="F985" s="88" t="n">
        <v>231196.584010028</v>
      </c>
      <c r="G985" s="89" t="n">
        <v>261696.644665257</v>
      </c>
      <c r="H985" s="90" t="n">
        <v>233645.809897885</v>
      </c>
      <c r="I985" s="91" t="str">
        <f>H985-F985</f>
      </c>
      <c r="J985" s="92" t="str">
        <f>G985-E985</f>
      </c>
    </row>
    <row r="986">
      <c r="A986" t="s">
        <v>289</v>
      </c>
      <c r="B986" t="s">
        <v>458</v>
      </c>
      <c r="C986" s="86" t="n">
        <v>2035</v>
      </c>
      <c r="D986" t="s">
        <v>239</v>
      </c>
      <c r="E986" s="87" t="n">
        <v>381826.745463466</v>
      </c>
      <c r="F986" s="88" t="n">
        <v>276928.435466821</v>
      </c>
      <c r="G986" s="89" t="n">
        <v>387697.164048001</v>
      </c>
      <c r="H986" s="90" t="n">
        <v>284179.664131541</v>
      </c>
      <c r="I986" s="91" t="str">
        <f>H986-F986</f>
      </c>
      <c r="J986" s="92" t="str">
        <f>G986-E986</f>
      </c>
    </row>
    <row r="987">
      <c r="A987" t="s">
        <v>289</v>
      </c>
      <c r="B987" t="s">
        <v>458</v>
      </c>
      <c r="C987" s="86" t="n">
        <v>2035</v>
      </c>
      <c r="D987" t="s">
        <v>242</v>
      </c>
      <c r="E987" s="87" t="n">
        <v>254336.562770272</v>
      </c>
      <c r="F987" s="88" t="n">
        <v>154412.31924671</v>
      </c>
      <c r="G987" s="89" t="n">
        <v>256626.612557139</v>
      </c>
      <c r="H987" s="90" t="n">
        <v>157568.371735695</v>
      </c>
      <c r="I987" s="91" t="str">
        <f>H987-F987</f>
      </c>
      <c r="J987" s="92" t="str">
        <f>G987-E987</f>
      </c>
    </row>
    <row r="988">
      <c r="A988" t="s">
        <v>289</v>
      </c>
      <c r="B988" t="s">
        <v>458</v>
      </c>
      <c r="C988" s="86" t="n">
        <v>2035</v>
      </c>
      <c r="D988" t="s">
        <v>456</v>
      </c>
      <c r="E988" s="87" t="n">
        <v>33449.1143709775</v>
      </c>
      <c r="F988" s="88" t="n">
        <v>4160.13348455381</v>
      </c>
      <c r="G988" s="89" t="n">
        <v>33447.2788714648</v>
      </c>
      <c r="H988" s="90" t="n">
        <v>4160.08804787357</v>
      </c>
      <c r="I988" s="91" t="str">
        <f>H988-F988</f>
      </c>
      <c r="J988" s="92" t="str">
        <f>G988-E988</f>
      </c>
    </row>
    <row r="989">
      <c r="A989" t="s">
        <v>289</v>
      </c>
      <c r="B989" t="s">
        <v>458</v>
      </c>
      <c r="C989" s="86" t="n">
        <v>2036</v>
      </c>
      <c r="D989" t="s">
        <v>455</v>
      </c>
      <c r="E989" s="87" t="n">
        <v>10696.6062316118</v>
      </c>
      <c r="F989" s="88" t="n">
        <v>7883.42927264366</v>
      </c>
      <c r="G989" s="89" t="n">
        <v>10678.3911776571</v>
      </c>
      <c r="H989" s="90" t="n">
        <v>7876.08286782231</v>
      </c>
      <c r="I989" s="91" t="str">
        <f>H989-F989</f>
      </c>
      <c r="J989" s="92" t="str">
        <f>G989-E989</f>
      </c>
    </row>
    <row r="990">
      <c r="A990" t="s">
        <v>289</v>
      </c>
      <c r="B990" t="s">
        <v>458</v>
      </c>
      <c r="C990" s="86" t="n">
        <v>2036</v>
      </c>
      <c r="D990" t="s">
        <v>269</v>
      </c>
      <c r="E990" s="87" t="n">
        <v>562342.023148968</v>
      </c>
      <c r="F990" s="88" t="n">
        <v>184143.362877622</v>
      </c>
      <c r="G990" s="89" t="n">
        <v>565915.068561455</v>
      </c>
      <c r="H990" s="90" t="n">
        <v>184270.554248894</v>
      </c>
      <c r="I990" s="91" t="str">
        <f>H990-F990</f>
      </c>
      <c r="J990" s="92" t="str">
        <f>G990-E990</f>
      </c>
    </row>
    <row r="991">
      <c r="A991" t="s">
        <v>289</v>
      </c>
      <c r="B991" t="s">
        <v>458</v>
      </c>
      <c r="C991" s="86" t="n">
        <v>2036</v>
      </c>
      <c r="D991" t="s">
        <v>224</v>
      </c>
      <c r="E991" s="87" t="n">
        <v>103401.804996752</v>
      </c>
      <c r="F991" s="88" t="n">
        <v>63705.0790725081</v>
      </c>
      <c r="G991" s="89" t="n">
        <v>103253.815900076</v>
      </c>
      <c r="H991" s="90" t="n">
        <v>63653.4030779876</v>
      </c>
      <c r="I991" s="91" t="str">
        <f>H991-F991</f>
      </c>
      <c r="J991" s="92" t="str">
        <f>G991-E991</f>
      </c>
    </row>
    <row r="992">
      <c r="A992" t="s">
        <v>289</v>
      </c>
      <c r="B992" t="s">
        <v>458</v>
      </c>
      <c r="C992" s="86" t="n">
        <v>2036</v>
      </c>
      <c r="D992" t="s">
        <v>236</v>
      </c>
      <c r="E992" s="87" t="n">
        <v>266427.877785981</v>
      </c>
      <c r="F992" s="88" t="n">
        <v>235415.934833232</v>
      </c>
      <c r="G992" s="89" t="n">
        <v>267795.294711387</v>
      </c>
      <c r="H992" s="90" t="n">
        <v>238410.323156125</v>
      </c>
      <c r="I992" s="91" t="str">
        <f>H992-F992</f>
      </c>
      <c r="J992" s="92" t="str">
        <f>G992-E992</f>
      </c>
    </row>
    <row r="993">
      <c r="A993" t="s">
        <v>289</v>
      </c>
      <c r="B993" t="s">
        <v>458</v>
      </c>
      <c r="C993" s="86" t="n">
        <v>2036</v>
      </c>
      <c r="D993" t="s">
        <v>239</v>
      </c>
      <c r="E993" s="87" t="n">
        <v>389909.859732568</v>
      </c>
      <c r="F993" s="88" t="n">
        <v>276240.947468384</v>
      </c>
      <c r="G993" s="89" t="n">
        <v>396494.629617736</v>
      </c>
      <c r="H993" s="90" t="n">
        <v>284477.185074693</v>
      </c>
      <c r="I993" s="91" t="str">
        <f>H993-F993</f>
      </c>
      <c r="J993" s="92" t="str">
        <f>G993-E993</f>
      </c>
    </row>
    <row r="994">
      <c r="A994" t="s">
        <v>289</v>
      </c>
      <c r="B994" t="s">
        <v>458</v>
      </c>
      <c r="C994" s="86" t="n">
        <v>2036</v>
      </c>
      <c r="D994" t="s">
        <v>242</v>
      </c>
      <c r="E994" s="87" t="n">
        <v>261050.124295282</v>
      </c>
      <c r="F994" s="88" t="n">
        <v>155046.642529805</v>
      </c>
      <c r="G994" s="89" t="n">
        <v>263685.615045298</v>
      </c>
      <c r="H994" s="90" t="n">
        <v>158831.708227704</v>
      </c>
      <c r="I994" s="91" t="str">
        <f>H994-F994</f>
      </c>
      <c r="J994" s="92" t="str">
        <f>G994-E994</f>
      </c>
    </row>
    <row r="995">
      <c r="A995" t="s">
        <v>289</v>
      </c>
      <c r="B995" t="s">
        <v>458</v>
      </c>
      <c r="C995" s="86" t="n">
        <v>2036</v>
      </c>
      <c r="D995" t="s">
        <v>456</v>
      </c>
      <c r="E995" s="87" t="n">
        <v>33269.8645911783</v>
      </c>
      <c r="F995" s="88" t="n">
        <v>4116.14050151504</v>
      </c>
      <c r="G995" s="89" t="n">
        <v>33267.8240250982</v>
      </c>
      <c r="H995" s="90" t="n">
        <v>4116.08575878015</v>
      </c>
      <c r="I995" s="91" t="str">
        <f>H995-F995</f>
      </c>
      <c r="J995" s="92" t="str">
        <f>G995-E995</f>
      </c>
    </row>
    <row r="996">
      <c r="A996" t="s">
        <v>289</v>
      </c>
      <c r="B996" t="s">
        <v>458</v>
      </c>
      <c r="C996" s="86" t="n">
        <v>2037</v>
      </c>
      <c r="D996" t="s">
        <v>455</v>
      </c>
      <c r="E996" s="87" t="n">
        <v>11011.2643966408</v>
      </c>
      <c r="F996" s="88" t="n">
        <v>8012.2903331149</v>
      </c>
      <c r="G996" s="89" t="n">
        <v>10990.4137947985</v>
      </c>
      <c r="H996" s="90" t="n">
        <v>8003.77535455791</v>
      </c>
      <c r="I996" s="91" t="str">
        <f>H996-F996</f>
      </c>
      <c r="J996" s="92" t="str">
        <f>G996-E996</f>
      </c>
    </row>
    <row r="997">
      <c r="A997" t="s">
        <v>289</v>
      </c>
      <c r="B997" t="s">
        <v>458</v>
      </c>
      <c r="C997" s="86" t="n">
        <v>2037</v>
      </c>
      <c r="D997" t="s">
        <v>269</v>
      </c>
      <c r="E997" s="87" t="n">
        <v>568909.05082636</v>
      </c>
      <c r="F997" s="88" t="n">
        <v>188046.722277739</v>
      </c>
      <c r="G997" s="89" t="n">
        <v>572762.659259745</v>
      </c>
      <c r="H997" s="90" t="n">
        <v>188201.343389225</v>
      </c>
      <c r="I997" s="91" t="str">
        <f>H997-F997</f>
      </c>
      <c r="J997" s="92" t="str">
        <f>G997-E997</f>
      </c>
    </row>
    <row r="998">
      <c r="A998" t="s">
        <v>289</v>
      </c>
      <c r="B998" t="s">
        <v>458</v>
      </c>
      <c r="C998" s="86" t="n">
        <v>2037</v>
      </c>
      <c r="D998" t="s">
        <v>224</v>
      </c>
      <c r="E998" s="87" t="n">
        <v>106467.46977659</v>
      </c>
      <c r="F998" s="88" t="n">
        <v>65193.5037578127</v>
      </c>
      <c r="G998" s="89" t="n">
        <v>106298.553139614</v>
      </c>
      <c r="H998" s="90" t="n">
        <v>65132.6423732262</v>
      </c>
      <c r="I998" s="91" t="str">
        <f>H998-F998</f>
      </c>
      <c r="J998" s="92" t="str">
        <f>G998-E998</f>
      </c>
    </row>
    <row r="999">
      <c r="A999" t="s">
        <v>289</v>
      </c>
      <c r="B999" t="s">
        <v>458</v>
      </c>
      <c r="C999" s="86" t="n">
        <v>2037</v>
      </c>
      <c r="D999" t="s">
        <v>236</v>
      </c>
      <c r="E999" s="87" t="n">
        <v>272412.800629851</v>
      </c>
      <c r="F999" s="88" t="n">
        <v>239872.6422184</v>
      </c>
      <c r="G999" s="89" t="n">
        <v>273943.11553738</v>
      </c>
      <c r="H999" s="90" t="n">
        <v>243289.27875961</v>
      </c>
      <c r="I999" s="91" t="str">
        <f>H999-F999</f>
      </c>
      <c r="J999" s="92" t="str">
        <f>G999-E999</f>
      </c>
    </row>
    <row r="1000">
      <c r="A1000" t="s">
        <v>289</v>
      </c>
      <c r="B1000" t="s">
        <v>458</v>
      </c>
      <c r="C1000" s="86" t="n">
        <v>2037</v>
      </c>
      <c r="D1000" t="s">
        <v>239</v>
      </c>
      <c r="E1000" s="87" t="n">
        <v>398046.631723055</v>
      </c>
      <c r="F1000" s="88" t="n">
        <v>276248.61917897</v>
      </c>
      <c r="G1000" s="89" t="n">
        <v>405372.471305049</v>
      </c>
      <c r="H1000" s="90" t="n">
        <v>285466.435063323</v>
      </c>
      <c r="I1000" s="91" t="str">
        <f>H1000-F1000</f>
      </c>
      <c r="J1000" s="92" t="str">
        <f>G1000-E1000</f>
      </c>
    </row>
    <row r="1001">
      <c r="A1001" t="s">
        <v>289</v>
      </c>
      <c r="B1001" t="s">
        <v>458</v>
      </c>
      <c r="C1001" s="86" t="n">
        <v>2037</v>
      </c>
      <c r="D1001" t="s">
        <v>242</v>
      </c>
      <c r="E1001" s="87" t="n">
        <v>267891.541304376</v>
      </c>
      <c r="F1001" s="88" t="n">
        <v>156186.445592787</v>
      </c>
      <c r="G1001" s="89" t="n">
        <v>270885.359577997</v>
      </c>
      <c r="H1001" s="90" t="n">
        <v>160581.340700127</v>
      </c>
      <c r="I1001" s="91" t="str">
        <f>H1001-F1001</f>
      </c>
      <c r="J1001" s="92" t="str">
        <f>G1001-E1001</f>
      </c>
    </row>
    <row r="1002">
      <c r="A1002" t="s">
        <v>289</v>
      </c>
      <c r="B1002" t="s">
        <v>458</v>
      </c>
      <c r="C1002" s="86" t="n">
        <v>2037</v>
      </c>
      <c r="D1002" t="s">
        <v>456</v>
      </c>
      <c r="E1002" s="87" t="n">
        <v>33115.2302494161</v>
      </c>
      <c r="F1002" s="88" t="n">
        <v>4072.54564507158</v>
      </c>
      <c r="G1002" s="89" t="n">
        <v>33112.9456366358</v>
      </c>
      <c r="H1002" s="90" t="n">
        <v>4072.48162056867</v>
      </c>
      <c r="I1002" s="91" t="str">
        <f>H1002-F1002</f>
      </c>
      <c r="J1002" s="92" t="str">
        <f>G1002-E1002</f>
      </c>
    </row>
    <row r="1003">
      <c r="A1003" t="s">
        <v>289</v>
      </c>
      <c r="B1003" t="s">
        <v>458</v>
      </c>
      <c r="C1003" s="86" t="n">
        <v>2038</v>
      </c>
      <c r="D1003" t="s">
        <v>455</v>
      </c>
      <c r="E1003" s="87" t="n">
        <v>11341.705112381</v>
      </c>
      <c r="F1003" s="88" t="n">
        <v>8158.91877811179</v>
      </c>
      <c r="G1003" s="89" t="n">
        <v>11317.6785263701</v>
      </c>
      <c r="H1003" s="90" t="n">
        <v>8149.11017278235</v>
      </c>
      <c r="I1003" s="91" t="str">
        <f>H1003-F1003</f>
      </c>
      <c r="J1003" s="92" t="str">
        <f>G1003-E1003</f>
      </c>
    </row>
    <row r="1004">
      <c r="A1004" t="s">
        <v>289</v>
      </c>
      <c r="B1004" t="s">
        <v>458</v>
      </c>
      <c r="C1004" s="86" t="n">
        <v>2038</v>
      </c>
      <c r="D1004" t="s">
        <v>269</v>
      </c>
      <c r="E1004" s="87" t="n">
        <v>575594.918401543</v>
      </c>
      <c r="F1004" s="88" t="n">
        <v>192028.410181032</v>
      </c>
      <c r="G1004" s="89" t="n">
        <v>579709.150808107</v>
      </c>
      <c r="H1004" s="90" t="n">
        <v>192212.965105792</v>
      </c>
      <c r="I1004" s="91" t="str">
        <f>H1004-F1004</f>
      </c>
      <c r="J1004" s="92" t="str">
        <f>G1004-E1004</f>
      </c>
    </row>
    <row r="1005">
      <c r="A1005" t="s">
        <v>289</v>
      </c>
      <c r="B1005" t="s">
        <v>458</v>
      </c>
      <c r="C1005" s="86" t="n">
        <v>2038</v>
      </c>
      <c r="D1005" t="s">
        <v>224</v>
      </c>
      <c r="E1005" s="87" t="n">
        <v>109591.206302677</v>
      </c>
      <c r="F1005" s="88" t="n">
        <v>66761.018558599</v>
      </c>
      <c r="G1005" s="89" t="n">
        <v>109397.410233203</v>
      </c>
      <c r="H1005" s="90" t="n">
        <v>66690.1763926919</v>
      </c>
      <c r="I1005" s="91" t="str">
        <f>H1005-F1005</f>
      </c>
      <c r="J1005" s="92" t="str">
        <f>G1005-E1005</f>
      </c>
    </row>
    <row r="1006">
      <c r="A1006" t="s">
        <v>289</v>
      </c>
      <c r="B1006" t="s">
        <v>458</v>
      </c>
      <c r="C1006" s="86" t="n">
        <v>2038</v>
      </c>
      <c r="D1006" t="s">
        <v>236</v>
      </c>
      <c r="E1006" s="87" t="n">
        <v>278426.959874427</v>
      </c>
      <c r="F1006" s="88" t="n">
        <v>244484.917443883</v>
      </c>
      <c r="G1006" s="89" t="n">
        <v>280123.022410323</v>
      </c>
      <c r="H1006" s="90" t="n">
        <v>248273.444579091</v>
      </c>
      <c r="I1006" s="91" t="str">
        <f>H1006-F1006</f>
      </c>
      <c r="J1006" s="92" t="str">
        <f>G1006-E1006</f>
      </c>
    </row>
    <row r="1007">
      <c r="A1007" t="s">
        <v>289</v>
      </c>
      <c r="B1007" t="s">
        <v>458</v>
      </c>
      <c r="C1007" s="86" t="n">
        <v>2038</v>
      </c>
      <c r="D1007" t="s">
        <v>239</v>
      </c>
      <c r="E1007" s="87" t="n">
        <v>406250.60127836</v>
      </c>
      <c r="F1007" s="88" t="n">
        <v>276830.746014755</v>
      </c>
      <c r="G1007" s="89" t="n">
        <v>414343.964991367</v>
      </c>
      <c r="H1007" s="90" t="n">
        <v>287037.680070868</v>
      </c>
      <c r="I1007" s="91" t="str">
        <f>H1007-F1007</f>
      </c>
      <c r="J1007" s="92" t="str">
        <f>G1007-E1007</f>
      </c>
    </row>
    <row r="1008">
      <c r="A1008" t="s">
        <v>289</v>
      </c>
      <c r="B1008" t="s">
        <v>458</v>
      </c>
      <c r="C1008" s="86" t="n">
        <v>2038</v>
      </c>
      <c r="D1008" t="s">
        <v>242</v>
      </c>
      <c r="E1008" s="87" t="n">
        <v>274857.511721663</v>
      </c>
      <c r="F1008" s="88" t="n">
        <v>157691.580865654</v>
      </c>
      <c r="G1008" s="89" t="n">
        <v>278223.185578184</v>
      </c>
      <c r="H1008" s="90" t="n">
        <v>162691.669499593</v>
      </c>
      <c r="I1008" s="91" t="str">
        <f>H1008-F1008</f>
      </c>
      <c r="J1008" s="92" t="str">
        <f>G1008-E1008</f>
      </c>
    </row>
    <row r="1009">
      <c r="A1009" t="s">
        <v>289</v>
      </c>
      <c r="B1009" t="s">
        <v>458</v>
      </c>
      <c r="C1009" s="86" t="n">
        <v>2038</v>
      </c>
      <c r="D1009" t="s">
        <v>456</v>
      </c>
      <c r="E1009" s="87" t="n">
        <v>33045.1142012012</v>
      </c>
      <c r="F1009" s="88" t="n">
        <v>4031.39453344349</v>
      </c>
      <c r="G1009" s="89" t="n">
        <v>33042.5509595198</v>
      </c>
      <c r="H1009" s="90" t="n">
        <v>4031.32084528998</v>
      </c>
      <c r="I1009" s="91" t="str">
        <f>H1009-F1009</f>
      </c>
      <c r="J1009" s="92" t="str">
        <f>G1009-E1009</f>
      </c>
    </row>
    <row r="1010">
      <c r="A1010" t="s">
        <v>289</v>
      </c>
      <c r="B1010" t="s">
        <v>458</v>
      </c>
      <c r="C1010" s="86" t="n">
        <v>2039</v>
      </c>
      <c r="D1010" t="s">
        <v>455</v>
      </c>
      <c r="E1010" s="87" t="n">
        <v>11687.6680096677</v>
      </c>
      <c r="F1010" s="88" t="n">
        <v>8320.05290616042</v>
      </c>
      <c r="G1010" s="89" t="n">
        <v>11659.9247232692</v>
      </c>
      <c r="H1010" s="90" t="n">
        <v>8308.75642551617</v>
      </c>
      <c r="I1010" s="91" t="str">
        <f>H1010-F1010</f>
      </c>
      <c r="J1010" s="92" t="str">
        <f>G1010-E1010</f>
      </c>
    </row>
    <row r="1011">
      <c r="A1011" t="s">
        <v>289</v>
      </c>
      <c r="B1011" t="s">
        <v>458</v>
      </c>
      <c r="C1011" s="86" t="n">
        <v>2039</v>
      </c>
      <c r="D1011" t="s">
        <v>269</v>
      </c>
      <c r="E1011" s="87" t="n">
        <v>582228.995613678</v>
      </c>
      <c r="F1011" s="88" t="n">
        <v>196182.880168876</v>
      </c>
      <c r="G1011" s="89" t="n">
        <v>586585.813471601</v>
      </c>
      <c r="H1011" s="90" t="n">
        <v>196399.782714421</v>
      </c>
      <c r="I1011" s="91" t="str">
        <f>H1011-F1011</f>
      </c>
      <c r="J1011" s="92" t="str">
        <f>G1011-E1011</f>
      </c>
    </row>
    <row r="1012">
      <c r="A1012" t="s">
        <v>289</v>
      </c>
      <c r="B1012" t="s">
        <v>458</v>
      </c>
      <c r="C1012" s="86" t="n">
        <v>2039</v>
      </c>
      <c r="D1012" t="s">
        <v>224</v>
      </c>
      <c r="E1012" s="87" t="n">
        <v>112763.345918273</v>
      </c>
      <c r="F1012" s="88" t="n">
        <v>68433.2178420697</v>
      </c>
      <c r="G1012" s="89" t="n">
        <v>112540.850148637</v>
      </c>
      <c r="H1012" s="90" t="n">
        <v>68351.1655866212</v>
      </c>
      <c r="I1012" s="91" t="str">
        <f>H1012-F1012</f>
      </c>
      <c r="J1012" s="92" t="str">
        <f>G1012-E1012</f>
      </c>
    </row>
    <row r="1013">
      <c r="A1013" t="s">
        <v>289</v>
      </c>
      <c r="B1013" t="s">
        <v>458</v>
      </c>
      <c r="C1013" s="86" t="n">
        <v>2039</v>
      </c>
      <c r="D1013" t="s">
        <v>236</v>
      </c>
      <c r="E1013" s="87" t="n">
        <v>284456.326245812</v>
      </c>
      <c r="F1013" s="88" t="n">
        <v>249287.776498815</v>
      </c>
      <c r="G1013" s="89" t="n">
        <v>286321.192407382</v>
      </c>
      <c r="H1013" s="90" t="n">
        <v>253425.443561717</v>
      </c>
      <c r="I1013" s="91" t="str">
        <f>H1013-F1013</f>
      </c>
      <c r="J1013" s="92" t="str">
        <f>G1013-E1013</f>
      </c>
    </row>
    <row r="1014">
      <c r="A1014" t="s">
        <v>289</v>
      </c>
      <c r="B1014" t="s">
        <v>458</v>
      </c>
      <c r="C1014" s="86" t="n">
        <v>2039</v>
      </c>
      <c r="D1014" t="s">
        <v>239</v>
      </c>
      <c r="E1014" s="87" t="n">
        <v>414486.214123855</v>
      </c>
      <c r="F1014" s="88" t="n">
        <v>278051.100688346</v>
      </c>
      <c r="G1014" s="89" t="n">
        <v>423374.882373806</v>
      </c>
      <c r="H1014" s="90" t="n">
        <v>289267.929523966</v>
      </c>
      <c r="I1014" s="91" t="str">
        <f>H1014-F1014</f>
      </c>
      <c r="J1014" s="92" t="str">
        <f>G1014-E1014</f>
      </c>
    </row>
    <row r="1015">
      <c r="A1015" t="s">
        <v>289</v>
      </c>
      <c r="B1015" t="s">
        <v>458</v>
      </c>
      <c r="C1015" s="86" t="n">
        <v>2039</v>
      </c>
      <c r="D1015" t="s">
        <v>242</v>
      </c>
      <c r="E1015" s="87" t="n">
        <v>281915.848318321</v>
      </c>
      <c r="F1015" s="88" t="n">
        <v>159602.732858999</v>
      </c>
      <c r="G1015" s="89" t="n">
        <v>285667.442451303</v>
      </c>
      <c r="H1015" s="90" t="n">
        <v>165214.737908388</v>
      </c>
      <c r="I1015" s="91" t="str">
        <f>H1015-F1015</f>
      </c>
      <c r="J1015" s="92" t="str">
        <f>G1015-E1015</f>
      </c>
    </row>
    <row r="1016">
      <c r="A1016" t="s">
        <v>289</v>
      </c>
      <c r="B1016" t="s">
        <v>458</v>
      </c>
      <c r="C1016" s="86" t="n">
        <v>2039</v>
      </c>
      <c r="D1016" t="s">
        <v>456</v>
      </c>
      <c r="E1016" s="87" t="n">
        <v>32999.9681220063</v>
      </c>
      <c r="F1016" s="88" t="n">
        <v>3990.31064704721</v>
      </c>
      <c r="G1016" s="89" t="n">
        <v>32997.0932743403</v>
      </c>
      <c r="H1016" s="90" t="n">
        <v>3990.22661176009</v>
      </c>
      <c r="I1016" s="91" t="str">
        <f>H1016-F1016</f>
      </c>
      <c r="J1016" s="92" t="str">
        <f>G1016-E1016</f>
      </c>
    </row>
    <row r="1017">
      <c r="A1017" t="s">
        <v>289</v>
      </c>
      <c r="B1017" t="s">
        <v>458</v>
      </c>
      <c r="C1017" s="86" t="n">
        <v>2040</v>
      </c>
      <c r="D1017" t="s">
        <v>455</v>
      </c>
      <c r="E1017" s="87" t="n">
        <v>12048.676621851</v>
      </c>
      <c r="F1017" s="88" t="n">
        <v>8488.19913012406</v>
      </c>
      <c r="G1017" s="89" t="n">
        <v>12016.6571221041</v>
      </c>
      <c r="H1017" s="90" t="n">
        <v>8475.19475234146</v>
      </c>
      <c r="I1017" s="91" t="str">
        <f>H1017-F1017</f>
      </c>
      <c r="J1017" s="92" t="str">
        <f>G1017-E1017</f>
      </c>
    </row>
    <row r="1018">
      <c r="A1018" t="s">
        <v>289</v>
      </c>
      <c r="B1018" t="s">
        <v>458</v>
      </c>
      <c r="C1018" s="86" t="n">
        <v>2040</v>
      </c>
      <c r="D1018" t="s">
        <v>269</v>
      </c>
      <c r="E1018" s="87" t="n">
        <v>588777.621993783</v>
      </c>
      <c r="F1018" s="88" t="n">
        <v>200322.524147621</v>
      </c>
      <c r="G1018" s="89" t="n">
        <v>593359.683149854</v>
      </c>
      <c r="H1018" s="90" t="n">
        <v>200573.831884914</v>
      </c>
      <c r="I1018" s="91" t="str">
        <f>H1018-F1018</f>
      </c>
      <c r="J1018" s="92" t="str">
        <f>G1018-E1018</f>
      </c>
    </row>
    <row r="1019">
      <c r="A1019" t="s">
        <v>289</v>
      </c>
      <c r="B1019" t="s">
        <v>458</v>
      </c>
      <c r="C1019" s="86" t="n">
        <v>2040</v>
      </c>
      <c r="D1019" t="s">
        <v>224</v>
      </c>
      <c r="E1019" s="87" t="n">
        <v>115970.914436277</v>
      </c>
      <c r="F1019" s="88" t="n">
        <v>70146.4022494186</v>
      </c>
      <c r="G1019" s="89" t="n">
        <v>115715.913613223</v>
      </c>
      <c r="H1019" s="90" t="n">
        <v>70051.7192346521</v>
      </c>
      <c r="I1019" s="91" t="str">
        <f>H1019-F1019</f>
      </c>
      <c r="J1019" s="92" t="str">
        <f>G1019-E1019</f>
      </c>
    </row>
    <row r="1020">
      <c r="A1020" t="s">
        <v>289</v>
      </c>
      <c r="B1020" t="s">
        <v>458</v>
      </c>
      <c r="C1020" s="86" t="n">
        <v>2040</v>
      </c>
      <c r="D1020" t="s">
        <v>236</v>
      </c>
      <c r="E1020" s="87" t="n">
        <v>290482.499102165</v>
      </c>
      <c r="F1020" s="88" t="n">
        <v>253973.213073875</v>
      </c>
      <c r="G1020" s="89" t="n">
        <v>292519.217841898</v>
      </c>
      <c r="H1020" s="90" t="n">
        <v>258453.355893541</v>
      </c>
      <c r="I1020" s="91" t="str">
        <f>H1020-F1020</f>
      </c>
      <c r="J1020" s="92" t="str">
        <f>G1020-E1020</f>
      </c>
    </row>
    <row r="1021">
      <c r="A1021" t="s">
        <v>289</v>
      </c>
      <c r="B1021" t="s">
        <v>458</v>
      </c>
      <c r="C1021" s="86" t="n">
        <v>2040</v>
      </c>
      <c r="D1021" t="s">
        <v>239</v>
      </c>
      <c r="E1021" s="87" t="n">
        <v>422735.255504515</v>
      </c>
      <c r="F1021" s="88" t="n">
        <v>279608.445901201</v>
      </c>
      <c r="G1021" s="89" t="n">
        <v>432447.3620371</v>
      </c>
      <c r="H1021" s="90" t="n">
        <v>291853.981250607</v>
      </c>
      <c r="I1021" s="91" t="str">
        <f>H1021-F1021</f>
      </c>
      <c r="J1021" s="92" t="str">
        <f>G1021-E1021</f>
      </c>
    </row>
    <row r="1022">
      <c r="A1022" t="s">
        <v>289</v>
      </c>
      <c r="B1022" t="s">
        <v>458</v>
      </c>
      <c r="C1022" s="86" t="n">
        <v>2040</v>
      </c>
      <c r="D1022" t="s">
        <v>242</v>
      </c>
      <c r="E1022" s="87" t="n">
        <v>289040.690900523</v>
      </c>
      <c r="F1022" s="88" t="n">
        <v>161751.305060201</v>
      </c>
      <c r="G1022" s="89" t="n">
        <v>293192.362737216</v>
      </c>
      <c r="H1022" s="90" t="n">
        <v>167983.665373197</v>
      </c>
      <c r="I1022" s="91" t="str">
        <f>H1022-F1022</f>
      </c>
      <c r="J1022" s="92" t="str">
        <f>G1022-E1022</f>
      </c>
    </row>
    <row r="1023">
      <c r="A1023" t="s">
        <v>289</v>
      </c>
      <c r="B1023" t="s">
        <v>458</v>
      </c>
      <c r="C1023" s="86" t="n">
        <v>2040</v>
      </c>
      <c r="D1023" t="s">
        <v>456</v>
      </c>
      <c r="E1023" s="87" t="n">
        <v>32970.5902203478</v>
      </c>
      <c r="F1023" s="88" t="n">
        <v>3947.03503700765</v>
      </c>
      <c r="G1023" s="89" t="n">
        <v>32967.3710036739</v>
      </c>
      <c r="H1023" s="90" t="n">
        <v>3946.93985587533</v>
      </c>
      <c r="I1023" s="91" t="str">
        <f>H1023-F1023</f>
      </c>
      <c r="J1023" s="92" t="str">
        <f>G1023-E1023</f>
      </c>
    </row>
    <row r="1024">
      <c r="A1024" t="s">
        <v>289</v>
      </c>
      <c r="B1024" t="s">
        <v>458</v>
      </c>
      <c r="C1024" s="86" t="n">
        <v>2041</v>
      </c>
      <c r="D1024" t="s">
        <v>455</v>
      </c>
      <c r="E1024" s="87" t="n">
        <v>12424.317753654</v>
      </c>
      <c r="F1024" s="88" t="n">
        <v>8667.4090269165</v>
      </c>
      <c r="G1024" s="89" t="n">
        <v>12387.4352203005</v>
      </c>
      <c r="H1024" s="90" t="n">
        <v>8652.44187977472</v>
      </c>
      <c r="I1024" s="91" t="str">
        <f>H1024-F1024</f>
      </c>
      <c r="J1024" s="92" t="str">
        <f>G1024-E1024</f>
      </c>
    </row>
    <row r="1025">
      <c r="A1025" t="s">
        <v>289</v>
      </c>
      <c r="B1025" t="s">
        <v>458</v>
      </c>
      <c r="C1025" s="86" t="n">
        <v>2041</v>
      </c>
      <c r="D1025" t="s">
        <v>269</v>
      </c>
      <c r="E1025" s="87" t="n">
        <v>595191.919101835</v>
      </c>
      <c r="F1025" s="88" t="n">
        <v>204480.049462305</v>
      </c>
      <c r="G1025" s="89" t="n">
        <v>599982.63945756</v>
      </c>
      <c r="H1025" s="90" t="n">
        <v>204767.679564587</v>
      </c>
      <c r="I1025" s="91" t="str">
        <f>H1025-F1025</f>
      </c>
      <c r="J1025" s="92" t="str">
        <f>G1025-E1025</f>
      </c>
    </row>
    <row r="1026">
      <c r="A1026" t="s">
        <v>289</v>
      </c>
      <c r="B1026" t="s">
        <v>458</v>
      </c>
      <c r="C1026" s="86" t="n">
        <v>2041</v>
      </c>
      <c r="D1026" t="s">
        <v>224</v>
      </c>
      <c r="E1026" s="87" t="n">
        <v>119206.988860704</v>
      </c>
      <c r="F1026" s="88" t="n">
        <v>71912.722689159</v>
      </c>
      <c r="G1026" s="89" t="n">
        <v>118915.640835661</v>
      </c>
      <c r="H1026" s="90" t="n">
        <v>71803.7977249391</v>
      </c>
      <c r="I1026" s="91" t="str">
        <f>H1026-F1026</f>
      </c>
      <c r="J1026" s="92" t="str">
        <f>G1026-E1026</f>
      </c>
    </row>
    <row r="1027">
      <c r="A1027" t="s">
        <v>289</v>
      </c>
      <c r="B1027" t="s">
        <v>458</v>
      </c>
      <c r="C1027" s="86" t="n">
        <v>2041</v>
      </c>
      <c r="D1027" t="s">
        <v>236</v>
      </c>
      <c r="E1027" s="87" t="n">
        <v>296677.333962738</v>
      </c>
      <c r="F1027" s="88" t="n">
        <v>259475.389052444</v>
      </c>
      <c r="G1027" s="89" t="n">
        <v>298705.446631775</v>
      </c>
      <c r="H1027" s="90" t="n">
        <v>263516.672643348</v>
      </c>
      <c r="I1027" s="91" t="str">
        <f>H1027-F1027</f>
      </c>
      <c r="J1027" s="92" t="str">
        <f>G1027-E1027</f>
      </c>
    </row>
    <row r="1028">
      <c r="A1028" t="s">
        <v>289</v>
      </c>
      <c r="B1028" t="s">
        <v>458</v>
      </c>
      <c r="C1028" s="86" t="n">
        <v>2041</v>
      </c>
      <c r="D1028" t="s">
        <v>239</v>
      </c>
      <c r="E1028" s="87" t="n">
        <v>431700.992308388</v>
      </c>
      <c r="F1028" s="88" t="n">
        <v>282671.010547481</v>
      </c>
      <c r="G1028" s="89" t="n">
        <v>441540.779050949</v>
      </c>
      <c r="H1028" s="90" t="n">
        <v>294859.614192769</v>
      </c>
      <c r="I1028" s="91" t="str">
        <f>H1028-F1028</f>
      </c>
      <c r="J1028" s="92" t="str">
        <f>G1028-E1028</f>
      </c>
    </row>
    <row r="1029">
      <c r="A1029" t="s">
        <v>289</v>
      </c>
      <c r="B1029" t="s">
        <v>458</v>
      </c>
      <c r="C1029" s="86" t="n">
        <v>2041</v>
      </c>
      <c r="D1029" t="s">
        <v>242</v>
      </c>
      <c r="E1029" s="87" t="n">
        <v>296582.089122967</v>
      </c>
      <c r="F1029" s="88" t="n">
        <v>164845.45454024</v>
      </c>
      <c r="G1029" s="89" t="n">
        <v>300778.542096264</v>
      </c>
      <c r="H1029" s="90" t="n">
        <v>171003.574399356</v>
      </c>
      <c r="I1029" s="91" t="str">
        <f>H1029-F1029</f>
      </c>
      <c r="J1029" s="92" t="str">
        <f>G1029-E1029</f>
      </c>
    </row>
    <row r="1030">
      <c r="A1030" t="s">
        <v>289</v>
      </c>
      <c r="B1030" t="s">
        <v>458</v>
      </c>
      <c r="C1030" s="86" t="n">
        <v>2041</v>
      </c>
      <c r="D1030" t="s">
        <v>456</v>
      </c>
      <c r="E1030" s="87" t="n">
        <v>32946.037931557</v>
      </c>
      <c r="F1030" s="88" t="n">
        <v>3901.88804192483</v>
      </c>
      <c r="G1030" s="89" t="n">
        <v>32942.4413142276</v>
      </c>
      <c r="H1030" s="90" t="n">
        <v>3901.78080238609</v>
      </c>
      <c r="I1030" s="91" t="str">
        <f>H1030-F1030</f>
      </c>
      <c r="J1030" s="92" t="str">
        <f>G1030-E1030</f>
      </c>
    </row>
    <row r="1031">
      <c r="A1031" t="s">
        <v>289</v>
      </c>
      <c r="B1031" t="s">
        <v>458</v>
      </c>
      <c r="C1031" s="86" t="n">
        <v>2042</v>
      </c>
      <c r="D1031" t="s">
        <v>455</v>
      </c>
      <c r="E1031" s="87" t="n">
        <v>12813.3566232177</v>
      </c>
      <c r="F1031" s="88" t="n">
        <v>8857.57206398044</v>
      </c>
      <c r="G1031" s="89" t="n">
        <v>12771.6730794271</v>
      </c>
      <c r="H1031" s="90" t="n">
        <v>8840.3509314455</v>
      </c>
      <c r="I1031" s="91" t="str">
        <f>H1031-F1031</f>
      </c>
      <c r="J1031" s="92" t="str">
        <f>G1031-E1031</f>
      </c>
    </row>
    <row r="1032">
      <c r="A1032" t="s">
        <v>289</v>
      </c>
      <c r="B1032" t="s">
        <v>458</v>
      </c>
      <c r="C1032" s="86" t="n">
        <v>2042</v>
      </c>
      <c r="D1032" t="s">
        <v>269</v>
      </c>
      <c r="E1032" s="87" t="n">
        <v>601452.078997688</v>
      </c>
      <c r="F1032" s="88" t="n">
        <v>208609.723252236</v>
      </c>
      <c r="G1032" s="89" t="n">
        <v>606444.774424477</v>
      </c>
      <c r="H1032" s="90" t="n">
        <v>208935.34457271</v>
      </c>
      <c r="I1032" s="91" t="str">
        <f>H1032-F1032</f>
      </c>
      <c r="J1032" s="92" t="str">
        <f>G1032-E1032</f>
      </c>
    </row>
    <row r="1033">
      <c r="A1033" t="s">
        <v>289</v>
      </c>
      <c r="B1033" t="s">
        <v>458</v>
      </c>
      <c r="C1033" s="86" t="n">
        <v>2042</v>
      </c>
      <c r="D1033" t="s">
        <v>224</v>
      </c>
      <c r="E1033" s="87" t="n">
        <v>122458.867377736</v>
      </c>
      <c r="F1033" s="88" t="n">
        <v>73716.2266017581</v>
      </c>
      <c r="G1033" s="89" t="n">
        <v>122132.445308682</v>
      </c>
      <c r="H1033" s="90" t="n">
        <v>73591.2952083717</v>
      </c>
      <c r="I1033" s="91" t="str">
        <f>H1033-F1033</f>
      </c>
      <c r="J1033" s="92" t="str">
        <f>G1033-E1033</f>
      </c>
    </row>
    <row r="1034">
      <c r="A1034" t="s">
        <v>289</v>
      </c>
      <c r="B1034" t="s">
        <v>458</v>
      </c>
      <c r="C1034" s="86" t="n">
        <v>2042</v>
      </c>
      <c r="D1034" t="s">
        <v>236</v>
      </c>
      <c r="E1034" s="87" t="n">
        <v>302846.051263411</v>
      </c>
      <c r="F1034" s="88" t="n">
        <v>264798.058658631</v>
      </c>
      <c r="G1034" s="89" t="n">
        <v>304866.78876579</v>
      </c>
      <c r="H1034" s="90" t="n">
        <v>268581.562174707</v>
      </c>
      <c r="I1034" s="91" t="str">
        <f>H1034-F1034</f>
      </c>
      <c r="J1034" s="92" t="str">
        <f>G1034-E1034</f>
      </c>
    </row>
    <row r="1035">
      <c r="A1035" t="s">
        <v>289</v>
      </c>
      <c r="B1035" t="s">
        <v>458</v>
      </c>
      <c r="C1035" s="86" t="n">
        <v>2042</v>
      </c>
      <c r="D1035" t="s">
        <v>239</v>
      </c>
      <c r="E1035" s="87" t="n">
        <v>440669.824128468</v>
      </c>
      <c r="F1035" s="88" t="n">
        <v>286032.494365148</v>
      </c>
      <c r="G1035" s="89" t="n">
        <v>450639.130775472</v>
      </c>
      <c r="H1035" s="90" t="n">
        <v>298212.920200736</v>
      </c>
      <c r="I1035" s="91" t="str">
        <f>H1035-F1035</f>
      </c>
      <c r="J1035" s="92" t="str">
        <f>G1035-E1035</f>
      </c>
    </row>
    <row r="1036">
      <c r="A1036" t="s">
        <v>289</v>
      </c>
      <c r="B1036" t="s">
        <v>458</v>
      </c>
      <c r="C1036" s="86" t="n">
        <v>2042</v>
      </c>
      <c r="D1036" t="s">
        <v>242</v>
      </c>
      <c r="E1036" s="87" t="n">
        <v>304166.700472297</v>
      </c>
      <c r="F1036" s="88" t="n">
        <v>168113.296624601</v>
      </c>
      <c r="G1036" s="89" t="n">
        <v>308409.931218265</v>
      </c>
      <c r="H1036" s="90" t="n">
        <v>174243.767659533</v>
      </c>
      <c r="I1036" s="91" t="str">
        <f>H1036-F1036</f>
      </c>
      <c r="J1036" s="92" t="str">
        <f>G1036-E1036</f>
      </c>
    </row>
    <row r="1037">
      <c r="A1037" t="s">
        <v>289</v>
      </c>
      <c r="B1037" t="s">
        <v>458</v>
      </c>
      <c r="C1037" s="86" t="n">
        <v>2042</v>
      </c>
      <c r="D1037" t="s">
        <v>456</v>
      </c>
      <c r="E1037" s="87" t="n">
        <v>32927.6963387933</v>
      </c>
      <c r="F1037" s="88" t="n">
        <v>3854.61836310951</v>
      </c>
      <c r="G1037" s="89" t="n">
        <v>32923.7417053026</v>
      </c>
      <c r="H1037" s="90" t="n">
        <v>3854.49804849207</v>
      </c>
      <c r="I1037" s="91" t="str">
        <f>H1037-F1037</f>
      </c>
      <c r="J1037" s="92" t="str">
        <f>G1037-E1037</f>
      </c>
    </row>
    <row r="1038">
      <c r="A1038" t="s">
        <v>289</v>
      </c>
      <c r="B1038" t="s">
        <v>458</v>
      </c>
      <c r="C1038" s="86" t="n">
        <v>2043</v>
      </c>
      <c r="D1038" t="s">
        <v>455</v>
      </c>
      <c r="E1038" s="87" t="n">
        <v>13214.8501527586</v>
      </c>
      <c r="F1038" s="88" t="n">
        <v>9053.52982535769</v>
      </c>
      <c r="G1038" s="89" t="n">
        <v>13168.3390726349</v>
      </c>
      <c r="H1038" s="90" t="n">
        <v>9033.89057082213</v>
      </c>
      <c r="I1038" s="91" t="str">
        <f>H1038-F1038</f>
      </c>
      <c r="J1038" s="92" t="str">
        <f>G1038-E1038</f>
      </c>
    </row>
    <row r="1039">
      <c r="A1039" t="s">
        <v>289</v>
      </c>
      <c r="B1039" t="s">
        <v>458</v>
      </c>
      <c r="C1039" s="86" t="n">
        <v>2043</v>
      </c>
      <c r="D1039" t="s">
        <v>269</v>
      </c>
      <c r="E1039" s="87" t="n">
        <v>607552.051179967</v>
      </c>
      <c r="F1039" s="88" t="n">
        <v>212663.829221265</v>
      </c>
      <c r="G1039" s="89" t="n">
        <v>612739.130394429</v>
      </c>
      <c r="H1039" s="90" t="n">
        <v>213029.197651933</v>
      </c>
      <c r="I1039" s="91" t="str">
        <f>H1039-F1039</f>
      </c>
      <c r="J1039" s="92" t="str">
        <f>G1039-E1039</f>
      </c>
    </row>
    <row r="1040">
      <c r="A1040" t="s">
        <v>289</v>
      </c>
      <c r="B1040" t="s">
        <v>458</v>
      </c>
      <c r="C1040" s="86" t="n">
        <v>2043</v>
      </c>
      <c r="D1040" t="s">
        <v>224</v>
      </c>
      <c r="E1040" s="87" t="n">
        <v>125717.667857627</v>
      </c>
      <c r="F1040" s="88" t="n">
        <v>75538.3814110087</v>
      </c>
      <c r="G1040" s="89" t="n">
        <v>125356.860393586</v>
      </c>
      <c r="H1040" s="90" t="n">
        <v>75396.3802722773</v>
      </c>
      <c r="I1040" s="91" t="str">
        <f>H1040-F1040</f>
      </c>
      <c r="J1040" s="92" t="str">
        <f>G1040-E1040</f>
      </c>
    </row>
    <row r="1041">
      <c r="A1041" t="s">
        <v>289</v>
      </c>
      <c r="B1041" t="s">
        <v>458</v>
      </c>
      <c r="C1041" s="86" t="n">
        <v>2043</v>
      </c>
      <c r="D1041" t="s">
        <v>236</v>
      </c>
      <c r="E1041" s="87" t="n">
        <v>308973.795581918</v>
      </c>
      <c r="F1041" s="88" t="n">
        <v>269982.659340874</v>
      </c>
      <c r="G1041" s="89" t="n">
        <v>310987.829599681</v>
      </c>
      <c r="H1041" s="90" t="n">
        <v>273603.586713142</v>
      </c>
      <c r="I1041" s="91" t="str">
        <f>H1041-F1041</f>
      </c>
      <c r="J1041" s="92" t="str">
        <f>G1041-E1041</f>
      </c>
    </row>
    <row r="1042">
      <c r="A1042" t="s">
        <v>289</v>
      </c>
      <c r="B1042" t="s">
        <v>458</v>
      </c>
      <c r="C1042" s="86" t="n">
        <v>2043</v>
      </c>
      <c r="D1042" t="s">
        <v>239</v>
      </c>
      <c r="E1042" s="87" t="n">
        <v>449625.530417003</v>
      </c>
      <c r="F1042" s="88" t="n">
        <v>289632.675162781</v>
      </c>
      <c r="G1042" s="89" t="n">
        <v>459724.432796492</v>
      </c>
      <c r="H1042" s="90" t="n">
        <v>301843.058481189</v>
      </c>
      <c r="I1042" s="91" t="str">
        <f>H1042-F1042</f>
      </c>
      <c r="J1042" s="92" t="str">
        <f>G1042-E1042</f>
      </c>
    </row>
    <row r="1043">
      <c r="A1043" t="s">
        <v>289</v>
      </c>
      <c r="B1043" t="s">
        <v>458</v>
      </c>
      <c r="C1043" s="86" t="n">
        <v>2043</v>
      </c>
      <c r="D1043" t="s">
        <v>242</v>
      </c>
      <c r="E1043" s="87" t="n">
        <v>311776.128825112</v>
      </c>
      <c r="F1043" s="88" t="n">
        <v>171531.288056263</v>
      </c>
      <c r="G1043" s="89" t="n">
        <v>316066.796115529</v>
      </c>
      <c r="H1043" s="90" t="n">
        <v>177667.364123514</v>
      </c>
      <c r="I1043" s="91" t="str">
        <f>H1043-F1043</f>
      </c>
      <c r="J1043" s="92" t="str">
        <f>G1043-E1043</f>
      </c>
    </row>
    <row r="1044">
      <c r="A1044" t="s">
        <v>289</v>
      </c>
      <c r="B1044" t="s">
        <v>458</v>
      </c>
      <c r="C1044" s="86" t="n">
        <v>2043</v>
      </c>
      <c r="D1044" t="s">
        <v>456</v>
      </c>
      <c r="E1044" s="87" t="n">
        <v>32916.1805810416</v>
      </c>
      <c r="F1044" s="88" t="n">
        <v>3804.66322893121</v>
      </c>
      <c r="G1044" s="89" t="n">
        <v>32911.8805111684</v>
      </c>
      <c r="H1044" s="90" t="n">
        <v>3804.52929248543</v>
      </c>
      <c r="I1044" s="91" t="str">
        <f>H1044-F1044</f>
      </c>
      <c r="J1044" s="92" t="str">
        <f>G1044-E1044</f>
      </c>
    </row>
    <row r="1045">
      <c r="A1045" t="s">
        <v>289</v>
      </c>
      <c r="B1045" t="s">
        <v>458</v>
      </c>
      <c r="C1045" s="86" t="n">
        <v>2044</v>
      </c>
      <c r="D1045" t="s">
        <v>455</v>
      </c>
      <c r="E1045" s="87" t="n">
        <v>13627.4765021036</v>
      </c>
      <c r="F1045" s="88" t="n">
        <v>9256.96378816946</v>
      </c>
      <c r="G1045" s="89" t="n">
        <v>13576.069379708</v>
      </c>
      <c r="H1045" s="90" t="n">
        <v>9234.79975790341</v>
      </c>
      <c r="I1045" s="91" t="str">
        <f>H1045-F1045</f>
      </c>
      <c r="J1045" s="92" t="str">
        <f>G1045-E1045</f>
      </c>
    </row>
    <row r="1046">
      <c r="A1046" t="s">
        <v>289</v>
      </c>
      <c r="B1046" t="s">
        <v>458</v>
      </c>
      <c r="C1046" s="86" t="n">
        <v>2044</v>
      </c>
      <c r="D1046" t="s">
        <v>269</v>
      </c>
      <c r="E1046" s="87" t="n">
        <v>613494.661105651</v>
      </c>
      <c r="F1046" s="88" t="n">
        <v>216652.302190283</v>
      </c>
      <c r="G1046" s="89" t="n">
        <v>618868.168288137</v>
      </c>
      <c r="H1046" s="90" t="n">
        <v>217059.263707788</v>
      </c>
      <c r="I1046" s="91" t="str">
        <f>H1046-F1046</f>
      </c>
      <c r="J1046" s="92" t="str">
        <f>G1046-E1046</f>
      </c>
    </row>
    <row r="1047">
      <c r="A1047" t="s">
        <v>289</v>
      </c>
      <c r="B1047" t="s">
        <v>458</v>
      </c>
      <c r="C1047" s="86" t="n">
        <v>2044</v>
      </c>
      <c r="D1047" t="s">
        <v>224</v>
      </c>
      <c r="E1047" s="87" t="n">
        <v>128970.561176694</v>
      </c>
      <c r="F1047" s="88" t="n">
        <v>77383.7027093566</v>
      </c>
      <c r="G1047" s="89" t="n">
        <v>128575.761877152</v>
      </c>
      <c r="H1047" s="90" t="n">
        <v>77223.9382948643</v>
      </c>
      <c r="I1047" s="91" t="str">
        <f>H1047-F1047</f>
      </c>
      <c r="J1047" s="92" t="str">
        <f>G1047-E1047</f>
      </c>
    </row>
    <row r="1048">
      <c r="A1048" t="s">
        <v>289</v>
      </c>
      <c r="B1048" t="s">
        <v>458</v>
      </c>
      <c r="C1048" s="86" t="n">
        <v>2044</v>
      </c>
      <c r="D1048" t="s">
        <v>236</v>
      </c>
      <c r="E1048" s="87" t="n">
        <v>315046.410333955</v>
      </c>
      <c r="F1048" s="88" t="n">
        <v>275093.537694046</v>
      </c>
      <c r="G1048" s="89" t="n">
        <v>317053.994712488</v>
      </c>
      <c r="H1048" s="90" t="n">
        <v>278610.822544434</v>
      </c>
      <c r="I1048" s="91" t="str">
        <f>H1048-F1048</f>
      </c>
      <c r="J1048" s="92" t="str">
        <f>G1048-E1048</f>
      </c>
    </row>
    <row r="1049">
      <c r="A1049" t="s">
        <v>289</v>
      </c>
      <c r="B1049" t="s">
        <v>458</v>
      </c>
      <c r="C1049" s="86" t="n">
        <v>2044</v>
      </c>
      <c r="D1049" t="s">
        <v>239</v>
      </c>
      <c r="E1049" s="87" t="n">
        <v>458554.079030953</v>
      </c>
      <c r="F1049" s="88" t="n">
        <v>293492.851783918</v>
      </c>
      <c r="G1049" s="89" t="n">
        <v>468781.674461162</v>
      </c>
      <c r="H1049" s="90" t="n">
        <v>305766.524938173</v>
      </c>
      <c r="I1049" s="91" t="str">
        <f>H1049-F1049</f>
      </c>
      <c r="J1049" s="92" t="str">
        <f>G1049-E1049</f>
      </c>
    </row>
    <row r="1050">
      <c r="A1050" t="s">
        <v>289</v>
      </c>
      <c r="B1050" t="s">
        <v>458</v>
      </c>
      <c r="C1050" s="86" t="n">
        <v>2044</v>
      </c>
      <c r="D1050" t="s">
        <v>242</v>
      </c>
      <c r="E1050" s="87" t="n">
        <v>319391.246834447</v>
      </c>
      <c r="F1050" s="88" t="n">
        <v>175111.667088972</v>
      </c>
      <c r="G1050" s="89" t="n">
        <v>323729.226787734</v>
      </c>
      <c r="H1050" s="90" t="n">
        <v>181281.035990996</v>
      </c>
      <c r="I1050" s="91" t="str">
        <f>H1050-F1050</f>
      </c>
      <c r="J1050" s="92" t="str">
        <f>G1050-E1050</f>
      </c>
    </row>
    <row r="1051">
      <c r="A1051" t="s">
        <v>289</v>
      </c>
      <c r="B1051" t="s">
        <v>458</v>
      </c>
      <c r="C1051" s="86" t="n">
        <v>2044</v>
      </c>
      <c r="D1051" t="s">
        <v>456</v>
      </c>
      <c r="E1051" s="87" t="n">
        <v>32912.1455412804</v>
      </c>
      <c r="F1051" s="88" t="n">
        <v>3753.13870657361</v>
      </c>
      <c r="G1051" s="89" t="n">
        <v>32907.5086952956</v>
      </c>
      <c r="H1051" s="90" t="n">
        <v>3752.99090509232</v>
      </c>
      <c r="I1051" s="91" t="str">
        <f>H1051-F1051</f>
      </c>
      <c r="J1051" s="92" t="str">
        <f>G1051-E1051</f>
      </c>
    </row>
    <row r="1052">
      <c r="A1052" t="s">
        <v>289</v>
      </c>
      <c r="B1052" t="s">
        <v>458</v>
      </c>
      <c r="C1052" s="86" t="n">
        <v>2045</v>
      </c>
      <c r="D1052" t="s">
        <v>455</v>
      </c>
      <c r="E1052" s="87" t="n">
        <v>14049.3519110265</v>
      </c>
      <c r="F1052" s="88" t="n">
        <v>9468.68169140584</v>
      </c>
      <c r="G1052" s="89" t="n">
        <v>13992.9571695542</v>
      </c>
      <c r="H1052" s="90" t="n">
        <v>9443.91698887761</v>
      </c>
      <c r="I1052" s="91" t="str">
        <f>H1052-F1052</f>
      </c>
      <c r="J1052" s="92" t="str">
        <f>G1052-E1052</f>
      </c>
    </row>
    <row r="1053">
      <c r="A1053" t="s">
        <v>289</v>
      </c>
      <c r="B1053" t="s">
        <v>458</v>
      </c>
      <c r="C1053" s="86" t="n">
        <v>2045</v>
      </c>
      <c r="D1053" t="s">
        <v>269</v>
      </c>
      <c r="E1053" s="87" t="n">
        <v>619283.248227663</v>
      </c>
      <c r="F1053" s="88" t="n">
        <v>220646.636515083</v>
      </c>
      <c r="G1053" s="89" t="n">
        <v>624835.082719933</v>
      </c>
      <c r="H1053" s="90" t="n">
        <v>221097.206201459</v>
      </c>
      <c r="I1053" s="91" t="str">
        <f>H1053-F1053</f>
      </c>
      <c r="J1053" s="92" t="str">
        <f>G1053-E1053</f>
      </c>
    </row>
    <row r="1054">
      <c r="A1054" t="s">
        <v>289</v>
      </c>
      <c r="B1054" t="s">
        <v>458</v>
      </c>
      <c r="C1054" s="86" t="n">
        <v>2045</v>
      </c>
      <c r="D1054" t="s">
        <v>224</v>
      </c>
      <c r="E1054" s="87" t="n">
        <v>132202.427477113</v>
      </c>
      <c r="F1054" s="88" t="n">
        <v>79271.5598632542</v>
      </c>
      <c r="G1054" s="89" t="n">
        <v>131773.858059384</v>
      </c>
      <c r="H1054" s="90" t="n">
        <v>79093.532506876</v>
      </c>
      <c r="I1054" s="91" t="str">
        <f>H1054-F1054</f>
      </c>
      <c r="J1054" s="92" t="str">
        <f>G1054-E1054</f>
      </c>
    </row>
    <row r="1055">
      <c r="A1055" t="s">
        <v>289</v>
      </c>
      <c r="B1055" t="s">
        <v>458</v>
      </c>
      <c r="C1055" s="86" t="n">
        <v>2045</v>
      </c>
      <c r="D1055" t="s">
        <v>236</v>
      </c>
      <c r="E1055" s="87" t="n">
        <v>321048.222142195</v>
      </c>
      <c r="F1055" s="88" t="n">
        <v>280231.978617456</v>
      </c>
      <c r="G1055" s="89" t="n">
        <v>323049.272004993</v>
      </c>
      <c r="H1055" s="90" t="n">
        <v>283683.105073601</v>
      </c>
      <c r="I1055" s="91" t="str">
        <f>H1055-F1055</f>
      </c>
      <c r="J1055" s="92" t="str">
        <f>G1055-E1055</f>
      </c>
    </row>
    <row r="1056">
      <c r="A1056" t="s">
        <v>289</v>
      </c>
      <c r="B1056" t="s">
        <v>458</v>
      </c>
      <c r="C1056" s="86" t="n">
        <v>2045</v>
      </c>
      <c r="D1056" t="s">
        <v>239</v>
      </c>
      <c r="E1056" s="87" t="n">
        <v>467436.5078659</v>
      </c>
      <c r="F1056" s="88" t="n">
        <v>297683.00836457</v>
      </c>
      <c r="G1056" s="89" t="n">
        <v>477791.107724088</v>
      </c>
      <c r="H1056" s="90" t="n">
        <v>310050.875761798</v>
      </c>
      <c r="I1056" s="91" t="str">
        <f>H1056-F1056</f>
      </c>
      <c r="J1056" s="92" t="str">
        <f>G1056-E1056</f>
      </c>
    </row>
    <row r="1057">
      <c r="A1057" t="s">
        <v>289</v>
      </c>
      <c r="B1057" t="s">
        <v>458</v>
      </c>
      <c r="C1057" s="86" t="n">
        <v>2045</v>
      </c>
      <c r="D1057" t="s">
        <v>242</v>
      </c>
      <c r="E1057" s="87" t="n">
        <v>326991.049761218</v>
      </c>
      <c r="F1057" s="88" t="n">
        <v>178889.575216358</v>
      </c>
      <c r="G1057" s="89" t="n">
        <v>331375.628504343</v>
      </c>
      <c r="H1057" s="90" t="n">
        <v>185115.972080925</v>
      </c>
      <c r="I1057" s="91" t="str">
        <f>H1057-F1057</f>
      </c>
      <c r="J1057" s="92" t="str">
        <f>G1057-E1057</f>
      </c>
    </row>
    <row r="1058">
      <c r="A1058" t="s">
        <v>289</v>
      </c>
      <c r="B1058" t="s">
        <v>458</v>
      </c>
      <c r="C1058" s="86" t="n">
        <v>2045</v>
      </c>
      <c r="D1058" t="s">
        <v>456</v>
      </c>
      <c r="E1058" s="87" t="n">
        <v>32916.8898392704</v>
      </c>
      <c r="F1058" s="88" t="n">
        <v>3700.80075622374</v>
      </c>
      <c r="G1058" s="89" t="n">
        <v>32911.9220858276</v>
      </c>
      <c r="H1058" s="90" t="n">
        <v>3700.63913749358</v>
      </c>
      <c r="I1058" s="91" t="str">
        <f>H1058-F1058</f>
      </c>
      <c r="J1058" s="92" t="str">
        <f>G1058-E1058</f>
      </c>
    </row>
    <row r="1059">
      <c r="A1059" t="s">
        <v>289</v>
      </c>
      <c r="B1059" t="s">
        <v>458</v>
      </c>
      <c r="C1059" s="86" t="n">
        <v>2046</v>
      </c>
      <c r="D1059" t="s">
        <v>455</v>
      </c>
      <c r="E1059" s="87" t="n">
        <v>14478.3907830132</v>
      </c>
      <c r="F1059" s="88" t="n">
        <v>9690.00299524435</v>
      </c>
      <c r="G1059" s="89" t="n">
        <v>14416.9012821335</v>
      </c>
      <c r="H1059" s="90" t="n">
        <v>9662.55722524207</v>
      </c>
      <c r="I1059" s="91" t="str">
        <f>H1059-F1059</f>
      </c>
      <c r="J1059" s="92" t="str">
        <f>G1059-E1059</f>
      </c>
    </row>
    <row r="1060">
      <c r="A1060" t="s">
        <v>289</v>
      </c>
      <c r="B1060" t="s">
        <v>458</v>
      </c>
      <c r="C1060" s="86" t="n">
        <v>2046</v>
      </c>
      <c r="D1060" t="s">
        <v>269</v>
      </c>
      <c r="E1060" s="87" t="n">
        <v>624911.51760374</v>
      </c>
      <c r="F1060" s="88" t="n">
        <v>224591.383768601</v>
      </c>
      <c r="G1060" s="89" t="n">
        <v>630633.454438707</v>
      </c>
      <c r="H1060" s="90" t="n">
        <v>225087.48463904</v>
      </c>
      <c r="I1060" s="91" t="str">
        <f>H1060-F1060</f>
      </c>
      <c r="J1060" s="92" t="str">
        <f>G1060-E1060</f>
      </c>
    </row>
    <row r="1061">
      <c r="A1061" t="s">
        <v>289</v>
      </c>
      <c r="B1061" t="s">
        <v>458</v>
      </c>
      <c r="C1061" s="86" t="n">
        <v>2046</v>
      </c>
      <c r="D1061" t="s">
        <v>224</v>
      </c>
      <c r="E1061" s="87" t="n">
        <v>135399.614836985</v>
      </c>
      <c r="F1061" s="88" t="n">
        <v>81184.1191945476</v>
      </c>
      <c r="G1061" s="89" t="n">
        <v>134937.382368699</v>
      </c>
      <c r="H1061" s="90" t="n">
        <v>80987.4447696864</v>
      </c>
      <c r="I1061" s="91" t="str">
        <f>H1061-F1061</f>
      </c>
      <c r="J1061" s="92" t="str">
        <f>G1061-E1061</f>
      </c>
    </row>
    <row r="1062">
      <c r="A1062" t="s">
        <v>289</v>
      </c>
      <c r="B1062" t="s">
        <v>458</v>
      </c>
      <c r="C1062" s="86" t="n">
        <v>2046</v>
      </c>
      <c r="D1062" t="s">
        <v>236</v>
      </c>
      <c r="E1062" s="87" t="n">
        <v>326962.325258612</v>
      </c>
      <c r="F1062" s="88" t="n">
        <v>285312.336710123</v>
      </c>
      <c r="G1062" s="89" t="n">
        <v>328956.450425992</v>
      </c>
      <c r="H1062" s="90" t="n">
        <v>288722.004556754</v>
      </c>
      <c r="I1062" s="91" t="str">
        <f>H1062-F1062</f>
      </c>
      <c r="J1062" s="92" t="str">
        <f>G1062-E1062</f>
      </c>
    </row>
    <row r="1063">
      <c r="A1063" t="s">
        <v>289</v>
      </c>
      <c r="B1063" t="s">
        <v>458</v>
      </c>
      <c r="C1063" s="86" t="n">
        <v>2046</v>
      </c>
      <c r="D1063" t="s">
        <v>239</v>
      </c>
      <c r="E1063" s="87" t="n">
        <v>476250.334203334</v>
      </c>
      <c r="F1063" s="88" t="n">
        <v>302164.723065671</v>
      </c>
      <c r="G1063" s="89" t="n">
        <v>486729.521984951</v>
      </c>
      <c r="H1063" s="90" t="n">
        <v>314651.116949337</v>
      </c>
      <c r="I1063" s="91" t="str">
        <f>H1063-F1063</f>
      </c>
      <c r="J1063" s="92" t="str">
        <f>G1063-E1063</f>
      </c>
    </row>
    <row r="1064">
      <c r="A1064" t="s">
        <v>289</v>
      </c>
      <c r="B1064" t="s">
        <v>458</v>
      </c>
      <c r="C1064" s="86" t="n">
        <v>2046</v>
      </c>
      <c r="D1064" t="s">
        <v>242</v>
      </c>
      <c r="E1064" s="87" t="n">
        <v>334552.737706627</v>
      </c>
      <c r="F1064" s="88" t="n">
        <v>182823.071797768</v>
      </c>
      <c r="G1064" s="89" t="n">
        <v>338982.685303405</v>
      </c>
      <c r="H1064" s="90" t="n">
        <v>189123.711015652</v>
      </c>
      <c r="I1064" s="91" t="str">
        <f>H1064-F1064</f>
      </c>
      <c r="J1064" s="92" t="str">
        <f>G1064-E1064</f>
      </c>
    </row>
    <row r="1065">
      <c r="A1065" t="s">
        <v>289</v>
      </c>
      <c r="B1065" t="s">
        <v>458</v>
      </c>
      <c r="C1065" s="86" t="n">
        <v>2046</v>
      </c>
      <c r="D1065" t="s">
        <v>456</v>
      </c>
      <c r="E1065" s="87" t="n">
        <v>32931.0045599221</v>
      </c>
      <c r="F1065" s="88" t="n">
        <v>3647.1245687729</v>
      </c>
      <c r="G1065" s="89" t="n">
        <v>32925.7096869763</v>
      </c>
      <c r="H1065" s="90" t="n">
        <v>3646.94928534384</v>
      </c>
      <c r="I1065" s="91" t="str">
        <f>H1065-F1065</f>
      </c>
      <c r="J1065" s="92" t="str">
        <f>G1065-E1065</f>
      </c>
    </row>
    <row r="1066">
      <c r="A1066" t="s">
        <v>289</v>
      </c>
      <c r="B1066" t="s">
        <v>458</v>
      </c>
      <c r="C1066" s="86" t="n">
        <v>2047</v>
      </c>
      <c r="D1066" t="s">
        <v>455</v>
      </c>
      <c r="E1066" s="87" t="n">
        <v>14912.5019147417</v>
      </c>
      <c r="F1066" s="88" t="n">
        <v>9914.43690285324</v>
      </c>
      <c r="G1066" s="89" t="n">
        <v>14845.8055784703</v>
      </c>
      <c r="H1066" s="90" t="n">
        <v>9884.25636961775</v>
      </c>
      <c r="I1066" s="91" t="str">
        <f>H1066-F1066</f>
      </c>
      <c r="J1066" s="92" t="str">
        <f>G1066-E1066</f>
      </c>
    </row>
    <row r="1067">
      <c r="A1067" t="s">
        <v>289</v>
      </c>
      <c r="B1067" t="s">
        <v>458</v>
      </c>
      <c r="C1067" s="86" t="n">
        <v>2047</v>
      </c>
      <c r="D1067" t="s">
        <v>269</v>
      </c>
      <c r="E1067" s="87" t="n">
        <v>630369.880862929</v>
      </c>
      <c r="F1067" s="88" t="n">
        <v>228375.997235223</v>
      </c>
      <c r="G1067" s="89" t="n">
        <v>636253.663151634</v>
      </c>
      <c r="H1067" s="90" t="n">
        <v>228919.328280008</v>
      </c>
      <c r="I1067" s="91" t="str">
        <f>H1067-F1067</f>
      </c>
      <c r="J1067" s="92" t="str">
        <f>G1067-E1067</f>
      </c>
    </row>
    <row r="1068">
      <c r="A1068" t="s">
        <v>289</v>
      </c>
      <c r="B1068" t="s">
        <v>458</v>
      </c>
      <c r="C1068" s="86" t="n">
        <v>2047</v>
      </c>
      <c r="D1068" t="s">
        <v>224</v>
      </c>
      <c r="E1068" s="87" t="n">
        <v>138551.269609708</v>
      </c>
      <c r="F1068" s="88" t="n">
        <v>83078.7102305005</v>
      </c>
      <c r="G1068" s="89" t="n">
        <v>138055.427725767</v>
      </c>
      <c r="H1068" s="90" t="n">
        <v>82863.236389873</v>
      </c>
      <c r="I1068" s="91" t="str">
        <f>H1068-F1068</f>
      </c>
      <c r="J1068" s="92" t="str">
        <f>G1068-E1068</f>
      </c>
    </row>
    <row r="1069">
      <c r="A1069" t="s">
        <v>289</v>
      </c>
      <c r="B1069" t="s">
        <v>458</v>
      </c>
      <c r="C1069" s="86" t="n">
        <v>2047</v>
      </c>
      <c r="D1069" t="s">
        <v>236</v>
      </c>
      <c r="E1069" s="87" t="n">
        <v>332773.674512062</v>
      </c>
      <c r="F1069" s="88" t="n">
        <v>290194.175761691</v>
      </c>
      <c r="G1069" s="89" t="n">
        <v>334760.289197716</v>
      </c>
      <c r="H1069" s="90" t="n">
        <v>293585.580824258</v>
      </c>
      <c r="I1069" s="91" t="str">
        <f>H1069-F1069</f>
      </c>
      <c r="J1069" s="92" t="str">
        <f>G1069-E1069</f>
      </c>
    </row>
    <row r="1070">
      <c r="A1070" t="s">
        <v>289</v>
      </c>
      <c r="B1070" t="s">
        <v>458</v>
      </c>
      <c r="C1070" s="86" t="n">
        <v>2047</v>
      </c>
      <c r="D1070" t="s">
        <v>239</v>
      </c>
      <c r="E1070" s="87" t="n">
        <v>484969.131664842</v>
      </c>
      <c r="F1070" s="88" t="n">
        <v>306778.558075423</v>
      </c>
      <c r="G1070" s="89" t="n">
        <v>495569.834650802</v>
      </c>
      <c r="H1070" s="90" t="n">
        <v>319399.484099334</v>
      </c>
      <c r="I1070" s="91" t="str">
        <f>H1070-F1070</f>
      </c>
      <c r="J1070" s="92" t="str">
        <f>G1070-E1070</f>
      </c>
    </row>
    <row r="1071">
      <c r="A1071" t="s">
        <v>289</v>
      </c>
      <c r="B1071" t="s">
        <v>458</v>
      </c>
      <c r="C1071" s="86" t="n">
        <v>2047</v>
      </c>
      <c r="D1071" t="s">
        <v>242</v>
      </c>
      <c r="E1071" s="87" t="n">
        <v>342052.375400165</v>
      </c>
      <c r="F1071" s="88" t="n">
        <v>186811.082712936</v>
      </c>
      <c r="G1071" s="89" t="n">
        <v>346526.058989921</v>
      </c>
      <c r="H1071" s="90" t="n">
        <v>193198.032763718</v>
      </c>
      <c r="I1071" s="91" t="str">
        <f>H1071-F1071</f>
      </c>
      <c r="J1071" s="92" t="str">
        <f>G1071-E1071</f>
      </c>
    </row>
    <row r="1072">
      <c r="A1072" t="s">
        <v>289</v>
      </c>
      <c r="B1072" t="s">
        <v>458</v>
      </c>
      <c r="C1072" s="86" t="n">
        <v>2047</v>
      </c>
      <c r="D1072" t="s">
        <v>456</v>
      </c>
      <c r="E1072" s="87" t="n">
        <v>32953.5026344467</v>
      </c>
      <c r="F1072" s="88" t="n">
        <v>3591.49513403367</v>
      </c>
      <c r="G1072" s="89" t="n">
        <v>32947.8832640152</v>
      </c>
      <c r="H1072" s="90" t="n">
        <v>3591.30660045174</v>
      </c>
      <c r="I1072" s="91" t="str">
        <f>H1072-F1072</f>
      </c>
      <c r="J1072" s="92" t="str">
        <f>G1072-E1072</f>
      </c>
    </row>
    <row r="1073">
      <c r="A1073" t="s">
        <v>289</v>
      </c>
      <c r="B1073" t="s">
        <v>458</v>
      </c>
      <c r="C1073" s="86" t="n">
        <v>2048</v>
      </c>
      <c r="D1073" t="s">
        <v>455</v>
      </c>
      <c r="E1073" s="87" t="n">
        <v>15350.6844424178</v>
      </c>
      <c r="F1073" s="88" t="n">
        <v>10139.713817872</v>
      </c>
      <c r="G1073" s="89" t="n">
        <v>15278.6635454133</v>
      </c>
      <c r="H1073" s="90" t="n">
        <v>10106.7472909022</v>
      </c>
      <c r="I1073" s="91" t="str">
        <f>H1073-F1073</f>
      </c>
      <c r="J1073" s="92" t="str">
        <f>G1073-E1073</f>
      </c>
    </row>
    <row r="1074">
      <c r="A1074" t="s">
        <v>289</v>
      </c>
      <c r="B1074" t="s">
        <v>458</v>
      </c>
      <c r="C1074" s="86" t="n">
        <v>2048</v>
      </c>
      <c r="D1074" t="s">
        <v>269</v>
      </c>
      <c r="E1074" s="87" t="n">
        <v>635654.945607324</v>
      </c>
      <c r="F1074" s="88" t="n">
        <v>231975.146501517</v>
      </c>
      <c r="G1074" s="89" t="n">
        <v>641692.379519107</v>
      </c>
      <c r="H1074" s="90" t="n">
        <v>232567.224326021</v>
      </c>
      <c r="I1074" s="91" t="str">
        <f>H1074-F1074</f>
      </c>
      <c r="J1074" s="92" t="str">
        <f>G1074-E1074</f>
      </c>
    </row>
    <row r="1075">
      <c r="A1075" t="s">
        <v>289</v>
      </c>
      <c r="B1075" t="s">
        <v>458</v>
      </c>
      <c r="C1075" s="86" t="n">
        <v>2048</v>
      </c>
      <c r="D1075" t="s">
        <v>224</v>
      </c>
      <c r="E1075" s="87" t="n">
        <v>141652.944097289</v>
      </c>
      <c r="F1075" s="88" t="n">
        <v>84940.3974789059</v>
      </c>
      <c r="G1075" s="89" t="n">
        <v>141123.500115866</v>
      </c>
      <c r="H1075" s="90" t="n">
        <v>84706.0210796653</v>
      </c>
      <c r="I1075" s="91" t="str">
        <f>H1075-F1075</f>
      </c>
      <c r="J1075" s="92" t="str">
        <f>G1075-E1075</f>
      </c>
    </row>
    <row r="1076">
      <c r="A1076" t="s">
        <v>289</v>
      </c>
      <c r="B1076" t="s">
        <v>458</v>
      </c>
      <c r="C1076" s="86" t="n">
        <v>2048</v>
      </c>
      <c r="D1076" t="s">
        <v>236</v>
      </c>
      <c r="E1076" s="87" t="n">
        <v>338476.687734786</v>
      </c>
      <c r="F1076" s="88" t="n">
        <v>294937.49912711</v>
      </c>
      <c r="G1076" s="89" t="n">
        <v>340455.122408115</v>
      </c>
      <c r="H1076" s="90" t="n">
        <v>298320.635920457</v>
      </c>
      <c r="I1076" s="91" t="str">
        <f>H1076-F1076</f>
      </c>
      <c r="J1076" s="92" t="str">
        <f>G1076-E1076</f>
      </c>
    </row>
    <row r="1077">
      <c r="A1077" t="s">
        <v>289</v>
      </c>
      <c r="B1077" t="s">
        <v>458</v>
      </c>
      <c r="C1077" s="86" t="n">
        <v>2048</v>
      </c>
      <c r="D1077" t="s">
        <v>239</v>
      </c>
      <c r="E1077" s="87" t="n">
        <v>493580.228697323</v>
      </c>
      <c r="F1077" s="88" t="n">
        <v>311453.1663451</v>
      </c>
      <c r="G1077" s="89" t="n">
        <v>504299.029341867</v>
      </c>
      <c r="H1077" s="90" t="n">
        <v>324217.60933358</v>
      </c>
      <c r="I1077" s="91" t="str">
        <f>H1077-F1077</f>
      </c>
      <c r="J1077" s="92" t="str">
        <f>G1077-E1077</f>
      </c>
    </row>
    <row r="1078">
      <c r="A1078" t="s">
        <v>289</v>
      </c>
      <c r="B1078" t="s">
        <v>458</v>
      </c>
      <c r="C1078" s="86" t="n">
        <v>2048</v>
      </c>
      <c r="D1078" t="s">
        <v>242</v>
      </c>
      <c r="E1078" s="87" t="n">
        <v>349479.065163935</v>
      </c>
      <c r="F1078" s="88" t="n">
        <v>190828.164684447</v>
      </c>
      <c r="G1078" s="89" t="n">
        <v>353994.652464965</v>
      </c>
      <c r="H1078" s="90" t="n">
        <v>197309.285532157</v>
      </c>
      <c r="I1078" s="91" t="str">
        <f>H1078-F1078</f>
      </c>
      <c r="J1078" s="92" t="str">
        <f>G1078-E1078</f>
      </c>
    </row>
    <row r="1079">
      <c r="A1079" t="s">
        <v>289</v>
      </c>
      <c r="B1079" t="s">
        <v>458</v>
      </c>
      <c r="C1079" s="86" t="n">
        <v>2048</v>
      </c>
      <c r="D1079" t="s">
        <v>456</v>
      </c>
      <c r="E1079" s="87" t="n">
        <v>32982.7880697591</v>
      </c>
      <c r="F1079" s="88" t="n">
        <v>3533.79176835445</v>
      </c>
      <c r="G1079" s="89" t="n">
        <v>32976.8458489305</v>
      </c>
      <c r="H1079" s="90" t="n">
        <v>3533.59051858982</v>
      </c>
      <c r="I1079" s="91" t="str">
        <f>H1079-F1079</f>
      </c>
      <c r="J1079" s="92" t="str">
        <f>G1079-E1079</f>
      </c>
    </row>
    <row r="1080">
      <c r="A1080" t="s">
        <v>289</v>
      </c>
      <c r="B1080" t="s">
        <v>458</v>
      </c>
      <c r="C1080" s="86" t="n">
        <v>2049</v>
      </c>
      <c r="D1080" t="s">
        <v>455</v>
      </c>
      <c r="E1080" s="87" t="n">
        <v>15791.6965946454</v>
      </c>
      <c r="F1080" s="88" t="n">
        <v>10370.4689020648</v>
      </c>
      <c r="G1080" s="89" t="n">
        <v>15714.2318439612</v>
      </c>
      <c r="H1080" s="90" t="n">
        <v>10334.6577056428</v>
      </c>
      <c r="I1080" s="91" t="str">
        <f>H1080-F1080</f>
      </c>
      <c r="J1080" s="92" t="str">
        <f>G1080-E1080</f>
      </c>
    </row>
    <row r="1081">
      <c r="A1081" t="s">
        <v>289</v>
      </c>
      <c r="B1081" t="s">
        <v>458</v>
      </c>
      <c r="C1081" s="86" t="n">
        <v>2049</v>
      </c>
      <c r="D1081" t="s">
        <v>269</v>
      </c>
      <c r="E1081" s="87" t="n">
        <v>640771.429484711</v>
      </c>
      <c r="F1081" s="88" t="n">
        <v>235541.802214102</v>
      </c>
      <c r="G1081" s="89" t="n">
        <v>646954.550356002</v>
      </c>
      <c r="H1081" s="90" t="n">
        <v>236184.437981602</v>
      </c>
      <c r="I1081" s="91" t="str">
        <f>H1081-F1081</f>
      </c>
      <c r="J1081" s="92" t="str">
        <f>G1081-E1081</f>
      </c>
    </row>
    <row r="1082">
      <c r="A1082" t="s">
        <v>289</v>
      </c>
      <c r="B1082" t="s">
        <v>458</v>
      </c>
      <c r="C1082" s="86" t="n">
        <v>2049</v>
      </c>
      <c r="D1082" t="s">
        <v>224</v>
      </c>
      <c r="E1082" s="87" t="n">
        <v>144701.501309224</v>
      </c>
      <c r="F1082" s="88" t="n">
        <v>86821.5379072849</v>
      </c>
      <c r="G1082" s="89" t="n">
        <v>144138.453283698</v>
      </c>
      <c r="H1082" s="90" t="n">
        <v>86568.0702641526</v>
      </c>
      <c r="I1082" s="91" t="str">
        <f>H1082-F1082</f>
      </c>
      <c r="J1082" s="92" t="str">
        <f>G1082-E1082</f>
      </c>
    </row>
    <row r="1083">
      <c r="A1083" t="s">
        <v>289</v>
      </c>
      <c r="B1083" t="s">
        <v>458</v>
      </c>
      <c r="C1083" s="86" t="n">
        <v>2049</v>
      </c>
      <c r="D1083" t="s">
        <v>236</v>
      </c>
      <c r="E1083" s="87" t="n">
        <v>344068.850775941</v>
      </c>
      <c r="F1083" s="88" t="n">
        <v>299711.471679748</v>
      </c>
      <c r="G1083" s="89" t="n">
        <v>346038.41995902</v>
      </c>
      <c r="H1083" s="90" t="n">
        <v>303093.159468599</v>
      </c>
      <c r="I1083" s="91" t="str">
        <f>H1083-F1083</f>
      </c>
      <c r="J1083" s="92" t="str">
        <f>G1083-E1083</f>
      </c>
    </row>
    <row r="1084">
      <c r="A1084" t="s">
        <v>289</v>
      </c>
      <c r="B1084" t="s">
        <v>458</v>
      </c>
      <c r="C1084" s="86" t="n">
        <v>2049</v>
      </c>
      <c r="D1084" t="s">
        <v>239</v>
      </c>
      <c r="E1084" s="87" t="n">
        <v>502075.139626014</v>
      </c>
      <c r="F1084" s="88" t="n">
        <v>316335.787705579</v>
      </c>
      <c r="G1084" s="89" t="n">
        <v>512908.495332588</v>
      </c>
      <c r="H1084" s="90" t="n">
        <v>329256.162413995</v>
      </c>
      <c r="I1084" s="91" t="str">
        <f>H1084-F1084</f>
      </c>
      <c r="J1084" s="92" t="str">
        <f>G1084-E1084</f>
      </c>
    </row>
    <row r="1085">
      <c r="A1085" t="s">
        <v>289</v>
      </c>
      <c r="B1085" t="s">
        <v>458</v>
      </c>
      <c r="C1085" s="86" t="n">
        <v>2049</v>
      </c>
      <c r="D1085" t="s">
        <v>242</v>
      </c>
      <c r="E1085" s="87" t="n">
        <v>356818.864010315</v>
      </c>
      <c r="F1085" s="88" t="n">
        <v>194980.874714832</v>
      </c>
      <c r="G1085" s="89" t="n">
        <v>361374.377334013</v>
      </c>
      <c r="H1085" s="90" t="n">
        <v>201565.462531713</v>
      </c>
      <c r="I1085" s="91" t="str">
        <f>H1085-F1085</f>
      </c>
      <c r="J1085" s="92" t="str">
        <f>G1085-E1085</f>
      </c>
    </row>
    <row r="1086">
      <c r="A1086" t="s">
        <v>289</v>
      </c>
      <c r="B1086" t="s">
        <v>458</v>
      </c>
      <c r="C1086" s="86" t="n">
        <v>2049</v>
      </c>
      <c r="D1086" t="s">
        <v>456</v>
      </c>
      <c r="E1086" s="87" t="n">
        <v>33017.6407634847</v>
      </c>
      <c r="F1086" s="88" t="n">
        <v>3474.98123225246</v>
      </c>
      <c r="G1086" s="89" t="n">
        <v>33011.3768308136</v>
      </c>
      <c r="H1086" s="90" t="n">
        <v>3474.76789817908</v>
      </c>
      <c r="I1086" s="91" t="str">
        <f>H1086-F1086</f>
      </c>
      <c r="J1086" s="92" t="str">
        <f>G1086-E1086</f>
      </c>
    </row>
    <row r="1087">
      <c r="A1087" t="s">
        <v>289</v>
      </c>
      <c r="B1087" t="s">
        <v>458</v>
      </c>
      <c r="C1087" s="86" t="n">
        <v>2050</v>
      </c>
      <c r="D1087" t="s">
        <v>455</v>
      </c>
      <c r="E1087" s="87" t="n">
        <v>16233.7661472913</v>
      </c>
      <c r="F1087" s="88" t="n">
        <v>10603.3583173307</v>
      </c>
      <c r="G1087" s="89" t="n">
        <v>16150.7411265873</v>
      </c>
      <c r="H1087" s="90" t="n">
        <v>10564.6551505717</v>
      </c>
      <c r="I1087" s="91" t="str">
        <f>H1087-F1087</f>
      </c>
      <c r="J1087" s="92" t="str">
        <f>G1087-E1087</f>
      </c>
    </row>
    <row r="1088">
      <c r="A1088" t="s">
        <v>289</v>
      </c>
      <c r="B1088" t="s">
        <v>458</v>
      </c>
      <c r="C1088" s="86" t="n">
        <v>2050</v>
      </c>
      <c r="D1088" t="s">
        <v>269</v>
      </c>
      <c r="E1088" s="87" t="n">
        <v>645720.018619747</v>
      </c>
      <c r="F1088" s="88" t="n">
        <v>238970.838477201</v>
      </c>
      <c r="G1088" s="89" t="n">
        <v>652041.048852487</v>
      </c>
      <c r="H1088" s="90" t="n">
        <v>239665.502382836</v>
      </c>
      <c r="I1088" s="91" t="str">
        <f>H1088-F1088</f>
      </c>
      <c r="J1088" s="92" t="str">
        <f>G1088-E1088</f>
      </c>
    </row>
    <row r="1089">
      <c r="A1089" t="s">
        <v>289</v>
      </c>
      <c r="B1089" t="s">
        <v>458</v>
      </c>
      <c r="C1089" s="86" t="n">
        <v>2050</v>
      </c>
      <c r="D1089" t="s">
        <v>224</v>
      </c>
      <c r="E1089" s="87" t="n">
        <v>147694.60473763</v>
      </c>
      <c r="F1089" s="88" t="n">
        <v>88679.9707763044</v>
      </c>
      <c r="G1089" s="89" t="n">
        <v>147097.952781524</v>
      </c>
      <c r="H1089" s="90" t="n">
        <v>88407.352194464</v>
      </c>
      <c r="I1089" s="91" t="str">
        <f>H1089-F1089</f>
      </c>
      <c r="J1089" s="92" t="str">
        <f>G1089-E1089</f>
      </c>
    </row>
    <row r="1090">
      <c r="A1090" t="s">
        <v>289</v>
      </c>
      <c r="B1090" t="s">
        <v>458</v>
      </c>
      <c r="C1090" s="86" t="n">
        <v>2050</v>
      </c>
      <c r="D1090" t="s">
        <v>236</v>
      </c>
      <c r="E1090" s="87" t="n">
        <v>349544.713126624</v>
      </c>
      <c r="F1090" s="88" t="n">
        <v>304334.916674474</v>
      </c>
      <c r="G1090" s="89" t="n">
        <v>351504.691612483</v>
      </c>
      <c r="H1090" s="90" t="n">
        <v>307720.041143505</v>
      </c>
      <c r="I1090" s="91" t="str">
        <f>H1090-F1090</f>
      </c>
      <c r="J1090" s="92" t="str">
        <f>G1090-E1090</f>
      </c>
    </row>
    <row r="1091">
      <c r="A1091" t="s">
        <v>289</v>
      </c>
      <c r="B1091" t="s">
        <v>458</v>
      </c>
      <c r="C1091" s="86" t="n">
        <v>2050</v>
      </c>
      <c r="D1091" t="s">
        <v>239</v>
      </c>
      <c r="E1091" s="87" t="n">
        <v>510440.335667928</v>
      </c>
      <c r="F1091" s="88" t="n">
        <v>321282.977447563</v>
      </c>
      <c r="G1091" s="89" t="n">
        <v>521384.481349535</v>
      </c>
      <c r="H1091" s="90" t="n">
        <v>334363.933966043</v>
      </c>
      <c r="I1091" s="91" t="str">
        <f>H1091-F1091</f>
      </c>
      <c r="J1091" s="92" t="str">
        <f>G1091-E1091</f>
      </c>
    </row>
    <row r="1092">
      <c r="A1092" t="s">
        <v>289</v>
      </c>
      <c r="B1092" t="s">
        <v>458</v>
      </c>
      <c r="C1092" s="86" t="n">
        <v>2050</v>
      </c>
      <c r="D1092" t="s">
        <v>242</v>
      </c>
      <c r="E1092" s="87" t="n">
        <v>364050.426688871</v>
      </c>
      <c r="F1092" s="88" t="n">
        <v>199169.649015097</v>
      </c>
      <c r="G1092" s="89" t="n">
        <v>368643.655174647</v>
      </c>
      <c r="H1092" s="90" t="n">
        <v>205861.883364475</v>
      </c>
      <c r="I1092" s="91" t="str">
        <f>H1092-F1092</f>
      </c>
      <c r="J1092" s="92" t="str">
        <f>G1092-E1092</f>
      </c>
    </row>
    <row r="1093">
      <c r="A1093" t="s">
        <v>289</v>
      </c>
      <c r="B1093" t="s">
        <v>458</v>
      </c>
      <c r="C1093" s="86" t="n">
        <v>2050</v>
      </c>
      <c r="D1093" t="s">
        <v>456</v>
      </c>
      <c r="E1093" s="87" t="n">
        <v>33056.9389260643</v>
      </c>
      <c r="F1093" s="88" t="n">
        <v>3414.59785611338</v>
      </c>
      <c r="G1093" s="89" t="n">
        <v>33050.3541054199</v>
      </c>
      <c r="H1093" s="90" t="n">
        <v>3414.37319588043</v>
      </c>
      <c r="I1093" s="91" t="str">
        <f>H1093-F1093</f>
      </c>
      <c r="J1093" s="92" t="str">
        <f>G1093-E1093</f>
      </c>
    </row>
    <row r="1094">
      <c r="A1094" t="s">
        <v>264</v>
      </c>
      <c r="B1094" t="s">
        <v>266</v>
      </c>
      <c r="C1094" s="86" t="n">
        <v>2025</v>
      </c>
      <c r="D1094" t="s">
        <v>455</v>
      </c>
      <c r="E1094" s="87" t="n">
        <v>8428.90603055384</v>
      </c>
      <c r="F1094" s="88" t="n">
        <v>9668.82280635504</v>
      </c>
      <c r="G1094" s="89" t="n">
        <v>8428.90603055422</v>
      </c>
      <c r="H1094" s="90" t="n">
        <v>9668.82280635511</v>
      </c>
      <c r="I1094" s="91" t="str">
        <f>H1094-F1094</f>
      </c>
      <c r="J1094" s="92" t="str">
        <f>G1094-E1094</f>
      </c>
    </row>
    <row r="1095">
      <c r="A1095" t="s">
        <v>264</v>
      </c>
      <c r="B1095" t="s">
        <v>266</v>
      </c>
      <c r="C1095" s="86" t="n">
        <v>2025</v>
      </c>
      <c r="D1095" t="s">
        <v>269</v>
      </c>
      <c r="E1095" s="87" t="n">
        <v>479897.333725012</v>
      </c>
      <c r="F1095" s="88" t="n">
        <v>159105.611741182</v>
      </c>
      <c r="G1095" s="89" t="n">
        <v>479897.333725013</v>
      </c>
      <c r="H1095" s="90" t="n">
        <v>159105.611741182</v>
      </c>
      <c r="I1095" s="91" t="str">
        <f>H1095-F1095</f>
      </c>
      <c r="J1095" s="92" t="str">
        <f>G1095-E1095</f>
      </c>
    </row>
    <row r="1096">
      <c r="A1096" t="s">
        <v>264</v>
      </c>
      <c r="B1096" t="s">
        <v>266</v>
      </c>
      <c r="C1096" s="86" t="n">
        <v>2025</v>
      </c>
      <c r="D1096" t="s">
        <v>224</v>
      </c>
      <c r="E1096" s="87" t="n">
        <v>76355.8167785885</v>
      </c>
      <c r="F1096" s="88" t="n">
        <v>63094.5308104727</v>
      </c>
      <c r="G1096" s="89" t="n">
        <v>76355.8167785881</v>
      </c>
      <c r="H1096" s="90" t="n">
        <v>63094.5308104722</v>
      </c>
      <c r="I1096" s="91" t="str">
        <f>H1096-F1096</f>
      </c>
      <c r="J1096" s="92" t="str">
        <f>G1096-E1096</f>
      </c>
    </row>
    <row r="1097">
      <c r="A1097" t="s">
        <v>264</v>
      </c>
      <c r="B1097" t="s">
        <v>266</v>
      </c>
      <c r="C1097" s="86" t="n">
        <v>2025</v>
      </c>
      <c r="D1097" t="s">
        <v>236</v>
      </c>
      <c r="E1097" s="87" t="n">
        <v>207904.953216454</v>
      </c>
      <c r="F1097" s="88" t="n">
        <v>240064.287010274</v>
      </c>
      <c r="G1097" s="89" t="n">
        <v>207904.953216455</v>
      </c>
      <c r="H1097" s="90" t="n">
        <v>240064.287010274</v>
      </c>
      <c r="I1097" s="91" t="str">
        <f>H1097-F1097</f>
      </c>
      <c r="J1097" s="92" t="str">
        <f>G1097-E1097</f>
      </c>
    </row>
    <row r="1098">
      <c r="A1098" t="s">
        <v>264</v>
      </c>
      <c r="B1098" t="s">
        <v>266</v>
      </c>
      <c r="C1098" s="86" t="n">
        <v>2025</v>
      </c>
      <c r="D1098" t="s">
        <v>239</v>
      </c>
      <c r="E1098" s="87" t="n">
        <v>306292.009088882</v>
      </c>
      <c r="F1098" s="88" t="n">
        <v>368786.787856477</v>
      </c>
      <c r="G1098" s="89" t="n">
        <v>306292.009088882</v>
      </c>
      <c r="H1098" s="90" t="n">
        <v>368786.787856477</v>
      </c>
      <c r="I1098" s="91" t="str">
        <f>H1098-F1098</f>
      </c>
      <c r="J1098" s="92" t="str">
        <f>G1098-E1098</f>
      </c>
    </row>
    <row r="1099">
      <c r="A1099" t="s">
        <v>264</v>
      </c>
      <c r="B1099" t="s">
        <v>266</v>
      </c>
      <c r="C1099" s="86" t="n">
        <v>2025</v>
      </c>
      <c r="D1099" t="s">
        <v>242</v>
      </c>
      <c r="E1099" s="87" t="n">
        <v>197300.3095545</v>
      </c>
      <c r="F1099" s="88" t="n">
        <v>222132.327209458</v>
      </c>
      <c r="G1099" s="89" t="n">
        <v>197300.3095545</v>
      </c>
      <c r="H1099" s="90" t="n">
        <v>222132.327209458</v>
      </c>
      <c r="I1099" s="91" t="str">
        <f>H1099-F1099</f>
      </c>
      <c r="J1099" s="92" t="str">
        <f>G1099-E1099</f>
      </c>
    </row>
    <row r="1100">
      <c r="A1100" t="s">
        <v>264</v>
      </c>
      <c r="B1100" t="s">
        <v>266</v>
      </c>
      <c r="C1100" s="86" t="n">
        <v>2025</v>
      </c>
      <c r="D1100" t="s">
        <v>456</v>
      </c>
      <c r="E1100" s="87" t="n">
        <v>34256.1387097628</v>
      </c>
      <c r="F1100" s="88" t="n">
        <v>4628.45886740426</v>
      </c>
      <c r="G1100" s="89" t="n">
        <v>34256.1387097634</v>
      </c>
      <c r="H1100" s="90" t="n">
        <v>4628.45886740424</v>
      </c>
      <c r="I1100" s="91" t="str">
        <f>H1100-F1100</f>
      </c>
      <c r="J1100" s="92" t="str">
        <f>G1100-E1100</f>
      </c>
    </row>
    <row r="1101">
      <c r="A1101" t="s">
        <v>264</v>
      </c>
      <c r="B1101" t="s">
        <v>266</v>
      </c>
      <c r="C1101" s="86" t="n">
        <v>2026</v>
      </c>
      <c r="D1101" t="s">
        <v>455</v>
      </c>
      <c r="E1101" s="87" t="n">
        <v>8487.17248026011</v>
      </c>
      <c r="F1101" s="88" t="n">
        <v>8630.31669602343</v>
      </c>
      <c r="G1101" s="89" t="n">
        <v>8487.1724802605</v>
      </c>
      <c r="H1101" s="90" t="n">
        <v>8630.31669602351</v>
      </c>
      <c r="I1101" s="91" t="str">
        <f>H1101-F1101</f>
      </c>
      <c r="J1101" s="92" t="str">
        <f>G1101-E1101</f>
      </c>
    </row>
    <row r="1102">
      <c r="A1102" t="s">
        <v>264</v>
      </c>
      <c r="B1102" t="s">
        <v>266</v>
      </c>
      <c r="C1102" s="86" t="n">
        <v>2026</v>
      </c>
      <c r="D1102" t="s">
        <v>269</v>
      </c>
      <c r="E1102" s="87" t="n">
        <v>487916.817622226</v>
      </c>
      <c r="F1102" s="88" t="n">
        <v>159012.293509428</v>
      </c>
      <c r="G1102" s="89" t="n">
        <v>487916.817622227</v>
      </c>
      <c r="H1102" s="90" t="n">
        <v>159012.293509428</v>
      </c>
      <c r="I1102" s="91" t="str">
        <f>H1102-F1102</f>
      </c>
      <c r="J1102" s="92" t="str">
        <f>G1102-E1102</f>
      </c>
    </row>
    <row r="1103">
      <c r="A1103" t="s">
        <v>264</v>
      </c>
      <c r="B1103" t="s">
        <v>266</v>
      </c>
      <c r="C1103" s="86" t="n">
        <v>2026</v>
      </c>
      <c r="D1103" t="s">
        <v>224</v>
      </c>
      <c r="E1103" s="87" t="n">
        <v>77888.0931636944</v>
      </c>
      <c r="F1103" s="88" t="n">
        <v>59835.2227846839</v>
      </c>
      <c r="G1103" s="89" t="n">
        <v>77888.093163694</v>
      </c>
      <c r="H1103" s="90" t="n">
        <v>59835.2227846835</v>
      </c>
      <c r="I1103" s="91" t="str">
        <f>H1103-F1103</f>
      </c>
      <c r="J1103" s="92" t="str">
        <f>G1103-E1103</f>
      </c>
    </row>
    <row r="1104">
      <c r="A1104" t="s">
        <v>264</v>
      </c>
      <c r="B1104" t="s">
        <v>266</v>
      </c>
      <c r="C1104" s="86" t="n">
        <v>2026</v>
      </c>
      <c r="D1104" t="s">
        <v>236</v>
      </c>
      <c r="E1104" s="87" t="n">
        <v>211710.110002317</v>
      </c>
      <c r="F1104" s="88" t="n">
        <v>215691.420237475</v>
      </c>
      <c r="G1104" s="89" t="n">
        <v>212035.127483499</v>
      </c>
      <c r="H1104" s="90" t="n">
        <v>217295.447863307</v>
      </c>
      <c r="I1104" s="91" t="str">
        <f>H1104-F1104</f>
      </c>
      <c r="J1104" s="92" t="str">
        <f>G1104-E1104</f>
      </c>
    </row>
    <row r="1105">
      <c r="A1105" t="s">
        <v>264</v>
      </c>
      <c r="B1105" t="s">
        <v>266</v>
      </c>
      <c r="C1105" s="86" t="n">
        <v>2026</v>
      </c>
      <c r="D1105" t="s">
        <v>239</v>
      </c>
      <c r="E1105" s="87" t="n">
        <v>311769.688230019</v>
      </c>
      <c r="F1105" s="88" t="n">
        <v>339149.06831407</v>
      </c>
      <c r="G1105" s="89" t="n">
        <v>313184.010457339</v>
      </c>
      <c r="H1105" s="90" t="n">
        <v>341949.401211557</v>
      </c>
      <c r="I1105" s="91" t="str">
        <f>H1105-F1105</f>
      </c>
      <c r="J1105" s="92" t="str">
        <f>G1105-E1105</f>
      </c>
    </row>
    <row r="1106">
      <c r="A1106" t="s">
        <v>264</v>
      </c>
      <c r="B1106" t="s">
        <v>266</v>
      </c>
      <c r="C1106" s="86" t="n">
        <v>2026</v>
      </c>
      <c r="D1106" t="s">
        <v>242</v>
      </c>
      <c r="E1106" s="87" t="n">
        <v>201080.276301935</v>
      </c>
      <c r="F1106" s="88" t="n">
        <v>195570.341404581</v>
      </c>
      <c r="G1106" s="89" t="n">
        <v>201630.439308382</v>
      </c>
      <c r="H1106" s="90" t="n">
        <v>196955.629726861</v>
      </c>
      <c r="I1106" s="91" t="str">
        <f>H1106-F1106</f>
      </c>
      <c r="J1106" s="92" t="str">
        <f>G1106-E1106</f>
      </c>
    </row>
    <row r="1107">
      <c r="A1107" t="s">
        <v>264</v>
      </c>
      <c r="B1107" t="s">
        <v>266</v>
      </c>
      <c r="C1107" s="86" t="n">
        <v>2026</v>
      </c>
      <c r="D1107" t="s">
        <v>456</v>
      </c>
      <c r="E1107" s="87" t="n">
        <v>34358.1148010353</v>
      </c>
      <c r="F1107" s="88" t="n">
        <v>4585.69446413211</v>
      </c>
      <c r="G1107" s="89" t="n">
        <v>34358.1148010359</v>
      </c>
      <c r="H1107" s="90" t="n">
        <v>4585.69446413207</v>
      </c>
      <c r="I1107" s="91" t="str">
        <f>H1107-F1107</f>
      </c>
      <c r="J1107" s="92" t="str">
        <f>G1107-E1107</f>
      </c>
    </row>
    <row r="1108">
      <c r="A1108" t="s">
        <v>264</v>
      </c>
      <c r="B1108" t="s">
        <v>266</v>
      </c>
      <c r="C1108" s="86" t="n">
        <v>2027</v>
      </c>
      <c r="D1108" t="s">
        <v>455</v>
      </c>
      <c r="E1108" s="87" t="n">
        <v>8613.42605743142</v>
      </c>
      <c r="F1108" s="88" t="n">
        <v>8063.31029338534</v>
      </c>
      <c r="G1108" s="89" t="n">
        <v>8612.24184805084</v>
      </c>
      <c r="H1108" s="90" t="n">
        <v>8063.31029338541</v>
      </c>
      <c r="I1108" s="91" t="str">
        <f>H1108-F1108</f>
      </c>
      <c r="J1108" s="92" t="str">
        <f>G1108-E1108</f>
      </c>
    </row>
    <row r="1109">
      <c r="A1109" t="s">
        <v>264</v>
      </c>
      <c r="B1109" t="s">
        <v>266</v>
      </c>
      <c r="C1109" s="86" t="n">
        <v>2027</v>
      </c>
      <c r="D1109" t="s">
        <v>269</v>
      </c>
      <c r="E1109" s="87" t="n">
        <v>495514.172722557</v>
      </c>
      <c r="F1109" s="88" t="n">
        <v>159574.733169548</v>
      </c>
      <c r="G1109" s="89" t="n">
        <v>496232.044211841</v>
      </c>
      <c r="H1109" s="90" t="n">
        <v>159574.733169548</v>
      </c>
      <c r="I1109" s="91" t="str">
        <f>H1109-F1109</f>
      </c>
      <c r="J1109" s="92" t="str">
        <f>G1109-E1109</f>
      </c>
    </row>
    <row r="1110">
      <c r="A1110" t="s">
        <v>264</v>
      </c>
      <c r="B1110" t="s">
        <v>266</v>
      </c>
      <c r="C1110" s="86" t="n">
        <v>2027</v>
      </c>
      <c r="D1110" t="s">
        <v>224</v>
      </c>
      <c r="E1110" s="87" t="n">
        <v>79806.2021876218</v>
      </c>
      <c r="F1110" s="88" t="n">
        <v>58111.1930823997</v>
      </c>
      <c r="G1110" s="89" t="n">
        <v>79797.4703159577</v>
      </c>
      <c r="H1110" s="90" t="n">
        <v>58111.1930823994</v>
      </c>
      <c r="I1110" s="91" t="str">
        <f>H1110-F1110</f>
      </c>
      <c r="J1110" s="92" t="str">
        <f>G1110-E1110</f>
      </c>
    </row>
    <row r="1111">
      <c r="A1111" t="s">
        <v>264</v>
      </c>
      <c r="B1111" t="s">
        <v>266</v>
      </c>
      <c r="C1111" s="86" t="n">
        <v>2027</v>
      </c>
      <c r="D1111" t="s">
        <v>236</v>
      </c>
      <c r="E1111" s="87" t="n">
        <v>216047.310403834</v>
      </c>
      <c r="F1111" s="88" t="n">
        <v>210112.686282803</v>
      </c>
      <c r="G1111" s="89" t="n">
        <v>216695.741687138</v>
      </c>
      <c r="H1111" s="90" t="n">
        <v>212909.016184801</v>
      </c>
      <c r="I1111" s="91" t="str">
        <f>H1111-F1111</f>
      </c>
      <c r="J1111" s="92" t="str">
        <f>G1111-E1111</f>
      </c>
    </row>
    <row r="1112">
      <c r="A1112" t="s">
        <v>264</v>
      </c>
      <c r="B1112" t="s">
        <v>266</v>
      </c>
      <c r="C1112" s="86" t="n">
        <v>2027</v>
      </c>
      <c r="D1112" t="s">
        <v>239</v>
      </c>
      <c r="E1112" s="87" t="n">
        <v>317866.212785879</v>
      </c>
      <c r="F1112" s="88" t="n">
        <v>318827.808539393</v>
      </c>
      <c r="G1112" s="89" t="n">
        <v>320735.615754772</v>
      </c>
      <c r="H1112" s="90" t="n">
        <v>324000.191641646</v>
      </c>
      <c r="I1112" s="91" t="str">
        <f>H1112-F1112</f>
      </c>
      <c r="J1112" s="92" t="str">
        <f>G1112-E1112</f>
      </c>
    </row>
    <row r="1113">
      <c r="A1113" t="s">
        <v>264</v>
      </c>
      <c r="B1113" t="s">
        <v>266</v>
      </c>
      <c r="C1113" s="86" t="n">
        <v>2027</v>
      </c>
      <c r="D1113" t="s">
        <v>242</v>
      </c>
      <c r="E1113" s="87" t="n">
        <v>205555.670017312</v>
      </c>
      <c r="F1113" s="88" t="n">
        <v>179938.399314209</v>
      </c>
      <c r="G1113" s="89" t="n">
        <v>206665.475187054</v>
      </c>
      <c r="H1113" s="90" t="n">
        <v>182364.700966521</v>
      </c>
      <c r="I1113" s="91" t="str">
        <f>H1113-F1113</f>
      </c>
      <c r="J1113" s="92" t="str">
        <f>G1113-E1113</f>
      </c>
    </row>
    <row r="1114">
      <c r="A1114" t="s">
        <v>264</v>
      </c>
      <c r="B1114" t="s">
        <v>266</v>
      </c>
      <c r="C1114" s="86" t="n">
        <v>2027</v>
      </c>
      <c r="D1114" t="s">
        <v>456</v>
      </c>
      <c r="E1114" s="87" t="n">
        <v>34415.8656711845</v>
      </c>
      <c r="F1114" s="88" t="n">
        <v>4539.0707864094</v>
      </c>
      <c r="G1114" s="89" t="n">
        <v>34415.7405351775</v>
      </c>
      <c r="H1114" s="90" t="n">
        <v>4539.07078640936</v>
      </c>
      <c r="I1114" s="91" t="str">
        <f>H1114-F1114</f>
      </c>
      <c r="J1114" s="92" t="str">
        <f>G1114-E1114</f>
      </c>
    </row>
    <row r="1115">
      <c r="A1115" t="s">
        <v>264</v>
      </c>
      <c r="B1115" t="s">
        <v>266</v>
      </c>
      <c r="C1115" s="86" t="n">
        <v>2028</v>
      </c>
      <c r="D1115" t="s">
        <v>455</v>
      </c>
      <c r="E1115" s="87" t="n">
        <v>8773.06944506764</v>
      </c>
      <c r="F1115" s="88" t="n">
        <v>7756.59902246134</v>
      </c>
      <c r="G1115" s="89" t="n">
        <v>8770.02854382984</v>
      </c>
      <c r="H1115" s="90" t="n">
        <v>7756.30220275254</v>
      </c>
      <c r="I1115" s="91" t="str">
        <f>H1115-F1115</f>
      </c>
      <c r="J1115" s="92" t="str">
        <f>G1115-E1115</f>
      </c>
    </row>
    <row r="1116">
      <c r="A1116" t="s">
        <v>264</v>
      </c>
      <c r="B1116" t="s">
        <v>266</v>
      </c>
      <c r="C1116" s="86" t="n">
        <v>2028</v>
      </c>
      <c r="D1116" t="s">
        <v>269</v>
      </c>
      <c r="E1116" s="87" t="n">
        <v>503243.512192411</v>
      </c>
      <c r="F1116" s="88" t="n">
        <v>160841.491586441</v>
      </c>
      <c r="G1116" s="89" t="n">
        <v>504641.504228486</v>
      </c>
      <c r="H1116" s="90" t="n">
        <v>160846.922730166</v>
      </c>
      <c r="I1116" s="91" t="str">
        <f>H1116-F1116</f>
      </c>
      <c r="J1116" s="92" t="str">
        <f>G1116-E1116</f>
      </c>
    </row>
    <row r="1117">
      <c r="A1117" t="s">
        <v>264</v>
      </c>
      <c r="B1117" t="s">
        <v>266</v>
      </c>
      <c r="C1117" s="86" t="n">
        <v>2028</v>
      </c>
      <c r="D1117" t="s">
        <v>224</v>
      </c>
      <c r="E1117" s="87" t="n">
        <v>81948.5754103518</v>
      </c>
      <c r="F1117" s="88" t="n">
        <v>57388.462799683</v>
      </c>
      <c r="G1117" s="89" t="n">
        <v>81925.3431601444</v>
      </c>
      <c r="H1117" s="90" t="n">
        <v>57386.9054390173</v>
      </c>
      <c r="I1117" s="91" t="str">
        <f>H1117-F1117</f>
      </c>
      <c r="J1117" s="92" t="str">
        <f>G1117-E1117</f>
      </c>
    </row>
    <row r="1118">
      <c r="A1118" t="s">
        <v>264</v>
      </c>
      <c r="B1118" t="s">
        <v>266</v>
      </c>
      <c r="C1118" s="86" t="n">
        <v>2028</v>
      </c>
      <c r="D1118" t="s">
        <v>236</v>
      </c>
      <c r="E1118" s="87" t="n">
        <v>220743.302794734</v>
      </c>
      <c r="F1118" s="88" t="n">
        <v>208172.798344723</v>
      </c>
      <c r="G1118" s="89" t="n">
        <v>221718.887562572</v>
      </c>
      <c r="H1118" s="90" t="n">
        <v>211969.531832752</v>
      </c>
      <c r="I1118" s="91" t="str">
        <f>H1118-F1118</f>
      </c>
      <c r="J1118" s="92" t="str">
        <f>G1118-E1118</f>
      </c>
    </row>
    <row r="1119">
      <c r="A1119" t="s">
        <v>264</v>
      </c>
      <c r="B1119" t="s">
        <v>266</v>
      </c>
      <c r="C1119" s="86" t="n">
        <v>2028</v>
      </c>
      <c r="D1119" t="s">
        <v>239</v>
      </c>
      <c r="E1119" s="87" t="n">
        <v>324243.520362696</v>
      </c>
      <c r="F1119" s="88" t="n">
        <v>304385.586206609</v>
      </c>
      <c r="G1119" s="89" t="n">
        <v>328616.462342423</v>
      </c>
      <c r="H1119" s="90" t="n">
        <v>311706.009887736</v>
      </c>
      <c r="I1119" s="91" t="str">
        <f>H1119-F1119</f>
      </c>
      <c r="J1119" s="92" t="str">
        <f>G1119-E1119</f>
      </c>
    </row>
    <row r="1120">
      <c r="A1120" t="s">
        <v>264</v>
      </c>
      <c r="B1120" t="s">
        <v>266</v>
      </c>
      <c r="C1120" s="86" t="n">
        <v>2028</v>
      </c>
      <c r="D1120" t="s">
        <v>242</v>
      </c>
      <c r="E1120" s="87" t="n">
        <v>210426.388194372</v>
      </c>
      <c r="F1120" s="88" t="n">
        <v>169675.380878959</v>
      </c>
      <c r="G1120" s="89" t="n">
        <v>212112.340383506</v>
      </c>
      <c r="H1120" s="90" t="n">
        <v>172998.157472433</v>
      </c>
      <c r="I1120" s="91" t="str">
        <f>H1120-F1120</f>
      </c>
      <c r="J1120" s="92" t="str">
        <f>G1120-E1120</f>
      </c>
    </row>
    <row r="1121">
      <c r="A1121" t="s">
        <v>264</v>
      </c>
      <c r="B1121" t="s">
        <v>266</v>
      </c>
      <c r="C1121" s="86" t="n">
        <v>2028</v>
      </c>
      <c r="D1121" t="s">
        <v>456</v>
      </c>
      <c r="E1121" s="87" t="n">
        <v>34426.9915478425</v>
      </c>
      <c r="F1121" s="88" t="n">
        <v>4491.29946762736</v>
      </c>
      <c r="G1121" s="89" t="n">
        <v>34426.6520628926</v>
      </c>
      <c r="H1121" s="90" t="n">
        <v>4491.29771784831</v>
      </c>
      <c r="I1121" s="91" t="str">
        <f>H1121-F1121</f>
      </c>
      <c r="J1121" s="92" t="str">
        <f>G1121-E1121</f>
      </c>
    </row>
    <row r="1122">
      <c r="A1122" t="s">
        <v>264</v>
      </c>
      <c r="B1122" t="s">
        <v>266</v>
      </c>
      <c r="C1122" s="86" t="n">
        <v>2029</v>
      </c>
      <c r="D1122" t="s">
        <v>455</v>
      </c>
      <c r="E1122" s="87" t="n">
        <v>8955.31196024412</v>
      </c>
      <c r="F1122" s="88" t="n">
        <v>7602.41144314001</v>
      </c>
      <c r="G1122" s="89" t="n">
        <v>8949.87204454935</v>
      </c>
      <c r="H1122" s="90" t="n">
        <v>7601.51287322911</v>
      </c>
      <c r="I1122" s="91" t="str">
        <f>H1122-F1122</f>
      </c>
      <c r="J1122" s="92" t="str">
        <f>G1122-E1122</f>
      </c>
    </row>
    <row r="1123">
      <c r="A1123" t="s">
        <v>264</v>
      </c>
      <c r="B1123" t="s">
        <v>266</v>
      </c>
      <c r="C1123" s="86" t="n">
        <v>2029</v>
      </c>
      <c r="D1123" t="s">
        <v>269</v>
      </c>
      <c r="E1123" s="87" t="n">
        <v>511011.203410667</v>
      </c>
      <c r="F1123" s="88" t="n">
        <v>162707.241934337</v>
      </c>
      <c r="G1123" s="89" t="n">
        <v>513054.704094391</v>
      </c>
      <c r="H1123" s="90" t="n">
        <v>162723.060175302</v>
      </c>
      <c r="I1123" s="91" t="str">
        <f>H1123-F1123</f>
      </c>
      <c r="J1123" s="92" t="str">
        <f>G1123-E1123</f>
      </c>
    </row>
    <row r="1124">
      <c r="A1124" t="s">
        <v>264</v>
      </c>
      <c r="B1124" t="s">
        <v>266</v>
      </c>
      <c r="C1124" s="86" t="n">
        <v>2029</v>
      </c>
      <c r="D1124" t="s">
        <v>224</v>
      </c>
      <c r="E1124" s="87" t="n">
        <v>84257.4521938037</v>
      </c>
      <c r="F1124" s="88" t="n">
        <v>57307.5404386677</v>
      </c>
      <c r="G1124" s="89" t="n">
        <v>84214.941243807</v>
      </c>
      <c r="H1124" s="90" t="n">
        <v>57302.4735422539</v>
      </c>
      <c r="I1124" s="91" t="str">
        <f>H1124-F1124</f>
      </c>
      <c r="J1124" s="92" t="str">
        <f>G1124-E1124</f>
      </c>
    </row>
    <row r="1125">
      <c r="A1125" t="s">
        <v>264</v>
      </c>
      <c r="B1125" t="s">
        <v>266</v>
      </c>
      <c r="C1125" s="86" t="n">
        <v>2029</v>
      </c>
      <c r="D1125" t="s">
        <v>236</v>
      </c>
      <c r="E1125" s="87" t="n">
        <v>225620.93313211</v>
      </c>
      <c r="F1125" s="88" t="n">
        <v>207944.122586986</v>
      </c>
      <c r="G1125" s="89" t="n">
        <v>226999.388995758</v>
      </c>
      <c r="H1125" s="90" t="n">
        <v>212946.302203706</v>
      </c>
      <c r="I1125" s="91" t="str">
        <f>H1125-F1125</f>
      </c>
      <c r="J1125" s="92" t="str">
        <f>G1125-E1125</f>
      </c>
    </row>
    <row r="1126">
      <c r="A1126" t="s">
        <v>264</v>
      </c>
      <c r="B1126" t="s">
        <v>266</v>
      </c>
      <c r="C1126" s="86" t="n">
        <v>2029</v>
      </c>
      <c r="D1126" t="s">
        <v>239</v>
      </c>
      <c r="E1126" s="87" t="n">
        <v>330510.278608837</v>
      </c>
      <c r="F1126" s="88" t="n">
        <v>293164.247445657</v>
      </c>
      <c r="G1126" s="89" t="n">
        <v>336724.52108083</v>
      </c>
      <c r="H1126" s="90" t="n">
        <v>303091.513889636</v>
      </c>
      <c r="I1126" s="91" t="str">
        <f>H1126-F1126</f>
      </c>
      <c r="J1126" s="92" t="str">
        <f>G1126-E1126</f>
      </c>
    </row>
    <row r="1127">
      <c r="A1127" t="s">
        <v>264</v>
      </c>
      <c r="B1127" t="s">
        <v>266</v>
      </c>
      <c r="C1127" s="86" t="n">
        <v>2029</v>
      </c>
      <c r="D1127" t="s">
        <v>242</v>
      </c>
      <c r="E1127" s="87" t="n">
        <v>215449.135619278</v>
      </c>
      <c r="F1127" s="88" t="n">
        <v>162203.015800186</v>
      </c>
      <c r="G1127" s="89" t="n">
        <v>217860.621542288</v>
      </c>
      <c r="H1127" s="90" t="n">
        <v>166667.063853957</v>
      </c>
      <c r="I1127" s="91" t="str">
        <f>H1127-F1127</f>
      </c>
      <c r="J1127" s="92" t="str">
        <f>G1127-E1127</f>
      </c>
    </row>
    <row r="1128">
      <c r="A1128" t="s">
        <v>264</v>
      </c>
      <c r="B1128" t="s">
        <v>266</v>
      </c>
      <c r="C1128" s="86" t="n">
        <v>2029</v>
      </c>
      <c r="D1128" t="s">
        <v>456</v>
      </c>
      <c r="E1128" s="87" t="n">
        <v>34407.8890300315</v>
      </c>
      <c r="F1128" s="88" t="n">
        <v>4446.35440416682</v>
      </c>
      <c r="G1128" s="89" t="n">
        <v>34407.2611235614</v>
      </c>
      <c r="H1128" s="90" t="n">
        <v>4446.34877826688</v>
      </c>
      <c r="I1128" s="91" t="str">
        <f>H1128-F1128</f>
      </c>
      <c r="J1128" s="92" t="str">
        <f>G1128-E1128</f>
      </c>
    </row>
    <row r="1129">
      <c r="A1129" t="s">
        <v>264</v>
      </c>
      <c r="B1129" t="s">
        <v>266</v>
      </c>
      <c r="C1129" s="86" t="n">
        <v>2030</v>
      </c>
      <c r="D1129" t="s">
        <v>455</v>
      </c>
      <c r="E1129" s="87" t="n">
        <v>9156.4940952107</v>
      </c>
      <c r="F1129" s="88" t="n">
        <v>7535.99561965123</v>
      </c>
      <c r="G1129" s="89" t="n">
        <v>9147.89011891574</v>
      </c>
      <c r="H1129" s="90" t="n">
        <v>7534.19914270994</v>
      </c>
      <c r="I1129" s="91" t="str">
        <f>H1129-F1129</f>
      </c>
      <c r="J1129" s="92" t="str">
        <f>G1129-E1129</f>
      </c>
    </row>
    <row r="1130">
      <c r="A1130" t="s">
        <v>264</v>
      </c>
      <c r="B1130" t="s">
        <v>266</v>
      </c>
      <c r="C1130" s="86" t="n">
        <v>2030</v>
      </c>
      <c r="D1130" t="s">
        <v>269</v>
      </c>
      <c r="E1130" s="87" t="n">
        <v>518744.622210718</v>
      </c>
      <c r="F1130" s="88" t="n">
        <v>165058.689598819</v>
      </c>
      <c r="G1130" s="89" t="n">
        <v>521396.110534226</v>
      </c>
      <c r="H1130" s="90" t="n">
        <v>165089.533766456</v>
      </c>
      <c r="I1130" s="91" t="str">
        <f>H1130-F1130</f>
      </c>
      <c r="J1130" s="92" t="str">
        <f>G1130-E1130</f>
      </c>
    </row>
    <row r="1131">
      <c r="A1131" t="s">
        <v>264</v>
      </c>
      <c r="B1131" t="s">
        <v>266</v>
      </c>
      <c r="C1131" s="86" t="n">
        <v>2030</v>
      </c>
      <c r="D1131" t="s">
        <v>224</v>
      </c>
      <c r="E1131" s="87" t="n">
        <v>86704.9218633118</v>
      </c>
      <c r="F1131" s="88" t="n">
        <v>57656.2228237554</v>
      </c>
      <c r="G1131" s="89" t="n">
        <v>86636.6978807741</v>
      </c>
      <c r="H1131" s="90" t="n">
        <v>57645.5263276995</v>
      </c>
      <c r="I1131" s="91" t="str">
        <f>H1131-F1131</f>
      </c>
      <c r="J1131" s="92" t="str">
        <f>G1131-E1131</f>
      </c>
    </row>
    <row r="1132">
      <c r="A1132" t="s">
        <v>264</v>
      </c>
      <c r="B1132" t="s">
        <v>266</v>
      </c>
      <c r="C1132" s="86" t="n">
        <v>2030</v>
      </c>
      <c r="D1132" t="s">
        <v>236</v>
      </c>
      <c r="E1132" s="87" t="n">
        <v>230685.978922514</v>
      </c>
      <c r="F1132" s="88" t="n">
        <v>209024.014841543</v>
      </c>
      <c r="G1132" s="89" t="n">
        <v>232474.557184163</v>
      </c>
      <c r="H1132" s="90" t="n">
        <v>215101.066136293</v>
      </c>
      <c r="I1132" s="91" t="str">
        <f>H1132-F1132</f>
      </c>
      <c r="J1132" s="92" t="str">
        <f>G1132-E1132</f>
      </c>
    </row>
    <row r="1133">
      <c r="A1133" t="s">
        <v>264</v>
      </c>
      <c r="B1133" t="s">
        <v>266</v>
      </c>
      <c r="C1133" s="86" t="n">
        <v>2030</v>
      </c>
      <c r="D1133" t="s">
        <v>239</v>
      </c>
      <c r="E1133" s="87" t="n">
        <v>336883.698164445</v>
      </c>
      <c r="F1133" s="88" t="n">
        <v>284463.158985883</v>
      </c>
      <c r="G1133" s="89" t="n">
        <v>345002.662934527</v>
      </c>
      <c r="H1133" s="90" t="n">
        <v>296867.398989455</v>
      </c>
      <c r="I1133" s="91" t="str">
        <f>H1133-F1133</f>
      </c>
      <c r="J1133" s="92" t="str">
        <f>G1133-E1133</f>
      </c>
    </row>
    <row r="1134">
      <c r="A1134" t="s">
        <v>264</v>
      </c>
      <c r="B1134" t="s">
        <v>266</v>
      </c>
      <c r="C1134" s="86" t="n">
        <v>2030</v>
      </c>
      <c r="D1134" t="s">
        <v>242</v>
      </c>
      <c r="E1134" s="87" t="n">
        <v>220693.752643564</v>
      </c>
      <c r="F1134" s="88" t="n">
        <v>156881.530406414</v>
      </c>
      <c r="G1134" s="89" t="n">
        <v>223856.01156337</v>
      </c>
      <c r="H1134" s="90" t="n">
        <v>162416.198890179</v>
      </c>
      <c r="I1134" s="91" t="str">
        <f>H1134-F1134</f>
      </c>
      <c r="J1134" s="92" t="str">
        <f>G1134-E1134</f>
      </c>
    </row>
    <row r="1135">
      <c r="A1135" t="s">
        <v>264</v>
      </c>
      <c r="B1135" t="s">
        <v>266</v>
      </c>
      <c r="C1135" s="86" t="n">
        <v>2030</v>
      </c>
      <c r="D1135" t="s">
        <v>456</v>
      </c>
      <c r="E1135" s="87" t="n">
        <v>34358.1636560782</v>
      </c>
      <c r="F1135" s="88" t="n">
        <v>4399.06307654609</v>
      </c>
      <c r="G1135" s="89" t="n">
        <v>34357.1584623898</v>
      </c>
      <c r="H1135" s="90" t="n">
        <v>4399.0513110961</v>
      </c>
      <c r="I1135" s="91" t="str">
        <f>H1135-F1135</f>
      </c>
      <c r="J1135" s="92" t="str">
        <f>G1135-E1135</f>
      </c>
    </row>
    <row r="1136">
      <c r="A1136" t="s">
        <v>264</v>
      </c>
      <c r="B1136" t="s">
        <v>266</v>
      </c>
      <c r="C1136" s="86" t="n">
        <v>2031</v>
      </c>
      <c r="D1136" t="s">
        <v>455</v>
      </c>
      <c r="E1136" s="87" t="n">
        <v>9374.87805237879</v>
      </c>
      <c r="F1136" s="88" t="n">
        <v>7526.58174049295</v>
      </c>
      <c r="G1136" s="89" t="n">
        <v>9362.40742280119</v>
      </c>
      <c r="H1136" s="90" t="n">
        <v>7523.53879360357</v>
      </c>
      <c r="I1136" s="91" t="str">
        <f>H1136-F1136</f>
      </c>
      <c r="J1136" s="92" t="str">
        <f>G1136-E1136</f>
      </c>
    </row>
    <row r="1137">
      <c r="A1137" t="s">
        <v>264</v>
      </c>
      <c r="B1137" t="s">
        <v>266</v>
      </c>
      <c r="C1137" s="86" t="n">
        <v>2031</v>
      </c>
      <c r="D1137" t="s">
        <v>269</v>
      </c>
      <c r="E1137" s="87" t="n">
        <v>526277.51421463</v>
      </c>
      <c r="F1137" s="88" t="n">
        <v>167574.489225128</v>
      </c>
      <c r="G1137" s="89" t="n">
        <v>529501.770468282</v>
      </c>
      <c r="H1137" s="90" t="n">
        <v>167624.55914584</v>
      </c>
      <c r="I1137" s="91" t="str">
        <f>H1137-F1137</f>
      </c>
      <c r="J1137" s="92" t="str">
        <f>G1137-E1137</f>
      </c>
    </row>
    <row r="1138">
      <c r="A1138" t="s">
        <v>264</v>
      </c>
      <c r="B1138" t="s">
        <v>266</v>
      </c>
      <c r="C1138" s="86" t="n">
        <v>2031</v>
      </c>
      <c r="D1138" t="s">
        <v>224</v>
      </c>
      <c r="E1138" s="87" t="n">
        <v>89269.563383372</v>
      </c>
      <c r="F1138" s="88" t="n">
        <v>58218.69256332</v>
      </c>
      <c r="G1138" s="89" t="n">
        <v>89169.7069964921</v>
      </c>
      <c r="H1138" s="90" t="n">
        <v>58199.8434286856</v>
      </c>
      <c r="I1138" s="91" t="str">
        <f>H1138-F1138</f>
      </c>
      <c r="J1138" s="92" t="str">
        <f>G1138-E1138</f>
      </c>
    </row>
    <row r="1139">
      <c r="A1139" t="s">
        <v>264</v>
      </c>
      <c r="B1139" t="s">
        <v>266</v>
      </c>
      <c r="C1139" s="86" t="n">
        <v>2031</v>
      </c>
      <c r="D1139" t="s">
        <v>236</v>
      </c>
      <c r="E1139" s="87" t="n">
        <v>236253.520651612</v>
      </c>
      <c r="F1139" s="88" t="n">
        <v>212384.722926358</v>
      </c>
      <c r="G1139" s="89" t="n">
        <v>238100.557779275</v>
      </c>
      <c r="H1139" s="90" t="n">
        <v>217838.527124651</v>
      </c>
      <c r="I1139" s="91" t="str">
        <f>H1139-F1139</f>
      </c>
      <c r="J1139" s="92" t="str">
        <f>G1139-E1139</f>
      </c>
    </row>
    <row r="1140">
      <c r="A1140" t="s">
        <v>264</v>
      </c>
      <c r="B1140" t="s">
        <v>266</v>
      </c>
      <c r="C1140" s="86" t="n">
        <v>2031</v>
      </c>
      <c r="D1140" t="s">
        <v>239</v>
      </c>
      <c r="E1140" s="87" t="n">
        <v>344868.447739084</v>
      </c>
      <c r="F1140" s="88" t="n">
        <v>279720.089155159</v>
      </c>
      <c r="G1140" s="89" t="n">
        <v>353389.586893109</v>
      </c>
      <c r="H1140" s="90" t="n">
        <v>292077.17059703</v>
      </c>
      <c r="I1140" s="91" t="str">
        <f>H1140-F1140</f>
      </c>
      <c r="J1140" s="92" t="str">
        <f>G1140-E1140</f>
      </c>
    </row>
    <row r="1141">
      <c r="A1141" t="s">
        <v>264</v>
      </c>
      <c r="B1141" t="s">
        <v>266</v>
      </c>
      <c r="C1141" s="86" t="n">
        <v>2031</v>
      </c>
      <c r="D1141" t="s">
        <v>242</v>
      </c>
      <c r="E1141" s="87" t="n">
        <v>226737.644910356</v>
      </c>
      <c r="F1141" s="88" t="n">
        <v>154013.327841221</v>
      </c>
      <c r="G1141" s="89" t="n">
        <v>230057.422817294</v>
      </c>
      <c r="H1141" s="90" t="n">
        <v>159427.935431229</v>
      </c>
      <c r="I1141" s="91" t="str">
        <f>H1141-F1141</f>
      </c>
      <c r="J1141" s="92" t="str">
        <f>G1141-E1141</f>
      </c>
    </row>
    <row r="1142">
      <c r="A1142" t="s">
        <v>264</v>
      </c>
      <c r="B1142" t="s">
        <v>266</v>
      </c>
      <c r="C1142" s="86" t="n">
        <v>2031</v>
      </c>
      <c r="D1142" t="s">
        <v>456</v>
      </c>
      <c r="E1142" s="87" t="n">
        <v>34255.3814919087</v>
      </c>
      <c r="F1142" s="88" t="n">
        <v>4352.68915331152</v>
      </c>
      <c r="G1142" s="89" t="n">
        <v>34253.9193652657</v>
      </c>
      <c r="H1142" s="90" t="n">
        <v>4352.66861178241</v>
      </c>
      <c r="I1142" s="91" t="str">
        <f>H1142-F1142</f>
      </c>
      <c r="J1142" s="92" t="str">
        <f>G1142-E1142</f>
      </c>
    </row>
    <row r="1143">
      <c r="A1143" t="s">
        <v>264</v>
      </c>
      <c r="B1143" t="s">
        <v>266</v>
      </c>
      <c r="C1143" s="86" t="n">
        <v>2032</v>
      </c>
      <c r="D1143" t="s">
        <v>455</v>
      </c>
      <c r="E1143" s="87" t="n">
        <v>9609.36414871834</v>
      </c>
      <c r="F1143" s="88" t="n">
        <v>7556.76993879888</v>
      </c>
      <c r="G1143" s="89" t="n">
        <v>9593.26185941356</v>
      </c>
      <c r="H1143" s="90" t="n">
        <v>7552.11262491877</v>
      </c>
      <c r="I1143" s="91" t="str">
        <f>H1143-F1143</f>
      </c>
      <c r="J1143" s="92" t="str">
        <f>G1143-E1143</f>
      </c>
    </row>
    <row r="1144">
      <c r="A1144" t="s">
        <v>264</v>
      </c>
      <c r="B1144" t="s">
        <v>266</v>
      </c>
      <c r="C1144" s="86" t="n">
        <v>2032</v>
      </c>
      <c r="D1144" t="s">
        <v>269</v>
      </c>
      <c r="E1144" s="87" t="n">
        <v>533502.01853921</v>
      </c>
      <c r="F1144" s="88" t="n">
        <v>170417.380536577</v>
      </c>
      <c r="G1144" s="89" t="n">
        <v>537284.205956197</v>
      </c>
      <c r="H1144" s="90" t="n">
        <v>170490.574608421</v>
      </c>
      <c r="I1144" s="91" t="str">
        <f>H1144-F1144</f>
      </c>
      <c r="J1144" s="92" t="str">
        <f>G1144-E1144</f>
      </c>
    </row>
    <row r="1145">
      <c r="A1145" t="s">
        <v>264</v>
      </c>
      <c r="B1145" t="s">
        <v>266</v>
      </c>
      <c r="C1145" s="86" t="n">
        <v>2032</v>
      </c>
      <c r="D1145" t="s">
        <v>224</v>
      </c>
      <c r="E1145" s="87" t="n">
        <v>91938.308794676</v>
      </c>
      <c r="F1145" s="88" t="n">
        <v>59013.60524142</v>
      </c>
      <c r="G1145" s="89" t="n">
        <v>91808.4707591015</v>
      </c>
      <c r="H1145" s="90" t="n">
        <v>58983.855811728</v>
      </c>
      <c r="I1145" s="91" t="str">
        <f>H1145-F1145</f>
      </c>
      <c r="J1145" s="92" t="str">
        <f>G1145-E1145</f>
      </c>
    </row>
    <row r="1146">
      <c r="A1146" t="s">
        <v>264</v>
      </c>
      <c r="B1146" t="s">
        <v>266</v>
      </c>
      <c r="C1146" s="86" t="n">
        <v>2032</v>
      </c>
      <c r="D1146" t="s">
        <v>236</v>
      </c>
      <c r="E1146" s="87" t="n">
        <v>241945.035860874</v>
      </c>
      <c r="F1146" s="88" t="n">
        <v>216092.28413477</v>
      </c>
      <c r="G1146" s="89" t="n">
        <v>243856.955522811</v>
      </c>
      <c r="H1146" s="90" t="n">
        <v>221187.357647614</v>
      </c>
      <c r="I1146" s="91" t="str">
        <f>H1146-F1146</f>
      </c>
      <c r="J1146" s="92" t="str">
        <f>G1146-E1146</f>
      </c>
    </row>
    <row r="1147">
      <c r="A1147" t="s">
        <v>264</v>
      </c>
      <c r="B1147" t="s">
        <v>266</v>
      </c>
      <c r="C1147" s="86" t="n">
        <v>2032</v>
      </c>
      <c r="D1147" t="s">
        <v>239</v>
      </c>
      <c r="E1147" s="87" t="n">
        <v>352915.196336146</v>
      </c>
      <c r="F1147" s="88" t="n">
        <v>276218.465036843</v>
      </c>
      <c r="G1147" s="89" t="n">
        <v>361859.194103519</v>
      </c>
      <c r="H1147" s="90" t="n">
        <v>288636.134927462</v>
      </c>
      <c r="I1147" s="91" t="str">
        <f>H1147-F1147</f>
      </c>
      <c r="J1147" s="92" t="str">
        <f>G1147-E1147</f>
      </c>
    </row>
    <row r="1148">
      <c r="A1148" t="s">
        <v>264</v>
      </c>
      <c r="B1148" t="s">
        <v>266</v>
      </c>
      <c r="C1148" s="86" t="n">
        <v>2032</v>
      </c>
      <c r="D1148" t="s">
        <v>242</v>
      </c>
      <c r="E1148" s="87" t="n">
        <v>232959.985479264</v>
      </c>
      <c r="F1148" s="88" t="n">
        <v>152303.498611586</v>
      </c>
      <c r="G1148" s="89" t="n">
        <v>236449.722892253</v>
      </c>
      <c r="H1148" s="90" t="n">
        <v>157717.066687305</v>
      </c>
      <c r="I1148" s="91" t="str">
        <f>H1148-F1148</f>
      </c>
      <c r="J1148" s="92" t="str">
        <f>G1148-E1148</f>
      </c>
    </row>
    <row r="1149">
      <c r="A1149" t="s">
        <v>264</v>
      </c>
      <c r="B1149" t="s">
        <v>266</v>
      </c>
      <c r="C1149" s="86" t="n">
        <v>2032</v>
      </c>
      <c r="D1149" t="s">
        <v>456</v>
      </c>
      <c r="E1149" s="87" t="n">
        <v>34088.3464697302</v>
      </c>
      <c r="F1149" s="88" t="n">
        <v>4303.80730270942</v>
      </c>
      <c r="G1149" s="89" t="n">
        <v>34086.4612808676</v>
      </c>
      <c r="H1149" s="90" t="n">
        <v>4303.77518067738</v>
      </c>
      <c r="I1149" s="91" t="str">
        <f>H1149-F1149</f>
      </c>
      <c r="J1149" s="92" t="str">
        <f>G1149-E1149</f>
      </c>
    </row>
    <row r="1150">
      <c r="A1150" t="s">
        <v>264</v>
      </c>
      <c r="B1150" t="s">
        <v>266</v>
      </c>
      <c r="C1150" s="86" t="n">
        <v>2033</v>
      </c>
      <c r="D1150" t="s">
        <v>455</v>
      </c>
      <c r="E1150" s="87" t="n">
        <v>9859.58007964362</v>
      </c>
      <c r="F1150" s="88" t="n">
        <v>7609.27044114195</v>
      </c>
      <c r="G1150" s="89" t="n">
        <v>9839.90450136709</v>
      </c>
      <c r="H1150" s="90" t="n">
        <v>7602.83613135038</v>
      </c>
      <c r="I1150" s="91" t="str">
        <f>H1150-F1150</f>
      </c>
      <c r="J1150" s="92" t="str">
        <f>G1150-E1150</f>
      </c>
    </row>
    <row r="1151">
      <c r="A1151" t="s">
        <v>264</v>
      </c>
      <c r="B1151" t="s">
        <v>266</v>
      </c>
      <c r="C1151" s="86" t="n">
        <v>2033</v>
      </c>
      <c r="D1151" t="s">
        <v>269</v>
      </c>
      <c r="E1151" s="87" t="n">
        <v>540376.698441744</v>
      </c>
      <c r="F1151" s="88" t="n">
        <v>173507.468202427</v>
      </c>
      <c r="G1151" s="89" t="n">
        <v>544700.381722106</v>
      </c>
      <c r="H1151" s="90" t="n">
        <v>173607.86723671</v>
      </c>
      <c r="I1151" s="91" t="str">
        <f>H1151-F1151</f>
      </c>
      <c r="J1151" s="92" t="str">
        <f>G1151-E1151</f>
      </c>
    </row>
    <row r="1152">
      <c r="A1152" t="s">
        <v>264</v>
      </c>
      <c r="B1152" t="s">
        <v>266</v>
      </c>
      <c r="C1152" s="86" t="n">
        <v>2033</v>
      </c>
      <c r="D1152" t="s">
        <v>224</v>
      </c>
      <c r="E1152" s="87" t="n">
        <v>94702.7893829343</v>
      </c>
      <c r="F1152" s="88" t="n">
        <v>59985.3069450372</v>
      </c>
      <c r="G1152" s="89" t="n">
        <v>94543.4392152283</v>
      </c>
      <c r="H1152" s="90" t="n">
        <v>59943.004150862</v>
      </c>
      <c r="I1152" s="91" t="str">
        <f>H1152-F1152</f>
      </c>
      <c r="J1152" s="92" t="str">
        <f>G1152-E1152</f>
      </c>
    </row>
    <row r="1153">
      <c r="A1153" t="s">
        <v>264</v>
      </c>
      <c r="B1153" t="s">
        <v>266</v>
      </c>
      <c r="C1153" s="86" t="n">
        <v>2033</v>
      </c>
      <c r="D1153" t="s">
        <v>236</v>
      </c>
      <c r="E1153" s="87" t="n">
        <v>247735.731426208</v>
      </c>
      <c r="F1153" s="88" t="n">
        <v>220081.769739665</v>
      </c>
      <c r="G1153" s="89" t="n">
        <v>249717.666412734</v>
      </c>
      <c r="H1153" s="90" t="n">
        <v>224962.62840765</v>
      </c>
      <c r="I1153" s="91" t="str">
        <f>H1153-F1153</f>
      </c>
      <c r="J1153" s="92" t="str">
        <f>G1153-E1153</f>
      </c>
    </row>
    <row r="1154">
      <c r="A1154" t="s">
        <v>264</v>
      </c>
      <c r="B1154" t="s">
        <v>266</v>
      </c>
      <c r="C1154" s="86" t="n">
        <v>2033</v>
      </c>
      <c r="D1154" t="s">
        <v>239</v>
      </c>
      <c r="E1154" s="87" t="n">
        <v>361003.07845544</v>
      </c>
      <c r="F1154" s="88" t="n">
        <v>273650.617446861</v>
      </c>
      <c r="G1154" s="89" t="n">
        <v>370388.043804762</v>
      </c>
      <c r="H1154" s="90" t="n">
        <v>286211.943629403</v>
      </c>
      <c r="I1154" s="91" t="str">
        <f>H1154-F1154</f>
      </c>
      <c r="J1154" s="92" t="str">
        <f>G1154-E1154</f>
      </c>
    </row>
    <row r="1155">
      <c r="A1155" t="s">
        <v>264</v>
      </c>
      <c r="B1155" t="s">
        <v>266</v>
      </c>
      <c r="C1155" s="86" t="n">
        <v>2033</v>
      </c>
      <c r="D1155" t="s">
        <v>242</v>
      </c>
      <c r="E1155" s="87" t="n">
        <v>239333.346803987</v>
      </c>
      <c r="F1155" s="88" t="n">
        <v>151490.502299606</v>
      </c>
      <c r="G1155" s="89" t="n">
        <v>243003.808597674</v>
      </c>
      <c r="H1155" s="90" t="n">
        <v>156982.446461136</v>
      </c>
      <c r="I1155" s="91" t="str">
        <f>H1155-F1155</f>
      </c>
      <c r="J1155" s="92" t="str">
        <f>G1155-E1155</f>
      </c>
    </row>
    <row r="1156">
      <c r="A1156" t="s">
        <v>264</v>
      </c>
      <c r="B1156" t="s">
        <v>266</v>
      </c>
      <c r="C1156" s="86" t="n">
        <v>2033</v>
      </c>
      <c r="D1156" t="s">
        <v>456</v>
      </c>
      <c r="E1156" s="87" t="n">
        <v>33871.3876337585</v>
      </c>
      <c r="F1156" s="88" t="n">
        <v>4252.34265926786</v>
      </c>
      <c r="G1156" s="89" t="n">
        <v>33869.0998668034</v>
      </c>
      <c r="H1156" s="90" t="n">
        <v>4252.29720334171</v>
      </c>
      <c r="I1156" s="91" t="str">
        <f>H1156-F1156</f>
      </c>
      <c r="J1156" s="92" t="str">
        <f>G1156-E1156</f>
      </c>
    </row>
    <row r="1157">
      <c r="A1157" t="s">
        <v>264</v>
      </c>
      <c r="B1157" t="s">
        <v>266</v>
      </c>
      <c r="C1157" s="86" t="n">
        <v>2034</v>
      </c>
      <c r="D1157" t="s">
        <v>455</v>
      </c>
      <c r="E1157" s="87" t="n">
        <v>10125.7800013018</v>
      </c>
      <c r="F1157" s="88" t="n">
        <v>7684.31635637057</v>
      </c>
      <c r="G1157" s="89" t="n">
        <v>10102.4944978288</v>
      </c>
      <c r="H1157" s="90" t="n">
        <v>7676.02454394957</v>
      </c>
      <c r="I1157" s="91" t="str">
        <f>H1157-F1157</f>
      </c>
      <c r="J1157" s="92" t="str">
        <f>G1157-E1157</f>
      </c>
    </row>
    <row r="1158">
      <c r="A1158" t="s">
        <v>264</v>
      </c>
      <c r="B1158" t="s">
        <v>266</v>
      </c>
      <c r="C1158" s="86" t="n">
        <v>2034</v>
      </c>
      <c r="D1158" t="s">
        <v>269</v>
      </c>
      <c r="E1158" s="87" t="n">
        <v>547055.291207526</v>
      </c>
      <c r="F1158" s="88" t="n">
        <v>176797.59354314</v>
      </c>
      <c r="G1158" s="89" t="n">
        <v>551902.078695549</v>
      </c>
      <c r="H1158" s="90" t="n">
        <v>176929.430162199</v>
      </c>
      <c r="I1158" s="91" t="str">
        <f>H1158-F1158</f>
      </c>
      <c r="J1158" s="92" t="str">
        <f>G1158-E1158</f>
      </c>
    </row>
    <row r="1159">
      <c r="A1159" t="s">
        <v>264</v>
      </c>
      <c r="B1159" t="s">
        <v>266</v>
      </c>
      <c r="C1159" s="86" t="n">
        <v>2034</v>
      </c>
      <c r="D1159" t="s">
        <v>224</v>
      </c>
      <c r="E1159" s="87" t="n">
        <v>97555.5942302787</v>
      </c>
      <c r="F1159" s="88" t="n">
        <v>61098.5745731049</v>
      </c>
      <c r="G1159" s="89" t="n">
        <v>97366.5412975795</v>
      </c>
      <c r="H1159" s="90" t="n">
        <v>61042.6373357258</v>
      </c>
      <c r="I1159" s="91" t="str">
        <f>H1159-F1159</f>
      </c>
      <c r="J1159" s="92" t="str">
        <f>G1159-E1159</f>
      </c>
    </row>
    <row r="1160">
      <c r="A1160" t="s">
        <v>264</v>
      </c>
      <c r="B1160" t="s">
        <v>266</v>
      </c>
      <c r="C1160" s="86" t="n">
        <v>2034</v>
      </c>
      <c r="D1160" t="s">
        <v>236</v>
      </c>
      <c r="E1160" s="87" t="n">
        <v>253690.080555002</v>
      </c>
      <c r="F1160" s="88" t="n">
        <v>224743.288548003</v>
      </c>
      <c r="G1160" s="89" t="n">
        <v>255666.356501113</v>
      </c>
      <c r="H1160" s="90" t="n">
        <v>229161.34435344</v>
      </c>
      <c r="I1160" s="91" t="str">
        <f>H1160-F1160</f>
      </c>
      <c r="J1160" s="92" t="str">
        <f>G1160-E1160</f>
      </c>
    </row>
    <row r="1161">
      <c r="A1161" t="s">
        <v>264</v>
      </c>
      <c r="B1161" t="s">
        <v>266</v>
      </c>
      <c r="C1161" s="86" t="n">
        <v>2034</v>
      </c>
      <c r="D1161" t="s">
        <v>239</v>
      </c>
      <c r="E1161" s="87" t="n">
        <v>369481.558173781</v>
      </c>
      <c r="F1161" s="88" t="n">
        <v>272524.955212925</v>
      </c>
      <c r="G1161" s="89" t="n">
        <v>378994.909013905</v>
      </c>
      <c r="H1161" s="90" t="n">
        <v>284761.825731833</v>
      </c>
      <c r="I1161" s="91" t="str">
        <f>H1161-F1161</f>
      </c>
      <c r="J1161" s="92" t="str">
        <f>G1161-E1161</f>
      </c>
    </row>
    <row r="1162">
      <c r="A1162" t="s">
        <v>264</v>
      </c>
      <c r="B1162" t="s">
        <v>266</v>
      </c>
      <c r="C1162" s="86" t="n">
        <v>2034</v>
      </c>
      <c r="D1162" t="s">
        <v>242</v>
      </c>
      <c r="E1162" s="87" t="n">
        <v>246018.733180321</v>
      </c>
      <c r="F1162" s="88" t="n">
        <v>151619.832618328</v>
      </c>
      <c r="G1162" s="89" t="n">
        <v>249728.24511568</v>
      </c>
      <c r="H1162" s="90" t="n">
        <v>156946.436128004</v>
      </c>
      <c r="I1162" s="91" t="str">
        <f>H1162-F1162</f>
      </c>
      <c r="J1162" s="92" t="str">
        <f>G1162-E1162</f>
      </c>
    </row>
    <row r="1163">
      <c r="A1163" t="s">
        <v>264</v>
      </c>
      <c r="B1163" t="s">
        <v>266</v>
      </c>
      <c r="C1163" s="86" t="n">
        <v>2034</v>
      </c>
      <c r="D1163" t="s">
        <v>456</v>
      </c>
      <c r="E1163" s="87" t="n">
        <v>33652.5559149636</v>
      </c>
      <c r="F1163" s="88" t="n">
        <v>4205.75180819329</v>
      </c>
      <c r="G1163" s="89" t="n">
        <v>33649.8779258971</v>
      </c>
      <c r="H1163" s="90" t="n">
        <v>4205.69192643688</v>
      </c>
      <c r="I1163" s="91" t="str">
        <f>H1163-F1163</f>
      </c>
      <c r="J1163" s="92" t="str">
        <f>G1163-E1163</f>
      </c>
    </row>
    <row r="1164">
      <c r="A1164" t="s">
        <v>264</v>
      </c>
      <c r="B1164" t="s">
        <v>266</v>
      </c>
      <c r="C1164" s="86" t="n">
        <v>2035</v>
      </c>
      <c r="D1164" t="s">
        <v>455</v>
      </c>
      <c r="E1164" s="87" t="n">
        <v>10408.935774287</v>
      </c>
      <c r="F1164" s="88" t="n">
        <v>7776.16382983348</v>
      </c>
      <c r="G1164" s="89" t="n">
        <v>10382.1904120895</v>
      </c>
      <c r="H1164" s="90" t="n">
        <v>7765.94892737537</v>
      </c>
      <c r="I1164" s="91" t="str">
        <f>H1164-F1164</f>
      </c>
      <c r="J1164" s="92" t="str">
        <f>G1164-E1164</f>
      </c>
    </row>
    <row r="1165">
      <c r="A1165" t="s">
        <v>264</v>
      </c>
      <c r="B1165" t="s">
        <v>266</v>
      </c>
      <c r="C1165" s="86" t="n">
        <v>2035</v>
      </c>
      <c r="D1165" t="s">
        <v>269</v>
      </c>
      <c r="E1165" s="87" t="n">
        <v>553606.738588631</v>
      </c>
      <c r="F1165" s="88" t="n">
        <v>180312.332990468</v>
      </c>
      <c r="G1165" s="89" t="n">
        <v>558961.531460926</v>
      </c>
      <c r="H1165" s="90" t="n">
        <v>180479.901956072</v>
      </c>
      <c r="I1165" s="91" t="str">
        <f>H1165-F1165</f>
      </c>
      <c r="J1165" s="92" t="str">
        <f>G1165-E1165</f>
      </c>
    </row>
    <row r="1166">
      <c r="A1166" t="s">
        <v>264</v>
      </c>
      <c r="B1166" t="s">
        <v>266</v>
      </c>
      <c r="C1166" s="86" t="n">
        <v>2035</v>
      </c>
      <c r="D1166" t="s">
        <v>224</v>
      </c>
      <c r="E1166" s="87" t="n">
        <v>100490.29548731</v>
      </c>
      <c r="F1166" s="88" t="n">
        <v>62346.0790433737</v>
      </c>
      <c r="G1166" s="89" t="n">
        <v>100272.951283078</v>
      </c>
      <c r="H1166" s="90" t="n">
        <v>62275.6388380648</v>
      </c>
      <c r="I1166" s="91" t="str">
        <f>H1166-F1166</f>
      </c>
      <c r="J1166" s="92" t="str">
        <f>G1166-E1166</f>
      </c>
    </row>
    <row r="1167">
      <c r="A1167" t="s">
        <v>264</v>
      </c>
      <c r="B1167" t="s">
        <v>266</v>
      </c>
      <c r="C1167" s="86" t="n">
        <v>2035</v>
      </c>
      <c r="D1167" t="s">
        <v>236</v>
      </c>
      <c r="E1167" s="87" t="n">
        <v>259723.291282305</v>
      </c>
      <c r="F1167" s="88" t="n">
        <v>229549.576838129</v>
      </c>
      <c r="G1167" s="89" t="n">
        <v>261696.644665257</v>
      </c>
      <c r="H1167" s="90" t="n">
        <v>233645.809897885</v>
      </c>
      <c r="I1167" s="91" t="str">
        <f>H1167-F1167</f>
      </c>
      <c r="J1167" s="92" t="str">
        <f>G1167-E1167</f>
      </c>
    </row>
    <row r="1168">
      <c r="A1168" t="s">
        <v>264</v>
      </c>
      <c r="B1168" t="s">
        <v>266</v>
      </c>
      <c r="C1168" s="86" t="n">
        <v>2035</v>
      </c>
      <c r="D1168" t="s">
        <v>239</v>
      </c>
      <c r="E1168" s="87" t="n">
        <v>378052.626311957</v>
      </c>
      <c r="F1168" s="88" t="n">
        <v>272173.833422773</v>
      </c>
      <c r="G1168" s="89" t="n">
        <v>387697.164048001</v>
      </c>
      <c r="H1168" s="90" t="n">
        <v>284179.664131541</v>
      </c>
      <c r="I1168" s="91" t="str">
        <f>H1168-F1168</f>
      </c>
      <c r="J1168" s="92" t="str">
        <f>G1168-E1168</f>
      </c>
    </row>
    <row r="1169">
      <c r="A1169" t="s">
        <v>264</v>
      </c>
      <c r="B1169" t="s">
        <v>266</v>
      </c>
      <c r="C1169" s="86" t="n">
        <v>2035</v>
      </c>
      <c r="D1169" t="s">
        <v>242</v>
      </c>
      <c r="E1169" s="87" t="n">
        <v>252873.972789059</v>
      </c>
      <c r="F1169" s="88" t="n">
        <v>152342.838701374</v>
      </c>
      <c r="G1169" s="89" t="n">
        <v>256626.612557139</v>
      </c>
      <c r="H1169" s="90" t="n">
        <v>157568.371735695</v>
      </c>
      <c r="I1169" s="91" t="str">
        <f>H1169-F1169</f>
      </c>
      <c r="J1169" s="92" t="str">
        <f>G1169-E1169</f>
      </c>
    </row>
    <row r="1170">
      <c r="A1170" t="s">
        <v>264</v>
      </c>
      <c r="B1170" t="s">
        <v>266</v>
      </c>
      <c r="C1170" s="86" t="n">
        <v>2035</v>
      </c>
      <c r="D1170" t="s">
        <v>456</v>
      </c>
      <c r="E1170" s="87" t="n">
        <v>33450.3184513091</v>
      </c>
      <c r="F1170" s="88" t="n">
        <v>4160.16310567758</v>
      </c>
      <c r="G1170" s="89" t="n">
        <v>33447.2788714648</v>
      </c>
      <c r="H1170" s="90" t="n">
        <v>4160.08804787357</v>
      </c>
      <c r="I1170" s="91" t="str">
        <f>H1170-F1170</f>
      </c>
      <c r="J1170" s="92" t="str">
        <f>G1170-E1170</f>
      </c>
    </row>
    <row r="1171">
      <c r="A1171" t="s">
        <v>264</v>
      </c>
      <c r="B1171" t="s">
        <v>266</v>
      </c>
      <c r="C1171" s="86" t="n">
        <v>2036</v>
      </c>
      <c r="D1171" t="s">
        <v>455</v>
      </c>
      <c r="E1171" s="87" t="n">
        <v>10708.534917233</v>
      </c>
      <c r="F1171" s="88" t="n">
        <v>7888.2313660073</v>
      </c>
      <c r="G1171" s="89" t="n">
        <v>10678.3911776571</v>
      </c>
      <c r="H1171" s="90" t="n">
        <v>7876.08286782231</v>
      </c>
      <c r="I1171" s="91" t="str">
        <f>H1171-F1171</f>
      </c>
      <c r="J1171" s="92" t="str">
        <f>G1171-E1171</f>
      </c>
    </row>
    <row r="1172">
      <c r="A1172" t="s">
        <v>264</v>
      </c>
      <c r="B1172" t="s">
        <v>266</v>
      </c>
      <c r="C1172" s="86" t="n">
        <v>2036</v>
      </c>
      <c r="D1172" t="s">
        <v>269</v>
      </c>
      <c r="E1172" s="87" t="n">
        <v>560068.336638199</v>
      </c>
      <c r="F1172" s="88" t="n">
        <v>184062.715961489</v>
      </c>
      <c r="G1172" s="89" t="n">
        <v>565915.068561455</v>
      </c>
      <c r="H1172" s="90" t="n">
        <v>184270.554248894</v>
      </c>
      <c r="I1172" s="91" t="str">
        <f>H1172-F1172</f>
      </c>
      <c r="J1172" s="92" t="str">
        <f>G1172-E1172</f>
      </c>
    </row>
    <row r="1173">
      <c r="A1173" t="s">
        <v>264</v>
      </c>
      <c r="B1173" t="s">
        <v>266</v>
      </c>
      <c r="C1173" s="86" t="n">
        <v>2036</v>
      </c>
      <c r="D1173" t="s">
        <v>224</v>
      </c>
      <c r="E1173" s="87" t="n">
        <v>103498.635514807</v>
      </c>
      <c r="F1173" s="88" t="n">
        <v>63738.8107539039</v>
      </c>
      <c r="G1173" s="89" t="n">
        <v>103253.815900076</v>
      </c>
      <c r="H1173" s="90" t="n">
        <v>63653.4030779876</v>
      </c>
      <c r="I1173" s="91" t="str">
        <f>H1173-F1173</f>
      </c>
      <c r="J1173" s="92" t="str">
        <f>G1173-E1173</f>
      </c>
    </row>
    <row r="1174">
      <c r="A1174" t="s">
        <v>264</v>
      </c>
      <c r="B1174" t="s">
        <v>266</v>
      </c>
      <c r="C1174" s="86" t="n">
        <v>2036</v>
      </c>
      <c r="D1174" t="s">
        <v>236</v>
      </c>
      <c r="E1174" s="87" t="n">
        <v>265559.613239438</v>
      </c>
      <c r="F1174" s="88" t="n">
        <v>233380.913634367</v>
      </c>
      <c r="G1174" s="89" t="n">
        <v>267795.294711387</v>
      </c>
      <c r="H1174" s="90" t="n">
        <v>238410.323156125</v>
      </c>
      <c r="I1174" s="91" t="str">
        <f>H1174-F1174</f>
      </c>
      <c r="J1174" s="92" t="str">
        <f>G1174-E1174</f>
      </c>
    </row>
    <row r="1175">
      <c r="A1175" t="s">
        <v>264</v>
      </c>
      <c r="B1175" t="s">
        <v>266</v>
      </c>
      <c r="C1175" s="86" t="n">
        <v>2036</v>
      </c>
      <c r="D1175" t="s">
        <v>239</v>
      </c>
      <c r="E1175" s="87" t="n">
        <v>385671.053715892</v>
      </c>
      <c r="F1175" s="88" t="n">
        <v>270817.966503419</v>
      </c>
      <c r="G1175" s="89" t="n">
        <v>396494.629617736</v>
      </c>
      <c r="H1175" s="90" t="n">
        <v>284477.185074693</v>
      </c>
      <c r="I1175" s="91" t="str">
        <f>H1175-F1175</f>
      </c>
      <c r="J1175" s="92" t="str">
        <f>G1175-E1175</f>
      </c>
    </row>
    <row r="1176">
      <c r="A1176" t="s">
        <v>264</v>
      </c>
      <c r="B1176" t="s">
        <v>266</v>
      </c>
      <c r="C1176" s="86" t="n">
        <v>2036</v>
      </c>
      <c r="D1176" t="s">
        <v>242</v>
      </c>
      <c r="E1176" s="87" t="n">
        <v>259364.894748946</v>
      </c>
      <c r="F1176" s="88" t="n">
        <v>152548.853742425</v>
      </c>
      <c r="G1176" s="89" t="n">
        <v>263685.615045298</v>
      </c>
      <c r="H1176" s="90" t="n">
        <v>158831.708227704</v>
      </c>
      <c r="I1176" s="91" t="str">
        <f>H1176-F1176</f>
      </c>
      <c r="J1176" s="92" t="str">
        <f>G1176-E1176</f>
      </c>
    </row>
    <row r="1177">
      <c r="A1177" t="s">
        <v>264</v>
      </c>
      <c r="B1177" t="s">
        <v>266</v>
      </c>
      <c r="C1177" s="86" t="n">
        <v>2036</v>
      </c>
      <c r="D1177" t="s">
        <v>456</v>
      </c>
      <c r="E1177" s="87" t="n">
        <v>33271.2040166457</v>
      </c>
      <c r="F1177" s="88" t="n">
        <v>4116.17624139349</v>
      </c>
      <c r="G1177" s="89" t="n">
        <v>33267.8240250982</v>
      </c>
      <c r="H1177" s="90" t="n">
        <v>4116.08575878015</v>
      </c>
      <c r="I1177" s="91" t="str">
        <f>H1177-F1177</f>
      </c>
      <c r="J1177" s="92" t="str">
        <f>G1177-E1177</f>
      </c>
    </row>
    <row r="1178">
      <c r="A1178" t="s">
        <v>264</v>
      </c>
      <c r="B1178" t="s">
        <v>266</v>
      </c>
      <c r="C1178" s="86" t="n">
        <v>2037</v>
      </c>
      <c r="D1178" t="s">
        <v>455</v>
      </c>
      <c r="E1178" s="87" t="n">
        <v>11024.9453708233</v>
      </c>
      <c r="F1178" s="88" t="n">
        <v>8017.86123487563</v>
      </c>
      <c r="G1178" s="89" t="n">
        <v>10990.4137947985</v>
      </c>
      <c r="H1178" s="90" t="n">
        <v>8003.77535455791</v>
      </c>
      <c r="I1178" s="91" t="str">
        <f>H1178-F1178</f>
      </c>
      <c r="J1178" s="92" t="str">
        <f>G1178-E1178</f>
      </c>
    </row>
    <row r="1179">
      <c r="A1179" t="s">
        <v>264</v>
      </c>
      <c r="B1179" t="s">
        <v>266</v>
      </c>
      <c r="C1179" s="86" t="n">
        <v>2037</v>
      </c>
      <c r="D1179" t="s">
        <v>269</v>
      </c>
      <c r="E1179" s="87" t="n">
        <v>566455.85528122</v>
      </c>
      <c r="F1179" s="88" t="n">
        <v>187948.648230848</v>
      </c>
      <c r="G1179" s="89" t="n">
        <v>572762.659259745</v>
      </c>
      <c r="H1179" s="90" t="n">
        <v>188201.343389225</v>
      </c>
      <c r="I1179" s="91" t="str">
        <f>H1179-F1179</f>
      </c>
      <c r="J1179" s="92" t="str">
        <f>G1179-E1179</f>
      </c>
    </row>
    <row r="1180">
      <c r="A1180" t="s">
        <v>264</v>
      </c>
      <c r="B1180" t="s">
        <v>266</v>
      </c>
      <c r="C1180" s="86" t="n">
        <v>2037</v>
      </c>
      <c r="D1180" t="s">
        <v>224</v>
      </c>
      <c r="E1180" s="87" t="n">
        <v>106578.195025139</v>
      </c>
      <c r="F1180" s="88" t="n">
        <v>65233.2716338512</v>
      </c>
      <c r="G1180" s="89" t="n">
        <v>106298.553139614</v>
      </c>
      <c r="H1180" s="90" t="n">
        <v>65132.6423732262</v>
      </c>
      <c r="I1180" s="91" t="str">
        <f>H1180-F1180</f>
      </c>
      <c r="J1180" s="92" t="str">
        <f>G1180-E1180</f>
      </c>
    </row>
    <row r="1181">
      <c r="A1181" t="s">
        <v>264</v>
      </c>
      <c r="B1181" t="s">
        <v>266</v>
      </c>
      <c r="C1181" s="86" t="n">
        <v>2037</v>
      </c>
      <c r="D1181" t="s">
        <v>236</v>
      </c>
      <c r="E1181" s="87" t="n">
        <v>271440.65501021</v>
      </c>
      <c r="F1181" s="88" t="n">
        <v>237531.126859197</v>
      </c>
      <c r="G1181" s="89" t="n">
        <v>273943.11553738</v>
      </c>
      <c r="H1181" s="90" t="n">
        <v>243289.27875961</v>
      </c>
      <c r="I1181" s="91" t="str">
        <f>H1181-F1181</f>
      </c>
      <c r="J1181" s="92" t="str">
        <f>G1181-E1181</f>
      </c>
    </row>
    <row r="1182">
      <c r="A1182" t="s">
        <v>264</v>
      </c>
      <c r="B1182" t="s">
        <v>266</v>
      </c>
      <c r="C1182" s="86" t="n">
        <v>2037</v>
      </c>
      <c r="D1182" t="s">
        <v>239</v>
      </c>
      <c r="E1182" s="87" t="n">
        <v>393324.288293583</v>
      </c>
      <c r="F1182" s="88" t="n">
        <v>270154.180448401</v>
      </c>
      <c r="G1182" s="89" t="n">
        <v>405372.471305049</v>
      </c>
      <c r="H1182" s="90" t="n">
        <v>285466.435063323</v>
      </c>
      <c r="I1182" s="91" t="str">
        <f>H1182-F1182</f>
      </c>
      <c r="J1182" s="92" t="str">
        <f>G1182-E1182</f>
      </c>
    </row>
    <row r="1183">
      <c r="A1183" t="s">
        <v>264</v>
      </c>
      <c r="B1183" t="s">
        <v>266</v>
      </c>
      <c r="C1183" s="86" t="n">
        <v>2037</v>
      </c>
      <c r="D1183" t="s">
        <v>242</v>
      </c>
      <c r="E1183" s="87" t="n">
        <v>265974.988300137</v>
      </c>
      <c r="F1183" s="88" t="n">
        <v>153269.384676189</v>
      </c>
      <c r="G1183" s="89" t="n">
        <v>270885.359577997</v>
      </c>
      <c r="H1183" s="90" t="n">
        <v>160581.340700127</v>
      </c>
      <c r="I1183" s="91" t="str">
        <f>H1183-F1183</f>
      </c>
      <c r="J1183" s="92" t="str">
        <f>G1183-E1183</f>
      </c>
    </row>
    <row r="1184">
      <c r="A1184" t="s">
        <v>264</v>
      </c>
      <c r="B1184" t="s">
        <v>266</v>
      </c>
      <c r="C1184" s="86" t="n">
        <v>2037</v>
      </c>
      <c r="D1184" t="s">
        <v>456</v>
      </c>
      <c r="E1184" s="87" t="n">
        <v>33116.7320443514</v>
      </c>
      <c r="F1184" s="88" t="n">
        <v>4072.5874892727</v>
      </c>
      <c r="G1184" s="89" t="n">
        <v>33112.9456366358</v>
      </c>
      <c r="H1184" s="90" t="n">
        <v>4072.48162056867</v>
      </c>
      <c r="I1184" s="91" t="str">
        <f>H1184-F1184</f>
      </c>
      <c r="J1184" s="92" t="str">
        <f>G1184-E1184</f>
      </c>
    </row>
    <row r="1185">
      <c r="A1185" t="s">
        <v>264</v>
      </c>
      <c r="B1185" t="s">
        <v>266</v>
      </c>
      <c r="C1185" s="86" t="n">
        <v>2038</v>
      </c>
      <c r="D1185" t="s">
        <v>455</v>
      </c>
      <c r="E1185" s="87" t="n">
        <v>11357.5138515638</v>
      </c>
      <c r="F1185" s="88" t="n">
        <v>8165.34504815801</v>
      </c>
      <c r="G1185" s="89" t="n">
        <v>11317.6785263701</v>
      </c>
      <c r="H1185" s="90" t="n">
        <v>8149.11017278235</v>
      </c>
      <c r="I1185" s="91" t="str">
        <f>H1185-F1185</f>
      </c>
      <c r="J1185" s="92" t="str">
        <f>G1185-E1185</f>
      </c>
    </row>
    <row r="1186">
      <c r="A1186" t="s">
        <v>264</v>
      </c>
      <c r="B1186" t="s">
        <v>266</v>
      </c>
      <c r="C1186" s="86" t="n">
        <v>2038</v>
      </c>
      <c r="D1186" t="s">
        <v>269</v>
      </c>
      <c r="E1186" s="87" t="n">
        <v>572975.091231997</v>
      </c>
      <c r="F1186" s="88" t="n">
        <v>191911.315174375</v>
      </c>
      <c r="G1186" s="89" t="n">
        <v>579709.150808107</v>
      </c>
      <c r="H1186" s="90" t="n">
        <v>192212.965105792</v>
      </c>
      <c r="I1186" s="91" t="str">
        <f>H1186-F1186</f>
      </c>
      <c r="J1186" s="92" t="str">
        <f>G1186-E1186</f>
      </c>
    </row>
    <row r="1187">
      <c r="A1187" t="s">
        <v>264</v>
      </c>
      <c r="B1187" t="s">
        <v>266</v>
      </c>
      <c r="C1187" s="86" t="n">
        <v>2038</v>
      </c>
      <c r="D1187" t="s">
        <v>224</v>
      </c>
      <c r="E1187" s="87" t="n">
        <v>109718.571053052</v>
      </c>
      <c r="F1187" s="88" t="n">
        <v>66807.3695115775</v>
      </c>
      <c r="G1187" s="89" t="n">
        <v>109397.410233203</v>
      </c>
      <c r="H1187" s="90" t="n">
        <v>66690.1763926919</v>
      </c>
      <c r="I1187" s="91" t="str">
        <f>H1187-F1187</f>
      </c>
      <c r="J1187" s="92" t="str">
        <f>G1187-E1187</f>
      </c>
    </row>
    <row r="1188">
      <c r="A1188" t="s">
        <v>264</v>
      </c>
      <c r="B1188" t="s">
        <v>266</v>
      </c>
      <c r="C1188" s="86" t="n">
        <v>2038</v>
      </c>
      <c r="D1188" t="s">
        <v>236</v>
      </c>
      <c r="E1188" s="87" t="n">
        <v>277349.15267756</v>
      </c>
      <c r="F1188" s="88" t="n">
        <v>241868.094289976</v>
      </c>
      <c r="G1188" s="89" t="n">
        <v>280123.022410323</v>
      </c>
      <c r="H1188" s="90" t="n">
        <v>248273.444579091</v>
      </c>
      <c r="I1188" s="91" t="str">
        <f>H1188-F1188</f>
      </c>
      <c r="J1188" s="92" t="str">
        <f>G1188-E1188</f>
      </c>
    </row>
    <row r="1189">
      <c r="A1189" t="s">
        <v>264</v>
      </c>
      <c r="B1189" t="s">
        <v>266</v>
      </c>
      <c r="C1189" s="86" t="n">
        <v>2038</v>
      </c>
      <c r="D1189" t="s">
        <v>239</v>
      </c>
      <c r="E1189" s="87" t="n">
        <v>401025.849077123</v>
      </c>
      <c r="F1189" s="88" t="n">
        <v>270054.2630751</v>
      </c>
      <c r="G1189" s="89" t="n">
        <v>414343.964991367</v>
      </c>
      <c r="H1189" s="90" t="n">
        <v>287037.680070868</v>
      </c>
      <c r="I1189" s="91" t="str">
        <f>H1189-F1189</f>
      </c>
      <c r="J1189" s="92" t="str">
        <f>G1189-E1189</f>
      </c>
    </row>
    <row r="1190">
      <c r="A1190" t="s">
        <v>264</v>
      </c>
      <c r="B1190" t="s">
        <v>266</v>
      </c>
      <c r="C1190" s="86" t="n">
        <v>2038</v>
      </c>
      <c r="D1190" t="s">
        <v>242</v>
      </c>
      <c r="E1190" s="87" t="n">
        <v>272700.457651535</v>
      </c>
      <c r="F1190" s="88" t="n">
        <v>154354.252703265</v>
      </c>
      <c r="G1190" s="89" t="n">
        <v>278223.185578184</v>
      </c>
      <c r="H1190" s="90" t="n">
        <v>162691.669499593</v>
      </c>
      <c r="I1190" s="91" t="str">
        <f>H1190-F1190</f>
      </c>
      <c r="J1190" s="92" t="str">
        <f>G1190-E1190</f>
      </c>
    </row>
    <row r="1191">
      <c r="A1191" t="s">
        <v>264</v>
      </c>
      <c r="B1191" t="s">
        <v>266</v>
      </c>
      <c r="C1191" s="86" t="n">
        <v>2038</v>
      </c>
      <c r="D1191" t="s">
        <v>456</v>
      </c>
      <c r="E1191" s="87" t="n">
        <v>33046.8025948012</v>
      </c>
      <c r="F1191" s="88" t="n">
        <v>4031.44275371332</v>
      </c>
      <c r="G1191" s="89" t="n">
        <v>33042.5509595198</v>
      </c>
      <c r="H1191" s="90" t="n">
        <v>4031.32084528998</v>
      </c>
      <c r="I1191" s="91" t="str">
        <f>H1191-F1191</f>
      </c>
      <c r="J1191" s="92" t="str">
        <f>G1191-E1191</f>
      </c>
    </row>
    <row r="1192">
      <c r="A1192" t="s">
        <v>264</v>
      </c>
      <c r="B1192" t="s">
        <v>266</v>
      </c>
      <c r="C1192" s="86" t="n">
        <v>2039</v>
      </c>
      <c r="D1192" t="s">
        <v>455</v>
      </c>
      <c r="E1192" s="87" t="n">
        <v>11705.9834600213</v>
      </c>
      <c r="F1192" s="88" t="n">
        <v>8327.46919517303</v>
      </c>
      <c r="G1192" s="89" t="n">
        <v>11659.9247232692</v>
      </c>
      <c r="H1192" s="90" t="n">
        <v>8308.75642551617</v>
      </c>
      <c r="I1192" s="91" t="str">
        <f>H1192-F1192</f>
      </c>
      <c r="J1192" s="92" t="str">
        <f>G1192-E1192</f>
      </c>
    </row>
    <row r="1193">
      <c r="A1193" t="s">
        <v>264</v>
      </c>
      <c r="B1193" t="s">
        <v>266</v>
      </c>
      <c r="C1193" s="86" t="n">
        <v>2039</v>
      </c>
      <c r="D1193" t="s">
        <v>269</v>
      </c>
      <c r="E1193" s="87" t="n">
        <v>579454.243179534</v>
      </c>
      <c r="F1193" s="88" t="n">
        <v>196045.23655837</v>
      </c>
      <c r="G1193" s="89" t="n">
        <v>586585.813471601</v>
      </c>
      <c r="H1193" s="90" t="n">
        <v>196399.782714421</v>
      </c>
      <c r="I1193" s="91" t="str">
        <f>H1193-F1193</f>
      </c>
      <c r="J1193" s="92" t="str">
        <f>G1193-E1193</f>
      </c>
    </row>
    <row r="1194">
      <c r="A1194" t="s">
        <v>264</v>
      </c>
      <c r="B1194" t="s">
        <v>266</v>
      </c>
      <c r="C1194" s="86" t="n">
        <v>2039</v>
      </c>
      <c r="D1194" t="s">
        <v>224</v>
      </c>
      <c r="E1194" s="87" t="n">
        <v>112910.030907972</v>
      </c>
      <c r="F1194" s="88" t="n">
        <v>68487.0003229123</v>
      </c>
      <c r="G1194" s="89" t="n">
        <v>112540.850148637</v>
      </c>
      <c r="H1194" s="90" t="n">
        <v>68351.1655866212</v>
      </c>
      <c r="I1194" s="91" t="str">
        <f>H1194-F1194</f>
      </c>
      <c r="J1194" s="92" t="str">
        <f>G1194-E1194</f>
      </c>
    </row>
    <row r="1195">
      <c r="A1195" t="s">
        <v>264</v>
      </c>
      <c r="B1195" t="s">
        <v>266</v>
      </c>
      <c r="C1195" s="86" t="n">
        <v>2039</v>
      </c>
      <c r="D1195" t="s">
        <v>236</v>
      </c>
      <c r="E1195" s="87" t="n">
        <v>283270.950599596</v>
      </c>
      <c r="F1195" s="88" t="n">
        <v>246407.852741191</v>
      </c>
      <c r="G1195" s="89" t="n">
        <v>286321.192407382</v>
      </c>
      <c r="H1195" s="90" t="n">
        <v>253425.443561717</v>
      </c>
      <c r="I1195" s="91" t="str">
        <f>H1195-F1195</f>
      </c>
      <c r="J1195" s="92" t="str">
        <f>G1195-E1195</f>
      </c>
    </row>
    <row r="1196">
      <c r="A1196" t="s">
        <v>264</v>
      </c>
      <c r="B1196" t="s">
        <v>266</v>
      </c>
      <c r="C1196" s="86" t="n">
        <v>2039</v>
      </c>
      <c r="D1196" t="s">
        <v>239</v>
      </c>
      <c r="E1196" s="87" t="n">
        <v>408739.158641346</v>
      </c>
      <c r="F1196" s="88" t="n">
        <v>270572.956871865</v>
      </c>
      <c r="G1196" s="89" t="n">
        <v>423374.882373806</v>
      </c>
      <c r="H1196" s="90" t="n">
        <v>289267.929523966</v>
      </c>
      <c r="I1196" s="91" t="str">
        <f>H1196-F1196</f>
      </c>
      <c r="J1196" s="92" t="str">
        <f>G1196-E1196</f>
      </c>
    </row>
    <row r="1197">
      <c r="A1197" t="s">
        <v>264</v>
      </c>
      <c r="B1197" t="s">
        <v>266</v>
      </c>
      <c r="C1197" s="86" t="n">
        <v>2039</v>
      </c>
      <c r="D1197" t="s">
        <v>242</v>
      </c>
      <c r="E1197" s="87" t="n">
        <v>279508.715114371</v>
      </c>
      <c r="F1197" s="88" t="n">
        <v>155836.290993348</v>
      </c>
      <c r="G1197" s="89" t="n">
        <v>285667.442451303</v>
      </c>
      <c r="H1197" s="90" t="n">
        <v>165214.737908388</v>
      </c>
      <c r="I1197" s="91" t="str">
        <f>H1197-F1197</f>
      </c>
      <c r="J1197" s="92" t="str">
        <f>G1197-E1197</f>
      </c>
    </row>
    <row r="1198">
      <c r="A1198" t="s">
        <v>264</v>
      </c>
      <c r="B1198" t="s">
        <v>266</v>
      </c>
      <c r="C1198" s="86" t="n">
        <v>2039</v>
      </c>
      <c r="D1198" t="s">
        <v>456</v>
      </c>
      <c r="E1198" s="87" t="n">
        <v>33001.8664810441</v>
      </c>
      <c r="F1198" s="88" t="n">
        <v>3990.365726029</v>
      </c>
      <c r="G1198" s="89" t="n">
        <v>32997.0932743403</v>
      </c>
      <c r="H1198" s="90" t="n">
        <v>3990.22661176009</v>
      </c>
      <c r="I1198" s="91" t="str">
        <f>H1198-F1198</f>
      </c>
      <c r="J1198" s="92" t="str">
        <f>G1198-E1198</f>
      </c>
    </row>
    <row r="1199">
      <c r="A1199" t="s">
        <v>264</v>
      </c>
      <c r="B1199" t="s">
        <v>266</v>
      </c>
      <c r="C1199" s="86" t="n">
        <v>2040</v>
      </c>
      <c r="D1199" t="s">
        <v>455</v>
      </c>
      <c r="E1199" s="87" t="n">
        <v>12069.8944806803</v>
      </c>
      <c r="F1199" s="88" t="n">
        <v>8496.75924191101</v>
      </c>
      <c r="G1199" s="89" t="n">
        <v>12016.6571221041</v>
      </c>
      <c r="H1199" s="90" t="n">
        <v>8475.19475234146</v>
      </c>
      <c r="I1199" s="91" t="str">
        <f>H1199-F1199</f>
      </c>
      <c r="J1199" s="92" t="str">
        <f>G1199-E1199</f>
      </c>
    </row>
    <row r="1200">
      <c r="A1200" t="s">
        <v>264</v>
      </c>
      <c r="B1200" t="s">
        <v>266</v>
      </c>
      <c r="C1200" s="86" t="n">
        <v>2040</v>
      </c>
      <c r="D1200" t="s">
        <v>269</v>
      </c>
      <c r="E1200" s="87" t="n">
        <v>585859.252495621</v>
      </c>
      <c r="F1200" s="88" t="n">
        <v>200163.039171875</v>
      </c>
      <c r="G1200" s="89" t="n">
        <v>593359.683149854</v>
      </c>
      <c r="H1200" s="90" t="n">
        <v>200573.831884914</v>
      </c>
      <c r="I1200" s="91" t="str">
        <f>H1200-F1200</f>
      </c>
      <c r="J1200" s="92" t="str">
        <f>G1200-E1200</f>
      </c>
    </row>
    <row r="1201">
      <c r="A1201" t="s">
        <v>264</v>
      </c>
      <c r="B1201" t="s">
        <v>266</v>
      </c>
      <c r="C1201" s="86" t="n">
        <v>2040</v>
      </c>
      <c r="D1201" t="s">
        <v>224</v>
      </c>
      <c r="E1201" s="87" t="n">
        <v>116139.617999106</v>
      </c>
      <c r="F1201" s="88" t="n">
        <v>70208.6057416936</v>
      </c>
      <c r="G1201" s="89" t="n">
        <v>115715.913613223</v>
      </c>
      <c r="H1201" s="90" t="n">
        <v>70051.7192346521</v>
      </c>
      <c r="I1201" s="91" t="str">
        <f>H1201-F1201</f>
      </c>
      <c r="J1201" s="92" t="str">
        <f>G1201-E1201</f>
      </c>
    </row>
    <row r="1202">
      <c r="A1202" t="s">
        <v>264</v>
      </c>
      <c r="B1202" t="s">
        <v>266</v>
      </c>
      <c r="C1202" s="86" t="n">
        <v>2040</v>
      </c>
      <c r="D1202" t="s">
        <v>236</v>
      </c>
      <c r="E1202" s="87" t="n">
        <v>289187.662144794</v>
      </c>
      <c r="F1202" s="88" t="n">
        <v>250831.363552574</v>
      </c>
      <c r="G1202" s="89" t="n">
        <v>292519.217841898</v>
      </c>
      <c r="H1202" s="90" t="n">
        <v>258453.355893541</v>
      </c>
      <c r="I1202" s="91" t="str">
        <f>H1202-F1202</f>
      </c>
      <c r="J1202" s="92" t="str">
        <f>G1202-E1202</f>
      </c>
    </row>
    <row r="1203">
      <c r="A1203" t="s">
        <v>264</v>
      </c>
      <c r="B1203" t="s">
        <v>266</v>
      </c>
      <c r="C1203" s="86" t="n">
        <v>2040</v>
      </c>
      <c r="D1203" t="s">
        <v>239</v>
      </c>
      <c r="E1203" s="87" t="n">
        <v>416445.609483685</v>
      </c>
      <c r="F1203" s="88" t="n">
        <v>271410.066202342</v>
      </c>
      <c r="G1203" s="89" t="n">
        <v>432447.3620371</v>
      </c>
      <c r="H1203" s="90" t="n">
        <v>291853.981250607</v>
      </c>
      <c r="I1203" s="91" t="str">
        <f>H1203-F1203</f>
      </c>
      <c r="J1203" s="92" t="str">
        <f>G1203-E1203</f>
      </c>
    </row>
    <row r="1204">
      <c r="A1204" t="s">
        <v>264</v>
      </c>
      <c r="B1204" t="s">
        <v>266</v>
      </c>
      <c r="C1204" s="86" t="n">
        <v>2040</v>
      </c>
      <c r="D1204" t="s">
        <v>242</v>
      </c>
      <c r="E1204" s="87" t="n">
        <v>286373.791209002</v>
      </c>
      <c r="F1204" s="88" t="n">
        <v>157545.525664867</v>
      </c>
      <c r="G1204" s="89" t="n">
        <v>293192.362737216</v>
      </c>
      <c r="H1204" s="90" t="n">
        <v>167983.665373197</v>
      </c>
      <c r="I1204" s="91" t="str">
        <f>H1204-F1204</f>
      </c>
      <c r="J1204" s="92" t="str">
        <f>G1204-E1204</f>
      </c>
    </row>
    <row r="1205">
      <c r="A1205" t="s">
        <v>264</v>
      </c>
      <c r="B1205" t="s">
        <v>266</v>
      </c>
      <c r="C1205" s="86" t="n">
        <v>2040</v>
      </c>
      <c r="D1205" t="s">
        <v>456</v>
      </c>
      <c r="E1205" s="87" t="n">
        <v>32972.7220088895</v>
      </c>
      <c r="F1205" s="88" t="n">
        <v>3947.09754394536</v>
      </c>
      <c r="G1205" s="89" t="n">
        <v>32967.3710036739</v>
      </c>
      <c r="H1205" s="90" t="n">
        <v>3946.93985587533</v>
      </c>
      <c r="I1205" s="91" t="str">
        <f>H1205-F1205</f>
      </c>
      <c r="J1205" s="92" t="str">
        <f>G1205-E1205</f>
      </c>
    </row>
    <row r="1206">
      <c r="A1206" t="s">
        <v>264</v>
      </c>
      <c r="B1206" t="s">
        <v>266</v>
      </c>
      <c r="C1206" s="86" t="n">
        <v>2041</v>
      </c>
      <c r="D1206" t="s">
        <v>455</v>
      </c>
      <c r="E1206" s="87" t="n">
        <v>12448.8567887264</v>
      </c>
      <c r="F1206" s="88" t="n">
        <v>8677.29192849273</v>
      </c>
      <c r="G1206" s="89" t="n">
        <v>12387.4352203005</v>
      </c>
      <c r="H1206" s="90" t="n">
        <v>8652.44187977472</v>
      </c>
      <c r="I1206" s="91" t="str">
        <f>H1206-F1206</f>
      </c>
      <c r="J1206" s="92" t="str">
        <f>G1206-E1206</f>
      </c>
    </row>
    <row r="1207">
      <c r="A1207" t="s">
        <v>264</v>
      </c>
      <c r="B1207" t="s">
        <v>266</v>
      </c>
      <c r="C1207" s="86" t="n">
        <v>2041</v>
      </c>
      <c r="D1207" t="s">
        <v>269</v>
      </c>
      <c r="E1207" s="87" t="n">
        <v>592140.804496335</v>
      </c>
      <c r="F1207" s="88" t="n">
        <v>204297.528799264</v>
      </c>
      <c r="G1207" s="89" t="n">
        <v>599982.63945756</v>
      </c>
      <c r="H1207" s="90" t="n">
        <v>204767.679564587</v>
      </c>
      <c r="I1207" s="91" t="str">
        <f>H1207-F1207</f>
      </c>
      <c r="J1207" s="92" t="str">
        <f>G1207-E1207</f>
      </c>
    </row>
    <row r="1208">
      <c r="A1208" t="s">
        <v>264</v>
      </c>
      <c r="B1208" t="s">
        <v>266</v>
      </c>
      <c r="C1208" s="86" t="n">
        <v>2041</v>
      </c>
      <c r="D1208" t="s">
        <v>224</v>
      </c>
      <c r="E1208" s="87" t="n">
        <v>119400.463692017</v>
      </c>
      <c r="F1208" s="88" t="n">
        <v>71984.4770712356</v>
      </c>
      <c r="G1208" s="89" t="n">
        <v>118915.640835661</v>
      </c>
      <c r="H1208" s="90" t="n">
        <v>71803.7977249391</v>
      </c>
      <c r="I1208" s="91" t="str">
        <f>H1208-F1208</f>
      </c>
      <c r="J1208" s="92" t="str">
        <f>G1208-E1208</f>
      </c>
    </row>
    <row r="1209">
      <c r="A1209" t="s">
        <v>264</v>
      </c>
      <c r="B1209" t="s">
        <v>266</v>
      </c>
      <c r="C1209" s="86" t="n">
        <v>2041</v>
      </c>
      <c r="D1209" t="s">
        <v>236</v>
      </c>
      <c r="E1209" s="87" t="n">
        <v>295389.565240109</v>
      </c>
      <c r="F1209" s="88" t="n">
        <v>256662.243801844</v>
      </c>
      <c r="G1209" s="89" t="n">
        <v>298705.446631775</v>
      </c>
      <c r="H1209" s="90" t="n">
        <v>263516.672643348</v>
      </c>
      <c r="I1209" s="91" t="str">
        <f>H1209-F1209</f>
      </c>
      <c r="J1209" s="92" t="str">
        <f>G1209-E1209</f>
      </c>
    </row>
    <row r="1210">
      <c r="A1210" t="s">
        <v>264</v>
      </c>
      <c r="B1210" t="s">
        <v>266</v>
      </c>
      <c r="C1210" s="86" t="n">
        <v>2041</v>
      </c>
      <c r="D1210" t="s">
        <v>239</v>
      </c>
      <c r="E1210" s="87" t="n">
        <v>425328.532655627</v>
      </c>
      <c r="F1210" s="88" t="n">
        <v>274519.1903289</v>
      </c>
      <c r="G1210" s="89" t="n">
        <v>441540.779050949</v>
      </c>
      <c r="H1210" s="90" t="n">
        <v>294859.614192769</v>
      </c>
      <c r="I1210" s="91" t="str">
        <f>H1210-F1210</f>
      </c>
      <c r="J1210" s="92" t="str">
        <f>G1210-E1210</f>
      </c>
    </row>
    <row r="1211">
      <c r="A1211" t="s">
        <v>264</v>
      </c>
      <c r="B1211" t="s">
        <v>266</v>
      </c>
      <c r="C1211" s="86" t="n">
        <v>2041</v>
      </c>
      <c r="D1211" t="s">
        <v>242</v>
      </c>
      <c r="E1211" s="87" t="n">
        <v>293887.495394128</v>
      </c>
      <c r="F1211" s="88" t="n">
        <v>160694.705903271</v>
      </c>
      <c r="G1211" s="89" t="n">
        <v>300778.542096264</v>
      </c>
      <c r="H1211" s="90" t="n">
        <v>171003.574399356</v>
      </c>
      <c r="I1211" s="91" t="str">
        <f>H1211-F1211</f>
      </c>
      <c r="J1211" s="92" t="str">
        <f>G1211-E1211</f>
      </c>
    </row>
    <row r="1212">
      <c r="A1212" t="s">
        <v>264</v>
      </c>
      <c r="B1212" t="s">
        <v>266</v>
      </c>
      <c r="C1212" s="86" t="n">
        <v>2041</v>
      </c>
      <c r="D1212" t="s">
        <v>456</v>
      </c>
      <c r="E1212" s="87" t="n">
        <v>32948.4270539139</v>
      </c>
      <c r="F1212" s="88" t="n">
        <v>3901.9586308738</v>
      </c>
      <c r="G1212" s="89" t="n">
        <v>32942.4413142276</v>
      </c>
      <c r="H1212" s="90" t="n">
        <v>3901.78080238609</v>
      </c>
      <c r="I1212" s="91" t="str">
        <f>H1212-F1212</f>
      </c>
      <c r="J1212" s="92" t="str">
        <f>G1212-E1212</f>
      </c>
    </row>
    <row r="1213">
      <c r="A1213" t="s">
        <v>264</v>
      </c>
      <c r="B1213" t="s">
        <v>266</v>
      </c>
      <c r="C1213" s="86" t="n">
        <v>2042</v>
      </c>
      <c r="D1213" t="s">
        <v>455</v>
      </c>
      <c r="E1213" s="87" t="n">
        <v>12841.1591411417</v>
      </c>
      <c r="F1213" s="88" t="n">
        <v>8868.98326501289</v>
      </c>
      <c r="G1213" s="89" t="n">
        <v>12771.6730794271</v>
      </c>
      <c r="H1213" s="90" t="n">
        <v>8840.3509314455</v>
      </c>
      <c r="I1213" s="91" t="str">
        <f>H1213-F1213</f>
      </c>
      <c r="J1213" s="92" t="str">
        <f>G1213-E1213</f>
      </c>
    </row>
    <row r="1214">
      <c r="A1214" t="s">
        <v>264</v>
      </c>
      <c r="B1214" t="s">
        <v>266</v>
      </c>
      <c r="C1214" s="86" t="n">
        <v>2042</v>
      </c>
      <c r="D1214" t="s">
        <v>269</v>
      </c>
      <c r="E1214" s="87" t="n">
        <v>598272.084802201</v>
      </c>
      <c r="F1214" s="88" t="n">
        <v>208403.140665259</v>
      </c>
      <c r="G1214" s="89" t="n">
        <v>606444.774424477</v>
      </c>
      <c r="H1214" s="90" t="n">
        <v>208935.34457271</v>
      </c>
      <c r="I1214" s="91" t="str">
        <f>H1214-F1214</f>
      </c>
      <c r="J1214" s="92" t="str">
        <f>G1214-E1214</f>
      </c>
    </row>
    <row r="1215">
      <c r="A1215" t="s">
        <v>264</v>
      </c>
      <c r="B1215" t="s">
        <v>266</v>
      </c>
      <c r="C1215" s="86" t="n">
        <v>2042</v>
      </c>
      <c r="D1215" t="s">
        <v>224</v>
      </c>
      <c r="E1215" s="87" t="n">
        <v>122676.144318457</v>
      </c>
      <c r="F1215" s="88" t="n">
        <v>73798.7786288619</v>
      </c>
      <c r="G1215" s="89" t="n">
        <v>122132.445308682</v>
      </c>
      <c r="H1215" s="90" t="n">
        <v>73591.2952083717</v>
      </c>
      <c r="I1215" s="91" t="str">
        <f>H1215-F1215</f>
      </c>
      <c r="J1215" s="92" t="str">
        <f>G1215-E1215</f>
      </c>
    </row>
    <row r="1216">
      <c r="A1216" t="s">
        <v>264</v>
      </c>
      <c r="B1216" t="s">
        <v>266</v>
      </c>
      <c r="C1216" s="86" t="n">
        <v>2042</v>
      </c>
      <c r="D1216" t="s">
        <v>236</v>
      </c>
      <c r="E1216" s="87" t="n">
        <v>301564.450354537</v>
      </c>
      <c r="F1216" s="88" t="n">
        <v>262182.293183497</v>
      </c>
      <c r="G1216" s="89" t="n">
        <v>304866.78876579</v>
      </c>
      <c r="H1216" s="90" t="n">
        <v>268581.562174707</v>
      </c>
      <c r="I1216" s="91" t="str">
        <f>H1216-F1216</f>
      </c>
      <c r="J1216" s="92" t="str">
        <f>G1216-E1216</f>
      </c>
    </row>
    <row r="1217">
      <c r="A1217" t="s">
        <v>264</v>
      </c>
      <c r="B1217" t="s">
        <v>266</v>
      </c>
      <c r="C1217" s="86" t="n">
        <v>2042</v>
      </c>
      <c r="D1217" t="s">
        <v>239</v>
      </c>
      <c r="E1217" s="87" t="n">
        <v>434213.121058751</v>
      </c>
      <c r="F1217" s="88" t="n">
        <v>277894.859906396</v>
      </c>
      <c r="G1217" s="89" t="n">
        <v>450639.130775472</v>
      </c>
      <c r="H1217" s="90" t="n">
        <v>298212.920200736</v>
      </c>
      <c r="I1217" s="91" t="str">
        <f>H1217-F1217</f>
      </c>
      <c r="J1217" s="92" t="str">
        <f>G1217-E1217</f>
      </c>
    </row>
    <row r="1218">
      <c r="A1218" t="s">
        <v>264</v>
      </c>
      <c r="B1218" t="s">
        <v>266</v>
      </c>
      <c r="C1218" s="86" t="n">
        <v>2042</v>
      </c>
      <c r="D1218" t="s">
        <v>242</v>
      </c>
      <c r="E1218" s="87" t="n">
        <v>301442.907225409</v>
      </c>
      <c r="F1218" s="88" t="n">
        <v>163986.206223114</v>
      </c>
      <c r="G1218" s="89" t="n">
        <v>308409.931218265</v>
      </c>
      <c r="H1218" s="90" t="n">
        <v>174243.767659533</v>
      </c>
      <c r="I1218" s="91" t="str">
        <f>H1218-F1218</f>
      </c>
      <c r="J1218" s="92" t="str">
        <f>G1218-E1218</f>
      </c>
    </row>
    <row r="1219">
      <c r="A1219" t="s">
        <v>264</v>
      </c>
      <c r="B1219" t="s">
        <v>266</v>
      </c>
      <c r="C1219" s="86" t="n">
        <v>2042</v>
      </c>
      <c r="D1219" t="s">
        <v>456</v>
      </c>
      <c r="E1219" s="87" t="n">
        <v>32930.3285720686</v>
      </c>
      <c r="F1219" s="88" t="n">
        <v>3854.69776683933</v>
      </c>
      <c r="G1219" s="89" t="n">
        <v>32923.7417053026</v>
      </c>
      <c r="H1219" s="90" t="n">
        <v>3854.49804849207</v>
      </c>
      <c r="I1219" s="91" t="str">
        <f>H1219-F1219</f>
      </c>
      <c r="J1219" s="92" t="str">
        <f>G1219-E1219</f>
      </c>
    </row>
    <row r="1220">
      <c r="A1220" t="s">
        <v>264</v>
      </c>
      <c r="B1220" t="s">
        <v>266</v>
      </c>
      <c r="C1220" s="86" t="n">
        <v>2043</v>
      </c>
      <c r="D1220" t="s">
        <v>455</v>
      </c>
      <c r="E1220" s="87" t="n">
        <v>13245.9235050499</v>
      </c>
      <c r="F1220" s="88" t="n">
        <v>9066.58194725205</v>
      </c>
      <c r="G1220" s="89" t="n">
        <v>13168.3390726349</v>
      </c>
      <c r="H1220" s="90" t="n">
        <v>9033.89057082213</v>
      </c>
      <c r="I1220" s="91" t="str">
        <f>H1220-F1220</f>
      </c>
      <c r="J1220" s="92" t="str">
        <f>G1220-E1220</f>
      </c>
    </row>
    <row r="1221">
      <c r="A1221" t="s">
        <v>264</v>
      </c>
      <c r="B1221" t="s">
        <v>266</v>
      </c>
      <c r="C1221" s="86" t="n">
        <v>2043</v>
      </c>
      <c r="D1221" t="s">
        <v>269</v>
      </c>
      <c r="E1221" s="87" t="n">
        <v>604247.715849002</v>
      </c>
      <c r="F1221" s="88" t="n">
        <v>212432.084569999</v>
      </c>
      <c r="G1221" s="89" t="n">
        <v>612739.130394429</v>
      </c>
      <c r="H1221" s="90" t="n">
        <v>213029.197651933</v>
      </c>
      <c r="I1221" s="91" t="str">
        <f>H1221-F1221</f>
      </c>
      <c r="J1221" s="92" t="str">
        <f>G1221-E1221</f>
      </c>
    </row>
    <row r="1222">
      <c r="A1222" t="s">
        <v>264</v>
      </c>
      <c r="B1222" t="s">
        <v>266</v>
      </c>
      <c r="C1222" s="86" t="n">
        <v>2043</v>
      </c>
      <c r="D1222" t="s">
        <v>224</v>
      </c>
      <c r="E1222" s="87" t="n">
        <v>125958.201461993</v>
      </c>
      <c r="F1222" s="88" t="n">
        <v>75632.4695691192</v>
      </c>
      <c r="G1222" s="89" t="n">
        <v>125356.860393586</v>
      </c>
      <c r="H1222" s="90" t="n">
        <v>75396.3802722773</v>
      </c>
      <c r="I1222" s="91" t="str">
        <f>H1222-F1222</f>
      </c>
      <c r="J1222" s="92" t="str">
        <f>G1222-E1222</f>
      </c>
    </row>
    <row r="1223">
      <c r="A1223" t="s">
        <v>264</v>
      </c>
      <c r="B1223" t="s">
        <v>266</v>
      </c>
      <c r="C1223" s="86" t="n">
        <v>2043</v>
      </c>
      <c r="D1223" t="s">
        <v>236</v>
      </c>
      <c r="E1223" s="87" t="n">
        <v>307697.830635739</v>
      </c>
      <c r="F1223" s="88" t="n">
        <v>267494.707579197</v>
      </c>
      <c r="G1223" s="89" t="n">
        <v>310987.829599681</v>
      </c>
      <c r="H1223" s="90" t="n">
        <v>273603.586713142</v>
      </c>
      <c r="I1223" s="91" t="str">
        <f>H1223-F1223</f>
      </c>
      <c r="J1223" s="92" t="str">
        <f>G1223-E1223</f>
      </c>
    </row>
    <row r="1224">
      <c r="A1224" t="s">
        <v>264</v>
      </c>
      <c r="B1224" t="s">
        <v>266</v>
      </c>
      <c r="C1224" s="86" t="n">
        <v>2043</v>
      </c>
      <c r="D1224" t="s">
        <v>239</v>
      </c>
      <c r="E1224" s="87" t="n">
        <v>443084.374841728</v>
      </c>
      <c r="F1224" s="88" t="n">
        <v>281483.726888793</v>
      </c>
      <c r="G1224" s="89" t="n">
        <v>459724.432796492</v>
      </c>
      <c r="H1224" s="90" t="n">
        <v>301843.058481189</v>
      </c>
      <c r="I1224" s="91" t="str">
        <f>H1224-F1224</f>
      </c>
      <c r="J1224" s="92" t="str">
        <f>G1224-E1224</f>
      </c>
    </row>
    <row r="1225">
      <c r="A1225" t="s">
        <v>264</v>
      </c>
      <c r="B1225" t="s">
        <v>266</v>
      </c>
      <c r="C1225" s="86" t="n">
        <v>2043</v>
      </c>
      <c r="D1225" t="s">
        <v>242</v>
      </c>
      <c r="E1225" s="87" t="n">
        <v>309022.567798761</v>
      </c>
      <c r="F1225" s="88" t="n">
        <v>167405.390228165</v>
      </c>
      <c r="G1225" s="89" t="n">
        <v>316066.796115529</v>
      </c>
      <c r="H1225" s="90" t="n">
        <v>177667.364123514</v>
      </c>
      <c r="I1225" s="91" t="str">
        <f>H1225-F1225</f>
      </c>
      <c r="J1225" s="92" t="str">
        <f>G1225-E1225</f>
      </c>
    </row>
    <row r="1226">
      <c r="A1226" t="s">
        <v>264</v>
      </c>
      <c r="B1226" t="s">
        <v>266</v>
      </c>
      <c r="C1226" s="86" t="n">
        <v>2043</v>
      </c>
      <c r="D1226" t="s">
        <v>456</v>
      </c>
      <c r="E1226" s="87" t="n">
        <v>32919.0465711493</v>
      </c>
      <c r="F1226" s="88" t="n">
        <v>3804.75183875653</v>
      </c>
      <c r="G1226" s="89" t="n">
        <v>32911.8805111684</v>
      </c>
      <c r="H1226" s="90" t="n">
        <v>3804.52929248543</v>
      </c>
      <c r="I1226" s="91" t="str">
        <f>H1226-F1226</f>
      </c>
      <c r="J1226" s="92" t="str">
        <f>G1226-E1226</f>
      </c>
    </row>
    <row r="1227">
      <c r="A1227" t="s">
        <v>264</v>
      </c>
      <c r="B1227" t="s">
        <v>266</v>
      </c>
      <c r="C1227" s="86" t="n">
        <v>2044</v>
      </c>
      <c r="D1227" t="s">
        <v>455</v>
      </c>
      <c r="E1227" s="87" t="n">
        <v>13661.8583037154</v>
      </c>
      <c r="F1227" s="88" t="n">
        <v>9271.72803896313</v>
      </c>
      <c r="G1227" s="89" t="n">
        <v>13576.069379708</v>
      </c>
      <c r="H1227" s="90" t="n">
        <v>9234.79975790341</v>
      </c>
      <c r="I1227" s="91" t="str">
        <f>H1227-F1227</f>
      </c>
      <c r="J1227" s="92" t="str">
        <f>G1227-E1227</f>
      </c>
    </row>
    <row r="1228">
      <c r="A1228" t="s">
        <v>264</v>
      </c>
      <c r="B1228" t="s">
        <v>266</v>
      </c>
      <c r="C1228" s="86" t="n">
        <v>2044</v>
      </c>
      <c r="D1228" t="s">
        <v>269</v>
      </c>
      <c r="E1228" s="87" t="n">
        <v>610070.816708372</v>
      </c>
      <c r="F1228" s="88" t="n">
        <v>216394.226867987</v>
      </c>
      <c r="G1228" s="89" t="n">
        <v>618868.168288137</v>
      </c>
      <c r="H1228" s="90" t="n">
        <v>217059.263707788</v>
      </c>
      <c r="I1228" s="91" t="str">
        <f>H1228-F1228</f>
      </c>
      <c r="J1228" s="92" t="str">
        <f>G1228-E1228</f>
      </c>
    </row>
    <row r="1229">
      <c r="A1229" t="s">
        <v>264</v>
      </c>
      <c r="B1229" t="s">
        <v>266</v>
      </c>
      <c r="C1229" s="86" t="n">
        <v>2044</v>
      </c>
      <c r="D1229" t="s">
        <v>224</v>
      </c>
      <c r="E1229" s="87" t="n">
        <v>129234.018190937</v>
      </c>
      <c r="F1229" s="88" t="n">
        <v>77489.7985823545</v>
      </c>
      <c r="G1229" s="89" t="n">
        <v>128575.761877152</v>
      </c>
      <c r="H1229" s="90" t="n">
        <v>77223.9382948643</v>
      </c>
      <c r="I1229" s="91" t="str">
        <f>H1229-F1229</f>
      </c>
      <c r="J1229" s="92" t="str">
        <f>G1229-E1229</f>
      </c>
    </row>
    <row r="1230">
      <c r="A1230" t="s">
        <v>264</v>
      </c>
      <c r="B1230" t="s">
        <v>266</v>
      </c>
      <c r="C1230" s="86" t="n">
        <v>2044</v>
      </c>
      <c r="D1230" t="s">
        <v>236</v>
      </c>
      <c r="E1230" s="87" t="n">
        <v>313775.825990912</v>
      </c>
      <c r="F1230" s="88" t="n">
        <v>272689.651010116</v>
      </c>
      <c r="G1230" s="89" t="n">
        <v>317053.994712488</v>
      </c>
      <c r="H1230" s="90" t="n">
        <v>278610.822544434</v>
      </c>
      <c r="I1230" s="91" t="str">
        <f>H1230-F1230</f>
      </c>
      <c r="J1230" s="92" t="str">
        <f>G1230-E1230</f>
      </c>
    </row>
    <row r="1231">
      <c r="A1231" t="s">
        <v>264</v>
      </c>
      <c r="B1231" t="s">
        <v>266</v>
      </c>
      <c r="C1231" s="86" t="n">
        <v>2044</v>
      </c>
      <c r="D1231" t="s">
        <v>239</v>
      </c>
      <c r="E1231" s="87" t="n">
        <v>451928.927921925</v>
      </c>
      <c r="F1231" s="88" t="n">
        <v>285310.082258024</v>
      </c>
      <c r="G1231" s="89" t="n">
        <v>468781.674461162</v>
      </c>
      <c r="H1231" s="90" t="n">
        <v>305766.524938173</v>
      </c>
      <c r="I1231" s="91" t="str">
        <f>H1231-F1231</f>
      </c>
      <c r="J1231" s="92" t="str">
        <f>G1231-E1231</f>
      </c>
    </row>
    <row r="1232">
      <c r="A1232" t="s">
        <v>264</v>
      </c>
      <c r="B1232" t="s">
        <v>266</v>
      </c>
      <c r="C1232" s="86" t="n">
        <v>2044</v>
      </c>
      <c r="D1232" t="s">
        <v>242</v>
      </c>
      <c r="E1232" s="87" t="n">
        <v>316607.883804666</v>
      </c>
      <c r="F1232" s="88" t="n">
        <v>170968.197260395</v>
      </c>
      <c r="G1232" s="89" t="n">
        <v>323729.226787734</v>
      </c>
      <c r="H1232" s="90" t="n">
        <v>181281.035990996</v>
      </c>
      <c r="I1232" s="91" t="str">
        <f>H1232-F1232</f>
      </c>
      <c r="J1232" s="92" t="str">
        <f>G1232-E1232</f>
      </c>
    </row>
    <row r="1233">
      <c r="A1233" t="s">
        <v>264</v>
      </c>
      <c r="B1233" t="s">
        <v>266</v>
      </c>
      <c r="C1233" s="86" t="n">
        <v>2044</v>
      </c>
      <c r="D1233" t="s">
        <v>456</v>
      </c>
      <c r="E1233" s="87" t="n">
        <v>32915.2387222946</v>
      </c>
      <c r="F1233" s="88" t="n">
        <v>3753.23669665273</v>
      </c>
      <c r="G1233" s="89" t="n">
        <v>32907.5086952956</v>
      </c>
      <c r="H1233" s="90" t="n">
        <v>3752.99090509232</v>
      </c>
      <c r="I1233" s="91" t="str">
        <f>H1233-F1233</f>
      </c>
      <c r="J1233" s="92" t="str">
        <f>G1233-E1233</f>
      </c>
    </row>
    <row r="1234">
      <c r="A1234" t="s">
        <v>264</v>
      </c>
      <c r="B1234" t="s">
        <v>266</v>
      </c>
      <c r="C1234" s="86" t="n">
        <v>2045</v>
      </c>
      <c r="D1234" t="s">
        <v>455</v>
      </c>
      <c r="E1234" s="87" t="n">
        <v>14087.0961471552</v>
      </c>
      <c r="F1234" s="88" t="n">
        <v>9485.20730225123</v>
      </c>
      <c r="G1234" s="89" t="n">
        <v>13992.9571695542</v>
      </c>
      <c r="H1234" s="90" t="n">
        <v>9443.91698887761</v>
      </c>
      <c r="I1234" s="91" t="str">
        <f>H1234-F1234</f>
      </c>
      <c r="J1234" s="92" t="str">
        <f>G1234-E1234</f>
      </c>
    </row>
    <row r="1235">
      <c r="A1235" t="s">
        <v>264</v>
      </c>
      <c r="B1235" t="s">
        <v>266</v>
      </c>
      <c r="C1235" s="86" t="n">
        <v>2045</v>
      </c>
      <c r="D1235" t="s">
        <v>269</v>
      </c>
      <c r="E1235" s="87" t="n">
        <v>615744.866515147</v>
      </c>
      <c r="F1235" s="88" t="n">
        <v>220360.946241563</v>
      </c>
      <c r="G1235" s="89" t="n">
        <v>624835.082719933</v>
      </c>
      <c r="H1235" s="90" t="n">
        <v>221097.206201459</v>
      </c>
      <c r="I1235" s="91" t="str">
        <f>H1235-F1235</f>
      </c>
      <c r="J1235" s="92" t="str">
        <f>G1235-E1235</f>
      </c>
    </row>
    <row r="1236">
      <c r="A1236" t="s">
        <v>264</v>
      </c>
      <c r="B1236" t="s">
        <v>266</v>
      </c>
      <c r="C1236" s="86" t="n">
        <v>2045</v>
      </c>
      <c r="D1236" t="s">
        <v>224</v>
      </c>
      <c r="E1236" s="87" t="n">
        <v>132488.598485127</v>
      </c>
      <c r="F1236" s="88" t="n">
        <v>79389.9936526579</v>
      </c>
      <c r="G1236" s="89" t="n">
        <v>131773.858059384</v>
      </c>
      <c r="H1236" s="90" t="n">
        <v>79093.532506876</v>
      </c>
      <c r="I1236" s="91" t="str">
        <f>H1236-F1236</f>
      </c>
      <c r="J1236" s="92" t="str">
        <f>G1236-E1236</f>
      </c>
    </row>
    <row r="1237">
      <c r="A1237" t="s">
        <v>264</v>
      </c>
      <c r="B1237" t="s">
        <v>266</v>
      </c>
      <c r="C1237" s="86" t="n">
        <v>2045</v>
      </c>
      <c r="D1237" t="s">
        <v>236</v>
      </c>
      <c r="E1237" s="87" t="n">
        <v>319782.987343027</v>
      </c>
      <c r="F1237" s="88" t="n">
        <v>277883.736276162</v>
      </c>
      <c r="G1237" s="89" t="n">
        <v>323049.272004993</v>
      </c>
      <c r="H1237" s="90" t="n">
        <v>283683.105073601</v>
      </c>
      <c r="I1237" s="91" t="str">
        <f>H1237-F1237</f>
      </c>
      <c r="J1237" s="92" t="str">
        <f>G1237-E1237</f>
      </c>
    </row>
    <row r="1238">
      <c r="A1238" t="s">
        <v>264</v>
      </c>
      <c r="B1238" t="s">
        <v>266</v>
      </c>
      <c r="C1238" s="86" t="n">
        <v>2045</v>
      </c>
      <c r="D1238" t="s">
        <v>239</v>
      </c>
      <c r="E1238" s="87" t="n">
        <v>460728.346628979</v>
      </c>
      <c r="F1238" s="88" t="n">
        <v>289445.33642952</v>
      </c>
      <c r="G1238" s="89" t="n">
        <v>477791.107724088</v>
      </c>
      <c r="H1238" s="90" t="n">
        <v>310050.875761798</v>
      </c>
      <c r="I1238" s="91" t="str">
        <f>H1238-F1238</f>
      </c>
      <c r="J1238" s="92" t="str">
        <f>G1238-E1238</f>
      </c>
    </row>
    <row r="1239">
      <c r="A1239" t="s">
        <v>264</v>
      </c>
      <c r="B1239" t="s">
        <v>266</v>
      </c>
      <c r="C1239" s="86" t="n">
        <v>2045</v>
      </c>
      <c r="D1239" t="s">
        <v>242</v>
      </c>
      <c r="E1239" s="87" t="n">
        <v>324178.24775231</v>
      </c>
      <c r="F1239" s="88" t="n">
        <v>174712.313712121</v>
      </c>
      <c r="G1239" s="89" t="n">
        <v>331375.628504343</v>
      </c>
      <c r="H1239" s="90" t="n">
        <v>185115.972080925</v>
      </c>
      <c r="I1239" s="91" t="str">
        <f>H1239-F1239</f>
      </c>
      <c r="J1239" s="92" t="str">
        <f>G1239-E1239</f>
      </c>
    </row>
    <row r="1240">
      <c r="A1240" t="s">
        <v>264</v>
      </c>
      <c r="B1240" t="s">
        <v>266</v>
      </c>
      <c r="C1240" s="86" t="n">
        <v>2045</v>
      </c>
      <c r="D1240" t="s">
        <v>456</v>
      </c>
      <c r="E1240" s="87" t="n">
        <v>32920.2056227839</v>
      </c>
      <c r="F1240" s="88" t="n">
        <v>3700.90809738595</v>
      </c>
      <c r="G1240" s="89" t="n">
        <v>32911.9220858276</v>
      </c>
      <c r="H1240" s="90" t="n">
        <v>3700.63913749358</v>
      </c>
      <c r="I1240" s="91" t="str">
        <f>H1240-F1240</f>
      </c>
      <c r="J1240" s="92" t="str">
        <f>G1240-E1240</f>
      </c>
    </row>
    <row r="1241">
      <c r="A1241" t="s">
        <v>264</v>
      </c>
      <c r="B1241" t="s">
        <v>266</v>
      </c>
      <c r="C1241" s="86" t="n">
        <v>2046</v>
      </c>
      <c r="D1241" t="s">
        <v>455</v>
      </c>
      <c r="E1241" s="87" t="n">
        <v>14519.5623929699</v>
      </c>
      <c r="F1241" s="88" t="n">
        <v>9708.3413889525</v>
      </c>
      <c r="G1241" s="89" t="n">
        <v>14416.9012821335</v>
      </c>
      <c r="H1241" s="90" t="n">
        <v>9662.55722524207</v>
      </c>
      <c r="I1241" s="91" t="str">
        <f>H1241-F1241</f>
      </c>
      <c r="J1241" s="92" t="str">
        <f>G1241-E1241</f>
      </c>
    </row>
    <row r="1242">
      <c r="A1242" t="s">
        <v>264</v>
      </c>
      <c r="B1242" t="s">
        <v>266</v>
      </c>
      <c r="C1242" s="86" t="n">
        <v>2046</v>
      </c>
      <c r="D1242" t="s">
        <v>269</v>
      </c>
      <c r="E1242" s="87" t="n">
        <v>621263.688681479</v>
      </c>
      <c r="F1242" s="88" t="n">
        <v>224276.846896434</v>
      </c>
      <c r="G1242" s="89" t="n">
        <v>630633.454438707</v>
      </c>
      <c r="H1242" s="90" t="n">
        <v>225087.48463904</v>
      </c>
      <c r="I1242" s="91" t="str">
        <f>H1242-F1242</f>
      </c>
      <c r="J1242" s="92" t="str">
        <f>G1242-E1242</f>
      </c>
    </row>
    <row r="1243">
      <c r="A1243" t="s">
        <v>264</v>
      </c>
      <c r="B1243" t="s">
        <v>266</v>
      </c>
      <c r="C1243" s="86" t="n">
        <v>2046</v>
      </c>
      <c r="D1243" t="s">
        <v>224</v>
      </c>
      <c r="E1243" s="87" t="n">
        <v>135708.373814171</v>
      </c>
      <c r="F1243" s="88" t="n">
        <v>81315.1363995573</v>
      </c>
      <c r="G1243" s="89" t="n">
        <v>134937.382368699</v>
      </c>
      <c r="H1243" s="90" t="n">
        <v>80987.4447696864</v>
      </c>
      <c r="I1243" s="91" t="str">
        <f>H1243-F1243</f>
      </c>
      <c r="J1243" s="92" t="str">
        <f>G1243-E1243</f>
      </c>
    </row>
    <row r="1244">
      <c r="A1244" t="s">
        <v>264</v>
      </c>
      <c r="B1244" t="s">
        <v>266</v>
      </c>
      <c r="C1244" s="86" t="n">
        <v>2046</v>
      </c>
      <c r="D1244" t="s">
        <v>236</v>
      </c>
      <c r="E1244" s="87" t="n">
        <v>325702.611818188</v>
      </c>
      <c r="F1244" s="88" t="n">
        <v>283000.610763062</v>
      </c>
      <c r="G1244" s="89" t="n">
        <v>328956.450425992</v>
      </c>
      <c r="H1244" s="90" t="n">
        <v>288722.004556754</v>
      </c>
      <c r="I1244" s="91" t="str">
        <f>H1244-F1244</f>
      </c>
      <c r="J1244" s="92" t="str">
        <f>G1244-E1244</f>
      </c>
    </row>
    <row r="1245">
      <c r="A1245" t="s">
        <v>264</v>
      </c>
      <c r="B1245" t="s">
        <v>266</v>
      </c>
      <c r="C1245" s="86" t="n">
        <v>2046</v>
      </c>
      <c r="D1245" t="s">
        <v>239</v>
      </c>
      <c r="E1245" s="87" t="n">
        <v>469460.634031807</v>
      </c>
      <c r="F1245" s="88" t="n">
        <v>293855.302033189</v>
      </c>
      <c r="G1245" s="89" t="n">
        <v>486729.521984951</v>
      </c>
      <c r="H1245" s="90" t="n">
        <v>314651.116949337</v>
      </c>
      <c r="I1245" s="91" t="str">
        <f>H1245-F1245</f>
      </c>
      <c r="J1245" s="92" t="str">
        <f>G1245-E1245</f>
      </c>
    </row>
    <row r="1246">
      <c r="A1246" t="s">
        <v>264</v>
      </c>
      <c r="B1246" t="s">
        <v>266</v>
      </c>
      <c r="C1246" s="86" t="n">
        <v>2046</v>
      </c>
      <c r="D1246" t="s">
        <v>242</v>
      </c>
      <c r="E1246" s="87" t="n">
        <v>331711.204679282</v>
      </c>
      <c r="F1246" s="88" t="n">
        <v>178600.047099549</v>
      </c>
      <c r="G1246" s="89" t="n">
        <v>338982.685303405</v>
      </c>
      <c r="H1246" s="90" t="n">
        <v>189123.711015652</v>
      </c>
      <c r="I1246" s="91" t="str">
        <f>H1246-F1246</f>
      </c>
      <c r="J1246" s="92" t="str">
        <f>G1246-E1246</f>
      </c>
    </row>
    <row r="1247">
      <c r="A1247" t="s">
        <v>264</v>
      </c>
      <c r="B1247" t="s">
        <v>266</v>
      </c>
      <c r="C1247" s="86" t="n">
        <v>2046</v>
      </c>
      <c r="D1247" t="s">
        <v>456</v>
      </c>
      <c r="E1247" s="87" t="n">
        <v>32934.5398364074</v>
      </c>
      <c r="F1247" s="88" t="n">
        <v>3647.24115543147</v>
      </c>
      <c r="G1247" s="89" t="n">
        <v>32925.7096869763</v>
      </c>
      <c r="H1247" s="90" t="n">
        <v>3646.94928534384</v>
      </c>
      <c r="I1247" s="91" t="str">
        <f>H1247-F1247</f>
      </c>
      <c r="J1247" s="92" t="str">
        <f>G1247-E1247</f>
      </c>
    </row>
    <row r="1248">
      <c r="A1248" t="s">
        <v>264</v>
      </c>
      <c r="B1248" t="s">
        <v>266</v>
      </c>
      <c r="C1248" s="86" t="n">
        <v>2047</v>
      </c>
      <c r="D1248" t="s">
        <v>455</v>
      </c>
      <c r="E1248" s="87" t="n">
        <v>14957.1695794601</v>
      </c>
      <c r="F1248" s="88" t="n">
        <v>9934.62115766019</v>
      </c>
      <c r="G1248" s="89" t="n">
        <v>14845.8055784703</v>
      </c>
      <c r="H1248" s="90" t="n">
        <v>9884.25636961775</v>
      </c>
      <c r="I1248" s="91" t="str">
        <f>H1248-F1248</f>
      </c>
      <c r="J1248" s="92" t="str">
        <f>G1248-E1248</f>
      </c>
    </row>
    <row r="1249">
      <c r="A1249" t="s">
        <v>264</v>
      </c>
      <c r="B1249" t="s">
        <v>266</v>
      </c>
      <c r="C1249" s="86" t="n">
        <v>2047</v>
      </c>
      <c r="D1249" t="s">
        <v>269</v>
      </c>
      <c r="E1249" s="87" t="n">
        <v>626617.747451813</v>
      </c>
      <c r="F1249" s="88" t="n">
        <v>228031.517930456</v>
      </c>
      <c r="G1249" s="89" t="n">
        <v>636253.663151634</v>
      </c>
      <c r="H1249" s="90" t="n">
        <v>228919.328280008</v>
      </c>
      <c r="I1249" s="91" t="str">
        <f>H1249-F1249</f>
      </c>
      <c r="J1249" s="92" t="str">
        <f>G1249-E1249</f>
      </c>
    </row>
    <row r="1250">
      <c r="A1250" t="s">
        <v>264</v>
      </c>
      <c r="B1250" t="s">
        <v>266</v>
      </c>
      <c r="C1250" s="86" t="n">
        <v>2047</v>
      </c>
      <c r="D1250" t="s">
        <v>224</v>
      </c>
      <c r="E1250" s="87" t="n">
        <v>138882.532227122</v>
      </c>
      <c r="F1250" s="88" t="n">
        <v>83222.3964347119</v>
      </c>
      <c r="G1250" s="89" t="n">
        <v>138055.427725767</v>
      </c>
      <c r="H1250" s="90" t="n">
        <v>82863.236389873</v>
      </c>
      <c r="I1250" s="91" t="str">
        <f>H1250-F1250</f>
      </c>
      <c r="J1250" s="92" t="str">
        <f>G1250-E1250</f>
      </c>
    </row>
    <row r="1251">
      <c r="A1251" t="s">
        <v>264</v>
      </c>
      <c r="B1251" t="s">
        <v>266</v>
      </c>
      <c r="C1251" s="86" t="n">
        <v>2047</v>
      </c>
      <c r="D1251" t="s">
        <v>236</v>
      </c>
      <c r="E1251" s="87" t="n">
        <v>331519.786179706</v>
      </c>
      <c r="F1251" s="88" t="n">
        <v>287901.206870354</v>
      </c>
      <c r="G1251" s="89" t="n">
        <v>334760.289197716</v>
      </c>
      <c r="H1251" s="90" t="n">
        <v>293585.580824258</v>
      </c>
      <c r="I1251" s="91" t="str">
        <f>H1251-F1251</f>
      </c>
      <c r="J1251" s="92" t="str">
        <f>G1251-E1251</f>
      </c>
    </row>
    <row r="1252">
      <c r="A1252" t="s">
        <v>264</v>
      </c>
      <c r="B1252" t="s">
        <v>266</v>
      </c>
      <c r="C1252" s="86" t="n">
        <v>2047</v>
      </c>
      <c r="D1252" t="s">
        <v>239</v>
      </c>
      <c r="E1252" s="87" t="n">
        <v>478099.801483179</v>
      </c>
      <c r="F1252" s="88" t="n">
        <v>298386.042444255</v>
      </c>
      <c r="G1252" s="89" t="n">
        <v>495569.834650802</v>
      </c>
      <c r="H1252" s="90" t="n">
        <v>319399.484099334</v>
      </c>
      <c r="I1252" s="91" t="str">
        <f>H1252-F1252</f>
      </c>
      <c r="J1252" s="92" t="str">
        <f>G1252-E1252</f>
      </c>
    </row>
    <row r="1253">
      <c r="A1253" t="s">
        <v>264</v>
      </c>
      <c r="B1253" t="s">
        <v>266</v>
      </c>
      <c r="C1253" s="86" t="n">
        <v>2047</v>
      </c>
      <c r="D1253" t="s">
        <v>242</v>
      </c>
      <c r="E1253" s="87" t="n">
        <v>339183.088804008</v>
      </c>
      <c r="F1253" s="88" t="n">
        <v>182533.718842735</v>
      </c>
      <c r="G1253" s="89" t="n">
        <v>346526.058989921</v>
      </c>
      <c r="H1253" s="90" t="n">
        <v>193198.032763718</v>
      </c>
      <c r="I1253" s="91" t="str">
        <f>H1253-F1253</f>
      </c>
      <c r="J1253" s="92" t="str">
        <f>G1253-E1253</f>
      </c>
    </row>
    <row r="1254">
      <c r="A1254" t="s">
        <v>264</v>
      </c>
      <c r="B1254" t="s">
        <v>266</v>
      </c>
      <c r="C1254" s="86" t="n">
        <v>2047</v>
      </c>
      <c r="D1254" t="s">
        <v>456</v>
      </c>
      <c r="E1254" s="87" t="n">
        <v>32957.255151019</v>
      </c>
      <c r="F1254" s="88" t="n">
        <v>3591.62068150087</v>
      </c>
      <c r="G1254" s="89" t="n">
        <v>32947.8832640152</v>
      </c>
      <c r="H1254" s="90" t="n">
        <v>3591.30660045174</v>
      </c>
      <c r="I1254" s="91" t="str">
        <f>H1254-F1254</f>
      </c>
      <c r="J1254" s="92" t="str">
        <f>G1254-E1254</f>
      </c>
    </row>
    <row r="1255">
      <c r="A1255" t="s">
        <v>264</v>
      </c>
      <c r="B1255" t="s">
        <v>266</v>
      </c>
      <c r="C1255" s="86" t="n">
        <v>2048</v>
      </c>
      <c r="D1255" t="s">
        <v>455</v>
      </c>
      <c r="E1255" s="87" t="n">
        <v>15398.9210908727</v>
      </c>
      <c r="F1255" s="88" t="n">
        <v>10161.7750654484</v>
      </c>
      <c r="G1255" s="89" t="n">
        <v>15278.6635454133</v>
      </c>
      <c r="H1255" s="90" t="n">
        <v>10106.7472909022</v>
      </c>
      <c r="I1255" s="91" t="str">
        <f>H1255-F1255</f>
      </c>
      <c r="J1255" s="92" t="str">
        <f>G1255-E1255</f>
      </c>
    </row>
    <row r="1256">
      <c r="A1256" t="s">
        <v>264</v>
      </c>
      <c r="B1256" t="s">
        <v>266</v>
      </c>
      <c r="C1256" s="86" t="n">
        <v>2048</v>
      </c>
      <c r="D1256" t="s">
        <v>269</v>
      </c>
      <c r="E1256" s="87" t="n">
        <v>631803.63867141</v>
      </c>
      <c r="F1256" s="88" t="n">
        <v>231599.741025399</v>
      </c>
      <c r="G1256" s="89" t="n">
        <v>641692.379519107</v>
      </c>
      <c r="H1256" s="90" t="n">
        <v>232567.224326021</v>
      </c>
      <c r="I1256" s="91" t="str">
        <f>H1256-F1256</f>
      </c>
      <c r="J1256" s="92" t="str">
        <f>G1256-E1256</f>
      </c>
    </row>
    <row r="1257">
      <c r="A1257" t="s">
        <v>264</v>
      </c>
      <c r="B1257" t="s">
        <v>266</v>
      </c>
      <c r="C1257" s="86" t="n">
        <v>2048</v>
      </c>
      <c r="D1257" t="s">
        <v>224</v>
      </c>
      <c r="E1257" s="87" t="n">
        <v>142006.662935186</v>
      </c>
      <c r="F1257" s="88" t="n">
        <v>85096.8022554434</v>
      </c>
      <c r="G1257" s="89" t="n">
        <v>141123.500115866</v>
      </c>
      <c r="H1257" s="90" t="n">
        <v>84706.0210796653</v>
      </c>
      <c r="I1257" s="91" t="str">
        <f>H1257-F1257</f>
      </c>
      <c r="J1257" s="92" t="str">
        <f>G1257-E1257</f>
      </c>
    </row>
    <row r="1258">
      <c r="A1258" t="s">
        <v>264</v>
      </c>
      <c r="B1258" t="s">
        <v>266</v>
      </c>
      <c r="C1258" s="86" t="n">
        <v>2048</v>
      </c>
      <c r="D1258" t="s">
        <v>236</v>
      </c>
      <c r="E1258" s="87" t="n">
        <v>337228.988548098</v>
      </c>
      <c r="F1258" s="88" t="n">
        <v>292655.027972805</v>
      </c>
      <c r="G1258" s="89" t="n">
        <v>340455.122408115</v>
      </c>
      <c r="H1258" s="90" t="n">
        <v>298320.635920457</v>
      </c>
      <c r="I1258" s="91" t="str">
        <f>H1258-F1258</f>
      </c>
      <c r="J1258" s="92" t="str">
        <f>G1258-E1258</f>
      </c>
    </row>
    <row r="1259">
      <c r="A1259" t="s">
        <v>264</v>
      </c>
      <c r="B1259" t="s">
        <v>266</v>
      </c>
      <c r="C1259" s="86" t="n">
        <v>2048</v>
      </c>
      <c r="D1259" t="s">
        <v>239</v>
      </c>
      <c r="E1259" s="87" t="n">
        <v>486633.412647634</v>
      </c>
      <c r="F1259" s="88" t="n">
        <v>302970.842873334</v>
      </c>
      <c r="G1259" s="89" t="n">
        <v>504299.029341867</v>
      </c>
      <c r="H1259" s="90" t="n">
        <v>324217.60933358</v>
      </c>
      <c r="I1259" s="91" t="str">
        <f>H1259-F1259</f>
      </c>
      <c r="J1259" s="92" t="str">
        <f>G1259-E1259</f>
      </c>
    </row>
    <row r="1260">
      <c r="A1260" t="s">
        <v>264</v>
      </c>
      <c r="B1260" t="s">
        <v>266</v>
      </c>
      <c r="C1260" s="86" t="n">
        <v>2048</v>
      </c>
      <c r="D1260" t="s">
        <v>242</v>
      </c>
      <c r="E1260" s="87" t="n">
        <v>346583.140786679</v>
      </c>
      <c r="F1260" s="88" t="n">
        <v>186490.657866648</v>
      </c>
      <c r="G1260" s="89" t="n">
        <v>353994.652464965</v>
      </c>
      <c r="H1260" s="90" t="n">
        <v>197309.285532157</v>
      </c>
      <c r="I1260" s="91" t="str">
        <f>H1260-F1260</f>
      </c>
      <c r="J1260" s="92" t="str">
        <f>G1260-E1260</f>
      </c>
    </row>
    <row r="1261">
      <c r="A1261" t="s">
        <v>264</v>
      </c>
      <c r="B1261" t="s">
        <v>266</v>
      </c>
      <c r="C1261" s="86" t="n">
        <v>2048</v>
      </c>
      <c r="D1261" t="s">
        <v>456</v>
      </c>
      <c r="E1261" s="87" t="n">
        <v>32986.7562975317</v>
      </c>
      <c r="F1261" s="88" t="n">
        <v>3533.92590888001</v>
      </c>
      <c r="G1261" s="89" t="n">
        <v>32976.8458489305</v>
      </c>
      <c r="H1261" s="90" t="n">
        <v>3533.59051858982</v>
      </c>
      <c r="I1261" s="91" t="str">
        <f>H1261-F1261</f>
      </c>
      <c r="J1261" s="92" t="str">
        <f>G1261-E1261</f>
      </c>
    </row>
    <row r="1262">
      <c r="A1262" t="s">
        <v>264</v>
      </c>
      <c r="B1262" t="s">
        <v>266</v>
      </c>
      <c r="C1262" s="86" t="n">
        <v>2049</v>
      </c>
      <c r="D1262" t="s">
        <v>455</v>
      </c>
      <c r="E1262" s="87" t="n">
        <v>15843.5767440428</v>
      </c>
      <c r="F1262" s="88" t="n">
        <v>10394.4432041586</v>
      </c>
      <c r="G1262" s="89" t="n">
        <v>15714.2318439612</v>
      </c>
      <c r="H1262" s="90" t="n">
        <v>10334.6577056428</v>
      </c>
      <c r="I1262" s="91" t="str">
        <f>H1262-F1262</f>
      </c>
      <c r="J1262" s="92" t="str">
        <f>G1262-E1262</f>
      </c>
    </row>
    <row r="1263">
      <c r="A1263" t="s">
        <v>264</v>
      </c>
      <c r="B1263" t="s">
        <v>266</v>
      </c>
      <c r="C1263" s="86" t="n">
        <v>2049</v>
      </c>
      <c r="D1263" t="s">
        <v>269</v>
      </c>
      <c r="E1263" s="87" t="n">
        <v>636825.956905343</v>
      </c>
      <c r="F1263" s="88" t="n">
        <v>235134.296338716</v>
      </c>
      <c r="G1263" s="89" t="n">
        <v>646954.550356002</v>
      </c>
      <c r="H1263" s="90" t="n">
        <v>236184.437981602</v>
      </c>
      <c r="I1263" s="91" t="str">
        <f>H1263-F1263</f>
      </c>
      <c r="J1263" s="92" t="str">
        <f>G1263-E1263</f>
      </c>
    </row>
    <row r="1264">
      <c r="A1264" t="s">
        <v>264</v>
      </c>
      <c r="B1264" t="s">
        <v>266</v>
      </c>
      <c r="C1264" s="86" t="n">
        <v>2049</v>
      </c>
      <c r="D1264" t="s">
        <v>224</v>
      </c>
      <c r="E1264" s="87" t="n">
        <v>145077.640683306</v>
      </c>
      <c r="F1264" s="88" t="n">
        <v>86990.766579634</v>
      </c>
      <c r="G1264" s="89" t="n">
        <v>144138.453283698</v>
      </c>
      <c r="H1264" s="90" t="n">
        <v>86568.0702641526</v>
      </c>
      <c r="I1264" s="91" t="str">
        <f>H1264-F1264</f>
      </c>
      <c r="J1264" s="92" t="str">
        <f>G1264-E1264</f>
      </c>
    </row>
    <row r="1265">
      <c r="A1265" t="s">
        <v>264</v>
      </c>
      <c r="B1265" t="s">
        <v>266</v>
      </c>
      <c r="C1265" s="86" t="n">
        <v>2049</v>
      </c>
      <c r="D1265" t="s">
        <v>236</v>
      </c>
      <c r="E1265" s="87" t="n">
        <v>342827.721597156</v>
      </c>
      <c r="F1265" s="88" t="n">
        <v>297433.71408822</v>
      </c>
      <c r="G1265" s="89" t="n">
        <v>346038.41995902</v>
      </c>
      <c r="H1265" s="90" t="n">
        <v>303093.159468599</v>
      </c>
      <c r="I1265" s="91" t="str">
        <f>H1265-F1265</f>
      </c>
      <c r="J1265" s="92" t="str">
        <f>G1265-E1265</f>
      </c>
    </row>
    <row r="1266">
      <c r="A1266" t="s">
        <v>264</v>
      </c>
      <c r="B1266" t="s">
        <v>266</v>
      </c>
      <c r="C1266" s="86" t="n">
        <v>2049</v>
      </c>
      <c r="D1266" t="s">
        <v>239</v>
      </c>
      <c r="E1266" s="87" t="n">
        <v>495053.072888721</v>
      </c>
      <c r="F1266" s="88" t="n">
        <v>307754.657897854</v>
      </c>
      <c r="G1266" s="89" t="n">
        <v>512908.495332588</v>
      </c>
      <c r="H1266" s="90" t="n">
        <v>329256.162413995</v>
      </c>
      <c r="I1266" s="91" t="str">
        <f>H1266-F1266</f>
      </c>
      <c r="J1266" s="92" t="str">
        <f>G1266-E1266</f>
      </c>
    </row>
    <row r="1267">
      <c r="A1267" t="s">
        <v>264</v>
      </c>
      <c r="B1267" t="s">
        <v>266</v>
      </c>
      <c r="C1267" s="86" t="n">
        <v>2049</v>
      </c>
      <c r="D1267" t="s">
        <v>242</v>
      </c>
      <c r="E1267" s="87" t="n">
        <v>353897.518935929</v>
      </c>
      <c r="F1267" s="88" t="n">
        <v>190576.455011879</v>
      </c>
      <c r="G1267" s="89" t="n">
        <v>361374.377334013</v>
      </c>
      <c r="H1267" s="90" t="n">
        <v>201565.462531713</v>
      </c>
      <c r="I1267" s="91" t="str">
        <f>H1267-F1267</f>
      </c>
      <c r="J1267" s="92" t="str">
        <f>G1267-E1267</f>
      </c>
    </row>
    <row r="1268">
      <c r="A1268" t="s">
        <v>264</v>
      </c>
      <c r="B1268" t="s">
        <v>266</v>
      </c>
      <c r="C1268" s="86" t="n">
        <v>2049</v>
      </c>
      <c r="D1268" t="s">
        <v>456</v>
      </c>
      <c r="E1268" s="87" t="n">
        <v>33021.8235788286</v>
      </c>
      <c r="F1268" s="88" t="n">
        <v>3475.12353082202</v>
      </c>
      <c r="G1268" s="89" t="n">
        <v>33011.3768308136</v>
      </c>
      <c r="H1268" s="90" t="n">
        <v>3474.76789817908</v>
      </c>
      <c r="I1268" s="91" t="str">
        <f>H1268-F1268</f>
      </c>
      <c r="J1268" s="92" t="str">
        <f>G1268-E1268</f>
      </c>
    </row>
    <row r="1269">
      <c r="A1269" t="s">
        <v>264</v>
      </c>
      <c r="B1269" t="s">
        <v>266</v>
      </c>
      <c r="C1269" s="86" t="n">
        <v>2050</v>
      </c>
      <c r="D1269" t="s">
        <v>455</v>
      </c>
      <c r="E1269" s="87" t="n">
        <v>16289.3629745483</v>
      </c>
      <c r="F1269" s="88" t="n">
        <v>10629.274125721</v>
      </c>
      <c r="G1269" s="89" t="n">
        <v>16150.7411265873</v>
      </c>
      <c r="H1269" s="90" t="n">
        <v>10564.6551505717</v>
      </c>
      <c r="I1269" s="91" t="str">
        <f>H1269-F1269</f>
      </c>
      <c r="J1269" s="92" t="str">
        <f>G1269-E1269</f>
      </c>
    </row>
    <row r="1270">
      <c r="A1270" t="s">
        <v>264</v>
      </c>
      <c r="B1270" t="s">
        <v>266</v>
      </c>
      <c r="C1270" s="86" t="n">
        <v>2050</v>
      </c>
      <c r="D1270" t="s">
        <v>269</v>
      </c>
      <c r="E1270" s="87" t="n">
        <v>641685.28911062</v>
      </c>
      <c r="F1270" s="88" t="n">
        <v>238530.271726094</v>
      </c>
      <c r="G1270" s="89" t="n">
        <v>652041.048852487</v>
      </c>
      <c r="H1270" s="90" t="n">
        <v>239665.502382836</v>
      </c>
      <c r="I1270" s="91" t="str">
        <f>H1270-F1270</f>
      </c>
      <c r="J1270" s="92" t="str">
        <f>G1270-E1270</f>
      </c>
    </row>
    <row r="1271">
      <c r="A1271" t="s">
        <v>264</v>
      </c>
      <c r="B1271" t="s">
        <v>266</v>
      </c>
      <c r="C1271" s="86" t="n">
        <v>2050</v>
      </c>
      <c r="D1271" t="s">
        <v>224</v>
      </c>
      <c r="E1271" s="87" t="n">
        <v>148093.132911914</v>
      </c>
      <c r="F1271" s="88" t="n">
        <v>88862.0420664776</v>
      </c>
      <c r="G1271" s="89" t="n">
        <v>147097.952781524</v>
      </c>
      <c r="H1271" s="90" t="n">
        <v>88407.352194464</v>
      </c>
      <c r="I1271" s="91" t="str">
        <f>H1271-F1271</f>
      </c>
      <c r="J1271" s="92" t="str">
        <f>G1271-E1271</f>
      </c>
    </row>
    <row r="1272">
      <c r="A1272" t="s">
        <v>264</v>
      </c>
      <c r="B1272" t="s">
        <v>266</v>
      </c>
      <c r="C1272" s="86" t="n">
        <v>2050</v>
      </c>
      <c r="D1272" t="s">
        <v>236</v>
      </c>
      <c r="E1272" s="87" t="n">
        <v>348310.567010164</v>
      </c>
      <c r="F1272" s="88" t="n">
        <v>302057.654496999</v>
      </c>
      <c r="G1272" s="89" t="n">
        <v>351504.691612483</v>
      </c>
      <c r="H1272" s="90" t="n">
        <v>307720.041143505</v>
      </c>
      <c r="I1272" s="91" t="str">
        <f>H1272-F1272</f>
      </c>
      <c r="J1272" s="92" t="str">
        <f>G1272-E1272</f>
      </c>
    </row>
    <row r="1273">
      <c r="A1273" t="s">
        <v>264</v>
      </c>
      <c r="B1273" t="s">
        <v>266</v>
      </c>
      <c r="C1273" s="86" t="n">
        <v>2050</v>
      </c>
      <c r="D1273" t="s">
        <v>239</v>
      </c>
      <c r="E1273" s="87" t="n">
        <v>503345.407067286</v>
      </c>
      <c r="F1273" s="88" t="n">
        <v>312599.230433003</v>
      </c>
      <c r="G1273" s="89" t="n">
        <v>521384.481349535</v>
      </c>
      <c r="H1273" s="90" t="n">
        <v>334363.933966043</v>
      </c>
      <c r="I1273" s="91" t="str">
        <f>H1273-F1273</f>
      </c>
      <c r="J1273" s="92" t="str">
        <f>G1273-E1273</f>
      </c>
    </row>
    <row r="1274">
      <c r="A1274" t="s">
        <v>264</v>
      </c>
      <c r="B1274" t="s">
        <v>266</v>
      </c>
      <c r="C1274" s="86" t="n">
        <v>2050</v>
      </c>
      <c r="D1274" t="s">
        <v>242</v>
      </c>
      <c r="E1274" s="87" t="n">
        <v>361105.034551155</v>
      </c>
      <c r="F1274" s="88" t="n">
        <v>194694.997496146</v>
      </c>
      <c r="G1274" s="89" t="n">
        <v>368643.655174647</v>
      </c>
      <c r="H1274" s="90" t="n">
        <v>205861.883364475</v>
      </c>
      <c r="I1274" s="91" t="str">
        <f>H1274-F1274</f>
      </c>
      <c r="J1274" s="92" t="str">
        <f>G1274-E1274</f>
      </c>
    </row>
    <row r="1275">
      <c r="A1275" t="s">
        <v>264</v>
      </c>
      <c r="B1275" t="s">
        <v>266</v>
      </c>
      <c r="C1275" s="86" t="n">
        <v>2050</v>
      </c>
      <c r="D1275" t="s">
        <v>456</v>
      </c>
      <c r="E1275" s="87" t="n">
        <v>33061.3354748798</v>
      </c>
      <c r="F1275" s="88" t="n">
        <v>3414.74779257311</v>
      </c>
      <c r="G1275" s="89" t="n">
        <v>33050.3541054199</v>
      </c>
      <c r="H1275" s="90" t="n">
        <v>3414.37319588043</v>
      </c>
      <c r="I1275" s="91" t="str">
        <f>H1275-F1275</f>
      </c>
      <c r="J1275" s="92" t="str">
        <f>G1275-E1275</f>
      </c>
    </row>
    <row r="1276">
      <c r="A1276" t="s">
        <v>285</v>
      </c>
      <c r="B1276" t="s">
        <v>287</v>
      </c>
      <c r="C1276" s="86" t="n">
        <v>2025</v>
      </c>
      <c r="D1276" t="s">
        <v>455</v>
      </c>
      <c r="E1276" s="87" t="n">
        <v>8428.90603055384</v>
      </c>
      <c r="F1276" s="88" t="n">
        <v>9668.82280635504</v>
      </c>
      <c r="G1276" s="89" t="n">
        <v>8428.90603055422</v>
      </c>
      <c r="H1276" s="90" t="n">
        <v>9668.82280635511</v>
      </c>
      <c r="I1276" s="91" t="str">
        <f>H1276-F1276</f>
      </c>
      <c r="J1276" s="92" t="str">
        <f>G1276-E1276</f>
      </c>
    </row>
    <row r="1277">
      <c r="A1277" t="s">
        <v>285</v>
      </c>
      <c r="B1277" t="s">
        <v>287</v>
      </c>
      <c r="C1277" s="86" t="n">
        <v>2025</v>
      </c>
      <c r="D1277" t="s">
        <v>269</v>
      </c>
      <c r="E1277" s="87" t="n">
        <v>479897.333725012</v>
      </c>
      <c r="F1277" s="88" t="n">
        <v>159105.611741182</v>
      </c>
      <c r="G1277" s="89" t="n">
        <v>479897.333725013</v>
      </c>
      <c r="H1277" s="90" t="n">
        <v>159105.611741182</v>
      </c>
      <c r="I1277" s="91" t="str">
        <f>H1277-F1277</f>
      </c>
      <c r="J1277" s="92" t="str">
        <f>G1277-E1277</f>
      </c>
    </row>
    <row r="1278">
      <c r="A1278" t="s">
        <v>285</v>
      </c>
      <c r="B1278" t="s">
        <v>287</v>
      </c>
      <c r="C1278" s="86" t="n">
        <v>2025</v>
      </c>
      <c r="D1278" t="s">
        <v>224</v>
      </c>
      <c r="E1278" s="87" t="n">
        <v>76355.8167785885</v>
      </c>
      <c r="F1278" s="88" t="n">
        <v>63094.5308104727</v>
      </c>
      <c r="G1278" s="89" t="n">
        <v>76355.8167785881</v>
      </c>
      <c r="H1278" s="90" t="n">
        <v>63094.5308104722</v>
      </c>
      <c r="I1278" s="91" t="str">
        <f>H1278-F1278</f>
      </c>
      <c r="J1278" s="92" t="str">
        <f>G1278-E1278</f>
      </c>
    </row>
    <row r="1279">
      <c r="A1279" t="s">
        <v>285</v>
      </c>
      <c r="B1279" t="s">
        <v>287</v>
      </c>
      <c r="C1279" s="86" t="n">
        <v>2025</v>
      </c>
      <c r="D1279" t="s">
        <v>236</v>
      </c>
      <c r="E1279" s="87" t="n">
        <v>207904.953216454</v>
      </c>
      <c r="F1279" s="88" t="n">
        <v>240064.287010274</v>
      </c>
      <c r="G1279" s="89" t="n">
        <v>207904.953216455</v>
      </c>
      <c r="H1279" s="90" t="n">
        <v>240064.287010274</v>
      </c>
      <c r="I1279" s="91" t="str">
        <f>H1279-F1279</f>
      </c>
      <c r="J1279" s="92" t="str">
        <f>G1279-E1279</f>
      </c>
    </row>
    <row r="1280">
      <c r="A1280" t="s">
        <v>285</v>
      </c>
      <c r="B1280" t="s">
        <v>287</v>
      </c>
      <c r="C1280" s="86" t="n">
        <v>2025</v>
      </c>
      <c r="D1280" t="s">
        <v>239</v>
      </c>
      <c r="E1280" s="87" t="n">
        <v>306292.009088882</v>
      </c>
      <c r="F1280" s="88" t="n">
        <v>368786.787856477</v>
      </c>
      <c r="G1280" s="89" t="n">
        <v>306292.009088882</v>
      </c>
      <c r="H1280" s="90" t="n">
        <v>368786.787856477</v>
      </c>
      <c r="I1280" s="91" t="str">
        <f>H1280-F1280</f>
      </c>
      <c r="J1280" s="92" t="str">
        <f>G1280-E1280</f>
      </c>
    </row>
    <row r="1281">
      <c r="A1281" t="s">
        <v>285</v>
      </c>
      <c r="B1281" t="s">
        <v>287</v>
      </c>
      <c r="C1281" s="86" t="n">
        <v>2025</v>
      </c>
      <c r="D1281" t="s">
        <v>242</v>
      </c>
      <c r="E1281" s="87" t="n">
        <v>197300.3095545</v>
      </c>
      <c r="F1281" s="88" t="n">
        <v>222132.327209458</v>
      </c>
      <c r="G1281" s="89" t="n">
        <v>197300.3095545</v>
      </c>
      <c r="H1281" s="90" t="n">
        <v>222132.327209458</v>
      </c>
      <c r="I1281" s="91" t="str">
        <f>H1281-F1281</f>
      </c>
      <c r="J1281" s="92" t="str">
        <f>G1281-E1281</f>
      </c>
    </row>
    <row r="1282">
      <c r="A1282" t="s">
        <v>285</v>
      </c>
      <c r="B1282" t="s">
        <v>287</v>
      </c>
      <c r="C1282" s="86" t="n">
        <v>2025</v>
      </c>
      <c r="D1282" t="s">
        <v>456</v>
      </c>
      <c r="E1282" s="87" t="n">
        <v>34256.1387097628</v>
      </c>
      <c r="F1282" s="88" t="n">
        <v>4628.45886740426</v>
      </c>
      <c r="G1282" s="89" t="n">
        <v>34256.1387097634</v>
      </c>
      <c r="H1282" s="90" t="n">
        <v>4628.45886740424</v>
      </c>
      <c r="I1282" s="91" t="str">
        <f>H1282-F1282</f>
      </c>
      <c r="J1282" s="92" t="str">
        <f>G1282-E1282</f>
      </c>
    </row>
    <row r="1283">
      <c r="A1283" t="s">
        <v>285</v>
      </c>
      <c r="B1283" t="s">
        <v>287</v>
      </c>
      <c r="C1283" s="86" t="n">
        <v>2026</v>
      </c>
      <c r="D1283" t="s">
        <v>455</v>
      </c>
      <c r="E1283" s="87" t="n">
        <v>8487.17248026011</v>
      </c>
      <c r="F1283" s="88" t="n">
        <v>8630.31669602343</v>
      </c>
      <c r="G1283" s="89" t="n">
        <v>8487.1724802605</v>
      </c>
      <c r="H1283" s="90" t="n">
        <v>8630.31669602351</v>
      </c>
      <c r="I1283" s="91" t="str">
        <f>H1283-F1283</f>
      </c>
      <c r="J1283" s="92" t="str">
        <f>G1283-E1283</f>
      </c>
    </row>
    <row r="1284">
      <c r="A1284" t="s">
        <v>285</v>
      </c>
      <c r="B1284" t="s">
        <v>287</v>
      </c>
      <c r="C1284" s="86" t="n">
        <v>2026</v>
      </c>
      <c r="D1284" t="s">
        <v>269</v>
      </c>
      <c r="E1284" s="87" t="n">
        <v>487916.817622226</v>
      </c>
      <c r="F1284" s="88" t="n">
        <v>159012.293509428</v>
      </c>
      <c r="G1284" s="89" t="n">
        <v>487916.817622227</v>
      </c>
      <c r="H1284" s="90" t="n">
        <v>159012.293509428</v>
      </c>
      <c r="I1284" s="91" t="str">
        <f>H1284-F1284</f>
      </c>
      <c r="J1284" s="92" t="str">
        <f>G1284-E1284</f>
      </c>
    </row>
    <row r="1285">
      <c r="A1285" t="s">
        <v>285</v>
      </c>
      <c r="B1285" t="s">
        <v>287</v>
      </c>
      <c r="C1285" s="86" t="n">
        <v>2026</v>
      </c>
      <c r="D1285" t="s">
        <v>224</v>
      </c>
      <c r="E1285" s="87" t="n">
        <v>77888.0931636944</v>
      </c>
      <c r="F1285" s="88" t="n">
        <v>59835.2227846839</v>
      </c>
      <c r="G1285" s="89" t="n">
        <v>77888.093163694</v>
      </c>
      <c r="H1285" s="90" t="n">
        <v>59835.2227846835</v>
      </c>
      <c r="I1285" s="91" t="str">
        <f>H1285-F1285</f>
      </c>
      <c r="J1285" s="92" t="str">
        <f>G1285-E1285</f>
      </c>
    </row>
    <row r="1286">
      <c r="A1286" t="s">
        <v>285</v>
      </c>
      <c r="B1286" t="s">
        <v>287</v>
      </c>
      <c r="C1286" s="86" t="n">
        <v>2026</v>
      </c>
      <c r="D1286" t="s">
        <v>236</v>
      </c>
      <c r="E1286" s="87" t="n">
        <v>211985.375910049</v>
      </c>
      <c r="F1286" s="88" t="n">
        <v>217050.257068585</v>
      </c>
      <c r="G1286" s="89" t="n">
        <v>212035.127483499</v>
      </c>
      <c r="H1286" s="90" t="n">
        <v>217295.447863307</v>
      </c>
      <c r="I1286" s="91" t="str">
        <f>H1286-F1286</f>
      </c>
      <c r="J1286" s="92" t="str">
        <f>G1286-E1286</f>
      </c>
    </row>
    <row r="1287">
      <c r="A1287" t="s">
        <v>285</v>
      </c>
      <c r="B1287" t="s">
        <v>287</v>
      </c>
      <c r="C1287" s="86" t="n">
        <v>2026</v>
      </c>
      <c r="D1287" t="s">
        <v>239</v>
      </c>
      <c r="E1287" s="87" t="n">
        <v>312967.516024783</v>
      </c>
      <c r="F1287" s="88" t="n">
        <v>341520.885808447</v>
      </c>
      <c r="G1287" s="89" t="n">
        <v>313184.010457339</v>
      </c>
      <c r="H1287" s="90" t="n">
        <v>341949.401211557</v>
      </c>
      <c r="I1287" s="91" t="str">
        <f>H1287-F1287</f>
      </c>
      <c r="J1287" s="92" t="str">
        <f>G1287-E1287</f>
      </c>
    </row>
    <row r="1288">
      <c r="A1288" t="s">
        <v>285</v>
      </c>
      <c r="B1288" t="s">
        <v>287</v>
      </c>
      <c r="C1288" s="86" t="n">
        <v>2026</v>
      </c>
      <c r="D1288" t="s">
        <v>242</v>
      </c>
      <c r="E1288" s="87" t="n">
        <v>201546.224073235</v>
      </c>
      <c r="F1288" s="88" t="n">
        <v>196743.689346767</v>
      </c>
      <c r="G1288" s="89" t="n">
        <v>201630.439308382</v>
      </c>
      <c r="H1288" s="90" t="n">
        <v>196955.629726861</v>
      </c>
      <c r="I1288" s="91" t="str">
        <f>H1288-F1288</f>
      </c>
      <c r="J1288" s="92" t="str">
        <f>G1288-E1288</f>
      </c>
    </row>
    <row r="1289">
      <c r="A1289" t="s">
        <v>285</v>
      </c>
      <c r="B1289" t="s">
        <v>287</v>
      </c>
      <c r="C1289" s="86" t="n">
        <v>2026</v>
      </c>
      <c r="D1289" t="s">
        <v>456</v>
      </c>
      <c r="E1289" s="87" t="n">
        <v>34358.1148010353</v>
      </c>
      <c r="F1289" s="88" t="n">
        <v>4585.69446413211</v>
      </c>
      <c r="G1289" s="89" t="n">
        <v>34358.1148010359</v>
      </c>
      <c r="H1289" s="90" t="n">
        <v>4585.69446413207</v>
      </c>
      <c r="I1289" s="91" t="str">
        <f>H1289-F1289</f>
      </c>
      <c r="J1289" s="92" t="str">
        <f>G1289-E1289</f>
      </c>
    </row>
    <row r="1290">
      <c r="A1290" t="s">
        <v>285</v>
      </c>
      <c r="B1290" t="s">
        <v>287</v>
      </c>
      <c r="C1290" s="86" t="n">
        <v>2027</v>
      </c>
      <c r="D1290" t="s">
        <v>455</v>
      </c>
      <c r="E1290" s="87" t="n">
        <v>8612.4229230476</v>
      </c>
      <c r="F1290" s="88" t="n">
        <v>8063.31029338534</v>
      </c>
      <c r="G1290" s="89" t="n">
        <v>8612.24184805084</v>
      </c>
      <c r="H1290" s="90" t="n">
        <v>8063.31029338541</v>
      </c>
      <c r="I1290" s="91" t="str">
        <f>H1290-F1290</f>
      </c>
      <c r="J1290" s="92" t="str">
        <f>G1290-E1290</f>
      </c>
    </row>
    <row r="1291">
      <c r="A1291" t="s">
        <v>285</v>
      </c>
      <c r="B1291" t="s">
        <v>287</v>
      </c>
      <c r="C1291" s="86" t="n">
        <v>2027</v>
      </c>
      <c r="D1291" t="s">
        <v>269</v>
      </c>
      <c r="E1291" s="87" t="n">
        <v>496122.159348876</v>
      </c>
      <c r="F1291" s="88" t="n">
        <v>159574.733169548</v>
      </c>
      <c r="G1291" s="89" t="n">
        <v>496232.044211841</v>
      </c>
      <c r="H1291" s="90" t="n">
        <v>159574.733169548</v>
      </c>
      <c r="I1291" s="91" t="str">
        <f>H1291-F1291</f>
      </c>
      <c r="J1291" s="92" t="str">
        <f>G1291-E1291</f>
      </c>
    </row>
    <row r="1292">
      <c r="A1292" t="s">
        <v>285</v>
      </c>
      <c r="B1292" t="s">
        <v>287</v>
      </c>
      <c r="C1292" s="86" t="n">
        <v>2027</v>
      </c>
      <c r="D1292" t="s">
        <v>224</v>
      </c>
      <c r="E1292" s="87" t="n">
        <v>79798.8057281212</v>
      </c>
      <c r="F1292" s="88" t="n">
        <v>58111.1930823997</v>
      </c>
      <c r="G1292" s="89" t="n">
        <v>79797.4703159577</v>
      </c>
      <c r="H1292" s="90" t="n">
        <v>58111.1930823994</v>
      </c>
      <c r="I1292" s="91" t="str">
        <f>H1292-F1292</f>
      </c>
      <c r="J1292" s="92" t="str">
        <f>G1292-E1292</f>
      </c>
    </row>
    <row r="1293">
      <c r="A1293" t="s">
        <v>285</v>
      </c>
      <c r="B1293" t="s">
        <v>287</v>
      </c>
      <c r="C1293" s="86" t="n">
        <v>2027</v>
      </c>
      <c r="D1293" t="s">
        <v>236</v>
      </c>
      <c r="E1293" s="87" t="n">
        <v>216596.487787812</v>
      </c>
      <c r="F1293" s="88" t="n">
        <v>212482.804394254</v>
      </c>
      <c r="G1293" s="89" t="n">
        <v>216695.741687138</v>
      </c>
      <c r="H1293" s="90" t="n">
        <v>212909.016184801</v>
      </c>
      <c r="I1293" s="91" t="str">
        <f>H1293-F1293</f>
      </c>
      <c r="J1293" s="92" t="str">
        <f>G1293-E1293</f>
      </c>
    </row>
    <row r="1294">
      <c r="A1294" t="s">
        <v>285</v>
      </c>
      <c r="B1294" t="s">
        <v>287</v>
      </c>
      <c r="C1294" s="86" t="n">
        <v>2027</v>
      </c>
      <c r="D1294" t="s">
        <v>239</v>
      </c>
      <c r="E1294" s="87" t="n">
        <v>320296.405189749</v>
      </c>
      <c r="F1294" s="88" t="n">
        <v>323209.232435666</v>
      </c>
      <c r="G1294" s="89" t="n">
        <v>320735.615754772</v>
      </c>
      <c r="H1294" s="90" t="n">
        <v>324000.191641646</v>
      </c>
      <c r="I1294" s="91" t="str">
        <f>H1294-F1294</f>
      </c>
      <c r="J1294" s="92" t="str">
        <f>G1294-E1294</f>
      </c>
    </row>
    <row r="1295">
      <c r="A1295" t="s">
        <v>285</v>
      </c>
      <c r="B1295" t="s">
        <v>287</v>
      </c>
      <c r="C1295" s="86" t="n">
        <v>2027</v>
      </c>
      <c r="D1295" t="s">
        <v>242</v>
      </c>
      <c r="E1295" s="87" t="n">
        <v>206495.602209509</v>
      </c>
      <c r="F1295" s="88" t="n">
        <v>181993.91653126</v>
      </c>
      <c r="G1295" s="89" t="n">
        <v>206665.475187054</v>
      </c>
      <c r="H1295" s="90" t="n">
        <v>182364.700966521</v>
      </c>
      <c r="I1295" s="91" t="str">
        <f>H1295-F1295</f>
      </c>
      <c r="J1295" s="92" t="str">
        <f>G1295-E1295</f>
      </c>
    </row>
    <row r="1296">
      <c r="A1296" t="s">
        <v>285</v>
      </c>
      <c r="B1296" t="s">
        <v>287</v>
      </c>
      <c r="C1296" s="86" t="n">
        <v>2027</v>
      </c>
      <c r="D1296" t="s">
        <v>456</v>
      </c>
      <c r="E1296" s="87" t="n">
        <v>34415.7596761768</v>
      </c>
      <c r="F1296" s="88" t="n">
        <v>4539.0707864094</v>
      </c>
      <c r="G1296" s="89" t="n">
        <v>34415.7405351775</v>
      </c>
      <c r="H1296" s="90" t="n">
        <v>4539.07078640936</v>
      </c>
      <c r="I1296" s="91" t="str">
        <f>H1296-F1296</f>
      </c>
      <c r="J1296" s="92" t="str">
        <f>G1296-E1296</f>
      </c>
    </row>
    <row r="1297">
      <c r="A1297" t="s">
        <v>285</v>
      </c>
      <c r="B1297" t="s">
        <v>287</v>
      </c>
      <c r="C1297" s="86" t="n">
        <v>2028</v>
      </c>
      <c r="D1297" t="s">
        <v>455</v>
      </c>
      <c r="E1297" s="87" t="n">
        <v>8770.49284481148</v>
      </c>
      <c r="F1297" s="88" t="n">
        <v>7756.34758384927</v>
      </c>
      <c r="G1297" s="89" t="n">
        <v>8770.02854382984</v>
      </c>
      <c r="H1297" s="90" t="n">
        <v>7756.30220275254</v>
      </c>
      <c r="I1297" s="91" t="str">
        <f>H1297-F1297</f>
      </c>
      <c r="J1297" s="92" t="str">
        <f>G1297-E1297</f>
      </c>
    </row>
    <row r="1298">
      <c r="A1298" t="s">
        <v>285</v>
      </c>
      <c r="B1298" t="s">
        <v>287</v>
      </c>
      <c r="C1298" s="86" t="n">
        <v>2028</v>
      </c>
      <c r="D1298" t="s">
        <v>269</v>
      </c>
      <c r="E1298" s="87" t="n">
        <v>504427.519488802</v>
      </c>
      <c r="F1298" s="88" t="n">
        <v>160846.091402391</v>
      </c>
      <c r="G1298" s="89" t="n">
        <v>504641.504228486</v>
      </c>
      <c r="H1298" s="90" t="n">
        <v>160846.922730166</v>
      </c>
      <c r="I1298" s="91" t="str">
        <f>H1298-F1298</f>
      </c>
      <c r="J1298" s="92" t="str">
        <f>G1298-E1298</f>
      </c>
    </row>
    <row r="1299">
      <c r="A1299" t="s">
        <v>285</v>
      </c>
      <c r="B1299" t="s">
        <v>287</v>
      </c>
      <c r="C1299" s="86" t="n">
        <v>2028</v>
      </c>
      <c r="D1299" t="s">
        <v>224</v>
      </c>
      <c r="E1299" s="87" t="n">
        <v>81928.8919772691</v>
      </c>
      <c r="F1299" s="88" t="n">
        <v>57387.1435849426</v>
      </c>
      <c r="G1299" s="89" t="n">
        <v>81925.3431601444</v>
      </c>
      <c r="H1299" s="90" t="n">
        <v>57386.9054390173</v>
      </c>
      <c r="I1299" s="91" t="str">
        <f>H1299-F1299</f>
      </c>
      <c r="J1299" s="92" t="str">
        <f>G1299-E1299</f>
      </c>
    </row>
    <row r="1300">
      <c r="A1300" t="s">
        <v>285</v>
      </c>
      <c r="B1300" t="s">
        <v>287</v>
      </c>
      <c r="C1300" s="86" t="n">
        <v>2028</v>
      </c>
      <c r="D1300" t="s">
        <v>236</v>
      </c>
      <c r="E1300" s="87" t="n">
        <v>221569.563708052</v>
      </c>
      <c r="F1300" s="88" t="n">
        <v>211393.028666076</v>
      </c>
      <c r="G1300" s="89" t="n">
        <v>221718.887562572</v>
      </c>
      <c r="H1300" s="90" t="n">
        <v>211969.531832752</v>
      </c>
      <c r="I1300" s="91" t="str">
        <f>H1300-F1300</f>
      </c>
      <c r="J1300" s="92" t="str">
        <f>G1300-E1300</f>
      </c>
    </row>
    <row r="1301">
      <c r="A1301" t="s">
        <v>285</v>
      </c>
      <c r="B1301" t="s">
        <v>287</v>
      </c>
      <c r="C1301" s="86" t="n">
        <v>2028</v>
      </c>
      <c r="D1301" t="s">
        <v>239</v>
      </c>
      <c r="E1301" s="87" t="n">
        <v>327947.14796055</v>
      </c>
      <c r="F1301" s="88" t="n">
        <v>310587.524100391</v>
      </c>
      <c r="G1301" s="89" t="n">
        <v>328616.462342423</v>
      </c>
      <c r="H1301" s="90" t="n">
        <v>311706.009887736</v>
      </c>
      <c r="I1301" s="91" t="str">
        <f>H1301-F1301</f>
      </c>
      <c r="J1301" s="92" t="str">
        <f>G1301-E1301</f>
      </c>
    </row>
    <row r="1302">
      <c r="A1302" t="s">
        <v>285</v>
      </c>
      <c r="B1302" t="s">
        <v>287</v>
      </c>
      <c r="C1302" s="86" t="n">
        <v>2028</v>
      </c>
      <c r="D1302" t="s">
        <v>242</v>
      </c>
      <c r="E1302" s="87" t="n">
        <v>211854.296393145</v>
      </c>
      <c r="F1302" s="88" t="n">
        <v>172491.079943402</v>
      </c>
      <c r="G1302" s="89" t="n">
        <v>212112.340383506</v>
      </c>
      <c r="H1302" s="90" t="n">
        <v>172998.157472433</v>
      </c>
      <c r="I1302" s="91" t="str">
        <f>H1302-F1302</f>
      </c>
      <c r="J1302" s="92" t="str">
        <f>G1302-E1302</f>
      </c>
    </row>
    <row r="1303">
      <c r="A1303" t="s">
        <v>285</v>
      </c>
      <c r="B1303" t="s">
        <v>287</v>
      </c>
      <c r="C1303" s="86" t="n">
        <v>2028</v>
      </c>
      <c r="D1303" t="s">
        <v>456</v>
      </c>
      <c r="E1303" s="87" t="n">
        <v>34426.7039413142</v>
      </c>
      <c r="F1303" s="88" t="n">
        <v>4491.29798538011</v>
      </c>
      <c r="G1303" s="89" t="n">
        <v>34426.6520628926</v>
      </c>
      <c r="H1303" s="90" t="n">
        <v>4491.29771784831</v>
      </c>
      <c r="I1303" s="91" t="str">
        <f>H1303-F1303</f>
      </c>
      <c r="J1303" s="92" t="str">
        <f>G1303-E1303</f>
      </c>
    </row>
    <row r="1304">
      <c r="A1304" t="s">
        <v>285</v>
      </c>
      <c r="B1304" t="s">
        <v>287</v>
      </c>
      <c r="C1304" s="86" t="n">
        <v>2029</v>
      </c>
      <c r="D1304" t="s">
        <v>455</v>
      </c>
      <c r="E1304" s="87" t="n">
        <v>8950.70130224152</v>
      </c>
      <c r="F1304" s="88" t="n">
        <v>7601.65007381235</v>
      </c>
      <c r="G1304" s="89" t="n">
        <v>8949.87204454935</v>
      </c>
      <c r="H1304" s="90" t="n">
        <v>7601.51287322911</v>
      </c>
      <c r="I1304" s="91" t="str">
        <f>H1304-F1304</f>
      </c>
      <c r="J1304" s="92" t="str">
        <f>G1304-E1304</f>
      </c>
    </row>
    <row r="1305">
      <c r="A1305" t="s">
        <v>285</v>
      </c>
      <c r="B1305" t="s">
        <v>287</v>
      </c>
      <c r="C1305" s="86" t="n">
        <v>2029</v>
      </c>
      <c r="D1305" t="s">
        <v>269</v>
      </c>
      <c r="E1305" s="87" t="n">
        <v>512741.923371763</v>
      </c>
      <c r="F1305" s="88" t="n">
        <v>162720.638964742</v>
      </c>
      <c r="G1305" s="89" t="n">
        <v>513054.704094391</v>
      </c>
      <c r="H1305" s="90" t="n">
        <v>162723.060175302</v>
      </c>
      <c r="I1305" s="91" t="str">
        <f>H1305-F1305</f>
      </c>
      <c r="J1305" s="92" t="str">
        <f>G1305-E1305</f>
      </c>
    </row>
    <row r="1306">
      <c r="A1306" t="s">
        <v>285</v>
      </c>
      <c r="B1306" t="s">
        <v>287</v>
      </c>
      <c r="C1306" s="86" t="n">
        <v>2029</v>
      </c>
      <c r="D1306" t="s">
        <v>224</v>
      </c>
      <c r="E1306" s="87" t="n">
        <v>84221.4262255649</v>
      </c>
      <c r="F1306" s="88" t="n">
        <v>57303.2475245074</v>
      </c>
      <c r="G1306" s="89" t="n">
        <v>84214.941243807</v>
      </c>
      <c r="H1306" s="90" t="n">
        <v>57302.4735422539</v>
      </c>
      <c r="I1306" s="91" t="str">
        <f>H1306-F1306</f>
      </c>
      <c r="J1306" s="92" t="str">
        <f>G1306-E1306</f>
      </c>
    </row>
    <row r="1307">
      <c r="A1307" t="s">
        <v>285</v>
      </c>
      <c r="B1307" t="s">
        <v>287</v>
      </c>
      <c r="C1307" s="86" t="n">
        <v>2029</v>
      </c>
      <c r="D1307" t="s">
        <v>236</v>
      </c>
      <c r="E1307" s="87" t="n">
        <v>226788.412993655</v>
      </c>
      <c r="F1307" s="88" t="n">
        <v>212190.489185784</v>
      </c>
      <c r="G1307" s="89" t="n">
        <v>226999.388995758</v>
      </c>
      <c r="H1307" s="90" t="n">
        <v>212946.302203706</v>
      </c>
      <c r="I1307" s="91" t="str">
        <f>H1307-F1307</f>
      </c>
      <c r="J1307" s="92" t="str">
        <f>G1307-E1307</f>
      </c>
    </row>
    <row r="1308">
      <c r="A1308" t="s">
        <v>285</v>
      </c>
      <c r="B1308" t="s">
        <v>287</v>
      </c>
      <c r="C1308" s="86" t="n">
        <v>2029</v>
      </c>
      <c r="D1308" t="s">
        <v>239</v>
      </c>
      <c r="E1308" s="87" t="n">
        <v>335773.455226923</v>
      </c>
      <c r="F1308" s="88" t="n">
        <v>301576.332000775</v>
      </c>
      <c r="G1308" s="89" t="n">
        <v>336724.52108083</v>
      </c>
      <c r="H1308" s="90" t="n">
        <v>303091.513889636</v>
      </c>
      <c r="I1308" s="91" t="str">
        <f>H1308-F1308</f>
      </c>
      <c r="J1308" s="92" t="str">
        <f>G1308-E1308</f>
      </c>
    </row>
    <row r="1309">
      <c r="A1309" t="s">
        <v>285</v>
      </c>
      <c r="B1309" t="s">
        <v>287</v>
      </c>
      <c r="C1309" s="86" t="n">
        <v>2029</v>
      </c>
      <c r="D1309" t="s">
        <v>242</v>
      </c>
      <c r="E1309" s="87" t="n">
        <v>217491.563058122</v>
      </c>
      <c r="F1309" s="88" t="n">
        <v>165986.93244651</v>
      </c>
      <c r="G1309" s="89" t="n">
        <v>217860.621542288</v>
      </c>
      <c r="H1309" s="90" t="n">
        <v>166667.063853957</v>
      </c>
      <c r="I1309" s="91" t="str">
        <f>H1309-F1309</f>
      </c>
      <c r="J1309" s="92" t="str">
        <f>G1309-E1309</f>
      </c>
    </row>
    <row r="1310">
      <c r="A1310" t="s">
        <v>285</v>
      </c>
      <c r="B1310" t="s">
        <v>287</v>
      </c>
      <c r="C1310" s="86" t="n">
        <v>2029</v>
      </c>
      <c r="D1310" t="s">
        <v>456</v>
      </c>
      <c r="E1310" s="87" t="n">
        <v>34407.3569712402</v>
      </c>
      <c r="F1310" s="88" t="n">
        <v>4446.34963739974</v>
      </c>
      <c r="G1310" s="89" t="n">
        <v>34407.2611235614</v>
      </c>
      <c r="H1310" s="90" t="n">
        <v>4446.34877826688</v>
      </c>
      <c r="I1310" s="91" t="str">
        <f>H1310-F1310</f>
      </c>
      <c r="J1310" s="92" t="str">
        <f>G1310-E1310</f>
      </c>
    </row>
    <row r="1311">
      <c r="A1311" t="s">
        <v>285</v>
      </c>
      <c r="B1311" t="s">
        <v>287</v>
      </c>
      <c r="C1311" s="86" t="n">
        <v>2030</v>
      </c>
      <c r="D1311" t="s">
        <v>455</v>
      </c>
      <c r="E1311" s="87" t="n">
        <v>9149.19918122156</v>
      </c>
      <c r="F1311" s="88" t="n">
        <v>7534.47304797985</v>
      </c>
      <c r="G1311" s="89" t="n">
        <v>9147.89011891574</v>
      </c>
      <c r="H1311" s="90" t="n">
        <v>7534.19914270994</v>
      </c>
      <c r="I1311" s="91" t="str">
        <f>H1311-F1311</f>
      </c>
      <c r="J1311" s="92" t="str">
        <f>G1311-E1311</f>
      </c>
    </row>
    <row r="1312">
      <c r="A1312" t="s">
        <v>285</v>
      </c>
      <c r="B1312" t="s">
        <v>287</v>
      </c>
      <c r="C1312" s="86" t="n">
        <v>2030</v>
      </c>
      <c r="D1312" t="s">
        <v>269</v>
      </c>
      <c r="E1312" s="87" t="n">
        <v>520990.277580203</v>
      </c>
      <c r="F1312" s="88" t="n">
        <v>165084.812632244</v>
      </c>
      <c r="G1312" s="89" t="n">
        <v>521396.110534226</v>
      </c>
      <c r="H1312" s="90" t="n">
        <v>165089.533766456</v>
      </c>
      <c r="I1312" s="91" t="str">
        <f>H1312-F1312</f>
      </c>
      <c r="J1312" s="92" t="str">
        <f>G1312-E1312</f>
      </c>
    </row>
    <row r="1313">
      <c r="A1313" t="s">
        <v>285</v>
      </c>
      <c r="B1313" t="s">
        <v>287</v>
      </c>
      <c r="C1313" s="86" t="n">
        <v>2030</v>
      </c>
      <c r="D1313" t="s">
        <v>224</v>
      </c>
      <c r="E1313" s="87" t="n">
        <v>86647.0883717128</v>
      </c>
      <c r="F1313" s="88" t="n">
        <v>57647.1583371792</v>
      </c>
      <c r="G1313" s="89" t="n">
        <v>86636.6978807741</v>
      </c>
      <c r="H1313" s="90" t="n">
        <v>57645.5263276995</v>
      </c>
      <c r="I1313" s="91" t="str">
        <f>H1313-F1313</f>
      </c>
      <c r="J1313" s="92" t="str">
        <f>G1313-E1313</f>
      </c>
    </row>
    <row r="1314">
      <c r="A1314" t="s">
        <v>285</v>
      </c>
      <c r="B1314" t="s">
        <v>287</v>
      </c>
      <c r="C1314" s="86" t="n">
        <v>2030</v>
      </c>
      <c r="D1314" t="s">
        <v>236</v>
      </c>
      <c r="E1314" s="87" t="n">
        <v>232200.82727345</v>
      </c>
      <c r="F1314" s="88" t="n">
        <v>214187.954292272</v>
      </c>
      <c r="G1314" s="89" t="n">
        <v>232474.557184163</v>
      </c>
      <c r="H1314" s="90" t="n">
        <v>215101.066136293</v>
      </c>
      <c r="I1314" s="91" t="str">
        <f>H1314-F1314</f>
      </c>
      <c r="J1314" s="92" t="str">
        <f>G1314-E1314</f>
      </c>
    </row>
    <row r="1315">
      <c r="A1315" t="s">
        <v>285</v>
      </c>
      <c r="B1315" t="s">
        <v>287</v>
      </c>
      <c r="C1315" s="86" t="n">
        <v>2030</v>
      </c>
      <c r="D1315" t="s">
        <v>239</v>
      </c>
      <c r="E1315" s="87" t="n">
        <v>343760.207899282</v>
      </c>
      <c r="F1315" s="88" t="n">
        <v>294976.43135246</v>
      </c>
      <c r="G1315" s="89" t="n">
        <v>345002.662934527</v>
      </c>
      <c r="H1315" s="90" t="n">
        <v>296867.398989455</v>
      </c>
      <c r="I1315" s="91" t="str">
        <f>H1315-F1315</f>
      </c>
      <c r="J1315" s="92" t="str">
        <f>G1315-E1315</f>
      </c>
    </row>
    <row r="1316">
      <c r="A1316" t="s">
        <v>285</v>
      </c>
      <c r="B1316" t="s">
        <v>287</v>
      </c>
      <c r="C1316" s="86" t="n">
        <v>2030</v>
      </c>
      <c r="D1316" t="s">
        <v>242</v>
      </c>
      <c r="E1316" s="87" t="n">
        <v>223372.10302983</v>
      </c>
      <c r="F1316" s="88" t="n">
        <v>161574.45436801</v>
      </c>
      <c r="G1316" s="89" t="n">
        <v>223856.01156337</v>
      </c>
      <c r="H1316" s="90" t="n">
        <v>162416.198890179</v>
      </c>
      <c r="I1316" s="91" t="str">
        <f>H1316-F1316</f>
      </c>
      <c r="J1316" s="92" t="str">
        <f>G1316-E1316</f>
      </c>
    </row>
    <row r="1317">
      <c r="A1317" t="s">
        <v>285</v>
      </c>
      <c r="B1317" t="s">
        <v>287</v>
      </c>
      <c r="C1317" s="86" t="n">
        <v>2030</v>
      </c>
      <c r="D1317" t="s">
        <v>456</v>
      </c>
      <c r="E1317" s="87" t="n">
        <v>34357.3116936976</v>
      </c>
      <c r="F1317" s="88" t="n">
        <v>4399.05310550953</v>
      </c>
      <c r="G1317" s="89" t="n">
        <v>34357.1584623898</v>
      </c>
      <c r="H1317" s="90" t="n">
        <v>4399.0513110961</v>
      </c>
      <c r="I1317" s="91" t="str">
        <f>H1317-F1317</f>
      </c>
      <c r="J1317" s="92" t="str">
        <f>G1317-E1317</f>
      </c>
    </row>
    <row r="1318">
      <c r="A1318" t="s">
        <v>285</v>
      </c>
      <c r="B1318" t="s">
        <v>287</v>
      </c>
      <c r="C1318" s="86" t="n">
        <v>2031</v>
      </c>
      <c r="D1318" t="s">
        <v>455</v>
      </c>
      <c r="E1318" s="87" t="n">
        <v>9364.30085748515</v>
      </c>
      <c r="F1318" s="88" t="n">
        <v>7524.00195895789</v>
      </c>
      <c r="G1318" s="89" t="n">
        <v>9362.40742280119</v>
      </c>
      <c r="H1318" s="90" t="n">
        <v>7523.53879360357</v>
      </c>
      <c r="I1318" s="91" t="str">
        <f>H1318-F1318</f>
      </c>
      <c r="J1318" s="92" t="str">
        <f>G1318-E1318</f>
      </c>
    </row>
    <row r="1319">
      <c r="A1319" t="s">
        <v>285</v>
      </c>
      <c r="B1319" t="s">
        <v>287</v>
      </c>
      <c r="C1319" s="86" t="n">
        <v>2031</v>
      </c>
      <c r="D1319" t="s">
        <v>269</v>
      </c>
      <c r="E1319" s="87" t="n">
        <v>529008.270236879</v>
      </c>
      <c r="F1319" s="88" t="n">
        <v>167616.894992582</v>
      </c>
      <c r="G1319" s="89" t="n">
        <v>529501.770468282</v>
      </c>
      <c r="H1319" s="90" t="n">
        <v>167624.55914584</v>
      </c>
      <c r="I1319" s="91" t="str">
        <f>H1319-F1319</f>
      </c>
      <c r="J1319" s="92" t="str">
        <f>G1319-E1319</f>
      </c>
    </row>
    <row r="1320">
      <c r="A1320" t="s">
        <v>285</v>
      </c>
      <c r="B1320" t="s">
        <v>287</v>
      </c>
      <c r="C1320" s="86" t="n">
        <v>2031</v>
      </c>
      <c r="D1320" t="s">
        <v>224</v>
      </c>
      <c r="E1320" s="87" t="n">
        <v>89184.8881086085</v>
      </c>
      <c r="F1320" s="88" t="n">
        <v>58202.7153309149</v>
      </c>
      <c r="G1320" s="89" t="n">
        <v>89169.7069964921</v>
      </c>
      <c r="H1320" s="90" t="n">
        <v>58199.8434286856</v>
      </c>
      <c r="I1320" s="91" t="str">
        <f>H1320-F1320</f>
      </c>
      <c r="J1320" s="92" t="str">
        <f>G1320-E1320</f>
      </c>
    </row>
    <row r="1321">
      <c r="A1321" t="s">
        <v>285</v>
      </c>
      <c r="B1321" t="s">
        <v>287</v>
      </c>
      <c r="C1321" s="86" t="n">
        <v>2031</v>
      </c>
      <c r="D1321" t="s">
        <v>236</v>
      </c>
      <c r="E1321" s="87" t="n">
        <v>237817.882604409</v>
      </c>
      <c r="F1321" s="88" t="n">
        <v>217022.362339472</v>
      </c>
      <c r="G1321" s="89" t="n">
        <v>238100.557779275</v>
      </c>
      <c r="H1321" s="90" t="n">
        <v>217838.527124651</v>
      </c>
      <c r="I1321" s="91" t="str">
        <f>H1321-F1321</f>
      </c>
      <c r="J1321" s="92" t="str">
        <f>G1321-E1321</f>
      </c>
    </row>
    <row r="1322">
      <c r="A1322" t="s">
        <v>285</v>
      </c>
      <c r="B1322" t="s">
        <v>287</v>
      </c>
      <c r="C1322" s="86" t="n">
        <v>2031</v>
      </c>
      <c r="D1322" t="s">
        <v>239</v>
      </c>
      <c r="E1322" s="87" t="n">
        <v>352085.702155709</v>
      </c>
      <c r="F1322" s="88" t="n">
        <v>290195.089240209</v>
      </c>
      <c r="G1322" s="89" t="n">
        <v>353389.586893109</v>
      </c>
      <c r="H1322" s="90" t="n">
        <v>292077.17059703</v>
      </c>
      <c r="I1322" s="91" t="str">
        <f>H1322-F1322</f>
      </c>
      <c r="J1322" s="92" t="str">
        <f>G1322-E1322</f>
      </c>
    </row>
    <row r="1323">
      <c r="A1323" t="s">
        <v>285</v>
      </c>
      <c r="B1323" t="s">
        <v>287</v>
      </c>
      <c r="C1323" s="86" t="n">
        <v>2031</v>
      </c>
      <c r="D1323" t="s">
        <v>242</v>
      </c>
      <c r="E1323" s="87" t="n">
        <v>229549.442416844</v>
      </c>
      <c r="F1323" s="88" t="n">
        <v>158605.378281529</v>
      </c>
      <c r="G1323" s="89" t="n">
        <v>230057.422817294</v>
      </c>
      <c r="H1323" s="90" t="n">
        <v>159427.935431229</v>
      </c>
      <c r="I1323" s="91" t="str">
        <f>H1323-F1323</f>
      </c>
      <c r="J1323" s="92" t="str">
        <f>G1323-E1323</f>
      </c>
    </row>
    <row r="1324">
      <c r="A1324" t="s">
        <v>285</v>
      </c>
      <c r="B1324" t="s">
        <v>287</v>
      </c>
      <c r="C1324" s="86" t="n">
        <v>2031</v>
      </c>
      <c r="D1324" t="s">
        <v>456</v>
      </c>
      <c r="E1324" s="87" t="n">
        <v>34254.141916404</v>
      </c>
      <c r="F1324" s="88" t="n">
        <v>4352.67174006653</v>
      </c>
      <c r="G1324" s="89" t="n">
        <v>34253.9193652657</v>
      </c>
      <c r="H1324" s="90" t="n">
        <v>4352.66861178241</v>
      </c>
      <c r="I1324" s="91" t="str">
        <f>H1324-F1324</f>
      </c>
      <c r="J1324" s="92" t="str">
        <f>G1324-E1324</f>
      </c>
    </row>
    <row r="1325">
      <c r="A1325" t="s">
        <v>285</v>
      </c>
      <c r="B1325" t="s">
        <v>287</v>
      </c>
      <c r="C1325" s="86" t="n">
        <v>2032</v>
      </c>
      <c r="D1325" t="s">
        <v>455</v>
      </c>
      <c r="E1325" s="87" t="n">
        <v>9595.70344664475</v>
      </c>
      <c r="F1325" s="88" t="n">
        <v>7552.82020306287</v>
      </c>
      <c r="G1325" s="89" t="n">
        <v>9593.26185941356</v>
      </c>
      <c r="H1325" s="90" t="n">
        <v>7552.11262491877</v>
      </c>
      <c r="I1325" s="91" t="str">
        <f>H1325-F1325</f>
      </c>
      <c r="J1325" s="92" t="str">
        <f>G1325-E1325</f>
      </c>
    </row>
    <row r="1326">
      <c r="A1326" t="s">
        <v>285</v>
      </c>
      <c r="B1326" t="s">
        <v>287</v>
      </c>
      <c r="C1326" s="86" t="n">
        <v>2032</v>
      </c>
      <c r="D1326" t="s">
        <v>269</v>
      </c>
      <c r="E1326" s="87" t="n">
        <v>536705.321273381</v>
      </c>
      <c r="F1326" s="88" t="n">
        <v>170479.370079965</v>
      </c>
      <c r="G1326" s="89" t="n">
        <v>537284.205956197</v>
      </c>
      <c r="H1326" s="90" t="n">
        <v>170490.574608421</v>
      </c>
      <c r="I1326" s="91" t="str">
        <f>H1326-F1326</f>
      </c>
      <c r="J1326" s="92" t="str">
        <f>G1326-E1326</f>
      </c>
    </row>
    <row r="1327">
      <c r="A1327" t="s">
        <v>285</v>
      </c>
      <c r="B1327" t="s">
        <v>287</v>
      </c>
      <c r="C1327" s="86" t="n">
        <v>2032</v>
      </c>
      <c r="D1327" t="s">
        <v>224</v>
      </c>
      <c r="E1327" s="87" t="n">
        <v>91828.1865901518</v>
      </c>
      <c r="F1327" s="88" t="n">
        <v>58988.3815910628</v>
      </c>
      <c r="G1327" s="89" t="n">
        <v>91808.4707591015</v>
      </c>
      <c r="H1327" s="90" t="n">
        <v>58983.855811728</v>
      </c>
      <c r="I1327" s="91" t="str">
        <f>H1327-F1327</f>
      </c>
      <c r="J1327" s="92" t="str">
        <f>G1327-E1327</f>
      </c>
    </row>
    <row r="1328">
      <c r="A1328" t="s">
        <v>285</v>
      </c>
      <c r="B1328" t="s">
        <v>287</v>
      </c>
      <c r="C1328" s="86" t="n">
        <v>2032</v>
      </c>
      <c r="D1328" t="s">
        <v>236</v>
      </c>
      <c r="E1328" s="87" t="n">
        <v>243564.347262656</v>
      </c>
      <c r="F1328" s="88" t="n">
        <v>220427.237728386</v>
      </c>
      <c r="G1328" s="89" t="n">
        <v>243856.955522811</v>
      </c>
      <c r="H1328" s="90" t="n">
        <v>221187.357647614</v>
      </c>
      <c r="I1328" s="91" t="str">
        <f>H1328-F1328</f>
      </c>
      <c r="J1328" s="92" t="str">
        <f>G1328-E1328</f>
      </c>
    </row>
    <row r="1329">
      <c r="A1329" t="s">
        <v>285</v>
      </c>
      <c r="B1329" t="s">
        <v>287</v>
      </c>
      <c r="C1329" s="86" t="n">
        <v>2032</v>
      </c>
      <c r="D1329" t="s">
        <v>239</v>
      </c>
      <c r="E1329" s="87" t="n">
        <v>360490.723450152</v>
      </c>
      <c r="F1329" s="88" t="n">
        <v>286746.174033783</v>
      </c>
      <c r="G1329" s="89" t="n">
        <v>361859.194103519</v>
      </c>
      <c r="H1329" s="90" t="n">
        <v>288636.134927462</v>
      </c>
      <c r="I1329" s="91" t="str">
        <f>H1329-F1329</f>
      </c>
      <c r="J1329" s="92" t="str">
        <f>G1329-E1329</f>
      </c>
    </row>
    <row r="1330">
      <c r="A1330" t="s">
        <v>285</v>
      </c>
      <c r="B1330" t="s">
        <v>287</v>
      </c>
      <c r="C1330" s="86" t="n">
        <v>2032</v>
      </c>
      <c r="D1330" t="s">
        <v>242</v>
      </c>
      <c r="E1330" s="87" t="n">
        <v>235915.767632225</v>
      </c>
      <c r="F1330" s="88" t="n">
        <v>156895.294611565</v>
      </c>
      <c r="G1330" s="89" t="n">
        <v>236449.722892253</v>
      </c>
      <c r="H1330" s="90" t="n">
        <v>157717.066687305</v>
      </c>
      <c r="I1330" s="91" t="str">
        <f>H1330-F1330</f>
      </c>
      <c r="J1330" s="92" t="str">
        <f>G1330-E1330</f>
      </c>
    </row>
    <row r="1331">
      <c r="A1331" t="s">
        <v>285</v>
      </c>
      <c r="B1331" t="s">
        <v>287</v>
      </c>
      <c r="C1331" s="86" t="n">
        <v>2032</v>
      </c>
      <c r="D1331" t="s">
        <v>456</v>
      </c>
      <c r="E1331" s="87" t="n">
        <v>34086.7479200986</v>
      </c>
      <c r="F1331" s="88" t="n">
        <v>4303.78006476526</v>
      </c>
      <c r="G1331" s="89" t="n">
        <v>34086.4612808676</v>
      </c>
      <c r="H1331" s="90" t="n">
        <v>4303.77518067738</v>
      </c>
      <c r="I1331" s="91" t="str">
        <f>H1331-F1331</f>
      </c>
      <c r="J1331" s="92" t="str">
        <f>G1331-E1331</f>
      </c>
    </row>
    <row r="1332">
      <c r="A1332" t="s">
        <v>285</v>
      </c>
      <c r="B1332" t="s">
        <v>287</v>
      </c>
      <c r="C1332" s="86" t="n">
        <v>2033</v>
      </c>
      <c r="D1332" t="s">
        <v>455</v>
      </c>
      <c r="E1332" s="87" t="n">
        <v>9842.88495724488</v>
      </c>
      <c r="F1332" s="88" t="n">
        <v>7603.8123581819</v>
      </c>
      <c r="G1332" s="89" t="n">
        <v>9839.90450136709</v>
      </c>
      <c r="H1332" s="90" t="n">
        <v>7602.83613135038</v>
      </c>
      <c r="I1332" s="91" t="str">
        <f>H1332-F1332</f>
      </c>
      <c r="J1332" s="92" t="str">
        <f>G1332-E1332</f>
      </c>
    </row>
    <row r="1333">
      <c r="A1333" t="s">
        <v>285</v>
      </c>
      <c r="B1333" t="s">
        <v>287</v>
      </c>
      <c r="C1333" s="86" t="n">
        <v>2033</v>
      </c>
      <c r="D1333" t="s">
        <v>269</v>
      </c>
      <c r="E1333" s="87" t="n">
        <v>544038.641934208</v>
      </c>
      <c r="F1333" s="88" t="n">
        <v>173592.497593464</v>
      </c>
      <c r="G1333" s="89" t="n">
        <v>544700.381722106</v>
      </c>
      <c r="H1333" s="90" t="n">
        <v>173607.86723671</v>
      </c>
      <c r="I1333" s="91" t="str">
        <f>H1333-F1333</f>
      </c>
      <c r="J1333" s="92" t="str">
        <f>G1333-E1333</f>
      </c>
    </row>
    <row r="1334">
      <c r="A1334" t="s">
        <v>285</v>
      </c>
      <c r="B1334" t="s">
        <v>287</v>
      </c>
      <c r="C1334" s="86" t="n">
        <v>2033</v>
      </c>
      <c r="D1334" t="s">
        <v>224</v>
      </c>
      <c r="E1334" s="87" t="n">
        <v>94567.6146788578</v>
      </c>
      <c r="F1334" s="88" t="n">
        <v>59949.4321160908</v>
      </c>
      <c r="G1334" s="89" t="n">
        <v>94543.4392152283</v>
      </c>
      <c r="H1334" s="90" t="n">
        <v>59943.004150862</v>
      </c>
      <c r="I1334" s="91" t="str">
        <f>H1334-F1334</f>
      </c>
      <c r="J1334" s="92" t="str">
        <f>G1334-E1334</f>
      </c>
    </row>
    <row r="1335">
      <c r="A1335" t="s">
        <v>285</v>
      </c>
      <c r="B1335" t="s">
        <v>287</v>
      </c>
      <c r="C1335" s="86" t="n">
        <v>2033</v>
      </c>
      <c r="D1335" t="s">
        <v>236</v>
      </c>
      <c r="E1335" s="87" t="n">
        <v>249414.33814391</v>
      </c>
      <c r="F1335" s="88" t="n">
        <v>224236.165319317</v>
      </c>
      <c r="G1335" s="89" t="n">
        <v>249717.666412734</v>
      </c>
      <c r="H1335" s="90" t="n">
        <v>224962.62840765</v>
      </c>
      <c r="I1335" s="91" t="str">
        <f>H1335-F1335</f>
      </c>
      <c r="J1335" s="92" t="str">
        <f>G1335-E1335</f>
      </c>
    </row>
    <row r="1336">
      <c r="A1336" t="s">
        <v>285</v>
      </c>
      <c r="B1336" t="s">
        <v>287</v>
      </c>
      <c r="C1336" s="86" t="n">
        <v>2033</v>
      </c>
      <c r="D1336" t="s">
        <v>239</v>
      </c>
      <c r="E1336" s="87" t="n">
        <v>368952.230442404</v>
      </c>
      <c r="F1336" s="88" t="n">
        <v>284301.201900229</v>
      </c>
      <c r="G1336" s="89" t="n">
        <v>370388.043804762</v>
      </c>
      <c r="H1336" s="90" t="n">
        <v>286211.943629403</v>
      </c>
      <c r="I1336" s="91" t="str">
        <f>H1336-F1336</f>
      </c>
      <c r="J1336" s="92" t="str">
        <f>G1336-E1336</f>
      </c>
    </row>
    <row r="1337">
      <c r="A1337" t="s">
        <v>285</v>
      </c>
      <c r="B1337" t="s">
        <v>287</v>
      </c>
      <c r="C1337" s="86" t="n">
        <v>2033</v>
      </c>
      <c r="D1337" t="s">
        <v>242</v>
      </c>
      <c r="E1337" s="87" t="n">
        <v>242442.234083298</v>
      </c>
      <c r="F1337" s="88" t="n">
        <v>156149.268154981</v>
      </c>
      <c r="G1337" s="89" t="n">
        <v>243003.808597674</v>
      </c>
      <c r="H1337" s="90" t="n">
        <v>156982.446461136</v>
      </c>
      <c r="I1337" s="91" t="str">
        <f>H1337-F1337</f>
      </c>
      <c r="J1337" s="92" t="str">
        <f>G1337-E1337</f>
      </c>
    </row>
    <row r="1338">
      <c r="A1338" t="s">
        <v>285</v>
      </c>
      <c r="B1338" t="s">
        <v>287</v>
      </c>
      <c r="C1338" s="86" t="n">
        <v>2033</v>
      </c>
      <c r="D1338" t="s">
        <v>456</v>
      </c>
      <c r="E1338" s="87" t="n">
        <v>33869.4474242227</v>
      </c>
      <c r="F1338" s="88" t="n">
        <v>4252.3041062901</v>
      </c>
      <c r="G1338" s="89" t="n">
        <v>33869.0998668034</v>
      </c>
      <c r="H1338" s="90" t="n">
        <v>4252.29720334171</v>
      </c>
      <c r="I1338" s="91" t="str">
        <f>H1338-F1338</f>
      </c>
      <c r="J1338" s="92" t="str">
        <f>G1338-E1338</f>
      </c>
    </row>
    <row r="1339">
      <c r="A1339" t="s">
        <v>285</v>
      </c>
      <c r="B1339" t="s">
        <v>287</v>
      </c>
      <c r="C1339" s="86" t="n">
        <v>2034</v>
      </c>
      <c r="D1339" t="s">
        <v>455</v>
      </c>
      <c r="E1339" s="87" t="n">
        <v>10106.0190137277</v>
      </c>
      <c r="F1339" s="88" t="n">
        <v>7677.28131163398</v>
      </c>
      <c r="G1339" s="89" t="n">
        <v>10102.4944978288</v>
      </c>
      <c r="H1339" s="90" t="n">
        <v>7676.02454394957</v>
      </c>
      <c r="I1339" s="91" t="str">
        <f>H1339-F1339</f>
      </c>
      <c r="J1339" s="92" t="str">
        <f>G1339-E1339</f>
      </c>
    </row>
    <row r="1340">
      <c r="A1340" t="s">
        <v>285</v>
      </c>
      <c r="B1340" t="s">
        <v>287</v>
      </c>
      <c r="C1340" s="86" t="n">
        <v>2034</v>
      </c>
      <c r="D1340" t="s">
        <v>269</v>
      </c>
      <c r="E1340" s="87" t="n">
        <v>551160.313489932</v>
      </c>
      <c r="F1340" s="88" t="n">
        <v>176909.247834017</v>
      </c>
      <c r="G1340" s="89" t="n">
        <v>551902.078695549</v>
      </c>
      <c r="H1340" s="90" t="n">
        <v>176929.430162199</v>
      </c>
      <c r="I1340" s="91" t="str">
        <f>H1340-F1340</f>
      </c>
      <c r="J1340" s="92" t="str">
        <f>G1340-E1340</f>
      </c>
    </row>
    <row r="1341">
      <c r="A1341" t="s">
        <v>285</v>
      </c>
      <c r="B1341" t="s">
        <v>287</v>
      </c>
      <c r="C1341" s="86" t="n">
        <v>2034</v>
      </c>
      <c r="D1341" t="s">
        <v>224</v>
      </c>
      <c r="E1341" s="87" t="n">
        <v>97395.2022433841</v>
      </c>
      <c r="F1341" s="88" t="n">
        <v>61051.1293366446</v>
      </c>
      <c r="G1341" s="89" t="n">
        <v>97366.5412975795</v>
      </c>
      <c r="H1341" s="90" t="n">
        <v>61042.6373357258</v>
      </c>
      <c r="I1341" s="91" t="str">
        <f>H1341-F1341</f>
      </c>
      <c r="J1341" s="92" t="str">
        <f>G1341-E1341</f>
      </c>
    </row>
    <row r="1342">
      <c r="A1342" t="s">
        <v>285</v>
      </c>
      <c r="B1342" t="s">
        <v>287</v>
      </c>
      <c r="C1342" s="86" t="n">
        <v>2034</v>
      </c>
      <c r="D1342" t="s">
        <v>236</v>
      </c>
      <c r="E1342" s="87" t="n">
        <v>255363.876603371</v>
      </c>
      <c r="F1342" s="88" t="n">
        <v>228504.180400035</v>
      </c>
      <c r="G1342" s="89" t="n">
        <v>255666.356501113</v>
      </c>
      <c r="H1342" s="90" t="n">
        <v>229161.34435344</v>
      </c>
      <c r="I1342" s="91" t="str">
        <f>H1342-F1342</f>
      </c>
      <c r="J1342" s="92" t="str">
        <f>G1342-E1342</f>
      </c>
    </row>
    <row r="1343">
      <c r="A1343" t="s">
        <v>285</v>
      </c>
      <c r="B1343" t="s">
        <v>287</v>
      </c>
      <c r="C1343" s="86" t="n">
        <v>2034</v>
      </c>
      <c r="D1343" t="s">
        <v>239</v>
      </c>
      <c r="E1343" s="87" t="n">
        <v>377539.55547826</v>
      </c>
      <c r="F1343" s="88" t="n">
        <v>282900.886270383</v>
      </c>
      <c r="G1343" s="89" t="n">
        <v>378994.909013905</v>
      </c>
      <c r="H1343" s="90" t="n">
        <v>284761.825731833</v>
      </c>
      <c r="I1343" s="91" t="str">
        <f>H1343-F1343</f>
      </c>
      <c r="J1343" s="92" t="str">
        <f>G1343-E1343</f>
      </c>
    </row>
    <row r="1344">
      <c r="A1344" t="s">
        <v>285</v>
      </c>
      <c r="B1344" t="s">
        <v>287</v>
      </c>
      <c r="C1344" s="86" t="n">
        <v>2034</v>
      </c>
      <c r="D1344" t="s">
        <v>242</v>
      </c>
      <c r="E1344" s="87" t="n">
        <v>249160.708312003</v>
      </c>
      <c r="F1344" s="88" t="n">
        <v>156138.516647481</v>
      </c>
      <c r="G1344" s="89" t="n">
        <v>249728.24511568</v>
      </c>
      <c r="H1344" s="90" t="n">
        <v>156946.436128004</v>
      </c>
      <c r="I1344" s="91" t="str">
        <f>H1344-F1344</f>
      </c>
      <c r="J1344" s="92" t="str">
        <f>G1344-E1344</f>
      </c>
    </row>
    <row r="1345">
      <c r="A1345" t="s">
        <v>285</v>
      </c>
      <c r="B1345" t="s">
        <v>287</v>
      </c>
      <c r="C1345" s="86" t="n">
        <v>2034</v>
      </c>
      <c r="D1345" t="s">
        <v>456</v>
      </c>
      <c r="E1345" s="87" t="n">
        <v>33650.2844824014</v>
      </c>
      <c r="F1345" s="88" t="n">
        <v>4205.70101147799</v>
      </c>
      <c r="G1345" s="89" t="n">
        <v>33649.8779258971</v>
      </c>
      <c r="H1345" s="90" t="n">
        <v>4205.69192643688</v>
      </c>
      <c r="I1345" s="91" t="str">
        <f>H1345-F1345</f>
      </c>
      <c r="J1345" s="92" t="str">
        <f>G1345-E1345</f>
      </c>
    </row>
    <row r="1346">
      <c r="A1346" t="s">
        <v>285</v>
      </c>
      <c r="B1346" t="s">
        <v>287</v>
      </c>
      <c r="C1346" s="86" t="n">
        <v>2035</v>
      </c>
      <c r="D1346" t="s">
        <v>455</v>
      </c>
      <c r="E1346" s="87" t="n">
        <v>10386.2366576188</v>
      </c>
      <c r="F1346" s="88" t="n">
        <v>7767.4959192967</v>
      </c>
      <c r="G1346" s="89" t="n">
        <v>10382.1904120895</v>
      </c>
      <c r="H1346" s="90" t="n">
        <v>7765.94892737537</v>
      </c>
      <c r="I1346" s="91" t="str">
        <f>H1346-F1346</f>
      </c>
      <c r="J1346" s="92" t="str">
        <f>G1346-E1346</f>
      </c>
    </row>
    <row r="1347">
      <c r="A1347" t="s">
        <v>285</v>
      </c>
      <c r="B1347" t="s">
        <v>287</v>
      </c>
      <c r="C1347" s="86" t="n">
        <v>2035</v>
      </c>
      <c r="D1347" t="s">
        <v>269</v>
      </c>
      <c r="E1347" s="87" t="n">
        <v>558142.074799513</v>
      </c>
      <c r="F1347" s="88" t="n">
        <v>180454.250177404</v>
      </c>
      <c r="G1347" s="89" t="n">
        <v>558961.531460926</v>
      </c>
      <c r="H1347" s="90" t="n">
        <v>180479.901956072</v>
      </c>
      <c r="I1347" s="91" t="str">
        <f>H1347-F1347</f>
      </c>
      <c r="J1347" s="92" t="str">
        <f>G1347-E1347</f>
      </c>
    </row>
    <row r="1348">
      <c r="A1348" t="s">
        <v>285</v>
      </c>
      <c r="B1348" t="s">
        <v>287</v>
      </c>
      <c r="C1348" s="86" t="n">
        <v>2035</v>
      </c>
      <c r="D1348" t="s">
        <v>224</v>
      </c>
      <c r="E1348" s="87" t="n">
        <v>100305.885868321</v>
      </c>
      <c r="F1348" s="88" t="n">
        <v>62286.3247074245</v>
      </c>
      <c r="G1348" s="89" t="n">
        <v>100272.951283078</v>
      </c>
      <c r="H1348" s="90" t="n">
        <v>62275.6388380648</v>
      </c>
      <c r="I1348" s="91" t="str">
        <f>H1348-F1348</f>
      </c>
      <c r="J1348" s="92" t="str">
        <f>G1348-E1348</f>
      </c>
    </row>
    <row r="1349">
      <c r="A1349" t="s">
        <v>285</v>
      </c>
      <c r="B1349" t="s">
        <v>287</v>
      </c>
      <c r="C1349" s="86" t="n">
        <v>2035</v>
      </c>
      <c r="D1349" t="s">
        <v>236</v>
      </c>
      <c r="E1349" s="87" t="n">
        <v>261394.594626355</v>
      </c>
      <c r="F1349" s="88" t="n">
        <v>233036.497448919</v>
      </c>
      <c r="G1349" s="89" t="n">
        <v>261696.644665257</v>
      </c>
      <c r="H1349" s="90" t="n">
        <v>233645.809897885</v>
      </c>
      <c r="I1349" s="91" t="str">
        <f>H1349-F1349</f>
      </c>
      <c r="J1349" s="92" t="str">
        <f>G1349-E1349</f>
      </c>
    </row>
    <row r="1350">
      <c r="A1350" t="s">
        <v>285</v>
      </c>
      <c r="B1350" t="s">
        <v>287</v>
      </c>
      <c r="C1350" s="86" t="n">
        <v>2035</v>
      </c>
      <c r="D1350" t="s">
        <v>239</v>
      </c>
      <c r="E1350" s="87" t="n">
        <v>386221.843893792</v>
      </c>
      <c r="F1350" s="88" t="n">
        <v>282354.006226898</v>
      </c>
      <c r="G1350" s="89" t="n">
        <v>387697.164048001</v>
      </c>
      <c r="H1350" s="90" t="n">
        <v>284179.664131541</v>
      </c>
      <c r="I1350" s="91" t="str">
        <f>H1350-F1350</f>
      </c>
      <c r="J1350" s="92" t="str">
        <f>G1350-E1350</f>
      </c>
    </row>
    <row r="1351">
      <c r="A1351" t="s">
        <v>285</v>
      </c>
      <c r="B1351" t="s">
        <v>287</v>
      </c>
      <c r="C1351" s="86" t="n">
        <v>2035</v>
      </c>
      <c r="D1351" t="s">
        <v>242</v>
      </c>
      <c r="E1351" s="87" t="n">
        <v>256052.49131448</v>
      </c>
      <c r="F1351" s="88" t="n">
        <v>156775.859346993</v>
      </c>
      <c r="G1351" s="89" t="n">
        <v>256626.612557139</v>
      </c>
      <c r="H1351" s="90" t="n">
        <v>157568.371735695</v>
      </c>
      <c r="I1351" s="91" t="str">
        <f>H1351-F1351</f>
      </c>
      <c r="J1351" s="92" t="str">
        <f>G1351-E1351</f>
      </c>
    </row>
    <row r="1352">
      <c r="A1352" t="s">
        <v>285</v>
      </c>
      <c r="B1352" t="s">
        <v>287</v>
      </c>
      <c r="C1352" s="86" t="n">
        <v>2035</v>
      </c>
      <c r="D1352" t="s">
        <v>456</v>
      </c>
      <c r="E1352" s="87" t="n">
        <v>33447.7401008925</v>
      </c>
      <c r="F1352" s="88" t="n">
        <v>4160.09942679999</v>
      </c>
      <c r="G1352" s="89" t="n">
        <v>33447.2788714648</v>
      </c>
      <c r="H1352" s="90" t="n">
        <v>4160.08804787357</v>
      </c>
      <c r="I1352" s="91" t="str">
        <f>H1352-F1352</f>
      </c>
      <c r="J1352" s="92" t="str">
        <f>G1352-E1352</f>
      </c>
    </row>
    <row r="1353">
      <c r="A1353" t="s">
        <v>285</v>
      </c>
      <c r="B1353" t="s">
        <v>287</v>
      </c>
      <c r="C1353" s="86" t="n">
        <v>2036</v>
      </c>
      <c r="D1353" t="s">
        <v>455</v>
      </c>
      <c r="E1353" s="87" t="n">
        <v>10682.9501644379</v>
      </c>
      <c r="F1353" s="88" t="n">
        <v>7877.92164692785</v>
      </c>
      <c r="G1353" s="89" t="n">
        <v>10678.3911776571</v>
      </c>
      <c r="H1353" s="90" t="n">
        <v>7876.08286782231</v>
      </c>
      <c r="I1353" s="91" t="str">
        <f>H1353-F1353</f>
      </c>
      <c r="J1353" s="92" t="str">
        <f>G1353-E1353</f>
      </c>
    </row>
    <row r="1354">
      <c r="A1354" t="s">
        <v>285</v>
      </c>
      <c r="B1354" t="s">
        <v>287</v>
      </c>
      <c r="C1354" s="86" t="n">
        <v>2036</v>
      </c>
      <c r="D1354" t="s">
        <v>269</v>
      </c>
      <c r="E1354" s="87" t="n">
        <v>565020.401075788</v>
      </c>
      <c r="F1354" s="88" t="n">
        <v>184238.739844003</v>
      </c>
      <c r="G1354" s="89" t="n">
        <v>565915.068561455</v>
      </c>
      <c r="H1354" s="90" t="n">
        <v>184270.554248894</v>
      </c>
      <c r="I1354" s="91" t="str">
        <f>H1354-F1354</f>
      </c>
      <c r="J1354" s="92" t="str">
        <f>G1354-E1354</f>
      </c>
    </row>
    <row r="1355">
      <c r="A1355" t="s">
        <v>285</v>
      </c>
      <c r="B1355" t="s">
        <v>287</v>
      </c>
      <c r="C1355" s="86" t="n">
        <v>2036</v>
      </c>
      <c r="D1355" t="s">
        <v>224</v>
      </c>
      <c r="E1355" s="87" t="n">
        <v>103290.902495805</v>
      </c>
      <c r="F1355" s="88" t="n">
        <v>63666.3524461526</v>
      </c>
      <c r="G1355" s="89" t="n">
        <v>103253.815900076</v>
      </c>
      <c r="H1355" s="90" t="n">
        <v>63653.4030779876</v>
      </c>
      <c r="I1355" s="91" t="str">
        <f>H1355-F1355</f>
      </c>
      <c r="J1355" s="92" t="str">
        <f>G1355-E1355</f>
      </c>
    </row>
    <row r="1356">
      <c r="A1356" t="s">
        <v>285</v>
      </c>
      <c r="B1356" t="s">
        <v>287</v>
      </c>
      <c r="C1356" s="86" t="n">
        <v>2036</v>
      </c>
      <c r="D1356" t="s">
        <v>236</v>
      </c>
      <c r="E1356" s="87" t="n">
        <v>267453.144317935</v>
      </c>
      <c r="F1356" s="88" t="n">
        <v>237665.507901974</v>
      </c>
      <c r="G1356" s="89" t="n">
        <v>267795.294711387</v>
      </c>
      <c r="H1356" s="90" t="n">
        <v>238410.323156125</v>
      </c>
      <c r="I1356" s="91" t="str">
        <f>H1356-F1356</f>
      </c>
      <c r="J1356" s="92" t="str">
        <f>G1356-E1356</f>
      </c>
    </row>
    <row r="1357">
      <c r="A1357" t="s">
        <v>285</v>
      </c>
      <c r="B1357" t="s">
        <v>287</v>
      </c>
      <c r="C1357" s="86" t="n">
        <v>2036</v>
      </c>
      <c r="D1357" t="s">
        <v>239</v>
      </c>
      <c r="E1357" s="87" t="n">
        <v>394839.229649285</v>
      </c>
      <c r="F1357" s="88" t="n">
        <v>282401.997470344</v>
      </c>
      <c r="G1357" s="89" t="n">
        <v>396494.629617736</v>
      </c>
      <c r="H1357" s="90" t="n">
        <v>284477.185074693</v>
      </c>
      <c r="I1357" s="91" t="str">
        <f>H1357-F1357</f>
      </c>
      <c r="J1357" s="92" t="str">
        <f>G1357-E1357</f>
      </c>
    </row>
    <row r="1358">
      <c r="A1358" t="s">
        <v>285</v>
      </c>
      <c r="B1358" t="s">
        <v>287</v>
      </c>
      <c r="C1358" s="86" t="n">
        <v>2036</v>
      </c>
      <c r="D1358" t="s">
        <v>242</v>
      </c>
      <c r="E1358" s="87" t="n">
        <v>263024.716641833</v>
      </c>
      <c r="F1358" s="88" t="n">
        <v>157880.304111625</v>
      </c>
      <c r="G1358" s="89" t="n">
        <v>263685.615045298</v>
      </c>
      <c r="H1358" s="90" t="n">
        <v>158831.708227704</v>
      </c>
      <c r="I1358" s="91" t="str">
        <f>H1358-F1358</f>
      </c>
      <c r="J1358" s="92" t="str">
        <f>G1358-E1358</f>
      </c>
    </row>
    <row r="1359">
      <c r="A1359" t="s">
        <v>285</v>
      </c>
      <c r="B1359" t="s">
        <v>287</v>
      </c>
      <c r="C1359" s="86" t="n">
        <v>2036</v>
      </c>
      <c r="D1359" t="s">
        <v>456</v>
      </c>
      <c r="E1359" s="87" t="n">
        <v>33268.3367364409</v>
      </c>
      <c r="F1359" s="88" t="n">
        <v>4116.09946858527</v>
      </c>
      <c r="G1359" s="89" t="n">
        <v>33267.8240250982</v>
      </c>
      <c r="H1359" s="90" t="n">
        <v>4116.08575878015</v>
      </c>
      <c r="I1359" s="91" t="str">
        <f>H1359-F1359</f>
      </c>
      <c r="J1359" s="92" t="str">
        <f>G1359-E1359</f>
      </c>
    </row>
    <row r="1360">
      <c r="A1360" t="s">
        <v>285</v>
      </c>
      <c r="B1360" t="s">
        <v>287</v>
      </c>
      <c r="C1360" s="86" t="n">
        <v>2037</v>
      </c>
      <c r="D1360" t="s">
        <v>455</v>
      </c>
      <c r="E1360" s="87" t="n">
        <v>10995.6322854287</v>
      </c>
      <c r="F1360" s="88" t="n">
        <v>8005.90654985153</v>
      </c>
      <c r="G1360" s="89" t="n">
        <v>10990.4137947985</v>
      </c>
      <c r="H1360" s="90" t="n">
        <v>8003.77535455791</v>
      </c>
      <c r="I1360" s="91" t="str">
        <f>H1360-F1360</f>
      </c>
      <c r="J1360" s="92" t="str">
        <f>G1360-E1360</f>
      </c>
    </row>
    <row r="1361">
      <c r="A1361" t="s">
        <v>285</v>
      </c>
      <c r="B1361" t="s">
        <v>287</v>
      </c>
      <c r="C1361" s="86" t="n">
        <v>2037</v>
      </c>
      <c r="D1361" t="s">
        <v>269</v>
      </c>
      <c r="E1361" s="87" t="n">
        <v>571797.648128292</v>
      </c>
      <c r="F1361" s="88" t="n">
        <v>188162.665909412</v>
      </c>
      <c r="G1361" s="89" t="n">
        <v>572762.659259745</v>
      </c>
      <c r="H1361" s="90" t="n">
        <v>188201.343389225</v>
      </c>
      <c r="I1361" s="91" t="str">
        <f>H1361-F1361</f>
      </c>
      <c r="J1361" s="92" t="str">
        <f>G1361-E1361</f>
      </c>
    </row>
    <row r="1362">
      <c r="A1362" t="s">
        <v>285</v>
      </c>
      <c r="B1362" t="s">
        <v>287</v>
      </c>
      <c r="C1362" s="86" t="n">
        <v>2037</v>
      </c>
      <c r="D1362" t="s">
        <v>224</v>
      </c>
      <c r="E1362" s="87" t="n">
        <v>106340.885332813</v>
      </c>
      <c r="F1362" s="88" t="n">
        <v>65147.8935307901</v>
      </c>
      <c r="G1362" s="89" t="n">
        <v>106298.553139614</v>
      </c>
      <c r="H1362" s="90" t="n">
        <v>65132.6423732262</v>
      </c>
      <c r="I1362" s="91" t="str">
        <f>H1362-F1362</f>
      </c>
      <c r="J1362" s="92" t="str">
        <f>G1362-E1362</f>
      </c>
    </row>
    <row r="1363">
      <c r="A1363" t="s">
        <v>285</v>
      </c>
      <c r="B1363" t="s">
        <v>287</v>
      </c>
      <c r="C1363" s="86" t="n">
        <v>2037</v>
      </c>
      <c r="D1363" t="s">
        <v>236</v>
      </c>
      <c r="E1363" s="87" t="n">
        <v>273560.185265166</v>
      </c>
      <c r="F1363" s="88" t="n">
        <v>242440.00945048</v>
      </c>
      <c r="G1363" s="89" t="n">
        <v>273943.11553738</v>
      </c>
      <c r="H1363" s="90" t="n">
        <v>243289.27875961</v>
      </c>
      <c r="I1363" s="91" t="str">
        <f>H1363-F1363</f>
      </c>
      <c r="J1363" s="92" t="str">
        <f>G1363-E1363</f>
      </c>
    </row>
    <row r="1364">
      <c r="A1364" t="s">
        <v>285</v>
      </c>
      <c r="B1364" t="s">
        <v>287</v>
      </c>
      <c r="C1364" s="86" t="n">
        <v>2037</v>
      </c>
      <c r="D1364" t="s">
        <v>239</v>
      </c>
      <c r="E1364" s="87" t="n">
        <v>403530.088299643</v>
      </c>
      <c r="F1364" s="88" t="n">
        <v>283142.284583444</v>
      </c>
      <c r="G1364" s="89" t="n">
        <v>405372.471305049</v>
      </c>
      <c r="H1364" s="90" t="n">
        <v>285466.435063323</v>
      </c>
      <c r="I1364" s="91" t="str">
        <f>H1364-F1364</f>
      </c>
      <c r="J1364" s="92" t="str">
        <f>G1364-E1364</f>
      </c>
    </row>
    <row r="1365">
      <c r="A1365" t="s">
        <v>285</v>
      </c>
      <c r="B1365" t="s">
        <v>287</v>
      </c>
      <c r="C1365" s="86" t="n">
        <v>2037</v>
      </c>
      <c r="D1365" t="s">
        <v>242</v>
      </c>
      <c r="E1365" s="87" t="n">
        <v>270134.40277515</v>
      </c>
      <c r="F1365" s="88" t="n">
        <v>159475.787904973</v>
      </c>
      <c r="G1365" s="89" t="n">
        <v>270885.359577997</v>
      </c>
      <c r="H1365" s="90" t="n">
        <v>160581.340700127</v>
      </c>
      <c r="I1365" s="91" t="str">
        <f>H1365-F1365</f>
      </c>
      <c r="J1365" s="92" t="str">
        <f>G1365-E1365</f>
      </c>
    </row>
    <row r="1366">
      <c r="A1366" t="s">
        <v>285</v>
      </c>
      <c r="B1366" t="s">
        <v>287</v>
      </c>
      <c r="C1366" s="86" t="n">
        <v>2037</v>
      </c>
      <c r="D1366" t="s">
        <v>456</v>
      </c>
      <c r="E1366" s="87" t="n">
        <v>33113.5196369534</v>
      </c>
      <c r="F1366" s="88" t="n">
        <v>4072.49765537893</v>
      </c>
      <c r="G1366" s="89" t="n">
        <v>33112.9456366358</v>
      </c>
      <c r="H1366" s="90" t="n">
        <v>4072.48162056867</v>
      </c>
      <c r="I1366" s="91" t="str">
        <f>H1366-F1366</f>
      </c>
      <c r="J1366" s="92" t="str">
        <f>G1366-E1366</f>
      </c>
    </row>
    <row r="1367">
      <c r="A1367" t="s">
        <v>285</v>
      </c>
      <c r="B1367" t="s">
        <v>287</v>
      </c>
      <c r="C1367" s="86" t="n">
        <v>2038</v>
      </c>
      <c r="D1367" t="s">
        <v>455</v>
      </c>
      <c r="E1367" s="87" t="n">
        <v>11323.6920425533</v>
      </c>
      <c r="F1367" s="88" t="n">
        <v>8151.56508982444</v>
      </c>
      <c r="G1367" s="89" t="n">
        <v>11317.6785263701</v>
      </c>
      <c r="H1367" s="90" t="n">
        <v>8149.11017278235</v>
      </c>
      <c r="I1367" s="91" t="str">
        <f>H1367-F1367</f>
      </c>
      <c r="J1367" s="92" t="str">
        <f>G1367-E1367</f>
      </c>
    </row>
    <row r="1368">
      <c r="A1368" t="s">
        <v>285</v>
      </c>
      <c r="B1368" t="s">
        <v>287</v>
      </c>
      <c r="C1368" s="86" t="n">
        <v>2038</v>
      </c>
      <c r="D1368" t="s">
        <v>269</v>
      </c>
      <c r="E1368" s="87" t="n">
        <v>578678.808838806</v>
      </c>
      <c r="F1368" s="88" t="n">
        <v>192166.797911815</v>
      </c>
      <c r="G1368" s="89" t="n">
        <v>579709.150808107</v>
      </c>
      <c r="H1368" s="90" t="n">
        <v>192212.965105792</v>
      </c>
      <c r="I1368" s="91" t="str">
        <f>H1368-F1368</f>
      </c>
      <c r="J1368" s="92" t="str">
        <f>G1368-E1368</f>
      </c>
    </row>
    <row r="1369">
      <c r="A1369" t="s">
        <v>285</v>
      </c>
      <c r="B1369" t="s">
        <v>287</v>
      </c>
      <c r="C1369" s="86" t="n">
        <v>2038</v>
      </c>
      <c r="D1369" t="s">
        <v>224</v>
      </c>
      <c r="E1369" s="87" t="n">
        <v>109445.98198682</v>
      </c>
      <c r="F1369" s="88" t="n">
        <v>66707.9288006182</v>
      </c>
      <c r="G1369" s="89" t="n">
        <v>109397.410233203</v>
      </c>
      <c r="H1369" s="90" t="n">
        <v>66690.1763926919</v>
      </c>
      <c r="I1369" s="91" t="str">
        <f>H1369-F1369</f>
      </c>
      <c r="J1369" s="92" t="str">
        <f>G1369-E1369</f>
      </c>
    </row>
    <row r="1370">
      <c r="A1370" t="s">
        <v>285</v>
      </c>
      <c r="B1370" t="s">
        <v>287</v>
      </c>
      <c r="C1370" s="86" t="n">
        <v>2038</v>
      </c>
      <c r="D1370" t="s">
        <v>236</v>
      </c>
      <c r="E1370" s="87" t="n">
        <v>279698.606899068</v>
      </c>
      <c r="F1370" s="88" t="n">
        <v>247332.533615166</v>
      </c>
      <c r="G1370" s="89" t="n">
        <v>280123.022410323</v>
      </c>
      <c r="H1370" s="90" t="n">
        <v>248273.444579091</v>
      </c>
      <c r="I1370" s="91" t="str">
        <f>H1370-F1370</f>
      </c>
      <c r="J1370" s="92" t="str">
        <f>G1370-E1370</f>
      </c>
    </row>
    <row r="1371">
      <c r="A1371" t="s">
        <v>285</v>
      </c>
      <c r="B1371" t="s">
        <v>287</v>
      </c>
      <c r="C1371" s="86" t="n">
        <v>2038</v>
      </c>
      <c r="D1371" t="s">
        <v>239</v>
      </c>
      <c r="E1371" s="87" t="n">
        <v>412307.75437932</v>
      </c>
      <c r="F1371" s="88" t="n">
        <v>284462.368760197</v>
      </c>
      <c r="G1371" s="89" t="n">
        <v>414343.964991367</v>
      </c>
      <c r="H1371" s="90" t="n">
        <v>287037.680070868</v>
      </c>
      <c r="I1371" s="91" t="str">
        <f>H1371-F1371</f>
      </c>
      <c r="J1371" s="92" t="str">
        <f>G1371-E1371</f>
      </c>
    </row>
    <row r="1372">
      <c r="A1372" t="s">
        <v>285</v>
      </c>
      <c r="B1372" t="s">
        <v>287</v>
      </c>
      <c r="C1372" s="86" t="n">
        <v>2038</v>
      </c>
      <c r="D1372" t="s">
        <v>242</v>
      </c>
      <c r="E1372" s="87" t="n">
        <v>277378.727718145</v>
      </c>
      <c r="F1372" s="88" t="n">
        <v>161433.043149741</v>
      </c>
      <c r="G1372" s="89" t="n">
        <v>278223.185578184</v>
      </c>
      <c r="H1372" s="90" t="n">
        <v>162691.669499593</v>
      </c>
      <c r="I1372" s="91" t="str">
        <f>H1372-F1372</f>
      </c>
      <c r="J1372" s="92" t="str">
        <f>G1372-E1372</f>
      </c>
    </row>
    <row r="1373">
      <c r="A1373" t="s">
        <v>285</v>
      </c>
      <c r="B1373" t="s">
        <v>287</v>
      </c>
      <c r="C1373" s="86" t="n">
        <v>2038</v>
      </c>
      <c r="D1373" t="s">
        <v>456</v>
      </c>
      <c r="E1373" s="87" t="n">
        <v>33043.1949548483</v>
      </c>
      <c r="F1373" s="88" t="n">
        <v>4031.3393009614</v>
      </c>
      <c r="G1373" s="89" t="n">
        <v>33042.5509595198</v>
      </c>
      <c r="H1373" s="90" t="n">
        <v>4031.32084528998</v>
      </c>
      <c r="I1373" s="91" t="str">
        <f>H1373-F1373</f>
      </c>
      <c r="J1373" s="92" t="str">
        <f>G1373-E1373</f>
      </c>
    </row>
    <row r="1374">
      <c r="A1374" t="s">
        <v>285</v>
      </c>
      <c r="B1374" t="s">
        <v>287</v>
      </c>
      <c r="C1374" s="86" t="n">
        <v>2039</v>
      </c>
      <c r="D1374" t="s">
        <v>455</v>
      </c>
      <c r="E1374" s="87" t="n">
        <v>11666.8688698157</v>
      </c>
      <c r="F1374" s="88" t="n">
        <v>8311.5837064704</v>
      </c>
      <c r="G1374" s="89" t="n">
        <v>11659.9247232692</v>
      </c>
      <c r="H1374" s="90" t="n">
        <v>8308.75642551617</v>
      </c>
      <c r="I1374" s="91" t="str">
        <f>H1374-F1374</f>
      </c>
      <c r="J1374" s="92" t="str">
        <f>G1374-E1374</f>
      </c>
    </row>
    <row r="1375">
      <c r="A1375" t="s">
        <v>285</v>
      </c>
      <c r="B1375" t="s">
        <v>287</v>
      </c>
      <c r="C1375" s="86" t="n">
        <v>2039</v>
      </c>
      <c r="D1375" t="s">
        <v>269</v>
      </c>
      <c r="E1375" s="87" t="n">
        <v>585494.681028227</v>
      </c>
      <c r="F1375" s="88" t="n">
        <v>196345.522342787</v>
      </c>
      <c r="G1375" s="89" t="n">
        <v>586585.813471601</v>
      </c>
      <c r="H1375" s="90" t="n">
        <v>196399.782714421</v>
      </c>
      <c r="I1375" s="91" t="str">
        <f>H1375-F1375</f>
      </c>
      <c r="J1375" s="92" t="str">
        <f>G1375-E1375</f>
      </c>
    </row>
    <row r="1376">
      <c r="A1376" t="s">
        <v>285</v>
      </c>
      <c r="B1376" t="s">
        <v>287</v>
      </c>
      <c r="C1376" s="86" t="n">
        <v>2039</v>
      </c>
      <c r="D1376" t="s">
        <v>224</v>
      </c>
      <c r="E1376" s="87" t="n">
        <v>112596.6227942</v>
      </c>
      <c r="F1376" s="88" t="n">
        <v>68371.7277353764</v>
      </c>
      <c r="G1376" s="89" t="n">
        <v>112540.850148637</v>
      </c>
      <c r="H1376" s="90" t="n">
        <v>68351.1655866212</v>
      </c>
      <c r="I1376" s="91" t="str">
        <f>H1376-F1376</f>
      </c>
      <c r="J1376" s="92" t="str">
        <f>G1376-E1376</f>
      </c>
    </row>
    <row r="1377">
      <c r="A1377" t="s">
        <v>285</v>
      </c>
      <c r="B1377" t="s">
        <v>287</v>
      </c>
      <c r="C1377" s="86" t="n">
        <v>2039</v>
      </c>
      <c r="D1377" t="s">
        <v>236</v>
      </c>
      <c r="E1377" s="87" t="n">
        <v>285854.536437975</v>
      </c>
      <c r="F1377" s="88" t="n">
        <v>252398.76122946</v>
      </c>
      <c r="G1377" s="89" t="n">
        <v>286321.192407382</v>
      </c>
      <c r="H1377" s="90" t="n">
        <v>253425.443561717</v>
      </c>
      <c r="I1377" s="91" t="str">
        <f>H1377-F1377</f>
      </c>
      <c r="J1377" s="92" t="str">
        <f>G1377-E1377</f>
      </c>
    </row>
    <row r="1378">
      <c r="A1378" t="s">
        <v>285</v>
      </c>
      <c r="B1378" t="s">
        <v>287</v>
      </c>
      <c r="C1378" s="86" t="n">
        <v>2039</v>
      </c>
      <c r="D1378" t="s">
        <v>239</v>
      </c>
      <c r="E1378" s="87" t="n">
        <v>421137.657555195</v>
      </c>
      <c r="F1378" s="88" t="n">
        <v>286435.91787939</v>
      </c>
      <c r="G1378" s="89" t="n">
        <v>423374.882373806</v>
      </c>
      <c r="H1378" s="90" t="n">
        <v>289267.929523966</v>
      </c>
      <c r="I1378" s="91" t="str">
        <f>H1378-F1378</f>
      </c>
      <c r="J1378" s="92" t="str">
        <f>G1378-E1378</f>
      </c>
    </row>
    <row r="1379">
      <c r="A1379" t="s">
        <v>285</v>
      </c>
      <c r="B1379" t="s">
        <v>287</v>
      </c>
      <c r="C1379" s="86" t="n">
        <v>2039</v>
      </c>
      <c r="D1379" t="s">
        <v>242</v>
      </c>
      <c r="E1379" s="87" t="n">
        <v>284725.905672731</v>
      </c>
      <c r="F1379" s="88" t="n">
        <v>163801.259344661</v>
      </c>
      <c r="G1379" s="89" t="n">
        <v>285667.442451303</v>
      </c>
      <c r="H1379" s="90" t="n">
        <v>165214.737908388</v>
      </c>
      <c r="I1379" s="91" t="str">
        <f>H1379-F1379</f>
      </c>
      <c r="J1379" s="92" t="str">
        <f>G1379-E1379</f>
      </c>
    </row>
    <row r="1380">
      <c r="A1380" t="s">
        <v>285</v>
      </c>
      <c r="B1380" t="s">
        <v>287</v>
      </c>
      <c r="C1380" s="86" t="n">
        <v>2039</v>
      </c>
      <c r="D1380" t="s">
        <v>456</v>
      </c>
      <c r="E1380" s="87" t="n">
        <v>32997.8155710534</v>
      </c>
      <c r="F1380" s="88" t="n">
        <v>3990.24765967085</v>
      </c>
      <c r="G1380" s="89" t="n">
        <v>32997.0932743403</v>
      </c>
      <c r="H1380" s="90" t="n">
        <v>3990.22661176009</v>
      </c>
      <c r="I1380" s="91" t="str">
        <f>H1380-F1380</f>
      </c>
      <c r="J1380" s="92" t="str">
        <f>G1380-E1380</f>
      </c>
    </row>
    <row r="1381">
      <c r="A1381" t="s">
        <v>285</v>
      </c>
      <c r="B1381" t="s">
        <v>287</v>
      </c>
      <c r="C1381" s="86" t="n">
        <v>2040</v>
      </c>
      <c r="D1381" t="s">
        <v>455</v>
      </c>
      <c r="E1381" s="87" t="n">
        <v>12024.6722027187</v>
      </c>
      <c r="F1381" s="88" t="n">
        <v>8478.44951824174</v>
      </c>
      <c r="G1381" s="89" t="n">
        <v>12016.6571221041</v>
      </c>
      <c r="H1381" s="90" t="n">
        <v>8475.19475234146</v>
      </c>
      <c r="I1381" s="91" t="str">
        <f>H1381-F1381</f>
      </c>
      <c r="J1381" s="92" t="str">
        <f>G1381-E1381</f>
      </c>
    </row>
    <row r="1382">
      <c r="A1382" t="s">
        <v>285</v>
      </c>
      <c r="B1382" t="s">
        <v>287</v>
      </c>
      <c r="C1382" s="86" t="n">
        <v>2040</v>
      </c>
      <c r="D1382" t="s">
        <v>269</v>
      </c>
      <c r="E1382" s="87" t="n">
        <v>592212.129765745</v>
      </c>
      <c r="F1382" s="88" t="n">
        <v>200510.964618451</v>
      </c>
      <c r="G1382" s="89" t="n">
        <v>593359.683149854</v>
      </c>
      <c r="H1382" s="90" t="n">
        <v>200573.831884914</v>
      </c>
      <c r="I1382" s="91" t="str">
        <f>H1382-F1382</f>
      </c>
      <c r="J1382" s="92" t="str">
        <f>G1382-E1382</f>
      </c>
    </row>
    <row r="1383">
      <c r="A1383" t="s">
        <v>285</v>
      </c>
      <c r="B1383" t="s">
        <v>287</v>
      </c>
      <c r="C1383" s="86" t="n">
        <v>2040</v>
      </c>
      <c r="D1383" t="s">
        <v>224</v>
      </c>
      <c r="E1383" s="87" t="n">
        <v>115779.845073921</v>
      </c>
      <c r="F1383" s="88" t="n">
        <v>70075.447881154</v>
      </c>
      <c r="G1383" s="89" t="n">
        <v>115715.913613223</v>
      </c>
      <c r="H1383" s="90" t="n">
        <v>70051.7192346521</v>
      </c>
      <c r="I1383" s="91" t="str">
        <f>H1383-F1383</f>
      </c>
      <c r="J1383" s="92" t="str">
        <f>G1383-E1383</f>
      </c>
    </row>
    <row r="1384">
      <c r="A1384" t="s">
        <v>285</v>
      </c>
      <c r="B1384" t="s">
        <v>287</v>
      </c>
      <c r="C1384" s="86" t="n">
        <v>2040</v>
      </c>
      <c r="D1384" t="s">
        <v>236</v>
      </c>
      <c r="E1384" s="87" t="n">
        <v>292009.570043613</v>
      </c>
      <c r="F1384" s="88" t="n">
        <v>257342.713467571</v>
      </c>
      <c r="G1384" s="89" t="n">
        <v>292519.217841898</v>
      </c>
      <c r="H1384" s="90" t="n">
        <v>258453.355893541</v>
      </c>
      <c r="I1384" s="91" t="str">
        <f>H1384-F1384</f>
      </c>
      <c r="J1384" s="92" t="str">
        <f>G1384-E1384</f>
      </c>
    </row>
    <row r="1385">
      <c r="A1385" t="s">
        <v>285</v>
      </c>
      <c r="B1385" t="s">
        <v>287</v>
      </c>
      <c r="C1385" s="86" t="n">
        <v>2040</v>
      </c>
      <c r="D1385" t="s">
        <v>239</v>
      </c>
      <c r="E1385" s="87" t="n">
        <v>430001.839204125</v>
      </c>
      <c r="F1385" s="88" t="n">
        <v>288760.210780091</v>
      </c>
      <c r="G1385" s="89" t="n">
        <v>432447.3620371</v>
      </c>
      <c r="H1385" s="90" t="n">
        <v>291853.981250607</v>
      </c>
      <c r="I1385" s="91" t="str">
        <f>H1385-F1385</f>
      </c>
      <c r="J1385" s="92" t="str">
        <f>G1385-E1385</f>
      </c>
    </row>
    <row r="1386">
      <c r="A1386" t="s">
        <v>285</v>
      </c>
      <c r="B1386" t="s">
        <v>287</v>
      </c>
      <c r="C1386" s="86" t="n">
        <v>2040</v>
      </c>
      <c r="D1386" t="s">
        <v>242</v>
      </c>
      <c r="E1386" s="87" t="n">
        <v>292150.14557686</v>
      </c>
      <c r="F1386" s="88" t="n">
        <v>166413.121751749</v>
      </c>
      <c r="G1386" s="89" t="n">
        <v>293192.362737216</v>
      </c>
      <c r="H1386" s="90" t="n">
        <v>167983.665373197</v>
      </c>
      <c r="I1386" s="91" t="str">
        <f>H1386-F1386</f>
      </c>
      <c r="J1386" s="92" t="str">
        <f>G1386-E1386</f>
      </c>
    </row>
    <row r="1387">
      <c r="A1387" t="s">
        <v>285</v>
      </c>
      <c r="B1387" t="s">
        <v>287</v>
      </c>
      <c r="C1387" s="86" t="n">
        <v>2040</v>
      </c>
      <c r="D1387" t="s">
        <v>456</v>
      </c>
      <c r="E1387" s="87" t="n">
        <v>32968.1798577467</v>
      </c>
      <c r="F1387" s="88" t="n">
        <v>3946.96369629548</v>
      </c>
      <c r="G1387" s="89" t="n">
        <v>32967.3710036739</v>
      </c>
      <c r="H1387" s="90" t="n">
        <v>3946.93985587533</v>
      </c>
      <c r="I1387" s="91" t="str">
        <f>H1387-F1387</f>
      </c>
      <c r="J1387" s="92" t="str">
        <f>G1387-E1387</f>
      </c>
    </row>
    <row r="1388">
      <c r="A1388" t="s">
        <v>285</v>
      </c>
      <c r="B1388" t="s">
        <v>287</v>
      </c>
      <c r="C1388" s="86" t="n">
        <v>2041</v>
      </c>
      <c r="D1388" t="s">
        <v>455</v>
      </c>
      <c r="E1388" s="87" t="n">
        <v>12396.6683690368</v>
      </c>
      <c r="F1388" s="88" t="n">
        <v>8656.18799402476</v>
      </c>
      <c r="G1388" s="89" t="n">
        <v>12387.4352203005</v>
      </c>
      <c r="H1388" s="90" t="n">
        <v>8652.44187977472</v>
      </c>
      <c r="I1388" s="91" t="str">
        <f>H1388-F1388</f>
      </c>
      <c r="J1388" s="92" t="str">
        <f>G1388-E1388</f>
      </c>
    </row>
    <row r="1389">
      <c r="A1389" t="s">
        <v>285</v>
      </c>
      <c r="B1389" t="s">
        <v>287</v>
      </c>
      <c r="C1389" s="86" t="n">
        <v>2041</v>
      </c>
      <c r="D1389" t="s">
        <v>269</v>
      </c>
      <c r="E1389" s="87" t="n">
        <v>598782.848055773</v>
      </c>
      <c r="F1389" s="88" t="n">
        <v>204695.727470925</v>
      </c>
      <c r="G1389" s="89" t="n">
        <v>599982.63945756</v>
      </c>
      <c r="H1389" s="90" t="n">
        <v>204767.679564587</v>
      </c>
      <c r="I1389" s="91" t="str">
        <f>H1389-F1389</f>
      </c>
      <c r="J1389" s="92" t="str">
        <f>G1389-E1389</f>
      </c>
    </row>
    <row r="1390">
      <c r="A1390" t="s">
        <v>285</v>
      </c>
      <c r="B1390" t="s">
        <v>287</v>
      </c>
      <c r="C1390" s="86" t="n">
        <v>2041</v>
      </c>
      <c r="D1390" t="s">
        <v>224</v>
      </c>
      <c r="E1390" s="87" t="n">
        <v>118988.698645536</v>
      </c>
      <c r="F1390" s="88" t="n">
        <v>71831.0976756675</v>
      </c>
      <c r="G1390" s="89" t="n">
        <v>118915.640835661</v>
      </c>
      <c r="H1390" s="90" t="n">
        <v>71803.7977249391</v>
      </c>
      <c r="I1390" s="91" t="str">
        <f>H1390-F1390</f>
      </c>
      <c r="J1390" s="92" t="str">
        <f>G1390-E1390</f>
      </c>
    </row>
    <row r="1391">
      <c r="A1391" t="s">
        <v>285</v>
      </c>
      <c r="B1391" t="s">
        <v>287</v>
      </c>
      <c r="C1391" s="86" t="n">
        <v>2041</v>
      </c>
      <c r="D1391" t="s">
        <v>236</v>
      </c>
      <c r="E1391" s="87" t="n">
        <v>298198.133822571</v>
      </c>
      <c r="F1391" s="88" t="n">
        <v>262516.467243135</v>
      </c>
      <c r="G1391" s="89" t="n">
        <v>298705.446631775</v>
      </c>
      <c r="H1391" s="90" t="n">
        <v>263516.672643348</v>
      </c>
      <c r="I1391" s="91" t="str">
        <f>H1391-F1391</f>
      </c>
      <c r="J1391" s="92" t="str">
        <f>G1391-E1391</f>
      </c>
    </row>
    <row r="1392">
      <c r="A1392" t="s">
        <v>285</v>
      </c>
      <c r="B1392" t="s">
        <v>287</v>
      </c>
      <c r="C1392" s="86" t="n">
        <v>2041</v>
      </c>
      <c r="D1392" t="s">
        <v>239</v>
      </c>
      <c r="E1392" s="87" t="n">
        <v>439063.401239054</v>
      </c>
      <c r="F1392" s="88" t="n">
        <v>291782.088031426</v>
      </c>
      <c r="G1392" s="89" t="n">
        <v>441540.779050949</v>
      </c>
      <c r="H1392" s="90" t="n">
        <v>294859.614192769</v>
      </c>
      <c r="I1392" s="91" t="str">
        <f>H1392-F1392</f>
      </c>
      <c r="J1392" s="92" t="str">
        <f>G1392-E1392</f>
      </c>
    </row>
    <row r="1393">
      <c r="A1393" t="s">
        <v>285</v>
      </c>
      <c r="B1393" t="s">
        <v>287</v>
      </c>
      <c r="C1393" s="86" t="n">
        <v>2041</v>
      </c>
      <c r="D1393" t="s">
        <v>242</v>
      </c>
      <c r="E1393" s="87" t="n">
        <v>299725.280482867</v>
      </c>
      <c r="F1393" s="88" t="n">
        <v>169453.202562737</v>
      </c>
      <c r="G1393" s="89" t="n">
        <v>300778.542096264</v>
      </c>
      <c r="H1393" s="90" t="n">
        <v>171003.574399356</v>
      </c>
      <c r="I1393" s="91" t="str">
        <f>H1393-F1393</f>
      </c>
      <c r="J1393" s="92" t="str">
        <f>G1393-E1393</f>
      </c>
    </row>
    <row r="1394">
      <c r="A1394" t="s">
        <v>285</v>
      </c>
      <c r="B1394" t="s">
        <v>287</v>
      </c>
      <c r="C1394" s="86" t="n">
        <v>2041</v>
      </c>
      <c r="D1394" t="s">
        <v>456</v>
      </c>
      <c r="E1394" s="87" t="n">
        <v>32943.3450527744</v>
      </c>
      <c r="F1394" s="88" t="n">
        <v>3901.8076641161</v>
      </c>
      <c r="G1394" s="89" t="n">
        <v>32942.4413142276</v>
      </c>
      <c r="H1394" s="90" t="n">
        <v>3901.78080238609</v>
      </c>
      <c r="I1394" s="91" t="str">
        <f>H1394-F1394</f>
      </c>
      <c r="J1394" s="92" t="str">
        <f>G1394-E1394</f>
      </c>
    </row>
    <row r="1395">
      <c r="A1395" t="s">
        <v>285</v>
      </c>
      <c r="B1395" t="s">
        <v>287</v>
      </c>
      <c r="C1395" s="86" t="n">
        <v>2042</v>
      </c>
      <c r="D1395" t="s">
        <v>455</v>
      </c>
      <c r="E1395" s="87" t="n">
        <v>12782.108038307</v>
      </c>
      <c r="F1395" s="88" t="n">
        <v>8844.66135173737</v>
      </c>
      <c r="G1395" s="89" t="n">
        <v>12771.6730794271</v>
      </c>
      <c r="H1395" s="90" t="n">
        <v>8840.3509314455</v>
      </c>
      <c r="I1395" s="91" t="str">
        <f>H1395-F1395</f>
      </c>
      <c r="J1395" s="92" t="str">
        <f>G1395-E1395</f>
      </c>
    </row>
    <row r="1396">
      <c r="A1396" t="s">
        <v>285</v>
      </c>
      <c r="B1396" t="s">
        <v>287</v>
      </c>
      <c r="C1396" s="86" t="n">
        <v>2042</v>
      </c>
      <c r="D1396" t="s">
        <v>269</v>
      </c>
      <c r="E1396" s="87" t="n">
        <v>605194.401892949</v>
      </c>
      <c r="F1396" s="88" t="n">
        <v>208853.892565122</v>
      </c>
      <c r="G1396" s="89" t="n">
        <v>606444.774424477</v>
      </c>
      <c r="H1396" s="90" t="n">
        <v>208935.34457271</v>
      </c>
      <c r="I1396" s="91" t="str">
        <f>H1396-F1396</f>
      </c>
      <c r="J1396" s="92" t="str">
        <f>G1396-E1396</f>
      </c>
    </row>
    <row r="1397">
      <c r="A1397" t="s">
        <v>285</v>
      </c>
      <c r="B1397" t="s">
        <v>287</v>
      </c>
      <c r="C1397" s="86" t="n">
        <v>2042</v>
      </c>
      <c r="D1397" t="s">
        <v>224</v>
      </c>
      <c r="E1397" s="87" t="n">
        <v>122214.304612444</v>
      </c>
      <c r="F1397" s="88" t="n">
        <v>73622.6099167754</v>
      </c>
      <c r="G1397" s="89" t="n">
        <v>122132.445308682</v>
      </c>
      <c r="H1397" s="90" t="n">
        <v>73591.2952083717</v>
      </c>
      <c r="I1397" s="91" t="str">
        <f>H1397-F1397</f>
      </c>
      <c r="J1397" s="92" t="str">
        <f>G1397-E1397</f>
      </c>
    </row>
    <row r="1398">
      <c r="A1398" t="s">
        <v>285</v>
      </c>
      <c r="B1398" t="s">
        <v>287</v>
      </c>
      <c r="C1398" s="86" t="n">
        <v>2042</v>
      </c>
      <c r="D1398" t="s">
        <v>236</v>
      </c>
      <c r="E1398" s="87" t="n">
        <v>304361.486429921</v>
      </c>
      <c r="F1398" s="88" t="n">
        <v>267645.587573906</v>
      </c>
      <c r="G1398" s="89" t="n">
        <v>304866.78876579</v>
      </c>
      <c r="H1398" s="90" t="n">
        <v>268581.562174707</v>
      </c>
      <c r="I1398" s="91" t="str">
        <f>H1398-F1398</f>
      </c>
      <c r="J1398" s="92" t="str">
        <f>G1398-E1398</f>
      </c>
    </row>
    <row r="1399">
      <c r="A1399" t="s">
        <v>285</v>
      </c>
      <c r="B1399" t="s">
        <v>287</v>
      </c>
      <c r="C1399" s="86" t="n">
        <v>2042</v>
      </c>
      <c r="D1399" t="s">
        <v>239</v>
      </c>
      <c r="E1399" s="87" t="n">
        <v>448129.421234879</v>
      </c>
      <c r="F1399" s="88" t="n">
        <v>295138.883101503</v>
      </c>
      <c r="G1399" s="89" t="n">
        <v>450639.130775472</v>
      </c>
      <c r="H1399" s="90" t="n">
        <v>298212.920200736</v>
      </c>
      <c r="I1399" s="91" t="str">
        <f>H1399-F1399</f>
      </c>
      <c r="J1399" s="92" t="str">
        <f>G1399-E1399</f>
      </c>
    </row>
    <row r="1400">
      <c r="A1400" t="s">
        <v>285</v>
      </c>
      <c r="B1400" t="s">
        <v>287</v>
      </c>
      <c r="C1400" s="86" t="n">
        <v>2042</v>
      </c>
      <c r="D1400" t="s">
        <v>242</v>
      </c>
      <c r="E1400" s="87" t="n">
        <v>307345.113557566</v>
      </c>
      <c r="F1400" s="88" t="n">
        <v>172701.387395323</v>
      </c>
      <c r="G1400" s="89" t="n">
        <v>308409.931218265</v>
      </c>
      <c r="H1400" s="90" t="n">
        <v>174243.767659533</v>
      </c>
      <c r="I1400" s="91" t="str">
        <f>H1400-F1400</f>
      </c>
      <c r="J1400" s="92" t="str">
        <f>G1400-E1400</f>
      </c>
    </row>
    <row r="1401">
      <c r="A1401" t="s">
        <v>285</v>
      </c>
      <c r="B1401" t="s">
        <v>287</v>
      </c>
      <c r="C1401" s="86" t="n">
        <v>2042</v>
      </c>
      <c r="D1401" t="s">
        <v>456</v>
      </c>
      <c r="E1401" s="87" t="n">
        <v>32924.7353898539</v>
      </c>
      <c r="F1401" s="88" t="n">
        <v>3854.52818636162</v>
      </c>
      <c r="G1401" s="89" t="n">
        <v>32923.7417053026</v>
      </c>
      <c r="H1401" s="90" t="n">
        <v>3854.49804849207</v>
      </c>
      <c r="I1401" s="91" t="str">
        <f>H1401-F1401</f>
      </c>
      <c r="J1401" s="92" t="str">
        <f>G1401-E1401</f>
      </c>
    </row>
    <row r="1402">
      <c r="A1402" t="s">
        <v>285</v>
      </c>
      <c r="B1402" t="s">
        <v>287</v>
      </c>
      <c r="C1402" s="86" t="n">
        <v>2043</v>
      </c>
      <c r="D1402" t="s">
        <v>455</v>
      </c>
      <c r="E1402" s="87" t="n">
        <v>13179.9821505055</v>
      </c>
      <c r="F1402" s="88" t="n">
        <v>9038.80633298011</v>
      </c>
      <c r="G1402" s="89" t="n">
        <v>13168.3390726349</v>
      </c>
      <c r="H1402" s="90" t="n">
        <v>9033.89057082213</v>
      </c>
      <c r="I1402" s="91" t="str">
        <f>H1402-F1402</f>
      </c>
      <c r="J1402" s="92" t="str">
        <f>G1402-E1402</f>
      </c>
    </row>
    <row r="1403">
      <c r="A1403" t="s">
        <v>285</v>
      </c>
      <c r="B1403" t="s">
        <v>287</v>
      </c>
      <c r="C1403" s="86" t="n">
        <v>2043</v>
      </c>
      <c r="D1403" t="s">
        <v>269</v>
      </c>
      <c r="E1403" s="87" t="n">
        <v>611440.07020135</v>
      </c>
      <c r="F1403" s="88" t="n">
        <v>212937.808339414</v>
      </c>
      <c r="G1403" s="89" t="n">
        <v>612739.130394429</v>
      </c>
      <c r="H1403" s="90" t="n">
        <v>213029.197651933</v>
      </c>
      <c r="I1403" s="91" t="str">
        <f>H1403-F1403</f>
      </c>
      <c r="J1403" s="92" t="str">
        <f>G1403-E1403</f>
      </c>
    </row>
    <row r="1404">
      <c r="A1404" t="s">
        <v>285</v>
      </c>
      <c r="B1404" t="s">
        <v>287</v>
      </c>
      <c r="C1404" s="86" t="n">
        <v>2043</v>
      </c>
      <c r="D1404" t="s">
        <v>224</v>
      </c>
      <c r="E1404" s="87" t="n">
        <v>125447.346122659</v>
      </c>
      <c r="F1404" s="88" t="n">
        <v>75431.9766102942</v>
      </c>
      <c r="G1404" s="89" t="n">
        <v>125356.860393586</v>
      </c>
      <c r="H1404" s="90" t="n">
        <v>75396.3802722773</v>
      </c>
      <c r="I1404" s="91" t="str">
        <f>H1404-F1404</f>
      </c>
      <c r="J1404" s="92" t="str">
        <f>G1404-E1404</f>
      </c>
    </row>
    <row r="1405">
      <c r="A1405" t="s">
        <v>285</v>
      </c>
      <c r="B1405" t="s">
        <v>287</v>
      </c>
      <c r="C1405" s="86" t="n">
        <v>2043</v>
      </c>
      <c r="D1405" t="s">
        <v>236</v>
      </c>
      <c r="E1405" s="87" t="n">
        <v>310484.359246749</v>
      </c>
      <c r="F1405" s="88" t="n">
        <v>272707.760243414</v>
      </c>
      <c r="G1405" s="89" t="n">
        <v>310987.829599681</v>
      </c>
      <c r="H1405" s="90" t="n">
        <v>273603.586713142</v>
      </c>
      <c r="I1405" s="91" t="str">
        <f>H1405-F1405</f>
      </c>
      <c r="J1405" s="92" t="str">
        <f>G1405-E1405</f>
      </c>
    </row>
    <row r="1406">
      <c r="A1406" t="s">
        <v>285</v>
      </c>
      <c r="B1406" t="s">
        <v>287</v>
      </c>
      <c r="C1406" s="86" t="n">
        <v>2043</v>
      </c>
      <c r="D1406" t="s">
        <v>239</v>
      </c>
      <c r="E1406" s="87" t="n">
        <v>457182.368406816</v>
      </c>
      <c r="F1406" s="88" t="n">
        <v>298762.569045633</v>
      </c>
      <c r="G1406" s="89" t="n">
        <v>459724.432796492</v>
      </c>
      <c r="H1406" s="90" t="n">
        <v>301843.058481189</v>
      </c>
      <c r="I1406" s="91" t="str">
        <f>H1406-F1406</f>
      </c>
      <c r="J1406" s="92" t="str">
        <f>G1406-E1406</f>
      </c>
    </row>
    <row r="1407">
      <c r="A1407" t="s">
        <v>285</v>
      </c>
      <c r="B1407" t="s">
        <v>287</v>
      </c>
      <c r="C1407" s="86" t="n">
        <v>2043</v>
      </c>
      <c r="D1407" t="s">
        <v>242</v>
      </c>
      <c r="E1407" s="87" t="n">
        <v>314990.253309815</v>
      </c>
      <c r="F1407" s="88" t="n">
        <v>176124.334617054</v>
      </c>
      <c r="G1407" s="89" t="n">
        <v>316066.796115529</v>
      </c>
      <c r="H1407" s="90" t="n">
        <v>177667.364123514</v>
      </c>
      <c r="I1407" s="91" t="str">
        <f>H1407-F1407</f>
      </c>
      <c r="J1407" s="92" t="str">
        <f>G1407-E1407</f>
      </c>
    </row>
    <row r="1408">
      <c r="A1408" t="s">
        <v>285</v>
      </c>
      <c r="B1408" t="s">
        <v>287</v>
      </c>
      <c r="C1408" s="86" t="n">
        <v>2043</v>
      </c>
      <c r="D1408" t="s">
        <v>456</v>
      </c>
      <c r="E1408" s="87" t="n">
        <v>32912.9609477489</v>
      </c>
      <c r="F1408" s="88" t="n">
        <v>3804.5628433235</v>
      </c>
      <c r="G1408" s="89" t="n">
        <v>32911.8805111684</v>
      </c>
      <c r="H1408" s="90" t="n">
        <v>3804.52929248543</v>
      </c>
      <c r="I1408" s="91" t="str">
        <f>H1408-F1408</f>
      </c>
      <c r="J1408" s="92" t="str">
        <f>G1408-E1408</f>
      </c>
    </row>
    <row r="1409">
      <c r="A1409" t="s">
        <v>285</v>
      </c>
      <c r="B1409" t="s">
        <v>287</v>
      </c>
      <c r="C1409" s="86" t="n">
        <v>2044</v>
      </c>
      <c r="D1409" t="s">
        <v>455</v>
      </c>
      <c r="E1409" s="87" t="n">
        <v>13588.9375730253</v>
      </c>
      <c r="F1409" s="88" t="n">
        <v>9240.34750506851</v>
      </c>
      <c r="G1409" s="89" t="n">
        <v>13576.069379708</v>
      </c>
      <c r="H1409" s="90" t="n">
        <v>9234.79975790341</v>
      </c>
      <c r="I1409" s="91" t="str">
        <f>H1409-F1409</f>
      </c>
      <c r="J1409" s="92" t="str">
        <f>G1409-E1409</f>
      </c>
    </row>
    <row r="1410">
      <c r="A1410" t="s">
        <v>285</v>
      </c>
      <c r="B1410" t="s">
        <v>287</v>
      </c>
      <c r="C1410" s="86" t="n">
        <v>2044</v>
      </c>
      <c r="D1410" t="s">
        <v>269</v>
      </c>
      <c r="E1410" s="87" t="n">
        <v>617522.410275422</v>
      </c>
      <c r="F1410" s="88" t="n">
        <v>216957.476909352</v>
      </c>
      <c r="G1410" s="89" t="n">
        <v>618868.168288137</v>
      </c>
      <c r="H1410" s="90" t="n">
        <v>217059.263707788</v>
      </c>
      <c r="I1410" s="91" t="str">
        <f>H1410-F1410</f>
      </c>
      <c r="J1410" s="92" t="str">
        <f>G1410-E1410</f>
      </c>
    </row>
    <row r="1411">
      <c r="A1411" t="s">
        <v>285</v>
      </c>
      <c r="B1411" t="s">
        <v>287</v>
      </c>
      <c r="C1411" s="86" t="n">
        <v>2044</v>
      </c>
      <c r="D1411" t="s">
        <v>224</v>
      </c>
      <c r="E1411" s="87" t="n">
        <v>128674.774443453</v>
      </c>
      <c r="F1411" s="88" t="n">
        <v>77263.9902506788</v>
      </c>
      <c r="G1411" s="89" t="n">
        <v>128575.761877152</v>
      </c>
      <c r="H1411" s="90" t="n">
        <v>77223.9382948643</v>
      </c>
      <c r="I1411" s="91" t="str">
        <f>H1411-F1411</f>
      </c>
      <c r="J1411" s="92" t="str">
        <f>G1411-E1411</f>
      </c>
    </row>
    <row r="1412">
      <c r="A1412" t="s">
        <v>285</v>
      </c>
      <c r="B1412" t="s">
        <v>287</v>
      </c>
      <c r="C1412" s="86" t="n">
        <v>2044</v>
      </c>
      <c r="D1412" t="s">
        <v>236</v>
      </c>
      <c r="E1412" s="87" t="n">
        <v>316552.286135915</v>
      </c>
      <c r="F1412" s="88" t="n">
        <v>277740.373076224</v>
      </c>
      <c r="G1412" s="89" t="n">
        <v>317053.994712488</v>
      </c>
      <c r="H1412" s="90" t="n">
        <v>278610.822544434</v>
      </c>
      <c r="I1412" s="91" t="str">
        <f>H1412-F1412</f>
      </c>
      <c r="J1412" s="92" t="str">
        <f>G1412-E1412</f>
      </c>
    </row>
    <row r="1413">
      <c r="A1413" t="s">
        <v>285</v>
      </c>
      <c r="B1413" t="s">
        <v>287</v>
      </c>
      <c r="C1413" s="86" t="n">
        <v>2044</v>
      </c>
      <c r="D1413" t="s">
        <v>239</v>
      </c>
      <c r="E1413" s="87" t="n">
        <v>466207.482333254</v>
      </c>
      <c r="F1413" s="88" t="n">
        <v>302670.947343168</v>
      </c>
      <c r="G1413" s="89" t="n">
        <v>468781.674461162</v>
      </c>
      <c r="H1413" s="90" t="n">
        <v>305766.524938173</v>
      </c>
      <c r="I1413" s="91" t="str">
        <f>H1413-F1413</f>
      </c>
      <c r="J1413" s="92" t="str">
        <f>G1413-E1413</f>
      </c>
    </row>
    <row r="1414">
      <c r="A1414" t="s">
        <v>285</v>
      </c>
      <c r="B1414" t="s">
        <v>287</v>
      </c>
      <c r="C1414" s="86" t="n">
        <v>2044</v>
      </c>
      <c r="D1414" t="s">
        <v>242</v>
      </c>
      <c r="E1414" s="87" t="n">
        <v>322640.989297949</v>
      </c>
      <c r="F1414" s="88" t="n">
        <v>179730.205339313</v>
      </c>
      <c r="G1414" s="89" t="n">
        <v>323729.226787734</v>
      </c>
      <c r="H1414" s="90" t="n">
        <v>181281.035990996</v>
      </c>
      <c r="I1414" s="91" t="str">
        <f>H1414-F1414</f>
      </c>
      <c r="J1414" s="92" t="str">
        <f>G1414-E1414</f>
      </c>
    </row>
    <row r="1415">
      <c r="A1415" t="s">
        <v>285</v>
      </c>
      <c r="B1415" t="s">
        <v>287</v>
      </c>
      <c r="C1415" s="86" t="n">
        <v>2044</v>
      </c>
      <c r="D1415" t="s">
        <v>456</v>
      </c>
      <c r="E1415" s="87" t="n">
        <v>32908.6736905455</v>
      </c>
      <c r="F1415" s="88" t="n">
        <v>3753.02792973258</v>
      </c>
      <c r="G1415" s="89" t="n">
        <v>32907.5086952956</v>
      </c>
      <c r="H1415" s="90" t="n">
        <v>3752.99090509232</v>
      </c>
      <c r="I1415" s="91" t="str">
        <f>H1415-F1415</f>
      </c>
      <c r="J1415" s="92" t="str">
        <f>G1415-E1415</f>
      </c>
    </row>
    <row r="1416">
      <c r="A1416" t="s">
        <v>285</v>
      </c>
      <c r="B1416" t="s">
        <v>287</v>
      </c>
      <c r="C1416" s="86" t="n">
        <v>2045</v>
      </c>
      <c r="D1416" t="s">
        <v>455</v>
      </c>
      <c r="E1416" s="87" t="n">
        <v>14007.0733924974</v>
      </c>
      <c r="F1416" s="88" t="n">
        <v>9450.11569401351</v>
      </c>
      <c r="G1416" s="89" t="n">
        <v>13992.9571695542</v>
      </c>
      <c r="H1416" s="90" t="n">
        <v>9443.91698887761</v>
      </c>
      <c r="I1416" s="91" t="str">
        <f>H1416-F1416</f>
      </c>
      <c r="J1416" s="92" t="str">
        <f>G1416-E1416</f>
      </c>
    </row>
    <row r="1417">
      <c r="A1417" t="s">
        <v>285</v>
      </c>
      <c r="B1417" t="s">
        <v>287</v>
      </c>
      <c r="C1417" s="86" t="n">
        <v>2045</v>
      </c>
      <c r="D1417" t="s">
        <v>269</v>
      </c>
      <c r="E1417" s="87" t="n">
        <v>623444.656134879</v>
      </c>
      <c r="F1417" s="88" t="n">
        <v>220984.519305237</v>
      </c>
      <c r="G1417" s="89" t="n">
        <v>624835.082719933</v>
      </c>
      <c r="H1417" s="90" t="n">
        <v>221097.206201459</v>
      </c>
      <c r="I1417" s="91" t="str">
        <f>H1417-F1417</f>
      </c>
      <c r="J1417" s="92" t="str">
        <f>G1417-E1417</f>
      </c>
    </row>
    <row r="1418">
      <c r="A1418" t="s">
        <v>285</v>
      </c>
      <c r="B1418" t="s">
        <v>287</v>
      </c>
      <c r="C1418" s="86" t="n">
        <v>2045</v>
      </c>
      <c r="D1418" t="s">
        <v>224</v>
      </c>
      <c r="E1418" s="87" t="n">
        <v>131881.341882862</v>
      </c>
      <c r="F1418" s="88" t="n">
        <v>79138.1655194511</v>
      </c>
      <c r="G1418" s="89" t="n">
        <v>131773.858059384</v>
      </c>
      <c r="H1418" s="90" t="n">
        <v>79093.532506876</v>
      </c>
      <c r="I1418" s="91" t="str">
        <f>H1418-F1418</f>
      </c>
      <c r="J1418" s="92" t="str">
        <f>G1418-E1418</f>
      </c>
    </row>
    <row r="1419">
      <c r="A1419" t="s">
        <v>285</v>
      </c>
      <c r="B1419" t="s">
        <v>287</v>
      </c>
      <c r="C1419" s="86" t="n">
        <v>2045</v>
      </c>
      <c r="D1419" t="s">
        <v>236</v>
      </c>
      <c r="E1419" s="87" t="n">
        <v>322549.342285382</v>
      </c>
      <c r="F1419" s="88" t="n">
        <v>282828.730255542</v>
      </c>
      <c r="G1419" s="89" t="n">
        <v>323049.272004993</v>
      </c>
      <c r="H1419" s="90" t="n">
        <v>283683.105073601</v>
      </c>
      <c r="I1419" s="91" t="str">
        <f>H1419-F1419</f>
      </c>
      <c r="J1419" s="92" t="str">
        <f>G1419-E1419</f>
      </c>
    </row>
    <row r="1420">
      <c r="A1420" t="s">
        <v>285</v>
      </c>
      <c r="B1420" t="s">
        <v>287</v>
      </c>
      <c r="C1420" s="86" t="n">
        <v>2045</v>
      </c>
      <c r="D1420" t="s">
        <v>239</v>
      </c>
      <c r="E1420" s="87" t="n">
        <v>475185.214936836</v>
      </c>
      <c r="F1420" s="88" t="n">
        <v>306932.262403136</v>
      </c>
      <c r="G1420" s="89" t="n">
        <v>477791.107724088</v>
      </c>
      <c r="H1420" s="90" t="n">
        <v>310050.875761798</v>
      </c>
      <c r="I1420" s="91" t="str">
        <f>H1420-F1420</f>
      </c>
      <c r="J1420" s="92" t="str">
        <f>G1420-E1420</f>
      </c>
    </row>
    <row r="1421">
      <c r="A1421" t="s">
        <v>285</v>
      </c>
      <c r="B1421" t="s">
        <v>287</v>
      </c>
      <c r="C1421" s="86" t="n">
        <v>2045</v>
      </c>
      <c r="D1421" t="s">
        <v>242</v>
      </c>
      <c r="E1421" s="87" t="n">
        <v>330275.876716928</v>
      </c>
      <c r="F1421" s="88" t="n">
        <v>183551.250572385</v>
      </c>
      <c r="G1421" s="89" t="n">
        <v>331375.628504343</v>
      </c>
      <c r="H1421" s="90" t="n">
        <v>185115.972080925</v>
      </c>
      <c r="I1421" s="91" t="str">
        <f>H1421-F1421</f>
      </c>
      <c r="J1421" s="92" t="str">
        <f>G1421-E1421</f>
      </c>
    </row>
    <row r="1422">
      <c r="A1422" t="s">
        <v>285</v>
      </c>
      <c r="B1422" t="s">
        <v>287</v>
      </c>
      <c r="C1422" s="86" t="n">
        <v>2045</v>
      </c>
      <c r="D1422" t="s">
        <v>456</v>
      </c>
      <c r="E1422" s="87" t="n">
        <v>32913.1701576907</v>
      </c>
      <c r="F1422" s="88" t="n">
        <v>3700.67962409736</v>
      </c>
      <c r="G1422" s="89" t="n">
        <v>32911.9220858276</v>
      </c>
      <c r="H1422" s="90" t="n">
        <v>3700.63913749358</v>
      </c>
      <c r="I1422" s="91" t="str">
        <f>H1422-F1422</f>
      </c>
      <c r="J1422" s="92" t="str">
        <f>G1422-E1422</f>
      </c>
    </row>
    <row r="1423">
      <c r="A1423" t="s">
        <v>285</v>
      </c>
      <c r="B1423" t="s">
        <v>287</v>
      </c>
      <c r="C1423" s="86" t="n">
        <v>2046</v>
      </c>
      <c r="D1423" t="s">
        <v>455</v>
      </c>
      <c r="E1423" s="87" t="n">
        <v>14432.2924389893</v>
      </c>
      <c r="F1423" s="88" t="n">
        <v>9669.42700645292</v>
      </c>
      <c r="G1423" s="89" t="n">
        <v>14416.9012821335</v>
      </c>
      <c r="H1423" s="90" t="n">
        <v>9662.55722524207</v>
      </c>
      <c r="I1423" s="91" t="str">
        <f>H1423-F1423</f>
      </c>
      <c r="J1423" s="92" t="str">
        <f>G1423-E1423</f>
      </c>
    </row>
    <row r="1424">
      <c r="A1424" t="s">
        <v>285</v>
      </c>
      <c r="B1424" t="s">
        <v>287</v>
      </c>
      <c r="C1424" s="86" t="n">
        <v>2046</v>
      </c>
      <c r="D1424" t="s">
        <v>269</v>
      </c>
      <c r="E1424" s="87" t="n">
        <v>629200.421637497</v>
      </c>
      <c r="F1424" s="88" t="n">
        <v>224963.418043042</v>
      </c>
      <c r="G1424" s="89" t="n">
        <v>630633.454438707</v>
      </c>
      <c r="H1424" s="90" t="n">
        <v>225087.48463904</v>
      </c>
      <c r="I1424" s="91" t="str">
        <f>H1424-F1424</f>
      </c>
      <c r="J1424" s="92" t="str">
        <f>G1424-E1424</f>
      </c>
    </row>
    <row r="1425">
      <c r="A1425" t="s">
        <v>285</v>
      </c>
      <c r="B1425" t="s">
        <v>287</v>
      </c>
      <c r="C1425" s="86" t="n">
        <v>2046</v>
      </c>
      <c r="D1425" t="s">
        <v>224</v>
      </c>
      <c r="E1425" s="87" t="n">
        <v>135053.311123085</v>
      </c>
      <c r="F1425" s="88" t="n">
        <v>81036.7553620802</v>
      </c>
      <c r="G1425" s="89" t="n">
        <v>134937.382368699</v>
      </c>
      <c r="H1425" s="90" t="n">
        <v>80987.4447696864</v>
      </c>
      <c r="I1425" s="91" t="str">
        <f>H1425-F1425</f>
      </c>
      <c r="J1425" s="92" t="str">
        <f>G1425-E1425</f>
      </c>
    </row>
    <row r="1426">
      <c r="A1426" t="s">
        <v>285</v>
      </c>
      <c r="B1426" t="s">
        <v>287</v>
      </c>
      <c r="C1426" s="86" t="n">
        <v>2046</v>
      </c>
      <c r="D1426" t="s">
        <v>236</v>
      </c>
      <c r="E1426" s="87" t="n">
        <v>328458.394750535</v>
      </c>
      <c r="F1426" s="88" t="n">
        <v>287877.620735681</v>
      </c>
      <c r="G1426" s="89" t="n">
        <v>328956.450425992</v>
      </c>
      <c r="H1426" s="90" t="n">
        <v>288722.004556754</v>
      </c>
      <c r="I1426" s="91" t="str">
        <f>H1426-F1426</f>
      </c>
      <c r="J1426" s="92" t="str">
        <f>G1426-E1426</f>
      </c>
    </row>
    <row r="1427">
      <c r="A1427" t="s">
        <v>285</v>
      </c>
      <c r="B1427" t="s">
        <v>287</v>
      </c>
      <c r="C1427" s="86" t="n">
        <v>2046</v>
      </c>
      <c r="D1427" t="s">
        <v>239</v>
      </c>
      <c r="E1427" s="87" t="n">
        <v>484092.539888769</v>
      </c>
      <c r="F1427" s="88" t="n">
        <v>311503.232327501</v>
      </c>
      <c r="G1427" s="89" t="n">
        <v>486729.521984951</v>
      </c>
      <c r="H1427" s="90" t="n">
        <v>314651.116949337</v>
      </c>
      <c r="I1427" s="91" t="str">
        <f>H1427-F1427</f>
      </c>
      <c r="J1427" s="92" t="str">
        <f>G1427-E1427</f>
      </c>
    </row>
    <row r="1428">
      <c r="A1428" t="s">
        <v>285</v>
      </c>
      <c r="B1428" t="s">
        <v>287</v>
      </c>
      <c r="C1428" s="86" t="n">
        <v>2046</v>
      </c>
      <c r="D1428" t="s">
        <v>242</v>
      </c>
      <c r="E1428" s="87" t="n">
        <v>337871.730119181</v>
      </c>
      <c r="F1428" s="88" t="n">
        <v>187540.702311512</v>
      </c>
      <c r="G1428" s="89" t="n">
        <v>338982.685303405</v>
      </c>
      <c r="H1428" s="90" t="n">
        <v>189123.711015652</v>
      </c>
      <c r="I1428" s="91" t="str">
        <f>H1428-F1428</f>
      </c>
      <c r="J1428" s="92" t="str">
        <f>G1428-E1428</f>
      </c>
    </row>
    <row r="1429">
      <c r="A1429" t="s">
        <v>285</v>
      </c>
      <c r="B1429" t="s">
        <v>287</v>
      </c>
      <c r="C1429" s="86" t="n">
        <v>2046</v>
      </c>
      <c r="D1429" t="s">
        <v>456</v>
      </c>
      <c r="E1429" s="87" t="n">
        <v>32927.0398815184</v>
      </c>
      <c r="F1429" s="88" t="n">
        <v>3646.9931958644</v>
      </c>
      <c r="G1429" s="89" t="n">
        <v>32925.7096869763</v>
      </c>
      <c r="H1429" s="90" t="n">
        <v>3646.94928534384</v>
      </c>
      <c r="I1429" s="91" t="str">
        <f>H1429-F1429</f>
      </c>
      <c r="J1429" s="92" t="str">
        <f>G1429-E1429</f>
      </c>
    </row>
    <row r="1430">
      <c r="A1430" t="s">
        <v>285</v>
      </c>
      <c r="B1430" t="s">
        <v>287</v>
      </c>
      <c r="C1430" s="86" t="n">
        <v>2047</v>
      </c>
      <c r="D1430" t="s">
        <v>455</v>
      </c>
      <c r="E1430" s="87" t="n">
        <v>14862.4998652819</v>
      </c>
      <c r="F1430" s="88" t="n">
        <v>9891.81070118602</v>
      </c>
      <c r="G1430" s="89" t="n">
        <v>14845.8055784703</v>
      </c>
      <c r="H1430" s="90" t="n">
        <v>9884.25636961775</v>
      </c>
      <c r="I1430" s="91" t="str">
        <f>H1430-F1430</f>
      </c>
      <c r="J1430" s="92" t="str">
        <f>G1430-E1430</f>
      </c>
    </row>
    <row r="1431">
      <c r="A1431" t="s">
        <v>285</v>
      </c>
      <c r="B1431" t="s">
        <v>287</v>
      </c>
      <c r="C1431" s="86" t="n">
        <v>2047</v>
      </c>
      <c r="D1431" t="s">
        <v>269</v>
      </c>
      <c r="E1431" s="87" t="n">
        <v>634780.095639628</v>
      </c>
      <c r="F1431" s="88" t="n">
        <v>228783.458332605</v>
      </c>
      <c r="G1431" s="89" t="n">
        <v>636253.663151634</v>
      </c>
      <c r="H1431" s="90" t="n">
        <v>228919.328280008</v>
      </c>
      <c r="I1431" s="91" t="str">
        <f>H1431-F1431</f>
      </c>
      <c r="J1431" s="92" t="str">
        <f>G1431-E1431</f>
      </c>
    </row>
    <row r="1432">
      <c r="A1432" t="s">
        <v>285</v>
      </c>
      <c r="B1432" t="s">
        <v>287</v>
      </c>
      <c r="C1432" s="86" t="n">
        <v>2047</v>
      </c>
      <c r="D1432" t="s">
        <v>224</v>
      </c>
      <c r="E1432" s="87" t="n">
        <v>138179.78871652</v>
      </c>
      <c r="F1432" s="88" t="n">
        <v>82917.2632088689</v>
      </c>
      <c r="G1432" s="89" t="n">
        <v>138055.427725767</v>
      </c>
      <c r="H1432" s="90" t="n">
        <v>82863.236389873</v>
      </c>
      <c r="I1432" s="91" t="str">
        <f>H1432-F1432</f>
      </c>
      <c r="J1432" s="92" t="str">
        <f>G1432-E1432</f>
      </c>
    </row>
    <row r="1433">
      <c r="A1433" t="s">
        <v>285</v>
      </c>
      <c r="B1433" t="s">
        <v>287</v>
      </c>
      <c r="C1433" s="86" t="n">
        <v>2047</v>
      </c>
      <c r="D1433" t="s">
        <v>236</v>
      </c>
      <c r="E1433" s="87" t="n">
        <v>334264.252666101</v>
      </c>
      <c r="F1433" s="88" t="n">
        <v>292745.492922706</v>
      </c>
      <c r="G1433" s="89" t="n">
        <v>334760.289197716</v>
      </c>
      <c r="H1433" s="90" t="n">
        <v>293585.580824258</v>
      </c>
      <c r="I1433" s="91" t="str">
        <f>H1433-F1433</f>
      </c>
      <c r="J1433" s="92" t="str">
        <f>G1433-E1433</f>
      </c>
    </row>
    <row r="1434">
      <c r="A1434" t="s">
        <v>285</v>
      </c>
      <c r="B1434" t="s">
        <v>287</v>
      </c>
      <c r="C1434" s="86" t="n">
        <v>2047</v>
      </c>
      <c r="D1434" t="s">
        <v>239</v>
      </c>
      <c r="E1434" s="87" t="n">
        <v>492902.540008599</v>
      </c>
      <c r="F1434" s="88" t="n">
        <v>316218.221924525</v>
      </c>
      <c r="G1434" s="89" t="n">
        <v>495569.834650802</v>
      </c>
      <c r="H1434" s="90" t="n">
        <v>319399.484099334</v>
      </c>
      <c r="I1434" s="91" t="str">
        <f>H1434-F1434</f>
      </c>
      <c r="J1434" s="92" t="str">
        <f>G1434-E1434</f>
      </c>
    </row>
    <row r="1435">
      <c r="A1435" t="s">
        <v>285</v>
      </c>
      <c r="B1435" t="s">
        <v>287</v>
      </c>
      <c r="C1435" s="86" t="n">
        <v>2047</v>
      </c>
      <c r="D1435" t="s">
        <v>242</v>
      </c>
      <c r="E1435" s="87" t="n">
        <v>345404.312783375</v>
      </c>
      <c r="F1435" s="88" t="n">
        <v>191593.662904692</v>
      </c>
      <c r="G1435" s="89" t="n">
        <v>346526.058989921</v>
      </c>
      <c r="H1435" s="90" t="n">
        <v>193198.032763718</v>
      </c>
      <c r="I1435" s="91" t="str">
        <f>H1435-F1435</f>
      </c>
      <c r="J1435" s="92" t="str">
        <f>G1435-E1435</f>
      </c>
    </row>
    <row r="1436">
      <c r="A1436" t="s">
        <v>285</v>
      </c>
      <c r="B1436" t="s">
        <v>287</v>
      </c>
      <c r="C1436" s="86" t="n">
        <v>2047</v>
      </c>
      <c r="D1436" t="s">
        <v>456</v>
      </c>
      <c r="E1436" s="87" t="n">
        <v>32949.2949228403</v>
      </c>
      <c r="F1436" s="88" t="n">
        <v>3591.3538313674</v>
      </c>
      <c r="G1436" s="89" t="n">
        <v>32947.8832640152</v>
      </c>
      <c r="H1436" s="90" t="n">
        <v>3591.30660045174</v>
      </c>
      <c r="I1436" s="91" t="str">
        <f>H1436-F1436</f>
      </c>
      <c r="J1436" s="92" t="str">
        <f>G1436-E1436</f>
      </c>
    </row>
    <row r="1437">
      <c r="A1437" t="s">
        <v>285</v>
      </c>
      <c r="B1437" t="s">
        <v>287</v>
      </c>
      <c r="C1437" s="86" t="n">
        <v>2048</v>
      </c>
      <c r="D1437" t="s">
        <v>455</v>
      </c>
      <c r="E1437" s="87" t="n">
        <v>15296.6906015198</v>
      </c>
      <c r="F1437" s="88" t="n">
        <v>10114.9990543303</v>
      </c>
      <c r="G1437" s="89" t="n">
        <v>15278.6635454133</v>
      </c>
      <c r="H1437" s="90" t="n">
        <v>10106.7472909022</v>
      </c>
      <c r="I1437" s="91" t="str">
        <f>H1437-F1437</f>
      </c>
      <c r="J1437" s="92" t="str">
        <f>G1437-E1437</f>
      </c>
    </row>
    <row r="1438">
      <c r="A1438" t="s">
        <v>285</v>
      </c>
      <c r="B1438" t="s">
        <v>287</v>
      </c>
      <c r="C1438" s="86" t="n">
        <v>2048</v>
      </c>
      <c r="D1438" t="s">
        <v>269</v>
      </c>
      <c r="E1438" s="87" t="n">
        <v>640180.333700386</v>
      </c>
      <c r="F1438" s="88" t="n">
        <v>232419.172995068</v>
      </c>
      <c r="G1438" s="89" t="n">
        <v>641692.379519107</v>
      </c>
      <c r="H1438" s="90" t="n">
        <v>232567.224326021</v>
      </c>
      <c r="I1438" s="91" t="str">
        <f>H1438-F1438</f>
      </c>
      <c r="J1438" s="92" t="str">
        <f>G1438-E1438</f>
      </c>
    </row>
    <row r="1439">
      <c r="A1439" t="s">
        <v>285</v>
      </c>
      <c r="B1439" t="s">
        <v>287</v>
      </c>
      <c r="C1439" s="86" t="n">
        <v>2048</v>
      </c>
      <c r="D1439" t="s">
        <v>224</v>
      </c>
      <c r="E1439" s="87" t="n">
        <v>141256.292300827</v>
      </c>
      <c r="F1439" s="88" t="n">
        <v>84764.790491966</v>
      </c>
      <c r="G1439" s="89" t="n">
        <v>141123.500115866</v>
      </c>
      <c r="H1439" s="90" t="n">
        <v>84706.0210796653</v>
      </c>
      <c r="I1439" s="91" t="str">
        <f>H1439-F1439</f>
      </c>
      <c r="J1439" s="92" t="str">
        <f>G1439-E1439</f>
      </c>
    </row>
    <row r="1440">
      <c r="A1440" t="s">
        <v>285</v>
      </c>
      <c r="B1440" t="s">
        <v>287</v>
      </c>
      <c r="C1440" s="86" t="n">
        <v>2048</v>
      </c>
      <c r="D1440" t="s">
        <v>236</v>
      </c>
      <c r="E1440" s="87" t="n">
        <v>339961.271613331</v>
      </c>
      <c r="F1440" s="88" t="n">
        <v>297482.428484614</v>
      </c>
      <c r="G1440" s="89" t="n">
        <v>340455.122408115</v>
      </c>
      <c r="H1440" s="90" t="n">
        <v>298320.635920457</v>
      </c>
      <c r="I1440" s="91" t="str">
        <f>H1440-F1440</f>
      </c>
      <c r="J1440" s="92" t="str">
        <f>G1440-E1440</f>
      </c>
    </row>
    <row r="1441">
      <c r="A1441" t="s">
        <v>285</v>
      </c>
      <c r="B1441" t="s">
        <v>287</v>
      </c>
      <c r="C1441" s="86" t="n">
        <v>2048</v>
      </c>
      <c r="D1441" t="s">
        <v>239</v>
      </c>
      <c r="E1441" s="87" t="n">
        <v>501602.285695803</v>
      </c>
      <c r="F1441" s="88" t="n">
        <v>321000.665239241</v>
      </c>
      <c r="G1441" s="89" t="n">
        <v>504299.029341867</v>
      </c>
      <c r="H1441" s="90" t="n">
        <v>324217.60933358</v>
      </c>
      <c r="I1441" s="91" t="str">
        <f>H1441-F1441</f>
      </c>
      <c r="J1441" s="92" t="str">
        <f>G1441-E1441</f>
      </c>
    </row>
    <row r="1442">
      <c r="A1442" t="s">
        <v>285</v>
      </c>
      <c r="B1442" t="s">
        <v>287</v>
      </c>
      <c r="C1442" s="86" t="n">
        <v>2048</v>
      </c>
      <c r="D1442" t="s">
        <v>242</v>
      </c>
      <c r="E1442" s="87" t="n">
        <v>352862.577718553</v>
      </c>
      <c r="F1442" s="88" t="n">
        <v>195681.565721</v>
      </c>
      <c r="G1442" s="89" t="n">
        <v>353994.652464965</v>
      </c>
      <c r="H1442" s="90" t="n">
        <v>197309.285532157</v>
      </c>
      <c r="I1442" s="91" t="str">
        <f>H1442-F1442</f>
      </c>
      <c r="J1442" s="92" t="str">
        <f>G1442-E1442</f>
      </c>
    </row>
    <row r="1443">
      <c r="A1443" t="s">
        <v>285</v>
      </c>
      <c r="B1443" t="s">
        <v>287</v>
      </c>
      <c r="C1443" s="86" t="n">
        <v>2048</v>
      </c>
      <c r="D1443" t="s">
        <v>456</v>
      </c>
      <c r="E1443" s="87" t="n">
        <v>32978.3385591136</v>
      </c>
      <c r="F1443" s="88" t="n">
        <v>3533.64093652439</v>
      </c>
      <c r="G1443" s="89" t="n">
        <v>32976.8458489305</v>
      </c>
      <c r="H1443" s="90" t="n">
        <v>3533.59051858982</v>
      </c>
      <c r="I1443" s="91" t="str">
        <f>H1443-F1443</f>
      </c>
      <c r="J1443" s="92" t="str">
        <f>G1443-E1443</f>
      </c>
    </row>
    <row r="1444">
      <c r="A1444" t="s">
        <v>285</v>
      </c>
      <c r="B1444" t="s">
        <v>287</v>
      </c>
      <c r="C1444" s="86" t="n">
        <v>2049</v>
      </c>
      <c r="D1444" t="s">
        <v>455</v>
      </c>
      <c r="E1444" s="87" t="n">
        <v>15733.6216980611</v>
      </c>
      <c r="F1444" s="88" t="n">
        <v>10343.6216694603</v>
      </c>
      <c r="G1444" s="89" t="n">
        <v>15714.2318439612</v>
      </c>
      <c r="H1444" s="90" t="n">
        <v>10334.6577056428</v>
      </c>
      <c r="I1444" s="91" t="str">
        <f>H1444-F1444</f>
      </c>
      <c r="J1444" s="92" t="str">
        <f>G1444-E1444</f>
      </c>
    </row>
    <row r="1445">
      <c r="A1445" t="s">
        <v>285</v>
      </c>
      <c r="B1445" t="s">
        <v>287</v>
      </c>
      <c r="C1445" s="86" t="n">
        <v>2049</v>
      </c>
      <c r="D1445" t="s">
        <v>269</v>
      </c>
      <c r="E1445" s="87" t="n">
        <v>645406.025517475</v>
      </c>
      <c r="F1445" s="88" t="n">
        <v>236023.753513549</v>
      </c>
      <c r="G1445" s="89" t="n">
        <v>646954.550356002</v>
      </c>
      <c r="H1445" s="90" t="n">
        <v>236184.437981602</v>
      </c>
      <c r="I1445" s="91" t="str">
        <f>H1445-F1445</f>
      </c>
      <c r="J1445" s="92" t="str">
        <f>G1445-E1445</f>
      </c>
    </row>
    <row r="1446">
      <c r="A1446" t="s">
        <v>285</v>
      </c>
      <c r="B1446" t="s">
        <v>287</v>
      </c>
      <c r="C1446" s="86" t="n">
        <v>2049</v>
      </c>
      <c r="D1446" t="s">
        <v>224</v>
      </c>
      <c r="E1446" s="87" t="n">
        <v>144279.677850589</v>
      </c>
      <c r="F1446" s="88" t="n">
        <v>86631.630173151</v>
      </c>
      <c r="G1446" s="89" t="n">
        <v>144138.453283698</v>
      </c>
      <c r="H1446" s="90" t="n">
        <v>86568.0702641526</v>
      </c>
      <c r="I1446" s="91" t="str">
        <f>H1446-F1446</f>
      </c>
      <c r="J1446" s="92" t="str">
        <f>G1446-E1446</f>
      </c>
    </row>
    <row r="1447">
      <c r="A1447" t="s">
        <v>285</v>
      </c>
      <c r="B1447" t="s">
        <v>287</v>
      </c>
      <c r="C1447" s="86" t="n">
        <v>2049</v>
      </c>
      <c r="D1447" t="s">
        <v>236</v>
      </c>
      <c r="E1447" s="87" t="n">
        <v>345546.925627636</v>
      </c>
      <c r="F1447" s="88" t="n">
        <v>302255.209883488</v>
      </c>
      <c r="G1447" s="89" t="n">
        <v>346038.41995902</v>
      </c>
      <c r="H1447" s="90" t="n">
        <v>303093.159468599</v>
      </c>
      <c r="I1447" s="91" t="str">
        <f>H1447-F1447</f>
      </c>
      <c r="J1447" s="92" t="str">
        <f>G1447-E1447</f>
      </c>
    </row>
    <row r="1448">
      <c r="A1448" t="s">
        <v>285</v>
      </c>
      <c r="B1448" t="s">
        <v>287</v>
      </c>
      <c r="C1448" s="86" t="n">
        <v>2049</v>
      </c>
      <c r="D1448" t="s">
        <v>239</v>
      </c>
      <c r="E1448" s="87" t="n">
        <v>510183.197245506</v>
      </c>
      <c r="F1448" s="88" t="n">
        <v>326000.390811522</v>
      </c>
      <c r="G1448" s="89" t="n">
        <v>512908.495332588</v>
      </c>
      <c r="H1448" s="90" t="n">
        <v>329256.162413995</v>
      </c>
      <c r="I1448" s="91" t="str">
        <f>H1448-F1448</f>
      </c>
      <c r="J1448" s="92" t="str">
        <f>G1448-E1448</f>
      </c>
    </row>
    <row r="1449">
      <c r="A1449" t="s">
        <v>285</v>
      </c>
      <c r="B1449" t="s">
        <v>287</v>
      </c>
      <c r="C1449" s="86" t="n">
        <v>2049</v>
      </c>
      <c r="D1449" t="s">
        <v>242</v>
      </c>
      <c r="E1449" s="87" t="n">
        <v>360232.472715549</v>
      </c>
      <c r="F1449" s="88" t="n">
        <v>199912.06053502</v>
      </c>
      <c r="G1449" s="89" t="n">
        <v>361374.377334013</v>
      </c>
      <c r="H1449" s="90" t="n">
        <v>201565.462531713</v>
      </c>
      <c r="I1449" s="91" t="str">
        <f>H1449-F1449</f>
      </c>
      <c r="J1449" s="92" t="str">
        <f>G1449-E1449</f>
      </c>
    </row>
    <row r="1450">
      <c r="A1450" t="s">
        <v>285</v>
      </c>
      <c r="B1450" t="s">
        <v>287</v>
      </c>
      <c r="C1450" s="86" t="n">
        <v>2049</v>
      </c>
      <c r="D1450" t="s">
        <v>456</v>
      </c>
      <c r="E1450" s="87" t="n">
        <v>33012.9503064185</v>
      </c>
      <c r="F1450" s="88" t="n">
        <v>3474.82134531527</v>
      </c>
      <c r="G1450" s="89" t="n">
        <v>33011.3768308136</v>
      </c>
      <c r="H1450" s="90" t="n">
        <v>3474.76789817908</v>
      </c>
      <c r="I1450" s="91" t="str">
        <f>H1450-F1450</f>
      </c>
      <c r="J1450" s="92" t="str">
        <f>G1450-E1450</f>
      </c>
    </row>
    <row r="1451">
      <c r="A1451" t="s">
        <v>285</v>
      </c>
      <c r="B1451" t="s">
        <v>287</v>
      </c>
      <c r="C1451" s="86" t="n">
        <v>2050</v>
      </c>
      <c r="D1451" t="s">
        <v>455</v>
      </c>
      <c r="E1451" s="87" t="n">
        <v>16171.523058444</v>
      </c>
      <c r="F1451" s="88" t="n">
        <v>10574.3432465032</v>
      </c>
      <c r="G1451" s="89" t="n">
        <v>16150.7411265873</v>
      </c>
      <c r="H1451" s="90" t="n">
        <v>10564.6551505717</v>
      </c>
      <c r="I1451" s="91" t="str">
        <f>H1451-F1451</f>
      </c>
      <c r="J1451" s="92" t="str">
        <f>G1451-E1451</f>
      </c>
    </row>
    <row r="1452">
      <c r="A1452" t="s">
        <v>285</v>
      </c>
      <c r="B1452" t="s">
        <v>287</v>
      </c>
      <c r="C1452" s="86" t="n">
        <v>2050</v>
      </c>
      <c r="D1452" t="s">
        <v>269</v>
      </c>
      <c r="E1452" s="87" t="n">
        <v>650457.997547078</v>
      </c>
      <c r="F1452" s="88" t="n">
        <v>239491.818251074</v>
      </c>
      <c r="G1452" s="89" t="n">
        <v>652041.048852487</v>
      </c>
      <c r="H1452" s="90" t="n">
        <v>239665.502382836</v>
      </c>
      <c r="I1452" s="91" t="str">
        <f>H1452-F1452</f>
      </c>
      <c r="J1452" s="92" t="str">
        <f>G1452-E1452</f>
      </c>
    </row>
    <row r="1453">
      <c r="A1453" t="s">
        <v>285</v>
      </c>
      <c r="B1453" t="s">
        <v>287</v>
      </c>
      <c r="C1453" s="86" t="n">
        <v>2050</v>
      </c>
      <c r="D1453" t="s">
        <v>224</v>
      </c>
      <c r="E1453" s="87" t="n">
        <v>147247.610202611</v>
      </c>
      <c r="F1453" s="88" t="n">
        <v>88475.7181670679</v>
      </c>
      <c r="G1453" s="89" t="n">
        <v>147097.952781524</v>
      </c>
      <c r="H1453" s="90" t="n">
        <v>88407.352194464</v>
      </c>
      <c r="I1453" s="91" t="str">
        <f>H1453-F1453</f>
      </c>
      <c r="J1453" s="92" t="str">
        <f>G1453-E1453</f>
      </c>
    </row>
    <row r="1454">
      <c r="A1454" t="s">
        <v>285</v>
      </c>
      <c r="B1454" t="s">
        <v>287</v>
      </c>
      <c r="C1454" s="86" t="n">
        <v>2050</v>
      </c>
      <c r="D1454" t="s">
        <v>236</v>
      </c>
      <c r="E1454" s="87" t="n">
        <v>351015.734359245</v>
      </c>
      <c r="F1454" s="88" t="n">
        <v>306881.185239723</v>
      </c>
      <c r="G1454" s="89" t="n">
        <v>351504.691612483</v>
      </c>
      <c r="H1454" s="90" t="n">
        <v>307720.041143505</v>
      </c>
      <c r="I1454" s="91" t="str">
        <f>H1454-F1454</f>
      </c>
      <c r="J1454" s="92" t="str">
        <f>G1454-E1454</f>
      </c>
    </row>
    <row r="1455">
      <c r="A1455" t="s">
        <v>285</v>
      </c>
      <c r="B1455" t="s">
        <v>287</v>
      </c>
      <c r="C1455" s="86" t="n">
        <v>2050</v>
      </c>
      <c r="D1455" t="s">
        <v>239</v>
      </c>
      <c r="E1455" s="87" t="n">
        <v>518631.578688574</v>
      </c>
      <c r="F1455" s="88" t="n">
        <v>331068.158152715</v>
      </c>
      <c r="G1455" s="89" t="n">
        <v>521384.481349535</v>
      </c>
      <c r="H1455" s="90" t="n">
        <v>334363.933966043</v>
      </c>
      <c r="I1455" s="91" t="str">
        <f>H1455-F1455</f>
      </c>
      <c r="J1455" s="92" t="str">
        <f>G1455-E1455</f>
      </c>
    </row>
    <row r="1456">
      <c r="A1456" t="s">
        <v>285</v>
      </c>
      <c r="B1456" t="s">
        <v>287</v>
      </c>
      <c r="C1456" s="86" t="n">
        <v>2050</v>
      </c>
      <c r="D1456" t="s">
        <v>242</v>
      </c>
      <c r="E1456" s="87" t="n">
        <v>367492.477430189</v>
      </c>
      <c r="F1456" s="88" t="n">
        <v>204181.760416846</v>
      </c>
      <c r="G1456" s="89" t="n">
        <v>368643.655174647</v>
      </c>
      <c r="H1456" s="90" t="n">
        <v>205861.883364475</v>
      </c>
      <c r="I1456" s="91" t="str">
        <f>H1456-F1456</f>
      </c>
      <c r="J1456" s="92" t="str">
        <f>G1456-E1456</f>
      </c>
    </row>
    <row r="1457">
      <c r="A1457" t="s">
        <v>285</v>
      </c>
      <c r="B1457" t="s">
        <v>287</v>
      </c>
      <c r="C1457" s="86" t="n">
        <v>2050</v>
      </c>
      <c r="D1457" t="s">
        <v>456</v>
      </c>
      <c r="E1457" s="87" t="n">
        <v>33052.0081378301</v>
      </c>
      <c r="F1457" s="88" t="n">
        <v>3414.4294827079</v>
      </c>
      <c r="G1457" s="89" t="n">
        <v>33050.3541054199</v>
      </c>
      <c r="H1457" s="90" t="n">
        <v>3414.37319588043</v>
      </c>
      <c r="I1457" s="91" t="str">
        <f>H1457-F1457</f>
      </c>
      <c r="J1457" s="92" t="str">
        <f>G1457-E1457</f>
      </c>
    </row>
    <row r="1458">
      <c r="A1458" t="s">
        <v>296</v>
      </c>
      <c r="B1458" t="s">
        <v>298</v>
      </c>
      <c r="C1458" s="86" t="n">
        <v>2025</v>
      </c>
      <c r="D1458" t="s">
        <v>455</v>
      </c>
      <c r="E1458" s="87" t="n">
        <v>8428.90603055384</v>
      </c>
      <c r="F1458" s="88" t="n">
        <v>9668.82280635504</v>
      </c>
      <c r="G1458" s="89" t="n">
        <v>8428.90603055422</v>
      </c>
      <c r="H1458" s="90" t="n">
        <v>9668.82280635511</v>
      </c>
      <c r="I1458" s="91" t="str">
        <f>H1458-F1458</f>
      </c>
      <c r="J1458" s="92" t="str">
        <f>G1458-E1458</f>
      </c>
    </row>
    <row r="1459">
      <c r="A1459" t="s">
        <v>296</v>
      </c>
      <c r="B1459" t="s">
        <v>298</v>
      </c>
      <c r="C1459" s="86" t="n">
        <v>2025</v>
      </c>
      <c r="D1459" t="s">
        <v>269</v>
      </c>
      <c r="E1459" s="87" t="n">
        <v>479897.333725012</v>
      </c>
      <c r="F1459" s="88" t="n">
        <v>159105.611741182</v>
      </c>
      <c r="G1459" s="89" t="n">
        <v>479897.333725013</v>
      </c>
      <c r="H1459" s="90" t="n">
        <v>159105.611741182</v>
      </c>
      <c r="I1459" s="91" t="str">
        <f>H1459-F1459</f>
      </c>
      <c r="J1459" s="92" t="str">
        <f>G1459-E1459</f>
      </c>
    </row>
    <row r="1460">
      <c r="A1460" t="s">
        <v>296</v>
      </c>
      <c r="B1460" t="s">
        <v>298</v>
      </c>
      <c r="C1460" s="86" t="n">
        <v>2025</v>
      </c>
      <c r="D1460" t="s">
        <v>224</v>
      </c>
      <c r="E1460" s="87" t="n">
        <v>76355.8167785885</v>
      </c>
      <c r="F1460" s="88" t="n">
        <v>63094.5308104727</v>
      </c>
      <c r="G1460" s="89" t="n">
        <v>76355.8167785881</v>
      </c>
      <c r="H1460" s="90" t="n">
        <v>63094.5308104722</v>
      </c>
      <c r="I1460" s="91" t="str">
        <f>H1460-F1460</f>
      </c>
      <c r="J1460" s="92" t="str">
        <f>G1460-E1460</f>
      </c>
    </row>
    <row r="1461">
      <c r="A1461" t="s">
        <v>296</v>
      </c>
      <c r="B1461" t="s">
        <v>298</v>
      </c>
      <c r="C1461" s="86" t="n">
        <v>2025</v>
      </c>
      <c r="D1461" t="s">
        <v>236</v>
      </c>
      <c r="E1461" s="87" t="n">
        <v>207904.953216454</v>
      </c>
      <c r="F1461" s="88" t="n">
        <v>240064.287010274</v>
      </c>
      <c r="G1461" s="89" t="n">
        <v>207904.953216455</v>
      </c>
      <c r="H1461" s="90" t="n">
        <v>240064.287010274</v>
      </c>
      <c r="I1461" s="91" t="str">
        <f>H1461-F1461</f>
      </c>
      <c r="J1461" s="92" t="str">
        <f>G1461-E1461</f>
      </c>
    </row>
    <row r="1462">
      <c r="A1462" t="s">
        <v>296</v>
      </c>
      <c r="B1462" t="s">
        <v>298</v>
      </c>
      <c r="C1462" s="86" t="n">
        <v>2025</v>
      </c>
      <c r="D1462" t="s">
        <v>239</v>
      </c>
      <c r="E1462" s="87" t="n">
        <v>306292.009088882</v>
      </c>
      <c r="F1462" s="88" t="n">
        <v>368786.787856477</v>
      </c>
      <c r="G1462" s="89" t="n">
        <v>306292.009088882</v>
      </c>
      <c r="H1462" s="90" t="n">
        <v>368786.787856477</v>
      </c>
      <c r="I1462" s="91" t="str">
        <f>H1462-F1462</f>
      </c>
      <c r="J1462" s="92" t="str">
        <f>G1462-E1462</f>
      </c>
    </row>
    <row r="1463">
      <c r="A1463" t="s">
        <v>296</v>
      </c>
      <c r="B1463" t="s">
        <v>298</v>
      </c>
      <c r="C1463" s="86" t="n">
        <v>2025</v>
      </c>
      <c r="D1463" t="s">
        <v>242</v>
      </c>
      <c r="E1463" s="87" t="n">
        <v>197300.3095545</v>
      </c>
      <c r="F1463" s="88" t="n">
        <v>222132.327209458</v>
      </c>
      <c r="G1463" s="89" t="n">
        <v>197300.3095545</v>
      </c>
      <c r="H1463" s="90" t="n">
        <v>222132.327209458</v>
      </c>
      <c r="I1463" s="91" t="str">
        <f>H1463-F1463</f>
      </c>
      <c r="J1463" s="92" t="str">
        <f>G1463-E1463</f>
      </c>
    </row>
    <row r="1464">
      <c r="A1464" t="s">
        <v>296</v>
      </c>
      <c r="B1464" t="s">
        <v>298</v>
      </c>
      <c r="C1464" s="86" t="n">
        <v>2025</v>
      </c>
      <c r="D1464" t="s">
        <v>456</v>
      </c>
      <c r="E1464" s="87" t="n">
        <v>34256.1387097628</v>
      </c>
      <c r="F1464" s="88" t="n">
        <v>4628.45886740426</v>
      </c>
      <c r="G1464" s="89" t="n">
        <v>34256.1387097634</v>
      </c>
      <c r="H1464" s="90" t="n">
        <v>4628.45886740424</v>
      </c>
      <c r="I1464" s="91" t="str">
        <f>H1464-F1464</f>
      </c>
      <c r="J1464" s="92" t="str">
        <f>G1464-E1464</f>
      </c>
    </row>
    <row r="1465">
      <c r="A1465" t="s">
        <v>296</v>
      </c>
      <c r="B1465" t="s">
        <v>298</v>
      </c>
      <c r="C1465" s="86" t="n">
        <v>2026</v>
      </c>
      <c r="D1465" t="s">
        <v>455</v>
      </c>
      <c r="E1465" s="87" t="n">
        <v>8487.17248026011</v>
      </c>
      <c r="F1465" s="88" t="n">
        <v>8630.31669602343</v>
      </c>
      <c r="G1465" s="89" t="n">
        <v>8487.1724802605</v>
      </c>
      <c r="H1465" s="90" t="n">
        <v>8630.31669602351</v>
      </c>
      <c r="I1465" s="91" t="str">
        <f>H1465-F1465</f>
      </c>
      <c r="J1465" s="92" t="str">
        <f>G1465-E1465</f>
      </c>
    </row>
    <row r="1466">
      <c r="A1466" t="s">
        <v>296</v>
      </c>
      <c r="B1466" t="s">
        <v>298</v>
      </c>
      <c r="C1466" s="86" t="n">
        <v>2026</v>
      </c>
      <c r="D1466" t="s">
        <v>269</v>
      </c>
      <c r="E1466" s="87" t="n">
        <v>487916.817622226</v>
      </c>
      <c r="F1466" s="88" t="n">
        <v>159012.293509428</v>
      </c>
      <c r="G1466" s="89" t="n">
        <v>487916.817622227</v>
      </c>
      <c r="H1466" s="90" t="n">
        <v>159012.293509428</v>
      </c>
      <c r="I1466" s="91" t="str">
        <f>H1466-F1466</f>
      </c>
      <c r="J1466" s="92" t="str">
        <f>G1466-E1466</f>
      </c>
    </row>
    <row r="1467">
      <c r="A1467" t="s">
        <v>296</v>
      </c>
      <c r="B1467" t="s">
        <v>298</v>
      </c>
      <c r="C1467" s="86" t="n">
        <v>2026</v>
      </c>
      <c r="D1467" t="s">
        <v>224</v>
      </c>
      <c r="E1467" s="87" t="n">
        <v>77888.0931636944</v>
      </c>
      <c r="F1467" s="88" t="n">
        <v>59835.2227846839</v>
      </c>
      <c r="G1467" s="89" t="n">
        <v>77888.093163694</v>
      </c>
      <c r="H1467" s="90" t="n">
        <v>59835.2227846835</v>
      </c>
      <c r="I1467" s="91" t="str">
        <f>H1467-F1467</f>
      </c>
      <c r="J1467" s="92" t="str">
        <f>G1467-E1467</f>
      </c>
    </row>
    <row r="1468">
      <c r="A1468" t="s">
        <v>296</v>
      </c>
      <c r="B1468" t="s">
        <v>298</v>
      </c>
      <c r="C1468" s="86" t="n">
        <v>2026</v>
      </c>
      <c r="D1468" t="s">
        <v>236</v>
      </c>
      <c r="E1468" s="87" t="n">
        <v>211966.719064269</v>
      </c>
      <c r="F1468" s="88" t="n">
        <v>216958.27853685</v>
      </c>
      <c r="G1468" s="89" t="n">
        <v>212035.127483499</v>
      </c>
      <c r="H1468" s="90" t="n">
        <v>217295.447863307</v>
      </c>
      <c r="I1468" s="91" t="str">
        <f>H1468-F1468</f>
      </c>
      <c r="J1468" s="92" t="str">
        <f>G1468-E1468</f>
      </c>
    </row>
    <row r="1469">
      <c r="A1469" t="s">
        <v>296</v>
      </c>
      <c r="B1469" t="s">
        <v>298</v>
      </c>
      <c r="C1469" s="86" t="n">
        <v>2026</v>
      </c>
      <c r="D1469" t="s">
        <v>239</v>
      </c>
      <c r="E1469" s="87" t="n">
        <v>312886.330507034</v>
      </c>
      <c r="F1469" s="88" t="n">
        <v>341360.179305557</v>
      </c>
      <c r="G1469" s="89" t="n">
        <v>313184.010457339</v>
      </c>
      <c r="H1469" s="90" t="n">
        <v>341949.401211557</v>
      </c>
      <c r="I1469" s="91" t="str">
        <f>H1469-F1469</f>
      </c>
      <c r="J1469" s="92" t="str">
        <f>G1469-E1469</f>
      </c>
    </row>
    <row r="1470">
      <c r="A1470" t="s">
        <v>296</v>
      </c>
      <c r="B1470" t="s">
        <v>298</v>
      </c>
      <c r="C1470" s="86" t="n">
        <v>2026</v>
      </c>
      <c r="D1470" t="s">
        <v>242</v>
      </c>
      <c r="E1470" s="87" t="n">
        <v>201514.643335543</v>
      </c>
      <c r="F1470" s="88" t="n">
        <v>196664.201380783</v>
      </c>
      <c r="G1470" s="89" t="n">
        <v>201630.439308382</v>
      </c>
      <c r="H1470" s="90" t="n">
        <v>196955.629726861</v>
      </c>
      <c r="I1470" s="91" t="str">
        <f>H1470-F1470</f>
      </c>
      <c r="J1470" s="92" t="str">
        <f>G1470-E1470</f>
      </c>
    </row>
    <row r="1471">
      <c r="A1471" t="s">
        <v>296</v>
      </c>
      <c r="B1471" t="s">
        <v>298</v>
      </c>
      <c r="C1471" s="86" t="n">
        <v>2026</v>
      </c>
      <c r="D1471" t="s">
        <v>456</v>
      </c>
      <c r="E1471" s="87" t="n">
        <v>34358.1148010353</v>
      </c>
      <c r="F1471" s="88" t="n">
        <v>4585.69446413211</v>
      </c>
      <c r="G1471" s="89" t="n">
        <v>34358.1148010359</v>
      </c>
      <c r="H1471" s="90" t="n">
        <v>4585.69446413207</v>
      </c>
      <c r="I1471" s="91" t="str">
        <f>H1471-F1471</f>
      </c>
      <c r="J1471" s="92" t="str">
        <f>G1471-E1471</f>
      </c>
    </row>
    <row r="1472">
      <c r="A1472" t="s">
        <v>296</v>
      </c>
      <c r="B1472" t="s">
        <v>298</v>
      </c>
      <c r="C1472" s="86" t="n">
        <v>2027</v>
      </c>
      <c r="D1472" t="s">
        <v>455</v>
      </c>
      <c r="E1472" s="87" t="n">
        <v>8612.49084444397</v>
      </c>
      <c r="F1472" s="88" t="n">
        <v>8063.31029338534</v>
      </c>
      <c r="G1472" s="89" t="n">
        <v>8612.24184805084</v>
      </c>
      <c r="H1472" s="90" t="n">
        <v>8063.31029338541</v>
      </c>
      <c r="I1472" s="91" t="str">
        <f>H1472-F1472</f>
      </c>
      <c r="J1472" s="92" t="str">
        <f>G1472-E1472</f>
      </c>
    </row>
    <row r="1473">
      <c r="A1473" t="s">
        <v>296</v>
      </c>
      <c r="B1473" t="s">
        <v>298</v>
      </c>
      <c r="C1473" s="86" t="n">
        <v>2027</v>
      </c>
      <c r="D1473" t="s">
        <v>269</v>
      </c>
      <c r="E1473" s="87" t="n">
        <v>496080.952301966</v>
      </c>
      <c r="F1473" s="88" t="n">
        <v>159574.733169548</v>
      </c>
      <c r="G1473" s="89" t="n">
        <v>496232.044211841</v>
      </c>
      <c r="H1473" s="90" t="n">
        <v>159574.733169548</v>
      </c>
      <c r="I1473" s="91" t="str">
        <f>H1473-F1473</f>
      </c>
      <c r="J1473" s="92" t="str">
        <f>G1473-E1473</f>
      </c>
    </row>
    <row r="1474">
      <c r="A1474" t="s">
        <v>296</v>
      </c>
      <c r="B1474" t="s">
        <v>298</v>
      </c>
      <c r="C1474" s="86" t="n">
        <v>2027</v>
      </c>
      <c r="D1474" t="s">
        <v>224</v>
      </c>
      <c r="E1474" s="87" t="n">
        <v>79799.3066201074</v>
      </c>
      <c r="F1474" s="88" t="n">
        <v>58111.1930823997</v>
      </c>
      <c r="G1474" s="89" t="n">
        <v>79797.4703159577</v>
      </c>
      <c r="H1474" s="90" t="n">
        <v>58111.1930823994</v>
      </c>
      <c r="I1474" s="91" t="str">
        <f>H1474-F1474</f>
      </c>
      <c r="J1474" s="92" t="str">
        <f>G1474-E1474</f>
      </c>
    </row>
    <row r="1475">
      <c r="A1475" t="s">
        <v>296</v>
      </c>
      <c r="B1475" t="s">
        <v>298</v>
      </c>
      <c r="C1475" s="86" t="n">
        <v>2027</v>
      </c>
      <c r="D1475" t="s">
        <v>236</v>
      </c>
      <c r="E1475" s="87" t="n">
        <v>216559.267213224</v>
      </c>
      <c r="F1475" s="88" t="n">
        <v>212322.804773288</v>
      </c>
      <c r="G1475" s="89" t="n">
        <v>216695.741687138</v>
      </c>
      <c r="H1475" s="90" t="n">
        <v>212909.016184801</v>
      </c>
      <c r="I1475" s="91" t="str">
        <f>H1475-F1475</f>
      </c>
      <c r="J1475" s="92" t="str">
        <f>G1475-E1475</f>
      </c>
    </row>
    <row r="1476">
      <c r="A1476" t="s">
        <v>296</v>
      </c>
      <c r="B1476" t="s">
        <v>298</v>
      </c>
      <c r="C1476" s="86" t="n">
        <v>2027</v>
      </c>
      <c r="D1476" t="s">
        <v>239</v>
      </c>
      <c r="E1476" s="87" t="n">
        <v>320131.699400177</v>
      </c>
      <c r="F1476" s="88" t="n">
        <v>322912.548563026</v>
      </c>
      <c r="G1476" s="89" t="n">
        <v>320735.615754772</v>
      </c>
      <c r="H1476" s="90" t="n">
        <v>324000.191641646</v>
      </c>
      <c r="I1476" s="91" t="str">
        <f>H1476-F1476</f>
      </c>
      <c r="J1476" s="92" t="str">
        <f>G1476-E1476</f>
      </c>
    </row>
    <row r="1477">
      <c r="A1477" t="s">
        <v>296</v>
      </c>
      <c r="B1477" t="s">
        <v>298</v>
      </c>
      <c r="C1477" s="86" t="n">
        <v>2027</v>
      </c>
      <c r="D1477" t="s">
        <v>242</v>
      </c>
      <c r="E1477" s="87" t="n">
        <v>206431.899001982</v>
      </c>
      <c r="F1477" s="88" t="n">
        <v>181854.814846178</v>
      </c>
      <c r="G1477" s="89" t="n">
        <v>206665.475187054</v>
      </c>
      <c r="H1477" s="90" t="n">
        <v>182364.700966521</v>
      </c>
      <c r="I1477" s="91" t="str">
        <f>H1477-F1477</f>
      </c>
      <c r="J1477" s="92" t="str">
        <f>G1477-E1477</f>
      </c>
    </row>
    <row r="1478">
      <c r="A1478" t="s">
        <v>296</v>
      </c>
      <c r="B1478" t="s">
        <v>298</v>
      </c>
      <c r="C1478" s="86" t="n">
        <v>2027</v>
      </c>
      <c r="D1478" t="s">
        <v>456</v>
      </c>
      <c r="E1478" s="87" t="n">
        <v>34415.7668553583</v>
      </c>
      <c r="F1478" s="88" t="n">
        <v>4539.0707864094</v>
      </c>
      <c r="G1478" s="89" t="n">
        <v>34415.7405351775</v>
      </c>
      <c r="H1478" s="90" t="n">
        <v>4539.07078640936</v>
      </c>
      <c r="I1478" s="91" t="str">
        <f>H1478-F1478</f>
      </c>
      <c r="J1478" s="92" t="str">
        <f>G1478-E1478</f>
      </c>
    </row>
    <row r="1479">
      <c r="A1479" t="s">
        <v>296</v>
      </c>
      <c r="B1479" t="s">
        <v>298</v>
      </c>
      <c r="C1479" s="86" t="n">
        <v>2028</v>
      </c>
      <c r="D1479" t="s">
        <v>455</v>
      </c>
      <c r="E1479" s="87" t="n">
        <v>8770.66706739495</v>
      </c>
      <c r="F1479" s="88" t="n">
        <v>7756.36460680476</v>
      </c>
      <c r="G1479" s="89" t="n">
        <v>8770.02854382984</v>
      </c>
      <c r="H1479" s="90" t="n">
        <v>7756.30220275254</v>
      </c>
      <c r="I1479" s="91" t="str">
        <f>H1479-F1479</f>
      </c>
      <c r="J1479" s="92" t="str">
        <f>G1479-E1479</f>
      </c>
    </row>
    <row r="1480">
      <c r="A1480" t="s">
        <v>296</v>
      </c>
      <c r="B1480" t="s">
        <v>298</v>
      </c>
      <c r="C1480" s="86" t="n">
        <v>2028</v>
      </c>
      <c r="D1480" t="s">
        <v>269</v>
      </c>
      <c r="E1480" s="87" t="n">
        <v>504347.274176813</v>
      </c>
      <c r="F1480" s="88" t="n">
        <v>160845.77965097</v>
      </c>
      <c r="G1480" s="89" t="n">
        <v>504641.504228486</v>
      </c>
      <c r="H1480" s="90" t="n">
        <v>160846.922730166</v>
      </c>
      <c r="I1480" s="91" t="str">
        <f>H1480-F1480</f>
      </c>
      <c r="J1480" s="92" t="str">
        <f>G1480-E1480</f>
      </c>
    </row>
    <row r="1481">
      <c r="A1481" t="s">
        <v>296</v>
      </c>
      <c r="B1481" t="s">
        <v>298</v>
      </c>
      <c r="C1481" s="86" t="n">
        <v>2028</v>
      </c>
      <c r="D1481" t="s">
        <v>224</v>
      </c>
      <c r="E1481" s="87" t="n">
        <v>81930.2234740368</v>
      </c>
      <c r="F1481" s="88" t="n">
        <v>57387.2329124725</v>
      </c>
      <c r="G1481" s="89" t="n">
        <v>81925.3431601444</v>
      </c>
      <c r="H1481" s="90" t="n">
        <v>57386.9054390173</v>
      </c>
      <c r="I1481" s="91" t="str">
        <f>H1481-F1481</f>
      </c>
      <c r="J1481" s="92" t="str">
        <f>G1481-E1481</f>
      </c>
    </row>
    <row r="1482">
      <c r="A1482" t="s">
        <v>296</v>
      </c>
      <c r="B1482" t="s">
        <v>298</v>
      </c>
      <c r="C1482" s="86" t="n">
        <v>2028</v>
      </c>
      <c r="D1482" t="s">
        <v>236</v>
      </c>
      <c r="E1482" s="87" t="n">
        <v>221513.566095226</v>
      </c>
      <c r="F1482" s="88" t="n">
        <v>211176.406960287</v>
      </c>
      <c r="G1482" s="89" t="n">
        <v>221718.887562572</v>
      </c>
      <c r="H1482" s="90" t="n">
        <v>211969.531832752</v>
      </c>
      <c r="I1482" s="91" t="str">
        <f>H1482-F1482</f>
      </c>
      <c r="J1482" s="92" t="str">
        <f>G1482-E1482</f>
      </c>
    </row>
    <row r="1483">
      <c r="A1483" t="s">
        <v>296</v>
      </c>
      <c r="B1483" t="s">
        <v>298</v>
      </c>
      <c r="C1483" s="86" t="n">
        <v>2028</v>
      </c>
      <c r="D1483" t="s">
        <v>239</v>
      </c>
      <c r="E1483" s="87" t="n">
        <v>327696.148726821</v>
      </c>
      <c r="F1483" s="88" t="n">
        <v>310167.898637343</v>
      </c>
      <c r="G1483" s="89" t="n">
        <v>328616.462342423</v>
      </c>
      <c r="H1483" s="90" t="n">
        <v>311706.009887736</v>
      </c>
      <c r="I1483" s="91" t="str">
        <f>H1483-F1483</f>
      </c>
      <c r="J1483" s="92" t="str">
        <f>G1483-E1483</f>
      </c>
    </row>
    <row r="1484">
      <c r="A1484" t="s">
        <v>296</v>
      </c>
      <c r="B1484" t="s">
        <v>298</v>
      </c>
      <c r="C1484" s="86" t="n">
        <v>2028</v>
      </c>
      <c r="D1484" t="s">
        <v>242</v>
      </c>
      <c r="E1484" s="87" t="n">
        <v>211757.52701229</v>
      </c>
      <c r="F1484" s="88" t="n">
        <v>172300.781822413</v>
      </c>
      <c r="G1484" s="89" t="n">
        <v>212112.340383506</v>
      </c>
      <c r="H1484" s="90" t="n">
        <v>172998.157472433</v>
      </c>
      <c r="I1484" s="91" t="str">
        <f>H1484-F1484</f>
      </c>
      <c r="J1484" s="92" t="str">
        <f>G1484-E1484</f>
      </c>
    </row>
    <row r="1485">
      <c r="A1485" t="s">
        <v>296</v>
      </c>
      <c r="B1485" t="s">
        <v>298</v>
      </c>
      <c r="C1485" s="86" t="n">
        <v>2028</v>
      </c>
      <c r="D1485" t="s">
        <v>456</v>
      </c>
      <c r="E1485" s="87" t="n">
        <v>34426.7234038835</v>
      </c>
      <c r="F1485" s="88" t="n">
        <v>4491.29808573369</v>
      </c>
      <c r="G1485" s="89" t="n">
        <v>34426.6520628926</v>
      </c>
      <c r="H1485" s="90" t="n">
        <v>4491.29771784831</v>
      </c>
      <c r="I1485" s="91" t="str">
        <f>H1485-F1485</f>
      </c>
      <c r="J1485" s="92" t="str">
        <f>G1485-E1485</f>
      </c>
    </row>
    <row r="1486">
      <c r="A1486" t="s">
        <v>296</v>
      </c>
      <c r="B1486" t="s">
        <v>298</v>
      </c>
      <c r="C1486" s="86" t="n">
        <v>2029</v>
      </c>
      <c r="D1486" t="s">
        <v>455</v>
      </c>
      <c r="E1486" s="87" t="n">
        <v>8951.01259367552</v>
      </c>
      <c r="F1486" s="88" t="n">
        <v>7601.70155625404</v>
      </c>
      <c r="G1486" s="89" t="n">
        <v>8949.87204454935</v>
      </c>
      <c r="H1486" s="90" t="n">
        <v>7601.51287322911</v>
      </c>
      <c r="I1486" s="91" t="str">
        <f>H1486-F1486</f>
      </c>
      <c r="J1486" s="92" t="str">
        <f>G1486-E1486</f>
      </c>
    </row>
    <row r="1487">
      <c r="A1487" t="s">
        <v>296</v>
      </c>
      <c r="B1487" t="s">
        <v>298</v>
      </c>
      <c r="C1487" s="86" t="n">
        <v>2029</v>
      </c>
      <c r="D1487" t="s">
        <v>269</v>
      </c>
      <c r="E1487" s="87" t="n">
        <v>512624.628219065</v>
      </c>
      <c r="F1487" s="88" t="n">
        <v>162719.730997109</v>
      </c>
      <c r="G1487" s="89" t="n">
        <v>513054.704094391</v>
      </c>
      <c r="H1487" s="90" t="n">
        <v>162723.060175302</v>
      </c>
      <c r="I1487" s="91" t="str">
        <f>H1487-F1487</f>
      </c>
      <c r="J1487" s="92" t="str">
        <f>G1487-E1487</f>
      </c>
    </row>
    <row r="1488">
      <c r="A1488" t="s">
        <v>296</v>
      </c>
      <c r="B1488" t="s">
        <v>298</v>
      </c>
      <c r="C1488" s="86" t="n">
        <v>2029</v>
      </c>
      <c r="D1488" t="s">
        <v>224</v>
      </c>
      <c r="E1488" s="87" t="n">
        <v>84223.8601639918</v>
      </c>
      <c r="F1488" s="88" t="n">
        <v>57303.5379189736</v>
      </c>
      <c r="G1488" s="89" t="n">
        <v>84214.941243807</v>
      </c>
      <c r="H1488" s="90" t="n">
        <v>57302.4735422539</v>
      </c>
      <c r="I1488" s="91" t="str">
        <f>H1488-F1488</f>
      </c>
      <c r="J1488" s="92" t="str">
        <f>G1488-E1488</f>
      </c>
    </row>
    <row r="1489">
      <c r="A1489" t="s">
        <v>296</v>
      </c>
      <c r="B1489" t="s">
        <v>298</v>
      </c>
      <c r="C1489" s="86" t="n">
        <v>2029</v>
      </c>
      <c r="D1489" t="s">
        <v>236</v>
      </c>
      <c r="E1489" s="87" t="n">
        <v>226709.294258371</v>
      </c>
      <c r="F1489" s="88" t="n">
        <v>211906.147299695</v>
      </c>
      <c r="G1489" s="89" t="n">
        <v>226999.388995758</v>
      </c>
      <c r="H1489" s="90" t="n">
        <v>212946.302203706</v>
      </c>
      <c r="I1489" s="91" t="str">
        <f>H1489-F1489</f>
      </c>
      <c r="J1489" s="92" t="str">
        <f>G1489-E1489</f>
      </c>
    </row>
    <row r="1490">
      <c r="A1490" t="s">
        <v>296</v>
      </c>
      <c r="B1490" t="s">
        <v>298</v>
      </c>
      <c r="C1490" s="86" t="n">
        <v>2029</v>
      </c>
      <c r="D1490" t="s">
        <v>239</v>
      </c>
      <c r="E1490" s="87" t="n">
        <v>335416.789590112</v>
      </c>
      <c r="F1490" s="88" t="n">
        <v>301007.728239214</v>
      </c>
      <c r="G1490" s="89" t="n">
        <v>336724.52108083</v>
      </c>
      <c r="H1490" s="90" t="n">
        <v>303091.513889636</v>
      </c>
      <c r="I1490" s="91" t="str">
        <f>H1490-F1490</f>
      </c>
      <c r="J1490" s="92" t="str">
        <f>G1490-E1490</f>
      </c>
    </row>
    <row r="1491">
      <c r="A1491" t="s">
        <v>296</v>
      </c>
      <c r="B1491" t="s">
        <v>298</v>
      </c>
      <c r="C1491" s="86" t="n">
        <v>2029</v>
      </c>
      <c r="D1491" t="s">
        <v>242</v>
      </c>
      <c r="E1491" s="87" t="n">
        <v>217353.158994638</v>
      </c>
      <c r="F1491" s="88" t="n">
        <v>165731.587223184</v>
      </c>
      <c r="G1491" s="89" t="n">
        <v>217860.621542288</v>
      </c>
      <c r="H1491" s="90" t="n">
        <v>166667.063853957</v>
      </c>
      <c r="I1491" s="91" t="str">
        <f>H1491-F1491</f>
      </c>
      <c r="J1491" s="92" t="str">
        <f>G1491-E1491</f>
      </c>
    </row>
    <row r="1492">
      <c r="A1492" t="s">
        <v>296</v>
      </c>
      <c r="B1492" t="s">
        <v>298</v>
      </c>
      <c r="C1492" s="86" t="n">
        <v>2029</v>
      </c>
      <c r="D1492" t="s">
        <v>456</v>
      </c>
      <c r="E1492" s="87" t="n">
        <v>34407.3929390098</v>
      </c>
      <c r="F1492" s="88" t="n">
        <v>4446.34995976453</v>
      </c>
      <c r="G1492" s="89" t="n">
        <v>34407.2611235614</v>
      </c>
      <c r="H1492" s="90" t="n">
        <v>4446.34877826688</v>
      </c>
      <c r="I1492" s="91" t="str">
        <f>H1492-F1492</f>
      </c>
      <c r="J1492" s="92" t="str">
        <f>G1492-E1492</f>
      </c>
    </row>
    <row r="1493">
      <c r="A1493" t="s">
        <v>296</v>
      </c>
      <c r="B1493" t="s">
        <v>298</v>
      </c>
      <c r="C1493" s="86" t="n">
        <v>2030</v>
      </c>
      <c r="D1493" t="s">
        <v>455</v>
      </c>
      <c r="E1493" s="87" t="n">
        <v>9149.69081717692</v>
      </c>
      <c r="F1493" s="88" t="n">
        <v>7534.57586333</v>
      </c>
      <c r="G1493" s="89" t="n">
        <v>9147.89011891574</v>
      </c>
      <c r="H1493" s="90" t="n">
        <v>7534.19914270994</v>
      </c>
      <c r="I1493" s="91" t="str">
        <f>H1493-F1493</f>
      </c>
      <c r="J1493" s="92" t="str">
        <f>G1493-E1493</f>
      </c>
    </row>
    <row r="1494">
      <c r="A1494" t="s">
        <v>296</v>
      </c>
      <c r="B1494" t="s">
        <v>298</v>
      </c>
      <c r="C1494" s="86" t="n">
        <v>2030</v>
      </c>
      <c r="D1494" t="s">
        <v>269</v>
      </c>
      <c r="E1494" s="87" t="n">
        <v>520838.086454976</v>
      </c>
      <c r="F1494" s="88" t="n">
        <v>165083.042178972</v>
      </c>
      <c r="G1494" s="89" t="n">
        <v>521396.110534226</v>
      </c>
      <c r="H1494" s="90" t="n">
        <v>165089.533766456</v>
      </c>
      <c r="I1494" s="91" t="str">
        <f>H1494-F1494</f>
      </c>
      <c r="J1494" s="92" t="str">
        <f>G1494-E1494</f>
      </c>
    </row>
    <row r="1495">
      <c r="A1495" t="s">
        <v>296</v>
      </c>
      <c r="B1495" t="s">
        <v>298</v>
      </c>
      <c r="C1495" s="86" t="n">
        <v>2030</v>
      </c>
      <c r="D1495" t="s">
        <v>224</v>
      </c>
      <c r="E1495" s="87" t="n">
        <v>86650.9896896281</v>
      </c>
      <c r="F1495" s="88" t="n">
        <v>57647.7708362259</v>
      </c>
      <c r="G1495" s="89" t="n">
        <v>86636.6978807741</v>
      </c>
      <c r="H1495" s="90" t="n">
        <v>57645.5263276995</v>
      </c>
      <c r="I1495" s="91" t="str">
        <f>H1495-F1495</f>
      </c>
      <c r="J1495" s="92" t="str">
        <f>G1495-E1495</f>
      </c>
    </row>
    <row r="1496">
      <c r="A1496" t="s">
        <v>296</v>
      </c>
      <c r="B1496" t="s">
        <v>298</v>
      </c>
      <c r="C1496" s="86" t="n">
        <v>2030</v>
      </c>
      <c r="D1496" t="s">
        <v>236</v>
      </c>
      <c r="E1496" s="87" t="n">
        <v>232098.173488033</v>
      </c>
      <c r="F1496" s="88" t="n">
        <v>213843.965647816</v>
      </c>
      <c r="G1496" s="89" t="n">
        <v>232474.557184163</v>
      </c>
      <c r="H1496" s="90" t="n">
        <v>215101.066136293</v>
      </c>
      <c r="I1496" s="91" t="str">
        <f>H1496-F1496</f>
      </c>
      <c r="J1496" s="92" t="str">
        <f>G1496-E1496</f>
      </c>
    </row>
    <row r="1497">
      <c r="A1497" t="s">
        <v>296</v>
      </c>
      <c r="B1497" t="s">
        <v>298</v>
      </c>
      <c r="C1497" s="86" t="n">
        <v>2030</v>
      </c>
      <c r="D1497" t="s">
        <v>239</v>
      </c>
      <c r="E1497" s="87" t="n">
        <v>343294.255173841</v>
      </c>
      <c r="F1497" s="88" t="n">
        <v>294266.596031765</v>
      </c>
      <c r="G1497" s="89" t="n">
        <v>345002.662934527</v>
      </c>
      <c r="H1497" s="90" t="n">
        <v>296867.398989455</v>
      </c>
      <c r="I1497" s="91" t="str">
        <f>H1497-F1497</f>
      </c>
      <c r="J1497" s="92" t="str">
        <f>G1497-E1497</f>
      </c>
    </row>
    <row r="1498">
      <c r="A1498" t="s">
        <v>296</v>
      </c>
      <c r="B1498" t="s">
        <v>298</v>
      </c>
      <c r="C1498" s="86" t="n">
        <v>2030</v>
      </c>
      <c r="D1498" t="s">
        <v>242</v>
      </c>
      <c r="E1498" s="87" t="n">
        <v>223190.623354054</v>
      </c>
      <c r="F1498" s="88" t="n">
        <v>161258.295554799</v>
      </c>
      <c r="G1498" s="89" t="n">
        <v>223856.01156337</v>
      </c>
      <c r="H1498" s="90" t="n">
        <v>162416.198890179</v>
      </c>
      <c r="I1498" s="91" t="str">
        <f>H1498-F1498</f>
      </c>
      <c r="J1498" s="92" t="str">
        <f>G1498-E1498</f>
      </c>
    </row>
    <row r="1499">
      <c r="A1499" t="s">
        <v>296</v>
      </c>
      <c r="B1499" t="s">
        <v>298</v>
      </c>
      <c r="C1499" s="86" t="n">
        <v>2030</v>
      </c>
      <c r="D1499" t="s">
        <v>456</v>
      </c>
      <c r="E1499" s="87" t="n">
        <v>34357.3692144269</v>
      </c>
      <c r="F1499" s="88" t="n">
        <v>4399.0537790236</v>
      </c>
      <c r="G1499" s="89" t="n">
        <v>34357.1584623898</v>
      </c>
      <c r="H1499" s="90" t="n">
        <v>4399.0513110961</v>
      </c>
      <c r="I1499" s="91" t="str">
        <f>H1499-F1499</f>
      </c>
      <c r="J1499" s="92" t="str">
        <f>G1499-E1499</f>
      </c>
    </row>
    <row r="1500">
      <c r="A1500" t="s">
        <v>296</v>
      </c>
      <c r="B1500" t="s">
        <v>298</v>
      </c>
      <c r="C1500" s="86" t="n">
        <v>2031</v>
      </c>
      <c r="D1500" t="s">
        <v>455</v>
      </c>
      <c r="E1500" s="87" t="n">
        <v>9365.01232268543</v>
      </c>
      <c r="F1500" s="88" t="n">
        <v>7524.1758891313</v>
      </c>
      <c r="G1500" s="89" t="n">
        <v>9362.40742280119</v>
      </c>
      <c r="H1500" s="90" t="n">
        <v>7523.53879360357</v>
      </c>
      <c r="I1500" s="91" t="str">
        <f>H1500-F1500</f>
      </c>
      <c r="J1500" s="92" t="str">
        <f>G1500-E1500</f>
      </c>
    </row>
    <row r="1501">
      <c r="A1501" t="s">
        <v>296</v>
      </c>
      <c r="B1501" t="s">
        <v>298</v>
      </c>
      <c r="C1501" s="86" t="n">
        <v>2031</v>
      </c>
      <c r="D1501" t="s">
        <v>269</v>
      </c>
      <c r="E1501" s="87" t="n">
        <v>528823.203043136</v>
      </c>
      <c r="F1501" s="88" t="n">
        <v>167614.020911911</v>
      </c>
      <c r="G1501" s="89" t="n">
        <v>529501.770468282</v>
      </c>
      <c r="H1501" s="90" t="n">
        <v>167624.55914584</v>
      </c>
      <c r="I1501" s="91" t="str">
        <f>H1501-F1501</f>
      </c>
      <c r="J1501" s="92" t="str">
        <f>G1501-E1501</f>
      </c>
    </row>
    <row r="1502">
      <c r="A1502" t="s">
        <v>296</v>
      </c>
      <c r="B1502" t="s">
        <v>298</v>
      </c>
      <c r="C1502" s="86" t="n">
        <v>2031</v>
      </c>
      <c r="D1502" t="s">
        <v>224</v>
      </c>
      <c r="E1502" s="87" t="n">
        <v>89190.5906406538</v>
      </c>
      <c r="F1502" s="88" t="n">
        <v>58203.7935344652</v>
      </c>
      <c r="G1502" s="89" t="n">
        <v>89169.7069964921</v>
      </c>
      <c r="H1502" s="90" t="n">
        <v>58199.8434286856</v>
      </c>
      <c r="I1502" s="91" t="str">
        <f>H1502-F1502</f>
      </c>
      <c r="J1502" s="92" t="str">
        <f>G1502-E1502</f>
      </c>
    </row>
    <row r="1503">
      <c r="A1503" t="s">
        <v>296</v>
      </c>
      <c r="B1503" t="s">
        <v>298</v>
      </c>
      <c r="C1503" s="86" t="n">
        <v>2031</v>
      </c>
      <c r="D1503" t="s">
        <v>236</v>
      </c>
      <c r="E1503" s="87" t="n">
        <v>237711.874025587</v>
      </c>
      <c r="F1503" s="88" t="n">
        <v>216714.595543544</v>
      </c>
      <c r="G1503" s="89" t="n">
        <v>238100.557779275</v>
      </c>
      <c r="H1503" s="90" t="n">
        <v>217838.527124651</v>
      </c>
      <c r="I1503" s="91" t="str">
        <f>H1503-F1503</f>
      </c>
      <c r="J1503" s="92" t="str">
        <f>G1503-E1503</f>
      </c>
    </row>
    <row r="1504">
      <c r="A1504" t="s">
        <v>296</v>
      </c>
      <c r="B1504" t="s">
        <v>298</v>
      </c>
      <c r="C1504" s="86" t="n">
        <v>2031</v>
      </c>
      <c r="D1504" t="s">
        <v>239</v>
      </c>
      <c r="E1504" s="87" t="n">
        <v>351596.700952428</v>
      </c>
      <c r="F1504" s="88" t="n">
        <v>289488.433632597</v>
      </c>
      <c r="G1504" s="89" t="n">
        <v>353389.586893109</v>
      </c>
      <c r="H1504" s="90" t="n">
        <v>292077.17059703</v>
      </c>
      <c r="I1504" s="91" t="str">
        <f>H1504-F1504</f>
      </c>
      <c r="J1504" s="92" t="str">
        <f>G1504-E1504</f>
      </c>
    </row>
    <row r="1505">
      <c r="A1505" t="s">
        <v>296</v>
      </c>
      <c r="B1505" t="s">
        <v>298</v>
      </c>
      <c r="C1505" s="86" t="n">
        <v>2031</v>
      </c>
      <c r="D1505" t="s">
        <v>242</v>
      </c>
      <c r="E1505" s="87" t="n">
        <v>229358.932028045</v>
      </c>
      <c r="F1505" s="88" t="n">
        <v>158296.341764146</v>
      </c>
      <c r="G1505" s="89" t="n">
        <v>230057.422817294</v>
      </c>
      <c r="H1505" s="90" t="n">
        <v>159427.935431229</v>
      </c>
      <c r="I1505" s="91" t="str">
        <f>H1505-F1505</f>
      </c>
      <c r="J1505" s="92" t="str">
        <f>G1505-E1505</f>
      </c>
    </row>
    <row r="1506">
      <c r="A1506" t="s">
        <v>296</v>
      </c>
      <c r="B1506" t="s">
        <v>298</v>
      </c>
      <c r="C1506" s="86" t="n">
        <v>2031</v>
      </c>
      <c r="D1506" t="s">
        <v>456</v>
      </c>
      <c r="E1506" s="87" t="n">
        <v>34254.2254895352</v>
      </c>
      <c r="F1506" s="88" t="n">
        <v>4352.672914661</v>
      </c>
      <c r="G1506" s="89" t="n">
        <v>34253.9193652657</v>
      </c>
      <c r="H1506" s="90" t="n">
        <v>4352.66861178241</v>
      </c>
      <c r="I1506" s="91" t="str">
        <f>H1506-F1506</f>
      </c>
      <c r="J1506" s="92" t="str">
        <f>G1506-E1506</f>
      </c>
    </row>
    <row r="1507">
      <c r="A1507" t="s">
        <v>296</v>
      </c>
      <c r="B1507" t="s">
        <v>298</v>
      </c>
      <c r="C1507" s="86" t="n">
        <v>2032</v>
      </c>
      <c r="D1507" t="s">
        <v>455</v>
      </c>
      <c r="E1507" s="87" t="n">
        <v>9596.62117862103</v>
      </c>
      <c r="F1507" s="88" t="n">
        <v>7553.08603663244</v>
      </c>
      <c r="G1507" s="89" t="n">
        <v>9593.26185941356</v>
      </c>
      <c r="H1507" s="90" t="n">
        <v>7552.11262491877</v>
      </c>
      <c r="I1507" s="91" t="str">
        <f>H1507-F1507</f>
      </c>
      <c r="J1507" s="92" t="str">
        <f>G1507-E1507</f>
      </c>
    </row>
    <row r="1508">
      <c r="A1508" t="s">
        <v>296</v>
      </c>
      <c r="B1508" t="s">
        <v>298</v>
      </c>
      <c r="C1508" s="86" t="n">
        <v>2032</v>
      </c>
      <c r="D1508" t="s">
        <v>269</v>
      </c>
      <c r="E1508" s="87" t="n">
        <v>536488.232950948</v>
      </c>
      <c r="F1508" s="88" t="n">
        <v>170475.168418408</v>
      </c>
      <c r="G1508" s="89" t="n">
        <v>537284.205956197</v>
      </c>
      <c r="H1508" s="90" t="n">
        <v>170490.574608421</v>
      </c>
      <c r="I1508" s="91" t="str">
        <f>H1508-F1508</f>
      </c>
      <c r="J1508" s="92" t="str">
        <f>G1508-E1508</f>
      </c>
    </row>
    <row r="1509">
      <c r="A1509" t="s">
        <v>296</v>
      </c>
      <c r="B1509" t="s">
        <v>298</v>
      </c>
      <c r="C1509" s="86" t="n">
        <v>2032</v>
      </c>
      <c r="D1509" t="s">
        <v>224</v>
      </c>
      <c r="E1509" s="87" t="n">
        <v>91835.5946498429</v>
      </c>
      <c r="F1509" s="88" t="n">
        <v>58990.0813489577</v>
      </c>
      <c r="G1509" s="89" t="n">
        <v>91808.4707591015</v>
      </c>
      <c r="H1509" s="90" t="n">
        <v>58983.855811728</v>
      </c>
      <c r="I1509" s="91" t="str">
        <f>H1509-F1509</f>
      </c>
      <c r="J1509" s="92" t="str">
        <f>G1509-E1509</f>
      </c>
    </row>
    <row r="1510">
      <c r="A1510" t="s">
        <v>296</v>
      </c>
      <c r="B1510" t="s">
        <v>298</v>
      </c>
      <c r="C1510" s="86" t="n">
        <v>2032</v>
      </c>
      <c r="D1510" t="s">
        <v>236</v>
      </c>
      <c r="E1510" s="87" t="n">
        <v>243454.6138623</v>
      </c>
      <c r="F1510" s="88" t="n">
        <v>220140.391655832</v>
      </c>
      <c r="G1510" s="89" t="n">
        <v>243856.955522811</v>
      </c>
      <c r="H1510" s="90" t="n">
        <v>221187.357647614</v>
      </c>
      <c r="I1510" s="91" t="str">
        <f>H1510-F1510</f>
      </c>
      <c r="J1510" s="92" t="str">
        <f>G1510-E1510</f>
      </c>
    </row>
    <row r="1511">
      <c r="A1511" t="s">
        <v>296</v>
      </c>
      <c r="B1511" t="s">
        <v>298</v>
      </c>
      <c r="C1511" s="86" t="n">
        <v>2032</v>
      </c>
      <c r="D1511" t="s">
        <v>239</v>
      </c>
      <c r="E1511" s="87" t="n">
        <v>359977.489230647</v>
      </c>
      <c r="F1511" s="88" t="n">
        <v>286036.436530376</v>
      </c>
      <c r="G1511" s="89" t="n">
        <v>361859.194103519</v>
      </c>
      <c r="H1511" s="90" t="n">
        <v>288636.134927462</v>
      </c>
      <c r="I1511" s="91" t="str">
        <f>H1511-F1511</f>
      </c>
      <c r="J1511" s="92" t="str">
        <f>G1511-E1511</f>
      </c>
    </row>
    <row r="1512">
      <c r="A1512" t="s">
        <v>296</v>
      </c>
      <c r="B1512" t="s">
        <v>298</v>
      </c>
      <c r="C1512" s="86" t="n">
        <v>2032</v>
      </c>
      <c r="D1512" t="s">
        <v>242</v>
      </c>
      <c r="E1512" s="87" t="n">
        <v>235715.512760442</v>
      </c>
      <c r="F1512" s="88" t="n">
        <v>156586.496215235</v>
      </c>
      <c r="G1512" s="89" t="n">
        <v>236449.722892253</v>
      </c>
      <c r="H1512" s="90" t="n">
        <v>157717.066687305</v>
      </c>
      <c r="I1512" s="91" t="str">
        <f>H1512-F1512</f>
      </c>
      <c r="J1512" s="92" t="str">
        <f>G1512-E1512</f>
      </c>
    </row>
    <row r="1513">
      <c r="A1513" t="s">
        <v>296</v>
      </c>
      <c r="B1513" t="s">
        <v>298</v>
      </c>
      <c r="C1513" s="86" t="n">
        <v>2032</v>
      </c>
      <c r="D1513" t="s">
        <v>456</v>
      </c>
      <c r="E1513" s="87" t="n">
        <v>34086.8555878103</v>
      </c>
      <c r="F1513" s="88" t="n">
        <v>4303.78189933814</v>
      </c>
      <c r="G1513" s="89" t="n">
        <v>34086.4612808676</v>
      </c>
      <c r="H1513" s="90" t="n">
        <v>4303.77518067738</v>
      </c>
      <c r="I1513" s="91" t="str">
        <f>H1513-F1513</f>
      </c>
      <c r="J1513" s="92" t="str">
        <f>G1513-E1513</f>
      </c>
    </row>
    <row r="1514">
      <c r="A1514" t="s">
        <v>296</v>
      </c>
      <c r="B1514" t="s">
        <v>298</v>
      </c>
      <c r="C1514" s="86" t="n">
        <v>2033</v>
      </c>
      <c r="D1514" t="s">
        <v>455</v>
      </c>
      <c r="E1514" s="87" t="n">
        <v>9844.00550468312</v>
      </c>
      <c r="F1514" s="88" t="n">
        <v>7604.17924311907</v>
      </c>
      <c r="G1514" s="89" t="n">
        <v>9839.90450136709</v>
      </c>
      <c r="H1514" s="90" t="n">
        <v>7602.83613135038</v>
      </c>
      <c r="I1514" s="91" t="str">
        <f>H1514-F1514</f>
      </c>
      <c r="J1514" s="92" t="str">
        <f>G1514-E1514</f>
      </c>
    </row>
    <row r="1515">
      <c r="A1515" t="s">
        <v>296</v>
      </c>
      <c r="B1515" t="s">
        <v>298</v>
      </c>
      <c r="C1515" s="86" t="n">
        <v>2033</v>
      </c>
      <c r="D1515" t="s">
        <v>269</v>
      </c>
      <c r="E1515" s="87" t="n">
        <v>543790.479702927</v>
      </c>
      <c r="F1515" s="88" t="n">
        <v>173586.734078126</v>
      </c>
      <c r="G1515" s="89" t="n">
        <v>544700.381722106</v>
      </c>
      <c r="H1515" s="90" t="n">
        <v>173607.86723671</v>
      </c>
      <c r="I1515" s="91" t="str">
        <f>H1515-F1515</f>
      </c>
      <c r="J1515" s="92" t="str">
        <f>G1515-E1515</f>
      </c>
    </row>
    <row r="1516">
      <c r="A1516" t="s">
        <v>296</v>
      </c>
      <c r="B1516" t="s">
        <v>298</v>
      </c>
      <c r="C1516" s="86" t="n">
        <v>2033</v>
      </c>
      <c r="D1516" t="s">
        <v>224</v>
      </c>
      <c r="E1516" s="87" t="n">
        <v>94576.700390263</v>
      </c>
      <c r="F1516" s="88" t="n">
        <v>59951.8469746778</v>
      </c>
      <c r="G1516" s="89" t="n">
        <v>94543.4392152283</v>
      </c>
      <c r="H1516" s="90" t="n">
        <v>59943.004150862</v>
      </c>
      <c r="I1516" s="91" t="str">
        <f>H1516-F1516</f>
      </c>
      <c r="J1516" s="92" t="str">
        <f>G1516-E1516</f>
      </c>
    </row>
    <row r="1517">
      <c r="A1517" t="s">
        <v>296</v>
      </c>
      <c r="B1517" t="s">
        <v>298</v>
      </c>
      <c r="C1517" s="86" t="n">
        <v>2033</v>
      </c>
      <c r="D1517" t="s">
        <v>236</v>
      </c>
      <c r="E1517" s="87" t="n">
        <v>249300.584926634</v>
      </c>
      <c r="F1517" s="88" t="n">
        <v>223961.86897535</v>
      </c>
      <c r="G1517" s="89" t="n">
        <v>249717.666412734</v>
      </c>
      <c r="H1517" s="90" t="n">
        <v>224962.62840765</v>
      </c>
      <c r="I1517" s="91" t="str">
        <f>H1517-F1517</f>
      </c>
      <c r="J1517" s="92" t="str">
        <f>G1517-E1517</f>
      </c>
    </row>
    <row r="1518">
      <c r="A1518" t="s">
        <v>296</v>
      </c>
      <c r="B1518" t="s">
        <v>298</v>
      </c>
      <c r="C1518" s="86" t="n">
        <v>2033</v>
      </c>
      <c r="D1518" t="s">
        <v>239</v>
      </c>
      <c r="E1518" s="87" t="n">
        <v>368413.72797757</v>
      </c>
      <c r="F1518" s="88" t="n">
        <v>283583.561982331</v>
      </c>
      <c r="G1518" s="89" t="n">
        <v>370388.043804762</v>
      </c>
      <c r="H1518" s="90" t="n">
        <v>286211.943629403</v>
      </c>
      <c r="I1518" s="91" t="str">
        <f>H1518-F1518</f>
      </c>
      <c r="J1518" s="92" t="str">
        <f>G1518-E1518</f>
      </c>
    </row>
    <row r="1519">
      <c r="A1519" t="s">
        <v>296</v>
      </c>
      <c r="B1519" t="s">
        <v>298</v>
      </c>
      <c r="C1519" s="86" t="n">
        <v>2033</v>
      </c>
      <c r="D1519" t="s">
        <v>242</v>
      </c>
      <c r="E1519" s="87" t="n">
        <v>242231.617743824</v>
      </c>
      <c r="F1519" s="88" t="n">
        <v>155836.139249497</v>
      </c>
      <c r="G1519" s="89" t="n">
        <v>243003.808597674</v>
      </c>
      <c r="H1519" s="90" t="n">
        <v>156982.446461136</v>
      </c>
      <c r="I1519" s="91" t="str">
        <f>H1519-F1519</f>
      </c>
      <c r="J1519" s="92" t="str">
        <f>G1519-E1519</f>
      </c>
    </row>
    <row r="1520">
      <c r="A1520" t="s">
        <v>296</v>
      </c>
      <c r="B1520" t="s">
        <v>298</v>
      </c>
      <c r="C1520" s="86" t="n">
        <v>2033</v>
      </c>
      <c r="D1520" t="s">
        <v>456</v>
      </c>
      <c r="E1520" s="87" t="n">
        <v>33869.5780007501</v>
      </c>
      <c r="F1520" s="88" t="n">
        <v>4252.30669997306</v>
      </c>
      <c r="G1520" s="89" t="n">
        <v>33869.0998668034</v>
      </c>
      <c r="H1520" s="90" t="n">
        <v>4252.29720334171</v>
      </c>
      <c r="I1520" s="91" t="str">
        <f>H1520-F1520</f>
      </c>
      <c r="J1520" s="92" t="str">
        <f>G1520-E1520</f>
      </c>
    </row>
    <row r="1521">
      <c r="A1521" t="s">
        <v>296</v>
      </c>
      <c r="B1521" t="s">
        <v>298</v>
      </c>
      <c r="C1521" s="86" t="n">
        <v>2034</v>
      </c>
      <c r="D1521" t="s">
        <v>455</v>
      </c>
      <c r="E1521" s="87" t="n">
        <v>10107.3443597739</v>
      </c>
      <c r="F1521" s="88" t="n">
        <v>7677.75374620383</v>
      </c>
      <c r="G1521" s="89" t="n">
        <v>10102.4944978288</v>
      </c>
      <c r="H1521" s="90" t="n">
        <v>7676.02454394957</v>
      </c>
      <c r="I1521" s="91" t="str">
        <f>H1521-F1521</f>
      </c>
      <c r="J1521" s="92" t="str">
        <f>G1521-E1521</f>
      </c>
    </row>
    <row r="1522">
      <c r="A1522" t="s">
        <v>296</v>
      </c>
      <c r="B1522" t="s">
        <v>298</v>
      </c>
      <c r="C1522" s="86" t="n">
        <v>2034</v>
      </c>
      <c r="D1522" t="s">
        <v>269</v>
      </c>
      <c r="E1522" s="87" t="n">
        <v>550882.137116931</v>
      </c>
      <c r="F1522" s="88" t="n">
        <v>176901.679592552</v>
      </c>
      <c r="G1522" s="89" t="n">
        <v>551902.078695549</v>
      </c>
      <c r="H1522" s="90" t="n">
        <v>176929.430162199</v>
      </c>
      <c r="I1522" s="91" t="str">
        <f>H1522-F1522</f>
      </c>
      <c r="J1522" s="92" t="str">
        <f>G1522-E1522</f>
      </c>
    </row>
    <row r="1523">
      <c r="A1523" t="s">
        <v>296</v>
      </c>
      <c r="B1523" t="s">
        <v>298</v>
      </c>
      <c r="C1523" s="86" t="n">
        <v>2034</v>
      </c>
      <c r="D1523" t="s">
        <v>224</v>
      </c>
      <c r="E1523" s="87" t="n">
        <v>97405.9755921594</v>
      </c>
      <c r="F1523" s="88" t="n">
        <v>61054.3203186375</v>
      </c>
      <c r="G1523" s="89" t="n">
        <v>97366.5412975795</v>
      </c>
      <c r="H1523" s="90" t="n">
        <v>61042.6373357258</v>
      </c>
      <c r="I1523" s="91" t="str">
        <f>H1523-F1523</f>
      </c>
      <c r="J1523" s="92" t="str">
        <f>G1523-E1523</f>
      </c>
    </row>
    <row r="1524">
      <c r="A1524" t="s">
        <v>296</v>
      </c>
      <c r="B1524" t="s">
        <v>298</v>
      </c>
      <c r="C1524" s="86" t="n">
        <v>2034</v>
      </c>
      <c r="D1524" t="s">
        <v>236</v>
      </c>
      <c r="E1524" s="87" t="n">
        <v>255250.443124634</v>
      </c>
      <c r="F1524" s="88" t="n">
        <v>228256.017402667</v>
      </c>
      <c r="G1524" s="89" t="n">
        <v>255666.356501113</v>
      </c>
      <c r="H1524" s="90" t="n">
        <v>229161.34435344</v>
      </c>
      <c r="I1524" s="91" t="str">
        <f>H1524-F1524</f>
      </c>
      <c r="J1524" s="92" t="str">
        <f>G1524-E1524</f>
      </c>
    </row>
    <row r="1525">
      <c r="A1525" t="s">
        <v>296</v>
      </c>
      <c r="B1525" t="s">
        <v>298</v>
      </c>
      <c r="C1525" s="86" t="n">
        <v>2034</v>
      </c>
      <c r="D1525" t="s">
        <v>239</v>
      </c>
      <c r="E1525" s="87" t="n">
        <v>376993.71491099</v>
      </c>
      <c r="F1525" s="88" t="n">
        <v>282201.911594028</v>
      </c>
      <c r="G1525" s="89" t="n">
        <v>378994.909013905</v>
      </c>
      <c r="H1525" s="90" t="n">
        <v>284761.825731833</v>
      </c>
      <c r="I1525" s="91" t="str">
        <f>H1525-F1525</f>
      </c>
      <c r="J1525" s="92" t="str">
        <f>G1525-E1525</f>
      </c>
    </row>
    <row r="1526">
      <c r="A1526" t="s">
        <v>296</v>
      </c>
      <c r="B1526" t="s">
        <v>298</v>
      </c>
      <c r="C1526" s="86" t="n">
        <v>2034</v>
      </c>
      <c r="D1526" t="s">
        <v>242</v>
      </c>
      <c r="E1526" s="87" t="n">
        <v>248947.854585172</v>
      </c>
      <c r="F1526" s="88" t="n">
        <v>155834.865334973</v>
      </c>
      <c r="G1526" s="89" t="n">
        <v>249728.24511568</v>
      </c>
      <c r="H1526" s="90" t="n">
        <v>156946.436128004</v>
      </c>
      <c r="I1526" s="91" t="str">
        <f>H1526-F1526</f>
      </c>
      <c r="J1526" s="92" t="str">
        <f>G1526-E1526</f>
      </c>
    </row>
    <row r="1527">
      <c r="A1527" t="s">
        <v>296</v>
      </c>
      <c r="B1527" t="s">
        <v>298</v>
      </c>
      <c r="C1527" s="86" t="n">
        <v>2034</v>
      </c>
      <c r="D1527" t="s">
        <v>456</v>
      </c>
      <c r="E1527" s="87" t="n">
        <v>33650.4372504277</v>
      </c>
      <c r="F1527" s="88" t="n">
        <v>4205.70442583675</v>
      </c>
      <c r="G1527" s="89" t="n">
        <v>33649.8779258971</v>
      </c>
      <c r="H1527" s="90" t="n">
        <v>4205.69192643688</v>
      </c>
      <c r="I1527" s="91" t="str">
        <f>H1527-F1527</f>
      </c>
      <c r="J1527" s="92" t="str">
        <f>G1527-E1527</f>
      </c>
    </row>
    <row r="1528">
      <c r="A1528" t="s">
        <v>296</v>
      </c>
      <c r="B1528" t="s">
        <v>298</v>
      </c>
      <c r="C1528" s="86" t="n">
        <v>2035</v>
      </c>
      <c r="D1528" t="s">
        <v>455</v>
      </c>
      <c r="E1528" s="87" t="n">
        <v>10387.7583689492</v>
      </c>
      <c r="F1528" s="88" t="n">
        <v>7768.07756657621</v>
      </c>
      <c r="G1528" s="89" t="n">
        <v>10382.1904120895</v>
      </c>
      <c r="H1528" s="90" t="n">
        <v>7765.94892737537</v>
      </c>
      <c r="I1528" s="91" t="str">
        <f>H1528-F1528</f>
      </c>
      <c r="J1528" s="92" t="str">
        <f>G1528-E1528</f>
      </c>
    </row>
    <row r="1529">
      <c r="A1529" t="s">
        <v>296</v>
      </c>
      <c r="B1529" t="s">
        <v>298</v>
      </c>
      <c r="C1529" s="86" t="n">
        <v>2035</v>
      </c>
      <c r="D1529" t="s">
        <v>269</v>
      </c>
      <c r="E1529" s="87" t="n">
        <v>557834.757401225</v>
      </c>
      <c r="F1529" s="88" t="n">
        <v>180444.630859549</v>
      </c>
      <c r="G1529" s="89" t="n">
        <v>558961.531460926</v>
      </c>
      <c r="H1529" s="90" t="n">
        <v>180479.901956072</v>
      </c>
      <c r="I1529" s="91" t="str">
        <f>H1529-F1529</f>
      </c>
      <c r="J1529" s="92" t="str">
        <f>G1529-E1529</f>
      </c>
    </row>
    <row r="1530">
      <c r="A1530" t="s">
        <v>296</v>
      </c>
      <c r="B1530" t="s">
        <v>298</v>
      </c>
      <c r="C1530" s="86" t="n">
        <v>2035</v>
      </c>
      <c r="D1530" t="s">
        <v>224</v>
      </c>
      <c r="E1530" s="87" t="n">
        <v>100318.267019875</v>
      </c>
      <c r="F1530" s="88" t="n">
        <v>62290.3407808503</v>
      </c>
      <c r="G1530" s="89" t="n">
        <v>100272.951283078</v>
      </c>
      <c r="H1530" s="90" t="n">
        <v>62275.6388380648</v>
      </c>
      <c r="I1530" s="91" t="str">
        <f>H1530-F1530</f>
      </c>
      <c r="J1530" s="92" t="str">
        <f>G1530-E1530</f>
      </c>
    </row>
    <row r="1531">
      <c r="A1531" t="s">
        <v>296</v>
      </c>
      <c r="B1531" t="s">
        <v>298</v>
      </c>
      <c r="C1531" s="86" t="n">
        <v>2035</v>
      </c>
      <c r="D1531" t="s">
        <v>236</v>
      </c>
      <c r="E1531" s="87" t="n">
        <v>261281.323901904</v>
      </c>
      <c r="F1531" s="88" t="n">
        <v>232806.410949905</v>
      </c>
      <c r="G1531" s="89" t="n">
        <v>261696.644665257</v>
      </c>
      <c r="H1531" s="90" t="n">
        <v>233645.809897885</v>
      </c>
      <c r="I1531" s="91" t="str">
        <f>H1531-F1531</f>
      </c>
      <c r="J1531" s="92" t="str">
        <f>G1531-E1531</f>
      </c>
    </row>
    <row r="1532">
      <c r="A1532" t="s">
        <v>296</v>
      </c>
      <c r="B1532" t="s">
        <v>298</v>
      </c>
      <c r="C1532" s="86" t="n">
        <v>2035</v>
      </c>
      <c r="D1532" t="s">
        <v>239</v>
      </c>
      <c r="E1532" s="87" t="n">
        <v>385668.505071804</v>
      </c>
      <c r="F1532" s="88" t="n">
        <v>281668.271672319</v>
      </c>
      <c r="G1532" s="89" t="n">
        <v>387697.164048001</v>
      </c>
      <c r="H1532" s="90" t="n">
        <v>284179.664131541</v>
      </c>
      <c r="I1532" s="91" t="str">
        <f>H1532-F1532</f>
      </c>
      <c r="J1532" s="92" t="str">
        <f>G1532-E1532</f>
      </c>
    </row>
    <row r="1533">
      <c r="A1533" t="s">
        <v>296</v>
      </c>
      <c r="B1533" t="s">
        <v>298</v>
      </c>
      <c r="C1533" s="86" t="n">
        <v>2035</v>
      </c>
      <c r="D1533" t="s">
        <v>242</v>
      </c>
      <c r="E1533" s="87" t="n">
        <v>255837.166692896</v>
      </c>
      <c r="F1533" s="88" t="n">
        <v>156477.992226754</v>
      </c>
      <c r="G1533" s="89" t="n">
        <v>256626.612557139</v>
      </c>
      <c r="H1533" s="90" t="n">
        <v>157568.371735695</v>
      </c>
      <c r="I1533" s="91" t="str">
        <f>H1533-F1533</f>
      </c>
      <c r="J1533" s="92" t="str">
        <f>G1533-E1533</f>
      </c>
    </row>
    <row r="1534">
      <c r="A1534" t="s">
        <v>296</v>
      </c>
      <c r="B1534" t="s">
        <v>298</v>
      </c>
      <c r="C1534" s="86" t="n">
        <v>2035</v>
      </c>
      <c r="D1534" t="s">
        <v>456</v>
      </c>
      <c r="E1534" s="87" t="n">
        <v>33447.9134328029</v>
      </c>
      <c r="F1534" s="88" t="n">
        <v>4160.10370403035</v>
      </c>
      <c r="G1534" s="89" t="n">
        <v>33447.2788714648</v>
      </c>
      <c r="H1534" s="90" t="n">
        <v>4160.08804787357</v>
      </c>
      <c r="I1534" s="91" t="str">
        <f>H1534-F1534</f>
      </c>
      <c r="J1534" s="92" t="str">
        <f>G1534-E1534</f>
      </c>
    </row>
    <row r="1535">
      <c r="A1535" t="s">
        <v>296</v>
      </c>
      <c r="B1535" t="s">
        <v>298</v>
      </c>
      <c r="C1535" s="86" t="n">
        <v>2036</v>
      </c>
      <c r="D1535" t="s">
        <v>455</v>
      </c>
      <c r="E1535" s="87" t="n">
        <v>10684.6648315443</v>
      </c>
      <c r="F1535" s="88" t="n">
        <v>7878.61309658489</v>
      </c>
      <c r="G1535" s="89" t="n">
        <v>10678.3911776571</v>
      </c>
      <c r="H1535" s="90" t="n">
        <v>7876.08286782231</v>
      </c>
      <c r="I1535" s="91" t="str">
        <f>H1535-F1535</f>
      </c>
      <c r="J1535" s="92" t="str">
        <f>G1535-E1535</f>
      </c>
    </row>
    <row r="1536">
      <c r="A1536" t="s">
        <v>296</v>
      </c>
      <c r="B1536" t="s">
        <v>298</v>
      </c>
      <c r="C1536" s="86" t="n">
        <v>2036</v>
      </c>
      <c r="D1536" t="s">
        <v>269</v>
      </c>
      <c r="E1536" s="87" t="n">
        <v>564684.870908472</v>
      </c>
      <c r="F1536" s="88" t="n">
        <v>184226.80938432</v>
      </c>
      <c r="G1536" s="89" t="n">
        <v>565915.068561455</v>
      </c>
      <c r="H1536" s="90" t="n">
        <v>184270.554248894</v>
      </c>
      <c r="I1536" s="91" t="str">
        <f>H1536-F1536</f>
      </c>
      <c r="J1536" s="92" t="str">
        <f>G1536-E1536</f>
      </c>
    </row>
    <row r="1537">
      <c r="A1537" t="s">
        <v>296</v>
      </c>
      <c r="B1537" t="s">
        <v>298</v>
      </c>
      <c r="C1537" s="86" t="n">
        <v>2036</v>
      </c>
      <c r="D1537" t="s">
        <v>224</v>
      </c>
      <c r="E1537" s="87" t="n">
        <v>103304.845537485</v>
      </c>
      <c r="F1537" s="88" t="n">
        <v>63671.2198533407</v>
      </c>
      <c r="G1537" s="89" t="n">
        <v>103253.815900076</v>
      </c>
      <c r="H1537" s="90" t="n">
        <v>63653.4030779876</v>
      </c>
      <c r="I1537" s="91" t="str">
        <f>H1537-F1537</f>
      </c>
      <c r="J1537" s="92" t="str">
        <f>G1537-E1537</f>
      </c>
    </row>
    <row r="1538">
      <c r="A1538" t="s">
        <v>296</v>
      </c>
      <c r="B1538" t="s">
        <v>298</v>
      </c>
      <c r="C1538" s="86" t="n">
        <v>2036</v>
      </c>
      <c r="D1538" t="s">
        <v>236</v>
      </c>
      <c r="E1538" s="87" t="n">
        <v>267324.830783908</v>
      </c>
      <c r="F1538" s="88" t="n">
        <v>237383.951739835</v>
      </c>
      <c r="G1538" s="89" t="n">
        <v>267795.294711387</v>
      </c>
      <c r="H1538" s="90" t="n">
        <v>238410.323156125</v>
      </c>
      <c r="I1538" s="91" t="str">
        <f>H1538-F1538</f>
      </c>
      <c r="J1538" s="92" t="str">
        <f>G1538-E1538</f>
      </c>
    </row>
    <row r="1539">
      <c r="A1539" t="s">
        <v>296</v>
      </c>
      <c r="B1539" t="s">
        <v>298</v>
      </c>
      <c r="C1539" s="86" t="n">
        <v>2036</v>
      </c>
      <c r="D1539" t="s">
        <v>239</v>
      </c>
      <c r="E1539" s="87" t="n">
        <v>394218.323737641</v>
      </c>
      <c r="F1539" s="88" t="n">
        <v>281622.364171231</v>
      </c>
      <c r="G1539" s="89" t="n">
        <v>396494.629617736</v>
      </c>
      <c r="H1539" s="90" t="n">
        <v>284477.185074693</v>
      </c>
      <c r="I1539" s="91" t="str">
        <f>H1539-F1539</f>
      </c>
      <c r="J1539" s="92" t="str">
        <f>G1539-E1539</f>
      </c>
    </row>
    <row r="1540">
      <c r="A1540" t="s">
        <v>296</v>
      </c>
      <c r="B1540" t="s">
        <v>298</v>
      </c>
      <c r="C1540" s="86" t="n">
        <v>2036</v>
      </c>
      <c r="D1540" t="s">
        <v>242</v>
      </c>
      <c r="E1540" s="87" t="n">
        <v>262776.833715563</v>
      </c>
      <c r="F1540" s="88" t="n">
        <v>157522.58336315</v>
      </c>
      <c r="G1540" s="89" t="n">
        <v>263685.615045298</v>
      </c>
      <c r="H1540" s="90" t="n">
        <v>158831.708227704</v>
      </c>
      <c r="I1540" s="91" t="str">
        <f>H1540-F1540</f>
      </c>
      <c r="J1540" s="92" t="str">
        <f>G1540-E1540</f>
      </c>
    </row>
    <row r="1541">
      <c r="A1541" t="s">
        <v>296</v>
      </c>
      <c r="B1541" t="s">
        <v>298</v>
      </c>
      <c r="C1541" s="86" t="n">
        <v>2036</v>
      </c>
      <c r="D1541" t="s">
        <v>456</v>
      </c>
      <c r="E1541" s="87" t="n">
        <v>33268.5294308677</v>
      </c>
      <c r="F1541" s="88" t="n">
        <v>4116.10462265477</v>
      </c>
      <c r="G1541" s="89" t="n">
        <v>33267.8240250982</v>
      </c>
      <c r="H1541" s="90" t="n">
        <v>4116.08575878015</v>
      </c>
      <c r="I1541" s="91" t="str">
        <f>H1541-F1541</f>
      </c>
      <c r="J1541" s="92" t="str">
        <f>G1541-E1541</f>
      </c>
    </row>
    <row r="1542">
      <c r="A1542" t="s">
        <v>296</v>
      </c>
      <c r="B1542" t="s">
        <v>298</v>
      </c>
      <c r="C1542" s="86" t="n">
        <v>2037</v>
      </c>
      <c r="D1542" t="s">
        <v>455</v>
      </c>
      <c r="E1542" s="87" t="n">
        <v>10997.5953687258</v>
      </c>
      <c r="F1542" s="88" t="n">
        <v>8006.70803294138</v>
      </c>
      <c r="G1542" s="89" t="n">
        <v>10990.4137947985</v>
      </c>
      <c r="H1542" s="90" t="n">
        <v>8003.77535455791</v>
      </c>
      <c r="I1542" s="91" t="str">
        <f>H1542-F1542</f>
      </c>
      <c r="J1542" s="92" t="str">
        <f>G1542-E1542</f>
      </c>
    </row>
    <row r="1543">
      <c r="A1543" t="s">
        <v>296</v>
      </c>
      <c r="B1543" t="s">
        <v>298</v>
      </c>
      <c r="C1543" s="86" t="n">
        <v>2037</v>
      </c>
      <c r="D1543" t="s">
        <v>269</v>
      </c>
      <c r="E1543" s="87" t="n">
        <v>571435.731307077</v>
      </c>
      <c r="F1543" s="88" t="n">
        <v>188148.161472065</v>
      </c>
      <c r="G1543" s="89" t="n">
        <v>572762.659259745</v>
      </c>
      <c r="H1543" s="90" t="n">
        <v>188201.343389225</v>
      </c>
      <c r="I1543" s="91" t="str">
        <f>H1543-F1543</f>
      </c>
      <c r="J1543" s="92" t="str">
        <f>G1543-E1543</f>
      </c>
    </row>
    <row r="1544">
      <c r="A1544" t="s">
        <v>296</v>
      </c>
      <c r="B1544" t="s">
        <v>298</v>
      </c>
      <c r="C1544" s="86" t="n">
        <v>2037</v>
      </c>
      <c r="D1544" t="s">
        <v>224</v>
      </c>
      <c r="E1544" s="87" t="n">
        <v>106356.803163919</v>
      </c>
      <c r="F1544" s="88" t="n">
        <v>65153.6266834085</v>
      </c>
      <c r="G1544" s="89" t="n">
        <v>106298.553139614</v>
      </c>
      <c r="H1544" s="90" t="n">
        <v>65132.6423732262</v>
      </c>
      <c r="I1544" s="91" t="str">
        <f>H1544-F1544</f>
      </c>
      <c r="J1544" s="92" t="str">
        <f>G1544-E1544</f>
      </c>
    </row>
    <row r="1545">
      <c r="A1545" t="s">
        <v>296</v>
      </c>
      <c r="B1545" t="s">
        <v>298</v>
      </c>
      <c r="C1545" s="86" t="n">
        <v>2037</v>
      </c>
      <c r="D1545" t="s">
        <v>236</v>
      </c>
      <c r="E1545" s="87" t="n">
        <v>273416.573906029</v>
      </c>
      <c r="F1545" s="88" t="n">
        <v>242118.657169285</v>
      </c>
      <c r="G1545" s="89" t="n">
        <v>273943.11553738</v>
      </c>
      <c r="H1545" s="90" t="n">
        <v>243289.27875961</v>
      </c>
      <c r="I1545" s="91" t="str">
        <f>H1545-F1545</f>
      </c>
      <c r="J1545" s="92" t="str">
        <f>G1545-E1545</f>
      </c>
    </row>
    <row r="1546">
      <c r="A1546" t="s">
        <v>296</v>
      </c>
      <c r="B1546" t="s">
        <v>298</v>
      </c>
      <c r="C1546" s="86" t="n">
        <v>2037</v>
      </c>
      <c r="D1546" t="s">
        <v>239</v>
      </c>
      <c r="E1546" s="87" t="n">
        <v>402839.019861584</v>
      </c>
      <c r="F1546" s="88" t="n">
        <v>282268.919758963</v>
      </c>
      <c r="G1546" s="89" t="n">
        <v>405372.471305049</v>
      </c>
      <c r="H1546" s="90" t="n">
        <v>285466.435063323</v>
      </c>
      <c r="I1546" s="91" t="str">
        <f>H1546-F1546</f>
      </c>
      <c r="J1546" s="92" t="str">
        <f>G1546-E1546</f>
      </c>
    </row>
    <row r="1547">
      <c r="A1547" t="s">
        <v>296</v>
      </c>
      <c r="B1547" t="s">
        <v>298</v>
      </c>
      <c r="C1547" s="86" t="n">
        <v>2037</v>
      </c>
      <c r="D1547" t="s">
        <v>242</v>
      </c>
      <c r="E1547" s="87" t="n">
        <v>269852.729109277</v>
      </c>
      <c r="F1547" s="88" t="n">
        <v>159059.955229295</v>
      </c>
      <c r="G1547" s="89" t="n">
        <v>270885.359577997</v>
      </c>
      <c r="H1547" s="90" t="n">
        <v>160581.340700127</v>
      </c>
      <c r="I1547" s="91" t="str">
        <f>H1547-F1547</f>
      </c>
      <c r="J1547" s="92" t="str">
        <f>G1547-E1547</f>
      </c>
    </row>
    <row r="1548">
      <c r="A1548" t="s">
        <v>296</v>
      </c>
      <c r="B1548" t="s">
        <v>298</v>
      </c>
      <c r="C1548" s="86" t="n">
        <v>2037</v>
      </c>
      <c r="D1548" t="s">
        <v>456</v>
      </c>
      <c r="E1548" s="87" t="n">
        <v>33113.7353982909</v>
      </c>
      <c r="F1548" s="88" t="n">
        <v>4072.50368407725</v>
      </c>
      <c r="G1548" s="89" t="n">
        <v>33112.9456366358</v>
      </c>
      <c r="H1548" s="90" t="n">
        <v>4072.48162056867</v>
      </c>
      <c r="I1548" s="91" t="str">
        <f>H1548-F1548</f>
      </c>
      <c r="J1548" s="92" t="str">
        <f>G1548-E1548</f>
      </c>
    </row>
    <row r="1549">
      <c r="A1549" t="s">
        <v>296</v>
      </c>
      <c r="B1549" t="s">
        <v>298</v>
      </c>
      <c r="C1549" s="86" t="n">
        <v>2038</v>
      </c>
      <c r="D1549" t="s">
        <v>455</v>
      </c>
      <c r="E1549" s="87" t="n">
        <v>11325.954781479</v>
      </c>
      <c r="F1549" s="88" t="n">
        <v>8152.48844382851</v>
      </c>
      <c r="G1549" s="89" t="n">
        <v>11317.6785263701</v>
      </c>
      <c r="H1549" s="90" t="n">
        <v>8149.11017278235</v>
      </c>
      <c r="I1549" s="91" t="str">
        <f>H1549-F1549</f>
      </c>
      <c r="J1549" s="92" t="str">
        <f>G1549-E1549</f>
      </c>
    </row>
    <row r="1550">
      <c r="A1550" t="s">
        <v>296</v>
      </c>
      <c r="B1550" t="s">
        <v>298</v>
      </c>
      <c r="C1550" s="86" t="n">
        <v>2038</v>
      </c>
      <c r="D1550" t="s">
        <v>269</v>
      </c>
      <c r="E1550" s="87" t="n">
        <v>578292.38603198</v>
      </c>
      <c r="F1550" s="88" t="n">
        <v>192149.484442333</v>
      </c>
      <c r="G1550" s="89" t="n">
        <v>579709.150808107</v>
      </c>
      <c r="H1550" s="90" t="n">
        <v>192212.965105792</v>
      </c>
      <c r="I1550" s="91" t="str">
        <f>H1550-F1550</f>
      </c>
      <c r="J1550" s="92" t="str">
        <f>G1550-E1550</f>
      </c>
    </row>
    <row r="1551">
      <c r="A1551" t="s">
        <v>296</v>
      </c>
      <c r="B1551" t="s">
        <v>298</v>
      </c>
      <c r="C1551" s="86" t="n">
        <v>2038</v>
      </c>
      <c r="D1551" t="s">
        <v>224</v>
      </c>
      <c r="E1551" s="87" t="n">
        <v>109464.250130727</v>
      </c>
      <c r="F1551" s="88" t="n">
        <v>66714.6030374386</v>
      </c>
      <c r="G1551" s="89" t="n">
        <v>109397.410233203</v>
      </c>
      <c r="H1551" s="90" t="n">
        <v>66690.1763926919</v>
      </c>
      <c r="I1551" s="91" t="str">
        <f>H1551-F1551</f>
      </c>
      <c r="J1551" s="92" t="str">
        <f>G1551-E1551</f>
      </c>
    </row>
    <row r="1552">
      <c r="A1552" t="s">
        <v>296</v>
      </c>
      <c r="B1552" t="s">
        <v>298</v>
      </c>
      <c r="C1552" s="86" t="n">
        <v>2038</v>
      </c>
      <c r="D1552" t="s">
        <v>236</v>
      </c>
      <c r="E1552" s="87" t="n">
        <v>279539.432849046</v>
      </c>
      <c r="F1552" s="88" t="n">
        <v>246976.168123783</v>
      </c>
      <c r="G1552" s="89" t="n">
        <v>280123.022410323</v>
      </c>
      <c r="H1552" s="90" t="n">
        <v>248273.444579091</v>
      </c>
      <c r="I1552" s="91" t="str">
        <f>H1552-F1552</f>
      </c>
      <c r="J1552" s="92" t="str">
        <f>G1552-E1552</f>
      </c>
    </row>
    <row r="1553">
      <c r="A1553" t="s">
        <v>296</v>
      </c>
      <c r="B1553" t="s">
        <v>298</v>
      </c>
      <c r="C1553" s="86" t="n">
        <v>2038</v>
      </c>
      <c r="D1553" t="s">
        <v>239</v>
      </c>
      <c r="E1553" s="87" t="n">
        <v>411543.94797043</v>
      </c>
      <c r="F1553" s="88" t="n">
        <v>283494.397501448</v>
      </c>
      <c r="G1553" s="89" t="n">
        <v>414343.964991367</v>
      </c>
      <c r="H1553" s="90" t="n">
        <v>287037.680070868</v>
      </c>
      <c r="I1553" s="91" t="str">
        <f>H1553-F1553</f>
      </c>
      <c r="J1553" s="92" t="str">
        <f>G1553-E1553</f>
      </c>
    </row>
    <row r="1554">
      <c r="A1554" t="s">
        <v>296</v>
      </c>
      <c r="B1554" t="s">
        <v>298</v>
      </c>
      <c r="C1554" s="86" t="n">
        <v>2038</v>
      </c>
      <c r="D1554" t="s">
        <v>242</v>
      </c>
      <c r="E1554" s="87" t="n">
        <v>277061.969177176</v>
      </c>
      <c r="F1554" s="88" t="n">
        <v>160959.456614994</v>
      </c>
      <c r="G1554" s="89" t="n">
        <v>278223.185578184</v>
      </c>
      <c r="H1554" s="90" t="n">
        <v>162691.669499593</v>
      </c>
      <c r="I1554" s="91" t="str">
        <f>H1554-F1554</f>
      </c>
      <c r="J1554" s="92" t="str">
        <f>G1554-E1554</f>
      </c>
    </row>
    <row r="1555">
      <c r="A1555" t="s">
        <v>296</v>
      </c>
      <c r="B1555" t="s">
        <v>298</v>
      </c>
      <c r="C1555" s="86" t="n">
        <v>2038</v>
      </c>
      <c r="D1555" t="s">
        <v>456</v>
      </c>
      <c r="E1555" s="87" t="n">
        <v>33043.437074349</v>
      </c>
      <c r="F1555" s="88" t="n">
        <v>4031.34624061085</v>
      </c>
      <c r="G1555" s="89" t="n">
        <v>33042.5509595198</v>
      </c>
      <c r="H1555" s="90" t="n">
        <v>4031.32084528998</v>
      </c>
      <c r="I1555" s="91" t="str">
        <f>H1555-F1555</f>
      </c>
      <c r="J1555" s="92" t="str">
        <f>G1555-E1555</f>
      </c>
    </row>
    <row r="1556">
      <c r="A1556" t="s">
        <v>296</v>
      </c>
      <c r="B1556" t="s">
        <v>298</v>
      </c>
      <c r="C1556" s="86" t="n">
        <v>2039</v>
      </c>
      <c r="D1556" t="s">
        <v>455</v>
      </c>
      <c r="E1556" s="87" t="n">
        <v>11669.4825757161</v>
      </c>
      <c r="F1556" s="88" t="n">
        <v>8312.64732491407</v>
      </c>
      <c r="G1556" s="89" t="n">
        <v>11659.9247232692</v>
      </c>
      <c r="H1556" s="90" t="n">
        <v>8308.75642551617</v>
      </c>
      <c r="I1556" s="91" t="str">
        <f>H1556-F1556</f>
      </c>
      <c r="J1556" s="92" t="str">
        <f>G1556-E1556</f>
      </c>
    </row>
    <row r="1557">
      <c r="A1557" t="s">
        <v>296</v>
      </c>
      <c r="B1557" t="s">
        <v>298</v>
      </c>
      <c r="C1557" s="86" t="n">
        <v>2039</v>
      </c>
      <c r="D1557" t="s">
        <v>269</v>
      </c>
      <c r="E1557" s="87" t="n">
        <v>585085.455912386</v>
      </c>
      <c r="F1557" s="88" t="n">
        <v>196325.173545135</v>
      </c>
      <c r="G1557" s="89" t="n">
        <v>586585.813471601</v>
      </c>
      <c r="H1557" s="90" t="n">
        <v>196399.782714421</v>
      </c>
      <c r="I1557" s="91" t="str">
        <f>H1557-F1557</f>
      </c>
      <c r="J1557" s="92" t="str">
        <f>G1557-E1557</f>
      </c>
    </row>
    <row r="1558">
      <c r="A1558" t="s">
        <v>296</v>
      </c>
      <c r="B1558" t="s">
        <v>298</v>
      </c>
      <c r="C1558" s="86" t="n">
        <v>2039</v>
      </c>
      <c r="D1558" t="s">
        <v>224</v>
      </c>
      <c r="E1558" s="87" t="n">
        <v>112617.604755334</v>
      </c>
      <c r="F1558" s="88" t="n">
        <v>68379.4595982475</v>
      </c>
      <c r="G1558" s="89" t="n">
        <v>112540.850148637</v>
      </c>
      <c r="H1558" s="90" t="n">
        <v>68351.1655866212</v>
      </c>
      <c r="I1558" s="91" t="str">
        <f>H1558-F1558</f>
      </c>
      <c r="J1558" s="92" t="str">
        <f>G1558-E1558</f>
      </c>
    </row>
    <row r="1559">
      <c r="A1559" t="s">
        <v>296</v>
      </c>
      <c r="B1559" t="s">
        <v>298</v>
      </c>
      <c r="C1559" s="86" t="n">
        <v>2039</v>
      </c>
      <c r="D1559" t="s">
        <v>236</v>
      </c>
      <c r="E1559" s="87" t="n">
        <v>285679.516018058</v>
      </c>
      <c r="F1559" s="88" t="n">
        <v>252009.546425795</v>
      </c>
      <c r="G1559" s="89" t="n">
        <v>286321.192407382</v>
      </c>
      <c r="H1559" s="90" t="n">
        <v>253425.443561717</v>
      </c>
      <c r="I1559" s="91" t="str">
        <f>H1559-F1559</f>
      </c>
      <c r="J1559" s="92" t="str">
        <f>G1559-E1559</f>
      </c>
    </row>
    <row r="1560">
      <c r="A1560" t="s">
        <v>296</v>
      </c>
      <c r="B1560" t="s">
        <v>298</v>
      </c>
      <c r="C1560" s="86" t="n">
        <v>2039</v>
      </c>
      <c r="D1560" t="s">
        <v>239</v>
      </c>
      <c r="E1560" s="87" t="n">
        <v>420298.407832878</v>
      </c>
      <c r="F1560" s="88" t="n">
        <v>285371.206671886</v>
      </c>
      <c r="G1560" s="89" t="n">
        <v>423374.882373806</v>
      </c>
      <c r="H1560" s="90" t="n">
        <v>289267.929523966</v>
      </c>
      <c r="I1560" s="91" t="str">
        <f>H1560-F1560</f>
      </c>
      <c r="J1560" s="92" t="str">
        <f>G1560-E1560</f>
      </c>
    </row>
    <row r="1561">
      <c r="A1561" t="s">
        <v>296</v>
      </c>
      <c r="B1561" t="s">
        <v>298</v>
      </c>
      <c r="C1561" s="86" t="n">
        <v>2039</v>
      </c>
      <c r="D1561" t="s">
        <v>242</v>
      </c>
      <c r="E1561" s="87" t="n">
        <v>284372.716632819</v>
      </c>
      <c r="F1561" s="88" t="n">
        <v>163269.199611707</v>
      </c>
      <c r="G1561" s="89" t="n">
        <v>285667.442451303</v>
      </c>
      <c r="H1561" s="90" t="n">
        <v>165214.737908388</v>
      </c>
      <c r="I1561" s="91" t="str">
        <f>H1561-F1561</f>
      </c>
      <c r="J1561" s="92" t="str">
        <f>G1561-E1561</f>
      </c>
    </row>
    <row r="1562">
      <c r="A1562" t="s">
        <v>296</v>
      </c>
      <c r="B1562" t="s">
        <v>298</v>
      </c>
      <c r="C1562" s="86" t="n">
        <v>2039</v>
      </c>
      <c r="D1562" t="s">
        <v>456</v>
      </c>
      <c r="E1562" s="87" t="n">
        <v>32998.0871918358</v>
      </c>
      <c r="F1562" s="88" t="n">
        <v>3990.25557517517</v>
      </c>
      <c r="G1562" s="89" t="n">
        <v>32997.0932743403</v>
      </c>
      <c r="H1562" s="90" t="n">
        <v>3990.22661176009</v>
      </c>
      <c r="I1562" s="91" t="str">
        <f>H1562-F1562</f>
      </c>
      <c r="J1562" s="92" t="str">
        <f>G1562-E1562</f>
      </c>
    </row>
    <row r="1563">
      <c r="A1563" t="s">
        <v>296</v>
      </c>
      <c r="B1563" t="s">
        <v>298</v>
      </c>
      <c r="C1563" s="86" t="n">
        <v>2040</v>
      </c>
      <c r="D1563" t="s">
        <v>455</v>
      </c>
      <c r="E1563" s="87" t="n">
        <v>12027.6900114473</v>
      </c>
      <c r="F1563" s="88" t="n">
        <v>8479.67425888598</v>
      </c>
      <c r="G1563" s="89" t="n">
        <v>12016.6571221041</v>
      </c>
      <c r="H1563" s="90" t="n">
        <v>8475.19475234146</v>
      </c>
      <c r="I1563" s="91" t="str">
        <f>H1563-F1563</f>
      </c>
      <c r="J1563" s="92" t="str">
        <f>G1563-E1563</f>
      </c>
    </row>
    <row r="1564">
      <c r="A1564" t="s">
        <v>296</v>
      </c>
      <c r="B1564" t="s">
        <v>298</v>
      </c>
      <c r="C1564" s="86" t="n">
        <v>2040</v>
      </c>
      <c r="D1564" t="s">
        <v>269</v>
      </c>
      <c r="E1564" s="87" t="n">
        <v>591781.742217046</v>
      </c>
      <c r="F1564" s="88" t="n">
        <v>200487.387915099</v>
      </c>
      <c r="G1564" s="89" t="n">
        <v>593359.683149854</v>
      </c>
      <c r="H1564" s="90" t="n">
        <v>200573.831884914</v>
      </c>
      <c r="I1564" s="91" t="str">
        <f>H1564-F1564</f>
      </c>
      <c r="J1564" s="92" t="str">
        <f>G1564-E1564</f>
      </c>
    </row>
    <row r="1565">
      <c r="A1565" t="s">
        <v>296</v>
      </c>
      <c r="B1565" t="s">
        <v>298</v>
      </c>
      <c r="C1565" s="86" t="n">
        <v>2040</v>
      </c>
      <c r="D1565" t="s">
        <v>224</v>
      </c>
      <c r="E1565" s="87" t="n">
        <v>115803.903393175</v>
      </c>
      <c r="F1565" s="88" t="n">
        <v>70084.3722411626</v>
      </c>
      <c r="G1565" s="89" t="n">
        <v>115715.913613223</v>
      </c>
      <c r="H1565" s="90" t="n">
        <v>70051.7192346521</v>
      </c>
      <c r="I1565" s="91" t="str">
        <f>H1565-F1565</f>
      </c>
      <c r="J1565" s="92" t="str">
        <f>G1565-E1565</f>
      </c>
    </row>
    <row r="1566">
      <c r="A1566" t="s">
        <v>296</v>
      </c>
      <c r="B1566" t="s">
        <v>298</v>
      </c>
      <c r="C1566" s="86" t="n">
        <v>2040</v>
      </c>
      <c r="D1566" t="s">
        <v>236</v>
      </c>
      <c r="E1566" s="87" t="n">
        <v>291818.420938834</v>
      </c>
      <c r="F1566" s="88" t="n">
        <v>256921.283904533</v>
      </c>
      <c r="G1566" s="89" t="n">
        <v>292519.217841898</v>
      </c>
      <c r="H1566" s="90" t="n">
        <v>258453.355893541</v>
      </c>
      <c r="I1566" s="91" t="str">
        <f>H1566-F1566</f>
      </c>
      <c r="J1566" s="92" t="str">
        <f>G1566-E1566</f>
      </c>
    </row>
    <row r="1567">
      <c r="A1567" t="s">
        <v>296</v>
      </c>
      <c r="B1567" t="s">
        <v>298</v>
      </c>
      <c r="C1567" s="86" t="n">
        <v>2040</v>
      </c>
      <c r="D1567" t="s">
        <v>239</v>
      </c>
      <c r="E1567" s="87" t="n">
        <v>429084.402781631</v>
      </c>
      <c r="F1567" s="88" t="n">
        <v>287596.805250475</v>
      </c>
      <c r="G1567" s="89" t="n">
        <v>432447.3620371</v>
      </c>
      <c r="H1567" s="90" t="n">
        <v>291853.981250607</v>
      </c>
      <c r="I1567" s="91" t="str">
        <f>H1567-F1567</f>
      </c>
      <c r="J1567" s="92" t="str">
        <f>G1567-E1567</f>
      </c>
    </row>
    <row r="1568">
      <c r="A1568" t="s">
        <v>296</v>
      </c>
      <c r="B1568" t="s">
        <v>298</v>
      </c>
      <c r="C1568" s="86" t="n">
        <v>2040</v>
      </c>
      <c r="D1568" t="s">
        <v>242</v>
      </c>
      <c r="E1568" s="87" t="n">
        <v>291759.170852467</v>
      </c>
      <c r="F1568" s="88" t="n">
        <v>165821.703903422</v>
      </c>
      <c r="G1568" s="89" t="n">
        <v>293192.362737216</v>
      </c>
      <c r="H1568" s="90" t="n">
        <v>167983.665373197</v>
      </c>
      <c r="I1568" s="91" t="str">
        <f>H1568-F1568</f>
      </c>
      <c r="J1568" s="92" t="str">
        <f>G1568-E1568</f>
      </c>
    </row>
    <row r="1569">
      <c r="A1569" t="s">
        <v>296</v>
      </c>
      <c r="B1569" t="s">
        <v>298</v>
      </c>
      <c r="C1569" s="86" t="n">
        <v>2040</v>
      </c>
      <c r="D1569" t="s">
        <v>456</v>
      </c>
      <c r="E1569" s="87" t="n">
        <v>32968.4841066719</v>
      </c>
      <c r="F1569" s="88" t="n">
        <v>3946.97266356787</v>
      </c>
      <c r="G1569" s="89" t="n">
        <v>32967.3710036739</v>
      </c>
      <c r="H1569" s="90" t="n">
        <v>3946.93985587533</v>
      </c>
      <c r="I1569" s="91" t="str">
        <f>H1569-F1569</f>
      </c>
      <c r="J1569" s="92" t="str">
        <f>G1569-E1569</f>
      </c>
    </row>
    <row r="1570">
      <c r="A1570" t="s">
        <v>296</v>
      </c>
      <c r="B1570" t="s">
        <v>298</v>
      </c>
      <c r="C1570" s="86" t="n">
        <v>2041</v>
      </c>
      <c r="D1570" t="s">
        <v>455</v>
      </c>
      <c r="E1570" s="87" t="n">
        <v>12400.1460514977</v>
      </c>
      <c r="F1570" s="88" t="n">
        <v>8657.59803143774</v>
      </c>
      <c r="G1570" s="89" t="n">
        <v>12387.4352203005</v>
      </c>
      <c r="H1570" s="90" t="n">
        <v>8652.44187977472</v>
      </c>
      <c r="I1570" s="91" t="str">
        <f>H1570-F1570</f>
      </c>
      <c r="J1570" s="92" t="str">
        <f>G1570-E1570</f>
      </c>
    </row>
    <row r="1571">
      <c r="A1571" t="s">
        <v>296</v>
      </c>
      <c r="B1571" t="s">
        <v>298</v>
      </c>
      <c r="C1571" s="86" t="n">
        <v>2041</v>
      </c>
      <c r="D1571" t="s">
        <v>269</v>
      </c>
      <c r="E1571" s="87" t="n">
        <v>598332.868272727</v>
      </c>
      <c r="F1571" s="88" t="n">
        <v>204668.743769221</v>
      </c>
      <c r="G1571" s="89" t="n">
        <v>599982.63945756</v>
      </c>
      <c r="H1571" s="90" t="n">
        <v>204767.679564587</v>
      </c>
      <c r="I1571" s="91" t="str">
        <f>H1571-F1571</f>
      </c>
      <c r="J1571" s="92" t="str">
        <f>G1571-E1571</f>
      </c>
    </row>
    <row r="1572">
      <c r="A1572" t="s">
        <v>296</v>
      </c>
      <c r="B1572" t="s">
        <v>298</v>
      </c>
      <c r="C1572" s="86" t="n">
        <v>2041</v>
      </c>
      <c r="D1572" t="s">
        <v>224</v>
      </c>
      <c r="E1572" s="87" t="n">
        <v>119016.199823216</v>
      </c>
      <c r="F1572" s="88" t="n">
        <v>71841.3676482268</v>
      </c>
      <c r="G1572" s="89" t="n">
        <v>118915.640835661</v>
      </c>
      <c r="H1572" s="90" t="n">
        <v>71803.7977249391</v>
      </c>
      <c r="I1572" s="91" t="str">
        <f>H1572-F1572</f>
      </c>
      <c r="J1572" s="92" t="str">
        <f>G1572-E1572</f>
      </c>
    </row>
    <row r="1573">
      <c r="A1573" t="s">
        <v>296</v>
      </c>
      <c r="B1573" t="s">
        <v>298</v>
      </c>
      <c r="C1573" s="86" t="n">
        <v>2041</v>
      </c>
      <c r="D1573" t="s">
        <v>236</v>
      </c>
      <c r="E1573" s="87" t="n">
        <v>298007.865872301</v>
      </c>
      <c r="F1573" s="88" t="n">
        <v>262137.103817833</v>
      </c>
      <c r="G1573" s="89" t="n">
        <v>298705.446631775</v>
      </c>
      <c r="H1573" s="90" t="n">
        <v>263516.672643348</v>
      </c>
      <c r="I1573" s="91" t="str">
        <f>H1573-F1573</f>
      </c>
      <c r="J1573" s="92" t="str">
        <f>G1573-E1573</f>
      </c>
    </row>
    <row r="1574">
      <c r="A1574" t="s">
        <v>296</v>
      </c>
      <c r="B1574" t="s">
        <v>298</v>
      </c>
      <c r="C1574" s="86" t="n">
        <v>2041</v>
      </c>
      <c r="D1574" t="s">
        <v>239</v>
      </c>
      <c r="E1574" s="87" t="n">
        <v>438133.984511035</v>
      </c>
      <c r="F1574" s="88" t="n">
        <v>290624.747238586</v>
      </c>
      <c r="G1574" s="89" t="n">
        <v>441540.779050949</v>
      </c>
      <c r="H1574" s="90" t="n">
        <v>294859.614192769</v>
      </c>
      <c r="I1574" s="91" t="str">
        <f>H1574-F1574</f>
      </c>
      <c r="J1574" s="92" t="str">
        <f>G1574-E1574</f>
      </c>
    </row>
    <row r="1575">
      <c r="A1575" t="s">
        <v>296</v>
      </c>
      <c r="B1575" t="s">
        <v>298</v>
      </c>
      <c r="C1575" s="86" t="n">
        <v>2041</v>
      </c>
      <c r="D1575" t="s">
        <v>242</v>
      </c>
      <c r="E1575" s="87" t="n">
        <v>299330.158627798</v>
      </c>
      <c r="F1575" s="88" t="n">
        <v>168869.32271907</v>
      </c>
      <c r="G1575" s="89" t="n">
        <v>300778.542096264</v>
      </c>
      <c r="H1575" s="90" t="n">
        <v>171003.574399356</v>
      </c>
      <c r="I1575" s="91" t="str">
        <f>H1575-F1575</f>
      </c>
      <c r="J1575" s="92" t="str">
        <f>G1575-E1575</f>
      </c>
    </row>
    <row r="1576">
      <c r="A1576" t="s">
        <v>296</v>
      </c>
      <c r="B1576" t="s">
        <v>298</v>
      </c>
      <c r="C1576" s="86" t="n">
        <v>2041</v>
      </c>
      <c r="D1576" t="s">
        <v>456</v>
      </c>
      <c r="E1576" s="87" t="n">
        <v>32943.6850864033</v>
      </c>
      <c r="F1576" s="88" t="n">
        <v>3901.81776993096</v>
      </c>
      <c r="G1576" s="89" t="n">
        <v>32942.4413142276</v>
      </c>
      <c r="H1576" s="90" t="n">
        <v>3901.78080238609</v>
      </c>
      <c r="I1576" s="91" t="str">
        <f>H1576-F1576</f>
      </c>
      <c r="J1576" s="92" t="str">
        <f>G1576-E1576</f>
      </c>
    </row>
    <row r="1577">
      <c r="A1577" t="s">
        <v>296</v>
      </c>
      <c r="B1577" t="s">
        <v>298</v>
      </c>
      <c r="C1577" s="86" t="n">
        <v>2042</v>
      </c>
      <c r="D1577" t="s">
        <v>455</v>
      </c>
      <c r="E1577" s="87" t="n">
        <v>12786.0393027021</v>
      </c>
      <c r="F1577" s="88" t="n">
        <v>8846.28431655123</v>
      </c>
      <c r="G1577" s="89" t="n">
        <v>12771.6730794271</v>
      </c>
      <c r="H1577" s="90" t="n">
        <v>8840.3509314455</v>
      </c>
      <c r="I1577" s="91" t="str">
        <f>H1577-F1577</f>
      </c>
      <c r="J1577" s="92" t="str">
        <f>G1577-E1577</f>
      </c>
    </row>
    <row r="1578">
      <c r="A1578" t="s">
        <v>296</v>
      </c>
      <c r="B1578" t="s">
        <v>298</v>
      </c>
      <c r="C1578" s="86" t="n">
        <v>2042</v>
      </c>
      <c r="D1578" t="s">
        <v>269</v>
      </c>
      <c r="E1578" s="87" t="n">
        <v>604725.447294738</v>
      </c>
      <c r="F1578" s="88" t="n">
        <v>208823.346414504</v>
      </c>
      <c r="G1578" s="89" t="n">
        <v>606444.774424477</v>
      </c>
      <c r="H1578" s="90" t="n">
        <v>208935.34457271</v>
      </c>
      <c r="I1578" s="91" t="str">
        <f>H1578-F1578</f>
      </c>
      <c r="J1578" s="92" t="str">
        <f>G1578-E1578</f>
      </c>
    </row>
    <row r="1579">
      <c r="A1579" t="s">
        <v>296</v>
      </c>
      <c r="B1579" t="s">
        <v>298</v>
      </c>
      <c r="C1579" s="86" t="n">
        <v>2042</v>
      </c>
      <c r="D1579" t="s">
        <v>224</v>
      </c>
      <c r="E1579" s="87" t="n">
        <v>122245.125109716</v>
      </c>
      <c r="F1579" s="88" t="n">
        <v>73634.3933415232</v>
      </c>
      <c r="G1579" s="89" t="n">
        <v>122132.445308682</v>
      </c>
      <c r="H1579" s="90" t="n">
        <v>73591.2952083717</v>
      </c>
      <c r="I1579" s="91" t="str">
        <f>H1579-F1579</f>
      </c>
      <c r="J1579" s="92" t="str">
        <f>G1579-E1579</f>
      </c>
    </row>
    <row r="1580">
      <c r="A1580" t="s">
        <v>296</v>
      </c>
      <c r="B1580" t="s">
        <v>298</v>
      </c>
      <c r="C1580" s="86" t="n">
        <v>2042</v>
      </c>
      <c r="D1580" t="s">
        <v>236</v>
      </c>
      <c r="E1580" s="87" t="n">
        <v>304171.977704785</v>
      </c>
      <c r="F1580" s="88" t="n">
        <v>267290.803432785</v>
      </c>
      <c r="G1580" s="89" t="n">
        <v>304866.78876579</v>
      </c>
      <c r="H1580" s="90" t="n">
        <v>268581.562174707</v>
      </c>
      <c r="I1580" s="91" t="str">
        <f>H1580-F1580</f>
      </c>
      <c r="J1580" s="92" t="str">
        <f>G1580-E1580</f>
      </c>
    </row>
    <row r="1581">
      <c r="A1581" t="s">
        <v>296</v>
      </c>
      <c r="B1581" t="s">
        <v>298</v>
      </c>
      <c r="C1581" s="86" t="n">
        <v>2042</v>
      </c>
      <c r="D1581" t="s">
        <v>239</v>
      </c>
      <c r="E1581" s="87" t="n">
        <v>447187.843124689</v>
      </c>
      <c r="F1581" s="88" t="n">
        <v>293982.852787571</v>
      </c>
      <c r="G1581" s="89" t="n">
        <v>450639.130775472</v>
      </c>
      <c r="H1581" s="90" t="n">
        <v>298212.920200736</v>
      </c>
      <c r="I1581" s="91" t="str">
        <f>H1581-F1581</f>
      </c>
      <c r="J1581" s="92" t="str">
        <f>G1581-E1581</f>
      </c>
    </row>
    <row r="1582">
      <c r="A1582" t="s">
        <v>296</v>
      </c>
      <c r="B1582" t="s">
        <v>298</v>
      </c>
      <c r="C1582" s="86" t="n">
        <v>2042</v>
      </c>
      <c r="D1582" t="s">
        <v>242</v>
      </c>
      <c r="E1582" s="87" t="n">
        <v>306945.650386009</v>
      </c>
      <c r="F1582" s="88" t="n">
        <v>172120.498139115</v>
      </c>
      <c r="G1582" s="89" t="n">
        <v>308409.931218265</v>
      </c>
      <c r="H1582" s="90" t="n">
        <v>174243.767659533</v>
      </c>
      <c r="I1582" s="91" t="str">
        <f>H1582-F1582</f>
      </c>
      <c r="J1582" s="92" t="str">
        <f>G1582-E1582</f>
      </c>
    </row>
    <row r="1583">
      <c r="A1583" t="s">
        <v>296</v>
      </c>
      <c r="B1583" t="s">
        <v>298</v>
      </c>
      <c r="C1583" s="86" t="n">
        <v>2042</v>
      </c>
      <c r="D1583" t="s">
        <v>456</v>
      </c>
      <c r="E1583" s="87" t="n">
        <v>32925.1093370456</v>
      </c>
      <c r="F1583" s="88" t="n">
        <v>3854.53952742138</v>
      </c>
      <c r="G1583" s="89" t="n">
        <v>32923.7417053026</v>
      </c>
      <c r="H1583" s="90" t="n">
        <v>3854.49804849207</v>
      </c>
      <c r="I1583" s="91" t="str">
        <f>H1583-F1583</f>
      </c>
      <c r="J1583" s="92" t="str">
        <f>G1583-E1583</f>
      </c>
    </row>
    <row r="1584">
      <c r="A1584" t="s">
        <v>296</v>
      </c>
      <c r="B1584" t="s">
        <v>298</v>
      </c>
      <c r="C1584" s="86" t="n">
        <v>2043</v>
      </c>
      <c r="D1584" t="s">
        <v>455</v>
      </c>
      <c r="E1584" s="87" t="n">
        <v>13184.3692588108</v>
      </c>
      <c r="F1584" s="88" t="n">
        <v>9040.65772822799</v>
      </c>
      <c r="G1584" s="89" t="n">
        <v>13168.3390726349</v>
      </c>
      <c r="H1584" s="90" t="n">
        <v>9033.89057082213</v>
      </c>
      <c r="I1584" s="91" t="str">
        <f>H1584-F1584</f>
      </c>
      <c r="J1584" s="92" t="str">
        <f>G1584-E1584</f>
      </c>
    </row>
    <row r="1585">
      <c r="A1585" t="s">
        <v>296</v>
      </c>
      <c r="B1585" t="s">
        <v>298</v>
      </c>
      <c r="C1585" s="86" t="n">
        <v>2043</v>
      </c>
      <c r="D1585" t="s">
        <v>269</v>
      </c>
      <c r="E1585" s="87" t="n">
        <v>610952.847465509</v>
      </c>
      <c r="F1585" s="88" t="n">
        <v>212903.535712674</v>
      </c>
      <c r="G1585" s="89" t="n">
        <v>612739.130394429</v>
      </c>
      <c r="H1585" s="90" t="n">
        <v>213029.197651933</v>
      </c>
      <c r="I1585" s="91" t="str">
        <f>H1585-F1585</f>
      </c>
      <c r="J1585" s="92" t="str">
        <f>G1585-E1585</f>
      </c>
    </row>
    <row r="1586">
      <c r="A1586" t="s">
        <v>296</v>
      </c>
      <c r="B1586" t="s">
        <v>298</v>
      </c>
      <c r="C1586" s="86" t="n">
        <v>2043</v>
      </c>
      <c r="D1586" t="s">
        <v>224</v>
      </c>
      <c r="E1586" s="87" t="n">
        <v>125481.419020905</v>
      </c>
      <c r="F1586" s="88" t="n">
        <v>75445.3743390495</v>
      </c>
      <c r="G1586" s="89" t="n">
        <v>125356.860393586</v>
      </c>
      <c r="H1586" s="90" t="n">
        <v>75396.3802722773</v>
      </c>
      <c r="I1586" s="91" t="str">
        <f>H1586-F1586</f>
      </c>
      <c r="J1586" s="92" t="str">
        <f>G1586-E1586</f>
      </c>
    </row>
    <row r="1587">
      <c r="A1587" t="s">
        <v>296</v>
      </c>
      <c r="B1587" t="s">
        <v>298</v>
      </c>
      <c r="C1587" s="86" t="n">
        <v>2043</v>
      </c>
      <c r="D1587" t="s">
        <v>236</v>
      </c>
      <c r="E1587" s="87" t="n">
        <v>310295.542236138</v>
      </c>
      <c r="F1587" s="88" t="n">
        <v>272368.41636267</v>
      </c>
      <c r="G1587" s="89" t="n">
        <v>310987.829599681</v>
      </c>
      <c r="H1587" s="90" t="n">
        <v>273603.586713142</v>
      </c>
      <c r="I1587" s="91" t="str">
        <f>H1587-F1587</f>
      </c>
      <c r="J1587" s="92" t="str">
        <f>G1587-E1587</f>
      </c>
    </row>
    <row r="1588">
      <c r="A1588" t="s">
        <v>296</v>
      </c>
      <c r="B1588" t="s">
        <v>298</v>
      </c>
      <c r="C1588" s="86" t="n">
        <v>2043</v>
      </c>
      <c r="D1588" t="s">
        <v>239</v>
      </c>
      <c r="E1588" s="87" t="n">
        <v>456228.618338876</v>
      </c>
      <c r="F1588" s="88" t="n">
        <v>297604.137895826</v>
      </c>
      <c r="G1588" s="89" t="n">
        <v>459724.432796492</v>
      </c>
      <c r="H1588" s="90" t="n">
        <v>301843.058481189</v>
      </c>
      <c r="I1588" s="91" t="str">
        <f>H1588-F1588</f>
      </c>
      <c r="J1588" s="92" t="str">
        <f>G1588-E1588</f>
      </c>
    </row>
    <row r="1589">
      <c r="A1589" t="s">
        <v>296</v>
      </c>
      <c r="B1589" t="s">
        <v>298</v>
      </c>
      <c r="C1589" s="86" t="n">
        <v>2043</v>
      </c>
      <c r="D1589" t="s">
        <v>242</v>
      </c>
      <c r="E1589" s="87" t="n">
        <v>314586.383669215</v>
      </c>
      <c r="F1589" s="88" t="n">
        <v>175543.204372051</v>
      </c>
      <c r="G1589" s="89" t="n">
        <v>316066.796115529</v>
      </c>
      <c r="H1589" s="90" t="n">
        <v>177667.364123514</v>
      </c>
      <c r="I1589" s="91" t="str">
        <f>H1589-F1589</f>
      </c>
      <c r="J1589" s="92" t="str">
        <f>G1589-E1589</f>
      </c>
    </row>
    <row r="1590">
      <c r="A1590" t="s">
        <v>296</v>
      </c>
      <c r="B1590" t="s">
        <v>298</v>
      </c>
      <c r="C1590" s="86" t="n">
        <v>2043</v>
      </c>
      <c r="D1590" t="s">
        <v>456</v>
      </c>
      <c r="E1590" s="87" t="n">
        <v>32913.3675957987</v>
      </c>
      <c r="F1590" s="88" t="n">
        <v>3804.57547152332</v>
      </c>
      <c r="G1590" s="89" t="n">
        <v>32911.8805111684</v>
      </c>
      <c r="H1590" s="90" t="n">
        <v>3804.52929248543</v>
      </c>
      <c r="I1590" s="91" t="str">
        <f>H1590-F1590</f>
      </c>
      <c r="J1590" s="92" t="str">
        <f>G1590-E1590</f>
      </c>
    </row>
    <row r="1591">
      <c r="A1591" t="s">
        <v>296</v>
      </c>
      <c r="B1591" t="s">
        <v>298</v>
      </c>
      <c r="C1591" s="86" t="n">
        <v>2044</v>
      </c>
      <c r="D1591" t="s">
        <v>455</v>
      </c>
      <c r="E1591" s="87" t="n">
        <v>13593.7868292028</v>
      </c>
      <c r="F1591" s="88" t="n">
        <v>9242.43737107883</v>
      </c>
      <c r="G1591" s="89" t="n">
        <v>13576.069379708</v>
      </c>
      <c r="H1591" s="90" t="n">
        <v>9234.79975790341</v>
      </c>
      <c r="I1591" s="91" t="str">
        <f>H1591-F1591</f>
      </c>
      <c r="J1591" s="92" t="str">
        <f>G1591-E1591</f>
      </c>
    </row>
    <row r="1592">
      <c r="A1592" t="s">
        <v>296</v>
      </c>
      <c r="B1592" t="s">
        <v>298</v>
      </c>
      <c r="C1592" s="86" t="n">
        <v>2044</v>
      </c>
      <c r="D1592" t="s">
        <v>269</v>
      </c>
      <c r="E1592" s="87" t="n">
        <v>617017.662641587</v>
      </c>
      <c r="F1592" s="88" t="n">
        <v>216919.30510005</v>
      </c>
      <c r="G1592" s="89" t="n">
        <v>618868.168288137</v>
      </c>
      <c r="H1592" s="90" t="n">
        <v>217059.263707788</v>
      </c>
      <c r="I1592" s="91" t="str">
        <f>H1592-F1592</f>
      </c>
      <c r="J1592" s="92" t="str">
        <f>G1592-E1592</f>
      </c>
    </row>
    <row r="1593">
      <c r="A1593" t="s">
        <v>296</v>
      </c>
      <c r="B1593" t="s">
        <v>298</v>
      </c>
      <c r="C1593" s="86" t="n">
        <v>2044</v>
      </c>
      <c r="D1593" t="s">
        <v>224</v>
      </c>
      <c r="E1593" s="87" t="n">
        <v>128712.061336143</v>
      </c>
      <c r="F1593" s="88" t="n">
        <v>77279.0678983078</v>
      </c>
      <c r="G1593" s="89" t="n">
        <v>128575.761877152</v>
      </c>
      <c r="H1593" s="90" t="n">
        <v>77223.9382948643</v>
      </c>
      <c r="I1593" s="91" t="str">
        <f>H1593-F1593</f>
      </c>
      <c r="J1593" s="92" t="str">
        <f>G1593-E1593</f>
      </c>
    </row>
    <row r="1594">
      <c r="A1594" t="s">
        <v>296</v>
      </c>
      <c r="B1594" t="s">
        <v>298</v>
      </c>
      <c r="C1594" s="86" t="n">
        <v>2044</v>
      </c>
      <c r="D1594" t="s">
        <v>236</v>
      </c>
      <c r="E1594" s="87" t="n">
        <v>316364.133769418</v>
      </c>
      <c r="F1594" s="88" t="n">
        <v>277410.842075351</v>
      </c>
      <c r="G1594" s="89" t="n">
        <v>317053.994712488</v>
      </c>
      <c r="H1594" s="90" t="n">
        <v>278610.822544434</v>
      </c>
      <c r="I1594" s="91" t="str">
        <f>H1594-F1594</f>
      </c>
      <c r="J1594" s="92" t="str">
        <f>G1594-E1594</f>
      </c>
    </row>
    <row r="1595">
      <c r="A1595" t="s">
        <v>296</v>
      </c>
      <c r="B1595" t="s">
        <v>298</v>
      </c>
      <c r="C1595" s="86" t="n">
        <v>2044</v>
      </c>
      <c r="D1595" t="s">
        <v>239</v>
      </c>
      <c r="E1595" s="87" t="n">
        <v>465241.643722144</v>
      </c>
      <c r="F1595" s="88" t="n">
        <v>301506.883524163</v>
      </c>
      <c r="G1595" s="89" t="n">
        <v>468781.674461162</v>
      </c>
      <c r="H1595" s="90" t="n">
        <v>305766.524938173</v>
      </c>
      <c r="I1595" s="91" t="str">
        <f>H1595-F1595</f>
      </c>
      <c r="J1595" s="92" t="str">
        <f>G1595-E1595</f>
      </c>
    </row>
    <row r="1596">
      <c r="A1596" t="s">
        <v>296</v>
      </c>
      <c r="B1596" t="s">
        <v>298</v>
      </c>
      <c r="C1596" s="86" t="n">
        <v>2044</v>
      </c>
      <c r="D1596" t="s">
        <v>242</v>
      </c>
      <c r="E1596" s="87" t="n">
        <v>322232.723064521</v>
      </c>
      <c r="F1596" s="88" t="n">
        <v>179146.154719891</v>
      </c>
      <c r="G1596" s="89" t="n">
        <v>323729.226787734</v>
      </c>
      <c r="H1596" s="90" t="n">
        <v>181281.035990996</v>
      </c>
      <c r="I1596" s="91" t="str">
        <f>H1596-F1596</f>
      </c>
      <c r="J1596" s="92" t="str">
        <f>G1596-E1596</f>
      </c>
    </row>
    <row r="1597">
      <c r="A1597" t="s">
        <v>296</v>
      </c>
      <c r="B1597" t="s">
        <v>298</v>
      </c>
      <c r="C1597" s="86" t="n">
        <v>2044</v>
      </c>
      <c r="D1597" t="s">
        <v>456</v>
      </c>
      <c r="E1597" s="87" t="n">
        <v>32909.1122044799</v>
      </c>
      <c r="F1597" s="88" t="n">
        <v>3753.04186814194</v>
      </c>
      <c r="G1597" s="89" t="n">
        <v>32907.5086952956</v>
      </c>
      <c r="H1597" s="90" t="n">
        <v>3752.99090509232</v>
      </c>
      <c r="I1597" s="91" t="str">
        <f>H1597-F1597</f>
      </c>
      <c r="J1597" s="92" t="str">
        <f>G1597-E1597</f>
      </c>
    </row>
    <row r="1598">
      <c r="A1598" t="s">
        <v>296</v>
      </c>
      <c r="B1598" t="s">
        <v>298</v>
      </c>
      <c r="C1598" s="86" t="n">
        <v>2045</v>
      </c>
      <c r="D1598" t="s">
        <v>455</v>
      </c>
      <c r="E1598" s="87" t="n">
        <v>14012.3933312208</v>
      </c>
      <c r="F1598" s="88" t="n">
        <v>9452.45115958895</v>
      </c>
      <c r="G1598" s="89" t="n">
        <v>13992.9571695542</v>
      </c>
      <c r="H1598" s="90" t="n">
        <v>9443.91698887761</v>
      </c>
      <c r="I1598" s="91" t="str">
        <f>H1598-F1598</f>
      </c>
      <c r="J1598" s="92" t="str">
        <f>G1598-E1598</f>
      </c>
    </row>
    <row r="1599">
      <c r="A1599" t="s">
        <v>296</v>
      </c>
      <c r="B1599" t="s">
        <v>298</v>
      </c>
      <c r="C1599" s="86" t="n">
        <v>2045</v>
      </c>
      <c r="D1599" t="s">
        <v>269</v>
      </c>
      <c r="E1599" s="87" t="n">
        <v>622923.142013884</v>
      </c>
      <c r="F1599" s="88" t="n">
        <v>220942.259590678</v>
      </c>
      <c r="G1599" s="89" t="n">
        <v>624835.082719933</v>
      </c>
      <c r="H1599" s="90" t="n">
        <v>221097.206201459</v>
      </c>
      <c r="I1599" s="91" t="str">
        <f>H1599-F1599</f>
      </c>
      <c r="J1599" s="92" t="str">
        <f>G1599-E1599</f>
      </c>
    </row>
    <row r="1600">
      <c r="A1600" t="s">
        <v>296</v>
      </c>
      <c r="B1600" t="s">
        <v>298</v>
      </c>
      <c r="C1600" s="86" t="n">
        <v>2045</v>
      </c>
      <c r="D1600" t="s">
        <v>224</v>
      </c>
      <c r="E1600" s="87" t="n">
        <v>131921.820987651</v>
      </c>
      <c r="F1600" s="88" t="n">
        <v>79154.9702505924</v>
      </c>
      <c r="G1600" s="89" t="n">
        <v>131773.858059384</v>
      </c>
      <c r="H1600" s="90" t="n">
        <v>79093.532506876</v>
      </c>
      <c r="I1600" s="91" t="str">
        <f>H1600-F1600</f>
      </c>
      <c r="J1600" s="92" t="str">
        <f>G1600-E1600</f>
      </c>
    </row>
    <row r="1601">
      <c r="A1601" t="s">
        <v>296</v>
      </c>
      <c r="B1601" t="s">
        <v>298</v>
      </c>
      <c r="C1601" s="86" t="n">
        <v>2045</v>
      </c>
      <c r="D1601" t="s">
        <v>236</v>
      </c>
      <c r="E1601" s="87" t="n">
        <v>322361.860137341</v>
      </c>
      <c r="F1601" s="88" t="n">
        <v>282505.4518145</v>
      </c>
      <c r="G1601" s="89" t="n">
        <v>323049.272004993</v>
      </c>
      <c r="H1601" s="90" t="n">
        <v>283683.105073601</v>
      </c>
      <c r="I1601" s="91" t="str">
        <f>H1601-F1601</f>
      </c>
      <c r="J1601" s="92" t="str">
        <f>G1601-E1601</f>
      </c>
    </row>
    <row r="1602">
      <c r="A1602" t="s">
        <v>296</v>
      </c>
      <c r="B1602" t="s">
        <v>298</v>
      </c>
      <c r="C1602" s="86" t="n">
        <v>2045</v>
      </c>
      <c r="D1602" t="s">
        <v>239</v>
      </c>
      <c r="E1602" s="87" t="n">
        <v>474207.446310854</v>
      </c>
      <c r="F1602" s="88" t="n">
        <v>305759.583374552</v>
      </c>
      <c r="G1602" s="89" t="n">
        <v>477791.107724088</v>
      </c>
      <c r="H1602" s="90" t="n">
        <v>310050.875761798</v>
      </c>
      <c r="I1602" s="91" t="str">
        <f>H1602-F1602</f>
      </c>
      <c r="J1602" s="92" t="str">
        <f>G1602-E1602</f>
      </c>
    </row>
    <row r="1603">
      <c r="A1603" t="s">
        <v>296</v>
      </c>
      <c r="B1603" t="s">
        <v>298</v>
      </c>
      <c r="C1603" s="86" t="n">
        <v>2045</v>
      </c>
      <c r="D1603" t="s">
        <v>242</v>
      </c>
      <c r="E1603" s="87" t="n">
        <v>329863.280109801</v>
      </c>
      <c r="F1603" s="88" t="n">
        <v>182961.992507981</v>
      </c>
      <c r="G1603" s="89" t="n">
        <v>331375.628504343</v>
      </c>
      <c r="H1603" s="90" t="n">
        <v>185115.972080925</v>
      </c>
      <c r="I1603" s="91" t="str">
        <f>H1603-F1603</f>
      </c>
      <c r="J1603" s="92" t="str">
        <f>G1603-E1603</f>
      </c>
    </row>
    <row r="1604">
      <c r="A1604" t="s">
        <v>296</v>
      </c>
      <c r="B1604" t="s">
        <v>298</v>
      </c>
      <c r="C1604" s="86" t="n">
        <v>2045</v>
      </c>
      <c r="D1604" t="s">
        <v>456</v>
      </c>
      <c r="E1604" s="87" t="n">
        <v>32913.6399710646</v>
      </c>
      <c r="F1604" s="88" t="n">
        <v>3700.69486826915</v>
      </c>
      <c r="G1604" s="89" t="n">
        <v>32911.9220858276</v>
      </c>
      <c r="H1604" s="90" t="n">
        <v>3700.63913749358</v>
      </c>
      <c r="I1604" s="91" t="str">
        <f>H1604-F1604</f>
      </c>
      <c r="J1604" s="92" t="str">
        <f>G1604-E1604</f>
      </c>
    </row>
    <row r="1605">
      <c r="A1605" t="s">
        <v>296</v>
      </c>
      <c r="B1605" t="s">
        <v>298</v>
      </c>
      <c r="C1605" s="86" t="n">
        <v>2046</v>
      </c>
      <c r="D1605" t="s">
        <v>455</v>
      </c>
      <c r="E1605" s="87" t="n">
        <v>14438.0930982974</v>
      </c>
      <c r="F1605" s="88" t="n">
        <v>9672.01561941138</v>
      </c>
      <c r="G1605" s="89" t="n">
        <v>14416.9012821335</v>
      </c>
      <c r="H1605" s="90" t="n">
        <v>9662.55722524207</v>
      </c>
      <c r="I1605" s="91" t="str">
        <f>H1605-F1605</f>
      </c>
      <c r="J1605" s="92" t="str">
        <f>G1605-E1605</f>
      </c>
    </row>
    <row r="1606">
      <c r="A1606" t="s">
        <v>296</v>
      </c>
      <c r="B1606" t="s">
        <v>298</v>
      </c>
      <c r="C1606" s="86" t="n">
        <v>2046</v>
      </c>
      <c r="D1606" t="s">
        <v>269</v>
      </c>
      <c r="E1606" s="87" t="n">
        <v>628662.912234205</v>
      </c>
      <c r="F1606" s="88" t="n">
        <v>224916.890251892</v>
      </c>
      <c r="G1606" s="89" t="n">
        <v>630633.454438707</v>
      </c>
      <c r="H1606" s="90" t="n">
        <v>225087.48463904</v>
      </c>
      <c r="I1606" s="91" t="str">
        <f>H1606-F1606</f>
      </c>
      <c r="J1606" s="92" t="str">
        <f>G1606-E1606</f>
      </c>
    </row>
    <row r="1607">
      <c r="A1607" t="s">
        <v>296</v>
      </c>
      <c r="B1607" t="s">
        <v>298</v>
      </c>
      <c r="C1607" s="86" t="n">
        <v>2046</v>
      </c>
      <c r="D1607" t="s">
        <v>224</v>
      </c>
      <c r="E1607" s="87" t="n">
        <v>135096.971729777</v>
      </c>
      <c r="F1607" s="88" t="n">
        <v>81055.3233454355</v>
      </c>
      <c r="G1607" s="89" t="n">
        <v>134937.382368699</v>
      </c>
      <c r="H1607" s="90" t="n">
        <v>80987.4447696864</v>
      </c>
      <c r="I1607" s="91" t="str">
        <f>H1607-F1607</f>
      </c>
      <c r="J1607" s="92" t="str">
        <f>G1607-E1607</f>
      </c>
    </row>
    <row r="1608">
      <c r="A1608" t="s">
        <v>296</v>
      </c>
      <c r="B1608" t="s">
        <v>298</v>
      </c>
      <c r="C1608" s="86" t="n">
        <v>2046</v>
      </c>
      <c r="D1608" t="s">
        <v>236</v>
      </c>
      <c r="E1608" s="87" t="n">
        <v>328271.61766744</v>
      </c>
      <c r="F1608" s="88" t="n">
        <v>287558.257026848</v>
      </c>
      <c r="G1608" s="89" t="n">
        <v>328956.450425992</v>
      </c>
      <c r="H1608" s="90" t="n">
        <v>288722.004556754</v>
      </c>
      <c r="I1608" s="91" t="str">
        <f>H1608-F1608</f>
      </c>
      <c r="J1608" s="92" t="str">
        <f>G1608-E1608</f>
      </c>
    </row>
    <row r="1609">
      <c r="A1609" t="s">
        <v>296</v>
      </c>
      <c r="B1609" t="s">
        <v>298</v>
      </c>
      <c r="C1609" s="86" t="n">
        <v>2046</v>
      </c>
      <c r="D1609" t="s">
        <v>239</v>
      </c>
      <c r="E1609" s="87" t="n">
        <v>483103.069026502</v>
      </c>
      <c r="F1609" s="88" t="n">
        <v>310319.592496303</v>
      </c>
      <c r="G1609" s="89" t="n">
        <v>486729.521984951</v>
      </c>
      <c r="H1609" s="90" t="n">
        <v>314651.116949337</v>
      </c>
      <c r="I1609" s="91" t="str">
        <f>H1609-F1609</f>
      </c>
      <c r="J1609" s="92" t="str">
        <f>G1609-E1609</f>
      </c>
    </row>
    <row r="1610">
      <c r="A1610" t="s">
        <v>296</v>
      </c>
      <c r="B1610" t="s">
        <v>298</v>
      </c>
      <c r="C1610" s="86" t="n">
        <v>2046</v>
      </c>
      <c r="D1610" t="s">
        <v>242</v>
      </c>
      <c r="E1610" s="87" t="n">
        <v>337454.918426228</v>
      </c>
      <c r="F1610" s="88" t="n">
        <v>186944.58082599</v>
      </c>
      <c r="G1610" s="89" t="n">
        <v>338982.685303405</v>
      </c>
      <c r="H1610" s="90" t="n">
        <v>189123.711015652</v>
      </c>
      <c r="I1610" s="91" t="str">
        <f>H1610-F1610</f>
      </c>
      <c r="J1610" s="92" t="str">
        <f>G1610-E1610</f>
      </c>
    </row>
    <row r="1611">
      <c r="A1611" t="s">
        <v>296</v>
      </c>
      <c r="B1611" t="s">
        <v>298</v>
      </c>
      <c r="C1611" s="86" t="n">
        <v>2046</v>
      </c>
      <c r="D1611" t="s">
        <v>456</v>
      </c>
      <c r="E1611" s="87" t="n">
        <v>32927.5406275145</v>
      </c>
      <c r="F1611" s="88" t="n">
        <v>3647.00973139003</v>
      </c>
      <c r="G1611" s="89" t="n">
        <v>32925.7096869763</v>
      </c>
      <c r="H1611" s="90" t="n">
        <v>3646.94928534384</v>
      </c>
      <c r="I1611" s="91" t="str">
        <f>H1611-F1611</f>
      </c>
      <c r="J1611" s="92" t="str">
        <f>G1611-E1611</f>
      </c>
    </row>
    <row r="1612">
      <c r="A1612" t="s">
        <v>296</v>
      </c>
      <c r="B1612" t="s">
        <v>298</v>
      </c>
      <c r="C1612" s="86" t="n">
        <v>2047</v>
      </c>
      <c r="D1612" t="s">
        <v>455</v>
      </c>
      <c r="E1612" s="87" t="n">
        <v>14868.7917717732</v>
      </c>
      <c r="F1612" s="88" t="n">
        <v>9894.6574959135</v>
      </c>
      <c r="G1612" s="89" t="n">
        <v>14845.8055784703</v>
      </c>
      <c r="H1612" s="90" t="n">
        <v>9884.25636961775</v>
      </c>
      <c r="I1612" s="91" t="str">
        <f>H1612-F1612</f>
      </c>
      <c r="J1612" s="92" t="str">
        <f>G1612-E1612</f>
      </c>
    </row>
    <row r="1613">
      <c r="A1613" t="s">
        <v>296</v>
      </c>
      <c r="B1613" t="s">
        <v>298</v>
      </c>
      <c r="C1613" s="86" t="n">
        <v>2047</v>
      </c>
      <c r="D1613" t="s">
        <v>269</v>
      </c>
      <c r="E1613" s="87" t="n">
        <v>634227.365942243</v>
      </c>
      <c r="F1613" s="88" t="n">
        <v>228732.503197807</v>
      </c>
      <c r="G1613" s="89" t="n">
        <v>636253.663151634</v>
      </c>
      <c r="H1613" s="90" t="n">
        <v>228919.328280008</v>
      </c>
      <c r="I1613" s="91" t="str">
        <f>H1613-F1613</f>
      </c>
      <c r="J1613" s="92" t="str">
        <f>G1613-E1613</f>
      </c>
    </row>
    <row r="1614">
      <c r="A1614" t="s">
        <v>296</v>
      </c>
      <c r="B1614" t="s">
        <v>298</v>
      </c>
      <c r="C1614" s="86" t="n">
        <v>2047</v>
      </c>
      <c r="D1614" t="s">
        <v>224</v>
      </c>
      <c r="E1614" s="87" t="n">
        <v>138226.625315735</v>
      </c>
      <c r="F1614" s="88" t="n">
        <v>82937.6087263671</v>
      </c>
      <c r="G1614" s="89" t="n">
        <v>138055.427725767</v>
      </c>
      <c r="H1614" s="90" t="n">
        <v>82863.236389873</v>
      </c>
      <c r="I1614" s="91" t="str">
        <f>H1614-F1614</f>
      </c>
      <c r="J1614" s="92" t="str">
        <f>G1614-E1614</f>
      </c>
    </row>
    <row r="1615">
      <c r="A1615" t="s">
        <v>296</v>
      </c>
      <c r="B1615" t="s">
        <v>298</v>
      </c>
      <c r="C1615" s="86" t="n">
        <v>2047</v>
      </c>
      <c r="D1615" t="s">
        <v>236</v>
      </c>
      <c r="E1615" s="87" t="n">
        <v>334078.234242419</v>
      </c>
      <c r="F1615" s="88" t="n">
        <v>292427.85693604</v>
      </c>
      <c r="G1615" s="89" t="n">
        <v>334760.289197716</v>
      </c>
      <c r="H1615" s="90" t="n">
        <v>293585.580824258</v>
      </c>
      <c r="I1615" s="91" t="str">
        <f>H1615-F1615</f>
      </c>
      <c r="J1615" s="92" t="str">
        <f>G1615-E1615</f>
      </c>
    </row>
    <row r="1616">
      <c r="A1616" t="s">
        <v>296</v>
      </c>
      <c r="B1616" t="s">
        <v>298</v>
      </c>
      <c r="C1616" s="86" t="n">
        <v>2047</v>
      </c>
      <c r="D1616" t="s">
        <v>239</v>
      </c>
      <c r="E1616" s="87" t="n">
        <v>491901.656913886</v>
      </c>
      <c r="F1616" s="88" t="n">
        <v>315022.073136775</v>
      </c>
      <c r="G1616" s="89" t="n">
        <v>495569.834650802</v>
      </c>
      <c r="H1616" s="90" t="n">
        <v>319399.484099334</v>
      </c>
      <c r="I1616" s="91" t="str">
        <f>H1616-F1616</f>
      </c>
      <c r="J1616" s="92" t="str">
        <f>G1616-E1616</f>
      </c>
    </row>
    <row r="1617">
      <c r="A1617" t="s">
        <v>296</v>
      </c>
      <c r="B1617" t="s">
        <v>298</v>
      </c>
      <c r="C1617" s="86" t="n">
        <v>2047</v>
      </c>
      <c r="D1617" t="s">
        <v>242</v>
      </c>
      <c r="E1617" s="87" t="n">
        <v>344983.439484991</v>
      </c>
      <c r="F1617" s="88" t="n">
        <v>190989.516686755</v>
      </c>
      <c r="G1617" s="89" t="n">
        <v>346526.058989921</v>
      </c>
      <c r="H1617" s="90" t="n">
        <v>193198.032763718</v>
      </c>
      <c r="I1617" s="91" t="str">
        <f>H1617-F1617</f>
      </c>
      <c r="J1617" s="92" t="str">
        <f>G1617-E1617</f>
      </c>
    </row>
    <row r="1618">
      <c r="A1618" t="s">
        <v>296</v>
      </c>
      <c r="B1618" t="s">
        <v>298</v>
      </c>
      <c r="C1618" s="86" t="n">
        <v>2047</v>
      </c>
      <c r="D1618" t="s">
        <v>456</v>
      </c>
      <c r="E1618" s="87" t="n">
        <v>32949.8263467882</v>
      </c>
      <c r="F1618" s="88" t="n">
        <v>3591.37161910452</v>
      </c>
      <c r="G1618" s="89" t="n">
        <v>32947.8832640152</v>
      </c>
      <c r="H1618" s="90" t="n">
        <v>3591.30660045174</v>
      </c>
      <c r="I1618" s="91" t="str">
        <f>H1618-F1618</f>
      </c>
      <c r="J1618" s="92" t="str">
        <f>G1618-E1618</f>
      </c>
    </row>
    <row r="1619">
      <c r="A1619" t="s">
        <v>296</v>
      </c>
      <c r="B1619" t="s">
        <v>298</v>
      </c>
      <c r="C1619" s="86" t="n">
        <v>2048</v>
      </c>
      <c r="D1619" t="s">
        <v>455</v>
      </c>
      <c r="E1619" s="87" t="n">
        <v>15303.4848303123</v>
      </c>
      <c r="F1619" s="88" t="n">
        <v>10118.1088361149</v>
      </c>
      <c r="G1619" s="89" t="n">
        <v>15278.6635454133</v>
      </c>
      <c r="H1619" s="90" t="n">
        <v>10106.7472909022</v>
      </c>
      <c r="I1619" s="91" t="str">
        <f>H1619-F1619</f>
      </c>
      <c r="J1619" s="92" t="str">
        <f>G1619-E1619</f>
      </c>
    </row>
    <row r="1620">
      <c r="A1620" t="s">
        <v>296</v>
      </c>
      <c r="B1620" t="s">
        <v>298</v>
      </c>
      <c r="C1620" s="86" t="n">
        <v>2048</v>
      </c>
      <c r="D1620" t="s">
        <v>269</v>
      </c>
      <c r="E1620" s="87" t="n">
        <v>639613.153371124</v>
      </c>
      <c r="F1620" s="88" t="n">
        <v>232363.648308999</v>
      </c>
      <c r="G1620" s="89" t="n">
        <v>641692.379519107</v>
      </c>
      <c r="H1620" s="90" t="n">
        <v>232567.224326021</v>
      </c>
      <c r="I1620" s="91" t="str">
        <f>H1620-F1620</f>
      </c>
      <c r="J1620" s="92" t="str">
        <f>G1620-E1620</f>
      </c>
    </row>
    <row r="1621">
      <c r="A1621" t="s">
        <v>296</v>
      </c>
      <c r="B1621" t="s">
        <v>298</v>
      </c>
      <c r="C1621" s="86" t="n">
        <v>2048</v>
      </c>
      <c r="D1621" t="s">
        <v>224</v>
      </c>
      <c r="E1621" s="87" t="n">
        <v>141306.303855015</v>
      </c>
      <c r="F1621" s="88" t="n">
        <v>84786.9231559668</v>
      </c>
      <c r="G1621" s="89" t="n">
        <v>141123.500115866</v>
      </c>
      <c r="H1621" s="90" t="n">
        <v>84706.0210796653</v>
      </c>
      <c r="I1621" s="91" t="str">
        <f>H1621-F1621</f>
      </c>
      <c r="J1621" s="92" t="str">
        <f>G1621-E1621</f>
      </c>
    </row>
    <row r="1622">
      <c r="A1622" t="s">
        <v>296</v>
      </c>
      <c r="B1622" t="s">
        <v>298</v>
      </c>
      <c r="C1622" s="86" t="n">
        <v>2048</v>
      </c>
      <c r="D1622" t="s">
        <v>236</v>
      </c>
      <c r="E1622" s="87" t="n">
        <v>339776.07356298</v>
      </c>
      <c r="F1622" s="88" t="n">
        <v>297165.581014915</v>
      </c>
      <c r="G1622" s="89" t="n">
        <v>340455.122408115</v>
      </c>
      <c r="H1622" s="90" t="n">
        <v>298320.635920457</v>
      </c>
      <c r="I1622" s="91" t="str">
        <f>H1622-F1622</f>
      </c>
      <c r="J1622" s="92" t="str">
        <f>G1622-E1622</f>
      </c>
    </row>
    <row r="1623">
      <c r="A1623" t="s">
        <v>296</v>
      </c>
      <c r="B1623" t="s">
        <v>298</v>
      </c>
      <c r="C1623" s="86" t="n">
        <v>2048</v>
      </c>
      <c r="D1623" t="s">
        <v>239</v>
      </c>
      <c r="E1623" s="87" t="n">
        <v>500590.313105949</v>
      </c>
      <c r="F1623" s="88" t="n">
        <v>319791.133598562</v>
      </c>
      <c r="G1623" s="89" t="n">
        <v>504299.029341867</v>
      </c>
      <c r="H1623" s="90" t="n">
        <v>324217.60933358</v>
      </c>
      <c r="I1623" s="91" t="str">
        <f>H1623-F1623</f>
      </c>
      <c r="J1623" s="92" t="str">
        <f>G1623-E1623</f>
      </c>
    </row>
    <row r="1624">
      <c r="A1624" t="s">
        <v>296</v>
      </c>
      <c r="B1624" t="s">
        <v>298</v>
      </c>
      <c r="C1624" s="86" t="n">
        <v>2048</v>
      </c>
      <c r="D1624" t="s">
        <v>242</v>
      </c>
      <c r="E1624" s="87" t="n">
        <v>352437.815236953</v>
      </c>
      <c r="F1624" s="88" t="n">
        <v>195068.639088485</v>
      </c>
      <c r="G1624" s="89" t="n">
        <v>353994.652464965</v>
      </c>
      <c r="H1624" s="90" t="n">
        <v>197309.285532157</v>
      </c>
      <c r="I1624" s="91" t="str">
        <f>H1624-F1624</f>
      </c>
      <c r="J1624" s="92" t="str">
        <f>G1624-E1624</f>
      </c>
    </row>
    <row r="1625">
      <c r="A1625" t="s">
        <v>296</v>
      </c>
      <c r="B1625" t="s">
        <v>298</v>
      </c>
      <c r="C1625" s="86" t="n">
        <v>2048</v>
      </c>
      <c r="D1625" t="s">
        <v>456</v>
      </c>
      <c r="E1625" s="87" t="n">
        <v>32978.9004997478</v>
      </c>
      <c r="F1625" s="88" t="n">
        <v>3533.65992603605</v>
      </c>
      <c r="G1625" s="89" t="n">
        <v>32976.8458489305</v>
      </c>
      <c r="H1625" s="90" t="n">
        <v>3533.59051858982</v>
      </c>
      <c r="I1625" s="91" t="str">
        <f>H1625-F1625</f>
      </c>
      <c r="J1625" s="92" t="str">
        <f>G1625-E1625</f>
      </c>
    </row>
    <row r="1626">
      <c r="A1626" t="s">
        <v>296</v>
      </c>
      <c r="B1626" t="s">
        <v>298</v>
      </c>
      <c r="C1626" s="86" t="n">
        <v>2049</v>
      </c>
      <c r="D1626" t="s">
        <v>455</v>
      </c>
      <c r="E1626" s="87" t="n">
        <v>15740.9294793122</v>
      </c>
      <c r="F1626" s="88" t="n">
        <v>10346.9999523695</v>
      </c>
      <c r="G1626" s="89" t="n">
        <v>15714.2318439612</v>
      </c>
      <c r="H1626" s="90" t="n">
        <v>10334.6577056428</v>
      </c>
      <c r="I1626" s="91" t="str">
        <f>H1626-F1626</f>
      </c>
      <c r="J1626" s="92" t="str">
        <f>G1626-E1626</f>
      </c>
    </row>
    <row r="1627">
      <c r="A1627" t="s">
        <v>296</v>
      </c>
      <c r="B1627" t="s">
        <v>298</v>
      </c>
      <c r="C1627" s="86" t="n">
        <v>2049</v>
      </c>
      <c r="D1627" t="s">
        <v>269</v>
      </c>
      <c r="E1627" s="87" t="n">
        <v>644825.14309334</v>
      </c>
      <c r="F1627" s="88" t="n">
        <v>235963.48937608</v>
      </c>
      <c r="G1627" s="89" t="n">
        <v>646954.550356002</v>
      </c>
      <c r="H1627" s="90" t="n">
        <v>236184.437981602</v>
      </c>
      <c r="I1627" s="91" t="str">
        <f>H1627-F1627</f>
      </c>
      <c r="J1627" s="92" t="str">
        <f>G1627-E1627</f>
      </c>
    </row>
    <row r="1628">
      <c r="A1628" t="s">
        <v>296</v>
      </c>
      <c r="B1628" t="s">
        <v>298</v>
      </c>
      <c r="C1628" s="86" t="n">
        <v>2049</v>
      </c>
      <c r="D1628" t="s">
        <v>224</v>
      </c>
      <c r="E1628" s="87" t="n">
        <v>144332.864249733</v>
      </c>
      <c r="F1628" s="88" t="n">
        <v>86655.5676841279</v>
      </c>
      <c r="G1628" s="89" t="n">
        <v>144138.453283698</v>
      </c>
      <c r="H1628" s="90" t="n">
        <v>86568.0702641526</v>
      </c>
      <c r="I1628" s="91" t="str">
        <f>H1628-F1628</f>
      </c>
      <c r="J1628" s="92" t="str">
        <f>G1628-E1628</f>
      </c>
    </row>
    <row r="1629">
      <c r="A1629" t="s">
        <v>296</v>
      </c>
      <c r="B1629" t="s">
        <v>298</v>
      </c>
      <c r="C1629" s="86" t="n">
        <v>2049</v>
      </c>
      <c r="D1629" t="s">
        <v>236</v>
      </c>
      <c r="E1629" s="87" t="n">
        <v>345362.611302102</v>
      </c>
      <c r="F1629" s="88" t="n">
        <v>301938.515561894</v>
      </c>
      <c r="G1629" s="89" t="n">
        <v>346038.41995902</v>
      </c>
      <c r="H1629" s="90" t="n">
        <v>303093.159468599</v>
      </c>
      <c r="I1629" s="91" t="str">
        <f>H1629-F1629</f>
      </c>
      <c r="J1629" s="92" t="str">
        <f>G1629-E1629</f>
      </c>
    </row>
    <row r="1630">
      <c r="A1630" t="s">
        <v>296</v>
      </c>
      <c r="B1630" t="s">
        <v>298</v>
      </c>
      <c r="C1630" s="86" t="n">
        <v>2049</v>
      </c>
      <c r="D1630" t="s">
        <v>239</v>
      </c>
      <c r="E1630" s="87" t="n">
        <v>509160.469723984</v>
      </c>
      <c r="F1630" s="88" t="n">
        <v>324776.284081247</v>
      </c>
      <c r="G1630" s="89" t="n">
        <v>512908.495332588</v>
      </c>
      <c r="H1630" s="90" t="n">
        <v>329256.162413995</v>
      </c>
      <c r="I1630" s="91" t="str">
        <f>H1630-F1630</f>
      </c>
      <c r="J1630" s="92" t="str">
        <f>G1630-E1630</f>
      </c>
    </row>
    <row r="1631">
      <c r="A1631" t="s">
        <v>296</v>
      </c>
      <c r="B1631" t="s">
        <v>298</v>
      </c>
      <c r="C1631" s="86" t="n">
        <v>2049</v>
      </c>
      <c r="D1631" t="s">
        <v>242</v>
      </c>
      <c r="E1631" s="87" t="n">
        <v>359804.007190218</v>
      </c>
      <c r="F1631" s="88" t="n">
        <v>199289.467030273</v>
      </c>
      <c r="G1631" s="89" t="n">
        <v>361374.377334013</v>
      </c>
      <c r="H1631" s="90" t="n">
        <v>201565.462531713</v>
      </c>
      <c r="I1631" s="91" t="str">
        <f>H1631-F1631</f>
      </c>
      <c r="J1631" s="92" t="str">
        <f>G1631-E1631</f>
      </c>
    </row>
    <row r="1632">
      <c r="A1632" t="s">
        <v>296</v>
      </c>
      <c r="B1632" t="s">
        <v>298</v>
      </c>
      <c r="C1632" s="86" t="n">
        <v>2049</v>
      </c>
      <c r="D1632" t="s">
        <v>456</v>
      </c>
      <c r="E1632" s="87" t="n">
        <v>33013.5426512769</v>
      </c>
      <c r="F1632" s="88" t="n">
        <v>3474.84147692659</v>
      </c>
      <c r="G1632" s="89" t="n">
        <v>33011.3768308136</v>
      </c>
      <c r="H1632" s="90" t="n">
        <v>3474.76789817908</v>
      </c>
      <c r="I1632" s="91" t="str">
        <f>H1632-F1632</f>
      </c>
      <c r="J1632" s="92" t="str">
        <f>G1632-E1632</f>
      </c>
    </row>
    <row r="1633">
      <c r="A1633" t="s">
        <v>296</v>
      </c>
      <c r="B1633" t="s">
        <v>298</v>
      </c>
      <c r="C1633" s="86" t="n">
        <v>2050</v>
      </c>
      <c r="D1633" t="s">
        <v>455</v>
      </c>
      <c r="E1633" s="87" t="n">
        <v>16179.3553511622</v>
      </c>
      <c r="F1633" s="88" t="n">
        <v>10577.99447503</v>
      </c>
      <c r="G1633" s="89" t="n">
        <v>16150.7411265873</v>
      </c>
      <c r="H1633" s="90" t="n">
        <v>10564.6551505717</v>
      </c>
      <c r="I1633" s="91" t="str">
        <f>H1633-F1633</f>
      </c>
      <c r="J1633" s="92" t="str">
        <f>G1633-E1633</f>
      </c>
    </row>
    <row r="1634">
      <c r="A1634" t="s">
        <v>296</v>
      </c>
      <c r="B1634" t="s">
        <v>298</v>
      </c>
      <c r="C1634" s="86" t="n">
        <v>2050</v>
      </c>
      <c r="D1634" t="s">
        <v>269</v>
      </c>
      <c r="E1634" s="87" t="n">
        <v>649864.144307057</v>
      </c>
      <c r="F1634" s="88" t="n">
        <v>239426.676695765</v>
      </c>
      <c r="G1634" s="89" t="n">
        <v>652041.048852487</v>
      </c>
      <c r="H1634" s="90" t="n">
        <v>239665.502382836</v>
      </c>
      <c r="I1634" s="91" t="str">
        <f>H1634-F1634</f>
      </c>
      <c r="J1634" s="92" t="str">
        <f>G1634-E1634</f>
      </c>
    </row>
    <row r="1635">
      <c r="A1635" t="s">
        <v>296</v>
      </c>
      <c r="B1635" t="s">
        <v>298</v>
      </c>
      <c r="C1635" s="86" t="n">
        <v>2050</v>
      </c>
      <c r="D1635" t="s">
        <v>224</v>
      </c>
      <c r="E1635" s="87" t="n">
        <v>147303.971160467</v>
      </c>
      <c r="F1635" s="88" t="n">
        <v>88501.4660428964</v>
      </c>
      <c r="G1635" s="89" t="n">
        <v>147097.952781524</v>
      </c>
      <c r="H1635" s="90" t="n">
        <v>88407.352194464</v>
      </c>
      <c r="I1635" s="91" t="str">
        <f>H1635-F1635</f>
      </c>
      <c r="J1635" s="92" t="str">
        <f>G1635-E1635</f>
      </c>
    </row>
    <row r="1636">
      <c r="A1636" t="s">
        <v>296</v>
      </c>
      <c r="B1636" t="s">
        <v>298</v>
      </c>
      <c r="C1636" s="86" t="n">
        <v>2050</v>
      </c>
      <c r="D1636" t="s">
        <v>236</v>
      </c>
      <c r="E1636" s="87" t="n">
        <v>350832.370924978</v>
      </c>
      <c r="F1636" s="88" t="n">
        <v>306564.187477133</v>
      </c>
      <c r="G1636" s="89" t="n">
        <v>351504.691612483</v>
      </c>
      <c r="H1636" s="90" t="n">
        <v>307720.041143505</v>
      </c>
      <c r="I1636" s="91" t="str">
        <f>H1636-F1636</f>
      </c>
      <c r="J1636" s="92" t="str">
        <f>G1636-E1636</f>
      </c>
    </row>
    <row r="1637">
      <c r="A1637" t="s">
        <v>296</v>
      </c>
      <c r="B1637" t="s">
        <v>298</v>
      </c>
      <c r="C1637" s="86" t="n">
        <v>2050</v>
      </c>
      <c r="D1637" t="s">
        <v>239</v>
      </c>
      <c r="E1637" s="87" t="n">
        <v>517598.451750338</v>
      </c>
      <c r="F1637" s="88" t="n">
        <v>329829.02379246</v>
      </c>
      <c r="G1637" s="89" t="n">
        <v>521384.481349535</v>
      </c>
      <c r="H1637" s="90" t="n">
        <v>334363.933966043</v>
      </c>
      <c r="I1637" s="91" t="str">
        <f>H1637-F1637</f>
      </c>
      <c r="J1637" s="92" t="str">
        <f>G1637-E1637</f>
      </c>
    </row>
    <row r="1638">
      <c r="A1638" t="s">
        <v>296</v>
      </c>
      <c r="B1638" t="s">
        <v>298</v>
      </c>
      <c r="C1638" s="86" t="n">
        <v>2050</v>
      </c>
      <c r="D1638" t="s">
        <v>242</v>
      </c>
      <c r="E1638" s="87" t="n">
        <v>367060.516927758</v>
      </c>
      <c r="F1638" s="88" t="n">
        <v>203549.100410026</v>
      </c>
      <c r="G1638" s="89" t="n">
        <v>368643.655174647</v>
      </c>
      <c r="H1638" s="90" t="n">
        <v>205861.883364475</v>
      </c>
      <c r="I1638" s="91" t="str">
        <f>H1638-F1638</f>
      </c>
      <c r="J1638" s="92" t="str">
        <f>G1638-E1638</f>
      </c>
    </row>
    <row r="1639">
      <c r="A1639" t="s">
        <v>296</v>
      </c>
      <c r="B1639" t="s">
        <v>298</v>
      </c>
      <c r="C1639" s="86" t="n">
        <v>2050</v>
      </c>
      <c r="D1639" t="s">
        <v>456</v>
      </c>
      <c r="E1639" s="87" t="n">
        <v>33052.6308045457</v>
      </c>
      <c r="F1639" s="88" t="n">
        <v>3414.45068480168</v>
      </c>
      <c r="G1639" s="89" t="n">
        <v>33050.3541054199</v>
      </c>
      <c r="H1639" s="90" t="n">
        <v>3414.37319588043</v>
      </c>
      <c r="I1639" s="91" t="str">
        <f>H1639-F1639</f>
      </c>
      <c r="J1639" s="92" t="str">
        <f>G1639-E1639</f>
      </c>
    </row>
    <row r="1640">
      <c r="A1640" t="s">
        <v>306</v>
      </c>
      <c r="B1640" t="s">
        <v>308</v>
      </c>
      <c r="C1640" s="86" t="n">
        <v>2025</v>
      </c>
      <c r="D1640" t="s">
        <v>455</v>
      </c>
      <c r="E1640" s="87" t="n">
        <v>8428.90603055384</v>
      </c>
      <c r="F1640" s="88" t="n">
        <v>9668.82280635504</v>
      </c>
      <c r="G1640" s="89" t="n">
        <v>8428.90603055422</v>
      </c>
      <c r="H1640" s="90" t="n">
        <v>9668.82280635511</v>
      </c>
      <c r="I1640" s="91" t="str">
        <f>H1640-F1640</f>
      </c>
      <c r="J1640" s="92" t="str">
        <f>G1640-E1640</f>
      </c>
    </row>
    <row r="1641">
      <c r="A1641" t="s">
        <v>306</v>
      </c>
      <c r="B1641" t="s">
        <v>308</v>
      </c>
      <c r="C1641" s="86" t="n">
        <v>2025</v>
      </c>
      <c r="D1641" t="s">
        <v>269</v>
      </c>
      <c r="E1641" s="87" t="n">
        <v>479897.333725012</v>
      </c>
      <c r="F1641" s="88" t="n">
        <v>159105.611741182</v>
      </c>
      <c r="G1641" s="89" t="n">
        <v>479897.333725013</v>
      </c>
      <c r="H1641" s="90" t="n">
        <v>159105.611741182</v>
      </c>
      <c r="I1641" s="91" t="str">
        <f>H1641-F1641</f>
      </c>
      <c r="J1641" s="92" t="str">
        <f>G1641-E1641</f>
      </c>
    </row>
    <row r="1642">
      <c r="A1642" t="s">
        <v>306</v>
      </c>
      <c r="B1642" t="s">
        <v>308</v>
      </c>
      <c r="C1642" s="86" t="n">
        <v>2025</v>
      </c>
      <c r="D1642" t="s">
        <v>224</v>
      </c>
      <c r="E1642" s="87" t="n">
        <v>76355.8167785885</v>
      </c>
      <c r="F1642" s="88" t="n">
        <v>63094.5308104727</v>
      </c>
      <c r="G1642" s="89" t="n">
        <v>76355.8167785881</v>
      </c>
      <c r="H1642" s="90" t="n">
        <v>63094.5308104722</v>
      </c>
      <c r="I1642" s="91" t="str">
        <f>H1642-F1642</f>
      </c>
      <c r="J1642" s="92" t="str">
        <f>G1642-E1642</f>
      </c>
    </row>
    <row r="1643">
      <c r="A1643" t="s">
        <v>306</v>
      </c>
      <c r="B1643" t="s">
        <v>308</v>
      </c>
      <c r="C1643" s="86" t="n">
        <v>2025</v>
      </c>
      <c r="D1643" t="s">
        <v>236</v>
      </c>
      <c r="E1643" s="87" t="n">
        <v>207904.953216454</v>
      </c>
      <c r="F1643" s="88" t="n">
        <v>240064.287010274</v>
      </c>
      <c r="G1643" s="89" t="n">
        <v>207904.953216455</v>
      </c>
      <c r="H1643" s="90" t="n">
        <v>240064.287010274</v>
      </c>
      <c r="I1643" s="91" t="str">
        <f>H1643-F1643</f>
      </c>
      <c r="J1643" s="92" t="str">
        <f>G1643-E1643</f>
      </c>
    </row>
    <row r="1644">
      <c r="A1644" t="s">
        <v>306</v>
      </c>
      <c r="B1644" t="s">
        <v>308</v>
      </c>
      <c r="C1644" s="86" t="n">
        <v>2025</v>
      </c>
      <c r="D1644" t="s">
        <v>239</v>
      </c>
      <c r="E1644" s="87" t="n">
        <v>306292.009088882</v>
      </c>
      <c r="F1644" s="88" t="n">
        <v>368786.787856477</v>
      </c>
      <c r="G1644" s="89" t="n">
        <v>306292.009088882</v>
      </c>
      <c r="H1644" s="90" t="n">
        <v>368786.787856477</v>
      </c>
      <c r="I1644" s="91" t="str">
        <f>H1644-F1644</f>
      </c>
      <c r="J1644" s="92" t="str">
        <f>G1644-E1644</f>
      </c>
    </row>
    <row r="1645">
      <c r="A1645" t="s">
        <v>306</v>
      </c>
      <c r="B1645" t="s">
        <v>308</v>
      </c>
      <c r="C1645" s="86" t="n">
        <v>2025</v>
      </c>
      <c r="D1645" t="s">
        <v>242</v>
      </c>
      <c r="E1645" s="87" t="n">
        <v>197300.3095545</v>
      </c>
      <c r="F1645" s="88" t="n">
        <v>222132.327209458</v>
      </c>
      <c r="G1645" s="89" t="n">
        <v>197300.3095545</v>
      </c>
      <c r="H1645" s="90" t="n">
        <v>222132.327209458</v>
      </c>
      <c r="I1645" s="91" t="str">
        <f>H1645-F1645</f>
      </c>
      <c r="J1645" s="92" t="str">
        <f>G1645-E1645</f>
      </c>
    </row>
    <row r="1646">
      <c r="A1646" t="s">
        <v>306</v>
      </c>
      <c r="B1646" t="s">
        <v>308</v>
      </c>
      <c r="C1646" s="86" t="n">
        <v>2025</v>
      </c>
      <c r="D1646" t="s">
        <v>456</v>
      </c>
      <c r="E1646" s="87" t="n">
        <v>34256.1387097628</v>
      </c>
      <c r="F1646" s="88" t="n">
        <v>4628.45886740426</v>
      </c>
      <c r="G1646" s="89" t="n">
        <v>34256.1387097634</v>
      </c>
      <c r="H1646" s="90" t="n">
        <v>4628.45886740424</v>
      </c>
      <c r="I1646" s="91" t="str">
        <f>H1646-F1646</f>
      </c>
      <c r="J1646" s="92" t="str">
        <f>G1646-E1646</f>
      </c>
    </row>
    <row r="1647">
      <c r="A1647" t="s">
        <v>306</v>
      </c>
      <c r="B1647" t="s">
        <v>308</v>
      </c>
      <c r="C1647" s="86" t="n">
        <v>2026</v>
      </c>
      <c r="D1647" t="s">
        <v>455</v>
      </c>
      <c r="E1647" s="87" t="n">
        <v>8487.17248026011</v>
      </c>
      <c r="F1647" s="88" t="n">
        <v>8630.31669602343</v>
      </c>
      <c r="G1647" s="89" t="n">
        <v>8487.1724802605</v>
      </c>
      <c r="H1647" s="90" t="n">
        <v>8630.31669602351</v>
      </c>
      <c r="I1647" s="91" t="str">
        <f>H1647-F1647</f>
      </c>
      <c r="J1647" s="92" t="str">
        <f>G1647-E1647</f>
      </c>
    </row>
    <row r="1648">
      <c r="A1648" t="s">
        <v>306</v>
      </c>
      <c r="B1648" t="s">
        <v>308</v>
      </c>
      <c r="C1648" s="86" t="n">
        <v>2026</v>
      </c>
      <c r="D1648" t="s">
        <v>269</v>
      </c>
      <c r="E1648" s="87" t="n">
        <v>487916.817622226</v>
      </c>
      <c r="F1648" s="88" t="n">
        <v>159012.293509428</v>
      </c>
      <c r="G1648" s="89" t="n">
        <v>487916.817622227</v>
      </c>
      <c r="H1648" s="90" t="n">
        <v>159012.293509428</v>
      </c>
      <c r="I1648" s="91" t="str">
        <f>H1648-F1648</f>
      </c>
      <c r="J1648" s="92" t="str">
        <f>G1648-E1648</f>
      </c>
    </row>
    <row r="1649">
      <c r="A1649" t="s">
        <v>306</v>
      </c>
      <c r="B1649" t="s">
        <v>308</v>
      </c>
      <c r="C1649" s="86" t="n">
        <v>2026</v>
      </c>
      <c r="D1649" t="s">
        <v>224</v>
      </c>
      <c r="E1649" s="87" t="n">
        <v>77888.0931636944</v>
      </c>
      <c r="F1649" s="88" t="n">
        <v>59835.2227846839</v>
      </c>
      <c r="G1649" s="89" t="n">
        <v>77888.093163694</v>
      </c>
      <c r="H1649" s="90" t="n">
        <v>59835.2227846835</v>
      </c>
      <c r="I1649" s="91" t="str">
        <f>H1649-F1649</f>
      </c>
      <c r="J1649" s="92" t="str">
        <f>G1649-E1649</f>
      </c>
    </row>
    <row r="1650">
      <c r="A1650" t="s">
        <v>306</v>
      </c>
      <c r="B1650" t="s">
        <v>308</v>
      </c>
      <c r="C1650" s="86" t="n">
        <v>2026</v>
      </c>
      <c r="D1650" t="s">
        <v>236</v>
      </c>
      <c r="E1650" s="87" t="n">
        <v>211954.281165342</v>
      </c>
      <c r="F1650" s="88" t="n">
        <v>216896.94981933</v>
      </c>
      <c r="G1650" s="89" t="n">
        <v>212035.127483499</v>
      </c>
      <c r="H1650" s="90" t="n">
        <v>217295.447863307</v>
      </c>
      <c r="I1650" s="91" t="str">
        <f>H1650-F1650</f>
      </c>
      <c r="J1650" s="92" t="str">
        <f>G1650-E1650</f>
      </c>
    </row>
    <row r="1651">
      <c r="A1651" t="s">
        <v>306</v>
      </c>
      <c r="B1651" t="s">
        <v>308</v>
      </c>
      <c r="C1651" s="86" t="n">
        <v>2026</v>
      </c>
      <c r="D1651" t="s">
        <v>239</v>
      </c>
      <c r="E1651" s="87" t="n">
        <v>312832.206796553</v>
      </c>
      <c r="F1651" s="88" t="n">
        <v>341253.037628464</v>
      </c>
      <c r="G1651" s="89" t="n">
        <v>313184.010457339</v>
      </c>
      <c r="H1651" s="90" t="n">
        <v>341949.401211557</v>
      </c>
      <c r="I1651" s="91" t="str">
        <f>H1651-F1651</f>
      </c>
      <c r="J1651" s="92" t="str">
        <f>G1651-E1651</f>
      </c>
    </row>
    <row r="1652">
      <c r="A1652" t="s">
        <v>306</v>
      </c>
      <c r="B1652" t="s">
        <v>308</v>
      </c>
      <c r="C1652" s="86" t="n">
        <v>2026</v>
      </c>
      <c r="D1652" t="s">
        <v>242</v>
      </c>
      <c r="E1652" s="87" t="n">
        <v>201493.589502989</v>
      </c>
      <c r="F1652" s="88" t="n">
        <v>196611.2062744</v>
      </c>
      <c r="G1652" s="89" t="n">
        <v>201630.439308382</v>
      </c>
      <c r="H1652" s="90" t="n">
        <v>196955.629726861</v>
      </c>
      <c r="I1652" s="91" t="str">
        <f>H1652-F1652</f>
      </c>
      <c r="J1652" s="92" t="str">
        <f>G1652-E1652</f>
      </c>
    </row>
    <row r="1653">
      <c r="A1653" t="s">
        <v>306</v>
      </c>
      <c r="B1653" t="s">
        <v>308</v>
      </c>
      <c r="C1653" s="86" t="n">
        <v>2026</v>
      </c>
      <c r="D1653" t="s">
        <v>456</v>
      </c>
      <c r="E1653" s="87" t="n">
        <v>34358.1148010353</v>
      </c>
      <c r="F1653" s="88" t="n">
        <v>4585.69446413211</v>
      </c>
      <c r="G1653" s="89" t="n">
        <v>34358.1148010359</v>
      </c>
      <c r="H1653" s="90" t="n">
        <v>4585.69446413207</v>
      </c>
      <c r="I1653" s="91" t="str">
        <f>H1653-F1653</f>
      </c>
      <c r="J1653" s="92" t="str">
        <f>G1653-E1653</f>
      </c>
    </row>
    <row r="1654">
      <c r="A1654" t="s">
        <v>306</v>
      </c>
      <c r="B1654" t="s">
        <v>308</v>
      </c>
      <c r="C1654" s="86" t="n">
        <v>2027</v>
      </c>
      <c r="D1654" t="s">
        <v>455</v>
      </c>
      <c r="E1654" s="87" t="n">
        <v>8612.53613091438</v>
      </c>
      <c r="F1654" s="88" t="n">
        <v>8063.31029338534</v>
      </c>
      <c r="G1654" s="89" t="n">
        <v>8612.24184805084</v>
      </c>
      <c r="H1654" s="90" t="n">
        <v>8063.31029338541</v>
      </c>
      <c r="I1654" s="91" t="str">
        <f>H1654-F1654</f>
      </c>
      <c r="J1654" s="92" t="str">
        <f>G1654-E1654</f>
      </c>
    </row>
    <row r="1655">
      <c r="A1655" t="s">
        <v>306</v>
      </c>
      <c r="B1655" t="s">
        <v>308</v>
      </c>
      <c r="C1655" s="86" t="n">
        <v>2027</v>
      </c>
      <c r="D1655" t="s">
        <v>269</v>
      </c>
      <c r="E1655" s="87" t="n">
        <v>496053.480869688</v>
      </c>
      <c r="F1655" s="88" t="n">
        <v>159574.733169548</v>
      </c>
      <c r="G1655" s="89" t="n">
        <v>496232.044211841</v>
      </c>
      <c r="H1655" s="90" t="n">
        <v>159574.733169548</v>
      </c>
      <c r="I1655" s="91" t="str">
        <f>H1655-F1655</f>
      </c>
      <c r="J1655" s="92" t="str">
        <f>G1655-E1655</f>
      </c>
    </row>
    <row r="1656">
      <c r="A1656" t="s">
        <v>306</v>
      </c>
      <c r="B1656" t="s">
        <v>308</v>
      </c>
      <c r="C1656" s="86" t="n">
        <v>2027</v>
      </c>
      <c r="D1656" t="s">
        <v>224</v>
      </c>
      <c r="E1656" s="87" t="n">
        <v>79799.6405821803</v>
      </c>
      <c r="F1656" s="88" t="n">
        <v>58111.1930823997</v>
      </c>
      <c r="G1656" s="89" t="n">
        <v>79797.4703159577</v>
      </c>
      <c r="H1656" s="90" t="n">
        <v>58111.1930823994</v>
      </c>
      <c r="I1656" s="91" t="str">
        <f>H1656-F1656</f>
      </c>
      <c r="J1656" s="92" t="str">
        <f>G1656-E1656</f>
      </c>
    </row>
    <row r="1657">
      <c r="A1657" t="s">
        <v>306</v>
      </c>
      <c r="B1657" t="s">
        <v>308</v>
      </c>
      <c r="C1657" s="86" t="n">
        <v>2027</v>
      </c>
      <c r="D1657" t="s">
        <v>236</v>
      </c>
      <c r="E1657" s="87" t="n">
        <v>216534.453387017</v>
      </c>
      <c r="F1657" s="88" t="n">
        <v>212216.086725692</v>
      </c>
      <c r="G1657" s="89" t="n">
        <v>216695.741687138</v>
      </c>
      <c r="H1657" s="90" t="n">
        <v>212909.016184801</v>
      </c>
      <c r="I1657" s="91" t="str">
        <f>H1657-F1657</f>
      </c>
      <c r="J1657" s="92" t="str">
        <f>G1657-E1657</f>
      </c>
    </row>
    <row r="1658">
      <c r="A1658" t="s">
        <v>306</v>
      </c>
      <c r="B1658" t="s">
        <v>308</v>
      </c>
      <c r="C1658" s="86" t="n">
        <v>2027</v>
      </c>
      <c r="D1658" t="s">
        <v>239</v>
      </c>
      <c r="E1658" s="87" t="n">
        <v>320021.89498652</v>
      </c>
      <c r="F1658" s="88" t="n">
        <v>322714.736831173</v>
      </c>
      <c r="G1658" s="89" t="n">
        <v>320735.615754772</v>
      </c>
      <c r="H1658" s="90" t="n">
        <v>324000.191641646</v>
      </c>
      <c r="I1658" s="91" t="str">
        <f>H1658-F1658</f>
      </c>
      <c r="J1658" s="92" t="str">
        <f>G1658-E1658</f>
      </c>
    </row>
    <row r="1659">
      <c r="A1659" t="s">
        <v>306</v>
      </c>
      <c r="B1659" t="s">
        <v>308</v>
      </c>
      <c r="C1659" s="86" t="n">
        <v>2027</v>
      </c>
      <c r="D1659" t="s">
        <v>242</v>
      </c>
      <c r="E1659" s="87" t="n">
        <v>206389.429942086</v>
      </c>
      <c r="F1659" s="88" t="n">
        <v>181762.062946521</v>
      </c>
      <c r="G1659" s="89" t="n">
        <v>206665.475187054</v>
      </c>
      <c r="H1659" s="90" t="n">
        <v>182364.700966521</v>
      </c>
      <c r="I1659" s="91" t="str">
        <f>H1659-F1659</f>
      </c>
      <c r="J1659" s="92" t="str">
        <f>G1659-E1659</f>
      </c>
    </row>
    <row r="1660">
      <c r="A1660" t="s">
        <v>306</v>
      </c>
      <c r="B1660" t="s">
        <v>308</v>
      </c>
      <c r="C1660" s="86" t="n">
        <v>2027</v>
      </c>
      <c r="D1660" t="s">
        <v>456</v>
      </c>
      <c r="E1660" s="87" t="n">
        <v>34415.7716418753</v>
      </c>
      <c r="F1660" s="88" t="n">
        <v>4539.0707864094</v>
      </c>
      <c r="G1660" s="89" t="n">
        <v>34415.7405351775</v>
      </c>
      <c r="H1660" s="90" t="n">
        <v>4539.07078640936</v>
      </c>
      <c r="I1660" s="91" t="str">
        <f>H1660-F1660</f>
      </c>
      <c r="J1660" s="92" t="str">
        <f>G1660-E1660</f>
      </c>
    </row>
    <row r="1661">
      <c r="A1661" t="s">
        <v>306</v>
      </c>
      <c r="B1661" t="s">
        <v>308</v>
      </c>
      <c r="C1661" s="86" t="n">
        <v>2028</v>
      </c>
      <c r="D1661" t="s">
        <v>455</v>
      </c>
      <c r="E1661" s="87" t="n">
        <v>8770.78324906473</v>
      </c>
      <c r="F1661" s="88" t="n">
        <v>7756.37595697097</v>
      </c>
      <c r="G1661" s="89" t="n">
        <v>8770.02854382984</v>
      </c>
      <c r="H1661" s="90" t="n">
        <v>7756.30220275254</v>
      </c>
      <c r="I1661" s="91" t="str">
        <f>H1661-F1661</f>
      </c>
      <c r="J1661" s="92" t="str">
        <f>G1661-E1661</f>
      </c>
    </row>
    <row r="1662">
      <c r="A1662" t="s">
        <v>306</v>
      </c>
      <c r="B1662" t="s">
        <v>308</v>
      </c>
      <c r="C1662" s="86" t="n">
        <v>2028</v>
      </c>
      <c r="D1662" t="s">
        <v>269</v>
      </c>
      <c r="E1662" s="87" t="n">
        <v>504293.77698863</v>
      </c>
      <c r="F1662" s="88" t="n">
        <v>160845.571815628</v>
      </c>
      <c r="G1662" s="89" t="n">
        <v>504641.504228486</v>
      </c>
      <c r="H1662" s="90" t="n">
        <v>160846.922730166</v>
      </c>
      <c r="I1662" s="91" t="str">
        <f>H1662-F1662</f>
      </c>
      <c r="J1662" s="92" t="str">
        <f>G1662-E1662</f>
      </c>
    </row>
    <row r="1663">
      <c r="A1663" t="s">
        <v>306</v>
      </c>
      <c r="B1663" t="s">
        <v>308</v>
      </c>
      <c r="C1663" s="86" t="n">
        <v>2028</v>
      </c>
      <c r="D1663" t="s">
        <v>224</v>
      </c>
      <c r="E1663" s="87" t="n">
        <v>81931.1113479415</v>
      </c>
      <c r="F1663" s="88" t="n">
        <v>57387.2924710735</v>
      </c>
      <c r="G1663" s="89" t="n">
        <v>81925.3431601444</v>
      </c>
      <c r="H1663" s="90" t="n">
        <v>57386.9054390173</v>
      </c>
      <c r="I1663" s="91" t="str">
        <f>H1663-F1663</f>
      </c>
      <c r="J1663" s="92" t="str">
        <f>G1663-E1663</f>
      </c>
    </row>
    <row r="1664">
      <c r="A1664" t="s">
        <v>306</v>
      </c>
      <c r="B1664" t="s">
        <v>308</v>
      </c>
      <c r="C1664" s="86" t="n">
        <v>2028</v>
      </c>
      <c r="D1664" t="s">
        <v>236</v>
      </c>
      <c r="E1664" s="87" t="n">
        <v>221476.233999508</v>
      </c>
      <c r="F1664" s="88" t="n">
        <v>211031.861001939</v>
      </c>
      <c r="G1664" s="89" t="n">
        <v>221718.887562572</v>
      </c>
      <c r="H1664" s="90" t="n">
        <v>211969.531832752</v>
      </c>
      <c r="I1664" s="91" t="str">
        <f>H1664-F1664</f>
      </c>
      <c r="J1664" s="92" t="str">
        <f>G1664-E1664</f>
      </c>
    </row>
    <row r="1665">
      <c r="A1665" t="s">
        <v>306</v>
      </c>
      <c r="B1665" t="s">
        <v>308</v>
      </c>
      <c r="C1665" s="86" t="n">
        <v>2028</v>
      </c>
      <c r="D1665" t="s">
        <v>239</v>
      </c>
      <c r="E1665" s="87" t="n">
        <v>327528.81398225</v>
      </c>
      <c r="F1665" s="88" t="n">
        <v>309888.089714105</v>
      </c>
      <c r="G1665" s="89" t="n">
        <v>328616.462342423</v>
      </c>
      <c r="H1665" s="90" t="n">
        <v>311706.009887736</v>
      </c>
      <c r="I1665" s="91" t="str">
        <f>H1665-F1665</f>
      </c>
      <c r="J1665" s="92" t="str">
        <f>G1665-E1665</f>
      </c>
    </row>
    <row r="1666">
      <c r="A1666" t="s">
        <v>306</v>
      </c>
      <c r="B1666" t="s">
        <v>308</v>
      </c>
      <c r="C1666" s="86" t="n">
        <v>2028</v>
      </c>
      <c r="D1666" t="s">
        <v>242</v>
      </c>
      <c r="E1666" s="87" t="n">
        <v>211693.013217351</v>
      </c>
      <c r="F1666" s="88" t="n">
        <v>172173.872699393</v>
      </c>
      <c r="G1666" s="89" t="n">
        <v>212112.340383506</v>
      </c>
      <c r="H1666" s="90" t="n">
        <v>172998.157472433</v>
      </c>
      <c r="I1666" s="91" t="str">
        <f>H1666-F1666</f>
      </c>
      <c r="J1666" s="92" t="str">
        <f>G1666-E1666</f>
      </c>
    </row>
    <row r="1667">
      <c r="A1667" t="s">
        <v>306</v>
      </c>
      <c r="B1667" t="s">
        <v>308</v>
      </c>
      <c r="C1667" s="86" t="n">
        <v>2028</v>
      </c>
      <c r="D1667" t="s">
        <v>456</v>
      </c>
      <c r="E1667" s="87" t="n">
        <v>34426.7363814049</v>
      </c>
      <c r="F1667" s="88" t="n">
        <v>4491.29815264493</v>
      </c>
      <c r="G1667" s="89" t="n">
        <v>34426.6520628926</v>
      </c>
      <c r="H1667" s="90" t="n">
        <v>4491.29771784831</v>
      </c>
      <c r="I1667" s="91" t="str">
        <f>H1667-F1667</f>
      </c>
      <c r="J1667" s="92" t="str">
        <f>G1667-E1667</f>
      </c>
    </row>
    <row r="1668">
      <c r="A1668" t="s">
        <v>306</v>
      </c>
      <c r="B1668" t="s">
        <v>308</v>
      </c>
      <c r="C1668" s="86" t="n">
        <v>2029</v>
      </c>
      <c r="D1668" t="s">
        <v>455</v>
      </c>
      <c r="E1668" s="87" t="n">
        <v>8951.22021837424</v>
      </c>
      <c r="F1668" s="88" t="n">
        <v>7601.73588765608</v>
      </c>
      <c r="G1668" s="89" t="n">
        <v>8949.87204454935</v>
      </c>
      <c r="H1668" s="90" t="n">
        <v>7601.51287322911</v>
      </c>
      <c r="I1668" s="91" t="str">
        <f>H1668-F1668</f>
      </c>
      <c r="J1668" s="92" t="str">
        <f>G1668-E1668</f>
      </c>
    </row>
    <row r="1669">
      <c r="A1669" t="s">
        <v>306</v>
      </c>
      <c r="B1669" t="s">
        <v>308</v>
      </c>
      <c r="C1669" s="86" t="n">
        <v>2029</v>
      </c>
      <c r="D1669" t="s">
        <v>269</v>
      </c>
      <c r="E1669" s="87" t="n">
        <v>512546.430729106</v>
      </c>
      <c r="F1669" s="88" t="n">
        <v>162719.125681213</v>
      </c>
      <c r="G1669" s="89" t="n">
        <v>513054.704094391</v>
      </c>
      <c r="H1669" s="90" t="n">
        <v>162723.060175302</v>
      </c>
      <c r="I1669" s="91" t="str">
        <f>H1669-F1669</f>
      </c>
      <c r="J1669" s="92" t="str">
        <f>G1669-E1669</f>
      </c>
    </row>
    <row r="1670">
      <c r="A1670" t="s">
        <v>306</v>
      </c>
      <c r="B1670" t="s">
        <v>308</v>
      </c>
      <c r="C1670" s="86" t="n">
        <v>2029</v>
      </c>
      <c r="D1670" t="s">
        <v>224</v>
      </c>
      <c r="E1670" s="87" t="n">
        <v>84225.483417963</v>
      </c>
      <c r="F1670" s="88" t="n">
        <v>57303.7315611216</v>
      </c>
      <c r="G1670" s="89" t="n">
        <v>84214.941243807</v>
      </c>
      <c r="H1670" s="90" t="n">
        <v>57302.4735422539</v>
      </c>
      <c r="I1670" s="91" t="str">
        <f>H1670-F1670</f>
      </c>
      <c r="J1670" s="92" t="str">
        <f>G1670-E1670</f>
      </c>
    </row>
    <row r="1671">
      <c r="A1671" t="s">
        <v>306</v>
      </c>
      <c r="B1671" t="s">
        <v>308</v>
      </c>
      <c r="C1671" s="86" t="n">
        <v>2029</v>
      </c>
      <c r="D1671" t="s">
        <v>236</v>
      </c>
      <c r="E1671" s="87" t="n">
        <v>226656.54760601</v>
      </c>
      <c r="F1671" s="88" t="n">
        <v>211716.308767851</v>
      </c>
      <c r="G1671" s="89" t="n">
        <v>226999.388995758</v>
      </c>
      <c r="H1671" s="90" t="n">
        <v>212946.302203706</v>
      </c>
      <c r="I1671" s="91" t="str">
        <f>H1671-F1671</f>
      </c>
      <c r="J1671" s="92" t="str">
        <f>G1671-E1671</f>
      </c>
    </row>
    <row r="1672">
      <c r="A1672" t="s">
        <v>306</v>
      </c>
      <c r="B1672" t="s">
        <v>308</v>
      </c>
      <c r="C1672" s="86" t="n">
        <v>2029</v>
      </c>
      <c r="D1672" t="s">
        <v>239</v>
      </c>
      <c r="E1672" s="87" t="n">
        <v>335179.007665441</v>
      </c>
      <c r="F1672" s="88" t="n">
        <v>300628.534509668</v>
      </c>
      <c r="G1672" s="89" t="n">
        <v>336724.52108083</v>
      </c>
      <c r="H1672" s="90" t="n">
        <v>303091.513889636</v>
      </c>
      <c r="I1672" s="91" t="str">
        <f>H1672-F1672</f>
      </c>
      <c r="J1672" s="92" t="str">
        <f>G1672-E1672</f>
      </c>
    </row>
    <row r="1673">
      <c r="A1673" t="s">
        <v>306</v>
      </c>
      <c r="B1673" t="s">
        <v>308</v>
      </c>
      <c r="C1673" s="86" t="n">
        <v>2029</v>
      </c>
      <c r="D1673" t="s">
        <v>242</v>
      </c>
      <c r="E1673" s="87" t="n">
        <v>217260.887456817</v>
      </c>
      <c r="F1673" s="88" t="n">
        <v>165561.26720425</v>
      </c>
      <c r="G1673" s="89" t="n">
        <v>217860.621542288</v>
      </c>
      <c r="H1673" s="90" t="n">
        <v>166667.063853957</v>
      </c>
      <c r="I1673" s="91" t="str">
        <f>H1673-F1673</f>
      </c>
      <c r="J1673" s="92" t="str">
        <f>G1673-E1673</f>
      </c>
    </row>
    <row r="1674">
      <c r="A1674" t="s">
        <v>306</v>
      </c>
      <c r="B1674" t="s">
        <v>308</v>
      </c>
      <c r="C1674" s="86" t="n">
        <v>2029</v>
      </c>
      <c r="D1674" t="s">
        <v>456</v>
      </c>
      <c r="E1674" s="87" t="n">
        <v>34407.4169250762</v>
      </c>
      <c r="F1674" s="88" t="n">
        <v>4446.35017473201</v>
      </c>
      <c r="G1674" s="89" t="n">
        <v>34407.2611235614</v>
      </c>
      <c r="H1674" s="90" t="n">
        <v>4446.34877826688</v>
      </c>
      <c r="I1674" s="91" t="str">
        <f>H1674-F1674</f>
      </c>
      <c r="J1674" s="92" t="str">
        <f>G1674-E1674</f>
      </c>
    </row>
    <row r="1675">
      <c r="A1675" t="s">
        <v>306</v>
      </c>
      <c r="B1675" t="s">
        <v>308</v>
      </c>
      <c r="C1675" s="86" t="n">
        <v>2030</v>
      </c>
      <c r="D1675" t="s">
        <v>455</v>
      </c>
      <c r="E1675" s="87" t="n">
        <v>9150.01879857297</v>
      </c>
      <c r="F1675" s="88" t="n">
        <v>7534.64443751535</v>
      </c>
      <c r="G1675" s="89" t="n">
        <v>9147.89011891574</v>
      </c>
      <c r="H1675" s="90" t="n">
        <v>7534.19914270994</v>
      </c>
      <c r="I1675" s="91" t="str">
        <f>H1675-F1675</f>
      </c>
      <c r="J1675" s="92" t="str">
        <f>G1675-E1675</f>
      </c>
    </row>
    <row r="1676">
      <c r="A1676" t="s">
        <v>306</v>
      </c>
      <c r="B1676" t="s">
        <v>308</v>
      </c>
      <c r="C1676" s="86" t="n">
        <v>2030</v>
      </c>
      <c r="D1676" t="s">
        <v>269</v>
      </c>
      <c r="E1676" s="87" t="n">
        <v>520736.624564909</v>
      </c>
      <c r="F1676" s="88" t="n">
        <v>165081.861868345</v>
      </c>
      <c r="G1676" s="89" t="n">
        <v>521396.110534226</v>
      </c>
      <c r="H1676" s="90" t="n">
        <v>165089.533766456</v>
      </c>
      <c r="I1676" s="91" t="str">
        <f>H1676-F1676</f>
      </c>
      <c r="J1676" s="92" t="str">
        <f>G1676-E1676</f>
      </c>
    </row>
    <row r="1677">
      <c r="A1677" t="s">
        <v>306</v>
      </c>
      <c r="B1677" t="s">
        <v>308</v>
      </c>
      <c r="C1677" s="86" t="n">
        <v>2030</v>
      </c>
      <c r="D1677" t="s">
        <v>224</v>
      </c>
      <c r="E1677" s="87" t="n">
        <v>86653.5920517383</v>
      </c>
      <c r="F1677" s="88" t="n">
        <v>57648.1793193045</v>
      </c>
      <c r="G1677" s="89" t="n">
        <v>86636.6978807741</v>
      </c>
      <c r="H1677" s="90" t="n">
        <v>57645.5263276995</v>
      </c>
      <c r="I1677" s="91" t="str">
        <f>H1677-F1677</f>
      </c>
      <c r="J1677" s="92" t="str">
        <f>G1677-E1677</f>
      </c>
    </row>
    <row r="1678">
      <c r="A1678" t="s">
        <v>306</v>
      </c>
      <c r="B1678" t="s">
        <v>308</v>
      </c>
      <c r="C1678" s="86" t="n">
        <v>2030</v>
      </c>
      <c r="D1678" t="s">
        <v>236</v>
      </c>
      <c r="E1678" s="87" t="n">
        <v>232029.736094815</v>
      </c>
      <c r="F1678" s="88" t="n">
        <v>213614.161326244</v>
      </c>
      <c r="G1678" s="89" t="n">
        <v>232474.557184163</v>
      </c>
      <c r="H1678" s="90" t="n">
        <v>215101.066136293</v>
      </c>
      <c r="I1678" s="91" t="str">
        <f>H1678-F1678</f>
      </c>
      <c r="J1678" s="92" t="str">
        <f>G1678-E1678</f>
      </c>
    </row>
    <row r="1679">
      <c r="A1679" t="s">
        <v>306</v>
      </c>
      <c r="B1679" t="s">
        <v>308</v>
      </c>
      <c r="C1679" s="86" t="n">
        <v>2030</v>
      </c>
      <c r="D1679" t="s">
        <v>239</v>
      </c>
      <c r="E1679" s="87" t="n">
        <v>342983.610293057</v>
      </c>
      <c r="F1679" s="88" t="n">
        <v>293793.153174571</v>
      </c>
      <c r="G1679" s="89" t="n">
        <v>345002.662934527</v>
      </c>
      <c r="H1679" s="90" t="n">
        <v>296867.398989455</v>
      </c>
      <c r="I1679" s="91" t="str">
        <f>H1679-F1679</f>
      </c>
      <c r="J1679" s="92" t="str">
        <f>G1679-E1679</f>
      </c>
    </row>
    <row r="1680">
      <c r="A1680" t="s">
        <v>306</v>
      </c>
      <c r="B1680" t="s">
        <v>308</v>
      </c>
      <c r="C1680" s="86" t="n">
        <v>2030</v>
      </c>
      <c r="D1680" t="s">
        <v>242</v>
      </c>
      <c r="E1680" s="87" t="n">
        <v>223069.632666337</v>
      </c>
      <c r="F1680" s="88" t="n">
        <v>161047.369630667</v>
      </c>
      <c r="G1680" s="89" t="n">
        <v>223856.01156337</v>
      </c>
      <c r="H1680" s="90" t="n">
        <v>162416.198890179</v>
      </c>
      <c r="I1680" s="91" t="str">
        <f>H1680-F1680</f>
      </c>
      <c r="J1680" s="92" t="str">
        <f>G1680-E1680</f>
      </c>
    </row>
    <row r="1681">
      <c r="A1681" t="s">
        <v>306</v>
      </c>
      <c r="B1681" t="s">
        <v>308</v>
      </c>
      <c r="C1681" s="86" t="n">
        <v>2030</v>
      </c>
      <c r="D1681" t="s">
        <v>456</v>
      </c>
      <c r="E1681" s="87" t="n">
        <v>34357.4075794946</v>
      </c>
      <c r="F1681" s="88" t="n">
        <v>4399.05422821782</v>
      </c>
      <c r="G1681" s="89" t="n">
        <v>34357.1584623898</v>
      </c>
      <c r="H1681" s="90" t="n">
        <v>4399.0513110961</v>
      </c>
      <c r="I1681" s="91" t="str">
        <f>H1681-F1681</f>
      </c>
      <c r="J1681" s="92" t="str">
        <f>G1681-E1681</f>
      </c>
    </row>
    <row r="1682">
      <c r="A1682" t="s">
        <v>306</v>
      </c>
      <c r="B1682" t="s">
        <v>308</v>
      </c>
      <c r="C1682" s="86" t="n">
        <v>2031</v>
      </c>
      <c r="D1682" t="s">
        <v>455</v>
      </c>
      <c r="E1682" s="87" t="n">
        <v>9365.48706685536</v>
      </c>
      <c r="F1682" s="88" t="n">
        <v>7524.29191644857</v>
      </c>
      <c r="G1682" s="89" t="n">
        <v>9362.40742280119</v>
      </c>
      <c r="H1682" s="90" t="n">
        <v>7523.53879360357</v>
      </c>
      <c r="I1682" s="91" t="str">
        <f>H1682-F1682</f>
      </c>
      <c r="J1682" s="92" t="str">
        <f>G1682-E1682</f>
      </c>
    </row>
    <row r="1683">
      <c r="A1683" t="s">
        <v>306</v>
      </c>
      <c r="B1683" t="s">
        <v>308</v>
      </c>
      <c r="C1683" s="86" t="n">
        <v>2031</v>
      </c>
      <c r="D1683" t="s">
        <v>269</v>
      </c>
      <c r="E1683" s="87" t="n">
        <v>528699.823524655</v>
      </c>
      <c r="F1683" s="88" t="n">
        <v>167612.104851217</v>
      </c>
      <c r="G1683" s="89" t="n">
        <v>529501.770468282</v>
      </c>
      <c r="H1683" s="90" t="n">
        <v>167624.55914584</v>
      </c>
      <c r="I1683" s="91" t="str">
        <f>H1683-F1683</f>
      </c>
      <c r="J1683" s="92" t="str">
        <f>G1683-E1683</f>
      </c>
    </row>
    <row r="1684">
      <c r="A1684" t="s">
        <v>306</v>
      </c>
      <c r="B1684" t="s">
        <v>308</v>
      </c>
      <c r="C1684" s="86" t="n">
        <v>2031</v>
      </c>
      <c r="D1684" t="s">
        <v>224</v>
      </c>
      <c r="E1684" s="87" t="n">
        <v>89194.395252035</v>
      </c>
      <c r="F1684" s="88" t="n">
        <v>58204.5127135112</v>
      </c>
      <c r="G1684" s="89" t="n">
        <v>89169.7069964921</v>
      </c>
      <c r="H1684" s="90" t="n">
        <v>58199.8434286856</v>
      </c>
      <c r="I1684" s="91" t="str">
        <f>H1684-F1684</f>
      </c>
      <c r="J1684" s="92" t="str">
        <f>G1684-E1684</f>
      </c>
    </row>
    <row r="1685">
      <c r="A1685" t="s">
        <v>306</v>
      </c>
      <c r="B1685" t="s">
        <v>308</v>
      </c>
      <c r="C1685" s="86" t="n">
        <v>2031</v>
      </c>
      <c r="D1685" t="s">
        <v>236</v>
      </c>
      <c r="E1685" s="87" t="n">
        <v>237641.200008197</v>
      </c>
      <c r="F1685" s="88" t="n">
        <v>216508.897738398</v>
      </c>
      <c r="G1685" s="89" t="n">
        <v>238100.557779275</v>
      </c>
      <c r="H1685" s="90" t="n">
        <v>217838.527124651</v>
      </c>
      <c r="I1685" s="91" t="str">
        <f>H1685-F1685</f>
      </c>
      <c r="J1685" s="92" t="str">
        <f>G1685-E1685</f>
      </c>
    </row>
    <row r="1686">
      <c r="A1686" t="s">
        <v>306</v>
      </c>
      <c r="B1686" t="s">
        <v>308</v>
      </c>
      <c r="C1686" s="86" t="n">
        <v>2031</v>
      </c>
      <c r="D1686" t="s">
        <v>239</v>
      </c>
      <c r="E1686" s="87" t="n">
        <v>351270.686678559</v>
      </c>
      <c r="F1686" s="88" t="n">
        <v>289017.06406775</v>
      </c>
      <c r="G1686" s="89" t="n">
        <v>353389.586893109</v>
      </c>
      <c r="H1686" s="90" t="n">
        <v>292077.17059703</v>
      </c>
      <c r="I1686" s="91" t="str">
        <f>H1686-F1686</f>
      </c>
      <c r="J1686" s="92" t="str">
        <f>G1686-E1686</f>
      </c>
    </row>
    <row r="1687">
      <c r="A1687" t="s">
        <v>306</v>
      </c>
      <c r="B1687" t="s">
        <v>308</v>
      </c>
      <c r="C1687" s="86" t="n">
        <v>2031</v>
      </c>
      <c r="D1687" t="s">
        <v>242</v>
      </c>
      <c r="E1687" s="87" t="n">
        <v>229231.919726678</v>
      </c>
      <c r="F1687" s="88" t="n">
        <v>158090.141696513</v>
      </c>
      <c r="G1687" s="89" t="n">
        <v>230057.422817294</v>
      </c>
      <c r="H1687" s="90" t="n">
        <v>159427.935431229</v>
      </c>
      <c r="I1687" s="91" t="str">
        <f>H1687-F1687</f>
      </c>
      <c r="J1687" s="92" t="str">
        <f>G1687-E1687</f>
      </c>
    </row>
    <row r="1688">
      <c r="A1688" t="s">
        <v>306</v>
      </c>
      <c r="B1688" t="s">
        <v>308</v>
      </c>
      <c r="C1688" s="86" t="n">
        <v>2031</v>
      </c>
      <c r="D1688" t="s">
        <v>456</v>
      </c>
      <c r="E1688" s="87" t="n">
        <v>34254.2812403546</v>
      </c>
      <c r="F1688" s="88" t="n">
        <v>4352.6736981759</v>
      </c>
      <c r="G1688" s="89" t="n">
        <v>34253.9193652657</v>
      </c>
      <c r="H1688" s="90" t="n">
        <v>4352.66861178241</v>
      </c>
      <c r="I1688" s="91" t="str">
        <f>H1688-F1688</f>
      </c>
      <c r="J1688" s="92" t="str">
        <f>G1688-E1688</f>
      </c>
    </row>
    <row r="1689">
      <c r="A1689" t="s">
        <v>306</v>
      </c>
      <c r="B1689" t="s">
        <v>308</v>
      </c>
      <c r="C1689" s="86" t="n">
        <v>2032</v>
      </c>
      <c r="D1689" t="s">
        <v>455</v>
      </c>
      <c r="E1689" s="87" t="n">
        <v>9597.23365026502</v>
      </c>
      <c r="F1689" s="88" t="n">
        <v>7553.26340853701</v>
      </c>
      <c r="G1689" s="89" t="n">
        <v>9593.26185941356</v>
      </c>
      <c r="H1689" s="90" t="n">
        <v>7552.11262491877</v>
      </c>
      <c r="I1689" s="91" t="str">
        <f>H1689-F1689</f>
      </c>
      <c r="J1689" s="92" t="str">
        <f>G1689-E1689</f>
      </c>
    </row>
    <row r="1690">
      <c r="A1690" t="s">
        <v>306</v>
      </c>
      <c r="B1690" t="s">
        <v>308</v>
      </c>
      <c r="C1690" s="86" t="n">
        <v>2032</v>
      </c>
      <c r="D1690" t="s">
        <v>269</v>
      </c>
      <c r="E1690" s="87" t="n">
        <v>536343.505427259</v>
      </c>
      <c r="F1690" s="88" t="n">
        <v>170472.367322209</v>
      </c>
      <c r="G1690" s="89" t="n">
        <v>537284.205956197</v>
      </c>
      <c r="H1690" s="90" t="n">
        <v>170490.574608421</v>
      </c>
      <c r="I1690" s="91" t="str">
        <f>H1690-F1690</f>
      </c>
      <c r="J1690" s="92" t="str">
        <f>G1690-E1690</f>
      </c>
    </row>
    <row r="1691">
      <c r="A1691" t="s">
        <v>306</v>
      </c>
      <c r="B1691" t="s">
        <v>308</v>
      </c>
      <c r="C1691" s="86" t="n">
        <v>2032</v>
      </c>
      <c r="D1691" t="s">
        <v>224</v>
      </c>
      <c r="E1691" s="87" t="n">
        <v>91840.5378055145</v>
      </c>
      <c r="F1691" s="88" t="n">
        <v>58991.2153083788</v>
      </c>
      <c r="G1691" s="89" t="n">
        <v>91808.4707591015</v>
      </c>
      <c r="H1691" s="90" t="n">
        <v>58983.855811728</v>
      </c>
      <c r="I1691" s="91" t="str">
        <f>H1691-F1691</f>
      </c>
      <c r="J1691" s="92" t="str">
        <f>G1691-E1691</f>
      </c>
    </row>
    <row r="1692">
      <c r="A1692" t="s">
        <v>306</v>
      </c>
      <c r="B1692" t="s">
        <v>308</v>
      </c>
      <c r="C1692" s="86" t="n">
        <v>2032</v>
      </c>
      <c r="D1692" t="s">
        <v>236</v>
      </c>
      <c r="E1692" s="87" t="n">
        <v>243381.456659586</v>
      </c>
      <c r="F1692" s="88" t="n">
        <v>219948.61100219</v>
      </c>
      <c r="G1692" s="89" t="n">
        <v>243856.955522811</v>
      </c>
      <c r="H1692" s="90" t="n">
        <v>221187.357647614</v>
      </c>
      <c r="I1692" s="91" t="str">
        <f>H1692-F1692</f>
      </c>
      <c r="J1692" s="92" t="str">
        <f>G1692-E1692</f>
      </c>
    </row>
    <row r="1693">
      <c r="A1693" t="s">
        <v>306</v>
      </c>
      <c r="B1693" t="s">
        <v>308</v>
      </c>
      <c r="C1693" s="86" t="n">
        <v>2032</v>
      </c>
      <c r="D1693" t="s">
        <v>239</v>
      </c>
      <c r="E1693" s="87" t="n">
        <v>359635.315583554</v>
      </c>
      <c r="F1693" s="88" t="n">
        <v>285562.973585977</v>
      </c>
      <c r="G1693" s="89" t="n">
        <v>361859.194103519</v>
      </c>
      <c r="H1693" s="90" t="n">
        <v>288636.134927462</v>
      </c>
      <c r="I1693" s="91" t="str">
        <f>H1693-F1693</f>
      </c>
      <c r="J1693" s="92" t="str">
        <f>G1693-E1693</f>
      </c>
    </row>
    <row r="1694">
      <c r="A1694" t="s">
        <v>306</v>
      </c>
      <c r="B1694" t="s">
        <v>308</v>
      </c>
      <c r="C1694" s="86" t="n">
        <v>2032</v>
      </c>
      <c r="D1694" t="s">
        <v>242</v>
      </c>
      <c r="E1694" s="87" t="n">
        <v>235582.002956282</v>
      </c>
      <c r="F1694" s="88" t="n">
        <v>156380.437648479</v>
      </c>
      <c r="G1694" s="89" t="n">
        <v>236449.722892253</v>
      </c>
      <c r="H1694" s="90" t="n">
        <v>157717.066687305</v>
      </c>
      <c r="I1694" s="91" t="str">
        <f>H1694-F1694</f>
      </c>
      <c r="J1694" s="92" t="str">
        <f>G1694-E1694</f>
      </c>
    </row>
    <row r="1695">
      <c r="A1695" t="s">
        <v>306</v>
      </c>
      <c r="B1695" t="s">
        <v>308</v>
      </c>
      <c r="C1695" s="86" t="n">
        <v>2032</v>
      </c>
      <c r="D1695" t="s">
        <v>456</v>
      </c>
      <c r="E1695" s="87" t="n">
        <v>34086.9274204317</v>
      </c>
      <c r="F1695" s="88" t="n">
        <v>4303.78312331085</v>
      </c>
      <c r="G1695" s="89" t="n">
        <v>34086.4612808676</v>
      </c>
      <c r="H1695" s="90" t="n">
        <v>4303.77518067738</v>
      </c>
      <c r="I1695" s="91" t="str">
        <f>H1695-F1695</f>
      </c>
      <c r="J1695" s="92" t="str">
        <f>G1695-E1695</f>
      </c>
    </row>
    <row r="1696">
      <c r="A1696" t="s">
        <v>306</v>
      </c>
      <c r="B1696" t="s">
        <v>308</v>
      </c>
      <c r="C1696" s="86" t="n">
        <v>2033</v>
      </c>
      <c r="D1696" t="s">
        <v>455</v>
      </c>
      <c r="E1696" s="87" t="n">
        <v>9844.75341227929</v>
      </c>
      <c r="F1696" s="88" t="n">
        <v>7604.42407646363</v>
      </c>
      <c r="G1696" s="89" t="n">
        <v>9839.90450136709</v>
      </c>
      <c r="H1696" s="90" t="n">
        <v>7602.83613135038</v>
      </c>
      <c r="I1696" s="91" t="str">
        <f>H1696-F1696</f>
      </c>
      <c r="J1696" s="92" t="str">
        <f>G1696-E1696</f>
      </c>
    </row>
    <row r="1697">
      <c r="A1697" t="s">
        <v>306</v>
      </c>
      <c r="B1697" t="s">
        <v>308</v>
      </c>
      <c r="C1697" s="86" t="n">
        <v>2033</v>
      </c>
      <c r="D1697" t="s">
        <v>269</v>
      </c>
      <c r="E1697" s="87" t="n">
        <v>543625.035266737</v>
      </c>
      <c r="F1697" s="88" t="n">
        <v>173582.891766075</v>
      </c>
      <c r="G1697" s="89" t="n">
        <v>544700.381722106</v>
      </c>
      <c r="H1697" s="90" t="n">
        <v>173607.86723671</v>
      </c>
      <c r="I1697" s="91" t="str">
        <f>H1697-F1697</f>
      </c>
      <c r="J1697" s="92" t="str">
        <f>G1697-E1697</f>
      </c>
    </row>
    <row r="1698">
      <c r="A1698" t="s">
        <v>306</v>
      </c>
      <c r="B1698" t="s">
        <v>308</v>
      </c>
      <c r="C1698" s="86" t="n">
        <v>2033</v>
      </c>
      <c r="D1698" t="s">
        <v>224</v>
      </c>
      <c r="E1698" s="87" t="n">
        <v>94582.7635932455</v>
      </c>
      <c r="F1698" s="88" t="n">
        <v>59953.4582101583</v>
      </c>
      <c r="G1698" s="89" t="n">
        <v>94543.4392152283</v>
      </c>
      <c r="H1698" s="90" t="n">
        <v>59943.004150862</v>
      </c>
      <c r="I1698" s="91" t="str">
        <f>H1698-F1698</f>
      </c>
      <c r="J1698" s="92" t="str">
        <f>G1698-E1698</f>
      </c>
    </row>
    <row r="1699">
      <c r="A1699" t="s">
        <v>306</v>
      </c>
      <c r="B1699" t="s">
        <v>308</v>
      </c>
      <c r="C1699" s="86" t="n">
        <v>2033</v>
      </c>
      <c r="D1699" t="s">
        <v>236</v>
      </c>
      <c r="E1699" s="87" t="n">
        <v>249224.747906841</v>
      </c>
      <c r="F1699" s="88" t="n">
        <v>223778.432273529</v>
      </c>
      <c r="G1699" s="89" t="n">
        <v>249717.666412734</v>
      </c>
      <c r="H1699" s="90" t="n">
        <v>224962.62840765</v>
      </c>
      <c r="I1699" s="91" t="str">
        <f>H1699-F1699</f>
      </c>
      <c r="J1699" s="92" t="str">
        <f>G1699-E1699</f>
      </c>
    </row>
    <row r="1700">
      <c r="A1700" t="s">
        <v>306</v>
      </c>
      <c r="B1700" t="s">
        <v>308</v>
      </c>
      <c r="C1700" s="86" t="n">
        <v>2033</v>
      </c>
      <c r="D1700" t="s">
        <v>239</v>
      </c>
      <c r="E1700" s="87" t="n">
        <v>368054.704371946</v>
      </c>
      <c r="F1700" s="88" t="n">
        <v>283104.797258918</v>
      </c>
      <c r="G1700" s="89" t="n">
        <v>370388.043804762</v>
      </c>
      <c r="H1700" s="90" t="n">
        <v>286211.943629403</v>
      </c>
      <c r="I1700" s="91" t="str">
        <f>H1700-F1700</f>
      </c>
      <c r="J1700" s="92" t="str">
        <f>G1700-E1700</f>
      </c>
    </row>
    <row r="1701">
      <c r="A1701" t="s">
        <v>306</v>
      </c>
      <c r="B1701" t="s">
        <v>308</v>
      </c>
      <c r="C1701" s="86" t="n">
        <v>2033</v>
      </c>
      <c r="D1701" t="s">
        <v>242</v>
      </c>
      <c r="E1701" s="87" t="n">
        <v>242091.199013344</v>
      </c>
      <c r="F1701" s="88" t="n">
        <v>155627.177385626</v>
      </c>
      <c r="G1701" s="89" t="n">
        <v>243003.808597674</v>
      </c>
      <c r="H1701" s="90" t="n">
        <v>156982.446461136</v>
      </c>
      <c r="I1701" s="91" t="str">
        <f>H1701-F1701</f>
      </c>
      <c r="J1701" s="92" t="str">
        <f>G1701-E1701</f>
      </c>
    </row>
    <row r="1702">
      <c r="A1702" t="s">
        <v>306</v>
      </c>
      <c r="B1702" t="s">
        <v>308</v>
      </c>
      <c r="C1702" s="86" t="n">
        <v>2033</v>
      </c>
      <c r="D1702" t="s">
        <v>456</v>
      </c>
      <c r="E1702" s="87" t="n">
        <v>33869.6651255806</v>
      </c>
      <c r="F1702" s="88" t="n">
        <v>4252.30843063957</v>
      </c>
      <c r="G1702" s="89" t="n">
        <v>33869.0998668034</v>
      </c>
      <c r="H1702" s="90" t="n">
        <v>4252.29720334171</v>
      </c>
      <c r="I1702" s="91" t="str">
        <f>H1702-F1702</f>
      </c>
      <c r="J1702" s="92" t="str">
        <f>G1702-E1702</f>
      </c>
    </row>
    <row r="1703">
      <c r="A1703" t="s">
        <v>306</v>
      </c>
      <c r="B1703" t="s">
        <v>308</v>
      </c>
      <c r="C1703" s="86" t="n">
        <v>2034</v>
      </c>
      <c r="D1703" t="s">
        <v>455</v>
      </c>
      <c r="E1703" s="87" t="n">
        <v>10108.2290366698</v>
      </c>
      <c r="F1703" s="88" t="n">
        <v>7678.0690516985</v>
      </c>
      <c r="G1703" s="89" t="n">
        <v>10102.4944978288</v>
      </c>
      <c r="H1703" s="90" t="n">
        <v>7676.02454394957</v>
      </c>
      <c r="I1703" s="91" t="str">
        <f>H1703-F1703</f>
      </c>
      <c r="J1703" s="92" t="str">
        <f>G1703-E1703</f>
      </c>
    </row>
    <row r="1704">
      <c r="A1704" t="s">
        <v>306</v>
      </c>
      <c r="B1704" t="s">
        <v>308</v>
      </c>
      <c r="C1704" s="86" t="n">
        <v>2034</v>
      </c>
      <c r="D1704" t="s">
        <v>269</v>
      </c>
      <c r="E1704" s="87" t="n">
        <v>550696.68186794</v>
      </c>
      <c r="F1704" s="88" t="n">
        <v>176896.634139821</v>
      </c>
      <c r="G1704" s="89" t="n">
        <v>551902.078695549</v>
      </c>
      <c r="H1704" s="90" t="n">
        <v>176929.430162199</v>
      </c>
      <c r="I1704" s="91" t="str">
        <f>H1704-F1704</f>
      </c>
      <c r="J1704" s="92" t="str">
        <f>G1704-E1704</f>
      </c>
    </row>
    <row r="1705">
      <c r="A1705" t="s">
        <v>306</v>
      </c>
      <c r="B1705" t="s">
        <v>308</v>
      </c>
      <c r="C1705" s="86" t="n">
        <v>2034</v>
      </c>
      <c r="D1705" t="s">
        <v>224</v>
      </c>
      <c r="E1705" s="87" t="n">
        <v>97413.1655897574</v>
      </c>
      <c r="F1705" s="88" t="n">
        <v>61056.4496126013</v>
      </c>
      <c r="G1705" s="89" t="n">
        <v>97366.5412975795</v>
      </c>
      <c r="H1705" s="90" t="n">
        <v>61042.6373357258</v>
      </c>
      <c r="I1705" s="91" t="str">
        <f>H1705-F1705</f>
      </c>
      <c r="J1705" s="92" t="str">
        <f>G1705-E1705</f>
      </c>
    </row>
    <row r="1706">
      <c r="A1706" t="s">
        <v>306</v>
      </c>
      <c r="B1706" t="s">
        <v>308</v>
      </c>
      <c r="C1706" s="86" t="n">
        <v>2034</v>
      </c>
      <c r="D1706" t="s">
        <v>236</v>
      </c>
      <c r="E1706" s="87" t="n">
        <v>255174.819754805</v>
      </c>
      <c r="F1706" s="88" t="n">
        <v>228090.047024771</v>
      </c>
      <c r="G1706" s="89" t="n">
        <v>255666.356501113</v>
      </c>
      <c r="H1706" s="90" t="n">
        <v>229161.34435344</v>
      </c>
      <c r="I1706" s="91" t="str">
        <f>H1706-F1706</f>
      </c>
      <c r="J1706" s="92" t="str">
        <f>G1706-E1706</f>
      </c>
    </row>
    <row r="1707">
      <c r="A1707" t="s">
        <v>306</v>
      </c>
      <c r="B1707" t="s">
        <v>308</v>
      </c>
      <c r="C1707" s="86" t="n">
        <v>2034</v>
      </c>
      <c r="D1707" t="s">
        <v>239</v>
      </c>
      <c r="E1707" s="87" t="n">
        <v>376629.796050847</v>
      </c>
      <c r="F1707" s="88" t="n">
        <v>281735.586951347</v>
      </c>
      <c r="G1707" s="89" t="n">
        <v>378994.909013905</v>
      </c>
      <c r="H1707" s="90" t="n">
        <v>284761.825731833</v>
      </c>
      <c r="I1707" s="91" t="str">
        <f>H1707-F1707</f>
      </c>
      <c r="J1707" s="92" t="str">
        <f>G1707-E1707</f>
      </c>
    </row>
    <row r="1708">
      <c r="A1708" t="s">
        <v>306</v>
      </c>
      <c r="B1708" t="s">
        <v>308</v>
      </c>
      <c r="C1708" s="86" t="n">
        <v>2034</v>
      </c>
      <c r="D1708" t="s">
        <v>242</v>
      </c>
      <c r="E1708" s="87" t="n">
        <v>248805.943809769</v>
      </c>
      <c r="F1708" s="88" t="n">
        <v>155632.223466842</v>
      </c>
      <c r="G1708" s="89" t="n">
        <v>249728.24511568</v>
      </c>
      <c r="H1708" s="90" t="n">
        <v>156946.436128004</v>
      </c>
      <c r="I1708" s="91" t="str">
        <f>H1708-F1708</f>
      </c>
      <c r="J1708" s="92" t="str">
        <f>G1708-E1708</f>
      </c>
    </row>
    <row r="1709">
      <c r="A1709" t="s">
        <v>306</v>
      </c>
      <c r="B1709" t="s">
        <v>308</v>
      </c>
      <c r="C1709" s="86" t="n">
        <v>2034</v>
      </c>
      <c r="D1709" t="s">
        <v>456</v>
      </c>
      <c r="E1709" s="87" t="n">
        <v>33650.5391899892</v>
      </c>
      <c r="F1709" s="88" t="n">
        <v>4205.7067043491</v>
      </c>
      <c r="G1709" s="89" t="n">
        <v>33649.8779258971</v>
      </c>
      <c r="H1709" s="90" t="n">
        <v>4205.69192643688</v>
      </c>
      <c r="I1709" s="91" t="str">
        <f>H1709-F1709</f>
      </c>
      <c r="J1709" s="92" t="str">
        <f>G1709-E1709</f>
      </c>
    </row>
    <row r="1710">
      <c r="A1710" t="s">
        <v>306</v>
      </c>
      <c r="B1710" t="s">
        <v>308</v>
      </c>
      <c r="C1710" s="86" t="n">
        <v>2035</v>
      </c>
      <c r="D1710" t="s">
        <v>455</v>
      </c>
      <c r="E1710" s="87" t="n">
        <v>10388.7741748907</v>
      </c>
      <c r="F1710" s="88" t="n">
        <v>7768.46579604068</v>
      </c>
      <c r="G1710" s="89" t="n">
        <v>10382.1904120895</v>
      </c>
      <c r="H1710" s="90" t="n">
        <v>7765.94892737537</v>
      </c>
      <c r="I1710" s="91" t="str">
        <f>H1710-F1710</f>
      </c>
      <c r="J1710" s="92" t="str">
        <f>G1710-E1710</f>
      </c>
    </row>
    <row r="1711">
      <c r="A1711" t="s">
        <v>306</v>
      </c>
      <c r="B1711" t="s">
        <v>308</v>
      </c>
      <c r="C1711" s="86" t="n">
        <v>2035</v>
      </c>
      <c r="D1711" t="s">
        <v>269</v>
      </c>
      <c r="E1711" s="87" t="n">
        <v>557629.872774923</v>
      </c>
      <c r="F1711" s="88" t="n">
        <v>180438.218013729</v>
      </c>
      <c r="G1711" s="89" t="n">
        <v>558961.531460926</v>
      </c>
      <c r="H1711" s="90" t="n">
        <v>180479.901956072</v>
      </c>
      <c r="I1711" s="91" t="str">
        <f>H1711-F1711</f>
      </c>
      <c r="J1711" s="92" t="str">
        <f>G1711-E1711</f>
      </c>
    </row>
    <row r="1712">
      <c r="A1712" t="s">
        <v>306</v>
      </c>
      <c r="B1712" t="s">
        <v>308</v>
      </c>
      <c r="C1712" s="86" t="n">
        <v>2035</v>
      </c>
      <c r="D1712" t="s">
        <v>224</v>
      </c>
      <c r="E1712" s="87" t="n">
        <v>100326.530469773</v>
      </c>
      <c r="F1712" s="88" t="n">
        <v>62293.0208646159</v>
      </c>
      <c r="G1712" s="89" t="n">
        <v>100272.951283078</v>
      </c>
      <c r="H1712" s="90" t="n">
        <v>62275.6388380648</v>
      </c>
      <c r="I1712" s="91" t="str">
        <f>H1712-F1712</f>
      </c>
      <c r="J1712" s="92" t="str">
        <f>G1712-E1712</f>
      </c>
    </row>
    <row r="1713">
      <c r="A1713" t="s">
        <v>306</v>
      </c>
      <c r="B1713" t="s">
        <v>308</v>
      </c>
      <c r="C1713" s="86" t="n">
        <v>2035</v>
      </c>
      <c r="D1713" t="s">
        <v>236</v>
      </c>
      <c r="E1713" s="87" t="n">
        <v>261205.8095138</v>
      </c>
      <c r="F1713" s="88" t="n">
        <v>232652.531575058</v>
      </c>
      <c r="G1713" s="89" t="n">
        <v>261696.644665257</v>
      </c>
      <c r="H1713" s="90" t="n">
        <v>233645.809897885</v>
      </c>
      <c r="I1713" s="91" t="str">
        <f>H1713-F1713</f>
      </c>
      <c r="J1713" s="92" t="str">
        <f>G1713-E1713</f>
      </c>
    </row>
    <row r="1714">
      <c r="A1714" t="s">
        <v>306</v>
      </c>
      <c r="B1714" t="s">
        <v>308</v>
      </c>
      <c r="C1714" s="86" t="n">
        <v>2035</v>
      </c>
      <c r="D1714" t="s">
        <v>239</v>
      </c>
      <c r="E1714" s="87" t="n">
        <v>385299.584118923</v>
      </c>
      <c r="F1714" s="88" t="n">
        <v>281210.776513319</v>
      </c>
      <c r="G1714" s="89" t="n">
        <v>387697.164048001</v>
      </c>
      <c r="H1714" s="90" t="n">
        <v>284179.664131541</v>
      </c>
      <c r="I1714" s="91" t="str">
        <f>H1714-F1714</f>
      </c>
      <c r="J1714" s="92" t="str">
        <f>G1714-E1714</f>
      </c>
    </row>
    <row r="1715">
      <c r="A1715" t="s">
        <v>306</v>
      </c>
      <c r="B1715" t="s">
        <v>308</v>
      </c>
      <c r="C1715" s="86" t="n">
        <v>2035</v>
      </c>
      <c r="D1715" t="s">
        <v>242</v>
      </c>
      <c r="E1715" s="87" t="n">
        <v>255693.608141029</v>
      </c>
      <c r="F1715" s="88" t="n">
        <v>156279.208415305</v>
      </c>
      <c r="G1715" s="89" t="n">
        <v>256626.612557139</v>
      </c>
      <c r="H1715" s="90" t="n">
        <v>157568.371735695</v>
      </c>
      <c r="I1715" s="91" t="str">
        <f>H1715-F1715</f>
      </c>
      <c r="J1715" s="92" t="str">
        <f>G1715-E1715</f>
      </c>
    </row>
    <row r="1716">
      <c r="A1716" t="s">
        <v>306</v>
      </c>
      <c r="B1716" t="s">
        <v>308</v>
      </c>
      <c r="C1716" s="86" t="n">
        <v>2035</v>
      </c>
      <c r="D1716" t="s">
        <v>456</v>
      </c>
      <c r="E1716" s="87" t="n">
        <v>33448.0291004145</v>
      </c>
      <c r="F1716" s="88" t="n">
        <v>4160.10655860292</v>
      </c>
      <c r="G1716" s="89" t="n">
        <v>33447.2788714648</v>
      </c>
      <c r="H1716" s="90" t="n">
        <v>4160.08804787357</v>
      </c>
      <c r="I1716" s="91" t="str">
        <f>H1716-F1716</f>
      </c>
      <c r="J1716" s="92" t="str">
        <f>G1716-E1716</f>
      </c>
    </row>
    <row r="1717">
      <c r="A1717" t="s">
        <v>306</v>
      </c>
      <c r="B1717" t="s">
        <v>308</v>
      </c>
      <c r="C1717" s="86" t="n">
        <v>2036</v>
      </c>
      <c r="D1717" t="s">
        <v>455</v>
      </c>
      <c r="E1717" s="87" t="n">
        <v>10685.8094816967</v>
      </c>
      <c r="F1717" s="88" t="n">
        <v>7879.07464427015</v>
      </c>
      <c r="G1717" s="89" t="n">
        <v>10678.3911776571</v>
      </c>
      <c r="H1717" s="90" t="n">
        <v>7876.08286782231</v>
      </c>
      <c r="I1717" s="91" t="str">
        <f>H1717-F1717</f>
      </c>
      <c r="J1717" s="92" t="str">
        <f>G1717-E1717</f>
      </c>
    </row>
    <row r="1718">
      <c r="A1718" t="s">
        <v>306</v>
      </c>
      <c r="B1718" t="s">
        <v>308</v>
      </c>
      <c r="C1718" s="86" t="n">
        <v>2036</v>
      </c>
      <c r="D1718" t="s">
        <v>269</v>
      </c>
      <c r="E1718" s="87" t="n">
        <v>564461.175141763</v>
      </c>
      <c r="F1718" s="88" t="n">
        <v>184218.85573089</v>
      </c>
      <c r="G1718" s="89" t="n">
        <v>565915.068561455</v>
      </c>
      <c r="H1718" s="90" t="n">
        <v>184270.554248894</v>
      </c>
      <c r="I1718" s="91" t="str">
        <f>H1718-F1718</f>
      </c>
      <c r="J1718" s="92" t="str">
        <f>G1718-E1718</f>
      </c>
    </row>
    <row r="1719">
      <c r="A1719" t="s">
        <v>306</v>
      </c>
      <c r="B1719" t="s">
        <v>308</v>
      </c>
      <c r="C1719" s="86" t="n">
        <v>2036</v>
      </c>
      <c r="D1719" t="s">
        <v>224</v>
      </c>
      <c r="E1719" s="87" t="n">
        <v>103314.151739611</v>
      </c>
      <c r="F1719" s="88" t="n">
        <v>63674.4682620574</v>
      </c>
      <c r="G1719" s="89" t="n">
        <v>103253.815900076</v>
      </c>
      <c r="H1719" s="90" t="n">
        <v>63653.4030779876</v>
      </c>
      <c r="I1719" s="91" t="str">
        <f>H1719-F1719</f>
      </c>
      <c r="J1719" s="92" t="str">
        <f>G1719-E1719</f>
      </c>
    </row>
    <row r="1720">
      <c r="A1720" t="s">
        <v>306</v>
      </c>
      <c r="B1720" t="s">
        <v>308</v>
      </c>
      <c r="C1720" s="86" t="n">
        <v>2036</v>
      </c>
      <c r="D1720" t="s">
        <v>236</v>
      </c>
      <c r="E1720" s="87" t="n">
        <v>267239.286290569</v>
      </c>
      <c r="F1720" s="88" t="n">
        <v>237195.557840836</v>
      </c>
      <c r="G1720" s="89" t="n">
        <v>267795.294711387</v>
      </c>
      <c r="H1720" s="90" t="n">
        <v>238410.323156125</v>
      </c>
      <c r="I1720" s="91" t="str">
        <f>H1720-F1720</f>
      </c>
      <c r="J1720" s="92" t="str">
        <f>G1720-E1720</f>
      </c>
    </row>
    <row r="1721">
      <c r="A1721" t="s">
        <v>306</v>
      </c>
      <c r="B1721" t="s">
        <v>308</v>
      </c>
      <c r="C1721" s="86" t="n">
        <v>2036</v>
      </c>
      <c r="D1721" t="s">
        <v>239</v>
      </c>
      <c r="E1721" s="87" t="n">
        <v>393804.346787268</v>
      </c>
      <c r="F1721" s="88" t="n">
        <v>281102.170702</v>
      </c>
      <c r="G1721" s="89" t="n">
        <v>396494.629617736</v>
      </c>
      <c r="H1721" s="90" t="n">
        <v>284477.185074693</v>
      </c>
      <c r="I1721" s="91" t="str">
        <f>H1721-F1721</f>
      </c>
      <c r="J1721" s="92" t="str">
        <f>G1721-E1721</f>
      </c>
    </row>
    <row r="1722">
      <c r="A1722" t="s">
        <v>306</v>
      </c>
      <c r="B1722" t="s">
        <v>308</v>
      </c>
      <c r="C1722" s="86" t="n">
        <v>2036</v>
      </c>
      <c r="D1722" t="s">
        <v>242</v>
      </c>
      <c r="E1722" s="87" t="n">
        <v>262611.564514985</v>
      </c>
      <c r="F1722" s="88" t="n">
        <v>157283.814960794</v>
      </c>
      <c r="G1722" s="89" t="n">
        <v>263685.615045298</v>
      </c>
      <c r="H1722" s="90" t="n">
        <v>158831.708227704</v>
      </c>
      <c r="I1722" s="91" t="str">
        <f>H1722-F1722</f>
      </c>
      <c r="J1722" s="92" t="str">
        <f>G1722-E1722</f>
      </c>
    </row>
    <row r="1723">
      <c r="A1723" t="s">
        <v>306</v>
      </c>
      <c r="B1723" t="s">
        <v>308</v>
      </c>
      <c r="C1723" s="86" t="n">
        <v>2036</v>
      </c>
      <c r="D1723" t="s">
        <v>456</v>
      </c>
      <c r="E1723" s="87" t="n">
        <v>33268.6580241804</v>
      </c>
      <c r="F1723" s="88" t="n">
        <v>4116.10806262861</v>
      </c>
      <c r="G1723" s="89" t="n">
        <v>33267.8240250982</v>
      </c>
      <c r="H1723" s="90" t="n">
        <v>4116.08575878015</v>
      </c>
      <c r="I1723" s="91" t="str">
        <f>H1723-F1723</f>
      </c>
      <c r="J1723" s="92" t="str">
        <f>G1723-E1723</f>
      </c>
    </row>
    <row r="1724">
      <c r="A1724" t="s">
        <v>306</v>
      </c>
      <c r="B1724" t="s">
        <v>308</v>
      </c>
      <c r="C1724" s="86" t="n">
        <v>2037</v>
      </c>
      <c r="D1724" t="s">
        <v>455</v>
      </c>
      <c r="E1724" s="87" t="n">
        <v>10998.905966555</v>
      </c>
      <c r="F1724" s="88" t="n">
        <v>8007.24305144267</v>
      </c>
      <c r="G1724" s="89" t="n">
        <v>10990.4137947985</v>
      </c>
      <c r="H1724" s="90" t="n">
        <v>8003.77535455791</v>
      </c>
      <c r="I1724" s="91" t="str">
        <f>H1724-F1724</f>
      </c>
      <c r="J1724" s="92" t="str">
        <f>G1724-E1724</f>
      </c>
    </row>
    <row r="1725">
      <c r="A1725" t="s">
        <v>306</v>
      </c>
      <c r="B1725" t="s">
        <v>308</v>
      </c>
      <c r="C1725" s="86" t="n">
        <v>2037</v>
      </c>
      <c r="D1725" t="s">
        <v>269</v>
      </c>
      <c r="E1725" s="87" t="n">
        <v>571194.442097702</v>
      </c>
      <c r="F1725" s="88" t="n">
        <v>188138.491736471</v>
      </c>
      <c r="G1725" s="89" t="n">
        <v>572762.659259745</v>
      </c>
      <c r="H1725" s="90" t="n">
        <v>188201.343389225</v>
      </c>
      <c r="I1725" s="91" t="str">
        <f>H1725-F1725</f>
      </c>
      <c r="J1725" s="92" t="str">
        <f>G1725-E1725</f>
      </c>
    </row>
    <row r="1726">
      <c r="A1726" t="s">
        <v>306</v>
      </c>
      <c r="B1726" t="s">
        <v>308</v>
      </c>
      <c r="C1726" s="86" t="n">
        <v>2037</v>
      </c>
      <c r="D1726" t="s">
        <v>224</v>
      </c>
      <c r="E1726" s="87" t="n">
        <v>106367.428242302</v>
      </c>
      <c r="F1726" s="88" t="n">
        <v>65157.4530411846</v>
      </c>
      <c r="G1726" s="89" t="n">
        <v>106298.553139614</v>
      </c>
      <c r="H1726" s="90" t="n">
        <v>65132.6423732262</v>
      </c>
      <c r="I1726" s="91" t="str">
        <f>H1726-F1726</f>
      </c>
      <c r="J1726" s="92" t="str">
        <f>G1726-E1726</f>
      </c>
    </row>
    <row r="1727">
      <c r="A1727" t="s">
        <v>306</v>
      </c>
      <c r="B1727" t="s">
        <v>308</v>
      </c>
      <c r="C1727" s="86" t="n">
        <v>2037</v>
      </c>
      <c r="D1727" t="s">
        <v>236</v>
      </c>
      <c r="E1727" s="87" t="n">
        <v>273320.829240756</v>
      </c>
      <c r="F1727" s="88" t="n">
        <v>241903.539612884</v>
      </c>
      <c r="G1727" s="89" t="n">
        <v>273943.11553738</v>
      </c>
      <c r="H1727" s="90" t="n">
        <v>243289.27875961</v>
      </c>
      <c r="I1727" s="91" t="str">
        <f>H1727-F1727</f>
      </c>
      <c r="J1727" s="92" t="str">
        <f>G1727-E1727</f>
      </c>
    </row>
    <row r="1728">
      <c r="A1728" t="s">
        <v>306</v>
      </c>
      <c r="B1728" t="s">
        <v>308</v>
      </c>
      <c r="C1728" s="86" t="n">
        <v>2037</v>
      </c>
      <c r="D1728" t="s">
        <v>239</v>
      </c>
      <c r="E1728" s="87" t="n">
        <v>402378.254583753</v>
      </c>
      <c r="F1728" s="88" t="n">
        <v>281686.125490236</v>
      </c>
      <c r="G1728" s="89" t="n">
        <v>405372.471305049</v>
      </c>
      <c r="H1728" s="90" t="n">
        <v>285466.435063323</v>
      </c>
      <c r="I1728" s="91" t="str">
        <f>H1728-F1728</f>
      </c>
      <c r="J1728" s="92" t="str">
        <f>G1728-E1728</f>
      </c>
    </row>
    <row r="1729">
      <c r="A1729" t="s">
        <v>306</v>
      </c>
      <c r="B1729" t="s">
        <v>308</v>
      </c>
      <c r="C1729" s="86" t="n">
        <v>2037</v>
      </c>
      <c r="D1729" t="s">
        <v>242</v>
      </c>
      <c r="E1729" s="87" t="n">
        <v>269664.927044008</v>
      </c>
      <c r="F1729" s="88" t="n">
        <v>158782.35194377</v>
      </c>
      <c r="G1729" s="89" t="n">
        <v>270885.359577997</v>
      </c>
      <c r="H1729" s="90" t="n">
        <v>160581.340700127</v>
      </c>
      <c r="I1729" s="91" t="str">
        <f>H1729-F1729</f>
      </c>
      <c r="J1729" s="92" t="str">
        <f>G1729-E1729</f>
      </c>
    </row>
    <row r="1730">
      <c r="A1730" t="s">
        <v>306</v>
      </c>
      <c r="B1730" t="s">
        <v>308</v>
      </c>
      <c r="C1730" s="86" t="n">
        <v>2037</v>
      </c>
      <c r="D1730" t="s">
        <v>456</v>
      </c>
      <c r="E1730" s="87" t="n">
        <v>33113.8793950878</v>
      </c>
      <c r="F1730" s="88" t="n">
        <v>4072.50770797672</v>
      </c>
      <c r="G1730" s="89" t="n">
        <v>33112.9456366358</v>
      </c>
      <c r="H1730" s="90" t="n">
        <v>4072.48162056867</v>
      </c>
      <c r="I1730" s="91" t="str">
        <f>H1730-F1730</f>
      </c>
      <c r="J1730" s="92" t="str">
        <f>G1730-E1730</f>
      </c>
    </row>
    <row r="1731">
      <c r="A1731" t="s">
        <v>306</v>
      </c>
      <c r="B1731" t="s">
        <v>308</v>
      </c>
      <c r="C1731" s="86" t="n">
        <v>2038</v>
      </c>
      <c r="D1731" t="s">
        <v>455</v>
      </c>
      <c r="E1731" s="87" t="n">
        <v>11327.4656151216</v>
      </c>
      <c r="F1731" s="88" t="n">
        <v>8153.10485477943</v>
      </c>
      <c r="G1731" s="89" t="n">
        <v>11317.6785263701</v>
      </c>
      <c r="H1731" s="90" t="n">
        <v>8149.11017278235</v>
      </c>
      <c r="I1731" s="91" t="str">
        <f>H1731-F1731</f>
      </c>
      <c r="J1731" s="92" t="str">
        <f>G1731-E1731</f>
      </c>
    </row>
    <row r="1732">
      <c r="A1732" t="s">
        <v>306</v>
      </c>
      <c r="B1732" t="s">
        <v>308</v>
      </c>
      <c r="C1732" s="86" t="n">
        <v>2038</v>
      </c>
      <c r="D1732" t="s">
        <v>269</v>
      </c>
      <c r="E1732" s="87" t="n">
        <v>578034.757431713</v>
      </c>
      <c r="F1732" s="88" t="n">
        <v>192137.941902425</v>
      </c>
      <c r="G1732" s="89" t="n">
        <v>579709.150808107</v>
      </c>
      <c r="H1732" s="90" t="n">
        <v>192212.965105792</v>
      </c>
      <c r="I1732" s="91" t="str">
        <f>H1732-F1732</f>
      </c>
      <c r="J1732" s="92" t="str">
        <f>G1732-E1732</f>
      </c>
    </row>
    <row r="1733">
      <c r="A1733" t="s">
        <v>306</v>
      </c>
      <c r="B1733" t="s">
        <v>308</v>
      </c>
      <c r="C1733" s="86" t="n">
        <v>2038</v>
      </c>
      <c r="D1733" t="s">
        <v>224</v>
      </c>
      <c r="E1733" s="87" t="n">
        <v>109476.445289323</v>
      </c>
      <c r="F1733" s="88" t="n">
        <v>66719.0577357755</v>
      </c>
      <c r="G1733" s="89" t="n">
        <v>109397.410233203</v>
      </c>
      <c r="H1733" s="90" t="n">
        <v>66690.1763926919</v>
      </c>
      <c r="I1733" s="91" t="str">
        <f>H1733-F1733</f>
      </c>
      <c r="J1733" s="92" t="str">
        <f>G1733-E1733</f>
      </c>
    </row>
    <row r="1734">
      <c r="A1734" t="s">
        <v>306</v>
      </c>
      <c r="B1734" t="s">
        <v>308</v>
      </c>
      <c r="C1734" s="86" t="n">
        <v>2038</v>
      </c>
      <c r="D1734" t="s">
        <v>236</v>
      </c>
      <c r="E1734" s="87" t="n">
        <v>279433.311330534</v>
      </c>
      <c r="F1734" s="88" t="n">
        <v>246737.50812789</v>
      </c>
      <c r="G1734" s="89" t="n">
        <v>280123.022410323</v>
      </c>
      <c r="H1734" s="90" t="n">
        <v>248273.444579091</v>
      </c>
      <c r="I1734" s="91" t="str">
        <f>H1734-F1734</f>
      </c>
      <c r="J1734" s="92" t="str">
        <f>G1734-E1734</f>
      </c>
    </row>
    <row r="1735">
      <c r="A1735" t="s">
        <v>306</v>
      </c>
      <c r="B1735" t="s">
        <v>308</v>
      </c>
      <c r="C1735" s="86" t="n">
        <v>2038</v>
      </c>
      <c r="D1735" t="s">
        <v>239</v>
      </c>
      <c r="E1735" s="87" t="n">
        <v>411034.674757025</v>
      </c>
      <c r="F1735" s="88" t="n">
        <v>282848.403520215</v>
      </c>
      <c r="G1735" s="89" t="n">
        <v>414343.964991367</v>
      </c>
      <c r="H1735" s="90" t="n">
        <v>287037.680070868</v>
      </c>
      <c r="I1735" s="91" t="str">
        <f>H1735-F1735</f>
      </c>
      <c r="J1735" s="92" t="str">
        <f>G1735-E1735</f>
      </c>
    </row>
    <row r="1736">
      <c r="A1736" t="s">
        <v>306</v>
      </c>
      <c r="B1736" t="s">
        <v>308</v>
      </c>
      <c r="C1736" s="86" t="n">
        <v>2038</v>
      </c>
      <c r="D1736" t="s">
        <v>242</v>
      </c>
      <c r="E1736" s="87" t="n">
        <v>276850.77054501</v>
      </c>
      <c r="F1736" s="88" t="n">
        <v>160643.24320135</v>
      </c>
      <c r="G1736" s="89" t="n">
        <v>278223.185578184</v>
      </c>
      <c r="H1736" s="90" t="n">
        <v>162691.669499593</v>
      </c>
      <c r="I1736" s="91" t="str">
        <f>H1736-F1736</f>
      </c>
      <c r="J1736" s="92" t="str">
        <f>G1736-E1736</f>
      </c>
    </row>
    <row r="1737">
      <c r="A1737" t="s">
        <v>306</v>
      </c>
      <c r="B1737" t="s">
        <v>308</v>
      </c>
      <c r="C1737" s="86" t="n">
        <v>2038</v>
      </c>
      <c r="D1737" t="s">
        <v>456</v>
      </c>
      <c r="E1737" s="87" t="n">
        <v>33043.5986769303</v>
      </c>
      <c r="F1737" s="88" t="n">
        <v>4031.35087276625</v>
      </c>
      <c r="G1737" s="89" t="n">
        <v>33042.5509595198</v>
      </c>
      <c r="H1737" s="90" t="n">
        <v>4031.32084528998</v>
      </c>
      <c r="I1737" s="91" t="str">
        <f>H1737-F1737</f>
      </c>
      <c r="J1737" s="92" t="str">
        <f>G1737-E1737</f>
      </c>
    </row>
    <row r="1738">
      <c r="A1738" t="s">
        <v>306</v>
      </c>
      <c r="B1738" t="s">
        <v>308</v>
      </c>
      <c r="C1738" s="86" t="n">
        <v>2039</v>
      </c>
      <c r="D1738" t="s">
        <v>455</v>
      </c>
      <c r="E1738" s="87" t="n">
        <v>11671.227994043</v>
      </c>
      <c r="F1738" s="88" t="n">
        <v>8313.35743750085</v>
      </c>
      <c r="G1738" s="89" t="n">
        <v>11659.9247232692</v>
      </c>
      <c r="H1738" s="90" t="n">
        <v>8308.75642551617</v>
      </c>
      <c r="I1738" s="91" t="str">
        <f>H1738-F1738</f>
      </c>
      <c r="J1738" s="92" t="str">
        <f>G1738-E1738</f>
      </c>
    </row>
    <row r="1739">
      <c r="A1739" t="s">
        <v>306</v>
      </c>
      <c r="B1739" t="s">
        <v>308</v>
      </c>
      <c r="C1739" s="86" t="n">
        <v>2039</v>
      </c>
      <c r="D1739" t="s">
        <v>269</v>
      </c>
      <c r="E1739" s="87" t="n">
        <v>584812.624034794</v>
      </c>
      <c r="F1739" s="88" t="n">
        <v>196311.607338605</v>
      </c>
      <c r="G1739" s="89" t="n">
        <v>586585.813471601</v>
      </c>
      <c r="H1739" s="90" t="n">
        <v>196399.782714421</v>
      </c>
      <c r="I1739" s="91" t="str">
        <f>H1739-F1739</f>
      </c>
      <c r="J1739" s="92" t="str">
        <f>G1739-E1739</f>
      </c>
    </row>
    <row r="1740">
      <c r="A1740" t="s">
        <v>306</v>
      </c>
      <c r="B1740" t="s">
        <v>308</v>
      </c>
      <c r="C1740" s="86" t="n">
        <v>2039</v>
      </c>
      <c r="D1740" t="s">
        <v>224</v>
      </c>
      <c r="E1740" s="87" t="n">
        <v>112631.613254355</v>
      </c>
      <c r="F1740" s="88" t="n">
        <v>68384.6205947351</v>
      </c>
      <c r="G1740" s="89" t="n">
        <v>112540.850148637</v>
      </c>
      <c r="H1740" s="90" t="n">
        <v>68351.1655866212</v>
      </c>
      <c r="I1740" s="91" t="str">
        <f>H1740-F1740</f>
      </c>
      <c r="J1740" s="92" t="str">
        <f>G1740-E1740</f>
      </c>
    </row>
    <row r="1741">
      <c r="A1741" t="s">
        <v>306</v>
      </c>
      <c r="B1741" t="s">
        <v>308</v>
      </c>
      <c r="C1741" s="86" t="n">
        <v>2039</v>
      </c>
      <c r="D1741" t="s">
        <v>236</v>
      </c>
      <c r="E1741" s="87" t="n">
        <v>285562.828389134</v>
      </c>
      <c r="F1741" s="88" t="n">
        <v>251748.774279133</v>
      </c>
      <c r="G1741" s="89" t="n">
        <v>286321.192407382</v>
      </c>
      <c r="H1741" s="90" t="n">
        <v>253425.443561717</v>
      </c>
      <c r="I1741" s="91" t="str">
        <f>H1741-F1741</f>
      </c>
      <c r="J1741" s="92" t="str">
        <f>G1741-E1741</f>
      </c>
    </row>
    <row r="1742">
      <c r="A1742" t="s">
        <v>306</v>
      </c>
      <c r="B1742" t="s">
        <v>308</v>
      </c>
      <c r="C1742" s="86" t="n">
        <v>2039</v>
      </c>
      <c r="D1742" t="s">
        <v>239</v>
      </c>
      <c r="E1742" s="87" t="n">
        <v>419738.819980974</v>
      </c>
      <c r="F1742" s="88" t="n">
        <v>284660.573256287</v>
      </c>
      <c r="G1742" s="89" t="n">
        <v>423374.882373806</v>
      </c>
      <c r="H1742" s="90" t="n">
        <v>289267.929523966</v>
      </c>
      <c r="I1742" s="91" t="str">
        <f>H1742-F1742</f>
      </c>
      <c r="J1742" s="92" t="str">
        <f>G1742-E1742</f>
      </c>
    </row>
    <row r="1743">
      <c r="A1743" t="s">
        <v>306</v>
      </c>
      <c r="B1743" t="s">
        <v>308</v>
      </c>
      <c r="C1743" s="86" t="n">
        <v>2039</v>
      </c>
      <c r="D1743" t="s">
        <v>242</v>
      </c>
      <c r="E1743" s="87" t="n">
        <v>284137.223169155</v>
      </c>
      <c r="F1743" s="88" t="n">
        <v>162913.880284125</v>
      </c>
      <c r="G1743" s="89" t="n">
        <v>285667.442451303</v>
      </c>
      <c r="H1743" s="90" t="n">
        <v>165214.737908388</v>
      </c>
      <c r="I1743" s="91" t="str">
        <f>H1743-F1743</f>
      </c>
      <c r="J1743" s="92" t="str">
        <f>G1743-E1743</f>
      </c>
    </row>
    <row r="1744">
      <c r="A1744" t="s">
        <v>306</v>
      </c>
      <c r="B1744" t="s">
        <v>308</v>
      </c>
      <c r="C1744" s="86" t="n">
        <v>2039</v>
      </c>
      <c r="D1744" t="s">
        <v>456</v>
      </c>
      <c r="E1744" s="87" t="n">
        <v>32998.2685043</v>
      </c>
      <c r="F1744" s="88" t="n">
        <v>3990.26085905113</v>
      </c>
      <c r="G1744" s="89" t="n">
        <v>32997.0932743403</v>
      </c>
      <c r="H1744" s="90" t="n">
        <v>3990.22661176009</v>
      </c>
      <c r="I1744" s="91" t="str">
        <f>H1744-F1744</f>
      </c>
      <c r="J1744" s="92" t="str">
        <f>G1744-E1744</f>
      </c>
    </row>
    <row r="1745">
      <c r="A1745" t="s">
        <v>306</v>
      </c>
      <c r="B1745" t="s">
        <v>308</v>
      </c>
      <c r="C1745" s="86" t="n">
        <v>2040</v>
      </c>
      <c r="D1745" t="s">
        <v>455</v>
      </c>
      <c r="E1745" s="87" t="n">
        <v>12029.7055991894</v>
      </c>
      <c r="F1745" s="88" t="n">
        <v>8480.49203584356</v>
      </c>
      <c r="G1745" s="89" t="n">
        <v>12016.6571221041</v>
      </c>
      <c r="H1745" s="90" t="n">
        <v>8475.19475234146</v>
      </c>
      <c r="I1745" s="91" t="str">
        <f>H1745-F1745</f>
      </c>
      <c r="J1745" s="92" t="str">
        <f>G1745-E1745</f>
      </c>
    </row>
    <row r="1746">
      <c r="A1746" t="s">
        <v>306</v>
      </c>
      <c r="B1746" t="s">
        <v>308</v>
      </c>
      <c r="C1746" s="86" t="n">
        <v>2040</v>
      </c>
      <c r="D1746" t="s">
        <v>269</v>
      </c>
      <c r="E1746" s="87" t="n">
        <v>591494.800725213</v>
      </c>
      <c r="F1746" s="88" t="n">
        <v>200471.669678394</v>
      </c>
      <c r="G1746" s="89" t="n">
        <v>593359.683149854</v>
      </c>
      <c r="H1746" s="90" t="n">
        <v>200573.831884914</v>
      </c>
      <c r="I1746" s="91" t="str">
        <f>H1746-F1746</f>
      </c>
      <c r="J1746" s="92" t="str">
        <f>G1746-E1746</f>
      </c>
    </row>
    <row r="1747">
      <c r="A1747" t="s">
        <v>306</v>
      </c>
      <c r="B1747" t="s">
        <v>308</v>
      </c>
      <c r="C1747" s="86" t="n">
        <v>2040</v>
      </c>
      <c r="D1747" t="s">
        <v>224</v>
      </c>
      <c r="E1747" s="87" t="n">
        <v>115819.967949492</v>
      </c>
      <c r="F1747" s="88" t="n">
        <v>70090.3297836782</v>
      </c>
      <c r="G1747" s="89" t="n">
        <v>115715.913613223</v>
      </c>
      <c r="H1747" s="90" t="n">
        <v>70051.7192346521</v>
      </c>
      <c r="I1747" s="91" t="str">
        <f>H1747-F1747</f>
      </c>
      <c r="J1747" s="92" t="str">
        <f>G1747-E1747</f>
      </c>
    </row>
    <row r="1748">
      <c r="A1748" t="s">
        <v>306</v>
      </c>
      <c r="B1748" t="s">
        <v>308</v>
      </c>
      <c r="C1748" s="86" t="n">
        <v>2040</v>
      </c>
      <c r="D1748" t="s">
        <v>236</v>
      </c>
      <c r="E1748" s="87" t="n">
        <v>291690.978829615</v>
      </c>
      <c r="F1748" s="88" t="n">
        <v>256638.808038671</v>
      </c>
      <c r="G1748" s="89" t="n">
        <v>292519.217841898</v>
      </c>
      <c r="H1748" s="90" t="n">
        <v>258453.355893541</v>
      </c>
      <c r="I1748" s="91" t="str">
        <f>H1748-F1748</f>
      </c>
      <c r="J1748" s="92" t="str">
        <f>G1748-E1748</f>
      </c>
    </row>
    <row r="1749">
      <c r="A1749" t="s">
        <v>306</v>
      </c>
      <c r="B1749" t="s">
        <v>308</v>
      </c>
      <c r="C1749" s="86" t="n">
        <v>2040</v>
      </c>
      <c r="D1749" t="s">
        <v>239</v>
      </c>
      <c r="E1749" s="87" t="n">
        <v>428472.66774394</v>
      </c>
      <c r="F1749" s="88" t="n">
        <v>286820.211668978</v>
      </c>
      <c r="G1749" s="89" t="n">
        <v>432447.3620371</v>
      </c>
      <c r="H1749" s="90" t="n">
        <v>291853.981250607</v>
      </c>
      <c r="I1749" s="91" t="str">
        <f>H1749-F1749</f>
      </c>
      <c r="J1749" s="92" t="str">
        <f>G1749-E1749</f>
      </c>
    </row>
    <row r="1750">
      <c r="A1750" t="s">
        <v>306</v>
      </c>
      <c r="B1750" t="s">
        <v>308</v>
      </c>
      <c r="C1750" s="86" t="n">
        <v>2040</v>
      </c>
      <c r="D1750" t="s">
        <v>242</v>
      </c>
      <c r="E1750" s="87" t="n">
        <v>291498.477705331</v>
      </c>
      <c r="F1750" s="88" t="n">
        <v>165426.671575038</v>
      </c>
      <c r="G1750" s="89" t="n">
        <v>293192.362737216</v>
      </c>
      <c r="H1750" s="90" t="n">
        <v>167983.665373197</v>
      </c>
      <c r="I1750" s="91" t="str">
        <f>H1750-F1750</f>
      </c>
      <c r="J1750" s="92" t="str">
        <f>G1750-E1750</f>
      </c>
    </row>
    <row r="1751">
      <c r="A1751" t="s">
        <v>306</v>
      </c>
      <c r="B1751" t="s">
        <v>308</v>
      </c>
      <c r="C1751" s="86" t="n">
        <v>2040</v>
      </c>
      <c r="D1751" t="s">
        <v>456</v>
      </c>
      <c r="E1751" s="87" t="n">
        <v>32968.6872231151</v>
      </c>
      <c r="F1751" s="88" t="n">
        <v>3946.97865002281</v>
      </c>
      <c r="G1751" s="89" t="n">
        <v>32967.3710036739</v>
      </c>
      <c r="H1751" s="90" t="n">
        <v>3946.93985587533</v>
      </c>
      <c r="I1751" s="91" t="str">
        <f>H1751-F1751</f>
      </c>
      <c r="J1751" s="92" t="str">
        <f>G1751-E1751</f>
      </c>
    </row>
    <row r="1752">
      <c r="A1752" t="s">
        <v>306</v>
      </c>
      <c r="B1752" t="s">
        <v>308</v>
      </c>
      <c r="C1752" s="86" t="n">
        <v>2041</v>
      </c>
      <c r="D1752" t="s">
        <v>455</v>
      </c>
      <c r="E1752" s="87" t="n">
        <v>12402.4691731609</v>
      </c>
      <c r="F1752" s="88" t="n">
        <v>8658.53965861583</v>
      </c>
      <c r="G1752" s="89" t="n">
        <v>12387.4352203005</v>
      </c>
      <c r="H1752" s="90" t="n">
        <v>8652.44187977472</v>
      </c>
      <c r="I1752" s="91" t="str">
        <f>H1752-F1752</f>
      </c>
      <c r="J1752" s="92" t="str">
        <f>G1752-E1752</f>
      </c>
    </row>
    <row r="1753">
      <c r="A1753" t="s">
        <v>306</v>
      </c>
      <c r="B1753" t="s">
        <v>308</v>
      </c>
      <c r="C1753" s="86" t="n">
        <v>2041</v>
      </c>
      <c r="D1753" t="s">
        <v>269</v>
      </c>
      <c r="E1753" s="87" t="n">
        <v>598032.864473892</v>
      </c>
      <c r="F1753" s="88" t="n">
        <v>204650.754149183</v>
      </c>
      <c r="G1753" s="89" t="n">
        <v>599982.63945756</v>
      </c>
      <c r="H1753" s="90" t="n">
        <v>204767.679564587</v>
      </c>
      <c r="I1753" s="91" t="str">
        <f>H1753-F1753</f>
      </c>
      <c r="J1753" s="92" t="str">
        <f>G1753-E1753</f>
      </c>
    </row>
    <row r="1754">
      <c r="A1754" t="s">
        <v>306</v>
      </c>
      <c r="B1754" t="s">
        <v>308</v>
      </c>
      <c r="C1754" s="86" t="n">
        <v>2041</v>
      </c>
      <c r="D1754" t="s">
        <v>224</v>
      </c>
      <c r="E1754" s="87" t="n">
        <v>119034.565905364</v>
      </c>
      <c r="F1754" s="88" t="n">
        <v>71848.224217475</v>
      </c>
      <c r="G1754" s="89" t="n">
        <v>118915.640835661</v>
      </c>
      <c r="H1754" s="90" t="n">
        <v>71803.7977249391</v>
      </c>
      <c r="I1754" s="91" t="str">
        <f>H1754-F1754</f>
      </c>
      <c r="J1754" s="92" t="str">
        <f>G1754-E1754</f>
      </c>
    </row>
    <row r="1755">
      <c r="A1755" t="s">
        <v>306</v>
      </c>
      <c r="B1755" t="s">
        <v>308</v>
      </c>
      <c r="C1755" s="86" t="n">
        <v>2041</v>
      </c>
      <c r="D1755" t="s">
        <v>236</v>
      </c>
      <c r="E1755" s="87" t="n">
        <v>297881.012919088</v>
      </c>
      <c r="F1755" s="88" t="n">
        <v>261882.870329636</v>
      </c>
      <c r="G1755" s="89" t="n">
        <v>298705.446631775</v>
      </c>
      <c r="H1755" s="90" t="n">
        <v>263516.672643348</v>
      </c>
      <c r="I1755" s="91" t="str">
        <f>H1755-F1755</f>
      </c>
      <c r="J1755" s="92" t="str">
        <f>G1755-E1755</f>
      </c>
    </row>
    <row r="1756">
      <c r="A1756" t="s">
        <v>306</v>
      </c>
      <c r="B1756" t="s">
        <v>308</v>
      </c>
      <c r="C1756" s="86" t="n">
        <v>2041</v>
      </c>
      <c r="D1756" t="s">
        <v>239</v>
      </c>
      <c r="E1756" s="87" t="n">
        <v>437514.252143296</v>
      </c>
      <c r="F1756" s="88" t="n">
        <v>289852.187698816</v>
      </c>
      <c r="G1756" s="89" t="n">
        <v>441540.779050949</v>
      </c>
      <c r="H1756" s="90" t="n">
        <v>294859.614192769</v>
      </c>
      <c r="I1756" s="91" t="str">
        <f>H1756-F1756</f>
      </c>
      <c r="J1756" s="92" t="str">
        <f>G1756-E1756</f>
      </c>
    </row>
    <row r="1757">
      <c r="A1757" t="s">
        <v>306</v>
      </c>
      <c r="B1757" t="s">
        <v>308</v>
      </c>
      <c r="C1757" s="86" t="n">
        <v>2041</v>
      </c>
      <c r="D1757" t="s">
        <v>242</v>
      </c>
      <c r="E1757" s="87" t="n">
        <v>299066.69914873</v>
      </c>
      <c r="F1757" s="88" t="n">
        <v>168479.306879567</v>
      </c>
      <c r="G1757" s="89" t="n">
        <v>300778.542096264</v>
      </c>
      <c r="H1757" s="90" t="n">
        <v>171003.574399356</v>
      </c>
      <c r="I1757" s="91" t="str">
        <f>H1757-F1757</f>
      </c>
      <c r="J1757" s="92" t="str">
        <f>G1757-E1757</f>
      </c>
    </row>
    <row r="1758">
      <c r="A1758" t="s">
        <v>306</v>
      </c>
      <c r="B1758" t="s">
        <v>308</v>
      </c>
      <c r="C1758" s="86" t="n">
        <v>2041</v>
      </c>
      <c r="D1758" t="s">
        <v>456</v>
      </c>
      <c r="E1758" s="87" t="n">
        <v>32943.9121216772</v>
      </c>
      <c r="F1758" s="88" t="n">
        <v>3901.82451711442</v>
      </c>
      <c r="G1758" s="89" t="n">
        <v>32942.4413142276</v>
      </c>
      <c r="H1758" s="90" t="n">
        <v>3901.78080238609</v>
      </c>
      <c r="I1758" s="91" t="str">
        <f>H1758-F1758</f>
      </c>
      <c r="J1758" s="92" t="str">
        <f>G1758-E1758</f>
      </c>
    </row>
    <row r="1759">
      <c r="A1759" t="s">
        <v>306</v>
      </c>
      <c r="B1759" t="s">
        <v>308</v>
      </c>
      <c r="C1759" s="86" t="n">
        <v>2042</v>
      </c>
      <c r="D1759" t="s">
        <v>455</v>
      </c>
      <c r="E1759" s="87" t="n">
        <v>12788.6657048159</v>
      </c>
      <c r="F1759" s="88" t="n">
        <v>8847.36829803946</v>
      </c>
      <c r="G1759" s="89" t="n">
        <v>12771.6730794271</v>
      </c>
      <c r="H1759" s="90" t="n">
        <v>8840.3509314455</v>
      </c>
      <c r="I1759" s="91" t="str">
        <f>H1759-F1759</f>
      </c>
      <c r="J1759" s="92" t="str">
        <f>G1759-E1759</f>
      </c>
    </row>
    <row r="1760">
      <c r="A1760" t="s">
        <v>306</v>
      </c>
      <c r="B1760" t="s">
        <v>308</v>
      </c>
      <c r="C1760" s="86" t="n">
        <v>2042</v>
      </c>
      <c r="D1760" t="s">
        <v>269</v>
      </c>
      <c r="E1760" s="87" t="n">
        <v>604412.79161516</v>
      </c>
      <c r="F1760" s="88" t="n">
        <v>208802.981842853</v>
      </c>
      <c r="G1760" s="89" t="n">
        <v>606444.774424477</v>
      </c>
      <c r="H1760" s="90" t="n">
        <v>208935.34457271</v>
      </c>
      <c r="I1760" s="91" t="str">
        <f>H1760-F1760</f>
      </c>
      <c r="J1760" s="92" t="str">
        <f>G1760-E1760</f>
      </c>
    </row>
    <row r="1761">
      <c r="A1761" t="s">
        <v>306</v>
      </c>
      <c r="B1761" t="s">
        <v>308</v>
      </c>
      <c r="C1761" s="86" t="n">
        <v>2042</v>
      </c>
      <c r="D1761" t="s">
        <v>224</v>
      </c>
      <c r="E1761" s="87" t="n">
        <v>122265.70983794</v>
      </c>
      <c r="F1761" s="88" t="n">
        <v>73642.2613064089</v>
      </c>
      <c r="G1761" s="89" t="n">
        <v>122132.445308682</v>
      </c>
      <c r="H1761" s="90" t="n">
        <v>73591.2952083717</v>
      </c>
      <c r="I1761" s="91" t="str">
        <f>H1761-F1761</f>
      </c>
      <c r="J1761" s="92" t="str">
        <f>G1761-E1761</f>
      </c>
    </row>
    <row r="1762">
      <c r="A1762" t="s">
        <v>306</v>
      </c>
      <c r="B1762" t="s">
        <v>308</v>
      </c>
      <c r="C1762" s="86" t="n">
        <v>2042</v>
      </c>
      <c r="D1762" t="s">
        <v>236</v>
      </c>
      <c r="E1762" s="87" t="n">
        <v>304045.632556547</v>
      </c>
      <c r="F1762" s="88" t="n">
        <v>267053.106862564</v>
      </c>
      <c r="G1762" s="89" t="n">
        <v>304866.78876579</v>
      </c>
      <c r="H1762" s="90" t="n">
        <v>268581.562174707</v>
      </c>
      <c r="I1762" s="91" t="str">
        <f>H1762-F1762</f>
      </c>
      <c r="J1762" s="92" t="str">
        <f>G1762-E1762</f>
      </c>
    </row>
    <row r="1763">
      <c r="A1763" t="s">
        <v>306</v>
      </c>
      <c r="B1763" t="s">
        <v>308</v>
      </c>
      <c r="C1763" s="86" t="n">
        <v>2042</v>
      </c>
      <c r="D1763" t="s">
        <v>239</v>
      </c>
      <c r="E1763" s="87" t="n">
        <v>446559.992020888</v>
      </c>
      <c r="F1763" s="88" t="n">
        <v>293211.166788841</v>
      </c>
      <c r="G1763" s="89" t="n">
        <v>450639.130775472</v>
      </c>
      <c r="H1763" s="90" t="n">
        <v>298212.920200736</v>
      </c>
      <c r="I1763" s="91" t="str">
        <f>H1763-F1763</f>
      </c>
      <c r="J1763" s="92" t="str">
        <f>G1763-E1763</f>
      </c>
    </row>
    <row r="1764">
      <c r="A1764" t="s">
        <v>306</v>
      </c>
      <c r="B1764" t="s">
        <v>308</v>
      </c>
      <c r="C1764" s="86" t="n">
        <v>2042</v>
      </c>
      <c r="D1764" t="s">
        <v>242</v>
      </c>
      <c r="E1764" s="87" t="n">
        <v>306679.294414045</v>
      </c>
      <c r="F1764" s="88" t="n">
        <v>171732.473542256</v>
      </c>
      <c r="G1764" s="89" t="n">
        <v>308409.931218265</v>
      </c>
      <c r="H1764" s="90" t="n">
        <v>174243.767659533</v>
      </c>
      <c r="I1764" s="91" t="str">
        <f>H1764-F1764</f>
      </c>
      <c r="J1764" s="92" t="str">
        <f>G1764-E1764</f>
      </c>
    </row>
    <row r="1765">
      <c r="A1765" t="s">
        <v>306</v>
      </c>
      <c r="B1765" t="s">
        <v>308</v>
      </c>
      <c r="C1765" s="86" t="n">
        <v>2042</v>
      </c>
      <c r="D1765" t="s">
        <v>456</v>
      </c>
      <c r="E1765" s="87" t="n">
        <v>32925.3590378989</v>
      </c>
      <c r="F1765" s="88" t="n">
        <v>3854.54710015358</v>
      </c>
      <c r="G1765" s="89" t="n">
        <v>32923.7417053026</v>
      </c>
      <c r="H1765" s="90" t="n">
        <v>3854.49804849207</v>
      </c>
      <c r="I1765" s="91" t="str">
        <f>H1765-F1765</f>
      </c>
      <c r="J1765" s="92" t="str">
        <f>G1765-E1765</f>
      </c>
    </row>
    <row r="1766">
      <c r="A1766" t="s">
        <v>306</v>
      </c>
      <c r="B1766" t="s">
        <v>308</v>
      </c>
      <c r="C1766" s="86" t="n">
        <v>2043</v>
      </c>
      <c r="D1766" t="s">
        <v>455</v>
      </c>
      <c r="E1766" s="87" t="n">
        <v>13187.3004177906</v>
      </c>
      <c r="F1766" s="88" t="n">
        <v>9041.89443493682</v>
      </c>
      <c r="G1766" s="89" t="n">
        <v>13168.3390726349</v>
      </c>
      <c r="H1766" s="90" t="n">
        <v>9033.89057082213</v>
      </c>
      <c r="I1766" s="91" t="str">
        <f>H1766-F1766</f>
      </c>
      <c r="J1766" s="92" t="str">
        <f>G1766-E1766</f>
      </c>
    </row>
    <row r="1767">
      <c r="A1767" t="s">
        <v>306</v>
      </c>
      <c r="B1767" t="s">
        <v>308</v>
      </c>
      <c r="C1767" s="86" t="n">
        <v>2043</v>
      </c>
      <c r="D1767" t="s">
        <v>269</v>
      </c>
      <c r="E1767" s="87" t="n">
        <v>610628.009996595</v>
      </c>
      <c r="F1767" s="88" t="n">
        <v>212880.686838507</v>
      </c>
      <c r="G1767" s="89" t="n">
        <v>612739.130394429</v>
      </c>
      <c r="H1767" s="90" t="n">
        <v>213029.197651933</v>
      </c>
      <c r="I1767" s="91" t="str">
        <f>H1767-F1767</f>
      </c>
      <c r="J1767" s="92" t="str">
        <f>G1767-E1767</f>
      </c>
    </row>
    <row r="1768">
      <c r="A1768" t="s">
        <v>306</v>
      </c>
      <c r="B1768" t="s">
        <v>308</v>
      </c>
      <c r="C1768" s="86" t="n">
        <v>2043</v>
      </c>
      <c r="D1768" t="s">
        <v>224</v>
      </c>
      <c r="E1768" s="87" t="n">
        <v>125504.177396382</v>
      </c>
      <c r="F1768" s="88" t="n">
        <v>75454.3211741499</v>
      </c>
      <c r="G1768" s="89" t="n">
        <v>125356.860393586</v>
      </c>
      <c r="H1768" s="90" t="n">
        <v>75396.3802722773</v>
      </c>
      <c r="I1768" s="91" t="str">
        <f>H1768-F1768</f>
      </c>
      <c r="J1768" s="92" t="str">
        <f>G1768-E1768</f>
      </c>
    </row>
    <row r="1769">
      <c r="A1769" t="s">
        <v>306</v>
      </c>
      <c r="B1769" t="s">
        <v>308</v>
      </c>
      <c r="C1769" s="86" t="n">
        <v>2043</v>
      </c>
      <c r="D1769" t="s">
        <v>236</v>
      </c>
      <c r="E1769" s="87" t="n">
        <v>310169.659714744</v>
      </c>
      <c r="F1769" s="88" t="n">
        <v>272141.131430674</v>
      </c>
      <c r="G1769" s="89" t="n">
        <v>310987.829599681</v>
      </c>
      <c r="H1769" s="90" t="n">
        <v>273603.586713142</v>
      </c>
      <c r="I1769" s="91" t="str">
        <f>H1769-F1769</f>
      </c>
      <c r="J1769" s="92" t="str">
        <f>G1769-E1769</f>
      </c>
    </row>
    <row r="1770">
      <c r="A1770" t="s">
        <v>306</v>
      </c>
      <c r="B1770" t="s">
        <v>308</v>
      </c>
      <c r="C1770" s="86" t="n">
        <v>2043</v>
      </c>
      <c r="D1770" t="s">
        <v>239</v>
      </c>
      <c r="E1770" s="87" t="n">
        <v>455592.640870493</v>
      </c>
      <c r="F1770" s="88" t="n">
        <v>296830.856477397</v>
      </c>
      <c r="G1770" s="89" t="n">
        <v>459724.432796492</v>
      </c>
      <c r="H1770" s="90" t="n">
        <v>301843.058481189</v>
      </c>
      <c r="I1770" s="91" t="str">
        <f>H1770-F1770</f>
      </c>
      <c r="J1770" s="92" t="str">
        <f>G1770-E1770</f>
      </c>
    </row>
    <row r="1771">
      <c r="A1771" t="s">
        <v>306</v>
      </c>
      <c r="B1771" t="s">
        <v>308</v>
      </c>
      <c r="C1771" s="86" t="n">
        <v>2043</v>
      </c>
      <c r="D1771" t="s">
        <v>242</v>
      </c>
      <c r="E1771" s="87" t="n">
        <v>314317.087241098</v>
      </c>
      <c r="F1771" s="88" t="n">
        <v>175155.019432146</v>
      </c>
      <c r="G1771" s="89" t="n">
        <v>316066.796115529</v>
      </c>
      <c r="H1771" s="90" t="n">
        <v>177667.364123514</v>
      </c>
      <c r="I1771" s="91" t="str">
        <f>H1771-F1771</f>
      </c>
      <c r="J1771" s="92" t="str">
        <f>G1771-E1771</f>
      </c>
    </row>
    <row r="1772">
      <c r="A1772" t="s">
        <v>306</v>
      </c>
      <c r="B1772" t="s">
        <v>308</v>
      </c>
      <c r="C1772" s="86" t="n">
        <v>2043</v>
      </c>
      <c r="D1772" t="s">
        <v>456</v>
      </c>
      <c r="E1772" s="87" t="n">
        <v>32913.6391491996</v>
      </c>
      <c r="F1772" s="88" t="n">
        <v>3804.58390458223</v>
      </c>
      <c r="G1772" s="89" t="n">
        <v>32911.8805111684</v>
      </c>
      <c r="H1772" s="90" t="n">
        <v>3804.52929248543</v>
      </c>
      <c r="I1772" s="91" t="str">
        <f>H1772-F1772</f>
      </c>
      <c r="J1772" s="92" t="str">
        <f>G1772-E1772</f>
      </c>
    </row>
    <row r="1773">
      <c r="A1773" t="s">
        <v>306</v>
      </c>
      <c r="B1773" t="s">
        <v>308</v>
      </c>
      <c r="C1773" s="86" t="n">
        <v>2044</v>
      </c>
      <c r="D1773" t="s">
        <v>455</v>
      </c>
      <c r="E1773" s="87" t="n">
        <v>13597.0269265126</v>
      </c>
      <c r="F1773" s="88" t="n">
        <v>9243.83351191371</v>
      </c>
      <c r="G1773" s="89" t="n">
        <v>13576.069379708</v>
      </c>
      <c r="H1773" s="90" t="n">
        <v>9234.79975790341</v>
      </c>
      <c r="I1773" s="91" t="str">
        <f>H1773-F1773</f>
      </c>
      <c r="J1773" s="92" t="str">
        <f>G1773-E1773</f>
      </c>
    </row>
    <row r="1774">
      <c r="A1774" t="s">
        <v>306</v>
      </c>
      <c r="B1774" t="s">
        <v>308</v>
      </c>
      <c r="C1774" s="86" t="n">
        <v>2044</v>
      </c>
      <c r="D1774" t="s">
        <v>269</v>
      </c>
      <c r="E1774" s="87" t="n">
        <v>616681.137976088</v>
      </c>
      <c r="F1774" s="88" t="n">
        <v>216893.856745552</v>
      </c>
      <c r="G1774" s="89" t="n">
        <v>618868.168288137</v>
      </c>
      <c r="H1774" s="90" t="n">
        <v>217059.263707788</v>
      </c>
      <c r="I1774" s="91" t="str">
        <f>H1774-F1774</f>
      </c>
      <c r="J1774" s="92" t="str">
        <f>G1774-E1774</f>
      </c>
    </row>
    <row r="1775">
      <c r="A1775" t="s">
        <v>306</v>
      </c>
      <c r="B1775" t="s">
        <v>308</v>
      </c>
      <c r="C1775" s="86" t="n">
        <v>2044</v>
      </c>
      <c r="D1775" t="s">
        <v>224</v>
      </c>
      <c r="E1775" s="87" t="n">
        <v>128736.967430448</v>
      </c>
      <c r="F1775" s="88" t="n">
        <v>77289.137462084</v>
      </c>
      <c r="G1775" s="89" t="n">
        <v>128575.761877152</v>
      </c>
      <c r="H1775" s="90" t="n">
        <v>77223.9382948643</v>
      </c>
      <c r="I1775" s="91" t="str">
        <f>H1775-F1775</f>
      </c>
      <c r="J1775" s="92" t="str">
        <f>G1775-E1775</f>
      </c>
    </row>
    <row r="1776">
      <c r="A1776" t="s">
        <v>306</v>
      </c>
      <c r="B1776" t="s">
        <v>308</v>
      </c>
      <c r="C1776" s="86" t="n">
        <v>2044</v>
      </c>
      <c r="D1776" t="s">
        <v>236</v>
      </c>
      <c r="E1776" s="87" t="n">
        <v>316238.695604647</v>
      </c>
      <c r="F1776" s="88" t="n">
        <v>277190.190437254</v>
      </c>
      <c r="G1776" s="89" t="n">
        <v>317053.994712488</v>
      </c>
      <c r="H1776" s="90" t="n">
        <v>278610.822544434</v>
      </c>
      <c r="I1776" s="91" t="str">
        <f>H1776-F1776</f>
      </c>
      <c r="J1776" s="92" t="str">
        <f>G1776-E1776</f>
      </c>
    </row>
    <row r="1777">
      <c r="A1777" t="s">
        <v>306</v>
      </c>
      <c r="B1777" t="s">
        <v>308</v>
      </c>
      <c r="C1777" s="86" t="n">
        <v>2044</v>
      </c>
      <c r="D1777" t="s">
        <v>239</v>
      </c>
      <c r="E1777" s="87" t="n">
        <v>464597.59496619</v>
      </c>
      <c r="F1777" s="88" t="n">
        <v>300729.854281237</v>
      </c>
      <c r="G1777" s="89" t="n">
        <v>468781.674461162</v>
      </c>
      <c r="H1777" s="90" t="n">
        <v>305766.524938173</v>
      </c>
      <c r="I1777" s="91" t="str">
        <f>H1777-F1777</f>
      </c>
      <c r="J1777" s="92" t="str">
        <f>G1777-E1777</f>
      </c>
    </row>
    <row r="1778">
      <c r="A1778" t="s">
        <v>306</v>
      </c>
      <c r="B1778" t="s">
        <v>308</v>
      </c>
      <c r="C1778" s="86" t="n">
        <v>2044</v>
      </c>
      <c r="D1778" t="s">
        <v>242</v>
      </c>
      <c r="E1778" s="87" t="n">
        <v>321960.492294326</v>
      </c>
      <c r="F1778" s="88" t="n">
        <v>178756.024077066</v>
      </c>
      <c r="G1778" s="89" t="n">
        <v>323729.226787734</v>
      </c>
      <c r="H1778" s="90" t="n">
        <v>181281.035990996</v>
      </c>
      <c r="I1778" s="91" t="str">
        <f>H1778-F1778</f>
      </c>
      <c r="J1778" s="92" t="str">
        <f>G1778-E1778</f>
      </c>
    </row>
    <row r="1779">
      <c r="A1779" t="s">
        <v>306</v>
      </c>
      <c r="B1779" t="s">
        <v>308</v>
      </c>
      <c r="C1779" s="86" t="n">
        <v>2044</v>
      </c>
      <c r="D1779" t="s">
        <v>456</v>
      </c>
      <c r="E1779" s="87" t="n">
        <v>32909.4050499699</v>
      </c>
      <c r="F1779" s="88" t="n">
        <v>3753.05117698755</v>
      </c>
      <c r="G1779" s="89" t="n">
        <v>32907.5086952956</v>
      </c>
      <c r="H1779" s="90" t="n">
        <v>3752.99090509232</v>
      </c>
      <c r="I1779" s="91" t="str">
        <f>H1779-F1779</f>
      </c>
      <c r="J1779" s="92" t="str">
        <f>G1779-E1779</f>
      </c>
    </row>
    <row r="1780">
      <c r="A1780" t="s">
        <v>306</v>
      </c>
      <c r="B1780" t="s">
        <v>308</v>
      </c>
      <c r="C1780" s="86" t="n">
        <v>2045</v>
      </c>
      <c r="D1780" t="s">
        <v>455</v>
      </c>
      <c r="E1780" s="87" t="n">
        <v>14015.9480389342</v>
      </c>
      <c r="F1780" s="88" t="n">
        <v>9454.01149156464</v>
      </c>
      <c r="G1780" s="89" t="n">
        <v>13992.9571695542</v>
      </c>
      <c r="H1780" s="90" t="n">
        <v>9443.91698887761</v>
      </c>
      <c r="I1780" s="91" t="str">
        <f>H1780-F1780</f>
      </c>
      <c r="J1780" s="92" t="str">
        <f>G1780-E1780</f>
      </c>
    </row>
    <row r="1781">
      <c r="A1781" t="s">
        <v>306</v>
      </c>
      <c r="B1781" t="s">
        <v>308</v>
      </c>
      <c r="C1781" s="86" t="n">
        <v>2045</v>
      </c>
      <c r="D1781" t="s">
        <v>269</v>
      </c>
      <c r="E1781" s="87" t="n">
        <v>622575.434977487</v>
      </c>
      <c r="F1781" s="88" t="n">
        <v>220914.085868491</v>
      </c>
      <c r="G1781" s="89" t="n">
        <v>624835.082719933</v>
      </c>
      <c r="H1781" s="90" t="n">
        <v>221097.206201459</v>
      </c>
      <c r="I1781" s="91" t="str">
        <f>H1781-F1781</f>
      </c>
      <c r="J1781" s="92" t="str">
        <f>G1781-E1781</f>
      </c>
    </row>
    <row r="1782">
      <c r="A1782" t="s">
        <v>306</v>
      </c>
      <c r="B1782" t="s">
        <v>308</v>
      </c>
      <c r="C1782" s="86" t="n">
        <v>2045</v>
      </c>
      <c r="D1782" t="s">
        <v>224</v>
      </c>
      <c r="E1782" s="87" t="n">
        <v>131948.859991497</v>
      </c>
      <c r="F1782" s="88" t="n">
        <v>79166.194026083</v>
      </c>
      <c r="G1782" s="89" t="n">
        <v>131773.858059384</v>
      </c>
      <c r="H1782" s="90" t="n">
        <v>79093.532506876</v>
      </c>
      <c r="I1782" s="91" t="str">
        <f>H1782-F1782</f>
      </c>
      <c r="J1782" s="92" t="str">
        <f>G1782-E1782</f>
      </c>
    </row>
    <row r="1783">
      <c r="A1783" t="s">
        <v>306</v>
      </c>
      <c r="B1783" t="s">
        <v>308</v>
      </c>
      <c r="C1783" s="86" t="n">
        <v>2045</v>
      </c>
      <c r="D1783" t="s">
        <v>236</v>
      </c>
      <c r="E1783" s="87" t="n">
        <v>322236.869794123</v>
      </c>
      <c r="F1783" s="88" t="n">
        <v>282289.037985235</v>
      </c>
      <c r="G1783" s="89" t="n">
        <v>323049.272004993</v>
      </c>
      <c r="H1783" s="90" t="n">
        <v>283683.105073601</v>
      </c>
      <c r="I1783" s="91" t="str">
        <f>H1783-F1783</f>
      </c>
      <c r="J1783" s="92" t="str">
        <f>G1783-E1783</f>
      </c>
    </row>
    <row r="1784">
      <c r="A1784" t="s">
        <v>306</v>
      </c>
      <c r="B1784" t="s">
        <v>308</v>
      </c>
      <c r="C1784" s="86" t="n">
        <v>2045</v>
      </c>
      <c r="D1784" t="s">
        <v>239</v>
      </c>
      <c r="E1784" s="87" t="n">
        <v>473555.431457239</v>
      </c>
      <c r="F1784" s="88" t="n">
        <v>304976.817399341</v>
      </c>
      <c r="G1784" s="89" t="n">
        <v>477791.107724088</v>
      </c>
      <c r="H1784" s="90" t="n">
        <v>310050.875761798</v>
      </c>
      <c r="I1784" s="91" t="str">
        <f>H1784-F1784</f>
      </c>
      <c r="J1784" s="92" t="str">
        <f>G1784-E1784</f>
      </c>
    </row>
    <row r="1785">
      <c r="A1785" t="s">
        <v>306</v>
      </c>
      <c r="B1785" t="s">
        <v>308</v>
      </c>
      <c r="C1785" s="86" t="n">
        <v>2045</v>
      </c>
      <c r="D1785" t="s">
        <v>242</v>
      </c>
      <c r="E1785" s="87" t="n">
        <v>329588.158709328</v>
      </c>
      <c r="F1785" s="88" t="n">
        <v>182568.390498291</v>
      </c>
      <c r="G1785" s="89" t="n">
        <v>331375.628504343</v>
      </c>
      <c r="H1785" s="90" t="n">
        <v>185115.972080925</v>
      </c>
      <c r="I1785" s="91" t="str">
        <f>H1785-F1785</f>
      </c>
      <c r="J1785" s="92" t="str">
        <f>G1785-E1785</f>
      </c>
    </row>
    <row r="1786">
      <c r="A1786" t="s">
        <v>306</v>
      </c>
      <c r="B1786" t="s">
        <v>308</v>
      </c>
      <c r="C1786" s="86" t="n">
        <v>2045</v>
      </c>
      <c r="D1786" t="s">
        <v>456</v>
      </c>
      <c r="E1786" s="87" t="n">
        <v>32913.9537277426</v>
      </c>
      <c r="F1786" s="88" t="n">
        <v>3700.70504993555</v>
      </c>
      <c r="G1786" s="89" t="n">
        <v>32911.9220858276</v>
      </c>
      <c r="H1786" s="90" t="n">
        <v>3700.63913749358</v>
      </c>
      <c r="I1786" s="91" t="str">
        <f>H1786-F1786</f>
      </c>
      <c r="J1786" s="92" t="str">
        <f>G1786-E1786</f>
      </c>
    </row>
    <row r="1787">
      <c r="A1787" t="s">
        <v>306</v>
      </c>
      <c r="B1787" t="s">
        <v>308</v>
      </c>
      <c r="C1787" s="86" t="n">
        <v>2046</v>
      </c>
      <c r="D1787" t="s">
        <v>455</v>
      </c>
      <c r="E1787" s="87" t="n">
        <v>14441.969092819</v>
      </c>
      <c r="F1787" s="88" t="n">
        <v>9673.74517565205</v>
      </c>
      <c r="G1787" s="89" t="n">
        <v>14416.9012821335</v>
      </c>
      <c r="H1787" s="90" t="n">
        <v>9662.55722524207</v>
      </c>
      <c r="I1787" s="91" t="str">
        <f>H1787-F1787</f>
      </c>
      <c r="J1787" s="92" t="str">
        <f>G1787-E1787</f>
      </c>
    </row>
    <row r="1788">
      <c r="A1788" t="s">
        <v>306</v>
      </c>
      <c r="B1788" t="s">
        <v>308</v>
      </c>
      <c r="C1788" s="86" t="n">
        <v>2046</v>
      </c>
      <c r="D1788" t="s">
        <v>269</v>
      </c>
      <c r="E1788" s="87" t="n">
        <v>628304.536296425</v>
      </c>
      <c r="F1788" s="88" t="n">
        <v>224885.870951862</v>
      </c>
      <c r="G1788" s="89" t="n">
        <v>630633.454438707</v>
      </c>
      <c r="H1788" s="90" t="n">
        <v>225087.48463904</v>
      </c>
      <c r="I1788" s="91" t="str">
        <f>H1788-F1788</f>
      </c>
      <c r="J1788" s="92" t="str">
        <f>G1788-E1788</f>
      </c>
    </row>
    <row r="1789">
      <c r="A1789" t="s">
        <v>306</v>
      </c>
      <c r="B1789" t="s">
        <v>308</v>
      </c>
      <c r="C1789" s="86" t="n">
        <v>2046</v>
      </c>
      <c r="D1789" t="s">
        <v>224</v>
      </c>
      <c r="E1789" s="87" t="n">
        <v>135126.136245956</v>
      </c>
      <c r="F1789" s="88" t="n">
        <v>81067.7254380013</v>
      </c>
      <c r="G1789" s="89" t="n">
        <v>134937.382368699</v>
      </c>
      <c r="H1789" s="90" t="n">
        <v>80987.4447696864</v>
      </c>
      <c r="I1789" s="91" t="str">
        <f>H1789-F1789</f>
      </c>
      <c r="J1789" s="92" t="str">
        <f>G1789-E1789</f>
      </c>
    </row>
    <row r="1790">
      <c r="A1790" t="s">
        <v>306</v>
      </c>
      <c r="B1790" t="s">
        <v>308</v>
      </c>
      <c r="C1790" s="86" t="n">
        <v>2046</v>
      </c>
      <c r="D1790" t="s">
        <v>236</v>
      </c>
      <c r="E1790" s="87" t="n">
        <v>328147.098118989</v>
      </c>
      <c r="F1790" s="88" t="n">
        <v>287344.505167522</v>
      </c>
      <c r="G1790" s="89" t="n">
        <v>328956.450425992</v>
      </c>
      <c r="H1790" s="90" t="n">
        <v>288722.004556754</v>
      </c>
      <c r="I1790" s="91" t="str">
        <f>H1790-F1790</f>
      </c>
      <c r="J1790" s="92" t="str">
        <f>G1790-E1790</f>
      </c>
    </row>
    <row r="1791">
      <c r="A1791" t="s">
        <v>306</v>
      </c>
      <c r="B1791" t="s">
        <v>308</v>
      </c>
      <c r="C1791" s="86" t="n">
        <v>2046</v>
      </c>
      <c r="D1791" t="s">
        <v>239</v>
      </c>
      <c r="E1791" s="87" t="n">
        <v>482443.23947631</v>
      </c>
      <c r="F1791" s="88" t="n">
        <v>309529.523940921</v>
      </c>
      <c r="G1791" s="89" t="n">
        <v>486729.521984951</v>
      </c>
      <c r="H1791" s="90" t="n">
        <v>314651.116949337</v>
      </c>
      <c r="I1791" s="91" t="str">
        <f>H1791-F1791</f>
      </c>
      <c r="J1791" s="92" t="str">
        <f>G1791-E1791</f>
      </c>
    </row>
    <row r="1792">
      <c r="A1792" t="s">
        <v>306</v>
      </c>
      <c r="B1792" t="s">
        <v>308</v>
      </c>
      <c r="C1792" s="86" t="n">
        <v>2046</v>
      </c>
      <c r="D1792" t="s">
        <v>242</v>
      </c>
      <c r="E1792" s="87" t="n">
        <v>337176.982857364</v>
      </c>
      <c r="F1792" s="88" t="n">
        <v>186546.401301848</v>
      </c>
      <c r="G1792" s="89" t="n">
        <v>338982.685303405</v>
      </c>
      <c r="H1792" s="90" t="n">
        <v>189123.711015652</v>
      </c>
      <c r="I1792" s="91" t="str">
        <f>H1792-F1792</f>
      </c>
      <c r="J1792" s="92" t="str">
        <f>G1792-E1792</f>
      </c>
    </row>
    <row r="1793">
      <c r="A1793" t="s">
        <v>306</v>
      </c>
      <c r="B1793" t="s">
        <v>308</v>
      </c>
      <c r="C1793" s="86" t="n">
        <v>2046</v>
      </c>
      <c r="D1793" t="s">
        <v>456</v>
      </c>
      <c r="E1793" s="87" t="n">
        <v>32927.875048043</v>
      </c>
      <c r="F1793" s="88" t="n">
        <v>3647.02077622907</v>
      </c>
      <c r="G1793" s="89" t="n">
        <v>32925.7096869763</v>
      </c>
      <c r="H1793" s="90" t="n">
        <v>3646.94928534384</v>
      </c>
      <c r="I1793" s="91" t="str">
        <f>H1793-F1793</f>
      </c>
      <c r="J1793" s="92" t="str">
        <f>G1793-E1793</f>
      </c>
    </row>
    <row r="1794">
      <c r="A1794" t="s">
        <v>306</v>
      </c>
      <c r="B1794" t="s">
        <v>308</v>
      </c>
      <c r="C1794" s="86" t="n">
        <v>2047</v>
      </c>
      <c r="D1794" t="s">
        <v>455</v>
      </c>
      <c r="E1794" s="87" t="n">
        <v>14872.9960564055</v>
      </c>
      <c r="F1794" s="88" t="n">
        <v>9896.55962712692</v>
      </c>
      <c r="G1794" s="89" t="n">
        <v>14845.8055784703</v>
      </c>
      <c r="H1794" s="90" t="n">
        <v>9884.25636961775</v>
      </c>
      <c r="I1794" s="91" t="str">
        <f>H1794-F1794</f>
      </c>
      <c r="J1794" s="92" t="str">
        <f>G1794-E1794</f>
      </c>
    </row>
    <row r="1795">
      <c r="A1795" t="s">
        <v>306</v>
      </c>
      <c r="B1795" t="s">
        <v>308</v>
      </c>
      <c r="C1795" s="86" t="n">
        <v>2047</v>
      </c>
      <c r="D1795" t="s">
        <v>269</v>
      </c>
      <c r="E1795" s="87" t="n">
        <v>633858.837201729</v>
      </c>
      <c r="F1795" s="88" t="n">
        <v>228698.532022247</v>
      </c>
      <c r="G1795" s="89" t="n">
        <v>636253.663151634</v>
      </c>
      <c r="H1795" s="90" t="n">
        <v>228919.328280008</v>
      </c>
      <c r="I1795" s="91" t="str">
        <f>H1795-F1795</f>
      </c>
      <c r="J1795" s="92" t="str">
        <f>G1795-E1795</f>
      </c>
    </row>
    <row r="1796">
      <c r="A1796" t="s">
        <v>306</v>
      </c>
      <c r="B1796" t="s">
        <v>308</v>
      </c>
      <c r="C1796" s="86" t="n">
        <v>2047</v>
      </c>
      <c r="D1796" t="s">
        <v>224</v>
      </c>
      <c r="E1796" s="87" t="n">
        <v>138257.911441013</v>
      </c>
      <c r="F1796" s="88" t="n">
        <v>82951.1985936921</v>
      </c>
      <c r="G1796" s="89" t="n">
        <v>138055.427725767</v>
      </c>
      <c r="H1796" s="90" t="n">
        <v>82863.236389873</v>
      </c>
      <c r="I1796" s="91" t="str">
        <f>H1796-F1796</f>
      </c>
      <c r="J1796" s="92" t="str">
        <f>G1796-E1796</f>
      </c>
    </row>
    <row r="1797">
      <c r="A1797" t="s">
        <v>306</v>
      </c>
      <c r="B1797" t="s">
        <v>308</v>
      </c>
      <c r="C1797" s="86" t="n">
        <v>2047</v>
      </c>
      <c r="D1797" t="s">
        <v>236</v>
      </c>
      <c r="E1797" s="87" t="n">
        <v>333954.220969047</v>
      </c>
      <c r="F1797" s="88" t="n">
        <v>292215.293272504</v>
      </c>
      <c r="G1797" s="89" t="n">
        <v>334760.289197716</v>
      </c>
      <c r="H1797" s="90" t="n">
        <v>293585.580824258</v>
      </c>
      <c r="I1797" s="91" t="str">
        <f>H1797-F1797</f>
      </c>
      <c r="J1797" s="92" t="str">
        <f>G1797-E1797</f>
      </c>
    </row>
    <row r="1798">
      <c r="A1798" t="s">
        <v>306</v>
      </c>
      <c r="B1798" t="s">
        <v>308</v>
      </c>
      <c r="C1798" s="86" t="n">
        <v>2047</v>
      </c>
      <c r="D1798" t="s">
        <v>239</v>
      </c>
      <c r="E1798" s="87" t="n">
        <v>491234.205610514</v>
      </c>
      <c r="F1798" s="88" t="n">
        <v>314223.667457181</v>
      </c>
      <c r="G1798" s="89" t="n">
        <v>495569.834650802</v>
      </c>
      <c r="H1798" s="90" t="n">
        <v>319399.484099334</v>
      </c>
      <c r="I1798" s="91" t="str">
        <f>H1798-F1798</f>
      </c>
      <c r="J1798" s="92" t="str">
        <f>G1798-E1798</f>
      </c>
    </row>
    <row r="1799">
      <c r="A1799" t="s">
        <v>306</v>
      </c>
      <c r="B1799" t="s">
        <v>308</v>
      </c>
      <c r="C1799" s="86" t="n">
        <v>2047</v>
      </c>
      <c r="D1799" t="s">
        <v>242</v>
      </c>
      <c r="E1799" s="87" t="n">
        <v>344702.791713328</v>
      </c>
      <c r="F1799" s="88" t="n">
        <v>190585.982889672</v>
      </c>
      <c r="G1799" s="89" t="n">
        <v>346526.058989921</v>
      </c>
      <c r="H1799" s="90" t="n">
        <v>193198.032763718</v>
      </c>
      <c r="I1799" s="91" t="str">
        <f>H1799-F1799</f>
      </c>
      <c r="J1799" s="92" t="str">
        <f>G1799-E1799</f>
      </c>
    </row>
    <row r="1800">
      <c r="A1800" t="s">
        <v>306</v>
      </c>
      <c r="B1800" t="s">
        <v>308</v>
      </c>
      <c r="C1800" s="86" t="n">
        <v>2047</v>
      </c>
      <c r="D1800" t="s">
        <v>456</v>
      </c>
      <c r="E1800" s="87" t="n">
        <v>32950.1812589934</v>
      </c>
      <c r="F1800" s="88" t="n">
        <v>3591.38350092327</v>
      </c>
      <c r="G1800" s="89" t="n">
        <v>32947.8832640152</v>
      </c>
      <c r="H1800" s="90" t="n">
        <v>3591.30660045174</v>
      </c>
      <c r="I1800" s="91" t="str">
        <f>H1800-F1800</f>
      </c>
      <c r="J1800" s="92" t="str">
        <f>G1800-E1800</f>
      </c>
    </row>
    <row r="1801">
      <c r="A1801" t="s">
        <v>306</v>
      </c>
      <c r="B1801" t="s">
        <v>308</v>
      </c>
      <c r="C1801" s="86" t="n">
        <v>2048</v>
      </c>
      <c r="D1801" t="s">
        <v>455</v>
      </c>
      <c r="E1801" s="87" t="n">
        <v>15308.0247761932</v>
      </c>
      <c r="F1801" s="88" t="n">
        <v>10120.1867381346</v>
      </c>
      <c r="G1801" s="89" t="n">
        <v>15278.6635454133</v>
      </c>
      <c r="H1801" s="90" t="n">
        <v>10106.7472909022</v>
      </c>
      <c r="I1801" s="91" t="str">
        <f>H1801-F1801</f>
      </c>
      <c r="J1801" s="92" t="str">
        <f>G1801-E1801</f>
      </c>
    </row>
    <row r="1802">
      <c r="A1802" t="s">
        <v>306</v>
      </c>
      <c r="B1802" t="s">
        <v>308</v>
      </c>
      <c r="C1802" s="86" t="n">
        <v>2048</v>
      </c>
      <c r="D1802" t="s">
        <v>269</v>
      </c>
      <c r="E1802" s="87" t="n">
        <v>639234.984478307</v>
      </c>
      <c r="F1802" s="88" t="n">
        <v>232326.630318427</v>
      </c>
      <c r="G1802" s="89" t="n">
        <v>641692.379519107</v>
      </c>
      <c r="H1802" s="90" t="n">
        <v>232567.224326021</v>
      </c>
      <c r="I1802" s="91" t="str">
        <f>H1802-F1802</f>
      </c>
      <c r="J1802" s="92" t="str">
        <f>G1802-E1802</f>
      </c>
    </row>
    <row r="1803">
      <c r="A1803" t="s">
        <v>306</v>
      </c>
      <c r="B1803" t="s">
        <v>308</v>
      </c>
      <c r="C1803" s="86" t="n">
        <v>2048</v>
      </c>
      <c r="D1803" t="s">
        <v>224</v>
      </c>
      <c r="E1803" s="87" t="n">
        <v>141339.710698289</v>
      </c>
      <c r="F1803" s="88" t="n">
        <v>84801.7071225293</v>
      </c>
      <c r="G1803" s="89" t="n">
        <v>141123.500115866</v>
      </c>
      <c r="H1803" s="90" t="n">
        <v>84706.0210796653</v>
      </c>
      <c r="I1803" s="91" t="str">
        <f>H1803-F1803</f>
      </c>
      <c r="J1803" s="92" t="str">
        <f>G1803-E1803</f>
      </c>
    </row>
    <row r="1804">
      <c r="A1804" t="s">
        <v>306</v>
      </c>
      <c r="B1804" t="s">
        <v>308</v>
      </c>
      <c r="C1804" s="86" t="n">
        <v>2048</v>
      </c>
      <c r="D1804" t="s">
        <v>236</v>
      </c>
      <c r="E1804" s="87" t="n">
        <v>339652.607475285</v>
      </c>
      <c r="F1804" s="88" t="n">
        <v>296953.569108769</v>
      </c>
      <c r="G1804" s="89" t="n">
        <v>340455.122408115</v>
      </c>
      <c r="H1804" s="90" t="n">
        <v>298320.635920457</v>
      </c>
      <c r="I1804" s="91" t="str">
        <f>H1804-F1804</f>
      </c>
      <c r="J1804" s="92" t="str">
        <f>G1804-E1804</f>
      </c>
    </row>
    <row r="1805">
      <c r="A1805" t="s">
        <v>306</v>
      </c>
      <c r="B1805" t="s">
        <v>308</v>
      </c>
      <c r="C1805" s="86" t="n">
        <v>2048</v>
      </c>
      <c r="D1805" t="s">
        <v>239</v>
      </c>
      <c r="E1805" s="87" t="n">
        <v>499915.454872725</v>
      </c>
      <c r="F1805" s="88" t="n">
        <v>318983.805291023</v>
      </c>
      <c r="G1805" s="89" t="n">
        <v>504299.029341867</v>
      </c>
      <c r="H1805" s="90" t="n">
        <v>324217.60933358</v>
      </c>
      <c r="I1805" s="91" t="str">
        <f>H1805-F1805</f>
      </c>
      <c r="J1805" s="92" t="str">
        <f>G1805-E1805</f>
      </c>
    </row>
    <row r="1806">
      <c r="A1806" t="s">
        <v>306</v>
      </c>
      <c r="B1806" t="s">
        <v>308</v>
      </c>
      <c r="C1806" s="86" t="n">
        <v>2048</v>
      </c>
      <c r="D1806" t="s">
        <v>242</v>
      </c>
      <c r="E1806" s="87" t="n">
        <v>352154.569901593</v>
      </c>
      <c r="F1806" s="88" t="n">
        <v>194659.244261231</v>
      </c>
      <c r="G1806" s="89" t="n">
        <v>353994.652464965</v>
      </c>
      <c r="H1806" s="90" t="n">
        <v>197309.285532157</v>
      </c>
      <c r="I1806" s="91" t="str">
        <f>H1806-F1806</f>
      </c>
      <c r="J1806" s="92" t="str">
        <f>G1806-E1806</f>
      </c>
    </row>
    <row r="1807">
      <c r="A1807" t="s">
        <v>306</v>
      </c>
      <c r="B1807" t="s">
        <v>308</v>
      </c>
      <c r="C1807" s="86" t="n">
        <v>2048</v>
      </c>
      <c r="D1807" t="s">
        <v>456</v>
      </c>
      <c r="E1807" s="87" t="n">
        <v>32979.2757941369</v>
      </c>
      <c r="F1807" s="88" t="n">
        <v>3533.67261108113</v>
      </c>
      <c r="G1807" s="89" t="n">
        <v>32976.8458489305</v>
      </c>
      <c r="H1807" s="90" t="n">
        <v>3533.59051858982</v>
      </c>
      <c r="I1807" s="91" t="str">
        <f>H1807-F1807</f>
      </c>
      <c r="J1807" s="92" t="str">
        <f>G1807-E1807</f>
      </c>
    </row>
    <row r="1808">
      <c r="A1808" t="s">
        <v>306</v>
      </c>
      <c r="B1808" t="s">
        <v>308</v>
      </c>
      <c r="C1808" s="86" t="n">
        <v>2049</v>
      </c>
      <c r="D1808" t="s">
        <v>455</v>
      </c>
      <c r="E1808" s="87" t="n">
        <v>15745.8125636514</v>
      </c>
      <c r="F1808" s="88" t="n">
        <v>10349.2572938544</v>
      </c>
      <c r="G1808" s="89" t="n">
        <v>15714.2318439612</v>
      </c>
      <c r="H1808" s="90" t="n">
        <v>10334.6577056428</v>
      </c>
      <c r="I1808" s="91" t="str">
        <f>H1808-F1808</f>
      </c>
      <c r="J1808" s="92" t="str">
        <f>G1808-E1808</f>
      </c>
    </row>
    <row r="1809">
      <c r="A1809" t="s">
        <v>306</v>
      </c>
      <c r="B1809" t="s">
        <v>308</v>
      </c>
      <c r="C1809" s="86" t="n">
        <v>2049</v>
      </c>
      <c r="D1809" t="s">
        <v>269</v>
      </c>
      <c r="E1809" s="87" t="n">
        <v>644437.832704588</v>
      </c>
      <c r="F1809" s="88" t="n">
        <v>235923.311154916</v>
      </c>
      <c r="G1809" s="89" t="n">
        <v>646954.550356002</v>
      </c>
      <c r="H1809" s="90" t="n">
        <v>236184.437981602</v>
      </c>
      <c r="I1809" s="91" t="str">
        <f>H1809-F1809</f>
      </c>
      <c r="J1809" s="92" t="str">
        <f>G1809-E1809</f>
      </c>
    </row>
    <row r="1810">
      <c r="A1810" t="s">
        <v>306</v>
      </c>
      <c r="B1810" t="s">
        <v>308</v>
      </c>
      <c r="C1810" s="86" t="n">
        <v>2049</v>
      </c>
      <c r="D1810" t="s">
        <v>224</v>
      </c>
      <c r="E1810" s="87" t="n">
        <v>144368.391565988</v>
      </c>
      <c r="F1810" s="88" t="n">
        <v>86671.557469781</v>
      </c>
      <c r="G1810" s="89" t="n">
        <v>144138.453283698</v>
      </c>
      <c r="H1810" s="90" t="n">
        <v>86568.0702641526</v>
      </c>
      <c r="I1810" s="91" t="str">
        <f>H1810-F1810</f>
      </c>
      <c r="J1810" s="92" t="str">
        <f>G1810-E1810</f>
      </c>
    </row>
    <row r="1811">
      <c r="A1811" t="s">
        <v>306</v>
      </c>
      <c r="B1811" t="s">
        <v>308</v>
      </c>
      <c r="C1811" s="86" t="n">
        <v>2049</v>
      </c>
      <c r="D1811" t="s">
        <v>236</v>
      </c>
      <c r="E1811" s="87" t="n">
        <v>345239.734428447</v>
      </c>
      <c r="F1811" s="88" t="n">
        <v>301726.623528905</v>
      </c>
      <c r="G1811" s="89" t="n">
        <v>346038.41995902</v>
      </c>
      <c r="H1811" s="90" t="n">
        <v>303093.159468599</v>
      </c>
      <c r="I1811" s="91" t="str">
        <f>H1811-F1811</f>
      </c>
      <c r="J1811" s="92" t="str">
        <f>G1811-E1811</f>
      </c>
    </row>
    <row r="1812">
      <c r="A1812" t="s">
        <v>306</v>
      </c>
      <c r="B1812" t="s">
        <v>308</v>
      </c>
      <c r="C1812" s="86" t="n">
        <v>2049</v>
      </c>
      <c r="D1812" t="s">
        <v>239</v>
      </c>
      <c r="E1812" s="87" t="n">
        <v>508478.427326827</v>
      </c>
      <c r="F1812" s="88" t="n">
        <v>323959.234518553</v>
      </c>
      <c r="G1812" s="89" t="n">
        <v>512908.495332588</v>
      </c>
      <c r="H1812" s="90" t="n">
        <v>329256.162413995</v>
      </c>
      <c r="I1812" s="91" t="str">
        <f>H1812-F1812</f>
      </c>
      <c r="J1812" s="92" t="str">
        <f>G1812-E1812</f>
      </c>
    </row>
    <row r="1813">
      <c r="A1813" t="s">
        <v>306</v>
      </c>
      <c r="B1813" t="s">
        <v>308</v>
      </c>
      <c r="C1813" s="86" t="n">
        <v>2049</v>
      </c>
      <c r="D1813" t="s">
        <v>242</v>
      </c>
      <c r="E1813" s="87" t="n">
        <v>359518.288119836</v>
      </c>
      <c r="F1813" s="88" t="n">
        <v>198873.616604499</v>
      </c>
      <c r="G1813" s="89" t="n">
        <v>361374.377334013</v>
      </c>
      <c r="H1813" s="90" t="n">
        <v>201565.462531713</v>
      </c>
      <c r="I1813" s="91" t="str">
        <f>H1813-F1813</f>
      </c>
      <c r="J1813" s="92" t="str">
        <f>G1813-E1813</f>
      </c>
    </row>
    <row r="1814">
      <c r="A1814" t="s">
        <v>306</v>
      </c>
      <c r="B1814" t="s">
        <v>308</v>
      </c>
      <c r="C1814" s="86" t="n">
        <v>2049</v>
      </c>
      <c r="D1814" t="s">
        <v>456</v>
      </c>
      <c r="E1814" s="87" t="n">
        <v>33013.9382512529</v>
      </c>
      <c r="F1814" s="88" t="n">
        <v>3474.85492526347</v>
      </c>
      <c r="G1814" s="89" t="n">
        <v>33011.3768308136</v>
      </c>
      <c r="H1814" s="90" t="n">
        <v>3474.76789817908</v>
      </c>
      <c r="I1814" s="91" t="str">
        <f>H1814-F1814</f>
      </c>
      <c r="J1814" s="92" t="str">
        <f>G1814-E1814</f>
      </c>
    </row>
    <row r="1815">
      <c r="A1815" t="s">
        <v>306</v>
      </c>
      <c r="B1815" t="s">
        <v>308</v>
      </c>
      <c r="C1815" s="86" t="n">
        <v>2050</v>
      </c>
      <c r="D1815" t="s">
        <v>455</v>
      </c>
      <c r="E1815" s="87" t="n">
        <v>16184.5888733403</v>
      </c>
      <c r="F1815" s="88" t="n">
        <v>10580.4342097792</v>
      </c>
      <c r="G1815" s="89" t="n">
        <v>16150.7411265873</v>
      </c>
      <c r="H1815" s="90" t="n">
        <v>10564.6551505717</v>
      </c>
      <c r="I1815" s="91" t="str">
        <f>H1815-F1815</f>
      </c>
      <c r="J1815" s="92" t="str">
        <f>G1815-E1815</f>
      </c>
    </row>
    <row r="1816">
      <c r="A1816" t="s">
        <v>306</v>
      </c>
      <c r="B1816" t="s">
        <v>308</v>
      </c>
      <c r="C1816" s="86" t="n">
        <v>2050</v>
      </c>
      <c r="D1816" t="s">
        <v>269</v>
      </c>
      <c r="E1816" s="87" t="n">
        <v>649468.179654831</v>
      </c>
      <c r="F1816" s="88" t="n">
        <v>239383.246109291</v>
      </c>
      <c r="G1816" s="89" t="n">
        <v>652041.048852487</v>
      </c>
      <c r="H1816" s="90" t="n">
        <v>239665.502382836</v>
      </c>
      <c r="I1816" s="91" t="str">
        <f>H1816-F1816</f>
      </c>
      <c r="J1816" s="92" t="str">
        <f>G1816-E1816</f>
      </c>
    </row>
    <row r="1817">
      <c r="A1817" t="s">
        <v>306</v>
      </c>
      <c r="B1817" t="s">
        <v>308</v>
      </c>
      <c r="C1817" s="86" t="n">
        <v>2050</v>
      </c>
      <c r="D1817" t="s">
        <v>224</v>
      </c>
      <c r="E1817" s="87" t="n">
        <v>147341.618615265</v>
      </c>
      <c r="F1817" s="88" t="n">
        <v>88518.6652281686</v>
      </c>
      <c r="G1817" s="89" t="n">
        <v>147097.952781524</v>
      </c>
      <c r="H1817" s="90" t="n">
        <v>88407.352194464</v>
      </c>
      <c r="I1817" s="91" t="str">
        <f>H1817-F1817</f>
      </c>
      <c r="J1817" s="92" t="str">
        <f>G1817-E1817</f>
      </c>
    </row>
    <row r="1818">
      <c r="A1818" t="s">
        <v>306</v>
      </c>
      <c r="B1818" t="s">
        <v>308</v>
      </c>
      <c r="C1818" s="86" t="n">
        <v>2050</v>
      </c>
      <c r="D1818" t="s">
        <v>236</v>
      </c>
      <c r="E1818" s="87" t="n">
        <v>350710.127869223</v>
      </c>
      <c r="F1818" s="88" t="n">
        <v>306352.104730854</v>
      </c>
      <c r="G1818" s="89" t="n">
        <v>351504.691612483</v>
      </c>
      <c r="H1818" s="90" t="n">
        <v>307720.041143505</v>
      </c>
      <c r="I1818" s="91" t="str">
        <f>H1818-F1818</f>
      </c>
      <c r="J1818" s="92" t="str">
        <f>G1818-E1818</f>
      </c>
    </row>
    <row r="1819">
      <c r="A1819" t="s">
        <v>306</v>
      </c>
      <c r="B1819" t="s">
        <v>308</v>
      </c>
      <c r="C1819" s="86" t="n">
        <v>2050</v>
      </c>
      <c r="D1819" t="s">
        <v>239</v>
      </c>
      <c r="E1819" s="87" t="n">
        <v>516909.461987139</v>
      </c>
      <c r="F1819" s="88" t="n">
        <v>329001.947884084</v>
      </c>
      <c r="G1819" s="89" t="n">
        <v>521384.481349535</v>
      </c>
      <c r="H1819" s="90" t="n">
        <v>334363.933966043</v>
      </c>
      <c r="I1819" s="91" t="str">
        <f>H1819-F1819</f>
      </c>
      <c r="J1819" s="92" t="str">
        <f>G1819-E1819</f>
      </c>
    </row>
    <row r="1820">
      <c r="A1820" t="s">
        <v>306</v>
      </c>
      <c r="B1820" t="s">
        <v>308</v>
      </c>
      <c r="C1820" s="86" t="n">
        <v>2050</v>
      </c>
      <c r="D1820" t="s">
        <v>242</v>
      </c>
      <c r="E1820" s="87" t="n">
        <v>366772.462613857</v>
      </c>
      <c r="F1820" s="88" t="n">
        <v>203126.524899063</v>
      </c>
      <c r="G1820" s="89" t="n">
        <v>368643.655174647</v>
      </c>
      <c r="H1820" s="90" t="n">
        <v>205861.883364475</v>
      </c>
      <c r="I1820" s="91" t="str">
        <f>H1820-F1820</f>
      </c>
      <c r="J1820" s="92" t="str">
        <f>G1820-E1820</f>
      </c>
    </row>
    <row r="1821">
      <c r="A1821" t="s">
        <v>306</v>
      </c>
      <c r="B1821" t="s">
        <v>308</v>
      </c>
      <c r="C1821" s="86" t="n">
        <v>2050</v>
      </c>
      <c r="D1821" t="s">
        <v>456</v>
      </c>
      <c r="E1821" s="87" t="n">
        <v>33053.0466539112</v>
      </c>
      <c r="F1821" s="88" t="n">
        <v>3414.46484851647</v>
      </c>
      <c r="G1821" s="89" t="n">
        <v>33050.3541054199</v>
      </c>
      <c r="H1821" s="90" t="n">
        <v>3414.37319588043</v>
      </c>
      <c r="I1821" s="91" t="str">
        <f>H1821-F1821</f>
      </c>
      <c r="J1821" s="92" t="str">
        <f>G1821-E1821</f>
      </c>
    </row>
    <row r="1822">
      <c r="A1822" t="s">
        <v>116</v>
      </c>
      <c r="B1822" t="s">
        <v>459</v>
      </c>
      <c r="C1822" s="86" t="n">
        <v>2025</v>
      </c>
      <c r="D1822" t="s">
        <v>455</v>
      </c>
      <c r="E1822" s="87" t="n">
        <v>8428.90603055384</v>
      </c>
      <c r="F1822" s="88" t="n">
        <v>9668.82280635504</v>
      </c>
      <c r="G1822" s="89" t="n">
        <v>8428.90603055422</v>
      </c>
      <c r="H1822" s="90" t="n">
        <v>9668.82280635511</v>
      </c>
      <c r="I1822" s="91" t="str">
        <f>H1822-F1822</f>
      </c>
      <c r="J1822" s="92" t="str">
        <f>G1822-E1822</f>
      </c>
    </row>
    <row r="1823">
      <c r="A1823" t="s">
        <v>116</v>
      </c>
      <c r="B1823" t="s">
        <v>459</v>
      </c>
      <c r="C1823" s="86" t="n">
        <v>2025</v>
      </c>
      <c r="D1823" t="s">
        <v>269</v>
      </c>
      <c r="E1823" s="87" t="n">
        <v>479897.333725012</v>
      </c>
      <c r="F1823" s="88" t="n">
        <v>159105.611741182</v>
      </c>
      <c r="G1823" s="89" t="n">
        <v>479897.333725013</v>
      </c>
      <c r="H1823" s="90" t="n">
        <v>159105.611741182</v>
      </c>
      <c r="I1823" s="91" t="str">
        <f>H1823-F1823</f>
      </c>
      <c r="J1823" s="92" t="str">
        <f>G1823-E1823</f>
      </c>
    </row>
    <row r="1824">
      <c r="A1824" t="s">
        <v>116</v>
      </c>
      <c r="B1824" t="s">
        <v>459</v>
      </c>
      <c r="C1824" s="86" t="n">
        <v>2025</v>
      </c>
      <c r="D1824" t="s">
        <v>224</v>
      </c>
      <c r="E1824" s="87" t="n">
        <v>76355.8167785885</v>
      </c>
      <c r="F1824" s="88" t="n">
        <v>63094.5308104727</v>
      </c>
      <c r="G1824" s="89" t="n">
        <v>76355.8167785881</v>
      </c>
      <c r="H1824" s="90" t="n">
        <v>63094.5308104722</v>
      </c>
      <c r="I1824" s="91" t="str">
        <f>H1824-F1824</f>
      </c>
      <c r="J1824" s="92" t="str">
        <f>G1824-E1824</f>
      </c>
    </row>
    <row r="1825">
      <c r="A1825" t="s">
        <v>116</v>
      </c>
      <c r="B1825" t="s">
        <v>459</v>
      </c>
      <c r="C1825" s="86" t="n">
        <v>2025</v>
      </c>
      <c r="D1825" t="s">
        <v>236</v>
      </c>
      <c r="E1825" s="87" t="n">
        <v>207904.953216454</v>
      </c>
      <c r="F1825" s="88" t="n">
        <v>240064.287010274</v>
      </c>
      <c r="G1825" s="89" t="n">
        <v>207904.953216455</v>
      </c>
      <c r="H1825" s="90" t="n">
        <v>240064.287010274</v>
      </c>
      <c r="I1825" s="91" t="str">
        <f>H1825-F1825</f>
      </c>
      <c r="J1825" s="92" t="str">
        <f>G1825-E1825</f>
      </c>
    </row>
    <row r="1826">
      <c r="A1826" t="s">
        <v>116</v>
      </c>
      <c r="B1826" t="s">
        <v>459</v>
      </c>
      <c r="C1826" s="86" t="n">
        <v>2025</v>
      </c>
      <c r="D1826" t="s">
        <v>239</v>
      </c>
      <c r="E1826" s="87" t="n">
        <v>306292.009088882</v>
      </c>
      <c r="F1826" s="88" t="n">
        <v>368786.787856477</v>
      </c>
      <c r="G1826" s="89" t="n">
        <v>306292.009088882</v>
      </c>
      <c r="H1826" s="90" t="n">
        <v>368786.787856477</v>
      </c>
      <c r="I1826" s="91" t="str">
        <f>H1826-F1826</f>
      </c>
      <c r="J1826" s="92" t="str">
        <f>G1826-E1826</f>
      </c>
    </row>
    <row r="1827">
      <c r="A1827" t="s">
        <v>116</v>
      </c>
      <c r="B1827" t="s">
        <v>459</v>
      </c>
      <c r="C1827" s="86" t="n">
        <v>2025</v>
      </c>
      <c r="D1827" t="s">
        <v>242</v>
      </c>
      <c r="E1827" s="87" t="n">
        <v>197300.3095545</v>
      </c>
      <c r="F1827" s="88" t="n">
        <v>222132.327209458</v>
      </c>
      <c r="G1827" s="89" t="n">
        <v>197300.3095545</v>
      </c>
      <c r="H1827" s="90" t="n">
        <v>222132.327209458</v>
      </c>
      <c r="I1827" s="91" t="str">
        <f>H1827-F1827</f>
      </c>
      <c r="J1827" s="92" t="str">
        <f>G1827-E1827</f>
      </c>
    </row>
    <row r="1828">
      <c r="A1828" t="s">
        <v>116</v>
      </c>
      <c r="B1828" t="s">
        <v>459</v>
      </c>
      <c r="C1828" s="86" t="n">
        <v>2025</v>
      </c>
      <c r="D1828" t="s">
        <v>456</v>
      </c>
      <c r="E1828" s="87" t="n">
        <v>34256.1387097628</v>
      </c>
      <c r="F1828" s="88" t="n">
        <v>4628.45886740426</v>
      </c>
      <c r="G1828" s="89" t="n">
        <v>34256.1387097634</v>
      </c>
      <c r="H1828" s="90" t="n">
        <v>4628.45886740424</v>
      </c>
      <c r="I1828" s="91" t="str">
        <f>H1828-F1828</f>
      </c>
      <c r="J1828" s="92" t="str">
        <f>G1828-E1828</f>
      </c>
    </row>
    <row r="1829">
      <c r="A1829" t="s">
        <v>116</v>
      </c>
      <c r="B1829" t="s">
        <v>459</v>
      </c>
      <c r="C1829" s="86" t="n">
        <v>2026</v>
      </c>
      <c r="D1829" t="s">
        <v>455</v>
      </c>
      <c r="E1829" s="87" t="n">
        <v>8487.17248026011</v>
      </c>
      <c r="F1829" s="88" t="n">
        <v>8630.31669602343</v>
      </c>
      <c r="G1829" s="89" t="n">
        <v>8487.1724802605</v>
      </c>
      <c r="H1829" s="90" t="n">
        <v>8630.31669602351</v>
      </c>
      <c r="I1829" s="91" t="str">
        <f>H1829-F1829</f>
      </c>
      <c r="J1829" s="92" t="str">
        <f>G1829-E1829</f>
      </c>
    </row>
    <row r="1830">
      <c r="A1830" t="s">
        <v>116</v>
      </c>
      <c r="B1830" t="s">
        <v>459</v>
      </c>
      <c r="C1830" s="86" t="n">
        <v>2026</v>
      </c>
      <c r="D1830" t="s">
        <v>269</v>
      </c>
      <c r="E1830" s="87" t="n">
        <v>487916.817622226</v>
      </c>
      <c r="F1830" s="88" t="n">
        <v>159012.293509428</v>
      </c>
      <c r="G1830" s="89" t="n">
        <v>487916.817622227</v>
      </c>
      <c r="H1830" s="90" t="n">
        <v>159012.293509428</v>
      </c>
      <c r="I1830" s="91" t="str">
        <f>H1830-F1830</f>
      </c>
      <c r="J1830" s="92" t="str">
        <f>G1830-E1830</f>
      </c>
    </row>
    <row r="1831">
      <c r="A1831" t="s">
        <v>116</v>
      </c>
      <c r="B1831" t="s">
        <v>459</v>
      </c>
      <c r="C1831" s="86" t="n">
        <v>2026</v>
      </c>
      <c r="D1831" t="s">
        <v>224</v>
      </c>
      <c r="E1831" s="87" t="n">
        <v>77153.297573388</v>
      </c>
      <c r="F1831" s="88" t="n">
        <v>59835.2227846839</v>
      </c>
      <c r="G1831" s="89" t="n">
        <v>77888.093163694</v>
      </c>
      <c r="H1831" s="90" t="n">
        <v>59835.2227846835</v>
      </c>
      <c r="I1831" s="91" t="str">
        <f>H1831-F1831</f>
      </c>
      <c r="J1831" s="92" t="str">
        <f>G1831-E1831</f>
      </c>
    </row>
    <row r="1832">
      <c r="A1832" t="s">
        <v>116</v>
      </c>
      <c r="B1832" t="s">
        <v>459</v>
      </c>
      <c r="C1832" s="86" t="n">
        <v>2026</v>
      </c>
      <c r="D1832" t="s">
        <v>236</v>
      </c>
      <c r="E1832" s="87" t="n">
        <v>209516.970645291</v>
      </c>
      <c r="F1832" s="88" t="n">
        <v>214719.663324052</v>
      </c>
      <c r="G1832" s="89" t="n">
        <v>212035.127483499</v>
      </c>
      <c r="H1832" s="90" t="n">
        <v>217295.447863307</v>
      </c>
      <c r="I1832" s="91" t="str">
        <f>H1832-F1832</f>
      </c>
      <c r="J1832" s="92" t="str">
        <f>G1832-E1832</f>
      </c>
    </row>
    <row r="1833">
      <c r="A1833" t="s">
        <v>116</v>
      </c>
      <c r="B1833" t="s">
        <v>459</v>
      </c>
      <c r="C1833" s="86" t="n">
        <v>2026</v>
      </c>
      <c r="D1833" t="s">
        <v>239</v>
      </c>
      <c r="E1833" s="87" t="n">
        <v>307978.98806677</v>
      </c>
      <c r="F1833" s="88" t="n">
        <v>337453.081924954</v>
      </c>
      <c r="G1833" s="89" t="n">
        <v>313184.010457339</v>
      </c>
      <c r="H1833" s="90" t="n">
        <v>341949.401211557</v>
      </c>
      <c r="I1833" s="91" t="str">
        <f>H1833-F1833</f>
      </c>
      <c r="J1833" s="92" t="str">
        <f>G1833-E1833</f>
      </c>
    </row>
    <row r="1834">
      <c r="A1834" t="s">
        <v>116</v>
      </c>
      <c r="B1834" t="s">
        <v>459</v>
      </c>
      <c r="C1834" s="86" t="n">
        <v>2026</v>
      </c>
      <c r="D1834" t="s">
        <v>242</v>
      </c>
      <c r="E1834" s="87" t="n">
        <v>198852.61185998</v>
      </c>
      <c r="F1834" s="88" t="n">
        <v>194729.569520545</v>
      </c>
      <c r="G1834" s="89" t="n">
        <v>201630.439308382</v>
      </c>
      <c r="H1834" s="90" t="n">
        <v>196955.629726861</v>
      </c>
      <c r="I1834" s="91" t="str">
        <f>H1834-F1834</f>
      </c>
      <c r="J1834" s="92" t="str">
        <f>G1834-E1834</f>
      </c>
    </row>
    <row r="1835">
      <c r="A1835" t="s">
        <v>116</v>
      </c>
      <c r="B1835" t="s">
        <v>459</v>
      </c>
      <c r="C1835" s="86" t="n">
        <v>2026</v>
      </c>
      <c r="D1835" t="s">
        <v>456</v>
      </c>
      <c r="E1835" s="87" t="n">
        <v>34358.1148010353</v>
      </c>
      <c r="F1835" s="88" t="n">
        <v>4585.69446413211</v>
      </c>
      <c r="G1835" s="89" t="n">
        <v>34358.1148010359</v>
      </c>
      <c r="H1835" s="90" t="n">
        <v>4585.69446413207</v>
      </c>
      <c r="I1835" s="91" t="str">
        <f>H1835-F1835</f>
      </c>
      <c r="J1835" s="92" t="str">
        <f>G1835-E1835</f>
      </c>
    </row>
    <row r="1836">
      <c r="A1836" t="s">
        <v>116</v>
      </c>
      <c r="B1836" t="s">
        <v>459</v>
      </c>
      <c r="C1836" s="86" t="n">
        <v>2027</v>
      </c>
      <c r="D1836" t="s">
        <v>455</v>
      </c>
      <c r="E1836" s="87" t="n">
        <v>8614.1460287816</v>
      </c>
      <c r="F1836" s="88" t="n">
        <v>8063.31029338534</v>
      </c>
      <c r="G1836" s="89" t="n">
        <v>8612.24184805084</v>
      </c>
      <c r="H1836" s="90" t="n">
        <v>8063.31029338541</v>
      </c>
      <c r="I1836" s="91" t="str">
        <f>H1836-F1836</f>
      </c>
      <c r="J1836" s="92" t="str">
        <f>G1836-E1836</f>
      </c>
    </row>
    <row r="1837">
      <c r="A1837" t="s">
        <v>116</v>
      </c>
      <c r="B1837" t="s">
        <v>459</v>
      </c>
      <c r="C1837" s="86" t="n">
        <v>2027</v>
      </c>
      <c r="D1837" t="s">
        <v>269</v>
      </c>
      <c r="E1837" s="87" t="n">
        <v>495075.345653457</v>
      </c>
      <c r="F1837" s="88" t="n">
        <v>159574.733169548</v>
      </c>
      <c r="G1837" s="89" t="n">
        <v>496232.044211841</v>
      </c>
      <c r="H1837" s="90" t="n">
        <v>159574.733169548</v>
      </c>
      <c r="I1837" s="91" t="str">
        <f>H1837-F1837</f>
      </c>
      <c r="J1837" s="92" t="str">
        <f>G1837-E1837</f>
      </c>
    </row>
    <row r="1838">
      <c r="A1838" t="s">
        <v>116</v>
      </c>
      <c r="B1838" t="s">
        <v>459</v>
      </c>
      <c r="C1838" s="86" t="n">
        <v>2027</v>
      </c>
      <c r="D1838" t="s">
        <v>224</v>
      </c>
      <c r="E1838" s="87" t="n">
        <v>78313.9153469091</v>
      </c>
      <c r="F1838" s="88" t="n">
        <v>58000.0534864134</v>
      </c>
      <c r="G1838" s="89" t="n">
        <v>79797.4703159577</v>
      </c>
      <c r="H1838" s="90" t="n">
        <v>58111.1930823994</v>
      </c>
      <c r="I1838" s="91" t="str">
        <f>H1838-F1838</f>
      </c>
      <c r="J1838" s="92" t="str">
        <f>G1838-E1838</f>
      </c>
    </row>
    <row r="1839">
      <c r="A1839" t="s">
        <v>116</v>
      </c>
      <c r="B1839" t="s">
        <v>459</v>
      </c>
      <c r="C1839" s="86" t="n">
        <v>2027</v>
      </c>
      <c r="D1839" t="s">
        <v>236</v>
      </c>
      <c r="E1839" s="87" t="n">
        <v>211608.786056901</v>
      </c>
      <c r="F1839" s="88" t="n">
        <v>207690.686778721</v>
      </c>
      <c r="G1839" s="89" t="n">
        <v>216695.741687138</v>
      </c>
      <c r="H1839" s="90" t="n">
        <v>212909.016184801</v>
      </c>
      <c r="I1839" s="91" t="str">
        <f>H1839-F1839</f>
      </c>
      <c r="J1839" s="92" t="str">
        <f>G1839-E1839</f>
      </c>
    </row>
    <row r="1840">
      <c r="A1840" t="s">
        <v>116</v>
      </c>
      <c r="B1840" t="s">
        <v>459</v>
      </c>
      <c r="C1840" s="86" t="n">
        <v>2027</v>
      </c>
      <c r="D1840" t="s">
        <v>239</v>
      </c>
      <c r="E1840" s="87" t="n">
        <v>310211.306531744</v>
      </c>
      <c r="F1840" s="88" t="n">
        <v>315515.216402692</v>
      </c>
      <c r="G1840" s="89" t="n">
        <v>320735.615754772</v>
      </c>
      <c r="H1840" s="90" t="n">
        <v>324000.191641646</v>
      </c>
      <c r="I1840" s="91" t="str">
        <f>H1840-F1840</f>
      </c>
      <c r="J1840" s="92" t="str">
        <f>G1840-E1840</f>
      </c>
    </row>
    <row r="1841">
      <c r="A1841" t="s">
        <v>116</v>
      </c>
      <c r="B1841" t="s">
        <v>459</v>
      </c>
      <c r="C1841" s="86" t="n">
        <v>2027</v>
      </c>
      <c r="D1841" t="s">
        <v>242</v>
      </c>
      <c r="E1841" s="87" t="n">
        <v>201043.936469987</v>
      </c>
      <c r="F1841" s="88" t="n">
        <v>178310.596795472</v>
      </c>
      <c r="G1841" s="89" t="n">
        <v>206665.475187054</v>
      </c>
      <c r="H1841" s="90" t="n">
        <v>182364.700966521</v>
      </c>
      <c r="I1841" s="91" t="str">
        <f>H1841-F1841</f>
      </c>
      <c r="J1841" s="92" t="str">
        <f>G1841-E1841</f>
      </c>
    </row>
    <row r="1842">
      <c r="A1842" t="s">
        <v>116</v>
      </c>
      <c r="B1842" t="s">
        <v>459</v>
      </c>
      <c r="C1842" s="86" t="n">
        <v>2027</v>
      </c>
      <c r="D1842" t="s">
        <v>456</v>
      </c>
      <c r="E1842" s="87" t="n">
        <v>34415.9414797544</v>
      </c>
      <c r="F1842" s="88" t="n">
        <v>4539.0707864094</v>
      </c>
      <c r="G1842" s="89" t="n">
        <v>34415.7405351775</v>
      </c>
      <c r="H1842" s="90" t="n">
        <v>4539.07078640936</v>
      </c>
      <c r="I1842" s="91" t="str">
        <f>H1842-F1842</f>
      </c>
      <c r="J1842" s="92" t="str">
        <f>G1842-E1842</f>
      </c>
    </row>
    <row r="1843">
      <c r="A1843" t="s">
        <v>116</v>
      </c>
      <c r="B1843" t="s">
        <v>459</v>
      </c>
      <c r="C1843" s="86" t="n">
        <v>2028</v>
      </c>
      <c r="D1843" t="s">
        <v>455</v>
      </c>
      <c r="E1843" s="87" t="n">
        <v>8775.3360825903</v>
      </c>
      <c r="F1843" s="88" t="n">
        <v>7756.77953072519</v>
      </c>
      <c r="G1843" s="89" t="n">
        <v>8770.02854382984</v>
      </c>
      <c r="H1843" s="90" t="n">
        <v>7756.30220275254</v>
      </c>
      <c r="I1843" s="91" t="str">
        <f>H1843-F1843</f>
      </c>
      <c r="J1843" s="92" t="str">
        <f>G1843-E1843</f>
      </c>
    </row>
    <row r="1844">
      <c r="A1844" t="s">
        <v>116</v>
      </c>
      <c r="B1844" t="s">
        <v>459</v>
      </c>
      <c r="C1844" s="86" t="n">
        <v>2028</v>
      </c>
      <c r="D1844" t="s">
        <v>269</v>
      </c>
      <c r="E1844" s="87" t="n">
        <v>502394.817430942</v>
      </c>
      <c r="F1844" s="88" t="n">
        <v>160838.169854398</v>
      </c>
      <c r="G1844" s="89" t="n">
        <v>504641.504228486</v>
      </c>
      <c r="H1844" s="90" t="n">
        <v>160846.922730166</v>
      </c>
      <c r="I1844" s="91" t="str">
        <f>H1844-F1844</f>
      </c>
      <c r="J1844" s="92" t="str">
        <f>G1844-E1844</f>
      </c>
    </row>
    <row r="1845">
      <c r="A1845" t="s">
        <v>116</v>
      </c>
      <c r="B1845" t="s">
        <v>459</v>
      </c>
      <c r="C1845" s="86" t="n">
        <v>2028</v>
      </c>
      <c r="D1845" t="s">
        <v>224</v>
      </c>
      <c r="E1845" s="87" t="n">
        <v>79670.6621729015</v>
      </c>
      <c r="F1845" s="88" t="n">
        <v>57080.0485030787</v>
      </c>
      <c r="G1845" s="89" t="n">
        <v>81925.3431601444</v>
      </c>
      <c r="H1845" s="90" t="n">
        <v>57386.9054390173</v>
      </c>
      <c r="I1845" s="91" t="str">
        <f>H1845-F1845</f>
      </c>
      <c r="J1845" s="92" t="str">
        <f>G1845-E1845</f>
      </c>
    </row>
    <row r="1846">
      <c r="A1846" t="s">
        <v>116</v>
      </c>
      <c r="B1846" t="s">
        <v>459</v>
      </c>
      <c r="C1846" s="86" t="n">
        <v>2028</v>
      </c>
      <c r="D1846" t="s">
        <v>236</v>
      </c>
      <c r="E1846" s="87" t="n">
        <v>213996.606924229</v>
      </c>
      <c r="F1846" s="88" t="n">
        <v>204128.181227769</v>
      </c>
      <c r="G1846" s="89" t="n">
        <v>221718.887562572</v>
      </c>
      <c r="H1846" s="90" t="n">
        <v>211969.531832752</v>
      </c>
      <c r="I1846" s="91" t="str">
        <f>H1846-F1846</f>
      </c>
      <c r="J1846" s="92" t="str">
        <f>G1846-E1846</f>
      </c>
    </row>
    <row r="1847">
      <c r="A1847" t="s">
        <v>116</v>
      </c>
      <c r="B1847" t="s">
        <v>459</v>
      </c>
      <c r="C1847" s="86" t="n">
        <v>2028</v>
      </c>
      <c r="D1847" t="s">
        <v>239</v>
      </c>
      <c r="E1847" s="87" t="n">
        <v>312646.103460061</v>
      </c>
      <c r="F1847" s="88" t="n">
        <v>299445.233937909</v>
      </c>
      <c r="G1847" s="89" t="n">
        <v>328616.462342423</v>
      </c>
      <c r="H1847" s="90" t="n">
        <v>311706.009887736</v>
      </c>
      <c r="I1847" s="91" t="str">
        <f>H1847-F1847</f>
      </c>
      <c r="J1847" s="92" t="str">
        <f>G1847-E1847</f>
      </c>
    </row>
    <row r="1848">
      <c r="A1848" t="s">
        <v>116</v>
      </c>
      <c r="B1848" t="s">
        <v>459</v>
      </c>
      <c r="C1848" s="86" t="n">
        <v>2028</v>
      </c>
      <c r="D1848" t="s">
        <v>242</v>
      </c>
      <c r="E1848" s="87" t="n">
        <v>203564.885007594</v>
      </c>
      <c r="F1848" s="88" t="n">
        <v>167248.826708763</v>
      </c>
      <c r="G1848" s="89" t="n">
        <v>212112.340383506</v>
      </c>
      <c r="H1848" s="90" t="n">
        <v>172998.157472433</v>
      </c>
      <c r="I1848" s="91" t="str">
        <f>H1848-F1848</f>
      </c>
      <c r="J1848" s="92" t="str">
        <f>G1848-E1848</f>
      </c>
    </row>
    <row r="1849">
      <c r="A1849" t="s">
        <v>116</v>
      </c>
      <c r="B1849" t="s">
        <v>459</v>
      </c>
      <c r="C1849" s="86" t="n">
        <v>2028</v>
      </c>
      <c r="D1849" t="s">
        <v>456</v>
      </c>
      <c r="E1849" s="87" t="n">
        <v>34427.2262818004</v>
      </c>
      <c r="F1849" s="88" t="n">
        <v>4491.30053135781</v>
      </c>
      <c r="G1849" s="89" t="n">
        <v>34426.6520628926</v>
      </c>
      <c r="H1849" s="90" t="n">
        <v>4491.29771784831</v>
      </c>
      <c r="I1849" s="91" t="str">
        <f>H1849-F1849</f>
      </c>
      <c r="J1849" s="92" t="str">
        <f>G1849-E1849</f>
      </c>
    </row>
    <row r="1850">
      <c r="A1850" t="s">
        <v>116</v>
      </c>
      <c r="B1850" t="s">
        <v>459</v>
      </c>
      <c r="C1850" s="86" t="n">
        <v>2029</v>
      </c>
      <c r="D1850" t="s">
        <v>455</v>
      </c>
      <c r="E1850" s="87" t="n">
        <v>8960.01198049537</v>
      </c>
      <c r="F1850" s="88" t="n">
        <v>7603.070474687</v>
      </c>
      <c r="G1850" s="89" t="n">
        <v>8949.87204454935</v>
      </c>
      <c r="H1850" s="90" t="n">
        <v>7601.51287322911</v>
      </c>
      <c r="I1850" s="91" t="str">
        <f>H1850-F1850</f>
      </c>
      <c r="J1850" s="92" t="str">
        <f>G1850-E1850</f>
      </c>
    </row>
    <row r="1851">
      <c r="A1851" t="s">
        <v>116</v>
      </c>
      <c r="B1851" t="s">
        <v>459</v>
      </c>
      <c r="C1851" s="86" t="n">
        <v>2029</v>
      </c>
      <c r="D1851" t="s">
        <v>269</v>
      </c>
      <c r="E1851" s="87" t="n">
        <v>509781.494856456</v>
      </c>
      <c r="F1851" s="88" t="n">
        <v>162697.778377931</v>
      </c>
      <c r="G1851" s="89" t="n">
        <v>513054.704094391</v>
      </c>
      <c r="H1851" s="90" t="n">
        <v>162723.060175302</v>
      </c>
      <c r="I1851" s="91" t="str">
        <f>H1851-F1851</f>
      </c>
      <c r="J1851" s="92" t="str">
        <f>G1851-E1851</f>
      </c>
    </row>
    <row r="1852">
      <c r="A1852" t="s">
        <v>116</v>
      </c>
      <c r="B1852" t="s">
        <v>459</v>
      </c>
      <c r="C1852" s="86" t="n">
        <v>2029</v>
      </c>
      <c r="D1852" t="s">
        <v>224</v>
      </c>
      <c r="E1852" s="87" t="n">
        <v>81162.2764752625</v>
      </c>
      <c r="F1852" s="88" t="n">
        <v>56732.1591120467</v>
      </c>
      <c r="G1852" s="89" t="n">
        <v>84214.941243807</v>
      </c>
      <c r="H1852" s="90" t="n">
        <v>57302.4735422539</v>
      </c>
      <c r="I1852" s="91" t="str">
        <f>H1852-F1852</f>
      </c>
      <c r="J1852" s="92" t="str">
        <f>G1852-E1852</f>
      </c>
    </row>
    <row r="1853">
      <c r="A1853" t="s">
        <v>116</v>
      </c>
      <c r="B1853" t="s">
        <v>459</v>
      </c>
      <c r="C1853" s="86" t="n">
        <v>2029</v>
      </c>
      <c r="D1853" t="s">
        <v>236</v>
      </c>
      <c r="E1853" s="87" t="n">
        <v>216460.201961956</v>
      </c>
      <c r="F1853" s="88" t="n">
        <v>201973.414838327</v>
      </c>
      <c r="G1853" s="89" t="n">
        <v>226999.388995758</v>
      </c>
      <c r="H1853" s="90" t="n">
        <v>212946.302203706</v>
      </c>
      <c r="I1853" s="91" t="str">
        <f>H1853-F1853</f>
      </c>
      <c r="J1853" s="92" t="str">
        <f>G1853-E1853</f>
      </c>
    </row>
    <row r="1854">
      <c r="A1854" t="s">
        <v>116</v>
      </c>
      <c r="B1854" t="s">
        <v>459</v>
      </c>
      <c r="C1854" s="86" t="n">
        <v>2029</v>
      </c>
      <c r="D1854" t="s">
        <v>239</v>
      </c>
      <c r="E1854" s="87" t="n">
        <v>314738.22400282</v>
      </c>
      <c r="F1854" s="88" t="n">
        <v>286219.410067373</v>
      </c>
      <c r="G1854" s="89" t="n">
        <v>336724.52108083</v>
      </c>
      <c r="H1854" s="90" t="n">
        <v>303091.513889636</v>
      </c>
      <c r="I1854" s="91" t="str">
        <f>H1854-F1854</f>
      </c>
      <c r="J1854" s="92" t="str">
        <f>G1854-E1854</f>
      </c>
    </row>
    <row r="1855">
      <c r="A1855" t="s">
        <v>116</v>
      </c>
      <c r="B1855" t="s">
        <v>459</v>
      </c>
      <c r="C1855" s="86" t="n">
        <v>2029</v>
      </c>
      <c r="D1855" t="s">
        <v>242</v>
      </c>
      <c r="E1855" s="87" t="n">
        <v>206096.519066845</v>
      </c>
      <c r="F1855" s="88" t="n">
        <v>158764.714792129</v>
      </c>
      <c r="G1855" s="89" t="n">
        <v>217860.621542288</v>
      </c>
      <c r="H1855" s="90" t="n">
        <v>166667.063853957</v>
      </c>
      <c r="I1855" s="91" t="str">
        <f>H1855-F1855</f>
      </c>
      <c r="J1855" s="92" t="str">
        <f>G1855-E1855</f>
      </c>
    </row>
    <row r="1856">
      <c r="A1856" t="s">
        <v>116</v>
      </c>
      <c r="B1856" t="s">
        <v>459</v>
      </c>
      <c r="C1856" s="86" t="n">
        <v>2029</v>
      </c>
      <c r="D1856" t="s">
        <v>456</v>
      </c>
      <c r="E1856" s="87" t="n">
        <v>34408.3693367537</v>
      </c>
      <c r="F1856" s="88" t="n">
        <v>4446.3584728245</v>
      </c>
      <c r="G1856" s="89" t="n">
        <v>34407.2611235614</v>
      </c>
      <c r="H1856" s="90" t="n">
        <v>4446.34877826688</v>
      </c>
      <c r="I1856" s="91" t="str">
        <f>H1856-F1856</f>
      </c>
      <c r="J1856" s="92" t="str">
        <f>G1856-E1856</f>
      </c>
    </row>
    <row r="1857">
      <c r="A1857" t="s">
        <v>116</v>
      </c>
      <c r="B1857" t="s">
        <v>459</v>
      </c>
      <c r="C1857" s="86" t="n">
        <v>2030</v>
      </c>
      <c r="D1857" t="s">
        <v>455</v>
      </c>
      <c r="E1857" s="87" t="n">
        <v>9164.72807227624</v>
      </c>
      <c r="F1857" s="88" t="n">
        <v>7537.5131737815</v>
      </c>
      <c r="G1857" s="89" t="n">
        <v>9147.89011891574</v>
      </c>
      <c r="H1857" s="90" t="n">
        <v>7534.19914270994</v>
      </c>
      <c r="I1857" s="91" t="str">
        <f>H1857-F1857</f>
      </c>
      <c r="J1857" s="92" t="str">
        <f>G1857-E1857</f>
      </c>
    </row>
    <row r="1858">
      <c r="A1858" t="s">
        <v>116</v>
      </c>
      <c r="B1858" t="s">
        <v>459</v>
      </c>
      <c r="C1858" s="86" t="n">
        <v>2030</v>
      </c>
      <c r="D1858" t="s">
        <v>269</v>
      </c>
      <c r="E1858" s="87" t="n">
        <v>517165.446693017</v>
      </c>
      <c r="F1858" s="88" t="n">
        <v>165040.695862151</v>
      </c>
      <c r="G1858" s="89" t="n">
        <v>521396.110534226</v>
      </c>
      <c r="H1858" s="90" t="n">
        <v>165089.533766456</v>
      </c>
      <c r="I1858" s="91" t="str">
        <f>H1858-F1858</f>
      </c>
      <c r="J1858" s="92" t="str">
        <f>G1858-E1858</f>
      </c>
    </row>
    <row r="1859">
      <c r="A1859" t="s">
        <v>116</v>
      </c>
      <c r="B1859" t="s">
        <v>459</v>
      </c>
      <c r="C1859" s="86" t="n">
        <v>2030</v>
      </c>
      <c r="D1859" t="s">
        <v>224</v>
      </c>
      <c r="E1859" s="87" t="n">
        <v>82759.3599135795</v>
      </c>
      <c r="F1859" s="88" t="n">
        <v>56755.6820510483</v>
      </c>
      <c r="G1859" s="89" t="n">
        <v>86636.6978807741</v>
      </c>
      <c r="H1859" s="90" t="n">
        <v>57645.5263276995</v>
      </c>
      <c r="I1859" s="91" t="str">
        <f>H1859-F1859</f>
      </c>
      <c r="J1859" s="92" t="str">
        <f>G1859-E1859</f>
      </c>
    </row>
    <row r="1860">
      <c r="A1860" t="s">
        <v>116</v>
      </c>
      <c r="B1860" t="s">
        <v>459</v>
      </c>
      <c r="C1860" s="86" t="n">
        <v>2030</v>
      </c>
      <c r="D1860" t="s">
        <v>236</v>
      </c>
      <c r="E1860" s="87" t="n">
        <v>219042.718165461</v>
      </c>
      <c r="F1860" s="88" t="n">
        <v>201064.527886017</v>
      </c>
      <c r="G1860" s="89" t="n">
        <v>232474.557184163</v>
      </c>
      <c r="H1860" s="90" t="n">
        <v>215101.066136293</v>
      </c>
      <c r="I1860" s="91" t="str">
        <f>H1860-F1860</f>
      </c>
      <c r="J1860" s="92" t="str">
        <f>G1860-E1860</f>
      </c>
    </row>
    <row r="1861">
      <c r="A1861" t="s">
        <v>116</v>
      </c>
      <c r="B1861" t="s">
        <v>459</v>
      </c>
      <c r="C1861" s="86" t="n">
        <v>2030</v>
      </c>
      <c r="D1861" t="s">
        <v>239</v>
      </c>
      <c r="E1861" s="87" t="n">
        <v>316862.365351657</v>
      </c>
      <c r="F1861" s="88" t="n">
        <v>275499.741999565</v>
      </c>
      <c r="G1861" s="89" t="n">
        <v>345002.662934527</v>
      </c>
      <c r="H1861" s="90" t="n">
        <v>296867.398989455</v>
      </c>
      <c r="I1861" s="91" t="str">
        <f>H1861-F1861</f>
      </c>
      <c r="J1861" s="92" t="str">
        <f>G1861-E1861</f>
      </c>
    </row>
    <row r="1862">
      <c r="A1862" t="s">
        <v>116</v>
      </c>
      <c r="B1862" t="s">
        <v>459</v>
      </c>
      <c r="C1862" s="86" t="n">
        <v>2030</v>
      </c>
      <c r="D1862" t="s">
        <v>242</v>
      </c>
      <c r="E1862" s="87" t="n">
        <v>208777.165291666</v>
      </c>
      <c r="F1862" s="88" t="n">
        <v>152415.823095724</v>
      </c>
      <c r="G1862" s="89" t="n">
        <v>223856.01156337</v>
      </c>
      <c r="H1862" s="90" t="n">
        <v>162416.198890179</v>
      </c>
      <c r="I1862" s="91" t="str">
        <f>H1862-F1862</f>
      </c>
      <c r="J1862" s="92" t="str">
        <f>G1862-E1862</f>
      </c>
    </row>
    <row r="1863">
      <c r="A1863" t="s">
        <v>116</v>
      </c>
      <c r="B1863" t="s">
        <v>459</v>
      </c>
      <c r="C1863" s="86" t="n">
        <v>2030</v>
      </c>
      <c r="D1863" t="s">
        <v>456</v>
      </c>
      <c r="E1863" s="87" t="n">
        <v>34358.9921978168</v>
      </c>
      <c r="F1863" s="88" t="n">
        <v>4399.07278665631</v>
      </c>
      <c r="G1863" s="89" t="n">
        <v>34357.1584623898</v>
      </c>
      <c r="H1863" s="90" t="n">
        <v>4399.0513110961</v>
      </c>
      <c r="I1863" s="91" t="str">
        <f>H1863-F1863</f>
      </c>
      <c r="J1863" s="92" t="str">
        <f>G1863-E1863</f>
      </c>
    </row>
    <row r="1864">
      <c r="A1864" t="s">
        <v>116</v>
      </c>
      <c r="B1864" t="s">
        <v>459</v>
      </c>
      <c r="C1864" s="86" t="n">
        <v>2031</v>
      </c>
      <c r="D1864" t="s">
        <v>455</v>
      </c>
      <c r="E1864" s="87" t="n">
        <v>9387.77052722915</v>
      </c>
      <c r="F1864" s="88" t="n">
        <v>7529.43076662764</v>
      </c>
      <c r="G1864" s="89" t="n">
        <v>9362.40742280119</v>
      </c>
      <c r="H1864" s="90" t="n">
        <v>7523.53879360357</v>
      </c>
      <c r="I1864" s="91" t="str">
        <f>H1864-F1864</f>
      </c>
      <c r="J1864" s="92" t="str">
        <f>G1864-E1864</f>
      </c>
    </row>
    <row r="1865">
      <c r="A1865" t="s">
        <v>116</v>
      </c>
      <c r="B1865" t="s">
        <v>459</v>
      </c>
      <c r="C1865" s="86" t="n">
        <v>2031</v>
      </c>
      <c r="D1865" t="s">
        <v>269</v>
      </c>
      <c r="E1865" s="87" t="n">
        <v>524379.70318127</v>
      </c>
      <c r="F1865" s="88" t="n">
        <v>167546.078074654</v>
      </c>
      <c r="G1865" s="89" t="n">
        <v>529501.770468282</v>
      </c>
      <c r="H1865" s="90" t="n">
        <v>167624.55914584</v>
      </c>
      <c r="I1865" s="91" t="str">
        <f>H1865-F1865</f>
      </c>
      <c r="J1865" s="92" t="str">
        <f>G1865-E1865</f>
      </c>
    </row>
    <row r="1866">
      <c r="A1866" t="s">
        <v>116</v>
      </c>
      <c r="B1866" t="s">
        <v>459</v>
      </c>
      <c r="C1866" s="86" t="n">
        <v>2031</v>
      </c>
      <c r="D1866" t="s">
        <v>224</v>
      </c>
      <c r="E1866" s="87" t="n">
        <v>85242.5644497296</v>
      </c>
      <c r="F1866" s="88" t="n">
        <v>56944.9469446707</v>
      </c>
      <c r="G1866" s="89" t="n">
        <v>89169.7069964921</v>
      </c>
      <c r="H1866" s="90" t="n">
        <v>58199.8434286856</v>
      </c>
      <c r="I1866" s="91" t="str">
        <f>H1866-F1866</f>
      </c>
      <c r="J1866" s="92" t="str">
        <f>G1866-E1866</f>
      </c>
    </row>
    <row r="1867">
      <c r="A1867" t="s">
        <v>116</v>
      </c>
      <c r="B1867" t="s">
        <v>459</v>
      </c>
      <c r="C1867" s="86" t="n">
        <v>2031</v>
      </c>
      <c r="D1867" t="s">
        <v>236</v>
      </c>
      <c r="E1867" s="87" t="n">
        <v>224357.085470893</v>
      </c>
      <c r="F1867" s="88" t="n">
        <v>203213.301005115</v>
      </c>
      <c r="G1867" s="89" t="n">
        <v>238100.557779275</v>
      </c>
      <c r="H1867" s="90" t="n">
        <v>217838.527124651</v>
      </c>
      <c r="I1867" s="91" t="str">
        <f>H1867-F1867</f>
      </c>
      <c r="J1867" s="92" t="str">
        <f>G1867-E1867</f>
      </c>
    </row>
    <row r="1868">
      <c r="A1868" t="s">
        <v>116</v>
      </c>
      <c r="B1868" t="s">
        <v>459</v>
      </c>
      <c r="C1868" s="86" t="n">
        <v>2031</v>
      </c>
      <c r="D1868" t="s">
        <v>239</v>
      </c>
      <c r="E1868" s="87" t="n">
        <v>324339.705509557</v>
      </c>
      <c r="F1868" s="88" t="n">
        <v>269983.125202964</v>
      </c>
      <c r="G1868" s="89" t="n">
        <v>353389.586893109</v>
      </c>
      <c r="H1868" s="90" t="n">
        <v>292077.17059703</v>
      </c>
      <c r="I1868" s="91" t="str">
        <f>H1868-F1868</f>
      </c>
      <c r="J1868" s="92" t="str">
        <f>G1868-E1868</f>
      </c>
    </row>
    <row r="1869">
      <c r="A1869" t="s">
        <v>116</v>
      </c>
      <c r="B1869" t="s">
        <v>459</v>
      </c>
      <c r="C1869" s="86" t="n">
        <v>2031</v>
      </c>
      <c r="D1869" t="s">
        <v>242</v>
      </c>
      <c r="E1869" s="87" t="n">
        <v>214513.359936537</v>
      </c>
      <c r="F1869" s="88" t="n">
        <v>149110.858281244</v>
      </c>
      <c r="G1869" s="89" t="n">
        <v>230057.422817294</v>
      </c>
      <c r="H1869" s="90" t="n">
        <v>159427.935431229</v>
      </c>
      <c r="I1869" s="91" t="str">
        <f>H1869-F1869</f>
      </c>
      <c r="J1869" s="92" t="str">
        <f>G1869-E1869</f>
      </c>
    </row>
    <row r="1870">
      <c r="A1870" t="s">
        <v>116</v>
      </c>
      <c r="B1870" t="s">
        <v>459</v>
      </c>
      <c r="C1870" s="86" t="n">
        <v>2031</v>
      </c>
      <c r="D1870" t="s">
        <v>456</v>
      </c>
      <c r="E1870" s="87" t="n">
        <v>34256.6602665538</v>
      </c>
      <c r="F1870" s="88" t="n">
        <v>4352.70784220948</v>
      </c>
      <c r="G1870" s="89" t="n">
        <v>34253.9193652657</v>
      </c>
      <c r="H1870" s="90" t="n">
        <v>4352.66861178241</v>
      </c>
      <c r="I1870" s="91" t="str">
        <f>H1870-F1870</f>
      </c>
      <c r="J1870" s="92" t="str">
        <f>G1870-E1870</f>
      </c>
    </row>
    <row r="1871">
      <c r="A1871" t="s">
        <v>116</v>
      </c>
      <c r="B1871" t="s">
        <v>459</v>
      </c>
      <c r="C1871" s="86" t="n">
        <v>2032</v>
      </c>
      <c r="D1871" t="s">
        <v>455</v>
      </c>
      <c r="E1871" s="87" t="n">
        <v>9627.57641204752</v>
      </c>
      <c r="F1871" s="88" t="n">
        <v>7561.48169580628</v>
      </c>
      <c r="G1871" s="89" t="n">
        <v>9593.26185941356</v>
      </c>
      <c r="H1871" s="90" t="n">
        <v>7552.11262491877</v>
      </c>
      <c r="I1871" s="91" t="str">
        <f>H1871-F1871</f>
      </c>
      <c r="J1871" s="92" t="str">
        <f>G1871-E1871</f>
      </c>
    </row>
    <row r="1872">
      <c r="A1872" t="s">
        <v>116</v>
      </c>
      <c r="B1872" t="s">
        <v>459</v>
      </c>
      <c r="C1872" s="86" t="n">
        <v>2032</v>
      </c>
      <c r="D1872" t="s">
        <v>269</v>
      </c>
      <c r="E1872" s="87" t="n">
        <v>531306.093072208</v>
      </c>
      <c r="F1872" s="88" t="n">
        <v>170377.077495796</v>
      </c>
      <c r="G1872" s="89" t="n">
        <v>537284.205956197</v>
      </c>
      <c r="H1872" s="90" t="n">
        <v>170490.574608421</v>
      </c>
      <c r="I1872" s="91" t="str">
        <f>H1872-F1872</f>
      </c>
      <c r="J1872" s="92" t="str">
        <f>G1872-E1872</f>
      </c>
    </row>
    <row r="1873">
      <c r="A1873" t="s">
        <v>116</v>
      </c>
      <c r="B1873" t="s">
        <v>459</v>
      </c>
      <c r="C1873" s="86" t="n">
        <v>2032</v>
      </c>
      <c r="D1873" t="s">
        <v>224</v>
      </c>
      <c r="E1873" s="87" t="n">
        <v>87828.8885465458</v>
      </c>
      <c r="F1873" s="88" t="n">
        <v>57440.5246351261</v>
      </c>
      <c r="G1873" s="89" t="n">
        <v>91808.4707591015</v>
      </c>
      <c r="H1873" s="90" t="n">
        <v>58983.855811728</v>
      </c>
      <c r="I1873" s="91" t="str">
        <f>H1873-F1873</f>
      </c>
      <c r="J1873" s="92" t="str">
        <f>G1873-E1873</f>
      </c>
    </row>
    <row r="1874">
      <c r="A1874" t="s">
        <v>116</v>
      </c>
      <c r="B1874" t="s">
        <v>459</v>
      </c>
      <c r="C1874" s="86" t="n">
        <v>2032</v>
      </c>
      <c r="D1874" t="s">
        <v>236</v>
      </c>
      <c r="E1874" s="87" t="n">
        <v>229791.992434439</v>
      </c>
      <c r="F1874" s="88" t="n">
        <v>206195.279355236</v>
      </c>
      <c r="G1874" s="89" t="n">
        <v>243856.955522811</v>
      </c>
      <c r="H1874" s="90" t="n">
        <v>221187.357647614</v>
      </c>
      <c r="I1874" s="91" t="str">
        <f>H1874-F1874</f>
      </c>
      <c r="J1874" s="92" t="str">
        <f>G1874-E1874</f>
      </c>
    </row>
    <row r="1875">
      <c r="A1875" t="s">
        <v>116</v>
      </c>
      <c r="B1875" t="s">
        <v>459</v>
      </c>
      <c r="C1875" s="86" t="n">
        <v>2032</v>
      </c>
      <c r="D1875" t="s">
        <v>239</v>
      </c>
      <c r="E1875" s="87" t="n">
        <v>331876.625068212</v>
      </c>
      <c r="F1875" s="88" t="n">
        <v>265739.429500803</v>
      </c>
      <c r="G1875" s="89" t="n">
        <v>361859.194103519</v>
      </c>
      <c r="H1875" s="90" t="n">
        <v>288636.134927462</v>
      </c>
      <c r="I1875" s="91" t="str">
        <f>H1875-F1875</f>
      </c>
      <c r="J1875" s="92" t="str">
        <f>G1875-E1875</f>
      </c>
    </row>
    <row r="1876">
      <c r="A1876" t="s">
        <v>116</v>
      </c>
      <c r="B1876" t="s">
        <v>459</v>
      </c>
      <c r="C1876" s="86" t="n">
        <v>2032</v>
      </c>
      <c r="D1876" t="s">
        <v>242</v>
      </c>
      <c r="E1876" s="87" t="n">
        <v>220423.156974032</v>
      </c>
      <c r="F1876" s="88" t="n">
        <v>146994.608508265</v>
      </c>
      <c r="G1876" s="89" t="n">
        <v>236449.722892253</v>
      </c>
      <c r="H1876" s="90" t="n">
        <v>157717.066687305</v>
      </c>
      <c r="I1876" s="91" t="str">
        <f>H1876-F1876</f>
      </c>
      <c r="J1876" s="92" t="str">
        <f>G1876-E1876</f>
      </c>
    </row>
    <row r="1877">
      <c r="A1877" t="s">
        <v>116</v>
      </c>
      <c r="B1877" t="s">
        <v>459</v>
      </c>
      <c r="C1877" s="86" t="n">
        <v>2032</v>
      </c>
      <c r="D1877" t="s">
        <v>456</v>
      </c>
      <c r="E1877" s="87" t="n">
        <v>34090.1209392714</v>
      </c>
      <c r="F1877" s="88" t="n">
        <v>4303.83875817056</v>
      </c>
      <c r="G1877" s="89" t="n">
        <v>34086.4612808676</v>
      </c>
      <c r="H1877" s="90" t="n">
        <v>4303.77518067738</v>
      </c>
      <c r="I1877" s="91" t="str">
        <f>H1877-F1877</f>
      </c>
      <c r="J1877" s="92" t="str">
        <f>G1877-E1877</f>
      </c>
    </row>
    <row r="1878">
      <c r="A1878" t="s">
        <v>116</v>
      </c>
      <c r="B1878" t="s">
        <v>459</v>
      </c>
      <c r="C1878" s="86" t="n">
        <v>2033</v>
      </c>
      <c r="D1878" t="s">
        <v>455</v>
      </c>
      <c r="E1878" s="87" t="n">
        <v>9883.50482816253</v>
      </c>
      <c r="F1878" s="88" t="n">
        <v>7616.29984346017</v>
      </c>
      <c r="G1878" s="89" t="n">
        <v>9839.90450136709</v>
      </c>
      <c r="H1878" s="90" t="n">
        <v>7602.83613135038</v>
      </c>
      <c r="I1878" s="91" t="str">
        <f>H1878-F1878</f>
      </c>
      <c r="J1878" s="92" t="str">
        <f>G1878-E1878</f>
      </c>
    </row>
    <row r="1879">
      <c r="A1879" t="s">
        <v>116</v>
      </c>
      <c r="B1879" t="s">
        <v>459</v>
      </c>
      <c r="C1879" s="86" t="n">
        <v>2033</v>
      </c>
      <c r="D1879" t="s">
        <v>269</v>
      </c>
      <c r="E1879" s="87" t="n">
        <v>537900.016202393</v>
      </c>
      <c r="F1879" s="88" t="n">
        <v>173453.941986998</v>
      </c>
      <c r="G1879" s="89" t="n">
        <v>544700.381722106</v>
      </c>
      <c r="H1879" s="90" t="n">
        <v>173607.86723671</v>
      </c>
      <c r="I1879" s="91" t="str">
        <f>H1879-F1879</f>
      </c>
      <c r="J1879" s="92" t="str">
        <f>G1879-E1879</f>
      </c>
    </row>
    <row r="1880">
      <c r="A1880" t="s">
        <v>116</v>
      </c>
      <c r="B1880" t="s">
        <v>459</v>
      </c>
      <c r="C1880" s="86" t="n">
        <v>2033</v>
      </c>
      <c r="D1880" t="s">
        <v>224</v>
      </c>
      <c r="E1880" s="87" t="n">
        <v>90509.0440063224</v>
      </c>
      <c r="F1880" s="88" t="n">
        <v>58167.315638479</v>
      </c>
      <c r="G1880" s="89" t="n">
        <v>94543.4392152283</v>
      </c>
      <c r="H1880" s="90" t="n">
        <v>59943.004150862</v>
      </c>
      <c r="I1880" s="91" t="str">
        <f>H1880-F1880</f>
      </c>
      <c r="J1880" s="92" t="str">
        <f>G1880-E1880</f>
      </c>
    </row>
    <row r="1881">
      <c r="A1881" t="s">
        <v>116</v>
      </c>
      <c r="B1881" t="s">
        <v>459</v>
      </c>
      <c r="C1881" s="86" t="n">
        <v>2033</v>
      </c>
      <c r="D1881" t="s">
        <v>236</v>
      </c>
      <c r="E1881" s="87" t="n">
        <v>235323.15474892</v>
      </c>
      <c r="F1881" s="88" t="n">
        <v>209617.840220963</v>
      </c>
      <c r="G1881" s="89" t="n">
        <v>249717.666412734</v>
      </c>
      <c r="H1881" s="90" t="n">
        <v>224962.62840765</v>
      </c>
      <c r="I1881" s="91" t="str">
        <f>H1881-F1881</f>
      </c>
      <c r="J1881" s="92" t="str">
        <f>G1881-E1881</f>
      </c>
    </row>
    <row r="1882">
      <c r="A1882" t="s">
        <v>116</v>
      </c>
      <c r="B1882" t="s">
        <v>459</v>
      </c>
      <c r="C1882" s="86" t="n">
        <v>2033</v>
      </c>
      <c r="D1882" t="s">
        <v>239</v>
      </c>
      <c r="E1882" s="87" t="n">
        <v>339449.374666222</v>
      </c>
      <c r="F1882" s="88" t="n">
        <v>262450.708050858</v>
      </c>
      <c r="G1882" s="89" t="n">
        <v>370388.043804762</v>
      </c>
      <c r="H1882" s="90" t="n">
        <v>286211.943629403</v>
      </c>
      <c r="I1882" s="91" t="str">
        <f>H1882-F1882</f>
      </c>
      <c r="J1882" s="92" t="str">
        <f>G1882-E1882</f>
      </c>
    </row>
    <row r="1883">
      <c r="A1883" t="s">
        <v>116</v>
      </c>
      <c r="B1883" t="s">
        <v>459</v>
      </c>
      <c r="C1883" s="86" t="n">
        <v>2033</v>
      </c>
      <c r="D1883" t="s">
        <v>242</v>
      </c>
      <c r="E1883" s="87" t="n">
        <v>226477.105492833</v>
      </c>
      <c r="F1883" s="88" t="n">
        <v>145782.580569419</v>
      </c>
      <c r="G1883" s="89" t="n">
        <v>243003.808597674</v>
      </c>
      <c r="H1883" s="90" t="n">
        <v>156982.446461136</v>
      </c>
      <c r="I1883" s="91" t="str">
        <f>H1883-F1883</f>
      </c>
      <c r="J1883" s="92" t="str">
        <f>G1883-E1883</f>
      </c>
    </row>
    <row r="1884">
      <c r="A1884" t="s">
        <v>116</v>
      </c>
      <c r="B1884" t="s">
        <v>459</v>
      </c>
      <c r="C1884" s="86" t="n">
        <v>2033</v>
      </c>
      <c r="D1884" t="s">
        <v>456</v>
      </c>
      <c r="E1884" s="87" t="n">
        <v>33873.6840894414</v>
      </c>
      <c r="F1884" s="88" t="n">
        <v>4252.39032915179</v>
      </c>
      <c r="G1884" s="89" t="n">
        <v>33869.0998668034</v>
      </c>
      <c r="H1884" s="90" t="n">
        <v>4252.29720334171</v>
      </c>
      <c r="I1884" s="91" t="str">
        <f>H1884-F1884</f>
      </c>
      <c r="J1884" s="92" t="str">
        <f>G1884-E1884</f>
      </c>
    </row>
    <row r="1885">
      <c r="A1885" t="s">
        <v>116</v>
      </c>
      <c r="B1885" t="s">
        <v>459</v>
      </c>
      <c r="C1885" s="86" t="n">
        <v>2034</v>
      </c>
      <c r="D1885" t="s">
        <v>455</v>
      </c>
      <c r="E1885" s="87" t="n">
        <v>10155.7506362946</v>
      </c>
      <c r="F1885" s="88" t="n">
        <v>7693.98821502406</v>
      </c>
      <c r="G1885" s="89" t="n">
        <v>10102.4944978288</v>
      </c>
      <c r="H1885" s="90" t="n">
        <v>7676.02454394957</v>
      </c>
      <c r="I1885" s="91" t="str">
        <f>H1885-F1885</f>
      </c>
      <c r="J1885" s="92" t="str">
        <f>G1885-E1885</f>
      </c>
    </row>
    <row r="1886">
      <c r="A1886" t="s">
        <v>116</v>
      </c>
      <c r="B1886" t="s">
        <v>459</v>
      </c>
      <c r="C1886" s="86" t="n">
        <v>2034</v>
      </c>
      <c r="D1886" t="s">
        <v>269</v>
      </c>
      <c r="E1886" s="87" t="n">
        <v>544314.392472775</v>
      </c>
      <c r="F1886" s="88" t="n">
        <v>176729.456819613</v>
      </c>
      <c r="G1886" s="89" t="n">
        <v>551902.078695549</v>
      </c>
      <c r="H1886" s="90" t="n">
        <v>176929.430162199</v>
      </c>
      <c r="I1886" s="91" t="str">
        <f>H1886-F1886</f>
      </c>
      <c r="J1886" s="92" t="str">
        <f>G1886-E1886</f>
      </c>
    </row>
    <row r="1887">
      <c r="A1887" t="s">
        <v>116</v>
      </c>
      <c r="B1887" t="s">
        <v>459</v>
      </c>
      <c r="C1887" s="86" t="n">
        <v>2034</v>
      </c>
      <c r="D1887" t="s">
        <v>224</v>
      </c>
      <c r="E1887" s="87" t="n">
        <v>93275.6990484379</v>
      </c>
      <c r="F1887" s="88" t="n">
        <v>59076.05672261</v>
      </c>
      <c r="G1887" s="89" t="n">
        <v>97366.5412975795</v>
      </c>
      <c r="H1887" s="90" t="n">
        <v>61042.6373357258</v>
      </c>
      <c r="I1887" s="91" t="str">
        <f>H1887-F1887</f>
      </c>
      <c r="J1887" s="92" t="str">
        <f>G1887-E1887</f>
      </c>
    </row>
    <row r="1888">
      <c r="A1888" t="s">
        <v>116</v>
      </c>
      <c r="B1888" t="s">
        <v>459</v>
      </c>
      <c r="C1888" s="86" t="n">
        <v>2034</v>
      </c>
      <c r="D1888" t="s">
        <v>236</v>
      </c>
      <c r="E1888" s="87" t="n">
        <v>241057.646656578</v>
      </c>
      <c r="F1888" s="88" t="n">
        <v>213972.125802015</v>
      </c>
      <c r="G1888" s="89" t="n">
        <v>255666.356501113</v>
      </c>
      <c r="H1888" s="90" t="n">
        <v>229161.34435344</v>
      </c>
      <c r="I1888" s="91" t="str">
        <f>H1888-F1888</f>
      </c>
      <c r="J1888" s="92" t="str">
        <f>G1888-E1888</f>
      </c>
    </row>
    <row r="1889">
      <c r="A1889" t="s">
        <v>116</v>
      </c>
      <c r="B1889" t="s">
        <v>459</v>
      </c>
      <c r="C1889" s="86" t="n">
        <v>2034</v>
      </c>
      <c r="D1889" t="s">
        <v>239</v>
      </c>
      <c r="E1889" s="87" t="n">
        <v>347572.215662796</v>
      </c>
      <c r="F1889" s="88" t="n">
        <v>260895.171616952</v>
      </c>
      <c r="G1889" s="89" t="n">
        <v>378994.909013905</v>
      </c>
      <c r="H1889" s="90" t="n">
        <v>284761.825731833</v>
      </c>
      <c r="I1889" s="91" t="str">
        <f>H1889-F1889</f>
      </c>
      <c r="J1889" s="92" t="str">
        <f>G1889-E1889</f>
      </c>
    </row>
    <row r="1890">
      <c r="A1890" t="s">
        <v>116</v>
      </c>
      <c r="B1890" t="s">
        <v>459</v>
      </c>
      <c r="C1890" s="86" t="n">
        <v>2034</v>
      </c>
      <c r="D1890" t="s">
        <v>242</v>
      </c>
      <c r="E1890" s="87" t="n">
        <v>232913.629187978</v>
      </c>
      <c r="F1890" s="88" t="n">
        <v>145674.266059649</v>
      </c>
      <c r="G1890" s="89" t="n">
        <v>249728.24511568</v>
      </c>
      <c r="H1890" s="90" t="n">
        <v>156946.436128004</v>
      </c>
      <c r="I1890" s="91" t="str">
        <f>H1890-F1890</f>
      </c>
      <c r="J1890" s="92" t="str">
        <f>G1890-E1890</f>
      </c>
    </row>
    <row r="1891">
      <c r="A1891" t="s">
        <v>116</v>
      </c>
      <c r="B1891" t="s">
        <v>459</v>
      </c>
      <c r="C1891" s="86" t="n">
        <v>2034</v>
      </c>
      <c r="D1891" t="s">
        <v>456</v>
      </c>
      <c r="E1891" s="87" t="n">
        <v>33655.393882389</v>
      </c>
      <c r="F1891" s="88" t="n">
        <v>4205.8183442314</v>
      </c>
      <c r="G1891" s="89" t="n">
        <v>33649.8779258971</v>
      </c>
      <c r="H1891" s="90" t="n">
        <v>4205.69192643688</v>
      </c>
      <c r="I1891" s="91" t="str">
        <f>H1891-F1891</f>
      </c>
      <c r="J1891" s="92" t="str">
        <f>G1891-E1891</f>
      </c>
    </row>
    <row r="1892">
      <c r="A1892" t="s">
        <v>116</v>
      </c>
      <c r="B1892" t="s">
        <v>459</v>
      </c>
      <c r="C1892" s="86" t="n">
        <v>2035</v>
      </c>
      <c r="D1892" t="s">
        <v>455</v>
      </c>
      <c r="E1892" s="87" t="n">
        <v>10445.1379637567</v>
      </c>
      <c r="F1892" s="88" t="n">
        <v>7788.73688156187</v>
      </c>
      <c r="G1892" s="89" t="n">
        <v>10382.1904120895</v>
      </c>
      <c r="H1892" s="90" t="n">
        <v>7765.94892737537</v>
      </c>
      <c r="I1892" s="91" t="str">
        <f>H1892-F1892</f>
      </c>
      <c r="J1892" s="92" t="str">
        <f>G1892-E1892</f>
      </c>
    </row>
    <row r="1893">
      <c r="A1893" t="s">
        <v>116</v>
      </c>
      <c r="B1893" t="s">
        <v>459</v>
      </c>
      <c r="C1893" s="86" t="n">
        <v>2035</v>
      </c>
      <c r="D1893" t="s">
        <v>269</v>
      </c>
      <c r="E1893" s="87" t="n">
        <v>550615.303152586</v>
      </c>
      <c r="F1893" s="88" t="n">
        <v>180228.172034516</v>
      </c>
      <c r="G1893" s="89" t="n">
        <v>558961.531460926</v>
      </c>
      <c r="H1893" s="90" t="n">
        <v>180479.901956072</v>
      </c>
      <c r="I1893" s="91" t="str">
        <f>H1893-F1893</f>
      </c>
      <c r="J1893" s="92" t="str">
        <f>G1893-E1893</f>
      </c>
    </row>
    <row r="1894">
      <c r="A1894" t="s">
        <v>116</v>
      </c>
      <c r="B1894" t="s">
        <v>459</v>
      </c>
      <c r="C1894" s="86" t="n">
        <v>2035</v>
      </c>
      <c r="D1894" t="s">
        <v>224</v>
      </c>
      <c r="E1894" s="87" t="n">
        <v>96121.6194299815</v>
      </c>
      <c r="F1894" s="88" t="n">
        <v>60149.0239583538</v>
      </c>
      <c r="G1894" s="89" t="n">
        <v>100272.951283078</v>
      </c>
      <c r="H1894" s="90" t="n">
        <v>62275.6388380648</v>
      </c>
      <c r="I1894" s="91" t="str">
        <f>H1894-F1894</f>
      </c>
      <c r="J1894" s="92" t="str">
        <f>G1894-E1894</f>
      </c>
    </row>
    <row r="1895">
      <c r="A1895" t="s">
        <v>116</v>
      </c>
      <c r="B1895" t="s">
        <v>459</v>
      </c>
      <c r="C1895" s="86" t="n">
        <v>2035</v>
      </c>
      <c r="D1895" t="s">
        <v>236</v>
      </c>
      <c r="E1895" s="87" t="n">
        <v>246869.319636063</v>
      </c>
      <c r="F1895" s="88" t="n">
        <v>218481.488716663</v>
      </c>
      <c r="G1895" s="89" t="n">
        <v>261696.644665257</v>
      </c>
      <c r="H1895" s="90" t="n">
        <v>233645.809897885</v>
      </c>
      <c r="I1895" s="91" t="str">
        <f>H1895-F1895</f>
      </c>
      <c r="J1895" s="92" t="str">
        <f>G1895-E1895</f>
      </c>
    </row>
    <row r="1896">
      <c r="A1896" t="s">
        <v>116</v>
      </c>
      <c r="B1896" t="s">
        <v>459</v>
      </c>
      <c r="C1896" s="86" t="n">
        <v>2035</v>
      </c>
      <c r="D1896" t="s">
        <v>239</v>
      </c>
      <c r="E1896" s="87" t="n">
        <v>355786.401888488</v>
      </c>
      <c r="F1896" s="88" t="n">
        <v>260097.901150585</v>
      </c>
      <c r="G1896" s="89" t="n">
        <v>387697.164048001</v>
      </c>
      <c r="H1896" s="90" t="n">
        <v>284179.664131541</v>
      </c>
      <c r="I1896" s="91" t="str">
        <f>H1896-F1896</f>
      </c>
      <c r="J1896" s="92" t="str">
        <f>G1896-E1896</f>
      </c>
    </row>
    <row r="1897">
      <c r="A1897" t="s">
        <v>116</v>
      </c>
      <c r="B1897" t="s">
        <v>459</v>
      </c>
      <c r="C1897" s="86" t="n">
        <v>2035</v>
      </c>
      <c r="D1897" t="s">
        <v>242</v>
      </c>
      <c r="E1897" s="87" t="n">
        <v>239514.49730117</v>
      </c>
      <c r="F1897" s="88" t="n">
        <v>146143.003348522</v>
      </c>
      <c r="G1897" s="89" t="n">
        <v>256626.612557139</v>
      </c>
      <c r="H1897" s="90" t="n">
        <v>157568.371735695</v>
      </c>
      <c r="I1897" s="91" t="str">
        <f>H1897-F1897</f>
      </c>
      <c r="J1897" s="92" t="str">
        <f>G1897-E1897</f>
      </c>
    </row>
    <row r="1898">
      <c r="A1898" t="s">
        <v>116</v>
      </c>
      <c r="B1898" t="s">
        <v>459</v>
      </c>
      <c r="C1898" s="86" t="n">
        <v>2035</v>
      </c>
      <c r="D1898" t="s">
        <v>456</v>
      </c>
      <c r="E1898" s="87" t="n">
        <v>33453.7028702957</v>
      </c>
      <c r="F1898" s="88" t="n">
        <v>4160.25054214442</v>
      </c>
      <c r="G1898" s="89" t="n">
        <v>33447.2788714648</v>
      </c>
      <c r="H1898" s="90" t="n">
        <v>4160.08804787357</v>
      </c>
      <c r="I1898" s="91" t="str">
        <f>H1898-F1898</f>
      </c>
      <c r="J1898" s="92" t="str">
        <f>G1898-E1898</f>
      </c>
    </row>
    <row r="1899">
      <c r="A1899" t="s">
        <v>116</v>
      </c>
      <c r="B1899" t="s">
        <v>459</v>
      </c>
      <c r="C1899" s="86" t="n">
        <v>2036</v>
      </c>
      <c r="D1899" t="s">
        <v>455</v>
      </c>
      <c r="E1899" s="87" t="n">
        <v>10751.1898758591</v>
      </c>
      <c r="F1899" s="88" t="n">
        <v>7903.89747221712</v>
      </c>
      <c r="G1899" s="89" t="n">
        <v>10678.3911776571</v>
      </c>
      <c r="H1899" s="90" t="n">
        <v>7876.08286782231</v>
      </c>
      <c r="I1899" s="91" t="str">
        <f>H1899-F1899</f>
      </c>
      <c r="J1899" s="92" t="str">
        <f>G1899-E1899</f>
      </c>
    </row>
    <row r="1900">
      <c r="A1900" t="s">
        <v>116</v>
      </c>
      <c r="B1900" t="s">
        <v>459</v>
      </c>
      <c r="C1900" s="86" t="n">
        <v>2036</v>
      </c>
      <c r="D1900" t="s">
        <v>269</v>
      </c>
      <c r="E1900" s="87" t="n">
        <v>556839.689650675</v>
      </c>
      <c r="F1900" s="88" t="n">
        <v>183960.982951363</v>
      </c>
      <c r="G1900" s="89" t="n">
        <v>565915.068561455</v>
      </c>
      <c r="H1900" s="90" t="n">
        <v>184270.554248894</v>
      </c>
      <c r="I1900" s="91" t="str">
        <f>H1900-F1900</f>
      </c>
      <c r="J1900" s="92" t="str">
        <f>G1900-E1900</f>
      </c>
    </row>
    <row r="1901">
      <c r="A1901" t="s">
        <v>116</v>
      </c>
      <c r="B1901" t="s">
        <v>459</v>
      </c>
      <c r="C1901" s="86" t="n">
        <v>2036</v>
      </c>
      <c r="D1901" t="s">
        <v>224</v>
      </c>
      <c r="E1901" s="87" t="n">
        <v>99039.103839975</v>
      </c>
      <c r="F1901" s="88" t="n">
        <v>61388.9420259123</v>
      </c>
      <c r="G1901" s="89" t="n">
        <v>103253.815900076</v>
      </c>
      <c r="H1901" s="90" t="n">
        <v>63653.4030779876</v>
      </c>
      <c r="I1901" s="91" t="str">
        <f>H1901-F1901</f>
      </c>
      <c r="J1901" s="92" t="str">
        <f>G1901-E1901</f>
      </c>
    </row>
    <row r="1902">
      <c r="A1902" t="s">
        <v>116</v>
      </c>
      <c r="B1902" t="s">
        <v>459</v>
      </c>
      <c r="C1902" s="86" t="n">
        <v>2036</v>
      </c>
      <c r="D1902" t="s">
        <v>236</v>
      </c>
      <c r="E1902" s="87" t="n">
        <v>252343.590178981</v>
      </c>
      <c r="F1902" s="88" t="n">
        <v>221416.346336114</v>
      </c>
      <c r="G1902" s="89" t="n">
        <v>267795.294711387</v>
      </c>
      <c r="H1902" s="90" t="n">
        <v>238410.323156125</v>
      </c>
      <c r="I1902" s="91" t="str">
        <f>H1902-F1902</f>
      </c>
      <c r="J1902" s="92" t="str">
        <f>G1902-E1902</f>
      </c>
    </row>
    <row r="1903">
      <c r="A1903" t="s">
        <v>116</v>
      </c>
      <c r="B1903" t="s">
        <v>459</v>
      </c>
      <c r="C1903" s="86" t="n">
        <v>2036</v>
      </c>
      <c r="D1903" t="s">
        <v>239</v>
      </c>
      <c r="E1903" s="87" t="n">
        <v>362515.010987431</v>
      </c>
      <c r="F1903" s="88" t="n">
        <v>257345.089966804</v>
      </c>
      <c r="G1903" s="89" t="n">
        <v>396494.629617736</v>
      </c>
      <c r="H1903" s="90" t="n">
        <v>284477.185074693</v>
      </c>
      <c r="I1903" s="91" t="str">
        <f>H1903-F1903</f>
      </c>
      <c r="J1903" s="92" t="str">
        <f>G1903-E1903</f>
      </c>
    </row>
    <row r="1904">
      <c r="A1904" t="s">
        <v>116</v>
      </c>
      <c r="B1904" t="s">
        <v>459</v>
      </c>
      <c r="C1904" s="86" t="n">
        <v>2036</v>
      </c>
      <c r="D1904" t="s">
        <v>242</v>
      </c>
      <c r="E1904" s="87" t="n">
        <v>245474.469513778</v>
      </c>
      <c r="F1904" s="88" t="n">
        <v>145500.932467599</v>
      </c>
      <c r="G1904" s="89" t="n">
        <v>263685.615045298</v>
      </c>
      <c r="H1904" s="90" t="n">
        <v>158831.708227704</v>
      </c>
      <c r="I1904" s="91" t="str">
        <f>H1904-F1904</f>
      </c>
      <c r="J1904" s="92" t="str">
        <f>G1904-E1904</f>
      </c>
    </row>
    <row r="1905">
      <c r="A1905" t="s">
        <v>116</v>
      </c>
      <c r="B1905" t="s">
        <v>459</v>
      </c>
      <c r="C1905" s="86" t="n">
        <v>2036</v>
      </c>
      <c r="D1905" t="s">
        <v>456</v>
      </c>
      <c r="E1905" s="87" t="n">
        <v>33275.1402438463</v>
      </c>
      <c r="F1905" s="88" t="n">
        <v>4116.28594116932</v>
      </c>
      <c r="G1905" s="89" t="n">
        <v>33267.8240250982</v>
      </c>
      <c r="H1905" s="90" t="n">
        <v>4116.08575878015</v>
      </c>
      <c r="I1905" s="91" t="str">
        <f>H1905-F1905</f>
      </c>
      <c r="J1905" s="92" t="str">
        <f>G1905-E1905</f>
      </c>
    </row>
    <row r="1906">
      <c r="A1906" t="s">
        <v>116</v>
      </c>
      <c r="B1906" t="s">
        <v>459</v>
      </c>
      <c r="C1906" s="86" t="n">
        <v>2037</v>
      </c>
      <c r="D1906" t="s">
        <v>455</v>
      </c>
      <c r="E1906" s="87" t="n">
        <v>11074.8350805014</v>
      </c>
      <c r="F1906" s="88" t="n">
        <v>8036.79291317205</v>
      </c>
      <c r="G1906" s="89" t="n">
        <v>10990.4137947985</v>
      </c>
      <c r="H1906" s="90" t="n">
        <v>8003.77535455791</v>
      </c>
      <c r="I1906" s="91" t="str">
        <f>H1906-F1906</f>
      </c>
      <c r="J1906" s="92" t="str">
        <f>G1906-E1906</f>
      </c>
    </row>
    <row r="1907">
      <c r="A1907" t="s">
        <v>116</v>
      </c>
      <c r="B1907" t="s">
        <v>459</v>
      </c>
      <c r="C1907" s="86" t="n">
        <v>2037</v>
      </c>
      <c r="D1907" t="s">
        <v>269</v>
      </c>
      <c r="E1907" s="87" t="n">
        <v>563010.733031591</v>
      </c>
      <c r="F1907" s="88" t="n">
        <v>187827.792089987</v>
      </c>
      <c r="G1907" s="89" t="n">
        <v>572762.659259745</v>
      </c>
      <c r="H1907" s="90" t="n">
        <v>188201.343389225</v>
      </c>
      <c r="I1907" s="91" t="str">
        <f>H1907-F1907</f>
      </c>
      <c r="J1907" s="92" t="str">
        <f>G1907-E1907</f>
      </c>
    </row>
    <row r="1908">
      <c r="A1908" t="s">
        <v>116</v>
      </c>
      <c r="B1908" t="s">
        <v>459</v>
      </c>
      <c r="C1908" s="86" t="n">
        <v>2037</v>
      </c>
      <c r="D1908" t="s">
        <v>224</v>
      </c>
      <c r="E1908" s="87" t="n">
        <v>102029.882567184</v>
      </c>
      <c r="F1908" s="88" t="n">
        <v>62748.0593369772</v>
      </c>
      <c r="G1908" s="89" t="n">
        <v>106298.553139614</v>
      </c>
      <c r="H1908" s="90" t="n">
        <v>65132.6423732262</v>
      </c>
      <c r="I1908" s="91" t="str">
        <f>H1908-F1908</f>
      </c>
      <c r="J1908" s="92" t="str">
        <f>G1908-E1908</f>
      </c>
    </row>
    <row r="1909">
      <c r="A1909" t="s">
        <v>116</v>
      </c>
      <c r="B1909" t="s">
        <v>459</v>
      </c>
      <c r="C1909" s="86" t="n">
        <v>2037</v>
      </c>
      <c r="D1909" t="s">
        <v>236</v>
      </c>
      <c r="E1909" s="87" t="n">
        <v>257860.057781372</v>
      </c>
      <c r="F1909" s="88" t="n">
        <v>224816.614849262</v>
      </c>
      <c r="G1909" s="89" t="n">
        <v>273943.11553738</v>
      </c>
      <c r="H1909" s="90" t="n">
        <v>243289.27875961</v>
      </c>
      <c r="I1909" s="91" t="str">
        <f>H1909-F1909</f>
      </c>
      <c r="J1909" s="92" t="str">
        <f>G1909-E1909</f>
      </c>
    </row>
    <row r="1910">
      <c r="A1910" t="s">
        <v>116</v>
      </c>
      <c r="B1910" t="s">
        <v>459</v>
      </c>
      <c r="C1910" s="86" t="n">
        <v>2037</v>
      </c>
      <c r="D1910" t="s">
        <v>239</v>
      </c>
      <c r="E1910" s="87" t="n">
        <v>369257.397568962</v>
      </c>
      <c r="F1910" s="88" t="n">
        <v>255328.588839851</v>
      </c>
      <c r="G1910" s="89" t="n">
        <v>405372.471305049</v>
      </c>
      <c r="H1910" s="90" t="n">
        <v>285466.435063323</v>
      </c>
      <c r="I1910" s="91" t="str">
        <f>H1910-F1910</f>
      </c>
      <c r="J1910" s="92" t="str">
        <f>G1910-E1910</f>
      </c>
    </row>
    <row r="1911">
      <c r="A1911" t="s">
        <v>116</v>
      </c>
      <c r="B1911" t="s">
        <v>459</v>
      </c>
      <c r="C1911" s="86" t="n">
        <v>2037</v>
      </c>
      <c r="D1911" t="s">
        <v>242</v>
      </c>
      <c r="E1911" s="87" t="n">
        <v>251539.698108092</v>
      </c>
      <c r="F1911" s="88" t="n">
        <v>145408.161519744</v>
      </c>
      <c r="G1911" s="89" t="n">
        <v>270885.359577997</v>
      </c>
      <c r="H1911" s="90" t="n">
        <v>160581.340700127</v>
      </c>
      <c r="I1911" s="91" t="str">
        <f>H1911-F1911</f>
      </c>
      <c r="J1911" s="92" t="str">
        <f>G1911-E1911</f>
      </c>
    </row>
    <row r="1912">
      <c r="A1912" t="s">
        <v>116</v>
      </c>
      <c r="B1912" t="s">
        <v>459</v>
      </c>
      <c r="C1912" s="86" t="n">
        <v>2037</v>
      </c>
      <c r="D1912" t="s">
        <v>456</v>
      </c>
      <c r="E1912" s="87" t="n">
        <v>33121.2687023587</v>
      </c>
      <c r="F1912" s="88" t="n">
        <v>4072.72038271869</v>
      </c>
      <c r="G1912" s="89" t="n">
        <v>33112.9456366358</v>
      </c>
      <c r="H1912" s="90" t="n">
        <v>4072.48162056867</v>
      </c>
      <c r="I1912" s="91" t="str">
        <f>H1912-F1912</f>
      </c>
      <c r="J1912" s="92" t="str">
        <f>G1912-E1912</f>
      </c>
    </row>
    <row r="1913">
      <c r="A1913" t="s">
        <v>116</v>
      </c>
      <c r="B1913" t="s">
        <v>459</v>
      </c>
      <c r="C1913" s="86" t="n">
        <v>2038</v>
      </c>
      <c r="D1913" t="s">
        <v>455</v>
      </c>
      <c r="E1913" s="87" t="n">
        <v>11415.3864983607</v>
      </c>
      <c r="F1913" s="88" t="n">
        <v>8187.80520243177</v>
      </c>
      <c r="G1913" s="89" t="n">
        <v>11317.6785263701</v>
      </c>
      <c r="H1913" s="90" t="n">
        <v>8149.11017278235</v>
      </c>
      <c r="I1913" s="91" t="str">
        <f>H1913-F1913</f>
      </c>
      <c r="J1913" s="92" t="str">
        <f>G1913-E1913</f>
      </c>
    </row>
    <row r="1914">
      <c r="A1914" t="s">
        <v>116</v>
      </c>
      <c r="B1914" t="s">
        <v>459</v>
      </c>
      <c r="C1914" s="86" t="n">
        <v>2038</v>
      </c>
      <c r="D1914" t="s">
        <v>269</v>
      </c>
      <c r="E1914" s="87" t="n">
        <v>569334.289440523</v>
      </c>
      <c r="F1914" s="88" t="n">
        <v>191770.041188378</v>
      </c>
      <c r="G1914" s="89" t="n">
        <v>579709.150808107</v>
      </c>
      <c r="H1914" s="90" t="n">
        <v>192212.965105792</v>
      </c>
      <c r="I1914" s="91" t="str">
        <f>H1914-F1914</f>
      </c>
      <c r="J1914" s="92" t="str">
        <f>G1914-E1914</f>
      </c>
    </row>
    <row r="1915">
      <c r="A1915" t="s">
        <v>116</v>
      </c>
      <c r="B1915" t="s">
        <v>459</v>
      </c>
      <c r="C1915" s="86" t="n">
        <v>2038</v>
      </c>
      <c r="D1915" t="s">
        <v>224</v>
      </c>
      <c r="E1915" s="87" t="n">
        <v>105083.606959339</v>
      </c>
      <c r="F1915" s="88" t="n">
        <v>64201.4341821339</v>
      </c>
      <c r="G1915" s="89" t="n">
        <v>109397.410233203</v>
      </c>
      <c r="H1915" s="90" t="n">
        <v>66690.1763926919</v>
      </c>
      <c r="I1915" s="91" t="str">
        <f>H1915-F1915</f>
      </c>
      <c r="J1915" s="92" t="str">
        <f>G1915-E1915</f>
      </c>
    </row>
    <row r="1916">
      <c r="A1916" t="s">
        <v>116</v>
      </c>
      <c r="B1916" t="s">
        <v>459</v>
      </c>
      <c r="C1916" s="86" t="n">
        <v>2038</v>
      </c>
      <c r="D1916" t="s">
        <v>236</v>
      </c>
      <c r="E1916" s="87" t="n">
        <v>263401.916323906</v>
      </c>
      <c r="F1916" s="88" t="n">
        <v>228476.494283923</v>
      </c>
      <c r="G1916" s="89" t="n">
        <v>280123.022410323</v>
      </c>
      <c r="H1916" s="90" t="n">
        <v>248273.444579091</v>
      </c>
      <c r="I1916" s="91" t="str">
        <f>H1916-F1916</f>
      </c>
      <c r="J1916" s="92" t="str">
        <f>G1916-E1916</f>
      </c>
    </row>
    <row r="1917">
      <c r="A1917" t="s">
        <v>116</v>
      </c>
      <c r="B1917" t="s">
        <v>459</v>
      </c>
      <c r="C1917" s="86" t="n">
        <v>2038</v>
      </c>
      <c r="D1917" t="s">
        <v>239</v>
      </c>
      <c r="E1917" s="87" t="n">
        <v>376026.778596688</v>
      </c>
      <c r="F1917" s="88" t="n">
        <v>253906.60410834</v>
      </c>
      <c r="G1917" s="89" t="n">
        <v>414343.964991367</v>
      </c>
      <c r="H1917" s="90" t="n">
        <v>287037.680070868</v>
      </c>
      <c r="I1917" s="91" t="str">
        <f>H1917-F1917</f>
      </c>
      <c r="J1917" s="92" t="str">
        <f>G1917-E1917</f>
      </c>
    </row>
    <row r="1918">
      <c r="A1918" t="s">
        <v>116</v>
      </c>
      <c r="B1918" t="s">
        <v>459</v>
      </c>
      <c r="C1918" s="86" t="n">
        <v>2038</v>
      </c>
      <c r="D1918" t="s">
        <v>242</v>
      </c>
      <c r="E1918" s="87" t="n">
        <v>257705.88921931</v>
      </c>
      <c r="F1918" s="88" t="n">
        <v>145699.44053977</v>
      </c>
      <c r="G1918" s="89" t="n">
        <v>278223.185578184</v>
      </c>
      <c r="H1918" s="90" t="n">
        <v>162691.669499593</v>
      </c>
      <c r="I1918" s="91" t="str">
        <f>H1918-F1918</f>
      </c>
      <c r="J1918" s="92" t="str">
        <f>G1918-E1918</f>
      </c>
    </row>
    <row r="1919">
      <c r="A1919" t="s">
        <v>116</v>
      </c>
      <c r="B1919" t="s">
        <v>459</v>
      </c>
      <c r="C1919" s="86" t="n">
        <v>2038</v>
      </c>
      <c r="D1919" t="s">
        <v>456</v>
      </c>
      <c r="E1919" s="87" t="n">
        <v>33051.983147441</v>
      </c>
      <c r="F1919" s="88" t="n">
        <v>4031.59986683058</v>
      </c>
      <c r="G1919" s="89" t="n">
        <v>33042.5509595198</v>
      </c>
      <c r="H1919" s="90" t="n">
        <v>4031.32084528998</v>
      </c>
      <c r="I1919" s="91" t="str">
        <f>H1919-F1919</f>
      </c>
      <c r="J1919" s="92" t="str">
        <f>G1919-E1919</f>
      </c>
    </row>
    <row r="1920">
      <c r="A1920" t="s">
        <v>116</v>
      </c>
      <c r="B1920" t="s">
        <v>459</v>
      </c>
      <c r="C1920" s="86" t="n">
        <v>2039</v>
      </c>
      <c r="D1920" t="s">
        <v>455</v>
      </c>
      <c r="E1920" s="87" t="n">
        <v>11772.6024504039</v>
      </c>
      <c r="F1920" s="88" t="n">
        <v>8353.78973134227</v>
      </c>
      <c r="G1920" s="89" t="n">
        <v>11659.9247232692</v>
      </c>
      <c r="H1920" s="90" t="n">
        <v>8308.75642551617</v>
      </c>
      <c r="I1920" s="91" t="str">
        <f>H1920-F1920</f>
      </c>
      <c r="J1920" s="92" t="str">
        <f>G1920-E1920</f>
      </c>
    </row>
    <row r="1921">
      <c r="A1921" t="s">
        <v>116</v>
      </c>
      <c r="B1921" t="s">
        <v>459</v>
      </c>
      <c r="C1921" s="86" t="n">
        <v>2039</v>
      </c>
      <c r="D1921" t="s">
        <v>269</v>
      </c>
      <c r="E1921" s="87" t="n">
        <v>575636.244832832</v>
      </c>
      <c r="F1921" s="88" t="n">
        <v>195882.384692941</v>
      </c>
      <c r="G1921" s="89" t="n">
        <v>586585.813471601</v>
      </c>
      <c r="H1921" s="90" t="n">
        <v>196399.782714421</v>
      </c>
      <c r="I1921" s="91" t="str">
        <f>H1921-F1921</f>
      </c>
      <c r="J1921" s="92" t="str">
        <f>G1921-E1921</f>
      </c>
    </row>
    <row r="1922">
      <c r="A1922" t="s">
        <v>116</v>
      </c>
      <c r="B1922" t="s">
        <v>459</v>
      </c>
      <c r="C1922" s="86" t="n">
        <v>2039</v>
      </c>
      <c r="D1922" t="s">
        <v>224</v>
      </c>
      <c r="E1922" s="87" t="n">
        <v>108190.823756191</v>
      </c>
      <c r="F1922" s="88" t="n">
        <v>65771.0650235775</v>
      </c>
      <c r="G1922" s="89" t="n">
        <v>112540.850148637</v>
      </c>
      <c r="H1922" s="90" t="n">
        <v>68351.1655866212</v>
      </c>
      <c r="I1922" s="91" t="str">
        <f>H1922-F1922</f>
      </c>
      <c r="J1922" s="92" t="str">
        <f>G1922-E1922</f>
      </c>
    </row>
    <row r="1923">
      <c r="A1923" t="s">
        <v>116</v>
      </c>
      <c r="B1923" t="s">
        <v>459</v>
      </c>
      <c r="C1923" s="86" t="n">
        <v>2039</v>
      </c>
      <c r="D1923" t="s">
        <v>236</v>
      </c>
      <c r="E1923" s="87" t="n">
        <v>268955.265955854</v>
      </c>
      <c r="F1923" s="88" t="n">
        <v>232376.963823017</v>
      </c>
      <c r="G1923" s="89" t="n">
        <v>286321.192407382</v>
      </c>
      <c r="H1923" s="90" t="n">
        <v>253425.443561717</v>
      </c>
      <c r="I1923" s="91" t="str">
        <f>H1923-F1923</f>
      </c>
      <c r="J1923" s="92" t="str">
        <f>G1923-E1923</f>
      </c>
    </row>
    <row r="1924">
      <c r="A1924" t="s">
        <v>116</v>
      </c>
      <c r="B1924" t="s">
        <v>459</v>
      </c>
      <c r="C1924" s="86" t="n">
        <v>2039</v>
      </c>
      <c r="D1924" t="s">
        <v>239</v>
      </c>
      <c r="E1924" s="87" t="n">
        <v>382787.219607845</v>
      </c>
      <c r="F1924" s="88" t="n">
        <v>253115.07255536</v>
      </c>
      <c r="G1924" s="89" t="n">
        <v>423374.882373806</v>
      </c>
      <c r="H1924" s="90" t="n">
        <v>289267.929523966</v>
      </c>
      <c r="I1924" s="91" t="str">
        <f>H1924-F1924</f>
      </c>
      <c r="J1924" s="92" t="str">
        <f>G1924-E1924</f>
      </c>
    </row>
    <row r="1925">
      <c r="A1925" t="s">
        <v>116</v>
      </c>
      <c r="B1925" t="s">
        <v>459</v>
      </c>
      <c r="C1925" s="86" t="n">
        <v>2039</v>
      </c>
      <c r="D1925" t="s">
        <v>242</v>
      </c>
      <c r="E1925" s="87" t="n">
        <v>263941.416634487</v>
      </c>
      <c r="F1925" s="88" t="n">
        <v>146392.536156256</v>
      </c>
      <c r="G1925" s="89" t="n">
        <v>285667.442451303</v>
      </c>
      <c r="H1925" s="90" t="n">
        <v>165214.737908388</v>
      </c>
      <c r="I1925" s="91" t="str">
        <f>H1925-F1925</f>
      </c>
      <c r="J1925" s="92" t="str">
        <f>G1925-E1925</f>
      </c>
    </row>
    <row r="1926">
      <c r="A1926" t="s">
        <v>116</v>
      </c>
      <c r="B1926" t="s">
        <v>459</v>
      </c>
      <c r="C1926" s="86" t="n">
        <v>2039</v>
      </c>
      <c r="D1926" t="s">
        <v>456</v>
      </c>
      <c r="E1926" s="87" t="n">
        <v>33007.7311501477</v>
      </c>
      <c r="F1926" s="88" t="n">
        <v>3990.54825757216</v>
      </c>
      <c r="G1926" s="89" t="n">
        <v>32997.0932743403</v>
      </c>
      <c r="H1926" s="90" t="n">
        <v>3990.22661176009</v>
      </c>
      <c r="I1926" s="91" t="str">
        <f>H1926-F1926</f>
      </c>
      <c r="J1926" s="92" t="str">
        <f>G1926-E1926</f>
      </c>
    </row>
    <row r="1927">
      <c r="A1927" t="s">
        <v>116</v>
      </c>
      <c r="B1927" t="s">
        <v>459</v>
      </c>
      <c r="C1927" s="86" t="n">
        <v>2040</v>
      </c>
      <c r="D1927" t="s">
        <v>455</v>
      </c>
      <c r="E1927" s="87" t="n">
        <v>12146.0626974974</v>
      </c>
      <c r="F1927" s="88" t="n">
        <v>8527.28192598918</v>
      </c>
      <c r="G1927" s="89" t="n">
        <v>12016.6571221041</v>
      </c>
      <c r="H1927" s="90" t="n">
        <v>8475.19475234146</v>
      </c>
      <c r="I1927" s="91" t="str">
        <f>H1927-F1927</f>
      </c>
      <c r="J1927" s="92" t="str">
        <f>G1927-E1927</f>
      </c>
    </row>
    <row r="1928">
      <c r="A1928" t="s">
        <v>116</v>
      </c>
      <c r="B1928" t="s">
        <v>459</v>
      </c>
      <c r="C1928" s="86" t="n">
        <v>2040</v>
      </c>
      <c r="D1928" t="s">
        <v>269</v>
      </c>
      <c r="E1928" s="87" t="n">
        <v>581881.508328956</v>
      </c>
      <c r="F1928" s="88" t="n">
        <v>199977.778937631</v>
      </c>
      <c r="G1928" s="89" t="n">
        <v>593359.683149854</v>
      </c>
      <c r="H1928" s="90" t="n">
        <v>200573.831884914</v>
      </c>
      <c r="I1928" s="91" t="str">
        <f>H1928-F1928</f>
      </c>
      <c r="J1928" s="92" t="str">
        <f>G1928-E1928</f>
      </c>
    </row>
    <row r="1929">
      <c r="A1929" t="s">
        <v>116</v>
      </c>
      <c r="B1929" t="s">
        <v>459</v>
      </c>
      <c r="C1929" s="86" t="n">
        <v>2040</v>
      </c>
      <c r="D1929" t="s">
        <v>224</v>
      </c>
      <c r="E1929" s="87" t="n">
        <v>111339.132966936</v>
      </c>
      <c r="F1929" s="88" t="n">
        <v>67393.6291738825</v>
      </c>
      <c r="G1929" s="89" t="n">
        <v>115715.913613223</v>
      </c>
      <c r="H1929" s="90" t="n">
        <v>70051.7192346521</v>
      </c>
      <c r="I1929" s="91" t="str">
        <f>H1929-F1929</f>
      </c>
      <c r="J1929" s="92" t="str">
        <f>G1929-E1929</f>
      </c>
    </row>
    <row r="1930">
      <c r="A1930" t="s">
        <v>116</v>
      </c>
      <c r="B1930" t="s">
        <v>459</v>
      </c>
      <c r="C1930" s="86" t="n">
        <v>2040</v>
      </c>
      <c r="D1930" t="s">
        <v>236</v>
      </c>
      <c r="E1930" s="87" t="n">
        <v>274502.397467455</v>
      </c>
      <c r="F1930" s="88" t="n">
        <v>236191.54937733</v>
      </c>
      <c r="G1930" s="89" t="n">
        <v>292519.217841898</v>
      </c>
      <c r="H1930" s="90" t="n">
        <v>258453.355893541</v>
      </c>
      <c r="I1930" s="91" t="str">
        <f>H1930-F1930</f>
      </c>
      <c r="J1930" s="92" t="str">
        <f>G1930-E1930</f>
      </c>
    </row>
    <row r="1931">
      <c r="A1931" t="s">
        <v>116</v>
      </c>
      <c r="B1931" t="s">
        <v>459</v>
      </c>
      <c r="C1931" s="86" t="n">
        <v>2040</v>
      </c>
      <c r="D1931" t="s">
        <v>239</v>
      </c>
      <c r="E1931" s="87" t="n">
        <v>389520.857098476</v>
      </c>
      <c r="F1931" s="88" t="n">
        <v>252659.340907653</v>
      </c>
      <c r="G1931" s="89" t="n">
        <v>432447.3620371</v>
      </c>
      <c r="H1931" s="90" t="n">
        <v>291853.981250607</v>
      </c>
      <c r="I1931" s="91" t="str">
        <f>H1931-F1931</f>
      </c>
      <c r="J1931" s="92" t="str">
        <f>G1931-E1931</f>
      </c>
    </row>
    <row r="1932">
      <c r="A1932" t="s">
        <v>116</v>
      </c>
      <c r="B1932" t="s">
        <v>459</v>
      </c>
      <c r="C1932" s="86" t="n">
        <v>2040</v>
      </c>
      <c r="D1932" t="s">
        <v>242</v>
      </c>
      <c r="E1932" s="87" t="n">
        <v>270221.380391721</v>
      </c>
      <c r="F1932" s="88" t="n">
        <v>147317.650735164</v>
      </c>
      <c r="G1932" s="89" t="n">
        <v>293192.362737216</v>
      </c>
      <c r="H1932" s="90" t="n">
        <v>167983.665373197</v>
      </c>
      <c r="I1932" s="91" t="str">
        <f>H1932-F1932</f>
      </c>
      <c r="J1932" s="92" t="str">
        <f>G1932-E1932</f>
      </c>
    </row>
    <row r="1933">
      <c r="A1933" t="s">
        <v>116</v>
      </c>
      <c r="B1933" t="s">
        <v>459</v>
      </c>
      <c r="C1933" s="86" t="n">
        <v>2040</v>
      </c>
      <c r="D1933" t="s">
        <v>456</v>
      </c>
      <c r="E1933" s="87" t="n">
        <v>32979.3100978521</v>
      </c>
      <c r="F1933" s="88" t="n">
        <v>3947.30662978361</v>
      </c>
      <c r="G1933" s="89" t="n">
        <v>32967.3710036739</v>
      </c>
      <c r="H1933" s="90" t="n">
        <v>3946.93985587533</v>
      </c>
      <c r="I1933" s="91" t="str">
        <f>H1933-F1933</f>
      </c>
      <c r="J1933" s="92" t="str">
        <f>G1933-E1933</f>
      </c>
    </row>
    <row r="1934">
      <c r="A1934" t="s">
        <v>116</v>
      </c>
      <c r="B1934" t="s">
        <v>459</v>
      </c>
      <c r="C1934" s="86" t="n">
        <v>2041</v>
      </c>
      <c r="D1934" t="s">
        <v>455</v>
      </c>
      <c r="E1934" s="87" t="n">
        <v>12535.4207372067</v>
      </c>
      <c r="F1934" s="88" t="n">
        <v>8712.41028837225</v>
      </c>
      <c r="G1934" s="89" t="n">
        <v>12387.4352203005</v>
      </c>
      <c r="H1934" s="90" t="n">
        <v>8652.44187977472</v>
      </c>
      <c r="I1934" s="91" t="str">
        <f>H1934-F1934</f>
      </c>
      <c r="J1934" s="92" t="str">
        <f>G1934-E1934</f>
      </c>
    </row>
    <row r="1935">
      <c r="A1935" t="s">
        <v>116</v>
      </c>
      <c r="B1935" t="s">
        <v>459</v>
      </c>
      <c r="C1935" s="86" t="n">
        <v>2041</v>
      </c>
      <c r="D1935" t="s">
        <v>269</v>
      </c>
      <c r="E1935" s="87" t="n">
        <v>588019.643724476</v>
      </c>
      <c r="F1935" s="88" t="n">
        <v>204089.167744632</v>
      </c>
      <c r="G1935" s="89" t="n">
        <v>599982.63945756</v>
      </c>
      <c r="H1935" s="90" t="n">
        <v>204767.679564587</v>
      </c>
      <c r="I1935" s="91" t="str">
        <f>H1935-F1935</f>
      </c>
      <c r="J1935" s="92" t="str">
        <f>G1935-E1935</f>
      </c>
    </row>
    <row r="1936">
      <c r="A1936" t="s">
        <v>116</v>
      </c>
      <c r="B1936" t="s">
        <v>459</v>
      </c>
      <c r="C1936" s="86" t="n">
        <v>2041</v>
      </c>
      <c r="D1936" t="s">
        <v>224</v>
      </c>
      <c r="E1936" s="87" t="n">
        <v>114521.956845797</v>
      </c>
      <c r="F1936" s="88" t="n">
        <v>69079.1072890681</v>
      </c>
      <c r="G1936" s="89" t="n">
        <v>118915.640835661</v>
      </c>
      <c r="H1936" s="90" t="n">
        <v>71803.7977249391</v>
      </c>
      <c r="I1936" s="91" t="str">
        <f>H1936-F1936</f>
      </c>
      <c r="J1936" s="92" t="str">
        <f>G1936-E1936</f>
      </c>
    </row>
    <row r="1937">
      <c r="A1937" t="s">
        <v>116</v>
      </c>
      <c r="B1937" t="s">
        <v>459</v>
      </c>
      <c r="C1937" s="86" t="n">
        <v>2041</v>
      </c>
      <c r="D1937" t="s">
        <v>236</v>
      </c>
      <c r="E1937" s="87" t="n">
        <v>280492.424786525</v>
      </c>
      <c r="F1937" s="88" t="n">
        <v>242113.537817615</v>
      </c>
      <c r="G1937" s="89" t="n">
        <v>298705.446631775</v>
      </c>
      <c r="H1937" s="90" t="n">
        <v>263516.672643348</v>
      </c>
      <c r="I1937" s="91" t="str">
        <f>H1937-F1937</f>
      </c>
      <c r="J1937" s="92" t="str">
        <f>G1937-E1937</f>
      </c>
    </row>
    <row r="1938">
      <c r="A1938" t="s">
        <v>116</v>
      </c>
      <c r="B1938" t="s">
        <v>459</v>
      </c>
      <c r="C1938" s="86" t="n">
        <v>2041</v>
      </c>
      <c r="D1938" t="s">
        <v>239</v>
      </c>
      <c r="E1938" s="87" t="n">
        <v>398001.904182878</v>
      </c>
      <c r="F1938" s="88" t="n">
        <v>255361.072282594</v>
      </c>
      <c r="G1938" s="89" t="n">
        <v>441540.779050949</v>
      </c>
      <c r="H1938" s="90" t="n">
        <v>294859.614192769</v>
      </c>
      <c r="I1938" s="91" t="str">
        <f>H1938-F1938</f>
      </c>
      <c r="J1938" s="92" t="str">
        <f>G1938-E1938</f>
      </c>
    </row>
    <row r="1939">
      <c r="A1939" t="s">
        <v>116</v>
      </c>
      <c r="B1939" t="s">
        <v>459</v>
      </c>
      <c r="C1939" s="86" t="n">
        <v>2041</v>
      </c>
      <c r="D1939" t="s">
        <v>242</v>
      </c>
      <c r="E1939" s="87" t="n">
        <v>277449.712520012</v>
      </c>
      <c r="F1939" s="88" t="n">
        <v>150251.480560131</v>
      </c>
      <c r="G1939" s="89" t="n">
        <v>300778.542096264</v>
      </c>
      <c r="H1939" s="90" t="n">
        <v>171003.574399356</v>
      </c>
      <c r="I1939" s="91" t="str">
        <f>H1939-F1939</f>
      </c>
      <c r="J1939" s="92" t="str">
        <f>G1939-E1939</f>
      </c>
    </row>
    <row r="1940">
      <c r="A1940" t="s">
        <v>116</v>
      </c>
      <c r="B1940" t="s">
        <v>459</v>
      </c>
      <c r="C1940" s="86" t="n">
        <v>2041</v>
      </c>
      <c r="D1940" t="s">
        <v>456</v>
      </c>
      <c r="E1940" s="87" t="n">
        <v>32955.7771742141</v>
      </c>
      <c r="F1940" s="88" t="n">
        <v>3902.1954562181</v>
      </c>
      <c r="G1940" s="89" t="n">
        <v>32942.4413142276</v>
      </c>
      <c r="H1940" s="90" t="n">
        <v>3901.78080238609</v>
      </c>
      <c r="I1940" s="91" t="str">
        <f>H1940-F1940</f>
      </c>
      <c r="J1940" s="92" t="str">
        <f>G1940-E1940</f>
      </c>
    </row>
    <row r="1941">
      <c r="A1941" t="s">
        <v>116</v>
      </c>
      <c r="B1941" t="s">
        <v>459</v>
      </c>
      <c r="C1941" s="86" t="n">
        <v>2042</v>
      </c>
      <c r="D1941" t="s">
        <v>455</v>
      </c>
      <c r="E1941" s="87" t="n">
        <v>12938.4316702042</v>
      </c>
      <c r="F1941" s="88" t="n">
        <v>8909.1579110466</v>
      </c>
      <c r="G1941" s="89" t="n">
        <v>12771.6730794271</v>
      </c>
      <c r="H1941" s="90" t="n">
        <v>8840.3509314455</v>
      </c>
      <c r="I1941" s="91" t="str">
        <f>H1941-F1941</f>
      </c>
      <c r="J1941" s="92" t="str">
        <f>G1941-E1941</f>
      </c>
    </row>
    <row r="1942">
      <c r="A1942" t="s">
        <v>116</v>
      </c>
      <c r="B1942" t="s">
        <v>459</v>
      </c>
      <c r="C1942" s="86" t="n">
        <v>2042</v>
      </c>
      <c r="D1942" t="s">
        <v>269</v>
      </c>
      <c r="E1942" s="87" t="n">
        <v>594015.652654804</v>
      </c>
      <c r="F1942" s="88" t="n">
        <v>208171.230806612</v>
      </c>
      <c r="G1942" s="89" t="n">
        <v>606444.774424477</v>
      </c>
      <c r="H1942" s="90" t="n">
        <v>208935.34457271</v>
      </c>
      <c r="I1942" s="91" t="str">
        <f>H1942-F1942</f>
      </c>
      <c r="J1942" s="92" t="str">
        <f>G1942-E1942</f>
      </c>
    </row>
    <row r="1943">
      <c r="A1943" t="s">
        <v>116</v>
      </c>
      <c r="B1943" t="s">
        <v>459</v>
      </c>
      <c r="C1943" s="86" t="n">
        <v>2042</v>
      </c>
      <c r="D1943" t="s">
        <v>224</v>
      </c>
      <c r="E1943" s="87" t="n">
        <v>117719.489629272</v>
      </c>
      <c r="F1943" s="88" t="n">
        <v>70810.9684628968</v>
      </c>
      <c r="G1943" s="89" t="n">
        <v>122132.445308682</v>
      </c>
      <c r="H1943" s="90" t="n">
        <v>73591.2952083717</v>
      </c>
      <c r="I1943" s="91" t="str">
        <f>H1943-F1943</f>
      </c>
      <c r="J1943" s="92" t="str">
        <f>G1943-E1943</f>
      </c>
    </row>
    <row r="1944">
      <c r="A1944" t="s">
        <v>116</v>
      </c>
      <c r="B1944" t="s">
        <v>459</v>
      </c>
      <c r="C1944" s="86" t="n">
        <v>2042</v>
      </c>
      <c r="D1944" t="s">
        <v>236</v>
      </c>
      <c r="E1944" s="87" t="n">
        <v>286458.134916091</v>
      </c>
      <c r="F1944" s="88" t="n">
        <v>247599.905309954</v>
      </c>
      <c r="G1944" s="89" t="n">
        <v>304866.78876579</v>
      </c>
      <c r="H1944" s="90" t="n">
        <v>268581.562174707</v>
      </c>
      <c r="I1944" s="91" t="str">
        <f>H1944-F1944</f>
      </c>
      <c r="J1944" s="92" t="str">
        <f>G1944-E1944</f>
      </c>
    </row>
    <row r="1945">
      <c r="A1945" t="s">
        <v>116</v>
      </c>
      <c r="B1945" t="s">
        <v>459</v>
      </c>
      <c r="C1945" s="86" t="n">
        <v>2042</v>
      </c>
      <c r="D1945" t="s">
        <v>239</v>
      </c>
      <c r="E1945" s="87" t="n">
        <v>406487.348515549</v>
      </c>
      <c r="F1945" s="88" t="n">
        <v>258306.323778521</v>
      </c>
      <c r="G1945" s="89" t="n">
        <v>450639.130775472</v>
      </c>
      <c r="H1945" s="90" t="n">
        <v>298212.920200736</v>
      </c>
      <c r="I1945" s="91" t="str">
        <f>H1945-F1945</f>
      </c>
      <c r="J1945" s="92" t="str">
        <f>G1945-E1945</f>
      </c>
    </row>
    <row r="1946">
      <c r="A1946" t="s">
        <v>116</v>
      </c>
      <c r="B1946" t="s">
        <v>459</v>
      </c>
      <c r="C1946" s="86" t="n">
        <v>2042</v>
      </c>
      <c r="D1946" t="s">
        <v>242</v>
      </c>
      <c r="E1946" s="87" t="n">
        <v>284720.189401335</v>
      </c>
      <c r="F1946" s="88" t="n">
        <v>153297.989319419</v>
      </c>
      <c r="G1946" s="89" t="n">
        <v>308409.931218265</v>
      </c>
      <c r="H1946" s="90" t="n">
        <v>174243.767659533</v>
      </c>
      <c r="I1946" s="91" t="str">
        <f>H1946-F1946</f>
      </c>
      <c r="J1946" s="92" t="str">
        <f>G1946-E1946</f>
      </c>
    </row>
    <row r="1947">
      <c r="A1947" t="s">
        <v>116</v>
      </c>
      <c r="B1947" t="s">
        <v>459</v>
      </c>
      <c r="C1947" s="86" t="n">
        <v>2042</v>
      </c>
      <c r="D1947" t="s">
        <v>456</v>
      </c>
      <c r="E1947" s="87" t="n">
        <v>32938.4355295987</v>
      </c>
      <c r="F1947" s="88" t="n">
        <v>3854.96368222887</v>
      </c>
      <c r="G1947" s="89" t="n">
        <v>32923.7417053026</v>
      </c>
      <c r="H1947" s="90" t="n">
        <v>3854.49804849207</v>
      </c>
      <c r="I1947" s="91" t="str">
        <f>H1947-F1947</f>
      </c>
      <c r="J1947" s="92" t="str">
        <f>G1947-E1947</f>
      </c>
    </row>
    <row r="1948">
      <c r="A1948" t="s">
        <v>116</v>
      </c>
      <c r="B1948" t="s">
        <v>459</v>
      </c>
      <c r="C1948" s="86" t="n">
        <v>2043</v>
      </c>
      <c r="D1948" t="s">
        <v>455</v>
      </c>
      <c r="E1948" s="87" t="n">
        <v>13354.3054240936</v>
      </c>
      <c r="F1948" s="88" t="n">
        <v>9112.16090965792</v>
      </c>
      <c r="G1948" s="89" t="n">
        <v>13168.3390726349</v>
      </c>
      <c r="H1948" s="90" t="n">
        <v>9033.89057082213</v>
      </c>
      <c r="I1948" s="91" t="str">
        <f>H1948-F1948</f>
      </c>
      <c r="J1948" s="92" t="str">
        <f>G1948-E1948</f>
      </c>
    </row>
    <row r="1949">
      <c r="A1949" t="s">
        <v>116</v>
      </c>
      <c r="B1949" t="s">
        <v>459</v>
      </c>
      <c r="C1949" s="86" t="n">
        <v>2043</v>
      </c>
      <c r="D1949" t="s">
        <v>269</v>
      </c>
      <c r="E1949" s="87" t="n">
        <v>599864.563895056</v>
      </c>
      <c r="F1949" s="88" t="n">
        <v>212176.120867148</v>
      </c>
      <c r="G1949" s="89" t="n">
        <v>612739.130394429</v>
      </c>
      <c r="H1949" s="90" t="n">
        <v>213029.197651933</v>
      </c>
      <c r="I1949" s="91" t="str">
        <f>H1949-F1949</f>
      </c>
      <c r="J1949" s="92" t="str">
        <f>G1949-E1949</f>
      </c>
    </row>
    <row r="1950">
      <c r="A1950" t="s">
        <v>116</v>
      </c>
      <c r="B1950" t="s">
        <v>459</v>
      </c>
      <c r="C1950" s="86" t="n">
        <v>2043</v>
      </c>
      <c r="D1950" t="s">
        <v>224</v>
      </c>
      <c r="E1950" s="87" t="n">
        <v>120924.04541137</v>
      </c>
      <c r="F1950" s="88" t="n">
        <v>72569.1509129077</v>
      </c>
      <c r="G1950" s="89" t="n">
        <v>125356.860393586</v>
      </c>
      <c r="H1950" s="90" t="n">
        <v>75396.3802722773</v>
      </c>
      <c r="I1950" s="91" t="str">
        <f>H1950-F1950</f>
      </c>
      <c r="J1950" s="92" t="str">
        <f>G1950-E1950</f>
      </c>
    </row>
    <row r="1951">
      <c r="A1951" t="s">
        <v>116</v>
      </c>
      <c r="B1951" t="s">
        <v>459</v>
      </c>
      <c r="C1951" s="86" t="n">
        <v>2043</v>
      </c>
      <c r="D1951" t="s">
        <v>236</v>
      </c>
      <c r="E1951" s="87" t="n">
        <v>292385.978320868</v>
      </c>
      <c r="F1951" s="88" t="n">
        <v>252815.989256151</v>
      </c>
      <c r="G1951" s="89" t="n">
        <v>310987.829599681</v>
      </c>
      <c r="H1951" s="90" t="n">
        <v>273603.586713142</v>
      </c>
      <c r="I1951" s="91" t="str">
        <f>H1951-F1951</f>
      </c>
      <c r="J1951" s="92" t="str">
        <f>G1951-E1951</f>
      </c>
    </row>
    <row r="1952">
      <c r="A1952" t="s">
        <v>116</v>
      </c>
      <c r="B1952" t="s">
        <v>459</v>
      </c>
      <c r="C1952" s="86" t="n">
        <v>2043</v>
      </c>
      <c r="D1952" t="s">
        <v>239</v>
      </c>
      <c r="E1952" s="87" t="n">
        <v>414964.17177628</v>
      </c>
      <c r="F1952" s="88" t="n">
        <v>261450.269300136</v>
      </c>
      <c r="G1952" s="89" t="n">
        <v>459724.432796492</v>
      </c>
      <c r="H1952" s="90" t="n">
        <v>301843.058481189</v>
      </c>
      <c r="I1952" s="91" t="str">
        <f>H1952-F1952</f>
      </c>
      <c r="J1952" s="92" t="str">
        <f>G1952-E1952</f>
      </c>
    </row>
    <row r="1953">
      <c r="A1953" t="s">
        <v>116</v>
      </c>
      <c r="B1953" t="s">
        <v>459</v>
      </c>
      <c r="C1953" s="86" t="n">
        <v>2043</v>
      </c>
      <c r="D1953" t="s">
        <v>242</v>
      </c>
      <c r="E1953" s="87" t="n">
        <v>292017.083225975</v>
      </c>
      <c r="F1953" s="88" t="n">
        <v>156452.047900306</v>
      </c>
      <c r="G1953" s="89" t="n">
        <v>316066.796115529</v>
      </c>
      <c r="H1953" s="90" t="n">
        <v>177667.364123514</v>
      </c>
      <c r="I1953" s="91" t="str">
        <f>H1953-F1953</f>
      </c>
      <c r="J1953" s="92" t="str">
        <f>G1953-E1953</f>
      </c>
    </row>
    <row r="1954">
      <c r="A1954" t="s">
        <v>116</v>
      </c>
      <c r="B1954" t="s">
        <v>459</v>
      </c>
      <c r="C1954" s="86" t="n">
        <v>2043</v>
      </c>
      <c r="D1954" t="s">
        <v>456</v>
      </c>
      <c r="E1954" s="87" t="n">
        <v>32927.9103602809</v>
      </c>
      <c r="F1954" s="88" t="n">
        <v>3805.04775059948</v>
      </c>
      <c r="G1954" s="89" t="n">
        <v>32911.8805111684</v>
      </c>
      <c r="H1954" s="90" t="n">
        <v>3804.52929248543</v>
      </c>
      <c r="I1954" s="91" t="str">
        <f>H1954-F1954</f>
      </c>
      <c r="J1954" s="92" t="str">
        <f>G1954-E1954</f>
      </c>
    </row>
    <row r="1955">
      <c r="A1955" t="s">
        <v>116</v>
      </c>
      <c r="B1955" t="s">
        <v>459</v>
      </c>
      <c r="C1955" s="86" t="n">
        <v>2044</v>
      </c>
      <c r="D1955" t="s">
        <v>455</v>
      </c>
      <c r="E1955" s="87" t="n">
        <v>13781.7930937419</v>
      </c>
      <c r="F1955" s="88" t="n">
        <v>9323.0051401081</v>
      </c>
      <c r="G1955" s="89" t="n">
        <v>13576.069379708</v>
      </c>
      <c r="H1955" s="90" t="n">
        <v>9234.79975790341</v>
      </c>
      <c r="I1955" s="91" t="str">
        <f>H1955-F1955</f>
      </c>
      <c r="J1955" s="92" t="str">
        <f>G1955-E1955</f>
      </c>
    </row>
    <row r="1956">
      <c r="A1956" t="s">
        <v>116</v>
      </c>
      <c r="B1956" t="s">
        <v>459</v>
      </c>
      <c r="C1956" s="86" t="n">
        <v>2044</v>
      </c>
      <c r="D1956" t="s">
        <v>269</v>
      </c>
      <c r="E1956" s="87" t="n">
        <v>605569.497783045</v>
      </c>
      <c r="F1956" s="88" t="n">
        <v>216113.634914804</v>
      </c>
      <c r="G1956" s="89" t="n">
        <v>618868.168288137</v>
      </c>
      <c r="H1956" s="90" t="n">
        <v>217059.263707788</v>
      </c>
      <c r="I1956" s="91" t="str">
        <f>H1956-F1956</f>
      </c>
      <c r="J1956" s="92" t="str">
        <f>G1956-E1956</f>
      </c>
    </row>
    <row r="1957">
      <c r="A1957" t="s">
        <v>116</v>
      </c>
      <c r="B1957" t="s">
        <v>459</v>
      </c>
      <c r="C1957" s="86" t="n">
        <v>2044</v>
      </c>
      <c r="D1957" t="s">
        <v>224</v>
      </c>
      <c r="E1957" s="87" t="n">
        <v>124123.731775579</v>
      </c>
      <c r="F1957" s="88" t="n">
        <v>74356.3536099665</v>
      </c>
      <c r="G1957" s="89" t="n">
        <v>128575.761877152</v>
      </c>
      <c r="H1957" s="90" t="n">
        <v>77223.9382948643</v>
      </c>
      <c r="I1957" s="91" t="str">
        <f>H1957-F1957</f>
      </c>
      <c r="J1957" s="92" t="str">
        <f>G1957-E1957</f>
      </c>
    </row>
    <row r="1958">
      <c r="A1958" t="s">
        <v>116</v>
      </c>
      <c r="B1958" t="s">
        <v>459</v>
      </c>
      <c r="C1958" s="86" t="n">
        <v>2044</v>
      </c>
      <c r="D1958" t="s">
        <v>236</v>
      </c>
      <c r="E1958" s="87" t="n">
        <v>298262.861783771</v>
      </c>
      <c r="F1958" s="88" t="n">
        <v>257875.96573748</v>
      </c>
      <c r="G1958" s="89" t="n">
        <v>317053.994712488</v>
      </c>
      <c r="H1958" s="90" t="n">
        <v>278610.822544434</v>
      </c>
      <c r="I1958" s="91" t="str">
        <f>H1958-F1958</f>
      </c>
      <c r="J1958" s="92" t="str">
        <f>G1958-E1958</f>
      </c>
    </row>
    <row r="1959">
      <c r="A1959" t="s">
        <v>116</v>
      </c>
      <c r="B1959" t="s">
        <v>459</v>
      </c>
      <c r="C1959" s="86" t="n">
        <v>2044</v>
      </c>
      <c r="D1959" t="s">
        <v>239</v>
      </c>
      <c r="E1959" s="87" t="n">
        <v>423420.272832046</v>
      </c>
      <c r="F1959" s="88" t="n">
        <v>264819.092055051</v>
      </c>
      <c r="G1959" s="89" t="n">
        <v>468781.674461162</v>
      </c>
      <c r="H1959" s="90" t="n">
        <v>305766.524938173</v>
      </c>
      <c r="I1959" s="91" t="str">
        <f>H1959-F1959</f>
      </c>
      <c r="J1959" s="92" t="str">
        <f>G1959-E1959</f>
      </c>
    </row>
    <row r="1960">
      <c r="A1960" t="s">
        <v>116</v>
      </c>
      <c r="B1960" t="s">
        <v>459</v>
      </c>
      <c r="C1960" s="86" t="n">
        <v>2044</v>
      </c>
      <c r="D1960" t="s">
        <v>242</v>
      </c>
      <c r="E1960" s="87" t="n">
        <v>299323.119797856</v>
      </c>
      <c r="F1960" s="88" t="n">
        <v>159732.211701729</v>
      </c>
      <c r="G1960" s="89" t="n">
        <v>323729.226787734</v>
      </c>
      <c r="H1960" s="90" t="n">
        <v>181281.035990996</v>
      </c>
      <c r="I1960" s="91" t="str">
        <f>H1960-F1960</f>
      </c>
      <c r="J1960" s="92" t="str">
        <f>G1960-E1960</f>
      </c>
    </row>
    <row r="1961">
      <c r="A1961" t="s">
        <v>116</v>
      </c>
      <c r="B1961" t="s">
        <v>459</v>
      </c>
      <c r="C1961" s="86" t="n">
        <v>2044</v>
      </c>
      <c r="D1961" t="s">
        <v>456</v>
      </c>
      <c r="E1961" s="87" t="n">
        <v>32924.8622078465</v>
      </c>
      <c r="F1961" s="88" t="n">
        <v>3753.5631614435</v>
      </c>
      <c r="G1961" s="89" t="n">
        <v>32907.5086952956</v>
      </c>
      <c r="H1961" s="90" t="n">
        <v>3752.99090509232</v>
      </c>
      <c r="I1961" s="91" t="str">
        <f>H1961-F1961</f>
      </c>
      <c r="J1961" s="92" t="str">
        <f>G1961-E1961</f>
      </c>
    </row>
    <row r="1962">
      <c r="A1962" t="s">
        <v>116</v>
      </c>
      <c r="B1962" t="s">
        <v>459</v>
      </c>
      <c r="C1962" s="86" t="n">
        <v>2045</v>
      </c>
      <c r="D1962" t="s">
        <v>455</v>
      </c>
      <c r="E1962" s="87" t="n">
        <v>14219.0373908604</v>
      </c>
      <c r="F1962" s="88" t="n">
        <v>9542.43327283406</v>
      </c>
      <c r="G1962" s="89" t="n">
        <v>13992.9571695542</v>
      </c>
      <c r="H1962" s="90" t="n">
        <v>9443.91698887761</v>
      </c>
      <c r="I1962" s="91" t="str">
        <f>H1962-F1962</f>
      </c>
      <c r="J1962" s="92" t="str">
        <f>G1962-E1962</f>
      </c>
    </row>
    <row r="1963">
      <c r="A1963" t="s">
        <v>116</v>
      </c>
      <c r="B1963" t="s">
        <v>459</v>
      </c>
      <c r="C1963" s="86" t="n">
        <v>2045</v>
      </c>
      <c r="D1963" t="s">
        <v>269</v>
      </c>
      <c r="E1963" s="87" t="n">
        <v>611133.774652515</v>
      </c>
      <c r="F1963" s="88" t="n">
        <v>220054.99084175</v>
      </c>
      <c r="G1963" s="89" t="n">
        <v>624835.082719933</v>
      </c>
      <c r="H1963" s="90" t="n">
        <v>221097.206201459</v>
      </c>
      <c r="I1963" s="91" t="str">
        <f>H1963-F1963</f>
      </c>
      <c r="J1963" s="92" t="str">
        <f>G1963-E1963</f>
      </c>
    </row>
    <row r="1964">
      <c r="A1964" t="s">
        <v>116</v>
      </c>
      <c r="B1964" t="s">
        <v>459</v>
      </c>
      <c r="C1964" s="86" t="n">
        <v>2045</v>
      </c>
      <c r="D1964" t="s">
        <v>224</v>
      </c>
      <c r="E1964" s="87" t="n">
        <v>127304.246327941</v>
      </c>
      <c r="F1964" s="88" t="n">
        <v>76189.8822478111</v>
      </c>
      <c r="G1964" s="89" t="n">
        <v>131773.858059384</v>
      </c>
      <c r="H1964" s="90" t="n">
        <v>79093.532506876</v>
      </c>
      <c r="I1964" s="91" t="str">
        <f>H1964-F1964</f>
      </c>
      <c r="J1964" s="92" t="str">
        <f>G1964-E1964</f>
      </c>
    </row>
    <row r="1965">
      <c r="A1965" t="s">
        <v>116</v>
      </c>
      <c r="B1965" t="s">
        <v>459</v>
      </c>
      <c r="C1965" s="86" t="n">
        <v>2045</v>
      </c>
      <c r="D1965" t="s">
        <v>236</v>
      </c>
      <c r="E1965" s="87" t="n">
        <v>304074.088797576</v>
      </c>
      <c r="F1965" s="88" t="n">
        <v>262908.013553025</v>
      </c>
      <c r="G1965" s="89" t="n">
        <v>323049.272004993</v>
      </c>
      <c r="H1965" s="90" t="n">
        <v>283683.105073601</v>
      </c>
      <c r="I1965" s="91" t="str">
        <f>H1965-F1965</f>
      </c>
      <c r="J1965" s="92" t="str">
        <f>G1965-E1965</f>
      </c>
    </row>
    <row r="1966">
      <c r="A1966" t="s">
        <v>116</v>
      </c>
      <c r="B1966" t="s">
        <v>459</v>
      </c>
      <c r="C1966" s="86" t="n">
        <v>2045</v>
      </c>
      <c r="D1966" t="s">
        <v>239</v>
      </c>
      <c r="E1966" s="87" t="n">
        <v>431838.417692446</v>
      </c>
      <c r="F1966" s="88" t="n">
        <v>268482.187305541</v>
      </c>
      <c r="G1966" s="89" t="n">
        <v>477791.107724088</v>
      </c>
      <c r="H1966" s="90" t="n">
        <v>310050.875761798</v>
      </c>
      <c r="I1966" s="91" t="str">
        <f>H1966-F1966</f>
      </c>
      <c r="J1966" s="92" t="str">
        <f>G1966-E1966</f>
      </c>
    </row>
    <row r="1967">
      <c r="A1967" t="s">
        <v>116</v>
      </c>
      <c r="B1967" t="s">
        <v>459</v>
      </c>
      <c r="C1967" s="86" t="n">
        <v>2045</v>
      </c>
      <c r="D1967" t="s">
        <v>242</v>
      </c>
      <c r="E1967" s="87" t="n">
        <v>306618.847589024</v>
      </c>
      <c r="F1967" s="88" t="n">
        <v>163177.160229552</v>
      </c>
      <c r="G1967" s="89" t="n">
        <v>331375.628504343</v>
      </c>
      <c r="H1967" s="90" t="n">
        <v>185115.972080925</v>
      </c>
      <c r="I1967" s="91" t="str">
        <f>H1967-F1967</f>
      </c>
      <c r="J1967" s="92" t="str">
        <f>G1967-E1967</f>
      </c>
    </row>
    <row r="1968">
      <c r="A1968" t="s">
        <v>116</v>
      </c>
      <c r="B1968" t="s">
        <v>459</v>
      </c>
      <c r="C1968" s="86" t="n">
        <v>2045</v>
      </c>
      <c r="D1968" t="s">
        <v>456</v>
      </c>
      <c r="E1968" s="87" t="n">
        <v>32930.5933543085</v>
      </c>
      <c r="F1968" s="88" t="n">
        <v>3701.26516531716</v>
      </c>
      <c r="G1968" s="89" t="n">
        <v>32911.9220858276</v>
      </c>
      <c r="H1968" s="90" t="n">
        <v>3700.63913749358</v>
      </c>
      <c r="I1968" s="91" t="str">
        <f>H1968-F1968</f>
      </c>
      <c r="J1968" s="92" t="str">
        <f>G1968-E1968</f>
      </c>
    </row>
    <row r="1969">
      <c r="A1969" t="s">
        <v>116</v>
      </c>
      <c r="B1969" t="s">
        <v>459</v>
      </c>
      <c r="C1969" s="86" t="n">
        <v>2046</v>
      </c>
      <c r="D1969" t="s">
        <v>455</v>
      </c>
      <c r="E1969" s="87" t="n">
        <v>14663.9663794701</v>
      </c>
      <c r="F1969" s="88" t="n">
        <v>9771.80779638427</v>
      </c>
      <c r="G1969" s="89" t="n">
        <v>14416.9012821335</v>
      </c>
      <c r="H1969" s="90" t="n">
        <v>9662.55722524207</v>
      </c>
      <c r="I1969" s="91" t="str">
        <f>H1969-F1969</f>
      </c>
      <c r="J1969" s="92" t="str">
        <f>G1969-E1969</f>
      </c>
    </row>
    <row r="1970">
      <c r="A1970" t="s">
        <v>116</v>
      </c>
      <c r="B1970" t="s">
        <v>459</v>
      </c>
      <c r="C1970" s="86" t="n">
        <v>2046</v>
      </c>
      <c r="D1970" t="s">
        <v>269</v>
      </c>
      <c r="E1970" s="87" t="n">
        <v>616551.111153253</v>
      </c>
      <c r="F1970" s="88" t="n">
        <v>223944.888522934</v>
      </c>
      <c r="G1970" s="89" t="n">
        <v>630633.454438707</v>
      </c>
      <c r="H1970" s="90" t="n">
        <v>225087.48463904</v>
      </c>
      <c r="I1970" s="91" t="str">
        <f>H1970-F1970</f>
      </c>
      <c r="J1970" s="92" t="str">
        <f>G1970-E1970</f>
      </c>
    </row>
    <row r="1971">
      <c r="A1971" t="s">
        <v>116</v>
      </c>
      <c r="B1971" t="s">
        <v>459</v>
      </c>
      <c r="C1971" s="86" t="n">
        <v>2046</v>
      </c>
      <c r="D1971" t="s">
        <v>224</v>
      </c>
      <c r="E1971" s="87" t="n">
        <v>130452.609829678</v>
      </c>
      <c r="F1971" s="88" t="n">
        <v>78051.8374111553</v>
      </c>
      <c r="G1971" s="89" t="n">
        <v>134937.382368699</v>
      </c>
      <c r="H1971" s="90" t="n">
        <v>80987.4447696864</v>
      </c>
      <c r="I1971" s="91" t="str">
        <f>H1971-F1971</f>
      </c>
      <c r="J1971" s="92" t="str">
        <f>G1971-E1971</f>
      </c>
    </row>
    <row r="1972">
      <c r="A1972" t="s">
        <v>116</v>
      </c>
      <c r="B1972" t="s">
        <v>459</v>
      </c>
      <c r="C1972" s="86" t="n">
        <v>2046</v>
      </c>
      <c r="D1972" t="s">
        <v>236</v>
      </c>
      <c r="E1972" s="87" t="n">
        <v>309803.758246073</v>
      </c>
      <c r="F1972" s="88" t="n">
        <v>267849.330491787</v>
      </c>
      <c r="G1972" s="89" t="n">
        <v>328956.450425992</v>
      </c>
      <c r="H1972" s="90" t="n">
        <v>288722.004556754</v>
      </c>
      <c r="I1972" s="91" t="str">
        <f>H1972-F1972</f>
      </c>
      <c r="J1972" s="92" t="str">
        <f>G1972-E1972</f>
      </c>
    </row>
    <row r="1973">
      <c r="A1973" t="s">
        <v>116</v>
      </c>
      <c r="B1973" t="s">
        <v>459</v>
      </c>
      <c r="C1973" s="86" t="n">
        <v>2046</v>
      </c>
      <c r="D1973" t="s">
        <v>239</v>
      </c>
      <c r="E1973" s="87" t="n">
        <v>440197.944770901</v>
      </c>
      <c r="F1973" s="88" t="n">
        <v>272410.661330197</v>
      </c>
      <c r="G1973" s="89" t="n">
        <v>486729.521984951</v>
      </c>
      <c r="H1973" s="90" t="n">
        <v>314651.116949337</v>
      </c>
      <c r="I1973" s="91" t="str">
        <f>H1973-F1973</f>
      </c>
      <c r="J1973" s="92" t="str">
        <f>G1973-E1973</f>
      </c>
    </row>
    <row r="1974">
      <c r="A1974" t="s">
        <v>116</v>
      </c>
      <c r="B1974" t="s">
        <v>459</v>
      </c>
      <c r="C1974" s="86" t="n">
        <v>2046</v>
      </c>
      <c r="D1974" t="s">
        <v>242</v>
      </c>
      <c r="E1974" s="87" t="n">
        <v>313883.004746315</v>
      </c>
      <c r="F1974" s="88" t="n">
        <v>166755.519349581</v>
      </c>
      <c r="G1974" s="89" t="n">
        <v>338982.685303405</v>
      </c>
      <c r="H1974" s="90" t="n">
        <v>189123.711015652</v>
      </c>
      <c r="I1974" s="91" t="str">
        <f>H1974-F1974</f>
      </c>
      <c r="J1974" s="92" t="str">
        <f>G1974-E1974</f>
      </c>
    </row>
    <row r="1975">
      <c r="A1975" t="s">
        <v>116</v>
      </c>
      <c r="B1975" t="s">
        <v>459</v>
      </c>
      <c r="C1975" s="86" t="n">
        <v>2046</v>
      </c>
      <c r="D1975" t="s">
        <v>456</v>
      </c>
      <c r="E1975" s="87" t="n">
        <v>32945.6974457466</v>
      </c>
      <c r="F1975" s="88" t="n">
        <v>3647.62884081648</v>
      </c>
      <c r="G1975" s="89" t="n">
        <v>32925.7096869763</v>
      </c>
      <c r="H1975" s="90" t="n">
        <v>3646.94928534384</v>
      </c>
      <c r="I1975" s="91" t="str">
        <f>H1975-F1975</f>
      </c>
      <c r="J1975" s="92" t="str">
        <f>G1975-E1975</f>
      </c>
    </row>
    <row r="1976">
      <c r="A1976" t="s">
        <v>116</v>
      </c>
      <c r="B1976" t="s">
        <v>459</v>
      </c>
      <c r="C1976" s="86" t="n">
        <v>2047</v>
      </c>
      <c r="D1976" t="s">
        <v>455</v>
      </c>
      <c r="E1976" s="87" t="n">
        <v>15114.4718595017</v>
      </c>
      <c r="F1976" s="88" t="n">
        <v>10004.5575613076</v>
      </c>
      <c r="G1976" s="89" t="n">
        <v>14845.8055784703</v>
      </c>
      <c r="H1976" s="90" t="n">
        <v>9884.25636961775</v>
      </c>
      <c r="I1976" s="91" t="str">
        <f>H1976-F1976</f>
      </c>
      <c r="J1976" s="92" t="str">
        <f>G1976-E1976</f>
      </c>
    </row>
    <row r="1977">
      <c r="A1977" t="s">
        <v>116</v>
      </c>
      <c r="B1977" t="s">
        <v>459</v>
      </c>
      <c r="C1977" s="86" t="n">
        <v>2047</v>
      </c>
      <c r="D1977" t="s">
        <v>269</v>
      </c>
      <c r="E1977" s="87" t="n">
        <v>621811.74284503</v>
      </c>
      <c r="F1977" s="88" t="n">
        <v>227672.943924852</v>
      </c>
      <c r="G1977" s="89" t="n">
        <v>636253.663151634</v>
      </c>
      <c r="H1977" s="90" t="n">
        <v>228919.328280008</v>
      </c>
      <c r="I1977" s="91" t="str">
        <f>H1977-F1977</f>
      </c>
      <c r="J1977" s="92" t="str">
        <f>G1977-E1977</f>
      </c>
    </row>
    <row r="1978">
      <c r="A1978" t="s">
        <v>116</v>
      </c>
      <c r="B1978" t="s">
        <v>459</v>
      </c>
      <c r="C1978" s="86" t="n">
        <v>2047</v>
      </c>
      <c r="D1978" t="s">
        <v>224</v>
      </c>
      <c r="E1978" s="87" t="n">
        <v>133558.367880189</v>
      </c>
      <c r="F1978" s="88" t="n">
        <v>79900.2813992878</v>
      </c>
      <c r="G1978" s="89" t="n">
        <v>138055.427725767</v>
      </c>
      <c r="H1978" s="90" t="n">
        <v>82863.236389873</v>
      </c>
      <c r="I1978" s="91" t="str">
        <f>H1978-F1978</f>
      </c>
      <c r="J1978" s="92" t="str">
        <f>G1978-E1978</f>
      </c>
    </row>
    <row r="1979">
      <c r="A1979" t="s">
        <v>116</v>
      </c>
      <c r="B1979" t="s">
        <v>459</v>
      </c>
      <c r="C1979" s="86" t="n">
        <v>2047</v>
      </c>
      <c r="D1979" t="s">
        <v>236</v>
      </c>
      <c r="E1979" s="87" t="n">
        <v>315437.518590406</v>
      </c>
      <c r="F1979" s="88" t="n">
        <v>272566.402286963</v>
      </c>
      <c r="G1979" s="89" t="n">
        <v>334760.289197716</v>
      </c>
      <c r="H1979" s="90" t="n">
        <v>293585.580824258</v>
      </c>
      <c r="I1979" s="91" t="str">
        <f>H1979-F1979</f>
      </c>
      <c r="J1979" s="92" t="str">
        <f>G1979-E1979</f>
      </c>
    </row>
    <row r="1980">
      <c r="A1980" t="s">
        <v>116</v>
      </c>
      <c r="B1980" t="s">
        <v>459</v>
      </c>
      <c r="C1980" s="86" t="n">
        <v>2047</v>
      </c>
      <c r="D1980" t="s">
        <v>239</v>
      </c>
      <c r="E1980" s="87" t="n">
        <v>448474.15594196</v>
      </c>
      <c r="F1980" s="88" t="n">
        <v>276461.714785249</v>
      </c>
      <c r="G1980" s="89" t="n">
        <v>495569.834650802</v>
      </c>
      <c r="H1980" s="90" t="n">
        <v>319399.484099334</v>
      </c>
      <c r="I1980" s="91" t="str">
        <f>H1980-F1980</f>
      </c>
      <c r="J1980" s="92" t="str">
        <f>G1980-E1980</f>
      </c>
    </row>
    <row r="1981">
      <c r="A1981" t="s">
        <v>116</v>
      </c>
      <c r="B1981" t="s">
        <v>459</v>
      </c>
      <c r="C1981" s="86" t="n">
        <v>2047</v>
      </c>
      <c r="D1981" t="s">
        <v>242</v>
      </c>
      <c r="E1981" s="87" t="n">
        <v>321092.940368766</v>
      </c>
      <c r="F1981" s="88" t="n">
        <v>170377.068701106</v>
      </c>
      <c r="G1981" s="89" t="n">
        <v>346526.058989921</v>
      </c>
      <c r="H1981" s="90" t="n">
        <v>193198.032763718</v>
      </c>
      <c r="I1981" s="91" t="str">
        <f>H1981-F1981</f>
      </c>
      <c r="J1981" s="92" t="str">
        <f>G1981-E1981</f>
      </c>
    </row>
    <row r="1982">
      <c r="A1982" t="s">
        <v>116</v>
      </c>
      <c r="B1982" t="s">
        <v>459</v>
      </c>
      <c r="C1982" s="86" t="n">
        <v>2047</v>
      </c>
      <c r="D1982" t="s">
        <v>456</v>
      </c>
      <c r="E1982" s="87" t="n">
        <v>32969.1881611943</v>
      </c>
      <c r="F1982" s="88" t="n">
        <v>3592.03846812421</v>
      </c>
      <c r="G1982" s="89" t="n">
        <v>32947.8832640152</v>
      </c>
      <c r="H1982" s="90" t="n">
        <v>3591.30660045174</v>
      </c>
      <c r="I1982" s="91" t="str">
        <f>H1982-F1982</f>
      </c>
      <c r="J1982" s="92" t="str">
        <f>G1982-E1982</f>
      </c>
    </row>
    <row r="1983">
      <c r="A1983" t="s">
        <v>116</v>
      </c>
      <c r="B1983" t="s">
        <v>459</v>
      </c>
      <c r="C1983" s="86" t="n">
        <v>2048</v>
      </c>
      <c r="D1983" t="s">
        <v>455</v>
      </c>
      <c r="E1983" s="87" t="n">
        <v>15569.5348021159</v>
      </c>
      <c r="F1983" s="88" t="n">
        <v>10238.4032803943</v>
      </c>
      <c r="G1983" s="89" t="n">
        <v>15278.6635454133</v>
      </c>
      <c r="H1983" s="90" t="n">
        <v>10106.7472909022</v>
      </c>
      <c r="I1983" s="91" t="str">
        <f>H1983-F1983</f>
      </c>
      <c r="J1983" s="92" t="str">
        <f>G1983-E1983</f>
      </c>
    </row>
    <row r="1984">
      <c r="A1984" t="s">
        <v>116</v>
      </c>
      <c r="B1984" t="s">
        <v>459</v>
      </c>
      <c r="C1984" s="86" t="n">
        <v>2048</v>
      </c>
      <c r="D1984" t="s">
        <v>269</v>
      </c>
      <c r="E1984" s="87" t="n">
        <v>626911.949580481</v>
      </c>
      <c r="F1984" s="88" t="n">
        <v>231214.075318633</v>
      </c>
      <c r="G1984" s="89" t="n">
        <v>641692.379519107</v>
      </c>
      <c r="H1984" s="90" t="n">
        <v>232567.224326021</v>
      </c>
      <c r="I1984" s="91" t="str">
        <f>H1984-F1984</f>
      </c>
      <c r="J1984" s="92" t="str">
        <f>G1984-E1984</f>
      </c>
    </row>
    <row r="1985">
      <c r="A1985" t="s">
        <v>116</v>
      </c>
      <c r="B1985" t="s">
        <v>459</v>
      </c>
      <c r="C1985" s="86" t="n">
        <v>2048</v>
      </c>
      <c r="D1985" t="s">
        <v>224</v>
      </c>
      <c r="E1985" s="87" t="n">
        <v>136617.16048414</v>
      </c>
      <c r="F1985" s="88" t="n">
        <v>81720.3707305401</v>
      </c>
      <c r="G1985" s="89" t="n">
        <v>141123.500115866</v>
      </c>
      <c r="H1985" s="90" t="n">
        <v>84706.0210796653</v>
      </c>
      <c r="I1985" s="91" t="str">
        <f>H1985-F1985</f>
      </c>
      <c r="J1985" s="92" t="str">
        <f>G1985-E1985</f>
      </c>
    </row>
    <row r="1986">
      <c r="A1986" t="s">
        <v>116</v>
      </c>
      <c r="B1986" t="s">
        <v>459</v>
      </c>
      <c r="C1986" s="86" t="n">
        <v>2048</v>
      </c>
      <c r="D1986" t="s">
        <v>236</v>
      </c>
      <c r="E1986" s="87" t="n">
        <v>320969.887626768</v>
      </c>
      <c r="F1986" s="88" t="n">
        <v>277137.883714479</v>
      </c>
      <c r="G1986" s="89" t="n">
        <v>340455.122408115</v>
      </c>
      <c r="H1986" s="90" t="n">
        <v>298320.635920457</v>
      </c>
      <c r="I1986" s="91" t="str">
        <f>H1986-F1986</f>
      </c>
      <c r="J1986" s="92" t="str">
        <f>G1986-E1986</f>
      </c>
    </row>
    <row r="1987">
      <c r="A1987" t="s">
        <v>116</v>
      </c>
      <c r="B1987" t="s">
        <v>459</v>
      </c>
      <c r="C1987" s="86" t="n">
        <v>2048</v>
      </c>
      <c r="D1987" t="s">
        <v>239</v>
      </c>
      <c r="E1987" s="87" t="n">
        <v>456655.036333398</v>
      </c>
      <c r="F1987" s="88" t="n">
        <v>280576.191321107</v>
      </c>
      <c r="G1987" s="89" t="n">
        <v>504299.029341867</v>
      </c>
      <c r="H1987" s="90" t="n">
        <v>324217.60933358</v>
      </c>
      <c r="I1987" s="91" t="str">
        <f>H1987-F1987</f>
      </c>
      <c r="J1987" s="92" t="str">
        <f>G1987-E1987</f>
      </c>
    </row>
    <row r="1988">
      <c r="A1988" t="s">
        <v>116</v>
      </c>
      <c r="B1988" t="s">
        <v>459</v>
      </c>
      <c r="C1988" s="86" t="n">
        <v>2048</v>
      </c>
      <c r="D1988" t="s">
        <v>242</v>
      </c>
      <c r="E1988" s="87" t="n">
        <v>328238.147552375</v>
      </c>
      <c r="F1988" s="88" t="n">
        <v>174023.055574941</v>
      </c>
      <c r="G1988" s="89" t="n">
        <v>353994.652464965</v>
      </c>
      <c r="H1988" s="90" t="n">
        <v>197309.285532157</v>
      </c>
      <c r="I1988" s="91" t="str">
        <f>H1988-F1988</f>
      </c>
      <c r="J1988" s="92" t="str">
        <f>G1988-E1988</f>
      </c>
    </row>
    <row r="1989">
      <c r="A1989" t="s">
        <v>116</v>
      </c>
      <c r="B1989" t="s">
        <v>459</v>
      </c>
      <c r="C1989" s="86" t="n">
        <v>2048</v>
      </c>
      <c r="D1989" t="s">
        <v>456</v>
      </c>
      <c r="E1989" s="87" t="n">
        <v>32999.4698836178</v>
      </c>
      <c r="F1989" s="88" t="n">
        <v>3534.37304364161</v>
      </c>
      <c r="G1989" s="89" t="n">
        <v>32976.8458489305</v>
      </c>
      <c r="H1989" s="90" t="n">
        <v>3533.59051858982</v>
      </c>
      <c r="I1989" s="91" t="str">
        <f>H1989-F1989</f>
      </c>
      <c r="J1989" s="92" t="str">
        <f>G1989-E1989</f>
      </c>
    </row>
    <row r="1990">
      <c r="A1990" t="s">
        <v>116</v>
      </c>
      <c r="B1990" t="s">
        <v>459</v>
      </c>
      <c r="C1990" s="86" t="n">
        <v>2049</v>
      </c>
      <c r="D1990" t="s">
        <v>455</v>
      </c>
      <c r="E1990" s="87" t="n">
        <v>16027.8877541622</v>
      </c>
      <c r="F1990" s="88" t="n">
        <v>10477.9891552545</v>
      </c>
      <c r="G1990" s="89" t="n">
        <v>15714.2318439612</v>
      </c>
      <c r="H1990" s="90" t="n">
        <v>10334.6577056428</v>
      </c>
      <c r="I1990" s="91" t="str">
        <f>H1990-F1990</f>
      </c>
      <c r="J1990" s="92" t="str">
        <f>G1990-E1990</f>
      </c>
    </row>
    <row r="1991">
      <c r="A1991" t="s">
        <v>116</v>
      </c>
      <c r="B1991" t="s">
        <v>459</v>
      </c>
      <c r="C1991" s="86" t="n">
        <v>2049</v>
      </c>
      <c r="D1991" t="s">
        <v>269</v>
      </c>
      <c r="E1991" s="87" t="n">
        <v>631855.873114711</v>
      </c>
      <c r="F1991" s="88" t="n">
        <v>234720.757387745</v>
      </c>
      <c r="G1991" s="89" t="n">
        <v>646954.550356002</v>
      </c>
      <c r="H1991" s="90" t="n">
        <v>236184.437981602</v>
      </c>
      <c r="I1991" s="91" t="str">
        <f>H1991-F1991</f>
      </c>
      <c r="J1991" s="92" t="str">
        <f>G1991-E1991</f>
      </c>
    </row>
    <row r="1992">
      <c r="A1992" t="s">
        <v>116</v>
      </c>
      <c r="B1992" t="s">
        <v>459</v>
      </c>
      <c r="C1992" s="86" t="n">
        <v>2049</v>
      </c>
      <c r="D1992" t="s">
        <v>224</v>
      </c>
      <c r="E1992" s="87" t="n">
        <v>139625.828820252</v>
      </c>
      <c r="F1992" s="88" t="n">
        <v>83561.8526231759</v>
      </c>
      <c r="G1992" s="89" t="n">
        <v>144138.453283698</v>
      </c>
      <c r="H1992" s="90" t="n">
        <v>86568.0702641526</v>
      </c>
      <c r="I1992" s="91" t="str">
        <f>H1992-F1992</f>
      </c>
      <c r="J1992" s="92" t="str">
        <f>G1992-E1992</f>
      </c>
    </row>
    <row r="1993">
      <c r="A1993" t="s">
        <v>116</v>
      </c>
      <c r="B1993" t="s">
        <v>459</v>
      </c>
      <c r="C1993" s="86" t="n">
        <v>2049</v>
      </c>
      <c r="D1993" t="s">
        <v>236</v>
      </c>
      <c r="E1993" s="87" t="n">
        <v>326398.200918965</v>
      </c>
      <c r="F1993" s="88" t="n">
        <v>281730.410003979</v>
      </c>
      <c r="G1993" s="89" t="n">
        <v>346038.41995902</v>
      </c>
      <c r="H1993" s="90" t="n">
        <v>303093.159468599</v>
      </c>
      <c r="I1993" s="91" t="str">
        <f>H1993-F1993</f>
      </c>
      <c r="J1993" s="92" t="str">
        <f>G1993-E1993</f>
      </c>
    </row>
    <row r="1994">
      <c r="A1994" t="s">
        <v>116</v>
      </c>
      <c r="B1994" t="s">
        <v>459</v>
      </c>
      <c r="C1994" s="86" t="n">
        <v>2049</v>
      </c>
      <c r="D1994" t="s">
        <v>239</v>
      </c>
      <c r="E1994" s="87" t="n">
        <v>464732.235289969</v>
      </c>
      <c r="F1994" s="88" t="n">
        <v>284889.341917424</v>
      </c>
      <c r="G1994" s="89" t="n">
        <v>512908.495332588</v>
      </c>
      <c r="H1994" s="90" t="n">
        <v>329256.162413995</v>
      </c>
      <c r="I1994" s="91" t="str">
        <f>H1994-F1994</f>
      </c>
      <c r="J1994" s="92" t="str">
        <f>G1994-E1994</f>
      </c>
    </row>
    <row r="1995">
      <c r="A1995" t="s">
        <v>116</v>
      </c>
      <c r="B1995" t="s">
        <v>459</v>
      </c>
      <c r="C1995" s="86" t="n">
        <v>2049</v>
      </c>
      <c r="D1995" t="s">
        <v>242</v>
      </c>
      <c r="E1995" s="87" t="n">
        <v>335305.128719182</v>
      </c>
      <c r="F1995" s="88" t="n">
        <v>177793.332911815</v>
      </c>
      <c r="G1995" s="89" t="n">
        <v>361374.377334013</v>
      </c>
      <c r="H1995" s="90" t="n">
        <v>201565.462531713</v>
      </c>
      <c r="I1995" s="91" t="str">
        <f>H1995-F1995</f>
      </c>
      <c r="J1995" s="92" t="str">
        <f>G1995-E1995</f>
      </c>
    </row>
    <row r="1996">
      <c r="A1996" t="s">
        <v>116</v>
      </c>
      <c r="B1996" t="s">
        <v>459</v>
      </c>
      <c r="C1996" s="86" t="n">
        <v>2049</v>
      </c>
      <c r="D1996" t="s">
        <v>456</v>
      </c>
      <c r="E1996" s="87" t="n">
        <v>33035.3220793419</v>
      </c>
      <c r="F1996" s="88" t="n">
        <v>3475.59897679217</v>
      </c>
      <c r="G1996" s="89" t="n">
        <v>33011.3768308136</v>
      </c>
      <c r="H1996" s="90" t="n">
        <v>3474.76789817908</v>
      </c>
      <c r="I1996" s="91" t="str">
        <f>H1996-F1996</f>
      </c>
      <c r="J1996" s="92" t="str">
        <f>G1996-E1996</f>
      </c>
    </row>
    <row r="1997">
      <c r="A1997" t="s">
        <v>116</v>
      </c>
      <c r="B1997" t="s">
        <v>459</v>
      </c>
      <c r="C1997" s="86" t="n">
        <v>2050</v>
      </c>
      <c r="D1997" t="s">
        <v>455</v>
      </c>
      <c r="E1997" s="87" t="n">
        <v>16487.7256393235</v>
      </c>
      <c r="F1997" s="88" t="n">
        <v>10719.9273119482</v>
      </c>
      <c r="G1997" s="89" t="n">
        <v>16150.7411265873</v>
      </c>
      <c r="H1997" s="90" t="n">
        <v>10564.6551505717</v>
      </c>
      <c r="I1997" s="91" t="str">
        <f>H1997-F1997</f>
      </c>
      <c r="J1997" s="92" t="str">
        <f>G1997-E1997</f>
      </c>
    </row>
    <row r="1998">
      <c r="A1998" t="s">
        <v>116</v>
      </c>
      <c r="B1998" t="s">
        <v>459</v>
      </c>
      <c r="C1998" s="86" t="n">
        <v>2050</v>
      </c>
      <c r="D1998" t="s">
        <v>269</v>
      </c>
      <c r="E1998" s="87" t="n">
        <v>636643.763930433</v>
      </c>
      <c r="F1998" s="88" t="n">
        <v>238088.265201074</v>
      </c>
      <c r="G1998" s="89" t="n">
        <v>652041.048852487</v>
      </c>
      <c r="H1998" s="90" t="n">
        <v>239665.502382836</v>
      </c>
      <c r="I1998" s="91" t="str">
        <f>H1998-F1998</f>
      </c>
      <c r="J1998" s="92" t="str">
        <f>G1998-E1998</f>
      </c>
    </row>
    <row r="1999">
      <c r="A1999" t="s">
        <v>116</v>
      </c>
      <c r="B1999" t="s">
        <v>459</v>
      </c>
      <c r="C1999" s="86" t="n">
        <v>2050</v>
      </c>
      <c r="D1999" t="s">
        <v>224</v>
      </c>
      <c r="E1999" s="87" t="n">
        <v>142581.97974822</v>
      </c>
      <c r="F1999" s="88" t="n">
        <v>85383.7457552793</v>
      </c>
      <c r="G1999" s="89" t="n">
        <v>147097.952781524</v>
      </c>
      <c r="H1999" s="90" t="n">
        <v>88407.352194464</v>
      </c>
      <c r="I1999" s="91" t="str">
        <f>H1999-F1999</f>
      </c>
      <c r="J1999" s="92" t="str">
        <f>G1999-E1999</f>
      </c>
    </row>
    <row r="2000">
      <c r="A2000" t="s">
        <v>116</v>
      </c>
      <c r="B2000" t="s">
        <v>459</v>
      </c>
      <c r="C2000" s="86" t="n">
        <v>2050</v>
      </c>
      <c r="D2000" t="s">
        <v>236</v>
      </c>
      <c r="E2000" s="87" t="n">
        <v>331717.063591899</v>
      </c>
      <c r="F2000" s="88" t="n">
        <v>286173.297935652</v>
      </c>
      <c r="G2000" s="89" t="n">
        <v>351504.691612483</v>
      </c>
      <c r="H2000" s="90" t="n">
        <v>307720.041143505</v>
      </c>
      <c r="I2000" s="91" t="str">
        <f>H2000-F2000</f>
      </c>
      <c r="J2000" s="92" t="str">
        <f>G2000-E2000</f>
      </c>
    </row>
    <row r="2001">
      <c r="A2001" t="s">
        <v>116</v>
      </c>
      <c r="B2001" t="s">
        <v>459</v>
      </c>
      <c r="C2001" s="86" t="n">
        <v>2050</v>
      </c>
      <c r="D2001" t="s">
        <v>239</v>
      </c>
      <c r="E2001" s="87" t="n">
        <v>472692.77410892</v>
      </c>
      <c r="F2001" s="88" t="n">
        <v>289273.457464469</v>
      </c>
      <c r="G2001" s="89" t="n">
        <v>521384.481349535</v>
      </c>
      <c r="H2001" s="90" t="n">
        <v>334363.933966043</v>
      </c>
      <c r="I2001" s="91" t="str">
        <f>H2001-F2001</f>
      </c>
      <c r="J2001" s="92" t="str">
        <f>G2001-E2001</f>
      </c>
    </row>
    <row r="2002">
      <c r="A2002" t="s">
        <v>116</v>
      </c>
      <c r="B2002" t="s">
        <v>459</v>
      </c>
      <c r="C2002" s="86" t="n">
        <v>2050</v>
      </c>
      <c r="D2002" t="s">
        <v>242</v>
      </c>
      <c r="E2002" s="87" t="n">
        <v>342273.469594486</v>
      </c>
      <c r="F2002" s="88" t="n">
        <v>181599.015568841</v>
      </c>
      <c r="G2002" s="89" t="n">
        <v>368643.655174647</v>
      </c>
      <c r="H2002" s="90" t="n">
        <v>205861.883364475</v>
      </c>
      <c r="I2002" s="91" t="str">
        <f>H2002-F2002</f>
      </c>
      <c r="J2002" s="92" t="str">
        <f>G2002-E2002</f>
      </c>
    </row>
    <row r="2003">
      <c r="A2003" t="s">
        <v>116</v>
      </c>
      <c r="B2003" t="s">
        <v>459</v>
      </c>
      <c r="C2003" s="86" t="n">
        <v>2050</v>
      </c>
      <c r="D2003" t="s">
        <v>456</v>
      </c>
      <c r="E2003" s="87" t="n">
        <v>33075.6224224845</v>
      </c>
      <c r="F2003" s="88" t="n">
        <v>3415.25017839644</v>
      </c>
      <c r="G2003" s="89" t="n">
        <v>33050.3541054199</v>
      </c>
      <c r="H2003" s="90" t="n">
        <v>3414.37319588043</v>
      </c>
      <c r="I2003" s="91" t="str">
        <f>H2003-F2003</f>
      </c>
      <c r="J2003" s="92" t="str">
        <f>G2003-E2003</f>
      </c>
    </row>
  </sheetData>
  <autoFilter ref="A1:J1"/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7.71" hidden="0" customWidth="1"/>
    <col min="4" max="4" width="16.71" hidden="0" customWidth="1"/>
    <col min="5" max="5" width="20.71" hidden="0" customWidth="1"/>
    <col min="6" max="6" width="15.71" hidden="0" customWidth="1"/>
    <col min="7" max="7" width="12.71" hidden="0" customWidth="1"/>
    <col min="8" max="8" width="28.71" hidden="0" customWidth="1"/>
    <col min="9" max="9" width="29.71" hidden="0" customWidth="1"/>
    <col min="10" max="10" width="20.71" hidden="0" customWidth="1"/>
    <col min="11" max="11" width="15.71" hidden="0" customWidth="1"/>
    <col min="12" max="12" width="14.71" hidden="0" customWidth="1"/>
    <col min="13" max="13" width="14.71" hidden="0" customWidth="1"/>
    <col min="14" max="14" width="16.71" hidden="0" customWidth="1"/>
    <col min="15" max="15" width="14.71" hidden="0" customWidth="1"/>
    <col min="16" max="16" width="14.71" hidden="0" customWidth="1"/>
    <col min="17" max="17" width="22.71" hidden="0" customWidth="1"/>
    <col min="18" max="18" width="22.71" hidden="0" customWidth="1"/>
    <col min="19" max="19" width="25.71" hidden="0" customWidth="1"/>
    <col min="20" max="20" width="17.71" hidden="0" customWidth="1"/>
    <col min="21" max="21" width="20.71" hidden="0" customWidth="1"/>
    <col min="22" max="22" width="20.71" hidden="0" customWidth="1"/>
    <col min="23" max="23" width="23.71" hidden="0" customWidth="1"/>
    <col min="24" max="24" width="25.71" hidden="0" customWidth="1"/>
    <col min="25" max="25" width="12.71" hidden="0" customWidth="1"/>
    <col min="26" max="26" width="15.71" hidden="0" customWidth="1"/>
    <col min="27" max="27" width="24.71" hidden="0" customWidth="1"/>
  </cols>
  <sheetData>
    <row r="1" ht="28" customHeight="1">
      <c r="A1" s="1" t="s">
        <v>446</v>
      </c>
      <c r="B1" s="1" t="s">
        <v>45</v>
      </c>
      <c r="C1" s="1" t="s">
        <v>192</v>
      </c>
      <c r="D1" s="1" t="s">
        <v>403</v>
      </c>
      <c r="E1" s="1" t="s">
        <v>404</v>
      </c>
      <c r="F1" s="1" t="s">
        <v>212</v>
      </c>
      <c r="G1" s="1" t="s">
        <v>405</v>
      </c>
      <c r="H1" s="1" t="s">
        <v>408</v>
      </c>
      <c r="I1" s="1" t="s">
        <v>409</v>
      </c>
      <c r="J1" s="1" t="s">
        <v>410</v>
      </c>
      <c r="K1" s="1" t="s">
        <v>411</v>
      </c>
      <c r="L1" s="1" t="s">
        <v>460</v>
      </c>
      <c r="M1" s="1" t="s">
        <v>461</v>
      </c>
      <c r="N1" s="1" t="s">
        <v>462</v>
      </c>
      <c r="O1" s="1" t="s">
        <v>463</v>
      </c>
      <c r="P1" s="1" t="s">
        <v>464</v>
      </c>
      <c r="Q1" s="1" t="s">
        <v>465</v>
      </c>
      <c r="R1" s="1" t="s">
        <v>466</v>
      </c>
      <c r="S1" s="1" t="s">
        <v>467</v>
      </c>
      <c r="T1" s="1" t="s">
        <v>468</v>
      </c>
      <c r="U1" s="1" t="s">
        <v>469</v>
      </c>
      <c r="V1" s="1" t="s">
        <v>470</v>
      </c>
      <c r="W1" s="1" t="s">
        <v>471</v>
      </c>
      <c r="X1" s="1" t="s">
        <v>417</v>
      </c>
      <c r="Y1" s="1" t="s">
        <v>416</v>
      </c>
      <c r="Z1" s="1" t="s">
        <v>213</v>
      </c>
      <c r="AA1" s="1" t="s">
        <v>472</v>
      </c>
    </row>
    <row r="2">
      <c r="A2" t="s">
        <v>264</v>
      </c>
      <c r="B2" s="93" t="n">
        <v>2025</v>
      </c>
      <c r="C2" t="s">
        <v>264</v>
      </c>
      <c r="D2" s="94" t="s">
        <v>436</v>
      </c>
      <c r="E2" s="95" t="s">
        <v>437</v>
      </c>
      <c r="F2" s="96" t="s">
        <v>272</v>
      </c>
      <c r="G2" s="97" t="s">
        <v>438</v>
      </c>
      <c r="H2" s="98" t="s">
        <v>425</v>
      </c>
      <c r="I2" s="99" t="n">
        <v>1</v>
      </c>
      <c r="J2" s="100" t="n">
        <v>1</v>
      </c>
      <c r="K2" s="101" t="n">
        <v>0.04</v>
      </c>
      <c r="L2" s="102" t="n">
        <v>288000821.106462</v>
      </c>
      <c r="M2" s="103" t="n">
        <v>288000821.106462</v>
      </c>
      <c r="N2" s="104" t="str">
        <f>MIN(MAX((B2-'Calculation_Assumptions'!$B$5+1)/'Calculation_Assumptions'!$B$7,0),1)</f>
      </c>
      <c r="O2" s="105" t="str">
        <f>L2*I2</f>
      </c>
      <c r="P2" s="106" t="str">
        <f>M2*I2</f>
      </c>
      <c r="Q2" s="107" t="str">
        <f>P2*'Calculation_Assumptions'!$B$14*J2*K2</f>
      </c>
      <c r="R2" s="108" t="str">
        <f>O2*N2*J2*K2</f>
      </c>
      <c r="S2" s="109" t="str">
        <f>R2-Q2</f>
      </c>
      <c r="T2" s="110" t="str">
        <f>1/(1+'Calculation_Assumptions'!$B$8)^(B2-'Calculation_Assumptions'!$B$2)</f>
      </c>
      <c r="U2" s="111" t="str">
        <f>Q2*T2</f>
      </c>
      <c r="V2" s="112" t="str">
        <f>R2*T2</f>
      </c>
      <c r="W2" s="113" t="str">
        <f>S2*T2</f>
      </c>
      <c r="X2" t="n">
        <v>0</v>
      </c>
      <c r="Y2" s="114" t="n">
        <v>2017</v>
      </c>
      <c r="Z2" t="s">
        <v>428</v>
      </c>
      <c r="AA2" s="115" t="str">
        <f>IF(G2="shared-count-once",COUNTIFS($A$2:$A$599,A2,$B$2:$B$599,B2,$D$2:$D$599,D2),1)</f>
      </c>
    </row>
    <row r="3">
      <c r="A3" t="s">
        <v>264</v>
      </c>
      <c r="B3" s="93" t="n">
        <v>2026</v>
      </c>
      <c r="C3" t="s">
        <v>264</v>
      </c>
      <c r="D3" s="94" t="s">
        <v>436</v>
      </c>
      <c r="E3" s="95" t="s">
        <v>437</v>
      </c>
      <c r="F3" s="96" t="s">
        <v>272</v>
      </c>
      <c r="G3" s="97" t="s">
        <v>438</v>
      </c>
      <c r="H3" s="98" t="s">
        <v>425</v>
      </c>
      <c r="I3" s="99" t="n">
        <v>1</v>
      </c>
      <c r="J3" s="100" t="n">
        <v>1</v>
      </c>
      <c r="K3" s="101" t="n">
        <v>0.04</v>
      </c>
      <c r="L3" s="102" t="n">
        <v>289540745.880455</v>
      </c>
      <c r="M3" s="103" t="n">
        <v>289847447.099594</v>
      </c>
      <c r="N3" s="104" t="str">
        <f>MIN(MAX((B3-'Calculation_Assumptions'!$B$5+1)/'Calculation_Assumptions'!$B$7,0),1)</f>
      </c>
      <c r="O3" s="105" t="str">
        <f>L3*I3</f>
      </c>
      <c r="P3" s="106" t="str">
        <f>M3*I3</f>
      </c>
      <c r="Q3" s="107" t="str">
        <f>P3*'Calculation_Assumptions'!$B$14*J3*K3</f>
      </c>
      <c r="R3" s="108" t="str">
        <f>O3*N3*J3*K3</f>
      </c>
      <c r="S3" s="109" t="str">
        <f>R3-Q3</f>
      </c>
      <c r="T3" s="110" t="str">
        <f>1/(1+'Calculation_Assumptions'!$B$8)^(B3-'Calculation_Assumptions'!$B$2)</f>
      </c>
      <c r="U3" s="111" t="str">
        <f>Q3*T3</f>
      </c>
      <c r="V3" s="112" t="str">
        <f>R3*T3</f>
      </c>
      <c r="W3" s="113" t="str">
        <f>S3*T3</f>
      </c>
      <c r="X3" t="n">
        <v>0</v>
      </c>
      <c r="Y3" s="114" t="n">
        <v>2017</v>
      </c>
      <c r="Z3" t="s">
        <v>428</v>
      </c>
      <c r="AA3" s="115" t="str">
        <f>IF(G3="shared-count-once",COUNTIFS($A$2:$A$599,A3,$B$2:$B$599,B3,$D$2:$D$599,D3),1)</f>
      </c>
    </row>
    <row r="4">
      <c r="A4" t="s">
        <v>264</v>
      </c>
      <c r="B4" s="93" t="n">
        <v>2027</v>
      </c>
      <c r="C4" t="s">
        <v>264</v>
      </c>
      <c r="D4" s="94" t="s">
        <v>436</v>
      </c>
      <c r="E4" s="95" t="s">
        <v>437</v>
      </c>
      <c r="F4" s="96" t="s">
        <v>272</v>
      </c>
      <c r="G4" s="97" t="s">
        <v>438</v>
      </c>
      <c r="H4" s="98" t="s">
        <v>425</v>
      </c>
      <c r="I4" s="99" t="n">
        <v>1</v>
      </c>
      <c r="J4" s="100" t="n">
        <v>1</v>
      </c>
      <c r="K4" s="101" t="n">
        <v>0.04</v>
      </c>
      <c r="L4" s="102" t="n">
        <v>291580451.499659</v>
      </c>
      <c r="M4" s="103" t="n">
        <v>291854180.377108</v>
      </c>
      <c r="N4" s="104" t="str">
        <f>MIN(MAX((B4-'Calculation_Assumptions'!$B$5+1)/'Calculation_Assumptions'!$B$7,0),1)</f>
      </c>
      <c r="O4" s="105" t="str">
        <f>L4*I4</f>
      </c>
      <c r="P4" s="106" t="str">
        <f>M4*I4</f>
      </c>
      <c r="Q4" s="107" t="str">
        <f>P4*'Calculation_Assumptions'!$B$14*J4*K4</f>
      </c>
      <c r="R4" s="108" t="str">
        <f>O4*N4*J4*K4</f>
      </c>
      <c r="S4" s="109" t="str">
        <f>R4-Q4</f>
      </c>
      <c r="T4" s="110" t="str">
        <f>1/(1+'Calculation_Assumptions'!$B$8)^(B4-'Calculation_Assumptions'!$B$2)</f>
      </c>
      <c r="U4" s="111" t="str">
        <f>Q4*T4</f>
      </c>
      <c r="V4" s="112" t="str">
        <f>R4*T4</f>
      </c>
      <c r="W4" s="113" t="str">
        <f>S4*T4</f>
      </c>
      <c r="X4" t="n">
        <v>0</v>
      </c>
      <c r="Y4" s="114" t="n">
        <v>2017</v>
      </c>
      <c r="Z4" t="s">
        <v>428</v>
      </c>
      <c r="AA4" s="115" t="str">
        <f>IF(G4="shared-count-once",COUNTIFS($A$2:$A$599,A4,$B$2:$B$599,B4,$D$2:$D$599,D4),1)</f>
      </c>
    </row>
    <row r="5">
      <c r="A5" t="s">
        <v>264</v>
      </c>
      <c r="B5" s="93" t="n">
        <v>2028</v>
      </c>
      <c r="C5" t="s">
        <v>264</v>
      </c>
      <c r="D5" s="94" t="s">
        <v>436</v>
      </c>
      <c r="E5" s="95" t="s">
        <v>437</v>
      </c>
      <c r="F5" s="96" t="s">
        <v>272</v>
      </c>
      <c r="G5" s="97" t="s">
        <v>438</v>
      </c>
      <c r="H5" s="98" t="s">
        <v>425</v>
      </c>
      <c r="I5" s="99" t="n">
        <v>1</v>
      </c>
      <c r="J5" s="100" t="n">
        <v>1</v>
      </c>
      <c r="K5" s="101" t="n">
        <v>0.04</v>
      </c>
      <c r="L5" s="102" t="n">
        <v>293659245.988121</v>
      </c>
      <c r="M5" s="103" t="n">
        <v>293896796.321291</v>
      </c>
      <c r="N5" s="104" t="str">
        <f>MIN(MAX((B5-'Calculation_Assumptions'!$B$5+1)/'Calculation_Assumptions'!$B$7,0),1)</f>
      </c>
      <c r="O5" s="105" t="str">
        <f>L5*I5</f>
      </c>
      <c r="P5" s="106" t="str">
        <f>M5*I5</f>
      </c>
      <c r="Q5" s="107" t="str">
        <f>P5*'Calculation_Assumptions'!$B$14*J5*K5</f>
      </c>
      <c r="R5" s="108" t="str">
        <f>O5*N5*J5*K5</f>
      </c>
      <c r="S5" s="109" t="str">
        <f>R5-Q5</f>
      </c>
      <c r="T5" s="110" t="str">
        <f>1/(1+'Calculation_Assumptions'!$B$8)^(B5-'Calculation_Assumptions'!$B$2)</f>
      </c>
      <c r="U5" s="111" t="str">
        <f>Q5*T5</f>
      </c>
      <c r="V5" s="112" t="str">
        <f>R5*T5</f>
      </c>
      <c r="W5" s="113" t="str">
        <f>S5*T5</f>
      </c>
      <c r="X5" t="n">
        <v>0</v>
      </c>
      <c r="Y5" s="114" t="n">
        <v>2017</v>
      </c>
      <c r="Z5" t="s">
        <v>428</v>
      </c>
      <c r="AA5" s="115" t="str">
        <f>IF(G5="shared-count-once",COUNTIFS($A$2:$A$599,A5,$B$2:$B$599,B5,$D$2:$D$599,D5),1)</f>
      </c>
    </row>
    <row r="6">
      <c r="A6" t="s">
        <v>264</v>
      </c>
      <c r="B6" s="93" t="n">
        <v>2029</v>
      </c>
      <c r="C6" t="s">
        <v>264</v>
      </c>
      <c r="D6" s="94" t="s">
        <v>436</v>
      </c>
      <c r="E6" s="95" t="s">
        <v>437</v>
      </c>
      <c r="F6" s="96" t="s">
        <v>272</v>
      </c>
      <c r="G6" s="97" t="s">
        <v>438</v>
      </c>
      <c r="H6" s="98" t="s">
        <v>425</v>
      </c>
      <c r="I6" s="99" t="n">
        <v>1</v>
      </c>
      <c r="J6" s="100" t="n">
        <v>1</v>
      </c>
      <c r="K6" s="101" t="n">
        <v>0.04</v>
      </c>
      <c r="L6" s="102" t="n">
        <v>295771792.191644</v>
      </c>
      <c r="M6" s="103" t="n">
        <v>295970569.102032</v>
      </c>
      <c r="N6" s="104" t="str">
        <f>MIN(MAX((B6-'Calculation_Assumptions'!$B$5+1)/'Calculation_Assumptions'!$B$7,0),1)</f>
      </c>
      <c r="O6" s="105" t="str">
        <f>L6*I6</f>
      </c>
      <c r="P6" s="106" t="str">
        <f>M6*I6</f>
      </c>
      <c r="Q6" s="107" t="str">
        <f>P6*'Calculation_Assumptions'!$B$14*J6*K6</f>
      </c>
      <c r="R6" s="108" t="str">
        <f>O6*N6*J6*K6</f>
      </c>
      <c r="S6" s="109" t="str">
        <f>R6-Q6</f>
      </c>
      <c r="T6" s="110" t="str">
        <f>1/(1+'Calculation_Assumptions'!$B$8)^(B6-'Calculation_Assumptions'!$B$2)</f>
      </c>
      <c r="U6" s="111" t="str">
        <f>Q6*T6</f>
      </c>
      <c r="V6" s="112" t="str">
        <f>R6*T6</f>
      </c>
      <c r="W6" s="113" t="str">
        <f>S6*T6</f>
      </c>
      <c r="X6" t="n">
        <v>0</v>
      </c>
      <c r="Y6" s="114" t="n">
        <v>2017</v>
      </c>
      <c r="Z6" t="s">
        <v>428</v>
      </c>
      <c r="AA6" s="115" t="str">
        <f>IF(G6="shared-count-once",COUNTIFS($A$2:$A$599,A6,$B$2:$B$599,B6,$D$2:$D$599,D6),1)</f>
      </c>
    </row>
    <row r="7">
      <c r="A7" t="s">
        <v>264</v>
      </c>
      <c r="B7" s="93" t="n">
        <v>2030</v>
      </c>
      <c r="C7" t="s">
        <v>264</v>
      </c>
      <c r="D7" s="94" t="s">
        <v>436</v>
      </c>
      <c r="E7" s="95" t="s">
        <v>437</v>
      </c>
      <c r="F7" s="96" t="s">
        <v>272</v>
      </c>
      <c r="G7" s="97" t="s">
        <v>438</v>
      </c>
      <c r="H7" s="98" t="s">
        <v>425</v>
      </c>
      <c r="I7" s="99" t="n">
        <v>1</v>
      </c>
      <c r="J7" s="100" t="n">
        <v>1</v>
      </c>
      <c r="K7" s="101" t="n">
        <v>0.04</v>
      </c>
      <c r="L7" s="102" t="n">
        <v>297873620.167271</v>
      </c>
      <c r="M7" s="103" t="n">
        <v>298029311.601993</v>
      </c>
      <c r="N7" s="104" t="str">
        <f>MIN(MAX((B7-'Calculation_Assumptions'!$B$5+1)/'Calculation_Assumptions'!$B$7,0),1)</f>
      </c>
      <c r="O7" s="105" t="str">
        <f>L7*I7</f>
      </c>
      <c r="P7" s="106" t="str">
        <f>M7*I7</f>
      </c>
      <c r="Q7" s="107" t="str">
        <f>P7*'Calculation_Assumptions'!$B$14*J7*K7</f>
      </c>
      <c r="R7" s="108" t="str">
        <f>O7*N7*J7*K7</f>
      </c>
      <c r="S7" s="109" t="str">
        <f>R7-Q7</f>
      </c>
      <c r="T7" s="110" t="str">
        <f>1/(1+'Calculation_Assumptions'!$B$8)^(B7-'Calculation_Assumptions'!$B$2)</f>
      </c>
      <c r="U7" s="111" t="str">
        <f>Q7*T7</f>
      </c>
      <c r="V7" s="112" t="str">
        <f>R7*T7</f>
      </c>
      <c r="W7" s="113" t="str">
        <f>S7*T7</f>
      </c>
      <c r="X7" t="n">
        <v>0</v>
      </c>
      <c r="Y7" s="114" t="n">
        <v>2017</v>
      </c>
      <c r="Z7" t="s">
        <v>428</v>
      </c>
      <c r="AA7" s="115" t="str">
        <f>IF(G7="shared-count-once",COUNTIFS($A$2:$A$599,A7,$B$2:$B$599,B7,$D$2:$D$599,D7),1)</f>
      </c>
    </row>
    <row r="8">
      <c r="A8" t="s">
        <v>264</v>
      </c>
      <c r="B8" s="93" t="n">
        <v>2031</v>
      </c>
      <c r="C8" t="s">
        <v>264</v>
      </c>
      <c r="D8" s="94" t="s">
        <v>436</v>
      </c>
      <c r="E8" s="95" t="s">
        <v>437</v>
      </c>
      <c r="F8" s="96" t="s">
        <v>272</v>
      </c>
      <c r="G8" s="97" t="s">
        <v>438</v>
      </c>
      <c r="H8" s="98" t="s">
        <v>425</v>
      </c>
      <c r="I8" s="99" t="n">
        <v>1</v>
      </c>
      <c r="J8" s="100" t="n">
        <v>1</v>
      </c>
      <c r="K8" s="101" t="n">
        <v>0.04</v>
      </c>
      <c r="L8" s="102" t="n">
        <v>299967368.719498</v>
      </c>
      <c r="M8" s="103" t="n">
        <v>300077222.268546</v>
      </c>
      <c r="N8" s="104" t="str">
        <f>MIN(MAX((B8-'Calculation_Assumptions'!$B$5+1)/'Calculation_Assumptions'!$B$7,0),1)</f>
      </c>
      <c r="O8" s="105" t="str">
        <f>L8*I8</f>
      </c>
      <c r="P8" s="106" t="str">
        <f>M8*I8</f>
      </c>
      <c r="Q8" s="107" t="str">
        <f>P8*'Calculation_Assumptions'!$B$14*J8*K8</f>
      </c>
      <c r="R8" s="108" t="str">
        <f>O8*N8*J8*K8</f>
      </c>
      <c r="S8" s="109" t="str">
        <f>R8-Q8</f>
      </c>
      <c r="T8" s="110" t="str">
        <f>1/(1+'Calculation_Assumptions'!$B$8)^(B8-'Calculation_Assumptions'!$B$2)</f>
      </c>
      <c r="U8" s="111" t="str">
        <f>Q8*T8</f>
      </c>
      <c r="V8" s="112" t="str">
        <f>R8*T8</f>
      </c>
      <c r="W8" s="113" t="str">
        <f>S8*T8</f>
      </c>
      <c r="X8" t="n">
        <v>0</v>
      </c>
      <c r="Y8" s="114" t="n">
        <v>2017</v>
      </c>
      <c r="Z8" t="s">
        <v>428</v>
      </c>
      <c r="AA8" s="115" t="str">
        <f>IF(G8="shared-count-once",COUNTIFS($A$2:$A$599,A8,$B$2:$B$599,B8,$D$2:$D$599,D8),1)</f>
      </c>
    </row>
    <row r="9">
      <c r="A9" t="s">
        <v>264</v>
      </c>
      <c r="B9" s="93" t="n">
        <v>2032</v>
      </c>
      <c r="C9" t="s">
        <v>264</v>
      </c>
      <c r="D9" s="94" t="s">
        <v>436</v>
      </c>
      <c r="E9" s="95" t="s">
        <v>437</v>
      </c>
      <c r="F9" s="96" t="s">
        <v>272</v>
      </c>
      <c r="G9" s="97" t="s">
        <v>438</v>
      </c>
      <c r="H9" s="98" t="s">
        <v>425</v>
      </c>
      <c r="I9" s="99" t="n">
        <v>1</v>
      </c>
      <c r="J9" s="100" t="n">
        <v>1</v>
      </c>
      <c r="K9" s="101" t="n">
        <v>0.04</v>
      </c>
      <c r="L9" s="102" t="n">
        <v>302008995.324498</v>
      </c>
      <c r="M9" s="103" t="n">
        <v>302110074.06594</v>
      </c>
      <c r="N9" s="104" t="str">
        <f>MIN(MAX((B9-'Calculation_Assumptions'!$B$5+1)/'Calculation_Assumptions'!$B$7,0),1)</f>
      </c>
      <c r="O9" s="105" t="str">
        <f>L9*I9</f>
      </c>
      <c r="P9" s="106" t="str">
        <f>M9*I9</f>
      </c>
      <c r="Q9" s="107" t="str">
        <f>P9*'Calculation_Assumptions'!$B$14*J9*K9</f>
      </c>
      <c r="R9" s="108" t="str">
        <f>O9*N9*J9*K9</f>
      </c>
      <c r="S9" s="109" t="str">
        <f>R9-Q9</f>
      </c>
      <c r="T9" s="110" t="str">
        <f>1/(1+'Calculation_Assumptions'!$B$8)^(B9-'Calculation_Assumptions'!$B$2)</f>
      </c>
      <c r="U9" s="111" t="str">
        <f>Q9*T9</f>
      </c>
      <c r="V9" s="112" t="str">
        <f>R9*T9</f>
      </c>
      <c r="W9" s="113" t="str">
        <f>S9*T9</f>
      </c>
      <c r="X9" t="n">
        <v>0</v>
      </c>
      <c r="Y9" s="114" t="n">
        <v>2017</v>
      </c>
      <c r="Z9" t="s">
        <v>428</v>
      </c>
      <c r="AA9" s="115" t="str">
        <f>IF(G9="shared-count-once",COUNTIFS($A$2:$A$599,A9,$B$2:$B$599,B9,$D$2:$D$599,D9),1)</f>
      </c>
    </row>
    <row r="10">
      <c r="A10" t="s">
        <v>264</v>
      </c>
      <c r="B10" s="93" t="n">
        <v>2033</v>
      </c>
      <c r="C10" t="s">
        <v>264</v>
      </c>
      <c r="D10" s="94" t="s">
        <v>436</v>
      </c>
      <c r="E10" s="95" t="s">
        <v>437</v>
      </c>
      <c r="F10" s="96" t="s">
        <v>272</v>
      </c>
      <c r="G10" s="97" t="s">
        <v>438</v>
      </c>
      <c r="H10" s="98" t="s">
        <v>425</v>
      </c>
      <c r="I10" s="99" t="n">
        <v>1</v>
      </c>
      <c r="J10" s="100" t="n">
        <v>1</v>
      </c>
      <c r="K10" s="101" t="n">
        <v>0.04</v>
      </c>
      <c r="L10" s="102" t="n">
        <v>304060016.922524</v>
      </c>
      <c r="M10" s="103" t="n">
        <v>304122392.262448</v>
      </c>
      <c r="N10" s="104" t="str">
        <f>MIN(MAX((B10-'Calculation_Assumptions'!$B$5+1)/'Calculation_Assumptions'!$B$7,0),1)</f>
      </c>
      <c r="O10" s="105" t="str">
        <f>L10*I10</f>
      </c>
      <c r="P10" s="106" t="str">
        <f>M10*I10</f>
      </c>
      <c r="Q10" s="107" t="str">
        <f>P10*'Calculation_Assumptions'!$B$14*J10*K10</f>
      </c>
      <c r="R10" s="108" t="str">
        <f>O10*N10*J10*K10</f>
      </c>
      <c r="S10" s="109" t="str">
        <f>R10-Q10</f>
      </c>
      <c r="T10" s="110" t="str">
        <f>1/(1+'Calculation_Assumptions'!$B$8)^(B10-'Calculation_Assumptions'!$B$2)</f>
      </c>
      <c r="U10" s="111" t="str">
        <f>Q10*T10</f>
      </c>
      <c r="V10" s="112" t="str">
        <f>R10*T10</f>
      </c>
      <c r="W10" s="113" t="str">
        <f>S10*T10</f>
      </c>
      <c r="X10" t="n">
        <v>0</v>
      </c>
      <c r="Y10" s="114" t="n">
        <v>2017</v>
      </c>
      <c r="Z10" t="s">
        <v>428</v>
      </c>
      <c r="AA10" s="115" t="str">
        <f>IF(G10="shared-count-once",COUNTIFS($A$2:$A$599,A10,$B$2:$B$599,B10,$D$2:$D$599,D10),1)</f>
      </c>
    </row>
    <row r="11">
      <c r="A11" t="s">
        <v>264</v>
      </c>
      <c r="B11" s="93" t="n">
        <v>2034</v>
      </c>
      <c r="C11" t="s">
        <v>264</v>
      </c>
      <c r="D11" s="94" t="s">
        <v>436</v>
      </c>
      <c r="E11" s="95" t="s">
        <v>437</v>
      </c>
      <c r="F11" s="96" t="s">
        <v>272</v>
      </c>
      <c r="G11" s="97" t="s">
        <v>438</v>
      </c>
      <c r="H11" s="98" t="s">
        <v>425</v>
      </c>
      <c r="I11" s="99" t="n">
        <v>1</v>
      </c>
      <c r="J11" s="100" t="n">
        <v>1</v>
      </c>
      <c r="K11" s="101" t="n">
        <v>0.04</v>
      </c>
      <c r="L11" s="102" t="n">
        <v>306085047.798465</v>
      </c>
      <c r="M11" s="103" t="n">
        <v>306110568.885056</v>
      </c>
      <c r="N11" s="104" t="str">
        <f>MIN(MAX((B11-'Calculation_Assumptions'!$B$5+1)/'Calculation_Assumptions'!$B$7,0),1)</f>
      </c>
      <c r="O11" s="105" t="str">
        <f>L11*I11</f>
      </c>
      <c r="P11" s="106" t="str">
        <f>M11*I11</f>
      </c>
      <c r="Q11" s="107" t="str">
        <f>P11*'Calculation_Assumptions'!$B$14*J11*K11</f>
      </c>
      <c r="R11" s="108" t="str">
        <f>O11*N11*J11*K11</f>
      </c>
      <c r="S11" s="109" t="str">
        <f>R11-Q11</f>
      </c>
      <c r="T11" s="110" t="str">
        <f>1/(1+'Calculation_Assumptions'!$B$8)^(B11-'Calculation_Assumptions'!$B$2)</f>
      </c>
      <c r="U11" s="111" t="str">
        <f>Q11*T11</f>
      </c>
      <c r="V11" s="112" t="str">
        <f>R11*T11</f>
      </c>
      <c r="W11" s="113" t="str">
        <f>S11*T11</f>
      </c>
      <c r="X11" t="n">
        <v>0</v>
      </c>
      <c r="Y11" s="114" t="n">
        <v>2017</v>
      </c>
      <c r="Z11" t="s">
        <v>428</v>
      </c>
      <c r="AA11" s="115" t="str">
        <f>IF(G11="shared-count-once",COUNTIFS($A$2:$A$599,A11,$B$2:$B$599,B11,$D$2:$D$599,D11),1)</f>
      </c>
    </row>
    <row r="12">
      <c r="A12" t="s">
        <v>264</v>
      </c>
      <c r="B12" s="93" t="n">
        <v>2035</v>
      </c>
      <c r="C12" t="s">
        <v>264</v>
      </c>
      <c r="D12" s="94" t="s">
        <v>436</v>
      </c>
      <c r="E12" s="95" t="s">
        <v>437</v>
      </c>
      <c r="F12" s="96" t="s">
        <v>272</v>
      </c>
      <c r="G12" s="97" t="s">
        <v>438</v>
      </c>
      <c r="H12" s="98" t="s">
        <v>425</v>
      </c>
      <c r="I12" s="99" t="n">
        <v>1</v>
      </c>
      <c r="J12" s="100" t="n">
        <v>1</v>
      </c>
      <c r="K12" s="101" t="n">
        <v>0.04</v>
      </c>
      <c r="L12" s="102" t="n">
        <v>308079440.679377</v>
      </c>
      <c r="M12" s="103" t="n">
        <v>308070646.088024</v>
      </c>
      <c r="N12" s="104" t="str">
        <f>MIN(MAX((B12-'Calculation_Assumptions'!$B$5+1)/'Calculation_Assumptions'!$B$7,0),1)</f>
      </c>
      <c r="O12" s="105" t="str">
        <f>L12*I12</f>
      </c>
      <c r="P12" s="106" t="str">
        <f>M12*I12</f>
      </c>
      <c r="Q12" s="107" t="str">
        <f>P12*'Calculation_Assumptions'!$B$14*J12*K12</f>
      </c>
      <c r="R12" s="108" t="str">
        <f>O12*N12*J12*K12</f>
      </c>
      <c r="S12" s="109" t="str">
        <f>R12-Q12</f>
      </c>
      <c r="T12" s="110" t="str">
        <f>1/(1+'Calculation_Assumptions'!$B$8)^(B12-'Calculation_Assumptions'!$B$2)</f>
      </c>
      <c r="U12" s="111" t="str">
        <f>Q12*T12</f>
      </c>
      <c r="V12" s="112" t="str">
        <f>R12*T12</f>
      </c>
      <c r="W12" s="113" t="str">
        <f>S12*T12</f>
      </c>
      <c r="X12" t="n">
        <v>0</v>
      </c>
      <c r="Y12" s="114" t="n">
        <v>2017</v>
      </c>
      <c r="Z12" t="s">
        <v>428</v>
      </c>
      <c r="AA12" s="115" t="str">
        <f>IF(G12="shared-count-once",COUNTIFS($A$2:$A$599,A12,$B$2:$B$599,B12,$D$2:$D$599,D12),1)</f>
      </c>
    </row>
    <row r="13">
      <c r="A13" t="s">
        <v>264</v>
      </c>
      <c r="B13" s="93" t="n">
        <v>2036</v>
      </c>
      <c r="C13" t="s">
        <v>264</v>
      </c>
      <c r="D13" s="94" t="s">
        <v>436</v>
      </c>
      <c r="E13" s="95" t="s">
        <v>437</v>
      </c>
      <c r="F13" s="96" t="s">
        <v>272</v>
      </c>
      <c r="G13" s="97" t="s">
        <v>438</v>
      </c>
      <c r="H13" s="98" t="s">
        <v>425</v>
      </c>
      <c r="I13" s="99" t="n">
        <v>1</v>
      </c>
      <c r="J13" s="100" t="n">
        <v>1</v>
      </c>
      <c r="K13" s="101" t="n">
        <v>0.04</v>
      </c>
      <c r="L13" s="102" t="n">
        <v>310040256.730863</v>
      </c>
      <c r="M13" s="103" t="n">
        <v>309999675.199284</v>
      </c>
      <c r="N13" s="104" t="str">
        <f>MIN(MAX((B13-'Calculation_Assumptions'!$B$5+1)/'Calculation_Assumptions'!$B$7,0),1)</f>
      </c>
      <c r="O13" s="105" t="str">
        <f>L13*I13</f>
      </c>
      <c r="P13" s="106" t="str">
        <f>M13*I13</f>
      </c>
      <c r="Q13" s="107" t="str">
        <f>P13*'Calculation_Assumptions'!$B$14*J13*K13</f>
      </c>
      <c r="R13" s="108" t="str">
        <f>O13*N13*J13*K13</f>
      </c>
      <c r="S13" s="109" t="str">
        <f>R13-Q13</f>
      </c>
      <c r="T13" s="110" t="str">
        <f>1/(1+'Calculation_Assumptions'!$B$8)^(B13-'Calculation_Assumptions'!$B$2)</f>
      </c>
      <c r="U13" s="111" t="str">
        <f>Q13*T13</f>
      </c>
      <c r="V13" s="112" t="str">
        <f>R13*T13</f>
      </c>
      <c r="W13" s="113" t="str">
        <f>S13*T13</f>
      </c>
      <c r="X13" t="n">
        <v>0</v>
      </c>
      <c r="Y13" s="114" t="n">
        <v>2017</v>
      </c>
      <c r="Z13" t="s">
        <v>428</v>
      </c>
      <c r="AA13" s="115" t="str">
        <f>IF(G13="shared-count-once",COUNTIFS($A$2:$A$599,A13,$B$2:$B$599,B13,$D$2:$D$599,D13),1)</f>
      </c>
    </row>
    <row r="14">
      <c r="A14" t="s">
        <v>264</v>
      </c>
      <c r="B14" s="93" t="n">
        <v>2037</v>
      </c>
      <c r="C14" t="s">
        <v>264</v>
      </c>
      <c r="D14" s="94" t="s">
        <v>436</v>
      </c>
      <c r="E14" s="95" t="s">
        <v>437</v>
      </c>
      <c r="F14" s="96" t="s">
        <v>272</v>
      </c>
      <c r="G14" s="97" t="s">
        <v>438</v>
      </c>
      <c r="H14" s="98" t="s">
        <v>425</v>
      </c>
      <c r="I14" s="99" t="n">
        <v>1</v>
      </c>
      <c r="J14" s="100" t="n">
        <v>1</v>
      </c>
      <c r="K14" s="101" t="n">
        <v>0.04</v>
      </c>
      <c r="L14" s="102" t="n">
        <v>311967814.997915</v>
      </c>
      <c r="M14" s="103" t="n">
        <v>311893769.131398</v>
      </c>
      <c r="N14" s="104" t="str">
        <f>MIN(MAX((B14-'Calculation_Assumptions'!$B$5+1)/'Calculation_Assumptions'!$B$7,0),1)</f>
      </c>
      <c r="O14" s="105" t="str">
        <f>L14*I14</f>
      </c>
      <c r="P14" s="106" t="str">
        <f>M14*I14</f>
      </c>
      <c r="Q14" s="107" t="str">
        <f>P14*'Calculation_Assumptions'!$B$14*J14*K14</f>
      </c>
      <c r="R14" s="108" t="str">
        <f>O14*N14*J14*K14</f>
      </c>
      <c r="S14" s="109" t="str">
        <f>R14-Q14</f>
      </c>
      <c r="T14" s="110" t="str">
        <f>1/(1+'Calculation_Assumptions'!$B$8)^(B14-'Calculation_Assumptions'!$B$2)</f>
      </c>
      <c r="U14" s="111" t="str">
        <f>Q14*T14</f>
      </c>
      <c r="V14" s="112" t="str">
        <f>R14*T14</f>
      </c>
      <c r="W14" s="113" t="str">
        <f>S14*T14</f>
      </c>
      <c r="X14" t="n">
        <v>0</v>
      </c>
      <c r="Y14" s="114" t="n">
        <v>2017</v>
      </c>
      <c r="Z14" t="s">
        <v>428</v>
      </c>
      <c r="AA14" s="115" t="str">
        <f>IF(G14="shared-count-once",COUNTIFS($A$2:$A$599,A14,$B$2:$B$599,B14,$D$2:$D$599,D14),1)</f>
      </c>
    </row>
    <row r="15">
      <c r="A15" t="s">
        <v>264</v>
      </c>
      <c r="B15" s="93" t="n">
        <v>2038</v>
      </c>
      <c r="C15" t="s">
        <v>264</v>
      </c>
      <c r="D15" s="94" t="s">
        <v>436</v>
      </c>
      <c r="E15" s="95" t="s">
        <v>437</v>
      </c>
      <c r="F15" s="96" t="s">
        <v>272</v>
      </c>
      <c r="G15" s="97" t="s">
        <v>438</v>
      </c>
      <c r="H15" s="98" t="s">
        <v>425</v>
      </c>
      <c r="I15" s="99" t="n">
        <v>1</v>
      </c>
      <c r="J15" s="100" t="n">
        <v>1</v>
      </c>
      <c r="K15" s="101" t="n">
        <v>0.04</v>
      </c>
      <c r="L15" s="102" t="n">
        <v>313858892.904918</v>
      </c>
      <c r="M15" s="103" t="n">
        <v>313749695.438568</v>
      </c>
      <c r="N15" s="104" t="str">
        <f>MIN(MAX((B15-'Calculation_Assumptions'!$B$5+1)/'Calculation_Assumptions'!$B$7,0),1)</f>
      </c>
      <c r="O15" s="105" t="str">
        <f>L15*I15</f>
      </c>
      <c r="P15" s="106" t="str">
        <f>M15*I15</f>
      </c>
      <c r="Q15" s="107" t="str">
        <f>P15*'Calculation_Assumptions'!$B$14*J15*K15</f>
      </c>
      <c r="R15" s="108" t="str">
        <f>O15*N15*J15*K15</f>
      </c>
      <c r="S15" s="109" t="str">
        <f>R15-Q15</f>
      </c>
      <c r="T15" s="110" t="str">
        <f>1/(1+'Calculation_Assumptions'!$B$8)^(B15-'Calculation_Assumptions'!$B$2)</f>
      </c>
      <c r="U15" s="111" t="str">
        <f>Q15*T15</f>
      </c>
      <c r="V15" s="112" t="str">
        <f>R15*T15</f>
      </c>
      <c r="W15" s="113" t="str">
        <f>S15*T15</f>
      </c>
      <c r="X15" t="n">
        <v>0</v>
      </c>
      <c r="Y15" s="114" t="n">
        <v>2017</v>
      </c>
      <c r="Z15" t="s">
        <v>428</v>
      </c>
      <c r="AA15" s="115" t="str">
        <f>IF(G15="shared-count-once",COUNTIFS($A$2:$A$599,A15,$B$2:$B$599,B15,$D$2:$D$599,D15),1)</f>
      </c>
    </row>
    <row r="16">
      <c r="A16" t="s">
        <v>264</v>
      </c>
      <c r="B16" s="93" t="n">
        <v>2039</v>
      </c>
      <c r="C16" t="s">
        <v>264</v>
      </c>
      <c r="D16" s="94" t="s">
        <v>436</v>
      </c>
      <c r="E16" s="95" t="s">
        <v>437</v>
      </c>
      <c r="F16" s="96" t="s">
        <v>272</v>
      </c>
      <c r="G16" s="97" t="s">
        <v>438</v>
      </c>
      <c r="H16" s="98" t="s">
        <v>425</v>
      </c>
      <c r="I16" s="99" t="n">
        <v>1</v>
      </c>
      <c r="J16" s="100" t="n">
        <v>1</v>
      </c>
      <c r="K16" s="101" t="n">
        <v>0.04</v>
      </c>
      <c r="L16" s="102" t="n">
        <v>315711247.620882</v>
      </c>
      <c r="M16" s="103" t="n">
        <v>315565543.392676</v>
      </c>
      <c r="N16" s="104" t="str">
        <f>MIN(MAX((B16-'Calculation_Assumptions'!$B$5+1)/'Calculation_Assumptions'!$B$7,0),1)</f>
      </c>
      <c r="O16" s="105" t="str">
        <f>L16*I16</f>
      </c>
      <c r="P16" s="106" t="str">
        <f>M16*I16</f>
      </c>
      <c r="Q16" s="107" t="str">
        <f>P16*'Calculation_Assumptions'!$B$14*J16*K16</f>
      </c>
      <c r="R16" s="108" t="str">
        <f>O16*N16*J16*K16</f>
      </c>
      <c r="S16" s="109" t="str">
        <f>R16-Q16</f>
      </c>
      <c r="T16" s="110" t="str">
        <f>1/(1+'Calculation_Assumptions'!$B$8)^(B16-'Calculation_Assumptions'!$B$2)</f>
      </c>
      <c r="U16" s="111" t="str">
        <f>Q16*T16</f>
      </c>
      <c r="V16" s="112" t="str">
        <f>R16*T16</f>
      </c>
      <c r="W16" s="113" t="str">
        <f>S16*T16</f>
      </c>
      <c r="X16" t="n">
        <v>0</v>
      </c>
      <c r="Y16" s="114" t="n">
        <v>2017</v>
      </c>
      <c r="Z16" t="s">
        <v>428</v>
      </c>
      <c r="AA16" s="115" t="str">
        <f>IF(G16="shared-count-once",COUNTIFS($A$2:$A$599,A16,$B$2:$B$599,B16,$D$2:$D$599,D16),1)</f>
      </c>
    </row>
    <row r="17">
      <c r="A17" t="s">
        <v>264</v>
      </c>
      <c r="B17" s="93" t="n">
        <v>2040</v>
      </c>
      <c r="C17" t="s">
        <v>264</v>
      </c>
      <c r="D17" s="94" t="s">
        <v>436</v>
      </c>
      <c r="E17" s="95" t="s">
        <v>437</v>
      </c>
      <c r="F17" s="96" t="s">
        <v>272</v>
      </c>
      <c r="G17" s="97" t="s">
        <v>438</v>
      </c>
      <c r="H17" s="98" t="s">
        <v>425</v>
      </c>
      <c r="I17" s="99" t="n">
        <v>1</v>
      </c>
      <c r="J17" s="100" t="n">
        <v>1</v>
      </c>
      <c r="K17" s="101" t="n">
        <v>0.04</v>
      </c>
      <c r="L17" s="102" t="n">
        <v>317521429.28737</v>
      </c>
      <c r="M17" s="103" t="n">
        <v>317337884.121295</v>
      </c>
      <c r="N17" s="104" t="str">
        <f>MIN(MAX((B17-'Calculation_Assumptions'!$B$5+1)/'Calculation_Assumptions'!$B$7,0),1)</f>
      </c>
      <c r="O17" s="105" t="str">
        <f>L17*I17</f>
      </c>
      <c r="P17" s="106" t="str">
        <f>M17*I17</f>
      </c>
      <c r="Q17" s="107" t="str">
        <f>P17*'Calculation_Assumptions'!$B$14*J17*K17</f>
      </c>
      <c r="R17" s="108" t="str">
        <f>O17*N17*J17*K17</f>
      </c>
      <c r="S17" s="109" t="str">
        <f>R17-Q17</f>
      </c>
      <c r="T17" s="110" t="str">
        <f>1/(1+'Calculation_Assumptions'!$B$8)^(B17-'Calculation_Assumptions'!$B$2)</f>
      </c>
      <c r="U17" s="111" t="str">
        <f>Q17*T17</f>
      </c>
      <c r="V17" s="112" t="str">
        <f>R17*T17</f>
      </c>
      <c r="W17" s="113" t="str">
        <f>S17*T17</f>
      </c>
      <c r="X17" t="n">
        <v>0</v>
      </c>
      <c r="Y17" s="114" t="n">
        <v>2017</v>
      </c>
      <c r="Z17" t="s">
        <v>428</v>
      </c>
      <c r="AA17" s="115" t="str">
        <f>IF(G17="shared-count-once",COUNTIFS($A$2:$A$599,A17,$B$2:$B$599,B17,$D$2:$D$599,D17),1)</f>
      </c>
    </row>
    <row r="18">
      <c r="A18" t="s">
        <v>264</v>
      </c>
      <c r="B18" s="93" t="n">
        <v>2041</v>
      </c>
      <c r="C18" t="s">
        <v>264</v>
      </c>
      <c r="D18" s="94" t="s">
        <v>436</v>
      </c>
      <c r="E18" s="95" t="s">
        <v>437</v>
      </c>
      <c r="F18" s="96" t="s">
        <v>272</v>
      </c>
      <c r="G18" s="97" t="s">
        <v>438</v>
      </c>
      <c r="H18" s="98" t="s">
        <v>425</v>
      </c>
      <c r="I18" s="99" t="n">
        <v>1</v>
      </c>
      <c r="J18" s="100" t="n">
        <v>1</v>
      </c>
      <c r="K18" s="101" t="n">
        <v>0.04</v>
      </c>
      <c r="L18" s="102" t="n">
        <v>319288465.470342</v>
      </c>
      <c r="M18" s="103" t="n">
        <v>319016979.529542</v>
      </c>
      <c r="N18" s="104" t="str">
        <f>MIN(MAX((B18-'Calculation_Assumptions'!$B$5+1)/'Calculation_Assumptions'!$B$7,0),1)</f>
      </c>
      <c r="O18" s="105" t="str">
        <f>L18*I18</f>
      </c>
      <c r="P18" s="106" t="str">
        <f>M18*I18</f>
      </c>
      <c r="Q18" s="107" t="str">
        <f>P18*'Calculation_Assumptions'!$B$14*J18*K18</f>
      </c>
      <c r="R18" s="108" t="str">
        <f>O18*N18*J18*K18</f>
      </c>
      <c r="S18" s="109" t="str">
        <f>R18-Q18</f>
      </c>
      <c r="T18" s="110" t="str">
        <f>1/(1+'Calculation_Assumptions'!$B$8)^(B18-'Calculation_Assumptions'!$B$2)</f>
      </c>
      <c r="U18" s="111" t="str">
        <f>Q18*T18</f>
      </c>
      <c r="V18" s="112" t="str">
        <f>R18*T18</f>
      </c>
      <c r="W18" s="113" t="str">
        <f>S18*T18</f>
      </c>
      <c r="X18" t="n">
        <v>0</v>
      </c>
      <c r="Y18" s="114" t="n">
        <v>2017</v>
      </c>
      <c r="Z18" t="s">
        <v>428</v>
      </c>
      <c r="AA18" s="115" t="str">
        <f>IF(G18="shared-count-once",COUNTIFS($A$2:$A$599,A18,$B$2:$B$599,B18,$D$2:$D$599,D18),1)</f>
      </c>
    </row>
    <row r="19">
      <c r="A19" t="s">
        <v>264</v>
      </c>
      <c r="B19" s="93" t="n">
        <v>2042</v>
      </c>
      <c r="C19" t="s">
        <v>264</v>
      </c>
      <c r="D19" s="94" t="s">
        <v>436</v>
      </c>
      <c r="E19" s="95" t="s">
        <v>437</v>
      </c>
      <c r="F19" s="96" t="s">
        <v>272</v>
      </c>
      <c r="G19" s="97" t="s">
        <v>438</v>
      </c>
      <c r="H19" s="98" t="s">
        <v>425</v>
      </c>
      <c r="I19" s="99" t="n">
        <v>1</v>
      </c>
      <c r="J19" s="100" t="n">
        <v>1</v>
      </c>
      <c r="K19" s="101" t="n">
        <v>0.04</v>
      </c>
      <c r="L19" s="102" t="n">
        <v>321006119.923689</v>
      </c>
      <c r="M19" s="103" t="n">
        <v>320698357.573231</v>
      </c>
      <c r="N19" s="104" t="str">
        <f>MIN(MAX((B19-'Calculation_Assumptions'!$B$5+1)/'Calculation_Assumptions'!$B$7,0),1)</f>
      </c>
      <c r="O19" s="105" t="str">
        <f>L19*I19</f>
      </c>
      <c r="P19" s="106" t="str">
        <f>M19*I19</f>
      </c>
      <c r="Q19" s="107" t="str">
        <f>P19*'Calculation_Assumptions'!$B$14*J19*K19</f>
      </c>
      <c r="R19" s="108" t="str">
        <f>O19*N19*J19*K19</f>
      </c>
      <c r="S19" s="109" t="str">
        <f>R19-Q19</f>
      </c>
      <c r="T19" s="110" t="str">
        <f>1/(1+'Calculation_Assumptions'!$B$8)^(B19-'Calculation_Assumptions'!$B$2)</f>
      </c>
      <c r="U19" s="111" t="str">
        <f>Q19*T19</f>
      </c>
      <c r="V19" s="112" t="str">
        <f>R19*T19</f>
      </c>
      <c r="W19" s="113" t="str">
        <f>S19*T19</f>
      </c>
      <c r="X19" t="n">
        <v>0</v>
      </c>
      <c r="Y19" s="114" t="n">
        <v>2017</v>
      </c>
      <c r="Z19" t="s">
        <v>428</v>
      </c>
      <c r="AA19" s="115" t="str">
        <f>IF(G19="shared-count-once",COUNTIFS($A$2:$A$599,A19,$B$2:$B$599,B19,$D$2:$D$599,D19),1)</f>
      </c>
    </row>
    <row r="20">
      <c r="A20" t="s">
        <v>264</v>
      </c>
      <c r="B20" s="93" t="n">
        <v>2043</v>
      </c>
      <c r="C20" t="s">
        <v>264</v>
      </c>
      <c r="D20" s="94" t="s">
        <v>436</v>
      </c>
      <c r="E20" s="95" t="s">
        <v>437</v>
      </c>
      <c r="F20" s="96" t="s">
        <v>272</v>
      </c>
      <c r="G20" s="97" t="s">
        <v>438</v>
      </c>
      <c r="H20" s="98" t="s">
        <v>425</v>
      </c>
      <c r="I20" s="99" t="n">
        <v>1</v>
      </c>
      <c r="J20" s="100" t="n">
        <v>1</v>
      </c>
      <c r="K20" s="101" t="n">
        <v>0.04</v>
      </c>
      <c r="L20" s="102" t="n">
        <v>322673668.449264</v>
      </c>
      <c r="M20" s="103" t="n">
        <v>322368101.36479</v>
      </c>
      <c r="N20" s="104" t="str">
        <f>MIN(MAX((B20-'Calculation_Assumptions'!$B$5+1)/'Calculation_Assumptions'!$B$7,0),1)</f>
      </c>
      <c r="O20" s="105" t="str">
        <f>L20*I20</f>
      </c>
      <c r="P20" s="106" t="str">
        <f>M20*I20</f>
      </c>
      <c r="Q20" s="107" t="str">
        <f>P20*'Calculation_Assumptions'!$B$14*J20*K20</f>
      </c>
      <c r="R20" s="108" t="str">
        <f>O20*N20*J20*K20</f>
      </c>
      <c r="S20" s="109" t="str">
        <f>R20-Q20</f>
      </c>
      <c r="T20" s="110" t="str">
        <f>1/(1+'Calculation_Assumptions'!$B$8)^(B20-'Calculation_Assumptions'!$B$2)</f>
      </c>
      <c r="U20" s="111" t="str">
        <f>Q20*T20</f>
      </c>
      <c r="V20" s="112" t="str">
        <f>R20*T20</f>
      </c>
      <c r="W20" s="113" t="str">
        <f>S20*T20</f>
      </c>
      <c r="X20" t="n">
        <v>0</v>
      </c>
      <c r="Y20" s="114" t="n">
        <v>2017</v>
      </c>
      <c r="Z20" t="s">
        <v>428</v>
      </c>
      <c r="AA20" s="115" t="str">
        <f>IF(G20="shared-count-once",COUNTIFS($A$2:$A$599,A20,$B$2:$B$599,B20,$D$2:$D$599,D20),1)</f>
      </c>
    </row>
    <row r="21">
      <c r="A21" t="s">
        <v>264</v>
      </c>
      <c r="B21" s="93" t="n">
        <v>2044</v>
      </c>
      <c r="C21" t="s">
        <v>264</v>
      </c>
      <c r="D21" s="94" t="s">
        <v>436</v>
      </c>
      <c r="E21" s="95" t="s">
        <v>437</v>
      </c>
      <c r="F21" s="96" t="s">
        <v>272</v>
      </c>
      <c r="G21" s="97" t="s">
        <v>438</v>
      </c>
      <c r="H21" s="98" t="s">
        <v>425</v>
      </c>
      <c r="I21" s="99" t="n">
        <v>1</v>
      </c>
      <c r="J21" s="100" t="n">
        <v>1</v>
      </c>
      <c r="K21" s="101" t="n">
        <v>0.04</v>
      </c>
      <c r="L21" s="102" t="n">
        <v>324290893.611728</v>
      </c>
      <c r="M21" s="103" t="n">
        <v>323959975.384742</v>
      </c>
      <c r="N21" s="104" t="str">
        <f>MIN(MAX((B21-'Calculation_Assumptions'!$B$5+1)/'Calculation_Assumptions'!$B$7,0),1)</f>
      </c>
      <c r="O21" s="105" t="str">
        <f>L21*I21</f>
      </c>
      <c r="P21" s="106" t="str">
        <f>M21*I21</f>
      </c>
      <c r="Q21" s="107" t="str">
        <f>P21*'Calculation_Assumptions'!$B$14*J21*K21</f>
      </c>
      <c r="R21" s="108" t="str">
        <f>O21*N21*J21*K21</f>
      </c>
      <c r="S21" s="109" t="str">
        <f>R21-Q21</f>
      </c>
      <c r="T21" s="110" t="str">
        <f>1/(1+'Calculation_Assumptions'!$B$8)^(B21-'Calculation_Assumptions'!$B$2)</f>
      </c>
      <c r="U21" s="111" t="str">
        <f>Q21*T21</f>
      </c>
      <c r="V21" s="112" t="str">
        <f>R21*T21</f>
      </c>
      <c r="W21" s="113" t="str">
        <f>S21*T21</f>
      </c>
      <c r="X21" t="n">
        <v>0</v>
      </c>
      <c r="Y21" s="114" t="n">
        <v>2017</v>
      </c>
      <c r="Z21" t="s">
        <v>428</v>
      </c>
      <c r="AA21" s="115" t="str">
        <f>IF(G21="shared-count-once",COUNTIFS($A$2:$A$599,A21,$B$2:$B$599,B21,$D$2:$D$599,D21),1)</f>
      </c>
    </row>
    <row r="22">
      <c r="A22" t="s">
        <v>264</v>
      </c>
      <c r="B22" s="93" t="n">
        <v>2045</v>
      </c>
      <c r="C22" t="s">
        <v>264</v>
      </c>
      <c r="D22" s="94" t="s">
        <v>436</v>
      </c>
      <c r="E22" s="95" t="s">
        <v>437</v>
      </c>
      <c r="F22" s="96" t="s">
        <v>272</v>
      </c>
      <c r="G22" s="97" t="s">
        <v>438</v>
      </c>
      <c r="H22" s="98" t="s">
        <v>425</v>
      </c>
      <c r="I22" s="99" t="n">
        <v>1</v>
      </c>
      <c r="J22" s="100" t="n">
        <v>1</v>
      </c>
      <c r="K22" s="101" t="n">
        <v>0.04</v>
      </c>
      <c r="L22" s="102" t="n">
        <v>325857245.227501</v>
      </c>
      <c r="M22" s="103" t="n">
        <v>325502797.918857</v>
      </c>
      <c r="N22" s="104" t="str">
        <f>MIN(MAX((B22-'Calculation_Assumptions'!$B$5+1)/'Calculation_Assumptions'!$B$7,0),1)</f>
      </c>
      <c r="O22" s="105" t="str">
        <f>L22*I22</f>
      </c>
      <c r="P22" s="106" t="str">
        <f>M22*I22</f>
      </c>
      <c r="Q22" s="107" t="str">
        <f>P22*'Calculation_Assumptions'!$B$14*J22*K22</f>
      </c>
      <c r="R22" s="108" t="str">
        <f>O22*N22*J22*K22</f>
      </c>
      <c r="S22" s="109" t="str">
        <f>R22-Q22</f>
      </c>
      <c r="T22" s="110" t="str">
        <f>1/(1+'Calculation_Assumptions'!$B$8)^(B22-'Calculation_Assumptions'!$B$2)</f>
      </c>
      <c r="U22" s="111" t="str">
        <f>Q22*T22</f>
      </c>
      <c r="V22" s="112" t="str">
        <f>R22*T22</f>
      </c>
      <c r="W22" s="113" t="str">
        <f>S22*T22</f>
      </c>
      <c r="X22" t="n">
        <v>0</v>
      </c>
      <c r="Y22" s="114" t="n">
        <v>2017</v>
      </c>
      <c r="Z22" t="s">
        <v>428</v>
      </c>
      <c r="AA22" s="115" t="str">
        <f>IF(G22="shared-count-once",COUNTIFS($A$2:$A$599,A22,$B$2:$B$599,B22,$D$2:$D$599,D22),1)</f>
      </c>
    </row>
    <row r="23">
      <c r="A23" t="s">
        <v>264</v>
      </c>
      <c r="B23" s="93" t="n">
        <v>2046</v>
      </c>
      <c r="C23" t="s">
        <v>264</v>
      </c>
      <c r="D23" s="94" t="s">
        <v>436</v>
      </c>
      <c r="E23" s="95" t="s">
        <v>437</v>
      </c>
      <c r="F23" s="96" t="s">
        <v>272</v>
      </c>
      <c r="G23" s="97" t="s">
        <v>438</v>
      </c>
      <c r="H23" s="98" t="s">
        <v>425</v>
      </c>
      <c r="I23" s="99" t="n">
        <v>1</v>
      </c>
      <c r="J23" s="100" t="n">
        <v>1</v>
      </c>
      <c r="K23" s="101" t="n">
        <v>0.04</v>
      </c>
      <c r="L23" s="102" t="n">
        <v>327371317.572862</v>
      </c>
      <c r="M23" s="103" t="n">
        <v>326937410.974074</v>
      </c>
      <c r="N23" s="104" t="str">
        <f>MIN(MAX((B23-'Calculation_Assumptions'!$B$5+1)/'Calculation_Assumptions'!$B$7,0),1)</f>
      </c>
      <c r="O23" s="105" t="str">
        <f>L23*I23</f>
      </c>
      <c r="P23" s="106" t="str">
        <f>M23*I23</f>
      </c>
      <c r="Q23" s="107" t="str">
        <f>P23*'Calculation_Assumptions'!$B$14*J23*K23</f>
      </c>
      <c r="R23" s="108" t="str">
        <f>O23*N23*J23*K23</f>
      </c>
      <c r="S23" s="109" t="str">
        <f>R23-Q23</f>
      </c>
      <c r="T23" s="110" t="str">
        <f>1/(1+'Calculation_Assumptions'!$B$8)^(B23-'Calculation_Assumptions'!$B$2)</f>
      </c>
      <c r="U23" s="111" t="str">
        <f>Q23*T23</f>
      </c>
      <c r="V23" s="112" t="str">
        <f>R23*T23</f>
      </c>
      <c r="W23" s="113" t="str">
        <f>S23*T23</f>
      </c>
      <c r="X23" t="n">
        <v>0</v>
      </c>
      <c r="Y23" s="114" t="n">
        <v>2017</v>
      </c>
      <c r="Z23" t="s">
        <v>428</v>
      </c>
      <c r="AA23" s="115" t="str">
        <f>IF(G23="shared-count-once",COUNTIFS($A$2:$A$599,A23,$B$2:$B$599,B23,$D$2:$D$599,D23),1)</f>
      </c>
    </row>
    <row r="24">
      <c r="A24" t="s">
        <v>264</v>
      </c>
      <c r="B24" s="93" t="n">
        <v>2047</v>
      </c>
      <c r="C24" t="s">
        <v>264</v>
      </c>
      <c r="D24" s="94" t="s">
        <v>436</v>
      </c>
      <c r="E24" s="95" t="s">
        <v>437</v>
      </c>
      <c r="F24" s="96" t="s">
        <v>272</v>
      </c>
      <c r="G24" s="97" t="s">
        <v>438</v>
      </c>
      <c r="H24" s="98" t="s">
        <v>425</v>
      </c>
      <c r="I24" s="99" t="n">
        <v>1</v>
      </c>
      <c r="J24" s="100" t="n">
        <v>1</v>
      </c>
      <c r="K24" s="101" t="n">
        <v>0.04</v>
      </c>
      <c r="L24" s="102" t="n">
        <v>328831862.4179</v>
      </c>
      <c r="M24" s="103" t="n">
        <v>328373979.572961</v>
      </c>
      <c r="N24" s="104" t="str">
        <f>MIN(MAX((B24-'Calculation_Assumptions'!$B$5+1)/'Calculation_Assumptions'!$B$7,0),1)</f>
      </c>
      <c r="O24" s="105" t="str">
        <f>L24*I24</f>
      </c>
      <c r="P24" s="106" t="str">
        <f>M24*I24</f>
      </c>
      <c r="Q24" s="107" t="str">
        <f>P24*'Calculation_Assumptions'!$B$14*J24*K24</f>
      </c>
      <c r="R24" s="108" t="str">
        <f>O24*N24*J24*K24</f>
      </c>
      <c r="S24" s="109" t="str">
        <f>R24-Q24</f>
      </c>
      <c r="T24" s="110" t="str">
        <f>1/(1+'Calculation_Assumptions'!$B$8)^(B24-'Calculation_Assumptions'!$B$2)</f>
      </c>
      <c r="U24" s="111" t="str">
        <f>Q24*T24</f>
      </c>
      <c r="V24" s="112" t="str">
        <f>R24*T24</f>
      </c>
      <c r="W24" s="113" t="str">
        <f>S24*T24</f>
      </c>
      <c r="X24" t="n">
        <v>0</v>
      </c>
      <c r="Y24" s="114" t="n">
        <v>2017</v>
      </c>
      <c r="Z24" t="s">
        <v>428</v>
      </c>
      <c r="AA24" s="115" t="str">
        <f>IF(G24="shared-count-once",COUNTIFS($A$2:$A$599,A24,$B$2:$B$599,B24,$D$2:$D$599,D24),1)</f>
      </c>
    </row>
    <row r="25">
      <c r="A25" t="s">
        <v>264</v>
      </c>
      <c r="B25" s="93" t="n">
        <v>2048</v>
      </c>
      <c r="C25" t="s">
        <v>264</v>
      </c>
      <c r="D25" s="94" t="s">
        <v>436</v>
      </c>
      <c r="E25" s="95" t="s">
        <v>437</v>
      </c>
      <c r="F25" s="96" t="s">
        <v>272</v>
      </c>
      <c r="G25" s="97" t="s">
        <v>438</v>
      </c>
      <c r="H25" s="98" t="s">
        <v>425</v>
      </c>
      <c r="I25" s="99" t="n">
        <v>1</v>
      </c>
      <c r="J25" s="100" t="n">
        <v>1</v>
      </c>
      <c r="K25" s="101" t="n">
        <v>0.04</v>
      </c>
      <c r="L25" s="102" t="n">
        <v>330239380.649576</v>
      </c>
      <c r="M25" s="103" t="n">
        <v>329758170.929259</v>
      </c>
      <c r="N25" s="104" t="str">
        <f>MIN(MAX((B25-'Calculation_Assumptions'!$B$5+1)/'Calculation_Assumptions'!$B$7,0),1)</f>
      </c>
      <c r="O25" s="105" t="str">
        <f>L25*I25</f>
      </c>
      <c r="P25" s="106" t="str">
        <f>M25*I25</f>
      </c>
      <c r="Q25" s="107" t="str">
        <f>P25*'Calculation_Assumptions'!$B$14*J25*K25</f>
      </c>
      <c r="R25" s="108" t="str">
        <f>O25*N25*J25*K25</f>
      </c>
      <c r="S25" s="109" t="str">
        <f>R25-Q25</f>
      </c>
      <c r="T25" s="110" t="str">
        <f>1/(1+'Calculation_Assumptions'!$B$8)^(B25-'Calculation_Assumptions'!$B$2)</f>
      </c>
      <c r="U25" s="111" t="str">
        <f>Q25*T25</f>
      </c>
      <c r="V25" s="112" t="str">
        <f>R25*T25</f>
      </c>
      <c r="W25" s="113" t="str">
        <f>S25*T25</f>
      </c>
      <c r="X25" t="n">
        <v>0</v>
      </c>
      <c r="Y25" s="114" t="n">
        <v>2017</v>
      </c>
      <c r="Z25" t="s">
        <v>428</v>
      </c>
      <c r="AA25" s="115" t="str">
        <f>IF(G25="shared-count-once",COUNTIFS($A$2:$A$599,A25,$B$2:$B$599,B25,$D$2:$D$599,D25),1)</f>
      </c>
    </row>
    <row r="26">
      <c r="A26" t="s">
        <v>264</v>
      </c>
      <c r="B26" s="93" t="n">
        <v>2049</v>
      </c>
      <c r="C26" t="s">
        <v>264</v>
      </c>
      <c r="D26" s="94" t="s">
        <v>436</v>
      </c>
      <c r="E26" s="95" t="s">
        <v>437</v>
      </c>
      <c r="F26" s="96" t="s">
        <v>272</v>
      </c>
      <c r="G26" s="97" t="s">
        <v>438</v>
      </c>
      <c r="H26" s="98" t="s">
        <v>425</v>
      </c>
      <c r="I26" s="99" t="n">
        <v>1</v>
      </c>
      <c r="J26" s="100" t="n">
        <v>1</v>
      </c>
      <c r="K26" s="101" t="n">
        <v>0.04</v>
      </c>
      <c r="L26" s="102" t="n">
        <v>331594744.793931</v>
      </c>
      <c r="M26" s="103" t="n">
        <v>331090815.300003</v>
      </c>
      <c r="N26" s="104" t="str">
        <f>MIN(MAX((B26-'Calculation_Assumptions'!$B$5+1)/'Calculation_Assumptions'!$B$7,0),1)</f>
      </c>
      <c r="O26" s="105" t="str">
        <f>L26*I26</f>
      </c>
      <c r="P26" s="106" t="str">
        <f>M26*I26</f>
      </c>
      <c r="Q26" s="107" t="str">
        <f>P26*'Calculation_Assumptions'!$B$14*J26*K26</f>
      </c>
      <c r="R26" s="108" t="str">
        <f>O26*N26*J26*K26</f>
      </c>
      <c r="S26" s="109" t="str">
        <f>R26-Q26</f>
      </c>
      <c r="T26" s="110" t="str">
        <f>1/(1+'Calculation_Assumptions'!$B$8)^(B26-'Calculation_Assumptions'!$B$2)</f>
      </c>
      <c r="U26" s="111" t="str">
        <f>Q26*T26</f>
      </c>
      <c r="V26" s="112" t="str">
        <f>R26*T26</f>
      </c>
      <c r="W26" s="113" t="str">
        <f>S26*T26</f>
      </c>
      <c r="X26" t="n">
        <v>0</v>
      </c>
      <c r="Y26" s="114" t="n">
        <v>2017</v>
      </c>
      <c r="Z26" t="s">
        <v>428</v>
      </c>
      <c r="AA26" s="115" t="str">
        <f>IF(G26="shared-count-once",COUNTIFS($A$2:$A$599,A26,$B$2:$B$599,B26,$D$2:$D$599,D26),1)</f>
      </c>
    </row>
    <row r="27">
      <c r="A27" t="s">
        <v>264</v>
      </c>
      <c r="B27" s="93" t="n">
        <v>2050</v>
      </c>
      <c r="C27" t="s">
        <v>264</v>
      </c>
      <c r="D27" s="94" t="s">
        <v>436</v>
      </c>
      <c r="E27" s="95" t="s">
        <v>437</v>
      </c>
      <c r="F27" s="96" t="s">
        <v>272</v>
      </c>
      <c r="G27" s="97" t="s">
        <v>438</v>
      </c>
      <c r="H27" s="98" t="s">
        <v>425</v>
      </c>
      <c r="I27" s="99" t="n">
        <v>1</v>
      </c>
      <c r="J27" s="100" t="n">
        <v>1</v>
      </c>
      <c r="K27" s="101" t="n">
        <v>0.04</v>
      </c>
      <c r="L27" s="102" t="n">
        <v>332897129.13229</v>
      </c>
      <c r="M27" s="103" t="n">
        <v>332371049.299558</v>
      </c>
      <c r="N27" s="104" t="str">
        <f>MIN(MAX((B27-'Calculation_Assumptions'!$B$5+1)/'Calculation_Assumptions'!$B$7,0),1)</f>
      </c>
      <c r="O27" s="105" t="str">
        <f>L27*I27</f>
      </c>
      <c r="P27" s="106" t="str">
        <f>M27*I27</f>
      </c>
      <c r="Q27" s="107" t="str">
        <f>P27*'Calculation_Assumptions'!$B$14*J27*K27</f>
      </c>
      <c r="R27" s="108" t="str">
        <f>O27*N27*J27*K27</f>
      </c>
      <c r="S27" s="109" t="str">
        <f>R27-Q27</f>
      </c>
      <c r="T27" s="110" t="str">
        <f>1/(1+'Calculation_Assumptions'!$B$8)^(B27-'Calculation_Assumptions'!$B$2)</f>
      </c>
      <c r="U27" s="111" t="str">
        <f>Q27*T27</f>
      </c>
      <c r="V27" s="112" t="str">
        <f>R27*T27</f>
      </c>
      <c r="W27" s="113" t="str">
        <f>S27*T27</f>
      </c>
      <c r="X27" t="n">
        <v>0</v>
      </c>
      <c r="Y27" s="114" t="n">
        <v>2017</v>
      </c>
      <c r="Z27" t="s">
        <v>428</v>
      </c>
      <c r="AA27" s="115" t="str">
        <f>IF(G27="shared-count-once",COUNTIFS($A$2:$A$599,A27,$B$2:$B$599,B27,$D$2:$D$599,D27),1)</f>
      </c>
    </row>
    <row r="28">
      <c r="A28" t="s">
        <v>296</v>
      </c>
      <c r="B28" s="93" t="n">
        <v>2025</v>
      </c>
      <c r="C28" t="s">
        <v>296</v>
      </c>
      <c r="D28" s="94" t="s">
        <v>442</v>
      </c>
      <c r="E28" s="95" t="s">
        <v>443</v>
      </c>
      <c r="F28" s="96" t="s">
        <v>299</v>
      </c>
      <c r="G28" s="97" t="s">
        <v>423</v>
      </c>
      <c r="H28" s="98" t="s">
        <v>425</v>
      </c>
      <c r="I28" s="99" t="n">
        <v>1</v>
      </c>
      <c r="J28" s="100" t="n">
        <v>1</v>
      </c>
      <c r="K28" s="101" t="n">
        <v>0.0077</v>
      </c>
      <c r="L28" s="102" t="n">
        <v>288000821.106462</v>
      </c>
      <c r="M28" s="103" t="n">
        <v>288000821.106462</v>
      </c>
      <c r="N28" s="104" t="str">
        <f>MIN(MAX((B28-'Calculation_Assumptions'!$B$5+1)/'Calculation_Assumptions'!$B$7,0),1)</f>
      </c>
      <c r="O28" s="105" t="str">
        <f>L28*I28</f>
      </c>
      <c r="P28" s="106" t="str">
        <f>M28*I28</f>
      </c>
      <c r="Q28" s="107" t="str">
        <f>P28*'Calculation_Assumptions'!$B$14*J28*K28</f>
      </c>
      <c r="R28" s="108" t="str">
        <f>O28*N28*J28*K28</f>
      </c>
      <c r="S28" s="109" t="str">
        <f>R28-Q28</f>
      </c>
      <c r="T28" s="110" t="str">
        <f>1/(1+'Calculation_Assumptions'!$B$8)^(B28-'Calculation_Assumptions'!$B$2)</f>
      </c>
      <c r="U28" s="111" t="str">
        <f>Q28*T28</f>
      </c>
      <c r="V28" s="112" t="str">
        <f>R28*T28</f>
      </c>
      <c r="W28" s="113" t="str">
        <f>S28*T28</f>
      </c>
      <c r="X28" t="n">
        <v>0</v>
      </c>
      <c r="Y28" s="114" t="n">
        <v>2017</v>
      </c>
      <c r="Z28" t="s">
        <v>428</v>
      </c>
      <c r="AA28" s="115" t="str">
        <f>IF(G28="shared-count-once",COUNTIFS($A$2:$A$599,A28,$B$2:$B$599,B28,$D$2:$D$599,D28),1)</f>
      </c>
    </row>
    <row r="29">
      <c r="A29" t="s">
        <v>296</v>
      </c>
      <c r="B29" s="93" t="n">
        <v>2026</v>
      </c>
      <c r="C29" t="s">
        <v>296</v>
      </c>
      <c r="D29" s="94" t="s">
        <v>442</v>
      </c>
      <c r="E29" s="95" t="s">
        <v>443</v>
      </c>
      <c r="F29" s="96" t="s">
        <v>299</v>
      </c>
      <c r="G29" s="97" t="s">
        <v>423</v>
      </c>
      <c r="H29" s="98" t="s">
        <v>425</v>
      </c>
      <c r="I29" s="99" t="n">
        <v>1</v>
      </c>
      <c r="J29" s="100" t="n">
        <v>1</v>
      </c>
      <c r="K29" s="101" t="n">
        <v>0.0077</v>
      </c>
      <c r="L29" s="102" t="n">
        <v>289540745.880455</v>
      </c>
      <c r="M29" s="103" t="n">
        <v>289847447.099594</v>
      </c>
      <c r="N29" s="104" t="str">
        <f>MIN(MAX((B29-'Calculation_Assumptions'!$B$5+1)/'Calculation_Assumptions'!$B$7,0),1)</f>
      </c>
      <c r="O29" s="105" t="str">
        <f>L29*I29</f>
      </c>
      <c r="P29" s="106" t="str">
        <f>M29*I29</f>
      </c>
      <c r="Q29" s="107" t="str">
        <f>P29*'Calculation_Assumptions'!$B$14*J29*K29</f>
      </c>
      <c r="R29" s="108" t="str">
        <f>O29*N29*J29*K29</f>
      </c>
      <c r="S29" s="109" t="str">
        <f>R29-Q29</f>
      </c>
      <c r="T29" s="110" t="str">
        <f>1/(1+'Calculation_Assumptions'!$B$8)^(B29-'Calculation_Assumptions'!$B$2)</f>
      </c>
      <c r="U29" s="111" t="str">
        <f>Q29*T29</f>
      </c>
      <c r="V29" s="112" t="str">
        <f>R29*T29</f>
      </c>
      <c r="W29" s="113" t="str">
        <f>S29*T29</f>
      </c>
      <c r="X29" t="n">
        <v>0</v>
      </c>
      <c r="Y29" s="114" t="n">
        <v>2017</v>
      </c>
      <c r="Z29" t="s">
        <v>428</v>
      </c>
      <c r="AA29" s="115" t="str">
        <f>IF(G29="shared-count-once",COUNTIFS($A$2:$A$599,A29,$B$2:$B$599,B29,$D$2:$D$599,D29),1)</f>
      </c>
    </row>
    <row r="30">
      <c r="A30" t="s">
        <v>296</v>
      </c>
      <c r="B30" s="93" t="n">
        <v>2027</v>
      </c>
      <c r="C30" t="s">
        <v>296</v>
      </c>
      <c r="D30" s="94" t="s">
        <v>442</v>
      </c>
      <c r="E30" s="95" t="s">
        <v>443</v>
      </c>
      <c r="F30" s="96" t="s">
        <v>299</v>
      </c>
      <c r="G30" s="97" t="s">
        <v>423</v>
      </c>
      <c r="H30" s="98" t="s">
        <v>425</v>
      </c>
      <c r="I30" s="99" t="n">
        <v>1</v>
      </c>
      <c r="J30" s="100" t="n">
        <v>1</v>
      </c>
      <c r="K30" s="101" t="n">
        <v>0.0077</v>
      </c>
      <c r="L30" s="102" t="n">
        <v>291654346.831905</v>
      </c>
      <c r="M30" s="103" t="n">
        <v>291854180.377108</v>
      </c>
      <c r="N30" s="104" t="str">
        <f>MIN(MAX((B30-'Calculation_Assumptions'!$B$5+1)/'Calculation_Assumptions'!$B$7,0),1)</f>
      </c>
      <c r="O30" s="105" t="str">
        <f>L30*I30</f>
      </c>
      <c r="P30" s="106" t="str">
        <f>M30*I30</f>
      </c>
      <c r="Q30" s="107" t="str">
        <f>P30*'Calculation_Assumptions'!$B$14*J30*K30</f>
      </c>
      <c r="R30" s="108" t="str">
        <f>O30*N30*J30*K30</f>
      </c>
      <c r="S30" s="109" t="str">
        <f>R30-Q30</f>
      </c>
      <c r="T30" s="110" t="str">
        <f>1/(1+'Calculation_Assumptions'!$B$8)^(B30-'Calculation_Assumptions'!$B$2)</f>
      </c>
      <c r="U30" s="111" t="str">
        <f>Q30*T30</f>
      </c>
      <c r="V30" s="112" t="str">
        <f>R30*T30</f>
      </c>
      <c r="W30" s="113" t="str">
        <f>S30*T30</f>
      </c>
      <c r="X30" t="n">
        <v>0</v>
      </c>
      <c r="Y30" s="114" t="n">
        <v>2017</v>
      </c>
      <c r="Z30" t="s">
        <v>428</v>
      </c>
      <c r="AA30" s="115" t="str">
        <f>IF(G30="shared-count-once",COUNTIFS($A$2:$A$599,A30,$B$2:$B$599,B30,$D$2:$D$599,D30),1)</f>
      </c>
    </row>
    <row r="31">
      <c r="A31" t="s">
        <v>296</v>
      </c>
      <c r="B31" s="93" t="n">
        <v>2028</v>
      </c>
      <c r="C31" t="s">
        <v>296</v>
      </c>
      <c r="D31" s="94" t="s">
        <v>442</v>
      </c>
      <c r="E31" s="95" t="s">
        <v>443</v>
      </c>
      <c r="F31" s="96" t="s">
        <v>299</v>
      </c>
      <c r="G31" s="97" t="s">
        <v>423</v>
      </c>
      <c r="H31" s="98" t="s">
        <v>425</v>
      </c>
      <c r="I31" s="99" t="n">
        <v>1</v>
      </c>
      <c r="J31" s="100" t="n">
        <v>1</v>
      </c>
      <c r="K31" s="101" t="n">
        <v>0.0077</v>
      </c>
      <c r="L31" s="102" t="n">
        <v>293730989.588663</v>
      </c>
      <c r="M31" s="103" t="n">
        <v>293896796.321291</v>
      </c>
      <c r="N31" s="104" t="str">
        <f>MIN(MAX((B31-'Calculation_Assumptions'!$B$5+1)/'Calculation_Assumptions'!$B$7,0),1)</f>
      </c>
      <c r="O31" s="105" t="str">
        <f>L31*I31</f>
      </c>
      <c r="P31" s="106" t="str">
        <f>M31*I31</f>
      </c>
      <c r="Q31" s="107" t="str">
        <f>P31*'Calculation_Assumptions'!$B$14*J31*K31</f>
      </c>
      <c r="R31" s="108" t="str">
        <f>O31*N31*J31*K31</f>
      </c>
      <c r="S31" s="109" t="str">
        <f>R31-Q31</f>
      </c>
      <c r="T31" s="110" t="str">
        <f>1/(1+'Calculation_Assumptions'!$B$8)^(B31-'Calculation_Assumptions'!$B$2)</f>
      </c>
      <c r="U31" s="111" t="str">
        <f>Q31*T31</f>
      </c>
      <c r="V31" s="112" t="str">
        <f>R31*T31</f>
      </c>
      <c r="W31" s="113" t="str">
        <f>S31*T31</f>
      </c>
      <c r="X31" t="n">
        <v>0</v>
      </c>
      <c r="Y31" s="114" t="n">
        <v>2017</v>
      </c>
      <c r="Z31" t="s">
        <v>428</v>
      </c>
      <c r="AA31" s="115" t="str">
        <f>IF(G31="shared-count-once",COUNTIFS($A$2:$A$599,A31,$B$2:$B$599,B31,$D$2:$D$599,D31),1)</f>
      </c>
    </row>
    <row r="32">
      <c r="A32" t="s">
        <v>296</v>
      </c>
      <c r="B32" s="93" t="n">
        <v>2029</v>
      </c>
      <c r="C32" t="s">
        <v>296</v>
      </c>
      <c r="D32" s="94" t="s">
        <v>442</v>
      </c>
      <c r="E32" s="95" t="s">
        <v>443</v>
      </c>
      <c r="F32" s="96" t="s">
        <v>299</v>
      </c>
      <c r="G32" s="97" t="s">
        <v>423</v>
      </c>
      <c r="H32" s="98" t="s">
        <v>425</v>
      </c>
      <c r="I32" s="99" t="n">
        <v>1</v>
      </c>
      <c r="J32" s="100" t="n">
        <v>1</v>
      </c>
      <c r="K32" s="101" t="n">
        <v>0.0077</v>
      </c>
      <c r="L32" s="102" t="n">
        <v>295839551.305938</v>
      </c>
      <c r="M32" s="103" t="n">
        <v>295970569.102032</v>
      </c>
      <c r="N32" s="104" t="str">
        <f>MIN(MAX((B32-'Calculation_Assumptions'!$B$5+1)/'Calculation_Assumptions'!$B$7,0),1)</f>
      </c>
      <c r="O32" s="105" t="str">
        <f>L32*I32</f>
      </c>
      <c r="P32" s="106" t="str">
        <f>M32*I32</f>
      </c>
      <c r="Q32" s="107" t="str">
        <f>P32*'Calculation_Assumptions'!$B$14*J32*K32</f>
      </c>
      <c r="R32" s="108" t="str">
        <f>O32*N32*J32*K32</f>
      </c>
      <c r="S32" s="109" t="str">
        <f>R32-Q32</f>
      </c>
      <c r="T32" s="110" t="str">
        <f>1/(1+'Calculation_Assumptions'!$B$8)^(B32-'Calculation_Assumptions'!$B$2)</f>
      </c>
      <c r="U32" s="111" t="str">
        <f>Q32*T32</f>
      </c>
      <c r="V32" s="112" t="str">
        <f>R32*T32</f>
      </c>
      <c r="W32" s="113" t="str">
        <f>S32*T32</f>
      </c>
      <c r="X32" t="n">
        <v>0</v>
      </c>
      <c r="Y32" s="114" t="n">
        <v>2017</v>
      </c>
      <c r="Z32" t="s">
        <v>428</v>
      </c>
      <c r="AA32" s="115" t="str">
        <f>IF(G32="shared-count-once",COUNTIFS($A$2:$A$599,A32,$B$2:$B$599,B32,$D$2:$D$599,D32),1)</f>
      </c>
    </row>
    <row r="33">
      <c r="A33" t="s">
        <v>296</v>
      </c>
      <c r="B33" s="93" t="n">
        <v>2030</v>
      </c>
      <c r="C33" t="s">
        <v>296</v>
      </c>
      <c r="D33" s="94" t="s">
        <v>442</v>
      </c>
      <c r="E33" s="95" t="s">
        <v>443</v>
      </c>
      <c r="F33" s="96" t="s">
        <v>299</v>
      </c>
      <c r="G33" s="97" t="s">
        <v>423</v>
      </c>
      <c r="H33" s="98" t="s">
        <v>425</v>
      </c>
      <c r="I33" s="99" t="n">
        <v>1</v>
      </c>
      <c r="J33" s="100" t="n">
        <v>1</v>
      </c>
      <c r="K33" s="101" t="n">
        <v>0.0077</v>
      </c>
      <c r="L33" s="102" t="n">
        <v>297934086.869761</v>
      </c>
      <c r="M33" s="103" t="n">
        <v>298029311.601993</v>
      </c>
      <c r="N33" s="104" t="str">
        <f>MIN(MAX((B33-'Calculation_Assumptions'!$B$5+1)/'Calculation_Assumptions'!$B$7,0),1)</f>
      </c>
      <c r="O33" s="105" t="str">
        <f>L33*I33</f>
      </c>
      <c r="P33" s="106" t="str">
        <f>M33*I33</f>
      </c>
      <c r="Q33" s="107" t="str">
        <f>P33*'Calculation_Assumptions'!$B$14*J33*K33</f>
      </c>
      <c r="R33" s="108" t="str">
        <f>O33*N33*J33*K33</f>
      </c>
      <c r="S33" s="109" t="str">
        <f>R33-Q33</f>
      </c>
      <c r="T33" s="110" t="str">
        <f>1/(1+'Calculation_Assumptions'!$B$8)^(B33-'Calculation_Assumptions'!$B$2)</f>
      </c>
      <c r="U33" s="111" t="str">
        <f>Q33*T33</f>
      </c>
      <c r="V33" s="112" t="str">
        <f>R33*T33</f>
      </c>
      <c r="W33" s="113" t="str">
        <f>S33*T33</f>
      </c>
      <c r="X33" t="n">
        <v>0</v>
      </c>
      <c r="Y33" s="114" t="n">
        <v>2017</v>
      </c>
      <c r="Z33" t="s">
        <v>428</v>
      </c>
      <c r="AA33" s="115" t="str">
        <f>IF(G33="shared-count-once",COUNTIFS($A$2:$A$599,A33,$B$2:$B$599,B33,$D$2:$D$599,D33),1)</f>
      </c>
    </row>
    <row r="34">
      <c r="A34" t="s">
        <v>296</v>
      </c>
      <c r="B34" s="93" t="n">
        <v>2031</v>
      </c>
      <c r="C34" t="s">
        <v>296</v>
      </c>
      <c r="D34" s="94" t="s">
        <v>442</v>
      </c>
      <c r="E34" s="95" t="s">
        <v>443</v>
      </c>
      <c r="F34" s="96" t="s">
        <v>299</v>
      </c>
      <c r="G34" s="97" t="s">
        <v>423</v>
      </c>
      <c r="H34" s="98" t="s">
        <v>425</v>
      </c>
      <c r="I34" s="99" t="n">
        <v>1</v>
      </c>
      <c r="J34" s="100" t="n">
        <v>1</v>
      </c>
      <c r="K34" s="101" t="n">
        <v>0.0077</v>
      </c>
      <c r="L34" s="102" t="n">
        <v>299985331.46258</v>
      </c>
      <c r="M34" s="103" t="n">
        <v>300077222.268546</v>
      </c>
      <c r="N34" s="104" t="str">
        <f>MIN(MAX((B34-'Calculation_Assumptions'!$B$5+1)/'Calculation_Assumptions'!$B$7,0),1)</f>
      </c>
      <c r="O34" s="105" t="str">
        <f>L34*I34</f>
      </c>
      <c r="P34" s="106" t="str">
        <f>M34*I34</f>
      </c>
      <c r="Q34" s="107" t="str">
        <f>P34*'Calculation_Assumptions'!$B$14*J34*K34</f>
      </c>
      <c r="R34" s="108" t="str">
        <f>O34*N34*J34*K34</f>
      </c>
      <c r="S34" s="109" t="str">
        <f>R34-Q34</f>
      </c>
      <c r="T34" s="110" t="str">
        <f>1/(1+'Calculation_Assumptions'!$B$8)^(B34-'Calculation_Assumptions'!$B$2)</f>
      </c>
      <c r="U34" s="111" t="str">
        <f>Q34*T34</f>
      </c>
      <c r="V34" s="112" t="str">
        <f>R34*T34</f>
      </c>
      <c r="W34" s="113" t="str">
        <f>S34*T34</f>
      </c>
      <c r="X34" t="n">
        <v>0</v>
      </c>
      <c r="Y34" s="114" t="n">
        <v>2017</v>
      </c>
      <c r="Z34" t="s">
        <v>428</v>
      </c>
      <c r="AA34" s="115" t="str">
        <f>IF(G34="shared-count-once",COUNTIFS($A$2:$A$599,A34,$B$2:$B$599,B34,$D$2:$D$599,D34),1)</f>
      </c>
    </row>
    <row r="35">
      <c r="A35" t="s">
        <v>296</v>
      </c>
      <c r="B35" s="93" t="n">
        <v>2032</v>
      </c>
      <c r="C35" t="s">
        <v>296</v>
      </c>
      <c r="D35" s="94" t="s">
        <v>442</v>
      </c>
      <c r="E35" s="95" t="s">
        <v>443</v>
      </c>
      <c r="F35" s="96" t="s">
        <v>299</v>
      </c>
      <c r="G35" s="97" t="s">
        <v>423</v>
      </c>
      <c r="H35" s="98" t="s">
        <v>425</v>
      </c>
      <c r="I35" s="99" t="n">
        <v>1</v>
      </c>
      <c r="J35" s="100" t="n">
        <v>1</v>
      </c>
      <c r="K35" s="101" t="n">
        <v>0.0077</v>
      </c>
      <c r="L35" s="102" t="n">
        <v>302049601.453165</v>
      </c>
      <c r="M35" s="103" t="n">
        <v>302110074.06594</v>
      </c>
      <c r="N35" s="104" t="str">
        <f>MIN(MAX((B35-'Calculation_Assumptions'!$B$5+1)/'Calculation_Assumptions'!$B$7,0),1)</f>
      </c>
      <c r="O35" s="105" t="str">
        <f>L35*I35</f>
      </c>
      <c r="P35" s="106" t="str">
        <f>M35*I35</f>
      </c>
      <c r="Q35" s="107" t="str">
        <f>P35*'Calculation_Assumptions'!$B$14*J35*K35</f>
      </c>
      <c r="R35" s="108" t="str">
        <f>O35*N35*J35*K35</f>
      </c>
      <c r="S35" s="109" t="str">
        <f>R35-Q35</f>
      </c>
      <c r="T35" s="110" t="str">
        <f>1/(1+'Calculation_Assumptions'!$B$8)^(B35-'Calculation_Assumptions'!$B$2)</f>
      </c>
      <c r="U35" s="111" t="str">
        <f>Q35*T35</f>
      </c>
      <c r="V35" s="112" t="str">
        <f>R35*T35</f>
      </c>
      <c r="W35" s="113" t="str">
        <f>S35*T35</f>
      </c>
      <c r="X35" t="n">
        <v>0</v>
      </c>
      <c r="Y35" s="114" t="n">
        <v>2017</v>
      </c>
      <c r="Z35" t="s">
        <v>428</v>
      </c>
      <c r="AA35" s="115" t="str">
        <f>IF(G35="shared-count-once",COUNTIFS($A$2:$A$599,A35,$B$2:$B$599,B35,$D$2:$D$599,D35),1)</f>
      </c>
    </row>
    <row r="36">
      <c r="A36" t="s">
        <v>296</v>
      </c>
      <c r="B36" s="93" t="n">
        <v>2033</v>
      </c>
      <c r="C36" t="s">
        <v>296</v>
      </c>
      <c r="D36" s="94" t="s">
        <v>442</v>
      </c>
      <c r="E36" s="95" t="s">
        <v>443</v>
      </c>
      <c r="F36" s="96" t="s">
        <v>299</v>
      </c>
      <c r="G36" s="97" t="s">
        <v>423</v>
      </c>
      <c r="H36" s="98" t="s">
        <v>425</v>
      </c>
      <c r="I36" s="99" t="n">
        <v>1</v>
      </c>
      <c r="J36" s="100" t="n">
        <v>1</v>
      </c>
      <c r="K36" s="101" t="n">
        <v>0.0077</v>
      </c>
      <c r="L36" s="102" t="n">
        <v>304091445.415603</v>
      </c>
      <c r="M36" s="103" t="n">
        <v>304122392.262448</v>
      </c>
      <c r="N36" s="104" t="str">
        <f>MIN(MAX((B36-'Calculation_Assumptions'!$B$5+1)/'Calculation_Assumptions'!$B$7,0),1)</f>
      </c>
      <c r="O36" s="105" t="str">
        <f>L36*I36</f>
      </c>
      <c r="P36" s="106" t="str">
        <f>M36*I36</f>
      </c>
      <c r="Q36" s="107" t="str">
        <f>P36*'Calculation_Assumptions'!$B$14*J36*K36</f>
      </c>
      <c r="R36" s="108" t="str">
        <f>O36*N36*J36*K36</f>
      </c>
      <c r="S36" s="109" t="str">
        <f>R36-Q36</f>
      </c>
      <c r="T36" s="110" t="str">
        <f>1/(1+'Calculation_Assumptions'!$B$8)^(B36-'Calculation_Assumptions'!$B$2)</f>
      </c>
      <c r="U36" s="111" t="str">
        <f>Q36*T36</f>
      </c>
      <c r="V36" s="112" t="str">
        <f>R36*T36</f>
      </c>
      <c r="W36" s="113" t="str">
        <f>S36*T36</f>
      </c>
      <c r="X36" t="n">
        <v>0</v>
      </c>
      <c r="Y36" s="114" t="n">
        <v>2017</v>
      </c>
      <c r="Z36" t="s">
        <v>428</v>
      </c>
      <c r="AA36" s="115" t="str">
        <f>IF(G36="shared-count-once",COUNTIFS($A$2:$A$599,A36,$B$2:$B$599,B36,$D$2:$D$599,D36),1)</f>
      </c>
    </row>
    <row r="37">
      <c r="A37" t="s">
        <v>296</v>
      </c>
      <c r="B37" s="93" t="n">
        <v>2034</v>
      </c>
      <c r="C37" t="s">
        <v>296</v>
      </c>
      <c r="D37" s="94" t="s">
        <v>442</v>
      </c>
      <c r="E37" s="95" t="s">
        <v>443</v>
      </c>
      <c r="F37" s="96" t="s">
        <v>299</v>
      </c>
      <c r="G37" s="97" t="s">
        <v>423</v>
      </c>
      <c r="H37" s="98" t="s">
        <v>425</v>
      </c>
      <c r="I37" s="99" t="n">
        <v>1</v>
      </c>
      <c r="J37" s="100" t="n">
        <v>1</v>
      </c>
      <c r="K37" s="101" t="n">
        <v>0.0077</v>
      </c>
      <c r="L37" s="102" t="n">
        <v>306107159.924873</v>
      </c>
      <c r="M37" s="103" t="n">
        <v>306110568.885056</v>
      </c>
      <c r="N37" s="104" t="str">
        <f>MIN(MAX((B37-'Calculation_Assumptions'!$B$5+1)/'Calculation_Assumptions'!$B$7,0),1)</f>
      </c>
      <c r="O37" s="105" t="str">
        <f>L37*I37</f>
      </c>
      <c r="P37" s="106" t="str">
        <f>M37*I37</f>
      </c>
      <c r="Q37" s="107" t="str">
        <f>P37*'Calculation_Assumptions'!$B$14*J37*K37</f>
      </c>
      <c r="R37" s="108" t="str">
        <f>O37*N37*J37*K37</f>
      </c>
      <c r="S37" s="109" t="str">
        <f>R37-Q37</f>
      </c>
      <c r="T37" s="110" t="str">
        <f>1/(1+'Calculation_Assumptions'!$B$8)^(B37-'Calculation_Assumptions'!$B$2)</f>
      </c>
      <c r="U37" s="111" t="str">
        <f>Q37*T37</f>
      </c>
      <c r="V37" s="112" t="str">
        <f>R37*T37</f>
      </c>
      <c r="W37" s="113" t="str">
        <f>S37*T37</f>
      </c>
      <c r="X37" t="n">
        <v>0</v>
      </c>
      <c r="Y37" s="114" t="n">
        <v>2017</v>
      </c>
      <c r="Z37" t="s">
        <v>428</v>
      </c>
      <c r="AA37" s="115" t="str">
        <f>IF(G37="shared-count-once",COUNTIFS($A$2:$A$599,A37,$B$2:$B$599,B37,$D$2:$D$599,D37),1)</f>
      </c>
    </row>
    <row r="38">
      <c r="A38" t="s">
        <v>296</v>
      </c>
      <c r="B38" s="93" t="n">
        <v>2035</v>
      </c>
      <c r="C38" t="s">
        <v>296</v>
      </c>
      <c r="D38" s="94" t="s">
        <v>442</v>
      </c>
      <c r="E38" s="95" t="s">
        <v>443</v>
      </c>
      <c r="F38" s="96" t="s">
        <v>299</v>
      </c>
      <c r="G38" s="97" t="s">
        <v>423</v>
      </c>
      <c r="H38" s="98" t="s">
        <v>425</v>
      </c>
      <c r="I38" s="99" t="n">
        <v>1</v>
      </c>
      <c r="J38" s="100" t="n">
        <v>1</v>
      </c>
      <c r="K38" s="101" t="n">
        <v>0.0077</v>
      </c>
      <c r="L38" s="102" t="n">
        <v>308093038.173778</v>
      </c>
      <c r="M38" s="103" t="n">
        <v>308070646.088024</v>
      </c>
      <c r="N38" s="104" t="str">
        <f>MIN(MAX((B38-'Calculation_Assumptions'!$B$5+1)/'Calculation_Assumptions'!$B$7,0),1)</f>
      </c>
      <c r="O38" s="105" t="str">
        <f>L38*I38</f>
      </c>
      <c r="P38" s="106" t="str">
        <f>M38*I38</f>
      </c>
      <c r="Q38" s="107" t="str">
        <f>P38*'Calculation_Assumptions'!$B$14*J38*K38</f>
      </c>
      <c r="R38" s="108" t="str">
        <f>O38*N38*J38*K38</f>
      </c>
      <c r="S38" s="109" t="str">
        <f>R38-Q38</f>
      </c>
      <c r="T38" s="110" t="str">
        <f>1/(1+'Calculation_Assumptions'!$B$8)^(B38-'Calculation_Assumptions'!$B$2)</f>
      </c>
      <c r="U38" s="111" t="str">
        <f>Q38*T38</f>
      </c>
      <c r="V38" s="112" t="str">
        <f>R38*T38</f>
      </c>
      <c r="W38" s="113" t="str">
        <f>S38*T38</f>
      </c>
      <c r="X38" t="n">
        <v>0</v>
      </c>
      <c r="Y38" s="114" t="n">
        <v>2017</v>
      </c>
      <c r="Z38" t="s">
        <v>428</v>
      </c>
      <c r="AA38" s="115" t="str">
        <f>IF(G38="shared-count-once",COUNTIFS($A$2:$A$599,A38,$B$2:$B$599,B38,$D$2:$D$599,D38),1)</f>
      </c>
    </row>
    <row r="39">
      <c r="A39" t="s">
        <v>296</v>
      </c>
      <c r="B39" s="93" t="n">
        <v>2036</v>
      </c>
      <c r="C39" t="s">
        <v>296</v>
      </c>
      <c r="D39" s="94" t="s">
        <v>442</v>
      </c>
      <c r="E39" s="95" t="s">
        <v>443</v>
      </c>
      <c r="F39" s="96" t="s">
        <v>299</v>
      </c>
      <c r="G39" s="97" t="s">
        <v>423</v>
      </c>
      <c r="H39" s="98" t="s">
        <v>425</v>
      </c>
      <c r="I39" s="99" t="n">
        <v>1</v>
      </c>
      <c r="J39" s="100" t="n">
        <v>1</v>
      </c>
      <c r="K39" s="101" t="n">
        <v>0.0077</v>
      </c>
      <c r="L39" s="102" t="n">
        <v>310045794.143054</v>
      </c>
      <c r="M39" s="103" t="n">
        <v>309999675.199284</v>
      </c>
      <c r="N39" s="104" t="str">
        <f>MIN(MAX((B39-'Calculation_Assumptions'!$B$5+1)/'Calculation_Assumptions'!$B$7,0),1)</f>
      </c>
      <c r="O39" s="105" t="str">
        <f>L39*I39</f>
      </c>
      <c r="P39" s="106" t="str">
        <f>M39*I39</f>
      </c>
      <c r="Q39" s="107" t="str">
        <f>P39*'Calculation_Assumptions'!$B$14*J39*K39</f>
      </c>
      <c r="R39" s="108" t="str">
        <f>O39*N39*J39*K39</f>
      </c>
      <c r="S39" s="109" t="str">
        <f>R39-Q39</f>
      </c>
      <c r="T39" s="110" t="str">
        <f>1/(1+'Calculation_Assumptions'!$B$8)^(B39-'Calculation_Assumptions'!$B$2)</f>
      </c>
      <c r="U39" s="111" t="str">
        <f>Q39*T39</f>
      </c>
      <c r="V39" s="112" t="str">
        <f>R39*T39</f>
      </c>
      <c r="W39" s="113" t="str">
        <f>S39*T39</f>
      </c>
      <c r="X39" t="n">
        <v>0</v>
      </c>
      <c r="Y39" s="114" t="n">
        <v>2017</v>
      </c>
      <c r="Z39" t="s">
        <v>428</v>
      </c>
      <c r="AA39" s="115" t="str">
        <f>IF(G39="shared-count-once",COUNTIFS($A$2:$A$599,A39,$B$2:$B$599,B39,$D$2:$D$599,D39),1)</f>
      </c>
    </row>
    <row r="40">
      <c r="A40" t="s">
        <v>296</v>
      </c>
      <c r="B40" s="93" t="n">
        <v>2037</v>
      </c>
      <c r="C40" t="s">
        <v>296</v>
      </c>
      <c r="D40" s="94" t="s">
        <v>442</v>
      </c>
      <c r="E40" s="95" t="s">
        <v>443</v>
      </c>
      <c r="F40" s="96" t="s">
        <v>299</v>
      </c>
      <c r="G40" s="97" t="s">
        <v>423</v>
      </c>
      <c r="H40" s="98" t="s">
        <v>425</v>
      </c>
      <c r="I40" s="99" t="n">
        <v>1</v>
      </c>
      <c r="J40" s="100" t="n">
        <v>1</v>
      </c>
      <c r="K40" s="101" t="n">
        <v>0.0077</v>
      </c>
      <c r="L40" s="102" t="n">
        <v>311962326.385983</v>
      </c>
      <c r="M40" s="103" t="n">
        <v>311893769.131398</v>
      </c>
      <c r="N40" s="104" t="str">
        <f>MIN(MAX((B40-'Calculation_Assumptions'!$B$5+1)/'Calculation_Assumptions'!$B$7,0),1)</f>
      </c>
      <c r="O40" s="105" t="str">
        <f>L40*I40</f>
      </c>
      <c r="P40" s="106" t="str">
        <f>M40*I40</f>
      </c>
      <c r="Q40" s="107" t="str">
        <f>P40*'Calculation_Assumptions'!$B$14*J40*K40</f>
      </c>
      <c r="R40" s="108" t="str">
        <f>O40*N40*J40*K40</f>
      </c>
      <c r="S40" s="109" t="str">
        <f>R40-Q40</f>
      </c>
      <c r="T40" s="110" t="str">
        <f>1/(1+'Calculation_Assumptions'!$B$8)^(B40-'Calculation_Assumptions'!$B$2)</f>
      </c>
      <c r="U40" s="111" t="str">
        <f>Q40*T40</f>
      </c>
      <c r="V40" s="112" t="str">
        <f>R40*T40</f>
      </c>
      <c r="W40" s="113" t="str">
        <f>S40*T40</f>
      </c>
      <c r="X40" t="n">
        <v>0</v>
      </c>
      <c r="Y40" s="114" t="n">
        <v>2017</v>
      </c>
      <c r="Z40" t="s">
        <v>428</v>
      </c>
      <c r="AA40" s="115" t="str">
        <f>IF(G40="shared-count-once",COUNTIFS($A$2:$A$599,A40,$B$2:$B$599,B40,$D$2:$D$599,D40),1)</f>
      </c>
    </row>
    <row r="41">
      <c r="A41" t="s">
        <v>296</v>
      </c>
      <c r="B41" s="93" t="n">
        <v>2038</v>
      </c>
      <c r="C41" t="s">
        <v>296</v>
      </c>
      <c r="D41" s="94" t="s">
        <v>442</v>
      </c>
      <c r="E41" s="95" t="s">
        <v>443</v>
      </c>
      <c r="F41" s="96" t="s">
        <v>299</v>
      </c>
      <c r="G41" s="97" t="s">
        <v>423</v>
      </c>
      <c r="H41" s="98" t="s">
        <v>425</v>
      </c>
      <c r="I41" s="99" t="n">
        <v>1</v>
      </c>
      <c r="J41" s="100" t="n">
        <v>1</v>
      </c>
      <c r="K41" s="101" t="n">
        <v>0.0077</v>
      </c>
      <c r="L41" s="102" t="n">
        <v>313839932.862515</v>
      </c>
      <c r="M41" s="103" t="n">
        <v>313749695.438568</v>
      </c>
      <c r="N41" s="104" t="str">
        <f>MIN(MAX((B41-'Calculation_Assumptions'!$B$5+1)/'Calculation_Assumptions'!$B$7,0),1)</f>
      </c>
      <c r="O41" s="105" t="str">
        <f>L41*I41</f>
      </c>
      <c r="P41" s="106" t="str">
        <f>M41*I41</f>
      </c>
      <c r="Q41" s="107" t="str">
        <f>P41*'Calculation_Assumptions'!$B$14*J41*K41</f>
      </c>
      <c r="R41" s="108" t="str">
        <f>O41*N41*J41*K41</f>
      </c>
      <c r="S41" s="109" t="str">
        <f>R41-Q41</f>
      </c>
      <c r="T41" s="110" t="str">
        <f>1/(1+'Calculation_Assumptions'!$B$8)^(B41-'Calculation_Assumptions'!$B$2)</f>
      </c>
      <c r="U41" s="111" t="str">
        <f>Q41*T41</f>
      </c>
      <c r="V41" s="112" t="str">
        <f>R41*T41</f>
      </c>
      <c r="W41" s="113" t="str">
        <f>S41*T41</f>
      </c>
      <c r="X41" t="n">
        <v>0</v>
      </c>
      <c r="Y41" s="114" t="n">
        <v>2017</v>
      </c>
      <c r="Z41" t="s">
        <v>428</v>
      </c>
      <c r="AA41" s="115" t="str">
        <f>IF(G41="shared-count-once",COUNTIFS($A$2:$A$599,A41,$B$2:$B$599,B41,$D$2:$D$599,D41),1)</f>
      </c>
    </row>
    <row r="42">
      <c r="A42" t="s">
        <v>296</v>
      </c>
      <c r="B42" s="93" t="n">
        <v>2039</v>
      </c>
      <c r="C42" t="s">
        <v>296</v>
      </c>
      <c r="D42" s="94" t="s">
        <v>442</v>
      </c>
      <c r="E42" s="95" t="s">
        <v>443</v>
      </c>
      <c r="F42" s="96" t="s">
        <v>299</v>
      </c>
      <c r="G42" s="97" t="s">
        <v>423</v>
      </c>
      <c r="H42" s="98" t="s">
        <v>425</v>
      </c>
      <c r="I42" s="99" t="n">
        <v>1</v>
      </c>
      <c r="J42" s="100" t="n">
        <v>1</v>
      </c>
      <c r="K42" s="101" t="n">
        <v>0.0077</v>
      </c>
      <c r="L42" s="102" t="n">
        <v>315676556.435262</v>
      </c>
      <c r="M42" s="103" t="n">
        <v>315565543.392676</v>
      </c>
      <c r="N42" s="104" t="str">
        <f>MIN(MAX((B42-'Calculation_Assumptions'!$B$5+1)/'Calculation_Assumptions'!$B$7,0),1)</f>
      </c>
      <c r="O42" s="105" t="str">
        <f>L42*I42</f>
      </c>
      <c r="P42" s="106" t="str">
        <f>M42*I42</f>
      </c>
      <c r="Q42" s="107" t="str">
        <f>P42*'Calculation_Assumptions'!$B$14*J42*K42</f>
      </c>
      <c r="R42" s="108" t="str">
        <f>O42*N42*J42*K42</f>
      </c>
      <c r="S42" s="109" t="str">
        <f>R42-Q42</f>
      </c>
      <c r="T42" s="110" t="str">
        <f>1/(1+'Calculation_Assumptions'!$B$8)^(B42-'Calculation_Assumptions'!$B$2)</f>
      </c>
      <c r="U42" s="111" t="str">
        <f>Q42*T42</f>
      </c>
      <c r="V42" s="112" t="str">
        <f>R42*T42</f>
      </c>
      <c r="W42" s="113" t="str">
        <f>S42*T42</f>
      </c>
      <c r="X42" t="n">
        <v>0</v>
      </c>
      <c r="Y42" s="114" t="n">
        <v>2017</v>
      </c>
      <c r="Z42" t="s">
        <v>428</v>
      </c>
      <c r="AA42" s="115" t="str">
        <f>IF(G42="shared-count-once",COUNTIFS($A$2:$A$599,A42,$B$2:$B$599,B42,$D$2:$D$599,D42),1)</f>
      </c>
    </row>
    <row r="43">
      <c r="A43" t="s">
        <v>296</v>
      </c>
      <c r="B43" s="93" t="n">
        <v>2040</v>
      </c>
      <c r="C43" t="s">
        <v>296</v>
      </c>
      <c r="D43" s="94" t="s">
        <v>442</v>
      </c>
      <c r="E43" s="95" t="s">
        <v>443</v>
      </c>
      <c r="F43" s="96" t="s">
        <v>299</v>
      </c>
      <c r="G43" s="97" t="s">
        <v>423</v>
      </c>
      <c r="H43" s="98" t="s">
        <v>425</v>
      </c>
      <c r="I43" s="99" t="n">
        <v>1</v>
      </c>
      <c r="J43" s="100" t="n">
        <v>1</v>
      </c>
      <c r="K43" s="101" t="n">
        <v>0.0077</v>
      </c>
      <c r="L43" s="102" t="n">
        <v>317469459.657656</v>
      </c>
      <c r="M43" s="103" t="n">
        <v>317337884.121295</v>
      </c>
      <c r="N43" s="104" t="str">
        <f>MIN(MAX((B43-'Calculation_Assumptions'!$B$5+1)/'Calculation_Assumptions'!$B$7,0),1)</f>
      </c>
      <c r="O43" s="105" t="str">
        <f>L43*I43</f>
      </c>
      <c r="P43" s="106" t="str">
        <f>M43*I43</f>
      </c>
      <c r="Q43" s="107" t="str">
        <f>P43*'Calculation_Assumptions'!$B$14*J43*K43</f>
      </c>
      <c r="R43" s="108" t="str">
        <f>O43*N43*J43*K43</f>
      </c>
      <c r="S43" s="109" t="str">
        <f>R43-Q43</f>
      </c>
      <c r="T43" s="110" t="str">
        <f>1/(1+'Calculation_Assumptions'!$B$8)^(B43-'Calculation_Assumptions'!$B$2)</f>
      </c>
      <c r="U43" s="111" t="str">
        <f>Q43*T43</f>
      </c>
      <c r="V43" s="112" t="str">
        <f>R43*T43</f>
      </c>
      <c r="W43" s="113" t="str">
        <f>S43*T43</f>
      </c>
      <c r="X43" t="n">
        <v>0</v>
      </c>
      <c r="Y43" s="114" t="n">
        <v>2017</v>
      </c>
      <c r="Z43" t="s">
        <v>428</v>
      </c>
      <c r="AA43" s="115" t="str">
        <f>IF(G43="shared-count-once",COUNTIFS($A$2:$A$599,A43,$B$2:$B$599,B43,$D$2:$D$599,D43),1)</f>
      </c>
    </row>
    <row r="44">
      <c r="A44" t="s">
        <v>296</v>
      </c>
      <c r="B44" s="93" t="n">
        <v>2041</v>
      </c>
      <c r="C44" t="s">
        <v>296</v>
      </c>
      <c r="D44" s="94" t="s">
        <v>442</v>
      </c>
      <c r="E44" s="95" t="s">
        <v>443</v>
      </c>
      <c r="F44" s="96" t="s">
        <v>299</v>
      </c>
      <c r="G44" s="97" t="s">
        <v>423</v>
      </c>
      <c r="H44" s="98" t="s">
        <v>425</v>
      </c>
      <c r="I44" s="99" t="n">
        <v>1</v>
      </c>
      <c r="J44" s="100" t="n">
        <v>1</v>
      </c>
      <c r="K44" s="101" t="n">
        <v>0.0077</v>
      </c>
      <c r="L44" s="102" t="n">
        <v>319217868.829192</v>
      </c>
      <c r="M44" s="103" t="n">
        <v>319016979.529542</v>
      </c>
      <c r="N44" s="104" t="str">
        <f>MIN(MAX((B44-'Calculation_Assumptions'!$B$5+1)/'Calculation_Assumptions'!$B$7,0),1)</f>
      </c>
      <c r="O44" s="105" t="str">
        <f>L44*I44</f>
      </c>
      <c r="P44" s="106" t="str">
        <f>M44*I44</f>
      </c>
      <c r="Q44" s="107" t="str">
        <f>P44*'Calculation_Assumptions'!$B$14*J44*K44</f>
      </c>
      <c r="R44" s="108" t="str">
        <f>O44*N44*J44*K44</f>
      </c>
      <c r="S44" s="109" t="str">
        <f>R44-Q44</f>
      </c>
      <c r="T44" s="110" t="str">
        <f>1/(1+'Calculation_Assumptions'!$B$8)^(B44-'Calculation_Assumptions'!$B$2)</f>
      </c>
      <c r="U44" s="111" t="str">
        <f>Q44*T44</f>
      </c>
      <c r="V44" s="112" t="str">
        <f>R44*T44</f>
      </c>
      <c r="W44" s="113" t="str">
        <f>S44*T44</f>
      </c>
      <c r="X44" t="n">
        <v>0</v>
      </c>
      <c r="Y44" s="114" t="n">
        <v>2017</v>
      </c>
      <c r="Z44" t="s">
        <v>428</v>
      </c>
      <c r="AA44" s="115" t="str">
        <f>IF(G44="shared-count-once",COUNTIFS($A$2:$A$599,A44,$B$2:$B$599,B44,$D$2:$D$599,D44),1)</f>
      </c>
    </row>
    <row r="45">
      <c r="A45" t="s">
        <v>296</v>
      </c>
      <c r="B45" s="93" t="n">
        <v>2042</v>
      </c>
      <c r="C45" t="s">
        <v>296</v>
      </c>
      <c r="D45" s="94" t="s">
        <v>442</v>
      </c>
      <c r="E45" s="95" t="s">
        <v>443</v>
      </c>
      <c r="F45" s="96" t="s">
        <v>299</v>
      </c>
      <c r="G45" s="97" t="s">
        <v>423</v>
      </c>
      <c r="H45" s="98" t="s">
        <v>425</v>
      </c>
      <c r="I45" s="99" t="n">
        <v>1</v>
      </c>
      <c r="J45" s="100" t="n">
        <v>1</v>
      </c>
      <c r="K45" s="101" t="n">
        <v>0.0077</v>
      </c>
      <c r="L45" s="102" t="n">
        <v>320918667.895869</v>
      </c>
      <c r="M45" s="103" t="n">
        <v>320698357.573231</v>
      </c>
      <c r="N45" s="104" t="str">
        <f>MIN(MAX((B45-'Calculation_Assumptions'!$B$5+1)/'Calculation_Assumptions'!$B$7,0),1)</f>
      </c>
      <c r="O45" s="105" t="str">
        <f>L45*I45</f>
      </c>
      <c r="P45" s="106" t="str">
        <f>M45*I45</f>
      </c>
      <c r="Q45" s="107" t="str">
        <f>P45*'Calculation_Assumptions'!$B$14*J45*K45</f>
      </c>
      <c r="R45" s="108" t="str">
        <f>O45*N45*J45*K45</f>
      </c>
      <c r="S45" s="109" t="str">
        <f>R45-Q45</f>
      </c>
      <c r="T45" s="110" t="str">
        <f>1/(1+'Calculation_Assumptions'!$B$8)^(B45-'Calculation_Assumptions'!$B$2)</f>
      </c>
      <c r="U45" s="111" t="str">
        <f>Q45*T45</f>
      </c>
      <c r="V45" s="112" t="str">
        <f>R45*T45</f>
      </c>
      <c r="W45" s="113" t="str">
        <f>S45*T45</f>
      </c>
      <c r="X45" t="n">
        <v>0</v>
      </c>
      <c r="Y45" s="114" t="n">
        <v>2017</v>
      </c>
      <c r="Z45" t="s">
        <v>428</v>
      </c>
      <c r="AA45" s="115" t="str">
        <f>IF(G45="shared-count-once",COUNTIFS($A$2:$A$599,A45,$B$2:$B$599,B45,$D$2:$D$599,D45),1)</f>
      </c>
    </row>
    <row r="46">
      <c r="A46" t="s">
        <v>296</v>
      </c>
      <c r="B46" s="93" t="n">
        <v>2043</v>
      </c>
      <c r="C46" t="s">
        <v>296</v>
      </c>
      <c r="D46" s="94" t="s">
        <v>442</v>
      </c>
      <c r="E46" s="95" t="s">
        <v>443</v>
      </c>
      <c r="F46" s="96" t="s">
        <v>299</v>
      </c>
      <c r="G46" s="97" t="s">
        <v>423</v>
      </c>
      <c r="H46" s="98" t="s">
        <v>425</v>
      </c>
      <c r="I46" s="99" t="n">
        <v>1</v>
      </c>
      <c r="J46" s="100" t="n">
        <v>1</v>
      </c>
      <c r="K46" s="101" t="n">
        <v>0.0077</v>
      </c>
      <c r="L46" s="102" t="n">
        <v>322570040.040009</v>
      </c>
      <c r="M46" s="103" t="n">
        <v>322368101.36479</v>
      </c>
      <c r="N46" s="104" t="str">
        <f>MIN(MAX((B46-'Calculation_Assumptions'!$B$5+1)/'Calculation_Assumptions'!$B$7,0),1)</f>
      </c>
      <c r="O46" s="105" t="str">
        <f>L46*I46</f>
      </c>
      <c r="P46" s="106" t="str">
        <f>M46*I46</f>
      </c>
      <c r="Q46" s="107" t="str">
        <f>P46*'Calculation_Assumptions'!$B$14*J46*K46</f>
      </c>
      <c r="R46" s="108" t="str">
        <f>O46*N46*J46*K46</f>
      </c>
      <c r="S46" s="109" t="str">
        <f>R46-Q46</f>
      </c>
      <c r="T46" s="110" t="str">
        <f>1/(1+'Calculation_Assumptions'!$B$8)^(B46-'Calculation_Assumptions'!$B$2)</f>
      </c>
      <c r="U46" s="111" t="str">
        <f>Q46*T46</f>
      </c>
      <c r="V46" s="112" t="str">
        <f>R46*T46</f>
      </c>
      <c r="W46" s="113" t="str">
        <f>S46*T46</f>
      </c>
      <c r="X46" t="n">
        <v>0</v>
      </c>
      <c r="Y46" s="114" t="n">
        <v>2017</v>
      </c>
      <c r="Z46" t="s">
        <v>428</v>
      </c>
      <c r="AA46" s="115" t="str">
        <f>IF(G46="shared-count-once",COUNTIFS($A$2:$A$599,A46,$B$2:$B$599,B46,$D$2:$D$599,D46),1)</f>
      </c>
    </row>
    <row r="47">
      <c r="A47" t="s">
        <v>296</v>
      </c>
      <c r="B47" s="93" t="n">
        <v>2044</v>
      </c>
      <c r="C47" t="s">
        <v>296</v>
      </c>
      <c r="D47" s="94" t="s">
        <v>442</v>
      </c>
      <c r="E47" s="95" t="s">
        <v>443</v>
      </c>
      <c r="F47" s="96" t="s">
        <v>299</v>
      </c>
      <c r="G47" s="97" t="s">
        <v>423</v>
      </c>
      <c r="H47" s="98" t="s">
        <v>425</v>
      </c>
      <c r="I47" s="99" t="n">
        <v>1</v>
      </c>
      <c r="J47" s="100" t="n">
        <v>1</v>
      </c>
      <c r="K47" s="101" t="n">
        <v>0.0077</v>
      </c>
      <c r="L47" s="102" t="n">
        <v>323986945.652119</v>
      </c>
      <c r="M47" s="103" t="n">
        <v>323959975.384742</v>
      </c>
      <c r="N47" s="104" t="str">
        <f>MIN(MAX((B47-'Calculation_Assumptions'!$B$5+1)/'Calculation_Assumptions'!$B$7,0),1)</f>
      </c>
      <c r="O47" s="105" t="str">
        <f>L47*I47</f>
      </c>
      <c r="P47" s="106" t="str">
        <f>M47*I47</f>
      </c>
      <c r="Q47" s="107" t="str">
        <f>P47*'Calculation_Assumptions'!$B$14*J47*K47</f>
      </c>
      <c r="R47" s="108" t="str">
        <f>O47*N47*J47*K47</f>
      </c>
      <c r="S47" s="109" t="str">
        <f>R47-Q47</f>
      </c>
      <c r="T47" s="110" t="str">
        <f>1/(1+'Calculation_Assumptions'!$B$8)^(B47-'Calculation_Assumptions'!$B$2)</f>
      </c>
      <c r="U47" s="111" t="str">
        <f>Q47*T47</f>
      </c>
      <c r="V47" s="112" t="str">
        <f>R47*T47</f>
      </c>
      <c r="W47" s="113" t="str">
        <f>S47*T47</f>
      </c>
      <c r="X47" t="n">
        <v>0</v>
      </c>
      <c r="Y47" s="114" t="n">
        <v>2017</v>
      </c>
      <c r="Z47" t="s">
        <v>428</v>
      </c>
      <c r="AA47" s="115" t="str">
        <f>IF(G47="shared-count-once",COUNTIFS($A$2:$A$599,A47,$B$2:$B$599,B47,$D$2:$D$599,D47),1)</f>
      </c>
    </row>
    <row r="48">
      <c r="A48" t="s">
        <v>296</v>
      </c>
      <c r="B48" s="93" t="n">
        <v>2045</v>
      </c>
      <c r="C48" t="s">
        <v>296</v>
      </c>
      <c r="D48" s="94" t="s">
        <v>442</v>
      </c>
      <c r="E48" s="95" t="s">
        <v>443</v>
      </c>
      <c r="F48" s="96" t="s">
        <v>299</v>
      </c>
      <c r="G48" s="97" t="s">
        <v>423</v>
      </c>
      <c r="H48" s="98" t="s">
        <v>425</v>
      </c>
      <c r="I48" s="99" t="n">
        <v>1</v>
      </c>
      <c r="J48" s="100" t="n">
        <v>1</v>
      </c>
      <c r="K48" s="101" t="n">
        <v>0.0077</v>
      </c>
      <c r="L48" s="102" t="n">
        <v>325533042.092255</v>
      </c>
      <c r="M48" s="103" t="n">
        <v>325502797.918857</v>
      </c>
      <c r="N48" s="104" t="str">
        <f>MIN(MAX((B48-'Calculation_Assumptions'!$B$5+1)/'Calculation_Assumptions'!$B$7,0),1)</f>
      </c>
      <c r="O48" s="105" t="str">
        <f>L48*I48</f>
      </c>
      <c r="P48" s="106" t="str">
        <f>M48*I48</f>
      </c>
      <c r="Q48" s="107" t="str">
        <f>P48*'Calculation_Assumptions'!$B$14*J48*K48</f>
      </c>
      <c r="R48" s="108" t="str">
        <f>O48*N48*J48*K48</f>
      </c>
      <c r="S48" s="109" t="str">
        <f>R48-Q48</f>
      </c>
      <c r="T48" s="110" t="str">
        <f>1/(1+'Calculation_Assumptions'!$B$8)^(B48-'Calculation_Assumptions'!$B$2)</f>
      </c>
      <c r="U48" s="111" t="str">
        <f>Q48*T48</f>
      </c>
      <c r="V48" s="112" t="str">
        <f>R48*T48</f>
      </c>
      <c r="W48" s="113" t="str">
        <f>S48*T48</f>
      </c>
      <c r="X48" t="n">
        <v>0</v>
      </c>
      <c r="Y48" s="114" t="n">
        <v>2017</v>
      </c>
      <c r="Z48" t="s">
        <v>428</v>
      </c>
      <c r="AA48" s="115" t="str">
        <f>IF(G48="shared-count-once",COUNTIFS($A$2:$A$599,A48,$B$2:$B$599,B48,$D$2:$D$599,D48),1)</f>
      </c>
    </row>
    <row r="49">
      <c r="A49" t="s">
        <v>296</v>
      </c>
      <c r="B49" s="93" t="n">
        <v>2046</v>
      </c>
      <c r="C49" t="s">
        <v>296</v>
      </c>
      <c r="D49" s="94" t="s">
        <v>442</v>
      </c>
      <c r="E49" s="95" t="s">
        <v>443</v>
      </c>
      <c r="F49" s="96" t="s">
        <v>299</v>
      </c>
      <c r="G49" s="97" t="s">
        <v>423</v>
      </c>
      <c r="H49" s="98" t="s">
        <v>425</v>
      </c>
      <c r="I49" s="99" t="n">
        <v>1</v>
      </c>
      <c r="J49" s="100" t="n">
        <v>1</v>
      </c>
      <c r="K49" s="101" t="n">
        <v>0.0077</v>
      </c>
      <c r="L49" s="102" t="n">
        <v>327027530.055159</v>
      </c>
      <c r="M49" s="103" t="n">
        <v>326937410.974074</v>
      </c>
      <c r="N49" s="104" t="str">
        <f>MIN(MAX((B49-'Calculation_Assumptions'!$B$5+1)/'Calculation_Assumptions'!$B$7,0),1)</f>
      </c>
      <c r="O49" s="105" t="str">
        <f>L49*I49</f>
      </c>
      <c r="P49" s="106" t="str">
        <f>M49*I49</f>
      </c>
      <c r="Q49" s="107" t="str">
        <f>P49*'Calculation_Assumptions'!$B$14*J49*K49</f>
      </c>
      <c r="R49" s="108" t="str">
        <f>O49*N49*J49*K49</f>
      </c>
      <c r="S49" s="109" t="str">
        <f>R49-Q49</f>
      </c>
      <c r="T49" s="110" t="str">
        <f>1/(1+'Calculation_Assumptions'!$B$8)^(B49-'Calculation_Assumptions'!$B$2)</f>
      </c>
      <c r="U49" s="111" t="str">
        <f>Q49*T49</f>
      </c>
      <c r="V49" s="112" t="str">
        <f>R49*T49</f>
      </c>
      <c r="W49" s="113" t="str">
        <f>S49*T49</f>
      </c>
      <c r="X49" t="n">
        <v>0</v>
      </c>
      <c r="Y49" s="114" t="n">
        <v>2017</v>
      </c>
      <c r="Z49" t="s">
        <v>428</v>
      </c>
      <c r="AA49" s="115" t="str">
        <f>IF(G49="shared-count-once",COUNTIFS($A$2:$A$599,A49,$B$2:$B$599,B49,$D$2:$D$599,D49),1)</f>
      </c>
    </row>
    <row r="50">
      <c r="A50" t="s">
        <v>296</v>
      </c>
      <c r="B50" s="93" t="n">
        <v>2047</v>
      </c>
      <c r="C50" t="s">
        <v>296</v>
      </c>
      <c r="D50" s="94" t="s">
        <v>442</v>
      </c>
      <c r="E50" s="95" t="s">
        <v>443</v>
      </c>
      <c r="F50" s="96" t="s">
        <v>299</v>
      </c>
      <c r="G50" s="97" t="s">
        <v>423</v>
      </c>
      <c r="H50" s="98" t="s">
        <v>425</v>
      </c>
      <c r="I50" s="99" t="n">
        <v>1</v>
      </c>
      <c r="J50" s="100" t="n">
        <v>1</v>
      </c>
      <c r="K50" s="101" t="n">
        <v>0.0077</v>
      </c>
      <c r="L50" s="102" t="n">
        <v>328469078.169032</v>
      </c>
      <c r="M50" s="103" t="n">
        <v>328373979.572961</v>
      </c>
      <c r="N50" s="104" t="str">
        <f>MIN(MAX((B50-'Calculation_Assumptions'!$B$5+1)/'Calculation_Assumptions'!$B$7,0),1)</f>
      </c>
      <c r="O50" s="105" t="str">
        <f>L50*I50</f>
      </c>
      <c r="P50" s="106" t="str">
        <f>M50*I50</f>
      </c>
      <c r="Q50" s="107" t="str">
        <f>P50*'Calculation_Assumptions'!$B$14*J50*K50</f>
      </c>
      <c r="R50" s="108" t="str">
        <f>O50*N50*J50*K50</f>
      </c>
      <c r="S50" s="109" t="str">
        <f>R50-Q50</f>
      </c>
      <c r="T50" s="110" t="str">
        <f>1/(1+'Calculation_Assumptions'!$B$8)^(B50-'Calculation_Assumptions'!$B$2)</f>
      </c>
      <c r="U50" s="111" t="str">
        <f>Q50*T50</f>
      </c>
      <c r="V50" s="112" t="str">
        <f>R50*T50</f>
      </c>
      <c r="W50" s="113" t="str">
        <f>S50*T50</f>
      </c>
      <c r="X50" t="n">
        <v>0</v>
      </c>
      <c r="Y50" s="114" t="n">
        <v>2017</v>
      </c>
      <c r="Z50" t="s">
        <v>428</v>
      </c>
      <c r="AA50" s="115" t="str">
        <f>IF(G50="shared-count-once",COUNTIFS($A$2:$A$599,A50,$B$2:$B$599,B50,$D$2:$D$599,D50),1)</f>
      </c>
    </row>
    <row r="51">
      <c r="A51" t="s">
        <v>296</v>
      </c>
      <c r="B51" s="93" t="n">
        <v>2048</v>
      </c>
      <c r="C51" t="s">
        <v>296</v>
      </c>
      <c r="D51" s="94" t="s">
        <v>442</v>
      </c>
      <c r="E51" s="95" t="s">
        <v>443</v>
      </c>
      <c r="F51" s="96" t="s">
        <v>299</v>
      </c>
      <c r="G51" s="97" t="s">
        <v>423</v>
      </c>
      <c r="H51" s="98" t="s">
        <v>425</v>
      </c>
      <c r="I51" s="99" t="n">
        <v>1</v>
      </c>
      <c r="J51" s="100" t="n">
        <v>1</v>
      </c>
      <c r="K51" s="101" t="n">
        <v>0.0077</v>
      </c>
      <c r="L51" s="102" t="n">
        <v>329858118.494875</v>
      </c>
      <c r="M51" s="103" t="n">
        <v>329758170.929259</v>
      </c>
      <c r="N51" s="104" t="str">
        <f>MIN(MAX((B51-'Calculation_Assumptions'!$B$5+1)/'Calculation_Assumptions'!$B$7,0),1)</f>
      </c>
      <c r="O51" s="105" t="str">
        <f>L51*I51</f>
      </c>
      <c r="P51" s="106" t="str">
        <f>M51*I51</f>
      </c>
      <c r="Q51" s="107" t="str">
        <f>P51*'Calculation_Assumptions'!$B$14*J51*K51</f>
      </c>
      <c r="R51" s="108" t="str">
        <f>O51*N51*J51*K51</f>
      </c>
      <c r="S51" s="109" t="str">
        <f>R51-Q51</f>
      </c>
      <c r="T51" s="110" t="str">
        <f>1/(1+'Calculation_Assumptions'!$B$8)^(B51-'Calculation_Assumptions'!$B$2)</f>
      </c>
      <c r="U51" s="111" t="str">
        <f>Q51*T51</f>
      </c>
      <c r="V51" s="112" t="str">
        <f>R51*T51</f>
      </c>
      <c r="W51" s="113" t="str">
        <f>S51*T51</f>
      </c>
      <c r="X51" t="n">
        <v>0</v>
      </c>
      <c r="Y51" s="114" t="n">
        <v>2017</v>
      </c>
      <c r="Z51" t="s">
        <v>428</v>
      </c>
      <c r="AA51" s="115" t="str">
        <f>IF(G51="shared-count-once",COUNTIFS($A$2:$A$599,A51,$B$2:$B$599,B51,$D$2:$D$599,D51),1)</f>
      </c>
    </row>
    <row r="52">
      <c r="A52" t="s">
        <v>296</v>
      </c>
      <c r="B52" s="93" t="n">
        <v>2049</v>
      </c>
      <c r="C52" t="s">
        <v>296</v>
      </c>
      <c r="D52" s="94" t="s">
        <v>442</v>
      </c>
      <c r="E52" s="95" t="s">
        <v>443</v>
      </c>
      <c r="F52" s="96" t="s">
        <v>299</v>
      </c>
      <c r="G52" s="97" t="s">
        <v>423</v>
      </c>
      <c r="H52" s="98" t="s">
        <v>425</v>
      </c>
      <c r="I52" s="99" t="n">
        <v>1</v>
      </c>
      <c r="J52" s="100" t="n">
        <v>1</v>
      </c>
      <c r="K52" s="101" t="n">
        <v>0.0077</v>
      </c>
      <c r="L52" s="102" t="n">
        <v>331195489.317799</v>
      </c>
      <c r="M52" s="103" t="n">
        <v>331090815.300003</v>
      </c>
      <c r="N52" s="104" t="str">
        <f>MIN(MAX((B52-'Calculation_Assumptions'!$B$5+1)/'Calculation_Assumptions'!$B$7,0),1)</f>
      </c>
      <c r="O52" s="105" t="str">
        <f>L52*I52</f>
      </c>
      <c r="P52" s="106" t="str">
        <f>M52*I52</f>
      </c>
      <c r="Q52" s="107" t="str">
        <f>P52*'Calculation_Assumptions'!$B$14*J52*K52</f>
      </c>
      <c r="R52" s="108" t="str">
        <f>O52*N52*J52*K52</f>
      </c>
      <c r="S52" s="109" t="str">
        <f>R52-Q52</f>
      </c>
      <c r="T52" s="110" t="str">
        <f>1/(1+'Calculation_Assumptions'!$B$8)^(B52-'Calculation_Assumptions'!$B$2)</f>
      </c>
      <c r="U52" s="111" t="str">
        <f>Q52*T52</f>
      </c>
      <c r="V52" s="112" t="str">
        <f>R52*T52</f>
      </c>
      <c r="W52" s="113" t="str">
        <f>S52*T52</f>
      </c>
      <c r="X52" t="n">
        <v>0</v>
      </c>
      <c r="Y52" s="114" t="n">
        <v>2017</v>
      </c>
      <c r="Z52" t="s">
        <v>428</v>
      </c>
      <c r="AA52" s="115" t="str">
        <f>IF(G52="shared-count-once",COUNTIFS($A$2:$A$599,A52,$B$2:$B$599,B52,$D$2:$D$599,D52),1)</f>
      </c>
    </row>
    <row r="53">
      <c r="A53" t="s">
        <v>296</v>
      </c>
      <c r="B53" s="93" t="n">
        <v>2050</v>
      </c>
      <c r="C53" t="s">
        <v>296</v>
      </c>
      <c r="D53" s="94" t="s">
        <v>442</v>
      </c>
      <c r="E53" s="95" t="s">
        <v>443</v>
      </c>
      <c r="F53" s="96" t="s">
        <v>299</v>
      </c>
      <c r="G53" s="97" t="s">
        <v>423</v>
      </c>
      <c r="H53" s="98" t="s">
        <v>425</v>
      </c>
      <c r="I53" s="99" t="n">
        <v>1</v>
      </c>
      <c r="J53" s="100" t="n">
        <v>1</v>
      </c>
      <c r="K53" s="101" t="n">
        <v>0.0077</v>
      </c>
      <c r="L53" s="102" t="n">
        <v>332480334.37087</v>
      </c>
      <c r="M53" s="103" t="n">
        <v>332371049.299558</v>
      </c>
      <c r="N53" s="104" t="str">
        <f>MIN(MAX((B53-'Calculation_Assumptions'!$B$5+1)/'Calculation_Assumptions'!$B$7,0),1)</f>
      </c>
      <c r="O53" s="105" t="str">
        <f>L53*I53</f>
      </c>
      <c r="P53" s="106" t="str">
        <f>M53*I53</f>
      </c>
      <c r="Q53" s="107" t="str">
        <f>P53*'Calculation_Assumptions'!$B$14*J53*K53</f>
      </c>
      <c r="R53" s="108" t="str">
        <f>O53*N53*J53*K53</f>
      </c>
      <c r="S53" s="109" t="str">
        <f>R53-Q53</f>
      </c>
      <c r="T53" s="110" t="str">
        <f>1/(1+'Calculation_Assumptions'!$B$8)^(B53-'Calculation_Assumptions'!$B$2)</f>
      </c>
      <c r="U53" s="111" t="str">
        <f>Q53*T53</f>
      </c>
      <c r="V53" s="112" t="str">
        <f>R53*T53</f>
      </c>
      <c r="W53" s="113" t="str">
        <f>S53*T53</f>
      </c>
      <c r="X53" t="n">
        <v>0</v>
      </c>
      <c r="Y53" s="114" t="n">
        <v>2017</v>
      </c>
      <c r="Z53" t="s">
        <v>428</v>
      </c>
      <c r="AA53" s="115" t="str">
        <f>IF(G53="shared-count-once",COUNTIFS($A$2:$A$599,A53,$B$2:$B$599,B53,$D$2:$D$599,D53),1)</f>
      </c>
    </row>
    <row r="54">
      <c r="A54" t="s">
        <v>306</v>
      </c>
      <c r="B54" s="93" t="n">
        <v>2025</v>
      </c>
      <c r="C54" t="s">
        <v>306</v>
      </c>
      <c r="D54" s="94" t="s">
        <v>444</v>
      </c>
      <c r="E54" s="95" t="s">
        <v>445</v>
      </c>
      <c r="F54" s="96" t="s">
        <v>309</v>
      </c>
      <c r="G54" s="97" t="s">
        <v>423</v>
      </c>
      <c r="H54" s="98" t="s">
        <v>425</v>
      </c>
      <c r="I54" s="99" t="n">
        <v>1</v>
      </c>
      <c r="J54" s="100" t="n">
        <v>1</v>
      </c>
      <c r="K54" s="101" t="n">
        <v>0.0077</v>
      </c>
      <c r="L54" s="102" t="n">
        <v>288000821.106462</v>
      </c>
      <c r="M54" s="103" t="n">
        <v>288000821.106462</v>
      </c>
      <c r="N54" s="104" t="str">
        <f>MIN(MAX((B54-'Calculation_Assumptions'!$B$5+1)/'Calculation_Assumptions'!$B$7,0),1)</f>
      </c>
      <c r="O54" s="105" t="str">
        <f>L54*I54</f>
      </c>
      <c r="P54" s="106" t="str">
        <f>M54*I54</f>
      </c>
      <c r="Q54" s="107" t="str">
        <f>P54*'Calculation_Assumptions'!$B$14*J54*K54</f>
      </c>
      <c r="R54" s="108" t="str">
        <f>O54*N54*J54*K54</f>
      </c>
      <c r="S54" s="109" t="str">
        <f>R54-Q54</f>
      </c>
      <c r="T54" s="110" t="str">
        <f>1/(1+'Calculation_Assumptions'!$B$8)^(B54-'Calculation_Assumptions'!$B$2)</f>
      </c>
      <c r="U54" s="111" t="str">
        <f>Q54*T54</f>
      </c>
      <c r="V54" s="112" t="str">
        <f>R54*T54</f>
      </c>
      <c r="W54" s="113" t="str">
        <f>S54*T54</f>
      </c>
      <c r="X54" t="n">
        <v>0</v>
      </c>
      <c r="Y54" s="114" t="n">
        <v>2017</v>
      </c>
      <c r="Z54" t="s">
        <v>428</v>
      </c>
      <c r="AA54" s="115" t="str">
        <f>IF(G54="shared-count-once",COUNTIFS($A$2:$A$599,A54,$B$2:$B$599,B54,$D$2:$D$599,D54),1)</f>
      </c>
    </row>
    <row r="55">
      <c r="A55" t="s">
        <v>306</v>
      </c>
      <c r="B55" s="93" t="n">
        <v>2026</v>
      </c>
      <c r="C55" t="s">
        <v>306</v>
      </c>
      <c r="D55" s="94" t="s">
        <v>444</v>
      </c>
      <c r="E55" s="95" t="s">
        <v>445</v>
      </c>
      <c r="F55" s="96" t="s">
        <v>309</v>
      </c>
      <c r="G55" s="97" t="s">
        <v>423</v>
      </c>
      <c r="H55" s="98" t="s">
        <v>425</v>
      </c>
      <c r="I55" s="99" t="n">
        <v>1</v>
      </c>
      <c r="J55" s="100" t="n">
        <v>1</v>
      </c>
      <c r="K55" s="101" t="n">
        <v>0.0077</v>
      </c>
      <c r="L55" s="102" t="n">
        <v>289540745.880455</v>
      </c>
      <c r="M55" s="103" t="n">
        <v>289847447.099594</v>
      </c>
      <c r="N55" s="104" t="str">
        <f>MIN(MAX((B55-'Calculation_Assumptions'!$B$5+1)/'Calculation_Assumptions'!$B$7,0),1)</f>
      </c>
      <c r="O55" s="105" t="str">
        <f>L55*I55</f>
      </c>
      <c r="P55" s="106" t="str">
        <f>M55*I55</f>
      </c>
      <c r="Q55" s="107" t="str">
        <f>P55*'Calculation_Assumptions'!$B$14*J55*K55</f>
      </c>
      <c r="R55" s="108" t="str">
        <f>O55*N55*J55*K55</f>
      </c>
      <c r="S55" s="109" t="str">
        <f>R55-Q55</f>
      </c>
      <c r="T55" s="110" t="str">
        <f>1/(1+'Calculation_Assumptions'!$B$8)^(B55-'Calculation_Assumptions'!$B$2)</f>
      </c>
      <c r="U55" s="111" t="str">
        <f>Q55*T55</f>
      </c>
      <c r="V55" s="112" t="str">
        <f>R55*T55</f>
      </c>
      <c r="W55" s="113" t="str">
        <f>S55*T55</f>
      </c>
      <c r="X55" t="n">
        <v>0</v>
      </c>
      <c r="Y55" s="114" t="n">
        <v>2017</v>
      </c>
      <c r="Z55" t="s">
        <v>428</v>
      </c>
      <c r="AA55" s="115" t="str">
        <f>IF(G55="shared-count-once",COUNTIFS($A$2:$A$599,A55,$B$2:$B$599,B55,$D$2:$D$599,D55),1)</f>
      </c>
    </row>
    <row r="56">
      <c r="A56" t="s">
        <v>306</v>
      </c>
      <c r="B56" s="93" t="n">
        <v>2027</v>
      </c>
      <c r="C56" t="s">
        <v>306</v>
      </c>
      <c r="D56" s="94" t="s">
        <v>444</v>
      </c>
      <c r="E56" s="95" t="s">
        <v>445</v>
      </c>
      <c r="F56" s="96" t="s">
        <v>309</v>
      </c>
      <c r="G56" s="97" t="s">
        <v>423</v>
      </c>
      <c r="H56" s="98" t="s">
        <v>425</v>
      </c>
      <c r="I56" s="99" t="n">
        <v>1</v>
      </c>
      <c r="J56" s="100" t="n">
        <v>1</v>
      </c>
      <c r="K56" s="101" t="n">
        <v>0.0077</v>
      </c>
      <c r="L56" s="102" t="n">
        <v>291576092.715426</v>
      </c>
      <c r="M56" s="103" t="n">
        <v>291854180.377108</v>
      </c>
      <c r="N56" s="104" t="str">
        <f>MIN(MAX((B56-'Calculation_Assumptions'!$B$5+1)/'Calculation_Assumptions'!$B$7,0),1)</f>
      </c>
      <c r="O56" s="105" t="str">
        <f>L56*I56</f>
      </c>
      <c r="P56" s="106" t="str">
        <f>M56*I56</f>
      </c>
      <c r="Q56" s="107" t="str">
        <f>P56*'Calculation_Assumptions'!$B$14*J56*K56</f>
      </c>
      <c r="R56" s="108" t="str">
        <f>O56*N56*J56*K56</f>
      </c>
      <c r="S56" s="109" t="str">
        <f>R56-Q56</f>
      </c>
      <c r="T56" s="110" t="str">
        <f>1/(1+'Calculation_Assumptions'!$B$8)^(B56-'Calculation_Assumptions'!$B$2)</f>
      </c>
      <c r="U56" s="111" t="str">
        <f>Q56*T56</f>
      </c>
      <c r="V56" s="112" t="str">
        <f>R56*T56</f>
      </c>
      <c r="W56" s="113" t="str">
        <f>S56*T56</f>
      </c>
      <c r="X56" t="n">
        <v>0</v>
      </c>
      <c r="Y56" s="114" t="n">
        <v>2017</v>
      </c>
      <c r="Z56" t="s">
        <v>428</v>
      </c>
      <c r="AA56" s="115" t="str">
        <f>IF(G56="shared-count-once",COUNTIFS($A$2:$A$599,A56,$B$2:$B$599,B56,$D$2:$D$599,D56),1)</f>
      </c>
    </row>
    <row r="57">
      <c r="A57" t="s">
        <v>306</v>
      </c>
      <c r="B57" s="93" t="n">
        <v>2028</v>
      </c>
      <c r="C57" t="s">
        <v>306</v>
      </c>
      <c r="D57" s="94" t="s">
        <v>444</v>
      </c>
      <c r="E57" s="95" t="s">
        <v>445</v>
      </c>
      <c r="F57" s="96" t="s">
        <v>309</v>
      </c>
      <c r="G57" s="97" t="s">
        <v>423</v>
      </c>
      <c r="H57" s="98" t="s">
        <v>425</v>
      </c>
      <c r="I57" s="99" t="n">
        <v>1</v>
      </c>
      <c r="J57" s="100" t="n">
        <v>1</v>
      </c>
      <c r="K57" s="101" t="n">
        <v>0.0077</v>
      </c>
      <c r="L57" s="102" t="n">
        <v>293647201.886804</v>
      </c>
      <c r="M57" s="103" t="n">
        <v>293896796.321291</v>
      </c>
      <c r="N57" s="104" t="str">
        <f>MIN(MAX((B57-'Calculation_Assumptions'!$B$5+1)/'Calculation_Assumptions'!$B$7,0),1)</f>
      </c>
      <c r="O57" s="105" t="str">
        <f>L57*I57</f>
      </c>
      <c r="P57" s="106" t="str">
        <f>M57*I57</f>
      </c>
      <c r="Q57" s="107" t="str">
        <f>P57*'Calculation_Assumptions'!$B$14*J57*K57</f>
      </c>
      <c r="R57" s="108" t="str">
        <f>O57*N57*J57*K57</f>
      </c>
      <c r="S57" s="109" t="str">
        <f>R57-Q57</f>
      </c>
      <c r="T57" s="110" t="str">
        <f>1/(1+'Calculation_Assumptions'!$B$8)^(B57-'Calculation_Assumptions'!$B$2)</f>
      </c>
      <c r="U57" s="111" t="str">
        <f>Q57*T57</f>
      </c>
      <c r="V57" s="112" t="str">
        <f>R57*T57</f>
      </c>
      <c r="W57" s="113" t="str">
        <f>S57*T57</f>
      </c>
      <c r="X57" t="n">
        <v>0</v>
      </c>
      <c r="Y57" s="114" t="n">
        <v>2017</v>
      </c>
      <c r="Z57" t="s">
        <v>428</v>
      </c>
      <c r="AA57" s="115" t="str">
        <f>IF(G57="shared-count-once",COUNTIFS($A$2:$A$599,A57,$B$2:$B$599,B57,$D$2:$D$599,D57),1)</f>
      </c>
    </row>
    <row r="58">
      <c r="A58" t="s">
        <v>306</v>
      </c>
      <c r="B58" s="93" t="n">
        <v>2029</v>
      </c>
      <c r="C58" t="s">
        <v>306</v>
      </c>
      <c r="D58" s="94" t="s">
        <v>444</v>
      </c>
      <c r="E58" s="95" t="s">
        <v>445</v>
      </c>
      <c r="F58" s="96" t="s">
        <v>309</v>
      </c>
      <c r="G58" s="97" t="s">
        <v>423</v>
      </c>
      <c r="H58" s="98" t="s">
        <v>425</v>
      </c>
      <c r="I58" s="99" t="n">
        <v>1</v>
      </c>
      <c r="J58" s="100" t="n">
        <v>1</v>
      </c>
      <c r="K58" s="101" t="n">
        <v>0.0077</v>
      </c>
      <c r="L58" s="102" t="n">
        <v>295749199.892029</v>
      </c>
      <c r="M58" s="103" t="n">
        <v>295970569.102032</v>
      </c>
      <c r="N58" s="104" t="str">
        <f>MIN(MAX((B58-'Calculation_Assumptions'!$B$5+1)/'Calculation_Assumptions'!$B$7,0),1)</f>
      </c>
      <c r="O58" s="105" t="str">
        <f>L58*I58</f>
      </c>
      <c r="P58" s="106" t="str">
        <f>M58*I58</f>
      </c>
      <c r="Q58" s="107" t="str">
        <f>P58*'Calculation_Assumptions'!$B$14*J58*K58</f>
      </c>
      <c r="R58" s="108" t="str">
        <f>O58*N58*J58*K58</f>
      </c>
      <c r="S58" s="109" t="str">
        <f>R58-Q58</f>
      </c>
      <c r="T58" s="110" t="str">
        <f>1/(1+'Calculation_Assumptions'!$B$8)^(B58-'Calculation_Assumptions'!$B$2)</f>
      </c>
      <c r="U58" s="111" t="str">
        <f>Q58*T58</f>
      </c>
      <c r="V58" s="112" t="str">
        <f>R58*T58</f>
      </c>
      <c r="W58" s="113" t="str">
        <f>S58*T58</f>
      </c>
      <c r="X58" t="n">
        <v>0</v>
      </c>
      <c r="Y58" s="114" t="n">
        <v>2017</v>
      </c>
      <c r="Z58" t="s">
        <v>428</v>
      </c>
      <c r="AA58" s="115" t="str">
        <f>IF(G58="shared-count-once",COUNTIFS($A$2:$A$599,A58,$B$2:$B$599,B58,$D$2:$D$599,D58),1)</f>
      </c>
    </row>
    <row r="59">
      <c r="A59" t="s">
        <v>306</v>
      </c>
      <c r="B59" s="93" t="n">
        <v>2030</v>
      </c>
      <c r="C59" t="s">
        <v>306</v>
      </c>
      <c r="D59" s="94" t="s">
        <v>444</v>
      </c>
      <c r="E59" s="95" t="s">
        <v>445</v>
      </c>
      <c r="F59" s="96" t="s">
        <v>309</v>
      </c>
      <c r="G59" s="97" t="s">
        <v>423</v>
      </c>
      <c r="H59" s="98" t="s">
        <v>425</v>
      </c>
      <c r="I59" s="99" t="n">
        <v>1</v>
      </c>
      <c r="J59" s="100" t="n">
        <v>1</v>
      </c>
      <c r="K59" s="101" t="n">
        <v>0.0077</v>
      </c>
      <c r="L59" s="102" t="n">
        <v>297807219.625124</v>
      </c>
      <c r="M59" s="103" t="n">
        <v>298029311.601993</v>
      </c>
      <c r="N59" s="104" t="str">
        <f>MIN(MAX((B59-'Calculation_Assumptions'!$B$5+1)/'Calculation_Assumptions'!$B$7,0),1)</f>
      </c>
      <c r="O59" s="105" t="str">
        <f>L59*I59</f>
      </c>
      <c r="P59" s="106" t="str">
        <f>M59*I59</f>
      </c>
      <c r="Q59" s="107" t="str">
        <f>P59*'Calculation_Assumptions'!$B$14*J59*K59</f>
      </c>
      <c r="R59" s="108" t="str">
        <f>O59*N59*J59*K59</f>
      </c>
      <c r="S59" s="109" t="str">
        <f>R59-Q59</f>
      </c>
      <c r="T59" s="110" t="str">
        <f>1/(1+'Calculation_Assumptions'!$B$8)^(B59-'Calculation_Assumptions'!$B$2)</f>
      </c>
      <c r="U59" s="111" t="str">
        <f>Q59*T59</f>
      </c>
      <c r="V59" s="112" t="str">
        <f>R59*T59</f>
      </c>
      <c r="W59" s="113" t="str">
        <f>S59*T59</f>
      </c>
      <c r="X59" t="n">
        <v>0</v>
      </c>
      <c r="Y59" s="114" t="n">
        <v>2017</v>
      </c>
      <c r="Z59" t="s">
        <v>428</v>
      </c>
      <c r="AA59" s="115" t="str">
        <f>IF(G59="shared-count-once",COUNTIFS($A$2:$A$599,A59,$B$2:$B$599,B59,$D$2:$D$599,D59),1)</f>
      </c>
    </row>
    <row r="60">
      <c r="A60" t="s">
        <v>306</v>
      </c>
      <c r="B60" s="93" t="n">
        <v>2031</v>
      </c>
      <c r="C60" t="s">
        <v>306</v>
      </c>
      <c r="D60" s="94" t="s">
        <v>444</v>
      </c>
      <c r="E60" s="95" t="s">
        <v>445</v>
      </c>
      <c r="F60" s="96" t="s">
        <v>309</v>
      </c>
      <c r="G60" s="97" t="s">
        <v>423</v>
      </c>
      <c r="H60" s="98" t="s">
        <v>425</v>
      </c>
      <c r="I60" s="99" t="n">
        <v>1</v>
      </c>
      <c r="J60" s="100" t="n">
        <v>1</v>
      </c>
      <c r="K60" s="101" t="n">
        <v>0.0077</v>
      </c>
      <c r="L60" s="102" t="n">
        <v>299881696.942715</v>
      </c>
      <c r="M60" s="103" t="n">
        <v>300077222.268546</v>
      </c>
      <c r="N60" s="104" t="str">
        <f>MIN(MAX((B60-'Calculation_Assumptions'!$B$5+1)/'Calculation_Assumptions'!$B$7,0),1)</f>
      </c>
      <c r="O60" s="105" t="str">
        <f>L60*I60</f>
      </c>
      <c r="P60" s="106" t="str">
        <f>M60*I60</f>
      </c>
      <c r="Q60" s="107" t="str">
        <f>P60*'Calculation_Assumptions'!$B$14*J60*K60</f>
      </c>
      <c r="R60" s="108" t="str">
        <f>O60*N60*J60*K60</f>
      </c>
      <c r="S60" s="109" t="str">
        <f>R60-Q60</f>
      </c>
      <c r="T60" s="110" t="str">
        <f>1/(1+'Calculation_Assumptions'!$B$8)^(B60-'Calculation_Assumptions'!$B$2)</f>
      </c>
      <c r="U60" s="111" t="str">
        <f>Q60*T60</f>
      </c>
      <c r="V60" s="112" t="str">
        <f>R60*T60</f>
      </c>
      <c r="W60" s="113" t="str">
        <f>S60*T60</f>
      </c>
      <c r="X60" t="n">
        <v>0</v>
      </c>
      <c r="Y60" s="114" t="n">
        <v>2017</v>
      </c>
      <c r="Z60" t="s">
        <v>428</v>
      </c>
      <c r="AA60" s="115" t="str">
        <f>IF(G60="shared-count-once",COUNTIFS($A$2:$A$599,A60,$B$2:$B$599,B60,$D$2:$D$599,D60),1)</f>
      </c>
    </row>
    <row r="61">
      <c r="A61" t="s">
        <v>306</v>
      </c>
      <c r="B61" s="93" t="n">
        <v>2032</v>
      </c>
      <c r="C61" t="s">
        <v>306</v>
      </c>
      <c r="D61" s="94" t="s">
        <v>444</v>
      </c>
      <c r="E61" s="95" t="s">
        <v>445</v>
      </c>
      <c r="F61" s="96" t="s">
        <v>309</v>
      </c>
      <c r="G61" s="97" t="s">
        <v>423</v>
      </c>
      <c r="H61" s="98" t="s">
        <v>425</v>
      </c>
      <c r="I61" s="99" t="n">
        <v>1</v>
      </c>
      <c r="J61" s="100" t="n">
        <v>1</v>
      </c>
      <c r="K61" s="101" t="n">
        <v>0.0077</v>
      </c>
      <c r="L61" s="102" t="n">
        <v>301939227.03212</v>
      </c>
      <c r="M61" s="103" t="n">
        <v>302110074.06594</v>
      </c>
      <c r="N61" s="104" t="str">
        <f>MIN(MAX((B61-'Calculation_Assumptions'!$B$5+1)/'Calculation_Assumptions'!$B$7,0),1)</f>
      </c>
      <c r="O61" s="105" t="str">
        <f>L61*I61</f>
      </c>
      <c r="P61" s="106" t="str">
        <f>M61*I61</f>
      </c>
      <c r="Q61" s="107" t="str">
        <f>P61*'Calculation_Assumptions'!$B$14*J61*K61</f>
      </c>
      <c r="R61" s="108" t="str">
        <f>O61*N61*J61*K61</f>
      </c>
      <c r="S61" s="109" t="str">
        <f>R61-Q61</f>
      </c>
      <c r="T61" s="110" t="str">
        <f>1/(1+'Calculation_Assumptions'!$B$8)^(B61-'Calculation_Assumptions'!$B$2)</f>
      </c>
      <c r="U61" s="111" t="str">
        <f>Q61*T61</f>
      </c>
      <c r="V61" s="112" t="str">
        <f>R61*T61</f>
      </c>
      <c r="W61" s="113" t="str">
        <f>S61*T61</f>
      </c>
      <c r="X61" t="n">
        <v>0</v>
      </c>
      <c r="Y61" s="114" t="n">
        <v>2017</v>
      </c>
      <c r="Z61" t="s">
        <v>428</v>
      </c>
      <c r="AA61" s="115" t="str">
        <f>IF(G61="shared-count-once",COUNTIFS($A$2:$A$599,A61,$B$2:$B$599,B61,$D$2:$D$599,D61),1)</f>
      </c>
    </row>
    <row r="62">
      <c r="A62" t="s">
        <v>306</v>
      </c>
      <c r="B62" s="93" t="n">
        <v>2033</v>
      </c>
      <c r="C62" t="s">
        <v>306</v>
      </c>
      <c r="D62" s="94" t="s">
        <v>444</v>
      </c>
      <c r="E62" s="95" t="s">
        <v>445</v>
      </c>
      <c r="F62" s="96" t="s">
        <v>309</v>
      </c>
      <c r="G62" s="97" t="s">
        <v>423</v>
      </c>
      <c r="H62" s="98" t="s">
        <v>425</v>
      </c>
      <c r="I62" s="99" t="n">
        <v>1</v>
      </c>
      <c r="J62" s="100" t="n">
        <v>1</v>
      </c>
      <c r="K62" s="101" t="n">
        <v>0.0077</v>
      </c>
      <c r="L62" s="102" t="n">
        <v>303974752.656427</v>
      </c>
      <c r="M62" s="103" t="n">
        <v>304122392.262448</v>
      </c>
      <c r="N62" s="104" t="str">
        <f>MIN(MAX((B62-'Calculation_Assumptions'!$B$5+1)/'Calculation_Assumptions'!$B$7,0),1)</f>
      </c>
      <c r="O62" s="105" t="str">
        <f>L62*I62</f>
      </c>
      <c r="P62" s="106" t="str">
        <f>M62*I62</f>
      </c>
      <c r="Q62" s="107" t="str">
        <f>P62*'Calculation_Assumptions'!$B$14*J62*K62</f>
      </c>
      <c r="R62" s="108" t="str">
        <f>O62*N62*J62*K62</f>
      </c>
      <c r="S62" s="109" t="str">
        <f>R62-Q62</f>
      </c>
      <c r="T62" s="110" t="str">
        <f>1/(1+'Calculation_Assumptions'!$B$8)^(B62-'Calculation_Assumptions'!$B$2)</f>
      </c>
      <c r="U62" s="111" t="str">
        <f>Q62*T62</f>
      </c>
      <c r="V62" s="112" t="str">
        <f>R62*T62</f>
      </c>
      <c r="W62" s="113" t="str">
        <f>S62*T62</f>
      </c>
      <c r="X62" t="n">
        <v>0</v>
      </c>
      <c r="Y62" s="114" t="n">
        <v>2017</v>
      </c>
      <c r="Z62" t="s">
        <v>428</v>
      </c>
      <c r="AA62" s="115" t="str">
        <f>IF(G62="shared-count-once",COUNTIFS($A$2:$A$599,A62,$B$2:$B$599,B62,$D$2:$D$599,D62),1)</f>
      </c>
    </row>
    <row r="63">
      <c r="A63" t="s">
        <v>306</v>
      </c>
      <c r="B63" s="93" t="n">
        <v>2034</v>
      </c>
      <c r="C63" t="s">
        <v>306</v>
      </c>
      <c r="D63" s="94" t="s">
        <v>444</v>
      </c>
      <c r="E63" s="95" t="s">
        <v>445</v>
      </c>
      <c r="F63" s="96" t="s">
        <v>309</v>
      </c>
      <c r="G63" s="97" t="s">
        <v>423</v>
      </c>
      <c r="H63" s="98" t="s">
        <v>425</v>
      </c>
      <c r="I63" s="99" t="n">
        <v>1</v>
      </c>
      <c r="J63" s="100" t="n">
        <v>1</v>
      </c>
      <c r="K63" s="101" t="n">
        <v>0.0077</v>
      </c>
      <c r="L63" s="102" t="n">
        <v>305984657.933527</v>
      </c>
      <c r="M63" s="103" t="n">
        <v>306110568.885056</v>
      </c>
      <c r="N63" s="104" t="str">
        <f>MIN(MAX((B63-'Calculation_Assumptions'!$B$5+1)/'Calculation_Assumptions'!$B$7,0),1)</f>
      </c>
      <c r="O63" s="105" t="str">
        <f>L63*I63</f>
      </c>
      <c r="P63" s="106" t="str">
        <f>M63*I63</f>
      </c>
      <c r="Q63" s="107" t="str">
        <f>P63*'Calculation_Assumptions'!$B$14*J63*K63</f>
      </c>
      <c r="R63" s="108" t="str">
        <f>O63*N63*J63*K63</f>
      </c>
      <c r="S63" s="109" t="str">
        <f>R63-Q63</f>
      </c>
      <c r="T63" s="110" t="str">
        <f>1/(1+'Calculation_Assumptions'!$B$8)^(B63-'Calculation_Assumptions'!$B$2)</f>
      </c>
      <c r="U63" s="111" t="str">
        <f>Q63*T63</f>
      </c>
      <c r="V63" s="112" t="str">
        <f>R63*T63</f>
      </c>
      <c r="W63" s="113" t="str">
        <f>S63*T63</f>
      </c>
      <c r="X63" t="n">
        <v>0</v>
      </c>
      <c r="Y63" s="114" t="n">
        <v>2017</v>
      </c>
      <c r="Z63" t="s">
        <v>428</v>
      </c>
      <c r="AA63" s="115" t="str">
        <f>IF(G63="shared-count-once",COUNTIFS($A$2:$A$599,A63,$B$2:$B$599,B63,$D$2:$D$599,D63),1)</f>
      </c>
    </row>
    <row r="64">
      <c r="A64" t="s">
        <v>306</v>
      </c>
      <c r="B64" s="93" t="n">
        <v>2035</v>
      </c>
      <c r="C64" t="s">
        <v>306</v>
      </c>
      <c r="D64" s="94" t="s">
        <v>444</v>
      </c>
      <c r="E64" s="95" t="s">
        <v>445</v>
      </c>
      <c r="F64" s="96" t="s">
        <v>309</v>
      </c>
      <c r="G64" s="97" t="s">
        <v>423</v>
      </c>
      <c r="H64" s="98" t="s">
        <v>425</v>
      </c>
      <c r="I64" s="99" t="n">
        <v>1</v>
      </c>
      <c r="J64" s="100" t="n">
        <v>1</v>
      </c>
      <c r="K64" s="101" t="n">
        <v>0.0077</v>
      </c>
      <c r="L64" s="102" t="n">
        <v>307965016.02448</v>
      </c>
      <c r="M64" s="103" t="n">
        <v>308070646.088024</v>
      </c>
      <c r="N64" s="104" t="str">
        <f>MIN(MAX((B64-'Calculation_Assumptions'!$B$5+1)/'Calculation_Assumptions'!$B$7,0),1)</f>
      </c>
      <c r="O64" s="105" t="str">
        <f>L64*I64</f>
      </c>
      <c r="P64" s="106" t="str">
        <f>M64*I64</f>
      </c>
      <c r="Q64" s="107" t="str">
        <f>P64*'Calculation_Assumptions'!$B$14*J64*K64</f>
      </c>
      <c r="R64" s="108" t="str">
        <f>O64*N64*J64*K64</f>
      </c>
      <c r="S64" s="109" t="str">
        <f>R64-Q64</f>
      </c>
      <c r="T64" s="110" t="str">
        <f>1/(1+'Calculation_Assumptions'!$B$8)^(B64-'Calculation_Assumptions'!$B$2)</f>
      </c>
      <c r="U64" s="111" t="str">
        <f>Q64*T64</f>
      </c>
      <c r="V64" s="112" t="str">
        <f>R64*T64</f>
      </c>
      <c r="W64" s="113" t="str">
        <f>S64*T64</f>
      </c>
      <c r="X64" t="n">
        <v>0</v>
      </c>
      <c r="Y64" s="114" t="n">
        <v>2017</v>
      </c>
      <c r="Z64" t="s">
        <v>428</v>
      </c>
      <c r="AA64" s="115" t="str">
        <f>IF(G64="shared-count-once",COUNTIFS($A$2:$A$599,A64,$B$2:$B$599,B64,$D$2:$D$599,D64),1)</f>
      </c>
    </row>
    <row r="65">
      <c r="A65" t="s">
        <v>306</v>
      </c>
      <c r="B65" s="93" t="n">
        <v>2036</v>
      </c>
      <c r="C65" t="s">
        <v>306</v>
      </c>
      <c r="D65" s="94" t="s">
        <v>444</v>
      </c>
      <c r="E65" s="95" t="s">
        <v>445</v>
      </c>
      <c r="F65" s="96" t="s">
        <v>309</v>
      </c>
      <c r="G65" s="97" t="s">
        <v>423</v>
      </c>
      <c r="H65" s="98" t="s">
        <v>425</v>
      </c>
      <c r="I65" s="99" t="n">
        <v>1</v>
      </c>
      <c r="J65" s="100" t="n">
        <v>1</v>
      </c>
      <c r="K65" s="101" t="n">
        <v>0.0077</v>
      </c>
      <c r="L65" s="102" t="n">
        <v>309912636.52125</v>
      </c>
      <c r="M65" s="103" t="n">
        <v>309999675.199284</v>
      </c>
      <c r="N65" s="104" t="str">
        <f>MIN(MAX((B65-'Calculation_Assumptions'!$B$5+1)/'Calculation_Assumptions'!$B$7,0),1)</f>
      </c>
      <c r="O65" s="105" t="str">
        <f>L65*I65</f>
      </c>
      <c r="P65" s="106" t="str">
        <f>M65*I65</f>
      </c>
      <c r="Q65" s="107" t="str">
        <f>P65*'Calculation_Assumptions'!$B$14*J65*K65</f>
      </c>
      <c r="R65" s="108" t="str">
        <f>O65*N65*J65*K65</f>
      </c>
      <c r="S65" s="109" t="str">
        <f>R65-Q65</f>
      </c>
      <c r="T65" s="110" t="str">
        <f>1/(1+'Calculation_Assumptions'!$B$8)^(B65-'Calculation_Assumptions'!$B$2)</f>
      </c>
      <c r="U65" s="111" t="str">
        <f>Q65*T65</f>
      </c>
      <c r="V65" s="112" t="str">
        <f>R65*T65</f>
      </c>
      <c r="W65" s="113" t="str">
        <f>S65*T65</f>
      </c>
      <c r="X65" t="n">
        <v>0</v>
      </c>
      <c r="Y65" s="114" t="n">
        <v>2017</v>
      </c>
      <c r="Z65" t="s">
        <v>428</v>
      </c>
      <c r="AA65" s="115" t="str">
        <f>IF(G65="shared-count-once",COUNTIFS($A$2:$A$599,A65,$B$2:$B$599,B65,$D$2:$D$599,D65),1)</f>
      </c>
    </row>
    <row r="66">
      <c r="A66" t="s">
        <v>306</v>
      </c>
      <c r="B66" s="93" t="n">
        <v>2037</v>
      </c>
      <c r="C66" t="s">
        <v>306</v>
      </c>
      <c r="D66" s="94" t="s">
        <v>444</v>
      </c>
      <c r="E66" s="95" t="s">
        <v>445</v>
      </c>
      <c r="F66" s="96" t="s">
        <v>309</v>
      </c>
      <c r="G66" s="97" t="s">
        <v>423</v>
      </c>
      <c r="H66" s="98" t="s">
        <v>425</v>
      </c>
      <c r="I66" s="99" t="n">
        <v>1</v>
      </c>
      <c r="J66" s="100" t="n">
        <v>1</v>
      </c>
      <c r="K66" s="101" t="n">
        <v>0.0077</v>
      </c>
      <c r="L66" s="102" t="n">
        <v>311824570.562957</v>
      </c>
      <c r="M66" s="103" t="n">
        <v>311893769.131398</v>
      </c>
      <c r="N66" s="104" t="str">
        <f>MIN(MAX((B66-'Calculation_Assumptions'!$B$5+1)/'Calculation_Assumptions'!$B$7,0),1)</f>
      </c>
      <c r="O66" s="105" t="str">
        <f>L66*I66</f>
      </c>
      <c r="P66" s="106" t="str">
        <f>M66*I66</f>
      </c>
      <c r="Q66" s="107" t="str">
        <f>P66*'Calculation_Assumptions'!$B$14*J66*K66</f>
      </c>
      <c r="R66" s="108" t="str">
        <f>O66*N66*J66*K66</f>
      </c>
      <c r="S66" s="109" t="str">
        <f>R66-Q66</f>
      </c>
      <c r="T66" s="110" t="str">
        <f>1/(1+'Calculation_Assumptions'!$B$8)^(B66-'Calculation_Assumptions'!$B$2)</f>
      </c>
      <c r="U66" s="111" t="str">
        <f>Q66*T66</f>
      </c>
      <c r="V66" s="112" t="str">
        <f>R66*T66</f>
      </c>
      <c r="W66" s="113" t="str">
        <f>S66*T66</f>
      </c>
      <c r="X66" t="n">
        <v>0</v>
      </c>
      <c r="Y66" s="114" t="n">
        <v>2017</v>
      </c>
      <c r="Z66" t="s">
        <v>428</v>
      </c>
      <c r="AA66" s="115" t="str">
        <f>IF(G66="shared-count-once",COUNTIFS($A$2:$A$599,A66,$B$2:$B$599,B66,$D$2:$D$599,D66),1)</f>
      </c>
    </row>
    <row r="67">
      <c r="A67" t="s">
        <v>306</v>
      </c>
      <c r="B67" s="93" t="n">
        <v>2038</v>
      </c>
      <c r="C67" t="s">
        <v>306</v>
      </c>
      <c r="D67" s="94" t="s">
        <v>444</v>
      </c>
      <c r="E67" s="95" t="s">
        <v>445</v>
      </c>
      <c r="F67" s="96" t="s">
        <v>309</v>
      </c>
      <c r="G67" s="97" t="s">
        <v>423</v>
      </c>
      <c r="H67" s="98" t="s">
        <v>425</v>
      </c>
      <c r="I67" s="99" t="n">
        <v>1</v>
      </c>
      <c r="J67" s="100" t="n">
        <v>1</v>
      </c>
      <c r="K67" s="101" t="n">
        <v>0.0077</v>
      </c>
      <c r="L67" s="102" t="n">
        <v>313697866.760423</v>
      </c>
      <c r="M67" s="103" t="n">
        <v>313749695.438568</v>
      </c>
      <c r="N67" s="104" t="str">
        <f>MIN(MAX((B67-'Calculation_Assumptions'!$B$5+1)/'Calculation_Assumptions'!$B$7,0),1)</f>
      </c>
      <c r="O67" s="105" t="str">
        <f>L67*I67</f>
      </c>
      <c r="P67" s="106" t="str">
        <f>M67*I67</f>
      </c>
      <c r="Q67" s="107" t="str">
        <f>P67*'Calculation_Assumptions'!$B$14*J67*K67</f>
      </c>
      <c r="R67" s="108" t="str">
        <f>O67*N67*J67*K67</f>
      </c>
      <c r="S67" s="109" t="str">
        <f>R67-Q67</f>
      </c>
      <c r="T67" s="110" t="str">
        <f>1/(1+'Calculation_Assumptions'!$B$8)^(B67-'Calculation_Assumptions'!$B$2)</f>
      </c>
      <c r="U67" s="111" t="str">
        <f>Q67*T67</f>
      </c>
      <c r="V67" s="112" t="str">
        <f>R67*T67</f>
      </c>
      <c r="W67" s="113" t="str">
        <f>S67*T67</f>
      </c>
      <c r="X67" t="n">
        <v>0</v>
      </c>
      <c r="Y67" s="114" t="n">
        <v>2017</v>
      </c>
      <c r="Z67" t="s">
        <v>428</v>
      </c>
      <c r="AA67" s="115" t="str">
        <f>IF(G67="shared-count-once",COUNTIFS($A$2:$A$599,A67,$B$2:$B$599,B67,$D$2:$D$599,D67),1)</f>
      </c>
    </row>
    <row r="68">
      <c r="A68" t="s">
        <v>306</v>
      </c>
      <c r="B68" s="93" t="n">
        <v>2039</v>
      </c>
      <c r="C68" t="s">
        <v>306</v>
      </c>
      <c r="D68" s="94" t="s">
        <v>444</v>
      </c>
      <c r="E68" s="95" t="s">
        <v>445</v>
      </c>
      <c r="F68" s="96" t="s">
        <v>309</v>
      </c>
      <c r="G68" s="97" t="s">
        <v>423</v>
      </c>
      <c r="H68" s="98" t="s">
        <v>425</v>
      </c>
      <c r="I68" s="99" t="n">
        <v>1</v>
      </c>
      <c r="J68" s="100" t="n">
        <v>1</v>
      </c>
      <c r="K68" s="101" t="n">
        <v>0.0077</v>
      </c>
      <c r="L68" s="102" t="n">
        <v>315530416.800161</v>
      </c>
      <c r="M68" s="103" t="n">
        <v>315565543.392676</v>
      </c>
      <c r="N68" s="104" t="str">
        <f>MIN(MAX((B68-'Calculation_Assumptions'!$B$5+1)/'Calculation_Assumptions'!$B$7,0),1)</f>
      </c>
      <c r="O68" s="105" t="str">
        <f>L68*I68</f>
      </c>
      <c r="P68" s="106" t="str">
        <f>M68*I68</f>
      </c>
      <c r="Q68" s="107" t="str">
        <f>P68*'Calculation_Assumptions'!$B$14*J68*K68</f>
      </c>
      <c r="R68" s="108" t="str">
        <f>O68*N68*J68*K68</f>
      </c>
      <c r="S68" s="109" t="str">
        <f>R68-Q68</f>
      </c>
      <c r="T68" s="110" t="str">
        <f>1/(1+'Calculation_Assumptions'!$B$8)^(B68-'Calculation_Assumptions'!$B$2)</f>
      </c>
      <c r="U68" s="111" t="str">
        <f>Q68*T68</f>
      </c>
      <c r="V68" s="112" t="str">
        <f>R68*T68</f>
      </c>
      <c r="W68" s="113" t="str">
        <f>S68*T68</f>
      </c>
      <c r="X68" t="n">
        <v>0</v>
      </c>
      <c r="Y68" s="114" t="n">
        <v>2017</v>
      </c>
      <c r="Z68" t="s">
        <v>428</v>
      </c>
      <c r="AA68" s="115" t="str">
        <f>IF(G68="shared-count-once",COUNTIFS($A$2:$A$599,A68,$B$2:$B$599,B68,$D$2:$D$599,D68),1)</f>
      </c>
    </row>
    <row r="69">
      <c r="A69" t="s">
        <v>306</v>
      </c>
      <c r="B69" s="93" t="n">
        <v>2040</v>
      </c>
      <c r="C69" t="s">
        <v>306</v>
      </c>
      <c r="D69" s="94" t="s">
        <v>444</v>
      </c>
      <c r="E69" s="95" t="s">
        <v>445</v>
      </c>
      <c r="F69" s="96" t="s">
        <v>309</v>
      </c>
      <c r="G69" s="97" t="s">
        <v>423</v>
      </c>
      <c r="H69" s="98" t="s">
        <v>425</v>
      </c>
      <c r="I69" s="99" t="n">
        <v>1</v>
      </c>
      <c r="J69" s="100" t="n">
        <v>1</v>
      </c>
      <c r="K69" s="101" t="n">
        <v>0.0077</v>
      </c>
      <c r="L69" s="102" t="n">
        <v>317318840.752793</v>
      </c>
      <c r="M69" s="103" t="n">
        <v>317337884.121295</v>
      </c>
      <c r="N69" s="104" t="str">
        <f>MIN(MAX((B69-'Calculation_Assumptions'!$B$5+1)/'Calculation_Assumptions'!$B$7,0),1)</f>
      </c>
      <c r="O69" s="105" t="str">
        <f>L69*I69</f>
      </c>
      <c r="P69" s="106" t="str">
        <f>M69*I69</f>
      </c>
      <c r="Q69" s="107" t="str">
        <f>P69*'Calculation_Assumptions'!$B$14*J69*K69</f>
      </c>
      <c r="R69" s="108" t="str">
        <f>O69*N69*J69*K69</f>
      </c>
      <c r="S69" s="109" t="str">
        <f>R69-Q69</f>
      </c>
      <c r="T69" s="110" t="str">
        <f>1/(1+'Calculation_Assumptions'!$B$8)^(B69-'Calculation_Assumptions'!$B$2)</f>
      </c>
      <c r="U69" s="111" t="str">
        <f>Q69*T69</f>
      </c>
      <c r="V69" s="112" t="str">
        <f>R69*T69</f>
      </c>
      <c r="W69" s="113" t="str">
        <f>S69*T69</f>
      </c>
      <c r="X69" t="n">
        <v>0</v>
      </c>
      <c r="Y69" s="114" t="n">
        <v>2017</v>
      </c>
      <c r="Z69" t="s">
        <v>428</v>
      </c>
      <c r="AA69" s="115" t="str">
        <f>IF(G69="shared-count-once",COUNTIFS($A$2:$A$599,A69,$B$2:$B$599,B69,$D$2:$D$599,D69),1)</f>
      </c>
    </row>
    <row r="70">
      <c r="A70" t="s">
        <v>306</v>
      </c>
      <c r="B70" s="93" t="n">
        <v>2041</v>
      </c>
      <c r="C70" t="s">
        <v>306</v>
      </c>
      <c r="D70" s="94" t="s">
        <v>444</v>
      </c>
      <c r="E70" s="95" t="s">
        <v>445</v>
      </c>
      <c r="F70" s="96" t="s">
        <v>309</v>
      </c>
      <c r="G70" s="97" t="s">
        <v>423</v>
      </c>
      <c r="H70" s="98" t="s">
        <v>425</v>
      </c>
      <c r="I70" s="99" t="n">
        <v>1</v>
      </c>
      <c r="J70" s="100" t="n">
        <v>1</v>
      </c>
      <c r="K70" s="101" t="n">
        <v>0.0077</v>
      </c>
      <c r="L70" s="102" t="n">
        <v>319062213.520805</v>
      </c>
      <c r="M70" s="103" t="n">
        <v>319016979.529542</v>
      </c>
      <c r="N70" s="104" t="str">
        <f>MIN(MAX((B70-'Calculation_Assumptions'!$B$5+1)/'Calculation_Assumptions'!$B$7,0),1)</f>
      </c>
      <c r="O70" s="105" t="str">
        <f>L70*I70</f>
      </c>
      <c r="P70" s="106" t="str">
        <f>M70*I70</f>
      </c>
      <c r="Q70" s="107" t="str">
        <f>P70*'Calculation_Assumptions'!$B$14*J70*K70</f>
      </c>
      <c r="R70" s="108" t="str">
        <f>O70*N70*J70*K70</f>
      </c>
      <c r="S70" s="109" t="str">
        <f>R70-Q70</f>
      </c>
      <c r="T70" s="110" t="str">
        <f>1/(1+'Calculation_Assumptions'!$B$8)^(B70-'Calculation_Assumptions'!$B$2)</f>
      </c>
      <c r="U70" s="111" t="str">
        <f>Q70*T70</f>
      </c>
      <c r="V70" s="112" t="str">
        <f>R70*T70</f>
      </c>
      <c r="W70" s="113" t="str">
        <f>S70*T70</f>
      </c>
      <c r="X70" t="n">
        <v>0</v>
      </c>
      <c r="Y70" s="114" t="n">
        <v>2017</v>
      </c>
      <c r="Z70" t="s">
        <v>428</v>
      </c>
      <c r="AA70" s="115" t="str">
        <f>IF(G70="shared-count-once",COUNTIFS($A$2:$A$599,A70,$B$2:$B$599,B70,$D$2:$D$599,D70),1)</f>
      </c>
    </row>
    <row r="71">
      <c r="A71" t="s">
        <v>306</v>
      </c>
      <c r="B71" s="93" t="n">
        <v>2042</v>
      </c>
      <c r="C71" t="s">
        <v>306</v>
      </c>
      <c r="D71" s="94" t="s">
        <v>444</v>
      </c>
      <c r="E71" s="95" t="s">
        <v>445</v>
      </c>
      <c r="F71" s="96" t="s">
        <v>309</v>
      </c>
      <c r="G71" s="97" t="s">
        <v>423</v>
      </c>
      <c r="H71" s="98" t="s">
        <v>425</v>
      </c>
      <c r="I71" s="99" t="n">
        <v>1</v>
      </c>
      <c r="J71" s="100" t="n">
        <v>1</v>
      </c>
      <c r="K71" s="101" t="n">
        <v>0.0077</v>
      </c>
      <c r="L71" s="102" t="n">
        <v>320757741.728264</v>
      </c>
      <c r="M71" s="103" t="n">
        <v>320698357.573231</v>
      </c>
      <c r="N71" s="104" t="str">
        <f>MIN(MAX((B71-'Calculation_Assumptions'!$B$5+1)/'Calculation_Assumptions'!$B$7,0),1)</f>
      </c>
      <c r="O71" s="105" t="str">
        <f>L71*I71</f>
      </c>
      <c r="P71" s="106" t="str">
        <f>M71*I71</f>
      </c>
      <c r="Q71" s="107" t="str">
        <f>P71*'Calculation_Assumptions'!$B$14*J71*K71</f>
      </c>
      <c r="R71" s="108" t="str">
        <f>O71*N71*J71*K71</f>
      </c>
      <c r="S71" s="109" t="str">
        <f>R71-Q71</f>
      </c>
      <c r="T71" s="110" t="str">
        <f>1/(1+'Calculation_Assumptions'!$B$8)^(B71-'Calculation_Assumptions'!$B$2)</f>
      </c>
      <c r="U71" s="111" t="str">
        <f>Q71*T71</f>
      </c>
      <c r="V71" s="112" t="str">
        <f>R71*T71</f>
      </c>
      <c r="W71" s="113" t="str">
        <f>S71*T71</f>
      </c>
      <c r="X71" t="n">
        <v>0</v>
      </c>
      <c r="Y71" s="114" t="n">
        <v>2017</v>
      </c>
      <c r="Z71" t="s">
        <v>428</v>
      </c>
      <c r="AA71" s="115" t="str">
        <f>IF(G71="shared-count-once",COUNTIFS($A$2:$A$599,A71,$B$2:$B$599,B71,$D$2:$D$599,D71),1)</f>
      </c>
    </row>
    <row r="72">
      <c r="A72" t="s">
        <v>306</v>
      </c>
      <c r="B72" s="93" t="n">
        <v>2043</v>
      </c>
      <c r="C72" t="s">
        <v>306</v>
      </c>
      <c r="D72" s="94" t="s">
        <v>444</v>
      </c>
      <c r="E72" s="95" t="s">
        <v>445</v>
      </c>
      <c r="F72" s="96" t="s">
        <v>309</v>
      </c>
      <c r="G72" s="97" t="s">
        <v>423</v>
      </c>
      <c r="H72" s="98" t="s">
        <v>425</v>
      </c>
      <c r="I72" s="99" t="n">
        <v>1</v>
      </c>
      <c r="J72" s="100" t="n">
        <v>1</v>
      </c>
      <c r="K72" s="101" t="n">
        <v>0.0077</v>
      </c>
      <c r="L72" s="102" t="n">
        <v>322404317.707791</v>
      </c>
      <c r="M72" s="103" t="n">
        <v>322368101.36479</v>
      </c>
      <c r="N72" s="104" t="str">
        <f>MIN(MAX((B72-'Calculation_Assumptions'!$B$5+1)/'Calculation_Assumptions'!$B$7,0),1)</f>
      </c>
      <c r="O72" s="105" t="str">
        <f>L72*I72</f>
      </c>
      <c r="P72" s="106" t="str">
        <f>M72*I72</f>
      </c>
      <c r="Q72" s="107" t="str">
        <f>P72*'Calculation_Assumptions'!$B$14*J72*K72</f>
      </c>
      <c r="R72" s="108" t="str">
        <f>O72*N72*J72*K72</f>
      </c>
      <c r="S72" s="109" t="str">
        <f>R72-Q72</f>
      </c>
      <c r="T72" s="110" t="str">
        <f>1/(1+'Calculation_Assumptions'!$B$8)^(B72-'Calculation_Assumptions'!$B$2)</f>
      </c>
      <c r="U72" s="111" t="str">
        <f>Q72*T72</f>
      </c>
      <c r="V72" s="112" t="str">
        <f>R72*T72</f>
      </c>
      <c r="W72" s="113" t="str">
        <f>S72*T72</f>
      </c>
      <c r="X72" t="n">
        <v>0</v>
      </c>
      <c r="Y72" s="114" t="n">
        <v>2017</v>
      </c>
      <c r="Z72" t="s">
        <v>428</v>
      </c>
      <c r="AA72" s="115" t="str">
        <f>IF(G72="shared-count-once",COUNTIFS($A$2:$A$599,A72,$B$2:$B$599,B72,$D$2:$D$599,D72),1)</f>
      </c>
    </row>
    <row r="73">
      <c r="A73" t="s">
        <v>306</v>
      </c>
      <c r="B73" s="93" t="n">
        <v>2044</v>
      </c>
      <c r="C73" t="s">
        <v>306</v>
      </c>
      <c r="D73" s="94" t="s">
        <v>444</v>
      </c>
      <c r="E73" s="95" t="s">
        <v>445</v>
      </c>
      <c r="F73" s="96" t="s">
        <v>309</v>
      </c>
      <c r="G73" s="97" t="s">
        <v>423</v>
      </c>
      <c r="H73" s="98" t="s">
        <v>425</v>
      </c>
      <c r="I73" s="99" t="n">
        <v>1</v>
      </c>
      <c r="J73" s="100" t="n">
        <v>1</v>
      </c>
      <c r="K73" s="101" t="n">
        <v>0.0077</v>
      </c>
      <c r="L73" s="102" t="n">
        <v>324001494.171768</v>
      </c>
      <c r="M73" s="103" t="n">
        <v>323959975.384742</v>
      </c>
      <c r="N73" s="104" t="str">
        <f>MIN(MAX((B73-'Calculation_Assumptions'!$B$5+1)/'Calculation_Assumptions'!$B$7,0),1)</f>
      </c>
      <c r="O73" s="105" t="str">
        <f>L73*I73</f>
      </c>
      <c r="P73" s="106" t="str">
        <f>M73*I73</f>
      </c>
      <c r="Q73" s="107" t="str">
        <f>P73*'Calculation_Assumptions'!$B$14*J73*K73</f>
      </c>
      <c r="R73" s="108" t="str">
        <f>O73*N73*J73*K73</f>
      </c>
      <c r="S73" s="109" t="str">
        <f>R73-Q73</f>
      </c>
      <c r="T73" s="110" t="str">
        <f>1/(1+'Calculation_Assumptions'!$B$8)^(B73-'Calculation_Assumptions'!$B$2)</f>
      </c>
      <c r="U73" s="111" t="str">
        <f>Q73*T73</f>
      </c>
      <c r="V73" s="112" t="str">
        <f>R73*T73</f>
      </c>
      <c r="W73" s="113" t="str">
        <f>S73*T73</f>
      </c>
      <c r="X73" t="n">
        <v>0</v>
      </c>
      <c r="Y73" s="114" t="n">
        <v>2017</v>
      </c>
      <c r="Z73" t="s">
        <v>428</v>
      </c>
      <c r="AA73" s="115" t="str">
        <f>IF(G73="shared-count-once",COUNTIFS($A$2:$A$599,A73,$B$2:$B$599,B73,$D$2:$D$599,D73),1)</f>
      </c>
    </row>
    <row r="74">
      <c r="A74" t="s">
        <v>306</v>
      </c>
      <c r="B74" s="93" t="n">
        <v>2045</v>
      </c>
      <c r="C74" t="s">
        <v>306</v>
      </c>
      <c r="D74" s="94" t="s">
        <v>444</v>
      </c>
      <c r="E74" s="95" t="s">
        <v>445</v>
      </c>
      <c r="F74" s="96" t="s">
        <v>309</v>
      </c>
      <c r="G74" s="97" t="s">
        <v>423</v>
      </c>
      <c r="H74" s="98" t="s">
        <v>425</v>
      </c>
      <c r="I74" s="99" t="n">
        <v>1</v>
      </c>
      <c r="J74" s="100" t="n">
        <v>1</v>
      </c>
      <c r="K74" s="101" t="n">
        <v>0.0077</v>
      </c>
      <c r="L74" s="102" t="n">
        <v>325548557.868475</v>
      </c>
      <c r="M74" s="103" t="n">
        <v>325502797.918857</v>
      </c>
      <c r="N74" s="104" t="str">
        <f>MIN(MAX((B74-'Calculation_Assumptions'!$B$5+1)/'Calculation_Assumptions'!$B$7,0),1)</f>
      </c>
      <c r="O74" s="105" t="str">
        <f>L74*I74</f>
      </c>
      <c r="P74" s="106" t="str">
        <f>M74*I74</f>
      </c>
      <c r="Q74" s="107" t="str">
        <f>P74*'Calculation_Assumptions'!$B$14*J74*K74</f>
      </c>
      <c r="R74" s="108" t="str">
        <f>O74*N74*J74*K74</f>
      </c>
      <c r="S74" s="109" t="str">
        <f>R74-Q74</f>
      </c>
      <c r="T74" s="110" t="str">
        <f>1/(1+'Calculation_Assumptions'!$B$8)^(B74-'Calculation_Assumptions'!$B$2)</f>
      </c>
      <c r="U74" s="111" t="str">
        <f>Q74*T74</f>
      </c>
      <c r="V74" s="112" t="str">
        <f>R74*T74</f>
      </c>
      <c r="W74" s="113" t="str">
        <f>S74*T74</f>
      </c>
      <c r="X74" t="n">
        <v>0</v>
      </c>
      <c r="Y74" s="114" t="n">
        <v>2017</v>
      </c>
      <c r="Z74" t="s">
        <v>428</v>
      </c>
      <c r="AA74" s="115" t="str">
        <f>IF(G74="shared-count-once",COUNTIFS($A$2:$A$599,A74,$B$2:$B$599,B74,$D$2:$D$599,D74),1)</f>
      </c>
    </row>
    <row r="75">
      <c r="A75" t="s">
        <v>306</v>
      </c>
      <c r="B75" s="93" t="n">
        <v>2046</v>
      </c>
      <c r="C75" t="s">
        <v>306</v>
      </c>
      <c r="D75" s="94" t="s">
        <v>444</v>
      </c>
      <c r="E75" s="95" t="s">
        <v>445</v>
      </c>
      <c r="F75" s="96" t="s">
        <v>309</v>
      </c>
      <c r="G75" s="97" t="s">
        <v>423</v>
      </c>
      <c r="H75" s="98" t="s">
        <v>425</v>
      </c>
      <c r="I75" s="99" t="n">
        <v>1</v>
      </c>
      <c r="J75" s="100" t="n">
        <v>1</v>
      </c>
      <c r="K75" s="101" t="n">
        <v>0.0077</v>
      </c>
      <c r="L75" s="102" t="n">
        <v>327043982.036489</v>
      </c>
      <c r="M75" s="103" t="n">
        <v>326937410.974074</v>
      </c>
      <c r="N75" s="104" t="str">
        <f>MIN(MAX((B75-'Calculation_Assumptions'!$B$5+1)/'Calculation_Assumptions'!$B$7,0),1)</f>
      </c>
      <c r="O75" s="105" t="str">
        <f>L75*I75</f>
      </c>
      <c r="P75" s="106" t="str">
        <f>M75*I75</f>
      </c>
      <c r="Q75" s="107" t="str">
        <f>P75*'Calculation_Assumptions'!$B$14*J75*K75</f>
      </c>
      <c r="R75" s="108" t="str">
        <f>O75*N75*J75*K75</f>
      </c>
      <c r="S75" s="109" t="str">
        <f>R75-Q75</f>
      </c>
      <c r="T75" s="110" t="str">
        <f>1/(1+'Calculation_Assumptions'!$B$8)^(B75-'Calculation_Assumptions'!$B$2)</f>
      </c>
      <c r="U75" s="111" t="str">
        <f>Q75*T75</f>
      </c>
      <c r="V75" s="112" t="str">
        <f>R75*T75</f>
      </c>
      <c r="W75" s="113" t="str">
        <f>S75*T75</f>
      </c>
      <c r="X75" t="n">
        <v>0</v>
      </c>
      <c r="Y75" s="114" t="n">
        <v>2017</v>
      </c>
      <c r="Z75" t="s">
        <v>428</v>
      </c>
      <c r="AA75" s="115" t="str">
        <f>IF(G75="shared-count-once",COUNTIFS($A$2:$A$599,A75,$B$2:$B$599,B75,$D$2:$D$599,D75),1)</f>
      </c>
    </row>
    <row r="76">
      <c r="A76" t="s">
        <v>306</v>
      </c>
      <c r="B76" s="93" t="n">
        <v>2047</v>
      </c>
      <c r="C76" t="s">
        <v>306</v>
      </c>
      <c r="D76" s="94" t="s">
        <v>444</v>
      </c>
      <c r="E76" s="95" t="s">
        <v>445</v>
      </c>
      <c r="F76" s="96" t="s">
        <v>309</v>
      </c>
      <c r="G76" s="97" t="s">
        <v>423</v>
      </c>
      <c r="H76" s="98" t="s">
        <v>425</v>
      </c>
      <c r="I76" s="99" t="n">
        <v>1</v>
      </c>
      <c r="J76" s="100" t="n">
        <v>1</v>
      </c>
      <c r="K76" s="101" t="n">
        <v>0.0077</v>
      </c>
      <c r="L76" s="102" t="n">
        <v>328486439.14236</v>
      </c>
      <c r="M76" s="103" t="n">
        <v>328373979.572961</v>
      </c>
      <c r="N76" s="104" t="str">
        <f>MIN(MAX((B76-'Calculation_Assumptions'!$B$5+1)/'Calculation_Assumptions'!$B$7,0),1)</f>
      </c>
      <c r="O76" s="105" t="str">
        <f>L76*I76</f>
      </c>
      <c r="P76" s="106" t="str">
        <f>M76*I76</f>
      </c>
      <c r="Q76" s="107" t="str">
        <f>P76*'Calculation_Assumptions'!$B$14*J76*K76</f>
      </c>
      <c r="R76" s="108" t="str">
        <f>O76*N76*J76*K76</f>
      </c>
      <c r="S76" s="109" t="str">
        <f>R76-Q76</f>
      </c>
      <c r="T76" s="110" t="str">
        <f>1/(1+'Calculation_Assumptions'!$B$8)^(B76-'Calculation_Assumptions'!$B$2)</f>
      </c>
      <c r="U76" s="111" t="str">
        <f>Q76*T76</f>
      </c>
      <c r="V76" s="112" t="str">
        <f>R76*T76</f>
      </c>
      <c r="W76" s="113" t="str">
        <f>S76*T76</f>
      </c>
      <c r="X76" t="n">
        <v>0</v>
      </c>
      <c r="Y76" s="114" t="n">
        <v>2017</v>
      </c>
      <c r="Z76" t="s">
        <v>428</v>
      </c>
      <c r="AA76" s="115" t="str">
        <f>IF(G76="shared-count-once",COUNTIFS($A$2:$A$599,A76,$B$2:$B$599,B76,$D$2:$D$599,D76),1)</f>
      </c>
    </row>
    <row r="77">
      <c r="A77" t="s">
        <v>306</v>
      </c>
      <c r="B77" s="93" t="n">
        <v>2048</v>
      </c>
      <c r="C77" t="s">
        <v>306</v>
      </c>
      <c r="D77" s="94" t="s">
        <v>444</v>
      </c>
      <c r="E77" s="95" t="s">
        <v>445</v>
      </c>
      <c r="F77" s="96" t="s">
        <v>309</v>
      </c>
      <c r="G77" s="97" t="s">
        <v>423</v>
      </c>
      <c r="H77" s="98" t="s">
        <v>425</v>
      </c>
      <c r="I77" s="99" t="n">
        <v>1</v>
      </c>
      <c r="J77" s="100" t="n">
        <v>1</v>
      </c>
      <c r="K77" s="101" t="n">
        <v>0.0077</v>
      </c>
      <c r="L77" s="102" t="n">
        <v>329876364.391863</v>
      </c>
      <c r="M77" s="103" t="n">
        <v>329758170.929259</v>
      </c>
      <c r="N77" s="104" t="str">
        <f>MIN(MAX((B77-'Calculation_Assumptions'!$B$5+1)/'Calculation_Assumptions'!$B$7,0),1)</f>
      </c>
      <c r="O77" s="105" t="str">
        <f>L77*I77</f>
      </c>
      <c r="P77" s="106" t="str">
        <f>M77*I77</f>
      </c>
      <c r="Q77" s="107" t="str">
        <f>P77*'Calculation_Assumptions'!$B$14*J77*K77</f>
      </c>
      <c r="R77" s="108" t="str">
        <f>O77*N77*J77*K77</f>
      </c>
      <c r="S77" s="109" t="str">
        <f>R77-Q77</f>
      </c>
      <c r="T77" s="110" t="str">
        <f>1/(1+'Calculation_Assumptions'!$B$8)^(B77-'Calculation_Assumptions'!$B$2)</f>
      </c>
      <c r="U77" s="111" t="str">
        <f>Q77*T77</f>
      </c>
      <c r="V77" s="112" t="str">
        <f>R77*T77</f>
      </c>
      <c r="W77" s="113" t="str">
        <f>S77*T77</f>
      </c>
      <c r="X77" t="n">
        <v>0</v>
      </c>
      <c r="Y77" s="114" t="n">
        <v>2017</v>
      </c>
      <c r="Z77" t="s">
        <v>428</v>
      </c>
      <c r="AA77" s="115" t="str">
        <f>IF(G77="shared-count-once",COUNTIFS($A$2:$A$599,A77,$B$2:$B$599,B77,$D$2:$D$599,D77),1)</f>
      </c>
    </row>
    <row r="78">
      <c r="A78" t="s">
        <v>306</v>
      </c>
      <c r="B78" s="93" t="n">
        <v>2049</v>
      </c>
      <c r="C78" t="s">
        <v>306</v>
      </c>
      <c r="D78" s="94" t="s">
        <v>444</v>
      </c>
      <c r="E78" s="95" t="s">
        <v>445</v>
      </c>
      <c r="F78" s="96" t="s">
        <v>309</v>
      </c>
      <c r="G78" s="97" t="s">
        <v>423</v>
      </c>
      <c r="H78" s="98" t="s">
        <v>425</v>
      </c>
      <c r="I78" s="99" t="n">
        <v>1</v>
      </c>
      <c r="J78" s="100" t="n">
        <v>1</v>
      </c>
      <c r="K78" s="101" t="n">
        <v>0.0077</v>
      </c>
      <c r="L78" s="102" t="n">
        <v>331214597.578387</v>
      </c>
      <c r="M78" s="103" t="n">
        <v>331090815.300003</v>
      </c>
      <c r="N78" s="104" t="str">
        <f>MIN(MAX((B78-'Calculation_Assumptions'!$B$5+1)/'Calculation_Assumptions'!$B$7,0),1)</f>
      </c>
      <c r="O78" s="105" t="str">
        <f>L78*I78</f>
      </c>
      <c r="P78" s="106" t="str">
        <f>M78*I78</f>
      </c>
      <c r="Q78" s="107" t="str">
        <f>P78*'Calculation_Assumptions'!$B$14*J78*K78</f>
      </c>
      <c r="R78" s="108" t="str">
        <f>O78*N78*J78*K78</f>
      </c>
      <c r="S78" s="109" t="str">
        <f>R78-Q78</f>
      </c>
      <c r="T78" s="110" t="str">
        <f>1/(1+'Calculation_Assumptions'!$B$8)^(B78-'Calculation_Assumptions'!$B$2)</f>
      </c>
      <c r="U78" s="111" t="str">
        <f>Q78*T78</f>
      </c>
      <c r="V78" s="112" t="str">
        <f>R78*T78</f>
      </c>
      <c r="W78" s="113" t="str">
        <f>S78*T78</f>
      </c>
      <c r="X78" t="n">
        <v>0</v>
      </c>
      <c r="Y78" s="114" t="n">
        <v>2017</v>
      </c>
      <c r="Z78" t="s">
        <v>428</v>
      </c>
      <c r="AA78" s="115" t="str">
        <f>IF(G78="shared-count-once",COUNTIFS($A$2:$A$599,A78,$B$2:$B$599,B78,$D$2:$D$599,D78),1)</f>
      </c>
    </row>
    <row r="79">
      <c r="A79" t="s">
        <v>306</v>
      </c>
      <c r="B79" s="93" t="n">
        <v>2050</v>
      </c>
      <c r="C79" t="s">
        <v>306</v>
      </c>
      <c r="D79" s="94" t="s">
        <v>444</v>
      </c>
      <c r="E79" s="95" t="s">
        <v>445</v>
      </c>
      <c r="F79" s="96" t="s">
        <v>309</v>
      </c>
      <c r="G79" s="97" t="s">
        <v>423</v>
      </c>
      <c r="H79" s="98" t="s">
        <v>425</v>
      </c>
      <c r="I79" s="99" t="n">
        <v>1</v>
      </c>
      <c r="J79" s="100" t="n">
        <v>1</v>
      </c>
      <c r="K79" s="101" t="n">
        <v>0.0077</v>
      </c>
      <c r="L79" s="102" t="n">
        <v>332500283.774334</v>
      </c>
      <c r="M79" s="103" t="n">
        <v>332371049.299558</v>
      </c>
      <c r="N79" s="104" t="str">
        <f>MIN(MAX((B79-'Calculation_Assumptions'!$B$5+1)/'Calculation_Assumptions'!$B$7,0),1)</f>
      </c>
      <c r="O79" s="105" t="str">
        <f>L79*I79</f>
      </c>
      <c r="P79" s="106" t="str">
        <f>M79*I79</f>
      </c>
      <c r="Q79" s="107" t="str">
        <f>P79*'Calculation_Assumptions'!$B$14*J79*K79</f>
      </c>
      <c r="R79" s="108" t="str">
        <f>O79*N79*J79*K79</f>
      </c>
      <c r="S79" s="109" t="str">
        <f>R79-Q79</f>
      </c>
      <c r="T79" s="110" t="str">
        <f>1/(1+'Calculation_Assumptions'!$B$8)^(B79-'Calculation_Assumptions'!$B$2)</f>
      </c>
      <c r="U79" s="111" t="str">
        <f>Q79*T79</f>
      </c>
      <c r="V79" s="112" t="str">
        <f>R79*T79</f>
      </c>
      <c r="W79" s="113" t="str">
        <f>S79*T79</f>
      </c>
      <c r="X79" t="n">
        <v>0</v>
      </c>
      <c r="Y79" s="114" t="n">
        <v>2017</v>
      </c>
      <c r="Z79" t="s">
        <v>428</v>
      </c>
      <c r="AA79" s="115" t="str">
        <f>IF(G79="shared-count-once",COUNTIFS($A$2:$A$599,A79,$B$2:$B$599,B79,$D$2:$D$599,D79),1)</f>
      </c>
    </row>
    <row r="80">
      <c r="A80" t="s">
        <v>285</v>
      </c>
      <c r="B80" s="93" t="n">
        <v>2025</v>
      </c>
      <c r="C80" t="s">
        <v>285</v>
      </c>
      <c r="D80" s="94" t="s">
        <v>440</v>
      </c>
      <c r="E80" s="95" t="s">
        <v>441</v>
      </c>
      <c r="F80" s="96" t="s">
        <v>288</v>
      </c>
      <c r="G80" s="97" t="s">
        <v>423</v>
      </c>
      <c r="H80" s="98" t="s">
        <v>425</v>
      </c>
      <c r="I80" s="99" t="n">
        <v>1</v>
      </c>
      <c r="J80" s="100" t="n">
        <v>1</v>
      </c>
      <c r="K80" s="101" t="n">
        <v>0.0077</v>
      </c>
      <c r="L80" s="102" t="n">
        <v>288000821.106462</v>
      </c>
      <c r="M80" s="103" t="n">
        <v>288000821.106462</v>
      </c>
      <c r="N80" s="104" t="str">
        <f>MIN(MAX((B80-'Calculation_Assumptions'!$B$5+1)/'Calculation_Assumptions'!$B$7,0),1)</f>
      </c>
      <c r="O80" s="105" t="str">
        <f>L80*I80</f>
      </c>
      <c r="P80" s="106" t="str">
        <f>M80*I80</f>
      </c>
      <c r="Q80" s="107" t="str">
        <f>P80*'Calculation_Assumptions'!$B$14*J80*K80</f>
      </c>
      <c r="R80" s="108" t="str">
        <f>O80*N80*J80*K80</f>
      </c>
      <c r="S80" s="109" t="str">
        <f>R80-Q80</f>
      </c>
      <c r="T80" s="110" t="str">
        <f>1/(1+'Calculation_Assumptions'!$B$8)^(B80-'Calculation_Assumptions'!$B$2)</f>
      </c>
      <c r="U80" s="111" t="str">
        <f>Q80*T80</f>
      </c>
      <c r="V80" s="112" t="str">
        <f>R80*T80</f>
      </c>
      <c r="W80" s="113" t="str">
        <f>S80*T80</f>
      </c>
      <c r="X80" t="n">
        <v>0</v>
      </c>
      <c r="Y80" s="114" t="n">
        <v>2017</v>
      </c>
      <c r="Z80" t="s">
        <v>428</v>
      </c>
      <c r="AA80" s="115" t="str">
        <f>IF(G80="shared-count-once",COUNTIFS($A$2:$A$599,A80,$B$2:$B$599,B80,$D$2:$D$599,D80),1)</f>
      </c>
    </row>
    <row r="81">
      <c r="A81" t="s">
        <v>285</v>
      </c>
      <c r="B81" s="93" t="n">
        <v>2026</v>
      </c>
      <c r="C81" t="s">
        <v>285</v>
      </c>
      <c r="D81" s="94" t="s">
        <v>440</v>
      </c>
      <c r="E81" s="95" t="s">
        <v>441</v>
      </c>
      <c r="F81" s="96" t="s">
        <v>288</v>
      </c>
      <c r="G81" s="97" t="s">
        <v>423</v>
      </c>
      <c r="H81" s="98" t="s">
        <v>425</v>
      </c>
      <c r="I81" s="99" t="n">
        <v>1</v>
      </c>
      <c r="J81" s="100" t="n">
        <v>1</v>
      </c>
      <c r="K81" s="101" t="n">
        <v>0.0077</v>
      </c>
      <c r="L81" s="102" t="n">
        <v>289540745.880455</v>
      </c>
      <c r="M81" s="103" t="n">
        <v>289847447.099594</v>
      </c>
      <c r="N81" s="104" t="str">
        <f>MIN(MAX((B81-'Calculation_Assumptions'!$B$5+1)/'Calculation_Assumptions'!$B$7,0),1)</f>
      </c>
      <c r="O81" s="105" t="str">
        <f>L81*I81</f>
      </c>
      <c r="P81" s="106" t="str">
        <f>M81*I81</f>
      </c>
      <c r="Q81" s="107" t="str">
        <f>P81*'Calculation_Assumptions'!$B$14*J81*K81</f>
      </c>
      <c r="R81" s="108" t="str">
        <f>O81*N81*J81*K81</f>
      </c>
      <c r="S81" s="109" t="str">
        <f>R81-Q81</f>
      </c>
      <c r="T81" s="110" t="str">
        <f>1/(1+'Calculation_Assumptions'!$B$8)^(B81-'Calculation_Assumptions'!$B$2)</f>
      </c>
      <c r="U81" s="111" t="str">
        <f>Q81*T81</f>
      </c>
      <c r="V81" s="112" t="str">
        <f>R81*T81</f>
      </c>
      <c r="W81" s="113" t="str">
        <f>S81*T81</f>
      </c>
      <c r="X81" t="n">
        <v>0</v>
      </c>
      <c r="Y81" s="114" t="n">
        <v>2017</v>
      </c>
      <c r="Z81" t="s">
        <v>428</v>
      </c>
      <c r="AA81" s="115" t="str">
        <f>IF(G81="shared-count-once",COUNTIFS($A$2:$A$599,A81,$B$2:$B$599,B81,$D$2:$D$599,D81),1)</f>
      </c>
    </row>
    <row r="82">
      <c r="A82" t="s">
        <v>285</v>
      </c>
      <c r="B82" s="93" t="n">
        <v>2027</v>
      </c>
      <c r="C82" t="s">
        <v>285</v>
      </c>
      <c r="D82" s="94" t="s">
        <v>440</v>
      </c>
      <c r="E82" s="95" t="s">
        <v>441</v>
      </c>
      <c r="F82" s="96" t="s">
        <v>288</v>
      </c>
      <c r="G82" s="97" t="s">
        <v>423</v>
      </c>
      <c r="H82" s="98" t="s">
        <v>425</v>
      </c>
      <c r="I82" s="99" t="n">
        <v>1</v>
      </c>
      <c r="J82" s="100" t="n">
        <v>1</v>
      </c>
      <c r="K82" s="101" t="n">
        <v>0.0077</v>
      </c>
      <c r="L82" s="102" t="n">
        <v>291575538.006148</v>
      </c>
      <c r="M82" s="103" t="n">
        <v>291854180.377108</v>
      </c>
      <c r="N82" s="104" t="str">
        <f>MIN(MAX((B82-'Calculation_Assumptions'!$B$5+1)/'Calculation_Assumptions'!$B$7,0),1)</f>
      </c>
      <c r="O82" s="105" t="str">
        <f>L82*I82</f>
      </c>
      <c r="P82" s="106" t="str">
        <f>M82*I82</f>
      </c>
      <c r="Q82" s="107" t="str">
        <f>P82*'Calculation_Assumptions'!$B$14*J82*K82</f>
      </c>
      <c r="R82" s="108" t="str">
        <f>O82*N82*J82*K82</f>
      </c>
      <c r="S82" s="109" t="str">
        <f>R82-Q82</f>
      </c>
      <c r="T82" s="110" t="str">
        <f>1/(1+'Calculation_Assumptions'!$B$8)^(B82-'Calculation_Assumptions'!$B$2)</f>
      </c>
      <c r="U82" s="111" t="str">
        <f>Q82*T82</f>
      </c>
      <c r="V82" s="112" t="str">
        <f>R82*T82</f>
      </c>
      <c r="W82" s="113" t="str">
        <f>S82*T82</f>
      </c>
      <c r="X82" t="n">
        <v>0</v>
      </c>
      <c r="Y82" s="114" t="n">
        <v>2017</v>
      </c>
      <c r="Z82" t="s">
        <v>428</v>
      </c>
      <c r="AA82" s="115" t="str">
        <f>IF(G82="shared-count-once",COUNTIFS($A$2:$A$599,A82,$B$2:$B$599,B82,$D$2:$D$599,D82),1)</f>
      </c>
    </row>
    <row r="83">
      <c r="A83" t="s">
        <v>285</v>
      </c>
      <c r="B83" s="93" t="n">
        <v>2028</v>
      </c>
      <c r="C83" t="s">
        <v>285</v>
      </c>
      <c r="D83" s="94" t="s">
        <v>440</v>
      </c>
      <c r="E83" s="95" t="s">
        <v>441</v>
      </c>
      <c r="F83" s="96" t="s">
        <v>288</v>
      </c>
      <c r="G83" s="97" t="s">
        <v>423</v>
      </c>
      <c r="H83" s="98" t="s">
        <v>425</v>
      </c>
      <c r="I83" s="99" t="n">
        <v>1</v>
      </c>
      <c r="J83" s="100" t="n">
        <v>1</v>
      </c>
      <c r="K83" s="101" t="n">
        <v>0.0077</v>
      </c>
      <c r="L83" s="102" t="n">
        <v>293645670.485228</v>
      </c>
      <c r="M83" s="103" t="n">
        <v>293896796.321291</v>
      </c>
      <c r="N83" s="104" t="str">
        <f>MIN(MAX((B83-'Calculation_Assumptions'!$B$5+1)/'Calculation_Assumptions'!$B$7,0),1)</f>
      </c>
      <c r="O83" s="105" t="str">
        <f>L83*I83</f>
      </c>
      <c r="P83" s="106" t="str">
        <f>M83*I83</f>
      </c>
      <c r="Q83" s="107" t="str">
        <f>P83*'Calculation_Assumptions'!$B$14*J83*K83</f>
      </c>
      <c r="R83" s="108" t="str">
        <f>O83*N83*J83*K83</f>
      </c>
      <c r="S83" s="109" t="str">
        <f>R83-Q83</f>
      </c>
      <c r="T83" s="110" t="str">
        <f>1/(1+'Calculation_Assumptions'!$B$8)^(B83-'Calculation_Assumptions'!$B$2)</f>
      </c>
      <c r="U83" s="111" t="str">
        <f>Q83*T83</f>
      </c>
      <c r="V83" s="112" t="str">
        <f>R83*T83</f>
      </c>
      <c r="W83" s="113" t="str">
        <f>S83*T83</f>
      </c>
      <c r="X83" t="n">
        <v>0</v>
      </c>
      <c r="Y83" s="114" t="n">
        <v>2017</v>
      </c>
      <c r="Z83" t="s">
        <v>428</v>
      </c>
      <c r="AA83" s="115" t="str">
        <f>IF(G83="shared-count-once",COUNTIFS($A$2:$A$599,A83,$B$2:$B$599,B83,$D$2:$D$599,D83),1)</f>
      </c>
    </row>
    <row r="84">
      <c r="A84" t="s">
        <v>285</v>
      </c>
      <c r="B84" s="93" t="n">
        <v>2029</v>
      </c>
      <c r="C84" t="s">
        <v>285</v>
      </c>
      <c r="D84" s="94" t="s">
        <v>440</v>
      </c>
      <c r="E84" s="95" t="s">
        <v>441</v>
      </c>
      <c r="F84" s="96" t="s">
        <v>288</v>
      </c>
      <c r="G84" s="97" t="s">
        <v>423</v>
      </c>
      <c r="H84" s="98" t="s">
        <v>425</v>
      </c>
      <c r="I84" s="99" t="n">
        <v>1</v>
      </c>
      <c r="J84" s="100" t="n">
        <v>1</v>
      </c>
      <c r="K84" s="101" t="n">
        <v>0.0077</v>
      </c>
      <c r="L84" s="102" t="n">
        <v>295746330.314973</v>
      </c>
      <c r="M84" s="103" t="n">
        <v>295970569.102032</v>
      </c>
      <c r="N84" s="104" t="str">
        <f>MIN(MAX((B84-'Calculation_Assumptions'!$B$5+1)/'Calculation_Assumptions'!$B$7,0),1)</f>
      </c>
      <c r="O84" s="105" t="str">
        <f>L84*I84</f>
      </c>
      <c r="P84" s="106" t="str">
        <f>M84*I84</f>
      </c>
      <c r="Q84" s="107" t="str">
        <f>P84*'Calculation_Assumptions'!$B$14*J84*K84</f>
      </c>
      <c r="R84" s="108" t="str">
        <f>O84*N84*J84*K84</f>
      </c>
      <c r="S84" s="109" t="str">
        <f>R84-Q84</f>
      </c>
      <c r="T84" s="110" t="str">
        <f>1/(1+'Calculation_Assumptions'!$B$8)^(B84-'Calculation_Assumptions'!$B$2)</f>
      </c>
      <c r="U84" s="111" t="str">
        <f>Q84*T84</f>
      </c>
      <c r="V84" s="112" t="str">
        <f>R84*T84</f>
      </c>
      <c r="W84" s="113" t="str">
        <f>S84*T84</f>
      </c>
      <c r="X84" t="n">
        <v>0</v>
      </c>
      <c r="Y84" s="114" t="n">
        <v>2017</v>
      </c>
      <c r="Z84" t="s">
        <v>428</v>
      </c>
      <c r="AA84" s="115" t="str">
        <f>IF(G84="shared-count-once",COUNTIFS($A$2:$A$599,A84,$B$2:$B$599,B84,$D$2:$D$599,D84),1)</f>
      </c>
    </row>
    <row r="85">
      <c r="A85" t="s">
        <v>285</v>
      </c>
      <c r="B85" s="93" t="n">
        <v>2030</v>
      </c>
      <c r="C85" t="s">
        <v>285</v>
      </c>
      <c r="D85" s="94" t="s">
        <v>440</v>
      </c>
      <c r="E85" s="95" t="s">
        <v>441</v>
      </c>
      <c r="F85" s="96" t="s">
        <v>288</v>
      </c>
      <c r="G85" s="97" t="s">
        <v>423</v>
      </c>
      <c r="H85" s="98" t="s">
        <v>425</v>
      </c>
      <c r="I85" s="99" t="n">
        <v>1</v>
      </c>
      <c r="J85" s="100" t="n">
        <v>1</v>
      </c>
      <c r="K85" s="101" t="n">
        <v>0.0077</v>
      </c>
      <c r="L85" s="102" t="n">
        <v>297832372.789302</v>
      </c>
      <c r="M85" s="103" t="n">
        <v>298029311.601993</v>
      </c>
      <c r="N85" s="104" t="str">
        <f>MIN(MAX((B85-'Calculation_Assumptions'!$B$5+1)/'Calculation_Assumptions'!$B$7,0),1)</f>
      </c>
      <c r="O85" s="105" t="str">
        <f>L85*I85</f>
      </c>
      <c r="P85" s="106" t="str">
        <f>M85*I85</f>
      </c>
      <c r="Q85" s="107" t="str">
        <f>P85*'Calculation_Assumptions'!$B$14*J85*K85</f>
      </c>
      <c r="R85" s="108" t="str">
        <f>O85*N85*J85*K85</f>
      </c>
      <c r="S85" s="109" t="str">
        <f>R85-Q85</f>
      </c>
      <c r="T85" s="110" t="str">
        <f>1/(1+'Calculation_Assumptions'!$B$8)^(B85-'Calculation_Assumptions'!$B$2)</f>
      </c>
      <c r="U85" s="111" t="str">
        <f>Q85*T85</f>
      </c>
      <c r="V85" s="112" t="str">
        <f>R85*T85</f>
      </c>
      <c r="W85" s="113" t="str">
        <f>S85*T85</f>
      </c>
      <c r="X85" t="n">
        <v>0</v>
      </c>
      <c r="Y85" s="114" t="n">
        <v>2017</v>
      </c>
      <c r="Z85" t="s">
        <v>428</v>
      </c>
      <c r="AA85" s="115" t="str">
        <f>IF(G85="shared-count-once",COUNTIFS($A$2:$A$599,A85,$B$2:$B$599,B85,$D$2:$D$599,D85),1)</f>
      </c>
    </row>
    <row r="86">
      <c r="A86" t="s">
        <v>285</v>
      </c>
      <c r="B86" s="93" t="n">
        <v>2031</v>
      </c>
      <c r="C86" t="s">
        <v>285</v>
      </c>
      <c r="D86" s="94" t="s">
        <v>440</v>
      </c>
      <c r="E86" s="95" t="s">
        <v>441</v>
      </c>
      <c r="F86" s="96" t="s">
        <v>288</v>
      </c>
      <c r="G86" s="97" t="s">
        <v>423</v>
      </c>
      <c r="H86" s="98" t="s">
        <v>425</v>
      </c>
      <c r="I86" s="99" t="n">
        <v>1</v>
      </c>
      <c r="J86" s="100" t="n">
        <v>1</v>
      </c>
      <c r="K86" s="101" t="n">
        <v>0.0077</v>
      </c>
      <c r="L86" s="102" t="n">
        <v>299906793.18381</v>
      </c>
      <c r="M86" s="103" t="n">
        <v>300077222.268546</v>
      </c>
      <c r="N86" s="104" t="str">
        <f>MIN(MAX((B86-'Calculation_Assumptions'!$B$5+1)/'Calculation_Assumptions'!$B$7,0),1)</f>
      </c>
      <c r="O86" s="105" t="str">
        <f>L86*I86</f>
      </c>
      <c r="P86" s="106" t="str">
        <f>M86*I86</f>
      </c>
      <c r="Q86" s="107" t="str">
        <f>P86*'Calculation_Assumptions'!$B$14*J86*K86</f>
      </c>
      <c r="R86" s="108" t="str">
        <f>O86*N86*J86*K86</f>
      </c>
      <c r="S86" s="109" t="str">
        <f>R86-Q86</f>
      </c>
      <c r="T86" s="110" t="str">
        <f>1/(1+'Calculation_Assumptions'!$B$8)^(B86-'Calculation_Assumptions'!$B$2)</f>
      </c>
      <c r="U86" s="111" t="str">
        <f>Q86*T86</f>
      </c>
      <c r="V86" s="112" t="str">
        <f>R86*T86</f>
      </c>
      <c r="W86" s="113" t="str">
        <f>S86*T86</f>
      </c>
      <c r="X86" t="n">
        <v>0</v>
      </c>
      <c r="Y86" s="114" t="n">
        <v>2017</v>
      </c>
      <c r="Z86" t="s">
        <v>428</v>
      </c>
      <c r="AA86" s="115" t="str">
        <f>IF(G86="shared-count-once",COUNTIFS($A$2:$A$599,A86,$B$2:$B$599,B86,$D$2:$D$599,D86),1)</f>
      </c>
    </row>
    <row r="87">
      <c r="A87" t="s">
        <v>285</v>
      </c>
      <c r="B87" s="93" t="n">
        <v>2032</v>
      </c>
      <c r="C87" t="s">
        <v>285</v>
      </c>
      <c r="D87" s="94" t="s">
        <v>440</v>
      </c>
      <c r="E87" s="95" t="s">
        <v>441</v>
      </c>
      <c r="F87" s="96" t="s">
        <v>288</v>
      </c>
      <c r="G87" s="97" t="s">
        <v>423</v>
      </c>
      <c r="H87" s="98" t="s">
        <v>425</v>
      </c>
      <c r="I87" s="99" t="n">
        <v>1</v>
      </c>
      <c r="J87" s="100" t="n">
        <v>1</v>
      </c>
      <c r="K87" s="101" t="n">
        <v>0.0077</v>
      </c>
      <c r="L87" s="102" t="n">
        <v>301964517.04729</v>
      </c>
      <c r="M87" s="103" t="n">
        <v>302110074.06594</v>
      </c>
      <c r="N87" s="104" t="str">
        <f>MIN(MAX((B87-'Calculation_Assumptions'!$B$5+1)/'Calculation_Assumptions'!$B$7,0),1)</f>
      </c>
      <c r="O87" s="105" t="str">
        <f>L87*I87</f>
      </c>
      <c r="P87" s="106" t="str">
        <f>M87*I87</f>
      </c>
      <c r="Q87" s="107" t="str">
        <f>P87*'Calculation_Assumptions'!$B$14*J87*K87</f>
      </c>
      <c r="R87" s="108" t="str">
        <f>O87*N87*J87*K87</f>
      </c>
      <c r="S87" s="109" t="str">
        <f>R87-Q87</f>
      </c>
      <c r="T87" s="110" t="str">
        <f>1/(1+'Calculation_Assumptions'!$B$8)^(B87-'Calculation_Assumptions'!$B$2)</f>
      </c>
      <c r="U87" s="111" t="str">
        <f>Q87*T87</f>
      </c>
      <c r="V87" s="112" t="str">
        <f>R87*T87</f>
      </c>
      <c r="W87" s="113" t="str">
        <f>S87*T87</f>
      </c>
      <c r="X87" t="n">
        <v>0</v>
      </c>
      <c r="Y87" s="114" t="n">
        <v>2017</v>
      </c>
      <c r="Z87" t="s">
        <v>428</v>
      </c>
      <c r="AA87" s="115" t="str">
        <f>IF(G87="shared-count-once",COUNTIFS($A$2:$A$599,A87,$B$2:$B$599,B87,$D$2:$D$599,D87),1)</f>
      </c>
    </row>
    <row r="88">
      <c r="A88" t="s">
        <v>285</v>
      </c>
      <c r="B88" s="93" t="n">
        <v>2033</v>
      </c>
      <c r="C88" t="s">
        <v>285</v>
      </c>
      <c r="D88" s="94" t="s">
        <v>440</v>
      </c>
      <c r="E88" s="95" t="s">
        <v>441</v>
      </c>
      <c r="F88" s="96" t="s">
        <v>288</v>
      </c>
      <c r="G88" s="97" t="s">
        <v>423</v>
      </c>
      <c r="H88" s="98" t="s">
        <v>425</v>
      </c>
      <c r="I88" s="99" t="n">
        <v>1</v>
      </c>
      <c r="J88" s="100" t="n">
        <v>1</v>
      </c>
      <c r="K88" s="101" t="n">
        <v>0.0077</v>
      </c>
      <c r="L88" s="102" t="n">
        <v>304000388.023029</v>
      </c>
      <c r="M88" s="103" t="n">
        <v>304122392.262448</v>
      </c>
      <c r="N88" s="104" t="str">
        <f>MIN(MAX((B88-'Calculation_Assumptions'!$B$5+1)/'Calculation_Assumptions'!$B$7,0),1)</f>
      </c>
      <c r="O88" s="105" t="str">
        <f>L88*I88</f>
      </c>
      <c r="P88" s="106" t="str">
        <f>M88*I88</f>
      </c>
      <c r="Q88" s="107" t="str">
        <f>P88*'Calculation_Assumptions'!$B$14*J88*K88</f>
      </c>
      <c r="R88" s="108" t="str">
        <f>O88*N88*J88*K88</f>
      </c>
      <c r="S88" s="109" t="str">
        <f>R88-Q88</f>
      </c>
      <c r="T88" s="110" t="str">
        <f>1/(1+'Calculation_Assumptions'!$B$8)^(B88-'Calculation_Assumptions'!$B$2)</f>
      </c>
      <c r="U88" s="111" t="str">
        <f>Q88*T88</f>
      </c>
      <c r="V88" s="112" t="str">
        <f>R88*T88</f>
      </c>
      <c r="W88" s="113" t="str">
        <f>S88*T88</f>
      </c>
      <c r="X88" t="n">
        <v>0</v>
      </c>
      <c r="Y88" s="114" t="n">
        <v>2017</v>
      </c>
      <c r="Z88" t="s">
        <v>428</v>
      </c>
      <c r="AA88" s="115" t="str">
        <f>IF(G88="shared-count-once",COUNTIFS($A$2:$A$599,A88,$B$2:$B$599,B88,$D$2:$D$599,D88),1)</f>
      </c>
    </row>
    <row r="89">
      <c r="A89" t="s">
        <v>285</v>
      </c>
      <c r="B89" s="93" t="n">
        <v>2034</v>
      </c>
      <c r="C89" t="s">
        <v>285</v>
      </c>
      <c r="D89" s="94" t="s">
        <v>440</v>
      </c>
      <c r="E89" s="95" t="s">
        <v>441</v>
      </c>
      <c r="F89" s="96" t="s">
        <v>288</v>
      </c>
      <c r="G89" s="97" t="s">
        <v>423</v>
      </c>
      <c r="H89" s="98" t="s">
        <v>425</v>
      </c>
      <c r="I89" s="99" t="n">
        <v>1</v>
      </c>
      <c r="J89" s="100" t="n">
        <v>1</v>
      </c>
      <c r="K89" s="101" t="n">
        <v>0.0077</v>
      </c>
      <c r="L89" s="102" t="n">
        <v>305971974.047762</v>
      </c>
      <c r="M89" s="103" t="n">
        <v>306110568.885056</v>
      </c>
      <c r="N89" s="104" t="str">
        <f>MIN(MAX((B89-'Calculation_Assumptions'!$B$5+1)/'Calculation_Assumptions'!$B$7,0),1)</f>
      </c>
      <c r="O89" s="105" t="str">
        <f>L89*I89</f>
      </c>
      <c r="P89" s="106" t="str">
        <f>M89*I89</f>
      </c>
      <c r="Q89" s="107" t="str">
        <f>P89*'Calculation_Assumptions'!$B$14*J89*K89</f>
      </c>
      <c r="R89" s="108" t="str">
        <f>O89*N89*J89*K89</f>
      </c>
      <c r="S89" s="109" t="str">
        <f>R89-Q89</f>
      </c>
      <c r="T89" s="110" t="str">
        <f>1/(1+'Calculation_Assumptions'!$B$8)^(B89-'Calculation_Assumptions'!$B$2)</f>
      </c>
      <c r="U89" s="111" t="str">
        <f>Q89*T89</f>
      </c>
      <c r="V89" s="112" t="str">
        <f>R89*T89</f>
      </c>
      <c r="W89" s="113" t="str">
        <f>S89*T89</f>
      </c>
      <c r="X89" t="n">
        <v>0</v>
      </c>
      <c r="Y89" s="114" t="n">
        <v>2017</v>
      </c>
      <c r="Z89" t="s">
        <v>428</v>
      </c>
      <c r="AA89" s="115" t="str">
        <f>IF(G89="shared-count-once",COUNTIFS($A$2:$A$599,A89,$B$2:$B$599,B89,$D$2:$D$599,D89),1)</f>
      </c>
    </row>
    <row r="90">
      <c r="A90" t="s">
        <v>285</v>
      </c>
      <c r="B90" s="93" t="n">
        <v>2035</v>
      </c>
      <c r="C90" t="s">
        <v>285</v>
      </c>
      <c r="D90" s="94" t="s">
        <v>440</v>
      </c>
      <c r="E90" s="95" t="s">
        <v>441</v>
      </c>
      <c r="F90" s="96" t="s">
        <v>288</v>
      </c>
      <c r="G90" s="97" t="s">
        <v>423</v>
      </c>
      <c r="H90" s="98" t="s">
        <v>425</v>
      </c>
      <c r="I90" s="99" t="n">
        <v>1</v>
      </c>
      <c r="J90" s="100" t="n">
        <v>1</v>
      </c>
      <c r="K90" s="101" t="n">
        <v>0.0077</v>
      </c>
      <c r="L90" s="102" t="n">
        <v>307991471.369982</v>
      </c>
      <c r="M90" s="103" t="n">
        <v>308070646.088024</v>
      </c>
      <c r="N90" s="104" t="str">
        <f>MIN(MAX((B90-'Calculation_Assumptions'!$B$5+1)/'Calculation_Assumptions'!$B$7,0),1)</f>
      </c>
      <c r="O90" s="105" t="str">
        <f>L90*I90</f>
      </c>
      <c r="P90" s="106" t="str">
        <f>M90*I90</f>
      </c>
      <c r="Q90" s="107" t="str">
        <f>P90*'Calculation_Assumptions'!$B$14*J90*K90</f>
      </c>
      <c r="R90" s="108" t="str">
        <f>O90*N90*J90*K90</f>
      </c>
      <c r="S90" s="109" t="str">
        <f>R90-Q90</f>
      </c>
      <c r="T90" s="110" t="str">
        <f>1/(1+'Calculation_Assumptions'!$B$8)^(B90-'Calculation_Assumptions'!$B$2)</f>
      </c>
      <c r="U90" s="111" t="str">
        <f>Q90*T90</f>
      </c>
      <c r="V90" s="112" t="str">
        <f>R90*T90</f>
      </c>
      <c r="W90" s="113" t="str">
        <f>S90*T90</f>
      </c>
      <c r="X90" t="n">
        <v>0</v>
      </c>
      <c r="Y90" s="114" t="n">
        <v>2017</v>
      </c>
      <c r="Z90" t="s">
        <v>428</v>
      </c>
      <c r="AA90" s="115" t="str">
        <f>IF(G90="shared-count-once",COUNTIFS($A$2:$A$599,A90,$B$2:$B$599,B90,$D$2:$D$599,D90),1)</f>
      </c>
    </row>
    <row r="91">
      <c r="A91" t="s">
        <v>285</v>
      </c>
      <c r="B91" s="93" t="n">
        <v>2036</v>
      </c>
      <c r="C91" t="s">
        <v>285</v>
      </c>
      <c r="D91" s="94" t="s">
        <v>440</v>
      </c>
      <c r="E91" s="95" t="s">
        <v>441</v>
      </c>
      <c r="F91" s="96" t="s">
        <v>288</v>
      </c>
      <c r="G91" s="97" t="s">
        <v>423</v>
      </c>
      <c r="H91" s="98" t="s">
        <v>425</v>
      </c>
      <c r="I91" s="99" t="n">
        <v>1</v>
      </c>
      <c r="J91" s="100" t="n">
        <v>1</v>
      </c>
      <c r="K91" s="101" t="n">
        <v>0.0077</v>
      </c>
      <c r="L91" s="102" t="n">
        <v>309939433.054955</v>
      </c>
      <c r="M91" s="103" t="n">
        <v>309999675.199284</v>
      </c>
      <c r="N91" s="104" t="str">
        <f>MIN(MAX((B91-'Calculation_Assumptions'!$B$5+1)/'Calculation_Assumptions'!$B$7,0),1)</f>
      </c>
      <c r="O91" s="105" t="str">
        <f>L91*I91</f>
      </c>
      <c r="P91" s="106" t="str">
        <f>M91*I91</f>
      </c>
      <c r="Q91" s="107" t="str">
        <f>P91*'Calculation_Assumptions'!$B$14*J91*K91</f>
      </c>
      <c r="R91" s="108" t="str">
        <f>O91*N91*J91*K91</f>
      </c>
      <c r="S91" s="109" t="str">
        <f>R91-Q91</f>
      </c>
      <c r="T91" s="110" t="str">
        <f>1/(1+'Calculation_Assumptions'!$B$8)^(B91-'Calculation_Assumptions'!$B$2)</f>
      </c>
      <c r="U91" s="111" t="str">
        <f>Q91*T91</f>
      </c>
      <c r="V91" s="112" t="str">
        <f>R91*T91</f>
      </c>
      <c r="W91" s="113" t="str">
        <f>S91*T91</f>
      </c>
      <c r="X91" t="n">
        <v>0</v>
      </c>
      <c r="Y91" s="114" t="n">
        <v>2017</v>
      </c>
      <c r="Z91" t="s">
        <v>428</v>
      </c>
      <c r="AA91" s="115" t="str">
        <f>IF(G91="shared-count-once",COUNTIFS($A$2:$A$599,A91,$B$2:$B$599,B91,$D$2:$D$599,D91),1)</f>
      </c>
    </row>
    <row r="92">
      <c r="A92" t="s">
        <v>285</v>
      </c>
      <c r="B92" s="93" t="n">
        <v>2037</v>
      </c>
      <c r="C92" t="s">
        <v>285</v>
      </c>
      <c r="D92" s="94" t="s">
        <v>440</v>
      </c>
      <c r="E92" s="95" t="s">
        <v>441</v>
      </c>
      <c r="F92" s="96" t="s">
        <v>288</v>
      </c>
      <c r="G92" s="97" t="s">
        <v>423</v>
      </c>
      <c r="H92" s="98" t="s">
        <v>425</v>
      </c>
      <c r="I92" s="99" t="n">
        <v>1</v>
      </c>
      <c r="J92" s="100" t="n">
        <v>1</v>
      </c>
      <c r="K92" s="101" t="n">
        <v>0.0077</v>
      </c>
      <c r="L92" s="102" t="n">
        <v>311851253.411495</v>
      </c>
      <c r="M92" s="103" t="n">
        <v>311893769.131398</v>
      </c>
      <c r="N92" s="104" t="str">
        <f>MIN(MAX((B92-'Calculation_Assumptions'!$B$5+1)/'Calculation_Assumptions'!$B$7,0),1)</f>
      </c>
      <c r="O92" s="105" t="str">
        <f>L92*I92</f>
      </c>
      <c r="P92" s="106" t="str">
        <f>M92*I92</f>
      </c>
      <c r="Q92" s="107" t="str">
        <f>P92*'Calculation_Assumptions'!$B$14*J92*K92</f>
      </c>
      <c r="R92" s="108" t="str">
        <f>O92*N92*J92*K92</f>
      </c>
      <c r="S92" s="109" t="str">
        <f>R92-Q92</f>
      </c>
      <c r="T92" s="110" t="str">
        <f>1/(1+'Calculation_Assumptions'!$B$8)^(B92-'Calculation_Assumptions'!$B$2)</f>
      </c>
      <c r="U92" s="111" t="str">
        <f>Q92*T92</f>
      </c>
      <c r="V92" s="112" t="str">
        <f>R92*T92</f>
      </c>
      <c r="W92" s="113" t="str">
        <f>S92*T92</f>
      </c>
      <c r="X92" t="n">
        <v>0</v>
      </c>
      <c r="Y92" s="114" t="n">
        <v>2017</v>
      </c>
      <c r="Z92" t="s">
        <v>428</v>
      </c>
      <c r="AA92" s="115" t="str">
        <f>IF(G92="shared-count-once",COUNTIFS($A$2:$A$599,A92,$B$2:$B$599,B92,$D$2:$D$599,D92),1)</f>
      </c>
    </row>
    <row r="93">
      <c r="A93" t="s">
        <v>285</v>
      </c>
      <c r="B93" s="93" t="n">
        <v>2038</v>
      </c>
      <c r="C93" t="s">
        <v>285</v>
      </c>
      <c r="D93" s="94" t="s">
        <v>440</v>
      </c>
      <c r="E93" s="95" t="s">
        <v>441</v>
      </c>
      <c r="F93" s="96" t="s">
        <v>288</v>
      </c>
      <c r="G93" s="97" t="s">
        <v>423</v>
      </c>
      <c r="H93" s="98" t="s">
        <v>425</v>
      </c>
      <c r="I93" s="99" t="n">
        <v>1</v>
      </c>
      <c r="J93" s="100" t="n">
        <v>1</v>
      </c>
      <c r="K93" s="101" t="n">
        <v>0.0077</v>
      </c>
      <c r="L93" s="102" t="n">
        <v>313723733.407087</v>
      </c>
      <c r="M93" s="103" t="n">
        <v>313749695.438568</v>
      </c>
      <c r="N93" s="104" t="str">
        <f>MIN(MAX((B93-'Calculation_Assumptions'!$B$5+1)/'Calculation_Assumptions'!$B$7,0),1)</f>
      </c>
      <c r="O93" s="105" t="str">
        <f>L93*I93</f>
      </c>
      <c r="P93" s="106" t="str">
        <f>M93*I93</f>
      </c>
      <c r="Q93" s="107" t="str">
        <f>P93*'Calculation_Assumptions'!$B$14*J93*K93</f>
      </c>
      <c r="R93" s="108" t="str">
        <f>O93*N93*J93*K93</f>
      </c>
      <c r="S93" s="109" t="str">
        <f>R93-Q93</f>
      </c>
      <c r="T93" s="110" t="str">
        <f>1/(1+'Calculation_Assumptions'!$B$8)^(B93-'Calculation_Assumptions'!$B$2)</f>
      </c>
      <c r="U93" s="111" t="str">
        <f>Q93*T93</f>
      </c>
      <c r="V93" s="112" t="str">
        <f>R93*T93</f>
      </c>
      <c r="W93" s="113" t="str">
        <f>S93*T93</f>
      </c>
      <c r="X93" t="n">
        <v>0</v>
      </c>
      <c r="Y93" s="114" t="n">
        <v>2017</v>
      </c>
      <c r="Z93" t="s">
        <v>428</v>
      </c>
      <c r="AA93" s="115" t="str">
        <f>IF(G93="shared-count-once",COUNTIFS($A$2:$A$599,A93,$B$2:$B$599,B93,$D$2:$D$599,D93),1)</f>
      </c>
    </row>
    <row r="94">
      <c r="A94" t="s">
        <v>285</v>
      </c>
      <c r="B94" s="93" t="n">
        <v>2039</v>
      </c>
      <c r="C94" t="s">
        <v>285</v>
      </c>
      <c r="D94" s="94" t="s">
        <v>440</v>
      </c>
      <c r="E94" s="95" t="s">
        <v>441</v>
      </c>
      <c r="F94" s="96" t="s">
        <v>288</v>
      </c>
      <c r="G94" s="97" t="s">
        <v>423</v>
      </c>
      <c r="H94" s="98" t="s">
        <v>425</v>
      </c>
      <c r="I94" s="99" t="n">
        <v>1</v>
      </c>
      <c r="J94" s="100" t="n">
        <v>1</v>
      </c>
      <c r="K94" s="101" t="n">
        <v>0.0077</v>
      </c>
      <c r="L94" s="102" t="n">
        <v>315507635.333879</v>
      </c>
      <c r="M94" s="103" t="n">
        <v>315565543.392676</v>
      </c>
      <c r="N94" s="104" t="str">
        <f>MIN(MAX((B94-'Calculation_Assumptions'!$B$5+1)/'Calculation_Assumptions'!$B$7,0),1)</f>
      </c>
      <c r="O94" s="105" t="str">
        <f>L94*I94</f>
      </c>
      <c r="P94" s="106" t="str">
        <f>M94*I94</f>
      </c>
      <c r="Q94" s="107" t="str">
        <f>P94*'Calculation_Assumptions'!$B$14*J94*K94</f>
      </c>
      <c r="R94" s="108" t="str">
        <f>O94*N94*J94*K94</f>
      </c>
      <c r="S94" s="109" t="str">
        <f>R94-Q94</f>
      </c>
      <c r="T94" s="110" t="str">
        <f>1/(1+'Calculation_Assumptions'!$B$8)^(B94-'Calculation_Assumptions'!$B$2)</f>
      </c>
      <c r="U94" s="111" t="str">
        <f>Q94*T94</f>
      </c>
      <c r="V94" s="112" t="str">
        <f>R94*T94</f>
      </c>
      <c r="W94" s="113" t="str">
        <f>S94*T94</f>
      </c>
      <c r="X94" t="n">
        <v>0</v>
      </c>
      <c r="Y94" s="114" t="n">
        <v>2017</v>
      </c>
      <c r="Z94" t="s">
        <v>428</v>
      </c>
      <c r="AA94" s="115" t="str">
        <f>IF(G94="shared-count-once",COUNTIFS($A$2:$A$599,A94,$B$2:$B$599,B94,$D$2:$D$599,D94),1)</f>
      </c>
    </row>
    <row r="95">
      <c r="A95" t="s">
        <v>285</v>
      </c>
      <c r="B95" s="93" t="n">
        <v>2040</v>
      </c>
      <c r="C95" t="s">
        <v>285</v>
      </c>
      <c r="D95" s="94" t="s">
        <v>440</v>
      </c>
      <c r="E95" s="95" t="s">
        <v>441</v>
      </c>
      <c r="F95" s="96" t="s">
        <v>288</v>
      </c>
      <c r="G95" s="97" t="s">
        <v>423</v>
      </c>
      <c r="H95" s="98" t="s">
        <v>425</v>
      </c>
      <c r="I95" s="99" t="n">
        <v>1</v>
      </c>
      <c r="J95" s="100" t="n">
        <v>1</v>
      </c>
      <c r="K95" s="101" t="n">
        <v>0.0077</v>
      </c>
      <c r="L95" s="102" t="n">
        <v>317293341.894225</v>
      </c>
      <c r="M95" s="103" t="n">
        <v>317337884.121295</v>
      </c>
      <c r="N95" s="104" t="str">
        <f>MIN(MAX((B95-'Calculation_Assumptions'!$B$5+1)/'Calculation_Assumptions'!$B$7,0),1)</f>
      </c>
      <c r="O95" s="105" t="str">
        <f>L95*I95</f>
      </c>
      <c r="P95" s="106" t="str">
        <f>M95*I95</f>
      </c>
      <c r="Q95" s="107" t="str">
        <f>P95*'Calculation_Assumptions'!$B$14*J95*K95</f>
      </c>
      <c r="R95" s="108" t="str">
        <f>O95*N95*J95*K95</f>
      </c>
      <c r="S95" s="109" t="str">
        <f>R95-Q95</f>
      </c>
      <c r="T95" s="110" t="str">
        <f>1/(1+'Calculation_Assumptions'!$B$8)^(B95-'Calculation_Assumptions'!$B$2)</f>
      </c>
      <c r="U95" s="111" t="str">
        <f>Q95*T95</f>
      </c>
      <c r="V95" s="112" t="str">
        <f>R95*T95</f>
      </c>
      <c r="W95" s="113" t="str">
        <f>S95*T95</f>
      </c>
      <c r="X95" t="n">
        <v>0</v>
      </c>
      <c r="Y95" s="114" t="n">
        <v>2017</v>
      </c>
      <c r="Z95" t="s">
        <v>428</v>
      </c>
      <c r="AA95" s="115" t="str">
        <f>IF(G95="shared-count-once",COUNTIFS($A$2:$A$599,A95,$B$2:$B$599,B95,$D$2:$D$599,D95),1)</f>
      </c>
    </row>
    <row r="96">
      <c r="A96" t="s">
        <v>285</v>
      </c>
      <c r="B96" s="93" t="n">
        <v>2041</v>
      </c>
      <c r="C96" t="s">
        <v>285</v>
      </c>
      <c r="D96" s="94" t="s">
        <v>440</v>
      </c>
      <c r="E96" s="95" t="s">
        <v>441</v>
      </c>
      <c r="F96" s="96" t="s">
        <v>288</v>
      </c>
      <c r="G96" s="97" t="s">
        <v>423</v>
      </c>
      <c r="H96" s="98" t="s">
        <v>425</v>
      </c>
      <c r="I96" s="99" t="n">
        <v>1</v>
      </c>
      <c r="J96" s="100" t="n">
        <v>1</v>
      </c>
      <c r="K96" s="101" t="n">
        <v>0.0077</v>
      </c>
      <c r="L96" s="102" t="n">
        <v>319033764.733393</v>
      </c>
      <c r="M96" s="103" t="n">
        <v>319016979.529542</v>
      </c>
      <c r="N96" s="104" t="str">
        <f>MIN(MAX((B96-'Calculation_Assumptions'!$B$5+1)/'Calculation_Assumptions'!$B$7,0),1)</f>
      </c>
      <c r="O96" s="105" t="str">
        <f>L96*I96</f>
      </c>
      <c r="P96" s="106" t="str">
        <f>M96*I96</f>
      </c>
      <c r="Q96" s="107" t="str">
        <f>P96*'Calculation_Assumptions'!$B$14*J96*K96</f>
      </c>
      <c r="R96" s="108" t="str">
        <f>O96*N96*J96*K96</f>
      </c>
      <c r="S96" s="109" t="str">
        <f>R96-Q96</f>
      </c>
      <c r="T96" s="110" t="str">
        <f>1/(1+'Calculation_Assumptions'!$B$8)^(B96-'Calculation_Assumptions'!$B$2)</f>
      </c>
      <c r="U96" s="111" t="str">
        <f>Q96*T96</f>
      </c>
      <c r="V96" s="112" t="str">
        <f>R96*T96</f>
      </c>
      <c r="W96" s="113" t="str">
        <f>S96*T96</f>
      </c>
      <c r="X96" t="n">
        <v>0</v>
      </c>
      <c r="Y96" s="114" t="n">
        <v>2017</v>
      </c>
      <c r="Z96" t="s">
        <v>428</v>
      </c>
      <c r="AA96" s="115" t="str">
        <f>IF(G96="shared-count-once",COUNTIFS($A$2:$A$599,A96,$B$2:$B$599,B96,$D$2:$D$599,D96),1)</f>
      </c>
    </row>
    <row r="97">
      <c r="A97" t="s">
        <v>285</v>
      </c>
      <c r="B97" s="93" t="n">
        <v>2042</v>
      </c>
      <c r="C97" t="s">
        <v>285</v>
      </c>
      <c r="D97" s="94" t="s">
        <v>440</v>
      </c>
      <c r="E97" s="95" t="s">
        <v>441</v>
      </c>
      <c r="F97" s="96" t="s">
        <v>288</v>
      </c>
      <c r="G97" s="97" t="s">
        <v>423</v>
      </c>
      <c r="H97" s="98" t="s">
        <v>425</v>
      </c>
      <c r="I97" s="99" t="n">
        <v>1</v>
      </c>
      <c r="J97" s="100" t="n">
        <v>1</v>
      </c>
      <c r="K97" s="101" t="n">
        <v>0.0077</v>
      </c>
      <c r="L97" s="102" t="n">
        <v>320726531.965045</v>
      </c>
      <c r="M97" s="103" t="n">
        <v>320698357.573231</v>
      </c>
      <c r="N97" s="104" t="str">
        <f>MIN(MAX((B97-'Calculation_Assumptions'!$B$5+1)/'Calculation_Assumptions'!$B$7,0),1)</f>
      </c>
      <c r="O97" s="105" t="str">
        <f>L97*I97</f>
      </c>
      <c r="P97" s="106" t="str">
        <f>M97*I97</f>
      </c>
      <c r="Q97" s="107" t="str">
        <f>P97*'Calculation_Assumptions'!$B$14*J97*K97</f>
      </c>
      <c r="R97" s="108" t="str">
        <f>O97*N97*J97*K97</f>
      </c>
      <c r="S97" s="109" t="str">
        <f>R97-Q97</f>
      </c>
      <c r="T97" s="110" t="str">
        <f>1/(1+'Calculation_Assumptions'!$B$8)^(B97-'Calculation_Assumptions'!$B$2)</f>
      </c>
      <c r="U97" s="111" t="str">
        <f>Q97*T97</f>
      </c>
      <c r="V97" s="112" t="str">
        <f>R97*T97</f>
      </c>
      <c r="W97" s="113" t="str">
        <f>S97*T97</f>
      </c>
      <c r="X97" t="n">
        <v>0</v>
      </c>
      <c r="Y97" s="114" t="n">
        <v>2017</v>
      </c>
      <c r="Z97" t="s">
        <v>428</v>
      </c>
      <c r="AA97" s="115" t="str">
        <f>IF(G97="shared-count-once",COUNTIFS($A$2:$A$599,A97,$B$2:$B$599,B97,$D$2:$D$599,D97),1)</f>
      </c>
    </row>
    <row r="98">
      <c r="A98" t="s">
        <v>285</v>
      </c>
      <c r="B98" s="93" t="n">
        <v>2043</v>
      </c>
      <c r="C98" t="s">
        <v>285</v>
      </c>
      <c r="D98" s="94" t="s">
        <v>440</v>
      </c>
      <c r="E98" s="95" t="s">
        <v>441</v>
      </c>
      <c r="F98" s="96" t="s">
        <v>288</v>
      </c>
      <c r="G98" s="97" t="s">
        <v>423</v>
      </c>
      <c r="H98" s="98" t="s">
        <v>425</v>
      </c>
      <c r="I98" s="99" t="n">
        <v>1</v>
      </c>
      <c r="J98" s="100" t="n">
        <v>1</v>
      </c>
      <c r="K98" s="101" t="n">
        <v>0.0077</v>
      </c>
      <c r="L98" s="102" t="n">
        <v>322370487.915742</v>
      </c>
      <c r="M98" s="103" t="n">
        <v>322368101.36479</v>
      </c>
      <c r="N98" s="104" t="str">
        <f>MIN(MAX((B98-'Calculation_Assumptions'!$B$5+1)/'Calculation_Assumptions'!$B$7,0),1)</f>
      </c>
      <c r="O98" s="105" t="str">
        <f>L98*I98</f>
      </c>
      <c r="P98" s="106" t="str">
        <f>M98*I98</f>
      </c>
      <c r="Q98" s="107" t="str">
        <f>P98*'Calculation_Assumptions'!$B$14*J98*K98</f>
      </c>
      <c r="R98" s="108" t="str">
        <f>O98*N98*J98*K98</f>
      </c>
      <c r="S98" s="109" t="str">
        <f>R98-Q98</f>
      </c>
      <c r="T98" s="110" t="str">
        <f>1/(1+'Calculation_Assumptions'!$B$8)^(B98-'Calculation_Assumptions'!$B$2)</f>
      </c>
      <c r="U98" s="111" t="str">
        <f>Q98*T98</f>
      </c>
      <c r="V98" s="112" t="str">
        <f>R98*T98</f>
      </c>
      <c r="W98" s="113" t="str">
        <f>S98*T98</f>
      </c>
      <c r="X98" t="n">
        <v>0</v>
      </c>
      <c r="Y98" s="114" t="n">
        <v>2017</v>
      </c>
      <c r="Z98" t="s">
        <v>428</v>
      </c>
      <c r="AA98" s="115" t="str">
        <f>IF(G98="shared-count-once",COUNTIFS($A$2:$A$599,A98,$B$2:$B$599,B98,$D$2:$D$599,D98),1)</f>
      </c>
    </row>
    <row r="99">
      <c r="A99" t="s">
        <v>285</v>
      </c>
      <c r="B99" s="93" t="n">
        <v>2044</v>
      </c>
      <c r="C99" t="s">
        <v>285</v>
      </c>
      <c r="D99" s="94" t="s">
        <v>440</v>
      </c>
      <c r="E99" s="95" t="s">
        <v>441</v>
      </c>
      <c r="F99" s="96" t="s">
        <v>288</v>
      </c>
      <c r="G99" s="97" t="s">
        <v>423</v>
      </c>
      <c r="H99" s="98" t="s">
        <v>425</v>
      </c>
      <c r="I99" s="99" t="n">
        <v>1</v>
      </c>
      <c r="J99" s="100" t="n">
        <v>1</v>
      </c>
      <c r="K99" s="101" t="n">
        <v>0.0077</v>
      </c>
      <c r="L99" s="102" t="n">
        <v>323965156.675475</v>
      </c>
      <c r="M99" s="103" t="n">
        <v>323959975.384742</v>
      </c>
      <c r="N99" s="104" t="str">
        <f>MIN(MAX((B99-'Calculation_Assumptions'!$B$5+1)/'Calculation_Assumptions'!$B$7,0),1)</f>
      </c>
      <c r="O99" s="105" t="str">
        <f>L99*I99</f>
      </c>
      <c r="P99" s="106" t="str">
        <f>M99*I99</f>
      </c>
      <c r="Q99" s="107" t="str">
        <f>P99*'Calculation_Assumptions'!$B$14*J99*K99</f>
      </c>
      <c r="R99" s="108" t="str">
        <f>O99*N99*J99*K99</f>
      </c>
      <c r="S99" s="109" t="str">
        <f>R99-Q99</f>
      </c>
      <c r="T99" s="110" t="str">
        <f>1/(1+'Calculation_Assumptions'!$B$8)^(B99-'Calculation_Assumptions'!$B$2)</f>
      </c>
      <c r="U99" s="111" t="str">
        <f>Q99*T99</f>
      </c>
      <c r="V99" s="112" t="str">
        <f>R99*T99</f>
      </c>
      <c r="W99" s="113" t="str">
        <f>S99*T99</f>
      </c>
      <c r="X99" t="n">
        <v>0</v>
      </c>
      <c r="Y99" s="114" t="n">
        <v>2017</v>
      </c>
      <c r="Z99" t="s">
        <v>428</v>
      </c>
      <c r="AA99" s="115" t="str">
        <f>IF(G99="shared-count-once",COUNTIFS($A$2:$A$599,A99,$B$2:$B$599,B99,$D$2:$D$599,D99),1)</f>
      </c>
    </row>
    <row r="100">
      <c r="A100" t="s">
        <v>285</v>
      </c>
      <c r="B100" s="93" t="n">
        <v>2045</v>
      </c>
      <c r="C100" t="s">
        <v>285</v>
      </c>
      <c r="D100" s="94" t="s">
        <v>440</v>
      </c>
      <c r="E100" s="95" t="s">
        <v>441</v>
      </c>
      <c r="F100" s="96" t="s">
        <v>288</v>
      </c>
      <c r="G100" s="97" t="s">
        <v>423</v>
      </c>
      <c r="H100" s="98" t="s">
        <v>425</v>
      </c>
      <c r="I100" s="99" t="n">
        <v>1</v>
      </c>
      <c r="J100" s="100" t="n">
        <v>1</v>
      </c>
      <c r="K100" s="101" t="n">
        <v>0.0077</v>
      </c>
      <c r="L100" s="102" t="n">
        <v>325509804.841741</v>
      </c>
      <c r="M100" s="103" t="n">
        <v>325502797.918857</v>
      </c>
      <c r="N100" s="104" t="str">
        <f>MIN(MAX((B100-'Calculation_Assumptions'!$B$5+1)/'Calculation_Assumptions'!$B$7,0),1)</f>
      </c>
      <c r="O100" s="105" t="str">
        <f>L100*I100</f>
      </c>
      <c r="P100" s="106" t="str">
        <f>M100*I100</f>
      </c>
      <c r="Q100" s="107" t="str">
        <f>P100*'Calculation_Assumptions'!$B$14*J100*K100</f>
      </c>
      <c r="R100" s="108" t="str">
        <f>O100*N100*J100*K100</f>
      </c>
      <c r="S100" s="109" t="str">
        <f>R100-Q100</f>
      </c>
      <c r="T100" s="110" t="str">
        <f>1/(1+'Calculation_Assumptions'!$B$8)^(B100-'Calculation_Assumptions'!$B$2)</f>
      </c>
      <c r="U100" s="111" t="str">
        <f>Q100*T100</f>
      </c>
      <c r="V100" s="112" t="str">
        <f>R100*T100</f>
      </c>
      <c r="W100" s="113" t="str">
        <f>S100*T100</f>
      </c>
      <c r="X100" t="n">
        <v>0</v>
      </c>
      <c r="Y100" s="114" t="n">
        <v>2017</v>
      </c>
      <c r="Z100" t="s">
        <v>428</v>
      </c>
      <c r="AA100" s="115" t="str">
        <f>IF(G100="shared-count-once",COUNTIFS($A$2:$A$599,A100,$B$2:$B$599,B100,$D$2:$D$599,D100),1)</f>
      </c>
    </row>
    <row r="101">
      <c r="A101" t="s">
        <v>285</v>
      </c>
      <c r="B101" s="93" t="n">
        <v>2046</v>
      </c>
      <c r="C101" t="s">
        <v>285</v>
      </c>
      <c r="D101" s="94" t="s">
        <v>440</v>
      </c>
      <c r="E101" s="95" t="s">
        <v>441</v>
      </c>
      <c r="F101" s="96" t="s">
        <v>288</v>
      </c>
      <c r="G101" s="97" t="s">
        <v>423</v>
      </c>
      <c r="H101" s="98" t="s">
        <v>425</v>
      </c>
      <c r="I101" s="99" t="n">
        <v>1</v>
      </c>
      <c r="J101" s="100" t="n">
        <v>1</v>
      </c>
      <c r="K101" s="101" t="n">
        <v>0.0077</v>
      </c>
      <c r="L101" s="102" t="n">
        <v>327002890.841575</v>
      </c>
      <c r="M101" s="103" t="n">
        <v>326937410.974074</v>
      </c>
      <c r="N101" s="104" t="str">
        <f>MIN(MAX((B101-'Calculation_Assumptions'!$B$5+1)/'Calculation_Assumptions'!$B$7,0),1)</f>
      </c>
      <c r="O101" s="105" t="str">
        <f>L101*I101</f>
      </c>
      <c r="P101" s="106" t="str">
        <f>M101*I101</f>
      </c>
      <c r="Q101" s="107" t="str">
        <f>P101*'Calculation_Assumptions'!$B$14*J101*K101</f>
      </c>
      <c r="R101" s="108" t="str">
        <f>O101*N101*J101*K101</f>
      </c>
      <c r="S101" s="109" t="str">
        <f>R101-Q101</f>
      </c>
      <c r="T101" s="110" t="str">
        <f>1/(1+'Calculation_Assumptions'!$B$8)^(B101-'Calculation_Assumptions'!$B$2)</f>
      </c>
      <c r="U101" s="111" t="str">
        <f>Q101*T101</f>
      </c>
      <c r="V101" s="112" t="str">
        <f>R101*T101</f>
      </c>
      <c r="W101" s="113" t="str">
        <f>S101*T101</f>
      </c>
      <c r="X101" t="n">
        <v>0</v>
      </c>
      <c r="Y101" s="114" t="n">
        <v>2017</v>
      </c>
      <c r="Z101" t="s">
        <v>428</v>
      </c>
      <c r="AA101" s="115" t="str">
        <f>IF(G101="shared-count-once",COUNTIFS($A$2:$A$599,A101,$B$2:$B$599,B101,$D$2:$D$599,D101),1)</f>
      </c>
    </row>
    <row r="102">
      <c r="A102" t="s">
        <v>285</v>
      </c>
      <c r="B102" s="93" t="n">
        <v>2047</v>
      </c>
      <c r="C102" t="s">
        <v>285</v>
      </c>
      <c r="D102" s="94" t="s">
        <v>440</v>
      </c>
      <c r="E102" s="95" t="s">
        <v>441</v>
      </c>
      <c r="F102" s="96" t="s">
        <v>288</v>
      </c>
      <c r="G102" s="97" t="s">
        <v>423</v>
      </c>
      <c r="H102" s="98" t="s">
        <v>425</v>
      </c>
      <c r="I102" s="99" t="n">
        <v>1</v>
      </c>
      <c r="J102" s="100" t="n">
        <v>1</v>
      </c>
      <c r="K102" s="101" t="n">
        <v>0.0077</v>
      </c>
      <c r="L102" s="102" t="n">
        <v>328443077.582054</v>
      </c>
      <c r="M102" s="103" t="n">
        <v>328373979.572961</v>
      </c>
      <c r="N102" s="104" t="str">
        <f>MIN(MAX((B102-'Calculation_Assumptions'!$B$5+1)/'Calculation_Assumptions'!$B$7,0),1)</f>
      </c>
      <c r="O102" s="105" t="str">
        <f>L102*I102</f>
      </c>
      <c r="P102" s="106" t="str">
        <f>M102*I102</f>
      </c>
      <c r="Q102" s="107" t="str">
        <f>P102*'Calculation_Assumptions'!$B$14*J102*K102</f>
      </c>
      <c r="R102" s="108" t="str">
        <f>O102*N102*J102*K102</f>
      </c>
      <c r="S102" s="109" t="str">
        <f>R102-Q102</f>
      </c>
      <c r="T102" s="110" t="str">
        <f>1/(1+'Calculation_Assumptions'!$B$8)^(B102-'Calculation_Assumptions'!$B$2)</f>
      </c>
      <c r="U102" s="111" t="str">
        <f>Q102*T102</f>
      </c>
      <c r="V102" s="112" t="str">
        <f>R102*T102</f>
      </c>
      <c r="W102" s="113" t="str">
        <f>S102*T102</f>
      </c>
      <c r="X102" t="n">
        <v>0</v>
      </c>
      <c r="Y102" s="114" t="n">
        <v>2017</v>
      </c>
      <c r="Z102" t="s">
        <v>428</v>
      </c>
      <c r="AA102" s="115" t="str">
        <f>IF(G102="shared-count-once",COUNTIFS($A$2:$A$599,A102,$B$2:$B$599,B102,$D$2:$D$599,D102),1)</f>
      </c>
    </row>
    <row r="103">
      <c r="A103" t="s">
        <v>285</v>
      </c>
      <c r="B103" s="93" t="n">
        <v>2048</v>
      </c>
      <c r="C103" t="s">
        <v>285</v>
      </c>
      <c r="D103" s="94" t="s">
        <v>440</v>
      </c>
      <c r="E103" s="95" t="s">
        <v>441</v>
      </c>
      <c r="F103" s="96" t="s">
        <v>288</v>
      </c>
      <c r="G103" s="97" t="s">
        <v>423</v>
      </c>
      <c r="H103" s="98" t="s">
        <v>425</v>
      </c>
      <c r="I103" s="99" t="n">
        <v>1</v>
      </c>
      <c r="J103" s="100" t="n">
        <v>1</v>
      </c>
      <c r="K103" s="101" t="n">
        <v>0.0077</v>
      </c>
      <c r="L103" s="102" t="n">
        <v>329830792.442931</v>
      </c>
      <c r="M103" s="103" t="n">
        <v>329758170.929259</v>
      </c>
      <c r="N103" s="104" t="str">
        <f>MIN(MAX((B103-'Calculation_Assumptions'!$B$5+1)/'Calculation_Assumptions'!$B$7,0),1)</f>
      </c>
      <c r="O103" s="105" t="str">
        <f>L103*I103</f>
      </c>
      <c r="P103" s="106" t="str">
        <f>M103*I103</f>
      </c>
      <c r="Q103" s="107" t="str">
        <f>P103*'Calculation_Assumptions'!$B$14*J103*K103</f>
      </c>
      <c r="R103" s="108" t="str">
        <f>O103*N103*J103*K103</f>
      </c>
      <c r="S103" s="109" t="str">
        <f>R103-Q103</f>
      </c>
      <c r="T103" s="110" t="str">
        <f>1/(1+'Calculation_Assumptions'!$B$8)^(B103-'Calculation_Assumptions'!$B$2)</f>
      </c>
      <c r="U103" s="111" t="str">
        <f>Q103*T103</f>
      </c>
      <c r="V103" s="112" t="str">
        <f>R103*T103</f>
      </c>
      <c r="W103" s="113" t="str">
        <f>S103*T103</f>
      </c>
      <c r="X103" t="n">
        <v>0</v>
      </c>
      <c r="Y103" s="114" t="n">
        <v>2017</v>
      </c>
      <c r="Z103" t="s">
        <v>428</v>
      </c>
      <c r="AA103" s="115" t="str">
        <f>IF(G103="shared-count-once",COUNTIFS($A$2:$A$599,A103,$B$2:$B$599,B103,$D$2:$D$599,D103),1)</f>
      </c>
    </row>
    <row r="104">
      <c r="A104" t="s">
        <v>285</v>
      </c>
      <c r="B104" s="93" t="n">
        <v>2049</v>
      </c>
      <c r="C104" t="s">
        <v>285</v>
      </c>
      <c r="D104" s="94" t="s">
        <v>440</v>
      </c>
      <c r="E104" s="95" t="s">
        <v>441</v>
      </c>
      <c r="F104" s="96" t="s">
        <v>288</v>
      </c>
      <c r="G104" s="97" t="s">
        <v>423</v>
      </c>
      <c r="H104" s="98" t="s">
        <v>425</v>
      </c>
      <c r="I104" s="99" t="n">
        <v>1</v>
      </c>
      <c r="J104" s="100" t="n">
        <v>1</v>
      </c>
      <c r="K104" s="101" t="n">
        <v>0.0077</v>
      </c>
      <c r="L104" s="102" t="n">
        <v>331166871.475094</v>
      </c>
      <c r="M104" s="103" t="n">
        <v>331090815.300003</v>
      </c>
      <c r="N104" s="104" t="str">
        <f>MIN(MAX((B104-'Calculation_Assumptions'!$B$5+1)/'Calculation_Assumptions'!$B$7,0),1)</f>
      </c>
      <c r="O104" s="105" t="str">
        <f>L104*I104</f>
      </c>
      <c r="P104" s="106" t="str">
        <f>M104*I104</f>
      </c>
      <c r="Q104" s="107" t="str">
        <f>P104*'Calculation_Assumptions'!$B$14*J104*K104</f>
      </c>
      <c r="R104" s="108" t="str">
        <f>O104*N104*J104*K104</f>
      </c>
      <c r="S104" s="109" t="str">
        <f>R104-Q104</f>
      </c>
      <c r="T104" s="110" t="str">
        <f>1/(1+'Calculation_Assumptions'!$B$8)^(B104-'Calculation_Assumptions'!$B$2)</f>
      </c>
      <c r="U104" s="111" t="str">
        <f>Q104*T104</f>
      </c>
      <c r="V104" s="112" t="str">
        <f>R104*T104</f>
      </c>
      <c r="W104" s="113" t="str">
        <f>S104*T104</f>
      </c>
      <c r="X104" t="n">
        <v>0</v>
      </c>
      <c r="Y104" s="114" t="n">
        <v>2017</v>
      </c>
      <c r="Z104" t="s">
        <v>428</v>
      </c>
      <c r="AA104" s="115" t="str">
        <f>IF(G104="shared-count-once",COUNTIFS($A$2:$A$599,A104,$B$2:$B$599,B104,$D$2:$D$599,D104),1)</f>
      </c>
    </row>
    <row r="105">
      <c r="A105" t="s">
        <v>285</v>
      </c>
      <c r="B105" s="93" t="n">
        <v>2050</v>
      </c>
      <c r="C105" t="s">
        <v>285</v>
      </c>
      <c r="D105" s="94" t="s">
        <v>440</v>
      </c>
      <c r="E105" s="95" t="s">
        <v>441</v>
      </c>
      <c r="F105" s="96" t="s">
        <v>288</v>
      </c>
      <c r="G105" s="97" t="s">
        <v>423</v>
      </c>
      <c r="H105" s="98" t="s">
        <v>425</v>
      </c>
      <c r="I105" s="99" t="n">
        <v>1</v>
      </c>
      <c r="J105" s="100" t="n">
        <v>1</v>
      </c>
      <c r="K105" s="101" t="n">
        <v>0.0077</v>
      </c>
      <c r="L105" s="102" t="n">
        <v>332450456.42874</v>
      </c>
      <c r="M105" s="103" t="n">
        <v>332371049.299558</v>
      </c>
      <c r="N105" s="104" t="str">
        <f>MIN(MAX((B105-'Calculation_Assumptions'!$B$5+1)/'Calculation_Assumptions'!$B$7,0),1)</f>
      </c>
      <c r="O105" s="105" t="str">
        <f>L105*I105</f>
      </c>
      <c r="P105" s="106" t="str">
        <f>M105*I105</f>
      </c>
      <c r="Q105" s="107" t="str">
        <f>P105*'Calculation_Assumptions'!$B$14*J105*K105</f>
      </c>
      <c r="R105" s="108" t="str">
        <f>O105*N105*J105*K105</f>
      </c>
      <c r="S105" s="109" t="str">
        <f>R105-Q105</f>
      </c>
      <c r="T105" s="110" t="str">
        <f>1/(1+'Calculation_Assumptions'!$B$8)^(B105-'Calculation_Assumptions'!$B$2)</f>
      </c>
      <c r="U105" s="111" t="str">
        <f>Q105*T105</f>
      </c>
      <c r="V105" s="112" t="str">
        <f>R105*T105</f>
      </c>
      <c r="W105" s="113" t="str">
        <f>S105*T105</f>
      </c>
      <c r="X105" t="n">
        <v>0</v>
      </c>
      <c r="Y105" s="114" t="n">
        <v>2017</v>
      </c>
      <c r="Z105" t="s">
        <v>428</v>
      </c>
      <c r="AA105" s="115" t="str">
        <f>IF(G105="shared-count-once",COUNTIFS($A$2:$A$599,A105,$B$2:$B$599,B105,$D$2:$D$599,D105),1)</f>
      </c>
    </row>
    <row r="106">
      <c r="A106" t="s">
        <v>257</v>
      </c>
      <c r="B106" s="93" t="n">
        <v>2025</v>
      </c>
      <c r="C106" t="s">
        <v>257</v>
      </c>
      <c r="D106" s="94" t="s">
        <v>434</v>
      </c>
      <c r="E106" s="95" t="s">
        <v>435</v>
      </c>
      <c r="F106" s="96" t="s">
        <v>260</v>
      </c>
      <c r="G106" s="97" t="s">
        <v>423</v>
      </c>
      <c r="H106" s="98" t="s">
        <v>425</v>
      </c>
      <c r="I106" s="99" t="n">
        <v>1</v>
      </c>
      <c r="J106" s="100" t="n">
        <v>1</v>
      </c>
      <c r="K106" s="101" t="n">
        <v>0.008775</v>
      </c>
      <c r="L106" s="102" t="n">
        <v>288000821.106462</v>
      </c>
      <c r="M106" s="103" t="n">
        <v>288000821.106462</v>
      </c>
      <c r="N106" s="104" t="str">
        <f>MIN(MAX((B106-'Calculation_Assumptions'!$B$5+1)/'Calculation_Assumptions'!$B$7,0),1)</f>
      </c>
      <c r="O106" s="105" t="str">
        <f>L106*I106</f>
      </c>
      <c r="P106" s="106" t="str">
        <f>M106*I106</f>
      </c>
      <c r="Q106" s="107" t="str">
        <f>P106*'Calculation_Assumptions'!$B$14*J106*K106</f>
      </c>
      <c r="R106" s="108" t="str">
        <f>O106*N106*J106*K106</f>
      </c>
      <c r="S106" s="109" t="str">
        <f>R106-Q106</f>
      </c>
      <c r="T106" s="110" t="str">
        <f>1/(1+'Calculation_Assumptions'!$B$8)^(B106-'Calculation_Assumptions'!$B$2)</f>
      </c>
      <c r="U106" s="111" t="str">
        <f>Q106*T106</f>
      </c>
      <c r="V106" s="112" t="str">
        <f>R106*T106</f>
      </c>
      <c r="W106" s="113" t="str">
        <f>S106*T106</f>
      </c>
      <c r="X106" t="n">
        <v>0</v>
      </c>
      <c r="Y106" s="114" t="n">
        <v>2017</v>
      </c>
      <c r="Z106" t="s">
        <v>428</v>
      </c>
      <c r="AA106" s="115" t="str">
        <f>IF(G106="shared-count-once",COUNTIFS($A$2:$A$599,A106,$B$2:$B$599,B106,$D$2:$D$599,D106),1)</f>
      </c>
    </row>
    <row r="107">
      <c r="A107" t="s">
        <v>257</v>
      </c>
      <c r="B107" s="93" t="n">
        <v>2026</v>
      </c>
      <c r="C107" t="s">
        <v>257</v>
      </c>
      <c r="D107" s="94" t="s">
        <v>434</v>
      </c>
      <c r="E107" s="95" t="s">
        <v>435</v>
      </c>
      <c r="F107" s="96" t="s">
        <v>260</v>
      </c>
      <c r="G107" s="97" t="s">
        <v>423</v>
      </c>
      <c r="H107" s="98" t="s">
        <v>425</v>
      </c>
      <c r="I107" s="99" t="n">
        <v>1</v>
      </c>
      <c r="J107" s="100" t="n">
        <v>1</v>
      </c>
      <c r="K107" s="101" t="n">
        <v>0.008775</v>
      </c>
      <c r="L107" s="102" t="n">
        <v>289540745.880455</v>
      </c>
      <c r="M107" s="103" t="n">
        <v>289847447.099594</v>
      </c>
      <c r="N107" s="104" t="str">
        <f>MIN(MAX((B107-'Calculation_Assumptions'!$B$5+1)/'Calculation_Assumptions'!$B$7,0),1)</f>
      </c>
      <c r="O107" s="105" t="str">
        <f>L107*I107</f>
      </c>
      <c r="P107" s="106" t="str">
        <f>M107*I107</f>
      </c>
      <c r="Q107" s="107" t="str">
        <f>P107*'Calculation_Assumptions'!$B$14*J107*K107</f>
      </c>
      <c r="R107" s="108" t="str">
        <f>O107*N107*J107*K107</f>
      </c>
      <c r="S107" s="109" t="str">
        <f>R107-Q107</f>
      </c>
      <c r="T107" s="110" t="str">
        <f>1/(1+'Calculation_Assumptions'!$B$8)^(B107-'Calculation_Assumptions'!$B$2)</f>
      </c>
      <c r="U107" s="111" t="str">
        <f>Q107*T107</f>
      </c>
      <c r="V107" s="112" t="str">
        <f>R107*T107</f>
      </c>
      <c r="W107" s="113" t="str">
        <f>S107*T107</f>
      </c>
      <c r="X107" t="n">
        <v>0</v>
      </c>
      <c r="Y107" s="114" t="n">
        <v>2017</v>
      </c>
      <c r="Z107" t="s">
        <v>428</v>
      </c>
      <c r="AA107" s="115" t="str">
        <f>IF(G107="shared-count-once",COUNTIFS($A$2:$A$599,A107,$B$2:$B$599,B107,$D$2:$D$599,D107),1)</f>
      </c>
    </row>
    <row r="108">
      <c r="A108" t="s">
        <v>257</v>
      </c>
      <c r="B108" s="93" t="n">
        <v>2027</v>
      </c>
      <c r="C108" t="s">
        <v>257</v>
      </c>
      <c r="D108" s="94" t="s">
        <v>434</v>
      </c>
      <c r="E108" s="95" t="s">
        <v>435</v>
      </c>
      <c r="F108" s="96" t="s">
        <v>260</v>
      </c>
      <c r="G108" s="97" t="s">
        <v>423</v>
      </c>
      <c r="H108" s="98" t="s">
        <v>425</v>
      </c>
      <c r="I108" s="99" t="n">
        <v>1</v>
      </c>
      <c r="J108" s="100" t="n">
        <v>1</v>
      </c>
      <c r="K108" s="101" t="n">
        <v>0.008775</v>
      </c>
      <c r="L108" s="102" t="n">
        <v>291574650.647059</v>
      </c>
      <c r="M108" s="103" t="n">
        <v>291854180.377108</v>
      </c>
      <c r="N108" s="104" t="str">
        <f>MIN(MAX((B108-'Calculation_Assumptions'!$B$5+1)/'Calculation_Assumptions'!$B$7,0),1)</f>
      </c>
      <c r="O108" s="105" t="str">
        <f>L108*I108</f>
      </c>
      <c r="P108" s="106" t="str">
        <f>M108*I108</f>
      </c>
      <c r="Q108" s="107" t="str">
        <f>P108*'Calculation_Assumptions'!$B$14*J108*K108</f>
      </c>
      <c r="R108" s="108" t="str">
        <f>O108*N108*J108*K108</f>
      </c>
      <c r="S108" s="109" t="str">
        <f>R108-Q108</f>
      </c>
      <c r="T108" s="110" t="str">
        <f>1/(1+'Calculation_Assumptions'!$B$8)^(B108-'Calculation_Assumptions'!$B$2)</f>
      </c>
      <c r="U108" s="111" t="str">
        <f>Q108*T108</f>
      </c>
      <c r="V108" s="112" t="str">
        <f>R108*T108</f>
      </c>
      <c r="W108" s="113" t="str">
        <f>S108*T108</f>
      </c>
      <c r="X108" t="n">
        <v>0</v>
      </c>
      <c r="Y108" s="114" t="n">
        <v>2017</v>
      </c>
      <c r="Z108" t="s">
        <v>428</v>
      </c>
      <c r="AA108" s="115" t="str">
        <f>IF(G108="shared-count-once",COUNTIFS($A$2:$A$599,A108,$B$2:$B$599,B108,$D$2:$D$599,D108),1)</f>
      </c>
    </row>
    <row r="109">
      <c r="A109" t="s">
        <v>257</v>
      </c>
      <c r="B109" s="93" t="n">
        <v>2028</v>
      </c>
      <c r="C109" t="s">
        <v>257</v>
      </c>
      <c r="D109" s="94" t="s">
        <v>434</v>
      </c>
      <c r="E109" s="95" t="s">
        <v>435</v>
      </c>
      <c r="F109" s="96" t="s">
        <v>260</v>
      </c>
      <c r="G109" s="97" t="s">
        <v>423</v>
      </c>
      <c r="H109" s="98" t="s">
        <v>425</v>
      </c>
      <c r="I109" s="99" t="n">
        <v>1</v>
      </c>
      <c r="J109" s="100" t="n">
        <v>1</v>
      </c>
      <c r="K109" s="101" t="n">
        <v>0.008775</v>
      </c>
      <c r="L109" s="102" t="n">
        <v>293643907.76886</v>
      </c>
      <c r="M109" s="103" t="n">
        <v>293896796.321291</v>
      </c>
      <c r="N109" s="104" t="str">
        <f>MIN(MAX((B109-'Calculation_Assumptions'!$B$5+1)/'Calculation_Assumptions'!$B$7,0),1)</f>
      </c>
      <c r="O109" s="105" t="str">
        <f>L109*I109</f>
      </c>
      <c r="P109" s="106" t="str">
        <f>M109*I109</f>
      </c>
      <c r="Q109" s="107" t="str">
        <f>P109*'Calculation_Assumptions'!$B$14*J109*K109</f>
      </c>
      <c r="R109" s="108" t="str">
        <f>O109*N109*J109*K109</f>
      </c>
      <c r="S109" s="109" t="str">
        <f>R109-Q109</f>
      </c>
      <c r="T109" s="110" t="str">
        <f>1/(1+'Calculation_Assumptions'!$B$8)^(B109-'Calculation_Assumptions'!$B$2)</f>
      </c>
      <c r="U109" s="111" t="str">
        <f>Q109*T109</f>
      </c>
      <c r="V109" s="112" t="str">
        <f>R109*T109</f>
      </c>
      <c r="W109" s="113" t="str">
        <f>S109*T109</f>
      </c>
      <c r="X109" t="n">
        <v>0</v>
      </c>
      <c r="Y109" s="114" t="n">
        <v>2017</v>
      </c>
      <c r="Z109" t="s">
        <v>428</v>
      </c>
      <c r="AA109" s="115" t="str">
        <f>IF(G109="shared-count-once",COUNTIFS($A$2:$A$599,A109,$B$2:$B$599,B109,$D$2:$D$599,D109),1)</f>
      </c>
    </row>
    <row r="110">
      <c r="A110" t="s">
        <v>257</v>
      </c>
      <c r="B110" s="93" t="n">
        <v>2029</v>
      </c>
      <c r="C110" t="s">
        <v>257</v>
      </c>
      <c r="D110" s="94" t="s">
        <v>434</v>
      </c>
      <c r="E110" s="95" t="s">
        <v>435</v>
      </c>
      <c r="F110" s="96" t="s">
        <v>260</v>
      </c>
      <c r="G110" s="97" t="s">
        <v>423</v>
      </c>
      <c r="H110" s="98" t="s">
        <v>425</v>
      </c>
      <c r="I110" s="99" t="n">
        <v>1</v>
      </c>
      <c r="J110" s="100" t="n">
        <v>1</v>
      </c>
      <c r="K110" s="101" t="n">
        <v>0.008775</v>
      </c>
      <c r="L110" s="102" t="n">
        <v>295744166.293234</v>
      </c>
      <c r="M110" s="103" t="n">
        <v>295970569.102032</v>
      </c>
      <c r="N110" s="104" t="str">
        <f>MIN(MAX((B110-'Calculation_Assumptions'!$B$5+1)/'Calculation_Assumptions'!$B$7,0),1)</f>
      </c>
      <c r="O110" s="105" t="str">
        <f>L110*I110</f>
      </c>
      <c r="P110" s="106" t="str">
        <f>M110*I110</f>
      </c>
      <c r="Q110" s="107" t="str">
        <f>P110*'Calculation_Assumptions'!$B$14*J110*K110</f>
      </c>
      <c r="R110" s="108" t="str">
        <f>O110*N110*J110*K110</f>
      </c>
      <c r="S110" s="109" t="str">
        <f>R110-Q110</f>
      </c>
      <c r="T110" s="110" t="str">
        <f>1/(1+'Calculation_Assumptions'!$B$8)^(B110-'Calculation_Assumptions'!$B$2)</f>
      </c>
      <c r="U110" s="111" t="str">
        <f>Q110*T110</f>
      </c>
      <c r="V110" s="112" t="str">
        <f>R110*T110</f>
      </c>
      <c r="W110" s="113" t="str">
        <f>S110*T110</f>
      </c>
      <c r="X110" t="n">
        <v>0</v>
      </c>
      <c r="Y110" s="114" t="n">
        <v>2017</v>
      </c>
      <c r="Z110" t="s">
        <v>428</v>
      </c>
      <c r="AA110" s="115" t="str">
        <f>IF(G110="shared-count-once",COUNTIFS($A$2:$A$599,A110,$B$2:$B$599,B110,$D$2:$D$599,D110),1)</f>
      </c>
    </row>
    <row r="111">
      <c r="A111" t="s">
        <v>257</v>
      </c>
      <c r="B111" s="93" t="n">
        <v>2030</v>
      </c>
      <c r="C111" t="s">
        <v>257</v>
      </c>
      <c r="D111" s="94" t="s">
        <v>434</v>
      </c>
      <c r="E111" s="95" t="s">
        <v>435</v>
      </c>
      <c r="F111" s="96" t="s">
        <v>260</v>
      </c>
      <c r="G111" s="97" t="s">
        <v>423</v>
      </c>
      <c r="H111" s="98" t="s">
        <v>425</v>
      </c>
      <c r="I111" s="99" t="n">
        <v>1</v>
      </c>
      <c r="J111" s="100" t="n">
        <v>1</v>
      </c>
      <c r="K111" s="101" t="n">
        <v>0.008775</v>
      </c>
      <c r="L111" s="102" t="n">
        <v>297830418.280804</v>
      </c>
      <c r="M111" s="103" t="n">
        <v>298029311.601993</v>
      </c>
      <c r="N111" s="104" t="str">
        <f>MIN(MAX((B111-'Calculation_Assumptions'!$B$5+1)/'Calculation_Assumptions'!$B$7,0),1)</f>
      </c>
      <c r="O111" s="105" t="str">
        <f>L111*I111</f>
      </c>
      <c r="P111" s="106" t="str">
        <f>M111*I111</f>
      </c>
      <c r="Q111" s="107" t="str">
        <f>P111*'Calculation_Assumptions'!$B$14*J111*K111</f>
      </c>
      <c r="R111" s="108" t="str">
        <f>O111*N111*J111*K111</f>
      </c>
      <c r="S111" s="109" t="str">
        <f>R111-Q111</f>
      </c>
      <c r="T111" s="110" t="str">
        <f>1/(1+'Calculation_Assumptions'!$B$8)^(B111-'Calculation_Assumptions'!$B$2)</f>
      </c>
      <c r="U111" s="111" t="str">
        <f>Q111*T111</f>
      </c>
      <c r="V111" s="112" t="str">
        <f>R111*T111</f>
      </c>
      <c r="W111" s="113" t="str">
        <f>S111*T111</f>
      </c>
      <c r="X111" t="n">
        <v>0</v>
      </c>
      <c r="Y111" s="114" t="n">
        <v>2017</v>
      </c>
      <c r="Z111" t="s">
        <v>428</v>
      </c>
      <c r="AA111" s="115" t="str">
        <f>IF(G111="shared-count-once",COUNTIFS($A$2:$A$599,A111,$B$2:$B$599,B111,$D$2:$D$599,D111),1)</f>
      </c>
    </row>
    <row r="112">
      <c r="A112" t="s">
        <v>257</v>
      </c>
      <c r="B112" s="93" t="n">
        <v>2031</v>
      </c>
      <c r="C112" t="s">
        <v>257</v>
      </c>
      <c r="D112" s="94" t="s">
        <v>434</v>
      </c>
      <c r="E112" s="95" t="s">
        <v>435</v>
      </c>
      <c r="F112" s="96" t="s">
        <v>260</v>
      </c>
      <c r="G112" s="97" t="s">
        <v>423</v>
      </c>
      <c r="H112" s="98" t="s">
        <v>425</v>
      </c>
      <c r="I112" s="99" t="n">
        <v>1</v>
      </c>
      <c r="J112" s="100" t="n">
        <v>1</v>
      </c>
      <c r="K112" s="101" t="n">
        <v>0.008775</v>
      </c>
      <c r="L112" s="102" t="n">
        <v>299905941.695819</v>
      </c>
      <c r="M112" s="103" t="n">
        <v>300077222.268546</v>
      </c>
      <c r="N112" s="104" t="str">
        <f>MIN(MAX((B112-'Calculation_Assumptions'!$B$5+1)/'Calculation_Assumptions'!$B$7,0),1)</f>
      </c>
      <c r="O112" s="105" t="str">
        <f>L112*I112</f>
      </c>
      <c r="P112" s="106" t="str">
        <f>M112*I112</f>
      </c>
      <c r="Q112" s="107" t="str">
        <f>P112*'Calculation_Assumptions'!$B$14*J112*K112</f>
      </c>
      <c r="R112" s="108" t="str">
        <f>O112*N112*J112*K112</f>
      </c>
      <c r="S112" s="109" t="str">
        <f>R112-Q112</f>
      </c>
      <c r="T112" s="110" t="str">
        <f>1/(1+'Calculation_Assumptions'!$B$8)^(B112-'Calculation_Assumptions'!$B$2)</f>
      </c>
      <c r="U112" s="111" t="str">
        <f>Q112*T112</f>
      </c>
      <c r="V112" s="112" t="str">
        <f>R112*T112</f>
      </c>
      <c r="W112" s="113" t="str">
        <f>S112*T112</f>
      </c>
      <c r="X112" t="n">
        <v>0</v>
      </c>
      <c r="Y112" s="114" t="n">
        <v>2017</v>
      </c>
      <c r="Z112" t="s">
        <v>428</v>
      </c>
      <c r="AA112" s="115" t="str">
        <f>IF(G112="shared-count-once",COUNTIFS($A$2:$A$599,A112,$B$2:$B$599,B112,$D$2:$D$599,D112),1)</f>
      </c>
    </row>
    <row r="113">
      <c r="A113" t="s">
        <v>257</v>
      </c>
      <c r="B113" s="93" t="n">
        <v>2032</v>
      </c>
      <c r="C113" t="s">
        <v>257</v>
      </c>
      <c r="D113" s="94" t="s">
        <v>434</v>
      </c>
      <c r="E113" s="95" t="s">
        <v>435</v>
      </c>
      <c r="F113" s="96" t="s">
        <v>260</v>
      </c>
      <c r="G113" s="97" t="s">
        <v>423</v>
      </c>
      <c r="H113" s="98" t="s">
        <v>425</v>
      </c>
      <c r="I113" s="99" t="n">
        <v>1</v>
      </c>
      <c r="J113" s="100" t="n">
        <v>1</v>
      </c>
      <c r="K113" s="101" t="n">
        <v>0.008775</v>
      </c>
      <c r="L113" s="102" t="n">
        <v>301966668.077928</v>
      </c>
      <c r="M113" s="103" t="n">
        <v>302110074.06594</v>
      </c>
      <c r="N113" s="104" t="str">
        <f>MIN(MAX((B113-'Calculation_Assumptions'!$B$5+1)/'Calculation_Assumptions'!$B$7,0),1)</f>
      </c>
      <c r="O113" s="105" t="str">
        <f>L113*I113</f>
      </c>
      <c r="P113" s="106" t="str">
        <f>M113*I113</f>
      </c>
      <c r="Q113" s="107" t="str">
        <f>P113*'Calculation_Assumptions'!$B$14*J113*K113</f>
      </c>
      <c r="R113" s="108" t="str">
        <f>O113*N113*J113*K113</f>
      </c>
      <c r="S113" s="109" t="str">
        <f>R113-Q113</f>
      </c>
      <c r="T113" s="110" t="str">
        <f>1/(1+'Calculation_Assumptions'!$B$8)^(B113-'Calculation_Assumptions'!$B$2)</f>
      </c>
      <c r="U113" s="111" t="str">
        <f>Q113*T113</f>
      </c>
      <c r="V113" s="112" t="str">
        <f>R113*T113</f>
      </c>
      <c r="W113" s="113" t="str">
        <f>S113*T113</f>
      </c>
      <c r="X113" t="n">
        <v>0</v>
      </c>
      <c r="Y113" s="114" t="n">
        <v>2017</v>
      </c>
      <c r="Z113" t="s">
        <v>428</v>
      </c>
      <c r="AA113" s="115" t="str">
        <f>IF(G113="shared-count-once",COUNTIFS($A$2:$A$599,A113,$B$2:$B$599,B113,$D$2:$D$599,D113),1)</f>
      </c>
    </row>
    <row r="114">
      <c r="A114" t="s">
        <v>257</v>
      </c>
      <c r="B114" s="93" t="n">
        <v>2033</v>
      </c>
      <c r="C114" t="s">
        <v>257</v>
      </c>
      <c r="D114" s="94" t="s">
        <v>434</v>
      </c>
      <c r="E114" s="95" t="s">
        <v>435</v>
      </c>
      <c r="F114" s="96" t="s">
        <v>260</v>
      </c>
      <c r="G114" s="97" t="s">
        <v>423</v>
      </c>
      <c r="H114" s="98" t="s">
        <v>425</v>
      </c>
      <c r="I114" s="99" t="n">
        <v>1</v>
      </c>
      <c r="J114" s="100" t="n">
        <v>1</v>
      </c>
      <c r="K114" s="101" t="n">
        <v>0.008775</v>
      </c>
      <c r="L114" s="102" t="n">
        <v>304006764.433985</v>
      </c>
      <c r="M114" s="103" t="n">
        <v>304122392.262448</v>
      </c>
      <c r="N114" s="104" t="str">
        <f>MIN(MAX((B114-'Calculation_Assumptions'!$B$5+1)/'Calculation_Assumptions'!$B$7,0),1)</f>
      </c>
      <c r="O114" s="105" t="str">
        <f>L114*I114</f>
      </c>
      <c r="P114" s="106" t="str">
        <f>M114*I114</f>
      </c>
      <c r="Q114" s="107" t="str">
        <f>P114*'Calculation_Assumptions'!$B$14*J114*K114</f>
      </c>
      <c r="R114" s="108" t="str">
        <f>O114*N114*J114*K114</f>
      </c>
      <c r="S114" s="109" t="str">
        <f>R114-Q114</f>
      </c>
      <c r="T114" s="110" t="str">
        <f>1/(1+'Calculation_Assumptions'!$B$8)^(B114-'Calculation_Assumptions'!$B$2)</f>
      </c>
      <c r="U114" s="111" t="str">
        <f>Q114*T114</f>
      </c>
      <c r="V114" s="112" t="str">
        <f>R114*T114</f>
      </c>
      <c r="W114" s="113" t="str">
        <f>S114*T114</f>
      </c>
      <c r="X114" t="n">
        <v>0</v>
      </c>
      <c r="Y114" s="114" t="n">
        <v>2017</v>
      </c>
      <c r="Z114" t="s">
        <v>428</v>
      </c>
      <c r="AA114" s="115" t="str">
        <f>IF(G114="shared-count-once",COUNTIFS($A$2:$A$599,A114,$B$2:$B$599,B114,$D$2:$D$599,D114),1)</f>
      </c>
    </row>
    <row r="115">
      <c r="A115" t="s">
        <v>257</v>
      </c>
      <c r="B115" s="93" t="n">
        <v>2034</v>
      </c>
      <c r="C115" t="s">
        <v>257</v>
      </c>
      <c r="D115" s="94" t="s">
        <v>434</v>
      </c>
      <c r="E115" s="95" t="s">
        <v>435</v>
      </c>
      <c r="F115" s="96" t="s">
        <v>260</v>
      </c>
      <c r="G115" s="97" t="s">
        <v>423</v>
      </c>
      <c r="H115" s="98" t="s">
        <v>425</v>
      </c>
      <c r="I115" s="99" t="n">
        <v>1</v>
      </c>
      <c r="J115" s="100" t="n">
        <v>1</v>
      </c>
      <c r="K115" s="101" t="n">
        <v>0.008775</v>
      </c>
      <c r="L115" s="102" t="n">
        <v>306022197.761795</v>
      </c>
      <c r="M115" s="103" t="n">
        <v>306110568.885056</v>
      </c>
      <c r="N115" s="104" t="str">
        <f>MIN(MAX((B115-'Calculation_Assumptions'!$B$5+1)/'Calculation_Assumptions'!$B$7,0),1)</f>
      </c>
      <c r="O115" s="105" t="str">
        <f>L115*I115</f>
      </c>
      <c r="P115" s="106" t="str">
        <f>M115*I115</f>
      </c>
      <c r="Q115" s="107" t="str">
        <f>P115*'Calculation_Assumptions'!$B$14*J115*K115</f>
      </c>
      <c r="R115" s="108" t="str">
        <f>O115*N115*J115*K115</f>
      </c>
      <c r="S115" s="109" t="str">
        <f>R115-Q115</f>
      </c>
      <c r="T115" s="110" t="str">
        <f>1/(1+'Calculation_Assumptions'!$B$8)^(B115-'Calculation_Assumptions'!$B$2)</f>
      </c>
      <c r="U115" s="111" t="str">
        <f>Q115*T115</f>
      </c>
      <c r="V115" s="112" t="str">
        <f>R115*T115</f>
      </c>
      <c r="W115" s="113" t="str">
        <f>S115*T115</f>
      </c>
      <c r="X115" t="n">
        <v>0</v>
      </c>
      <c r="Y115" s="114" t="n">
        <v>2017</v>
      </c>
      <c r="Z115" t="s">
        <v>428</v>
      </c>
      <c r="AA115" s="115" t="str">
        <f>IF(G115="shared-count-once",COUNTIFS($A$2:$A$599,A115,$B$2:$B$599,B115,$D$2:$D$599,D115),1)</f>
      </c>
    </row>
    <row r="116">
      <c r="A116" t="s">
        <v>257</v>
      </c>
      <c r="B116" s="93" t="n">
        <v>2035</v>
      </c>
      <c r="C116" t="s">
        <v>257</v>
      </c>
      <c r="D116" s="94" t="s">
        <v>434</v>
      </c>
      <c r="E116" s="95" t="s">
        <v>435</v>
      </c>
      <c r="F116" s="96" t="s">
        <v>260</v>
      </c>
      <c r="G116" s="97" t="s">
        <v>423</v>
      </c>
      <c r="H116" s="98" t="s">
        <v>425</v>
      </c>
      <c r="I116" s="99" t="n">
        <v>1</v>
      </c>
      <c r="J116" s="100" t="n">
        <v>1</v>
      </c>
      <c r="K116" s="101" t="n">
        <v>0.008775</v>
      </c>
      <c r="L116" s="102" t="n">
        <v>308008969.586691</v>
      </c>
      <c r="M116" s="103" t="n">
        <v>308070646.088024</v>
      </c>
      <c r="N116" s="104" t="str">
        <f>MIN(MAX((B116-'Calculation_Assumptions'!$B$5+1)/'Calculation_Assumptions'!$B$7,0),1)</f>
      </c>
      <c r="O116" s="105" t="str">
        <f>L116*I116</f>
      </c>
      <c r="P116" s="106" t="str">
        <f>M116*I116</f>
      </c>
      <c r="Q116" s="107" t="str">
        <f>P116*'Calculation_Assumptions'!$B$14*J116*K116</f>
      </c>
      <c r="R116" s="108" t="str">
        <f>O116*N116*J116*K116</f>
      </c>
      <c r="S116" s="109" t="str">
        <f>R116-Q116</f>
      </c>
      <c r="T116" s="110" t="str">
        <f>1/(1+'Calculation_Assumptions'!$B$8)^(B116-'Calculation_Assumptions'!$B$2)</f>
      </c>
      <c r="U116" s="111" t="str">
        <f>Q116*T116</f>
      </c>
      <c r="V116" s="112" t="str">
        <f>R116*T116</f>
      </c>
      <c r="W116" s="113" t="str">
        <f>S116*T116</f>
      </c>
      <c r="X116" t="n">
        <v>0</v>
      </c>
      <c r="Y116" s="114" t="n">
        <v>2017</v>
      </c>
      <c r="Z116" t="s">
        <v>428</v>
      </c>
      <c r="AA116" s="115" t="str">
        <f>IF(G116="shared-count-once",COUNTIFS($A$2:$A$599,A116,$B$2:$B$599,B116,$D$2:$D$599,D116),1)</f>
      </c>
    </row>
    <row r="117">
      <c r="A117" t="s">
        <v>257</v>
      </c>
      <c r="B117" s="93" t="n">
        <v>2036</v>
      </c>
      <c r="C117" t="s">
        <v>257</v>
      </c>
      <c r="D117" s="94" t="s">
        <v>434</v>
      </c>
      <c r="E117" s="95" t="s">
        <v>435</v>
      </c>
      <c r="F117" s="96" t="s">
        <v>260</v>
      </c>
      <c r="G117" s="97" t="s">
        <v>423</v>
      </c>
      <c r="H117" s="98" t="s">
        <v>425</v>
      </c>
      <c r="I117" s="99" t="n">
        <v>1</v>
      </c>
      <c r="J117" s="100" t="n">
        <v>1</v>
      </c>
      <c r="K117" s="101" t="n">
        <v>0.008775</v>
      </c>
      <c r="L117" s="102" t="n">
        <v>309963629.065726</v>
      </c>
      <c r="M117" s="103" t="n">
        <v>309999675.199284</v>
      </c>
      <c r="N117" s="104" t="str">
        <f>MIN(MAX((B117-'Calculation_Assumptions'!$B$5+1)/'Calculation_Assumptions'!$B$7,0),1)</f>
      </c>
      <c r="O117" s="105" t="str">
        <f>L117*I117</f>
      </c>
      <c r="P117" s="106" t="str">
        <f>M117*I117</f>
      </c>
      <c r="Q117" s="107" t="str">
        <f>P117*'Calculation_Assumptions'!$B$14*J117*K117</f>
      </c>
      <c r="R117" s="108" t="str">
        <f>O117*N117*J117*K117</f>
      </c>
      <c r="S117" s="109" t="str">
        <f>R117-Q117</f>
      </c>
      <c r="T117" s="110" t="str">
        <f>1/(1+'Calculation_Assumptions'!$B$8)^(B117-'Calculation_Assumptions'!$B$2)</f>
      </c>
      <c r="U117" s="111" t="str">
        <f>Q117*T117</f>
      </c>
      <c r="V117" s="112" t="str">
        <f>R117*T117</f>
      </c>
      <c r="W117" s="113" t="str">
        <f>S117*T117</f>
      </c>
      <c r="X117" t="n">
        <v>0</v>
      </c>
      <c r="Y117" s="114" t="n">
        <v>2017</v>
      </c>
      <c r="Z117" t="s">
        <v>428</v>
      </c>
      <c r="AA117" s="115" t="str">
        <f>IF(G117="shared-count-once",COUNTIFS($A$2:$A$599,A117,$B$2:$B$599,B117,$D$2:$D$599,D117),1)</f>
      </c>
    </row>
    <row r="118">
      <c r="A118" t="s">
        <v>257</v>
      </c>
      <c r="B118" s="93" t="n">
        <v>2037</v>
      </c>
      <c r="C118" t="s">
        <v>257</v>
      </c>
      <c r="D118" s="94" t="s">
        <v>434</v>
      </c>
      <c r="E118" s="95" t="s">
        <v>435</v>
      </c>
      <c r="F118" s="96" t="s">
        <v>260</v>
      </c>
      <c r="G118" s="97" t="s">
        <v>423</v>
      </c>
      <c r="H118" s="98" t="s">
        <v>425</v>
      </c>
      <c r="I118" s="99" t="n">
        <v>1</v>
      </c>
      <c r="J118" s="100" t="n">
        <v>1</v>
      </c>
      <c r="K118" s="101" t="n">
        <v>0.008775</v>
      </c>
      <c r="L118" s="102" t="n">
        <v>311836978.944698</v>
      </c>
      <c r="M118" s="103" t="n">
        <v>311893769.131398</v>
      </c>
      <c r="N118" s="104" t="str">
        <f>MIN(MAX((B118-'Calculation_Assumptions'!$B$5+1)/'Calculation_Assumptions'!$B$7,0),1)</f>
      </c>
      <c r="O118" s="105" t="str">
        <f>L118*I118</f>
      </c>
      <c r="P118" s="106" t="str">
        <f>M118*I118</f>
      </c>
      <c r="Q118" s="107" t="str">
        <f>P118*'Calculation_Assumptions'!$B$14*J118*K118</f>
      </c>
      <c r="R118" s="108" t="str">
        <f>O118*N118*J118*K118</f>
      </c>
      <c r="S118" s="109" t="str">
        <f>R118-Q118</f>
      </c>
      <c r="T118" s="110" t="str">
        <f>1/(1+'Calculation_Assumptions'!$B$8)^(B118-'Calculation_Assumptions'!$B$2)</f>
      </c>
      <c r="U118" s="111" t="str">
        <f>Q118*T118</f>
      </c>
      <c r="V118" s="112" t="str">
        <f>R118*T118</f>
      </c>
      <c r="W118" s="113" t="str">
        <f>S118*T118</f>
      </c>
      <c r="X118" t="n">
        <v>0</v>
      </c>
      <c r="Y118" s="114" t="n">
        <v>2017</v>
      </c>
      <c r="Z118" t="s">
        <v>428</v>
      </c>
      <c r="AA118" s="115" t="str">
        <f>IF(G118="shared-count-once",COUNTIFS($A$2:$A$599,A118,$B$2:$B$599,B118,$D$2:$D$599,D118),1)</f>
      </c>
    </row>
    <row r="119">
      <c r="A119" t="s">
        <v>257</v>
      </c>
      <c r="B119" s="93" t="n">
        <v>2038</v>
      </c>
      <c r="C119" t="s">
        <v>257</v>
      </c>
      <c r="D119" s="94" t="s">
        <v>434</v>
      </c>
      <c r="E119" s="95" t="s">
        <v>435</v>
      </c>
      <c r="F119" s="96" t="s">
        <v>260</v>
      </c>
      <c r="G119" s="97" t="s">
        <v>423</v>
      </c>
      <c r="H119" s="98" t="s">
        <v>425</v>
      </c>
      <c r="I119" s="99" t="n">
        <v>1</v>
      </c>
      <c r="J119" s="100" t="n">
        <v>1</v>
      </c>
      <c r="K119" s="101" t="n">
        <v>0.008775</v>
      </c>
      <c r="L119" s="102" t="n">
        <v>313714612.872569</v>
      </c>
      <c r="M119" s="103" t="n">
        <v>313749695.438568</v>
      </c>
      <c r="N119" s="104" t="str">
        <f>MIN(MAX((B119-'Calculation_Assumptions'!$B$5+1)/'Calculation_Assumptions'!$B$7,0),1)</f>
      </c>
      <c r="O119" s="105" t="str">
        <f>L119*I119</f>
      </c>
      <c r="P119" s="106" t="str">
        <f>M119*I119</f>
      </c>
      <c r="Q119" s="107" t="str">
        <f>P119*'Calculation_Assumptions'!$B$14*J119*K119</f>
      </c>
      <c r="R119" s="108" t="str">
        <f>O119*N119*J119*K119</f>
      </c>
      <c r="S119" s="109" t="str">
        <f>R119-Q119</f>
      </c>
      <c r="T119" s="110" t="str">
        <f>1/(1+'Calculation_Assumptions'!$B$8)^(B119-'Calculation_Assumptions'!$B$2)</f>
      </c>
      <c r="U119" s="111" t="str">
        <f>Q119*T119</f>
      </c>
      <c r="V119" s="112" t="str">
        <f>R119*T119</f>
      </c>
      <c r="W119" s="113" t="str">
        <f>S119*T119</f>
      </c>
      <c r="X119" t="n">
        <v>0</v>
      </c>
      <c r="Y119" s="114" t="n">
        <v>2017</v>
      </c>
      <c r="Z119" t="s">
        <v>428</v>
      </c>
      <c r="AA119" s="115" t="str">
        <f>IF(G119="shared-count-once",COUNTIFS($A$2:$A$599,A119,$B$2:$B$599,B119,$D$2:$D$599,D119),1)</f>
      </c>
    </row>
    <row r="120">
      <c r="A120" t="s">
        <v>257</v>
      </c>
      <c r="B120" s="93" t="n">
        <v>2039</v>
      </c>
      <c r="C120" t="s">
        <v>257</v>
      </c>
      <c r="D120" s="94" t="s">
        <v>434</v>
      </c>
      <c r="E120" s="95" t="s">
        <v>435</v>
      </c>
      <c r="F120" s="96" t="s">
        <v>260</v>
      </c>
      <c r="G120" s="97" t="s">
        <v>423</v>
      </c>
      <c r="H120" s="98" t="s">
        <v>425</v>
      </c>
      <c r="I120" s="99" t="n">
        <v>1</v>
      </c>
      <c r="J120" s="100" t="n">
        <v>1</v>
      </c>
      <c r="K120" s="101" t="n">
        <v>0.008775</v>
      </c>
      <c r="L120" s="102" t="n">
        <v>315551175.008844</v>
      </c>
      <c r="M120" s="103" t="n">
        <v>315565543.392676</v>
      </c>
      <c r="N120" s="104" t="str">
        <f>MIN(MAX((B120-'Calculation_Assumptions'!$B$5+1)/'Calculation_Assumptions'!$B$7,0),1)</f>
      </c>
      <c r="O120" s="105" t="str">
        <f>L120*I120</f>
      </c>
      <c r="P120" s="106" t="str">
        <f>M120*I120</f>
      </c>
      <c r="Q120" s="107" t="str">
        <f>P120*'Calculation_Assumptions'!$B$14*J120*K120</f>
      </c>
      <c r="R120" s="108" t="str">
        <f>O120*N120*J120*K120</f>
      </c>
      <c r="S120" s="109" t="str">
        <f>R120-Q120</f>
      </c>
      <c r="T120" s="110" t="str">
        <f>1/(1+'Calculation_Assumptions'!$B$8)^(B120-'Calculation_Assumptions'!$B$2)</f>
      </c>
      <c r="U120" s="111" t="str">
        <f>Q120*T120</f>
      </c>
      <c r="V120" s="112" t="str">
        <f>R120*T120</f>
      </c>
      <c r="W120" s="113" t="str">
        <f>S120*T120</f>
      </c>
      <c r="X120" t="n">
        <v>0</v>
      </c>
      <c r="Y120" s="114" t="n">
        <v>2017</v>
      </c>
      <c r="Z120" t="s">
        <v>428</v>
      </c>
      <c r="AA120" s="115" t="str">
        <f>IF(G120="shared-count-once",COUNTIFS($A$2:$A$599,A120,$B$2:$B$599,B120,$D$2:$D$599,D120),1)</f>
      </c>
    </row>
    <row r="121">
      <c r="A121" t="s">
        <v>257</v>
      </c>
      <c r="B121" s="93" t="n">
        <v>2040</v>
      </c>
      <c r="C121" t="s">
        <v>257</v>
      </c>
      <c r="D121" s="94" t="s">
        <v>434</v>
      </c>
      <c r="E121" s="95" t="s">
        <v>435</v>
      </c>
      <c r="F121" s="96" t="s">
        <v>260</v>
      </c>
      <c r="G121" s="97" t="s">
        <v>423</v>
      </c>
      <c r="H121" s="98" t="s">
        <v>425</v>
      </c>
      <c r="I121" s="99" t="n">
        <v>1</v>
      </c>
      <c r="J121" s="100" t="n">
        <v>1</v>
      </c>
      <c r="K121" s="101" t="n">
        <v>0.008775</v>
      </c>
      <c r="L121" s="102" t="n">
        <v>317343262.281692</v>
      </c>
      <c r="M121" s="103" t="n">
        <v>317337884.121295</v>
      </c>
      <c r="N121" s="104" t="str">
        <f>MIN(MAX((B121-'Calculation_Assumptions'!$B$5+1)/'Calculation_Assumptions'!$B$7,0),1)</f>
      </c>
      <c r="O121" s="105" t="str">
        <f>L121*I121</f>
      </c>
      <c r="P121" s="106" t="str">
        <f>M121*I121</f>
      </c>
      <c r="Q121" s="107" t="str">
        <f>P121*'Calculation_Assumptions'!$B$14*J121*K121</f>
      </c>
      <c r="R121" s="108" t="str">
        <f>O121*N121*J121*K121</f>
      </c>
      <c r="S121" s="109" t="str">
        <f>R121-Q121</f>
      </c>
      <c r="T121" s="110" t="str">
        <f>1/(1+'Calculation_Assumptions'!$B$8)^(B121-'Calculation_Assumptions'!$B$2)</f>
      </c>
      <c r="U121" s="111" t="str">
        <f>Q121*T121</f>
      </c>
      <c r="V121" s="112" t="str">
        <f>R121*T121</f>
      </c>
      <c r="W121" s="113" t="str">
        <f>S121*T121</f>
      </c>
      <c r="X121" t="n">
        <v>0</v>
      </c>
      <c r="Y121" s="114" t="n">
        <v>2017</v>
      </c>
      <c r="Z121" t="s">
        <v>428</v>
      </c>
      <c r="AA121" s="115" t="str">
        <f>IF(G121="shared-count-once",COUNTIFS($A$2:$A$599,A121,$B$2:$B$599,B121,$D$2:$D$599,D121),1)</f>
      </c>
    </row>
    <row r="122">
      <c r="A122" t="s">
        <v>257</v>
      </c>
      <c r="B122" s="93" t="n">
        <v>2041</v>
      </c>
      <c r="C122" t="s">
        <v>257</v>
      </c>
      <c r="D122" s="94" t="s">
        <v>434</v>
      </c>
      <c r="E122" s="95" t="s">
        <v>435</v>
      </c>
      <c r="F122" s="96" t="s">
        <v>260</v>
      </c>
      <c r="G122" s="97" t="s">
        <v>423</v>
      </c>
      <c r="H122" s="98" t="s">
        <v>425</v>
      </c>
      <c r="I122" s="99" t="n">
        <v>1</v>
      </c>
      <c r="J122" s="100" t="n">
        <v>1</v>
      </c>
      <c r="K122" s="101" t="n">
        <v>0.008775</v>
      </c>
      <c r="L122" s="102" t="n">
        <v>319089913.160582</v>
      </c>
      <c r="M122" s="103" t="n">
        <v>319016979.529542</v>
      </c>
      <c r="N122" s="104" t="str">
        <f>MIN(MAX((B122-'Calculation_Assumptions'!$B$5+1)/'Calculation_Assumptions'!$B$7,0),1)</f>
      </c>
      <c r="O122" s="105" t="str">
        <f>L122*I122</f>
      </c>
      <c r="P122" s="106" t="str">
        <f>M122*I122</f>
      </c>
      <c r="Q122" s="107" t="str">
        <f>P122*'Calculation_Assumptions'!$B$14*J122*K122</f>
      </c>
      <c r="R122" s="108" t="str">
        <f>O122*N122*J122*K122</f>
      </c>
      <c r="S122" s="109" t="str">
        <f>R122-Q122</f>
      </c>
      <c r="T122" s="110" t="str">
        <f>1/(1+'Calculation_Assumptions'!$B$8)^(B122-'Calculation_Assumptions'!$B$2)</f>
      </c>
      <c r="U122" s="111" t="str">
        <f>Q122*T122</f>
      </c>
      <c r="V122" s="112" t="str">
        <f>R122*T122</f>
      </c>
      <c r="W122" s="113" t="str">
        <f>S122*T122</f>
      </c>
      <c r="X122" t="n">
        <v>0</v>
      </c>
      <c r="Y122" s="114" t="n">
        <v>2017</v>
      </c>
      <c r="Z122" t="s">
        <v>428</v>
      </c>
      <c r="AA122" s="115" t="str">
        <f>IF(G122="shared-count-once",COUNTIFS($A$2:$A$599,A122,$B$2:$B$599,B122,$D$2:$D$599,D122),1)</f>
      </c>
    </row>
    <row r="123">
      <c r="A123" t="s">
        <v>257</v>
      </c>
      <c r="B123" s="93" t="n">
        <v>2042</v>
      </c>
      <c r="C123" t="s">
        <v>257</v>
      </c>
      <c r="D123" s="94" t="s">
        <v>434</v>
      </c>
      <c r="E123" s="95" t="s">
        <v>435</v>
      </c>
      <c r="F123" s="96" t="s">
        <v>260</v>
      </c>
      <c r="G123" s="97" t="s">
        <v>423</v>
      </c>
      <c r="H123" s="98" t="s">
        <v>425</v>
      </c>
      <c r="I123" s="99" t="n">
        <v>1</v>
      </c>
      <c r="J123" s="100" t="n">
        <v>1</v>
      </c>
      <c r="K123" s="101" t="n">
        <v>0.008775</v>
      </c>
      <c r="L123" s="102" t="n">
        <v>320789377.565647</v>
      </c>
      <c r="M123" s="103" t="n">
        <v>320698357.573231</v>
      </c>
      <c r="N123" s="104" t="str">
        <f>MIN(MAX((B123-'Calculation_Assumptions'!$B$5+1)/'Calculation_Assumptions'!$B$7,0),1)</f>
      </c>
      <c r="O123" s="105" t="str">
        <f>L123*I123</f>
      </c>
      <c r="P123" s="106" t="str">
        <f>M123*I123</f>
      </c>
      <c r="Q123" s="107" t="str">
        <f>P123*'Calculation_Assumptions'!$B$14*J123*K123</f>
      </c>
      <c r="R123" s="108" t="str">
        <f>O123*N123*J123*K123</f>
      </c>
      <c r="S123" s="109" t="str">
        <f>R123-Q123</f>
      </c>
      <c r="T123" s="110" t="str">
        <f>1/(1+'Calculation_Assumptions'!$B$8)^(B123-'Calculation_Assumptions'!$B$2)</f>
      </c>
      <c r="U123" s="111" t="str">
        <f>Q123*T123</f>
      </c>
      <c r="V123" s="112" t="str">
        <f>R123*T123</f>
      </c>
      <c r="W123" s="113" t="str">
        <f>S123*T123</f>
      </c>
      <c r="X123" t="n">
        <v>0</v>
      </c>
      <c r="Y123" s="114" t="n">
        <v>2017</v>
      </c>
      <c r="Z123" t="s">
        <v>428</v>
      </c>
      <c r="AA123" s="115" t="str">
        <f>IF(G123="shared-count-once",COUNTIFS($A$2:$A$599,A123,$B$2:$B$599,B123,$D$2:$D$599,D123),1)</f>
      </c>
    </row>
    <row r="124">
      <c r="A124" t="s">
        <v>257</v>
      </c>
      <c r="B124" s="93" t="n">
        <v>2043</v>
      </c>
      <c r="C124" t="s">
        <v>257</v>
      </c>
      <c r="D124" s="94" t="s">
        <v>434</v>
      </c>
      <c r="E124" s="95" t="s">
        <v>435</v>
      </c>
      <c r="F124" s="96" t="s">
        <v>260</v>
      </c>
      <c r="G124" s="97" t="s">
        <v>423</v>
      </c>
      <c r="H124" s="98" t="s">
        <v>425</v>
      </c>
      <c r="I124" s="99" t="n">
        <v>1</v>
      </c>
      <c r="J124" s="100" t="n">
        <v>1</v>
      </c>
      <c r="K124" s="101" t="n">
        <v>0.008775</v>
      </c>
      <c r="L124" s="102" t="n">
        <v>322440377.733469</v>
      </c>
      <c r="M124" s="103" t="n">
        <v>322368101.36479</v>
      </c>
      <c r="N124" s="104" t="str">
        <f>MIN(MAX((B124-'Calculation_Assumptions'!$B$5+1)/'Calculation_Assumptions'!$B$7,0),1)</f>
      </c>
      <c r="O124" s="105" t="str">
        <f>L124*I124</f>
      </c>
      <c r="P124" s="106" t="str">
        <f>M124*I124</f>
      </c>
      <c r="Q124" s="107" t="str">
        <f>P124*'Calculation_Assumptions'!$B$14*J124*K124</f>
      </c>
      <c r="R124" s="108" t="str">
        <f>O124*N124*J124*K124</f>
      </c>
      <c r="S124" s="109" t="str">
        <f>R124-Q124</f>
      </c>
      <c r="T124" s="110" t="str">
        <f>1/(1+'Calculation_Assumptions'!$B$8)^(B124-'Calculation_Assumptions'!$B$2)</f>
      </c>
      <c r="U124" s="111" t="str">
        <f>Q124*T124</f>
      </c>
      <c r="V124" s="112" t="str">
        <f>R124*T124</f>
      </c>
      <c r="W124" s="113" t="str">
        <f>S124*T124</f>
      </c>
      <c r="X124" t="n">
        <v>0</v>
      </c>
      <c r="Y124" s="114" t="n">
        <v>2017</v>
      </c>
      <c r="Z124" t="s">
        <v>428</v>
      </c>
      <c r="AA124" s="115" t="str">
        <f>IF(G124="shared-count-once",COUNTIFS($A$2:$A$599,A124,$B$2:$B$599,B124,$D$2:$D$599,D124),1)</f>
      </c>
    </row>
    <row r="125">
      <c r="A125" t="s">
        <v>257</v>
      </c>
      <c r="B125" s="93" t="n">
        <v>2044</v>
      </c>
      <c r="C125" t="s">
        <v>257</v>
      </c>
      <c r="D125" s="94" t="s">
        <v>434</v>
      </c>
      <c r="E125" s="95" t="s">
        <v>435</v>
      </c>
      <c r="F125" s="96" t="s">
        <v>260</v>
      </c>
      <c r="G125" s="97" t="s">
        <v>423</v>
      </c>
      <c r="H125" s="98" t="s">
        <v>425</v>
      </c>
      <c r="I125" s="99" t="n">
        <v>1</v>
      </c>
      <c r="J125" s="100" t="n">
        <v>1</v>
      </c>
      <c r="K125" s="101" t="n">
        <v>0.008775</v>
      </c>
      <c r="L125" s="102" t="n">
        <v>324042347.876101</v>
      </c>
      <c r="M125" s="103" t="n">
        <v>323959975.384742</v>
      </c>
      <c r="N125" s="104" t="str">
        <f>MIN(MAX((B125-'Calculation_Assumptions'!$B$5+1)/'Calculation_Assumptions'!$B$7,0),1)</f>
      </c>
      <c r="O125" s="105" t="str">
        <f>L125*I125</f>
      </c>
      <c r="P125" s="106" t="str">
        <f>M125*I125</f>
      </c>
      <c r="Q125" s="107" t="str">
        <f>P125*'Calculation_Assumptions'!$B$14*J125*K125</f>
      </c>
      <c r="R125" s="108" t="str">
        <f>O125*N125*J125*K125</f>
      </c>
      <c r="S125" s="109" t="str">
        <f>R125-Q125</f>
      </c>
      <c r="T125" s="110" t="str">
        <f>1/(1+'Calculation_Assumptions'!$B$8)^(B125-'Calculation_Assumptions'!$B$2)</f>
      </c>
      <c r="U125" s="111" t="str">
        <f>Q125*T125</f>
      </c>
      <c r="V125" s="112" t="str">
        <f>R125*T125</f>
      </c>
      <c r="W125" s="113" t="str">
        <f>S125*T125</f>
      </c>
      <c r="X125" t="n">
        <v>0</v>
      </c>
      <c r="Y125" s="114" t="n">
        <v>2017</v>
      </c>
      <c r="Z125" t="s">
        <v>428</v>
      </c>
      <c r="AA125" s="115" t="str">
        <f>IF(G125="shared-count-once",COUNTIFS($A$2:$A$599,A125,$B$2:$B$599,B125,$D$2:$D$599,D125),1)</f>
      </c>
    </row>
    <row r="126">
      <c r="A126" t="s">
        <v>257</v>
      </c>
      <c r="B126" s="93" t="n">
        <v>2045</v>
      </c>
      <c r="C126" t="s">
        <v>257</v>
      </c>
      <c r="D126" s="94" t="s">
        <v>434</v>
      </c>
      <c r="E126" s="95" t="s">
        <v>435</v>
      </c>
      <c r="F126" s="96" t="s">
        <v>260</v>
      </c>
      <c r="G126" s="97" t="s">
        <v>423</v>
      </c>
      <c r="H126" s="98" t="s">
        <v>425</v>
      </c>
      <c r="I126" s="99" t="n">
        <v>1</v>
      </c>
      <c r="J126" s="100" t="n">
        <v>1</v>
      </c>
      <c r="K126" s="101" t="n">
        <v>0.008775</v>
      </c>
      <c r="L126" s="102" t="n">
        <v>325594482.098664</v>
      </c>
      <c r="M126" s="103" t="n">
        <v>325502797.918857</v>
      </c>
      <c r="N126" s="104" t="str">
        <f>MIN(MAX((B126-'Calculation_Assumptions'!$B$5+1)/'Calculation_Assumptions'!$B$7,0),1)</f>
      </c>
      <c r="O126" s="105" t="str">
        <f>L126*I126</f>
      </c>
      <c r="P126" s="106" t="str">
        <f>M126*I126</f>
      </c>
      <c r="Q126" s="107" t="str">
        <f>P126*'Calculation_Assumptions'!$B$14*J126*K126</f>
      </c>
      <c r="R126" s="108" t="str">
        <f>O126*N126*J126*K126</f>
      </c>
      <c r="S126" s="109" t="str">
        <f>R126-Q126</f>
      </c>
      <c r="T126" s="110" t="str">
        <f>1/(1+'Calculation_Assumptions'!$B$8)^(B126-'Calculation_Assumptions'!$B$2)</f>
      </c>
      <c r="U126" s="111" t="str">
        <f>Q126*T126</f>
      </c>
      <c r="V126" s="112" t="str">
        <f>R126*T126</f>
      </c>
      <c r="W126" s="113" t="str">
        <f>S126*T126</f>
      </c>
      <c r="X126" t="n">
        <v>0</v>
      </c>
      <c r="Y126" s="114" t="n">
        <v>2017</v>
      </c>
      <c r="Z126" t="s">
        <v>428</v>
      </c>
      <c r="AA126" s="115" t="str">
        <f>IF(G126="shared-count-once",COUNTIFS($A$2:$A$599,A126,$B$2:$B$599,B126,$D$2:$D$599,D126),1)</f>
      </c>
    </row>
    <row r="127">
      <c r="A127" t="s">
        <v>257</v>
      </c>
      <c r="B127" s="93" t="n">
        <v>2046</v>
      </c>
      <c r="C127" t="s">
        <v>257</v>
      </c>
      <c r="D127" s="94" t="s">
        <v>434</v>
      </c>
      <c r="E127" s="95" t="s">
        <v>435</v>
      </c>
      <c r="F127" s="96" t="s">
        <v>260</v>
      </c>
      <c r="G127" s="97" t="s">
        <v>423</v>
      </c>
      <c r="H127" s="98" t="s">
        <v>425</v>
      </c>
      <c r="I127" s="99" t="n">
        <v>1</v>
      </c>
      <c r="J127" s="100" t="n">
        <v>1</v>
      </c>
      <c r="K127" s="101" t="n">
        <v>0.008775</v>
      </c>
      <c r="L127" s="102" t="n">
        <v>327095181.535657</v>
      </c>
      <c r="M127" s="103" t="n">
        <v>326937410.974074</v>
      </c>
      <c r="N127" s="104" t="str">
        <f>MIN(MAX((B127-'Calculation_Assumptions'!$B$5+1)/'Calculation_Assumptions'!$B$7,0),1)</f>
      </c>
      <c r="O127" s="105" t="str">
        <f>L127*I127</f>
      </c>
      <c r="P127" s="106" t="str">
        <f>M127*I127</f>
      </c>
      <c r="Q127" s="107" t="str">
        <f>P127*'Calculation_Assumptions'!$B$14*J127*K127</f>
      </c>
      <c r="R127" s="108" t="str">
        <f>O127*N127*J127*K127</f>
      </c>
      <c r="S127" s="109" t="str">
        <f>R127-Q127</f>
      </c>
      <c r="T127" s="110" t="str">
        <f>1/(1+'Calculation_Assumptions'!$B$8)^(B127-'Calculation_Assumptions'!$B$2)</f>
      </c>
      <c r="U127" s="111" t="str">
        <f>Q127*T127</f>
      </c>
      <c r="V127" s="112" t="str">
        <f>R127*T127</f>
      </c>
      <c r="W127" s="113" t="str">
        <f>S127*T127</f>
      </c>
      <c r="X127" t="n">
        <v>0</v>
      </c>
      <c r="Y127" s="114" t="n">
        <v>2017</v>
      </c>
      <c r="Z127" t="s">
        <v>428</v>
      </c>
      <c r="AA127" s="115" t="str">
        <f>IF(G127="shared-count-once",COUNTIFS($A$2:$A$599,A127,$B$2:$B$599,B127,$D$2:$D$599,D127),1)</f>
      </c>
    </row>
    <row r="128">
      <c r="A128" t="s">
        <v>257</v>
      </c>
      <c r="B128" s="93" t="n">
        <v>2047</v>
      </c>
      <c r="C128" t="s">
        <v>257</v>
      </c>
      <c r="D128" s="94" t="s">
        <v>434</v>
      </c>
      <c r="E128" s="95" t="s">
        <v>435</v>
      </c>
      <c r="F128" s="96" t="s">
        <v>260</v>
      </c>
      <c r="G128" s="97" t="s">
        <v>423</v>
      </c>
      <c r="H128" s="98" t="s">
        <v>425</v>
      </c>
      <c r="I128" s="99" t="n">
        <v>1</v>
      </c>
      <c r="J128" s="100" t="n">
        <v>1</v>
      </c>
      <c r="K128" s="101" t="n">
        <v>0.008775</v>
      </c>
      <c r="L128" s="102" t="n">
        <v>328543053.793059</v>
      </c>
      <c r="M128" s="103" t="n">
        <v>328373979.572961</v>
      </c>
      <c r="N128" s="104" t="str">
        <f>MIN(MAX((B128-'Calculation_Assumptions'!$B$5+1)/'Calculation_Assumptions'!$B$7,0),1)</f>
      </c>
      <c r="O128" s="105" t="str">
        <f>L128*I128</f>
      </c>
      <c r="P128" s="106" t="str">
        <f>M128*I128</f>
      </c>
      <c r="Q128" s="107" t="str">
        <f>P128*'Calculation_Assumptions'!$B$14*J128*K128</f>
      </c>
      <c r="R128" s="108" t="str">
        <f>O128*N128*J128*K128</f>
      </c>
      <c r="S128" s="109" t="str">
        <f>R128-Q128</f>
      </c>
      <c r="T128" s="110" t="str">
        <f>1/(1+'Calculation_Assumptions'!$B$8)^(B128-'Calculation_Assumptions'!$B$2)</f>
      </c>
      <c r="U128" s="111" t="str">
        <f>Q128*T128</f>
      </c>
      <c r="V128" s="112" t="str">
        <f>R128*T128</f>
      </c>
      <c r="W128" s="113" t="str">
        <f>S128*T128</f>
      </c>
      <c r="X128" t="n">
        <v>0</v>
      </c>
      <c r="Y128" s="114" t="n">
        <v>2017</v>
      </c>
      <c r="Z128" t="s">
        <v>428</v>
      </c>
      <c r="AA128" s="115" t="str">
        <f>IF(G128="shared-count-once",COUNTIFS($A$2:$A$599,A128,$B$2:$B$599,B128,$D$2:$D$599,D128),1)</f>
      </c>
    </row>
    <row r="129">
      <c r="A129" t="s">
        <v>257</v>
      </c>
      <c r="B129" s="93" t="n">
        <v>2048</v>
      </c>
      <c r="C129" t="s">
        <v>257</v>
      </c>
      <c r="D129" s="94" t="s">
        <v>434</v>
      </c>
      <c r="E129" s="95" t="s">
        <v>435</v>
      </c>
      <c r="F129" s="96" t="s">
        <v>260</v>
      </c>
      <c r="G129" s="97" t="s">
        <v>423</v>
      </c>
      <c r="H129" s="98" t="s">
        <v>425</v>
      </c>
      <c r="I129" s="99" t="n">
        <v>1</v>
      </c>
      <c r="J129" s="100" t="n">
        <v>1</v>
      </c>
      <c r="K129" s="101" t="n">
        <v>0.008775</v>
      </c>
      <c r="L129" s="102" t="n">
        <v>329938473.224229</v>
      </c>
      <c r="M129" s="103" t="n">
        <v>329758170.929259</v>
      </c>
      <c r="N129" s="104" t="str">
        <f>MIN(MAX((B129-'Calculation_Assumptions'!$B$5+1)/'Calculation_Assumptions'!$B$7,0),1)</f>
      </c>
      <c r="O129" s="105" t="str">
        <f>L129*I129</f>
      </c>
      <c r="P129" s="106" t="str">
        <f>M129*I129</f>
      </c>
      <c r="Q129" s="107" t="str">
        <f>P129*'Calculation_Assumptions'!$B$14*J129*K129</f>
      </c>
      <c r="R129" s="108" t="str">
        <f>O129*N129*J129*K129</f>
      </c>
      <c r="S129" s="109" t="str">
        <f>R129-Q129</f>
      </c>
      <c r="T129" s="110" t="str">
        <f>1/(1+'Calculation_Assumptions'!$B$8)^(B129-'Calculation_Assumptions'!$B$2)</f>
      </c>
      <c r="U129" s="111" t="str">
        <f>Q129*T129</f>
      </c>
      <c r="V129" s="112" t="str">
        <f>R129*T129</f>
      </c>
      <c r="W129" s="113" t="str">
        <f>S129*T129</f>
      </c>
      <c r="X129" t="n">
        <v>0</v>
      </c>
      <c r="Y129" s="114" t="n">
        <v>2017</v>
      </c>
      <c r="Z129" t="s">
        <v>428</v>
      </c>
      <c r="AA129" s="115" t="str">
        <f>IF(G129="shared-count-once",COUNTIFS($A$2:$A$599,A129,$B$2:$B$599,B129,$D$2:$D$599,D129),1)</f>
      </c>
    </row>
    <row r="130">
      <c r="A130" t="s">
        <v>257</v>
      </c>
      <c r="B130" s="93" t="n">
        <v>2049</v>
      </c>
      <c r="C130" t="s">
        <v>257</v>
      </c>
      <c r="D130" s="94" t="s">
        <v>434</v>
      </c>
      <c r="E130" s="95" t="s">
        <v>435</v>
      </c>
      <c r="F130" s="96" t="s">
        <v>260</v>
      </c>
      <c r="G130" s="97" t="s">
        <v>423</v>
      </c>
      <c r="H130" s="98" t="s">
        <v>425</v>
      </c>
      <c r="I130" s="99" t="n">
        <v>1</v>
      </c>
      <c r="J130" s="100" t="n">
        <v>1</v>
      </c>
      <c r="K130" s="101" t="n">
        <v>0.008775</v>
      </c>
      <c r="L130" s="102" t="n">
        <v>331282231.09969</v>
      </c>
      <c r="M130" s="103" t="n">
        <v>331090815.300003</v>
      </c>
      <c r="N130" s="104" t="str">
        <f>MIN(MAX((B130-'Calculation_Assumptions'!$B$5+1)/'Calculation_Assumptions'!$B$7,0),1)</f>
      </c>
      <c r="O130" s="105" t="str">
        <f>L130*I130</f>
      </c>
      <c r="P130" s="106" t="str">
        <f>M130*I130</f>
      </c>
      <c r="Q130" s="107" t="str">
        <f>P130*'Calculation_Assumptions'!$B$14*J130*K130</f>
      </c>
      <c r="R130" s="108" t="str">
        <f>O130*N130*J130*K130</f>
      </c>
      <c r="S130" s="109" t="str">
        <f>R130-Q130</f>
      </c>
      <c r="T130" s="110" t="str">
        <f>1/(1+'Calculation_Assumptions'!$B$8)^(B130-'Calculation_Assumptions'!$B$2)</f>
      </c>
      <c r="U130" s="111" t="str">
        <f>Q130*T130</f>
      </c>
      <c r="V130" s="112" t="str">
        <f>R130*T130</f>
      </c>
      <c r="W130" s="113" t="str">
        <f>S130*T130</f>
      </c>
      <c r="X130" t="n">
        <v>0</v>
      </c>
      <c r="Y130" s="114" t="n">
        <v>2017</v>
      </c>
      <c r="Z130" t="s">
        <v>428</v>
      </c>
      <c r="AA130" s="115" t="str">
        <f>IF(G130="shared-count-once",COUNTIFS($A$2:$A$599,A130,$B$2:$B$599,B130,$D$2:$D$599,D130),1)</f>
      </c>
    </row>
    <row r="131">
      <c r="A131" t="s">
        <v>257</v>
      </c>
      <c r="B131" s="93" t="n">
        <v>2050</v>
      </c>
      <c r="C131" t="s">
        <v>257</v>
      </c>
      <c r="D131" s="94" t="s">
        <v>434</v>
      </c>
      <c r="E131" s="95" t="s">
        <v>435</v>
      </c>
      <c r="F131" s="96" t="s">
        <v>260</v>
      </c>
      <c r="G131" s="97" t="s">
        <v>423</v>
      </c>
      <c r="H131" s="98" t="s">
        <v>425</v>
      </c>
      <c r="I131" s="99" t="n">
        <v>1</v>
      </c>
      <c r="J131" s="100" t="n">
        <v>1</v>
      </c>
      <c r="K131" s="101" t="n">
        <v>0.008775</v>
      </c>
      <c r="L131" s="102" t="n">
        <v>332573436.031803</v>
      </c>
      <c r="M131" s="103" t="n">
        <v>332371049.299558</v>
      </c>
      <c r="N131" s="104" t="str">
        <f>MIN(MAX((B131-'Calculation_Assumptions'!$B$5+1)/'Calculation_Assumptions'!$B$7,0),1)</f>
      </c>
      <c r="O131" s="105" t="str">
        <f>L131*I131</f>
      </c>
      <c r="P131" s="106" t="str">
        <f>M131*I131</f>
      </c>
      <c r="Q131" s="107" t="str">
        <f>P131*'Calculation_Assumptions'!$B$14*J131*K131</f>
      </c>
      <c r="R131" s="108" t="str">
        <f>O131*N131*J131*K131</f>
      </c>
      <c r="S131" s="109" t="str">
        <f>R131-Q131</f>
      </c>
      <c r="T131" s="110" t="str">
        <f>1/(1+'Calculation_Assumptions'!$B$8)^(B131-'Calculation_Assumptions'!$B$2)</f>
      </c>
      <c r="U131" s="111" t="str">
        <f>Q131*T131</f>
      </c>
      <c r="V131" s="112" t="str">
        <f>R131*T131</f>
      </c>
      <c r="W131" s="113" t="str">
        <f>S131*T131</f>
      </c>
      <c r="X131" t="n">
        <v>0</v>
      </c>
      <c r="Y131" s="114" t="n">
        <v>2017</v>
      </c>
      <c r="Z131" t="s">
        <v>428</v>
      </c>
      <c r="AA131" s="115" t="str">
        <f>IF(G131="shared-count-once",COUNTIFS($A$2:$A$599,A131,$B$2:$B$599,B131,$D$2:$D$599,D131),1)</f>
      </c>
    </row>
    <row r="132">
      <c r="A132" t="s">
        <v>243</v>
      </c>
      <c r="B132" s="93" t="n">
        <v>2025</v>
      </c>
      <c r="C132" t="s">
        <v>243</v>
      </c>
      <c r="D132" s="94" t="s">
        <v>430</v>
      </c>
      <c r="E132" s="95" t="s">
        <v>431</v>
      </c>
      <c r="F132" s="96" t="s">
        <v>246</v>
      </c>
      <c r="G132" s="97" t="s">
        <v>423</v>
      </c>
      <c r="H132" s="98" t="s">
        <v>425</v>
      </c>
      <c r="I132" s="99" t="n">
        <v>1</v>
      </c>
      <c r="J132" s="100" t="n">
        <v>1</v>
      </c>
      <c r="K132" s="101" t="n">
        <v>0.008775</v>
      </c>
      <c r="L132" s="102" t="n">
        <v>288000821.106462</v>
      </c>
      <c r="M132" s="103" t="n">
        <v>288000821.106462</v>
      </c>
      <c r="N132" s="104" t="str">
        <f>MIN(MAX((B132-'Calculation_Assumptions'!$B$5+1)/'Calculation_Assumptions'!$B$7,0),1)</f>
      </c>
      <c r="O132" s="105" t="str">
        <f>L132*I132</f>
      </c>
      <c r="P132" s="106" t="str">
        <f>M132*I132</f>
      </c>
      <c r="Q132" s="107" t="str">
        <f>P132*'Calculation_Assumptions'!$B$14*J132*K132</f>
      </c>
      <c r="R132" s="108" t="str">
        <f>O132*N132*J132*K132</f>
      </c>
      <c r="S132" s="109" t="str">
        <f>R132-Q132</f>
      </c>
      <c r="T132" s="110" t="str">
        <f>1/(1+'Calculation_Assumptions'!$B$8)^(B132-'Calculation_Assumptions'!$B$2)</f>
      </c>
      <c r="U132" s="111" t="str">
        <f>Q132*T132</f>
      </c>
      <c r="V132" s="112" t="str">
        <f>R132*T132</f>
      </c>
      <c r="W132" s="113" t="str">
        <f>S132*T132</f>
      </c>
      <c r="X132" t="n">
        <v>0</v>
      </c>
      <c r="Y132" s="114" t="n">
        <v>2017</v>
      </c>
      <c r="Z132" t="s">
        <v>428</v>
      </c>
      <c r="AA132" s="115" t="str">
        <f>IF(G132="shared-count-once",COUNTIFS($A$2:$A$599,A132,$B$2:$B$599,B132,$D$2:$D$599,D132),1)</f>
      </c>
    </row>
    <row r="133">
      <c r="A133" t="s">
        <v>243</v>
      </c>
      <c r="B133" s="93" t="n">
        <v>2026</v>
      </c>
      <c r="C133" t="s">
        <v>243</v>
      </c>
      <c r="D133" s="94" t="s">
        <v>430</v>
      </c>
      <c r="E133" s="95" t="s">
        <v>431</v>
      </c>
      <c r="F133" s="96" t="s">
        <v>246</v>
      </c>
      <c r="G133" s="97" t="s">
        <v>423</v>
      </c>
      <c r="H133" s="98" t="s">
        <v>425</v>
      </c>
      <c r="I133" s="99" t="n">
        <v>1</v>
      </c>
      <c r="J133" s="100" t="n">
        <v>1</v>
      </c>
      <c r="K133" s="101" t="n">
        <v>0.008775</v>
      </c>
      <c r="L133" s="102" t="n">
        <v>289540745.880455</v>
      </c>
      <c r="M133" s="103" t="n">
        <v>289847447.099594</v>
      </c>
      <c r="N133" s="104" t="str">
        <f>MIN(MAX((B133-'Calculation_Assumptions'!$B$5+1)/'Calculation_Assumptions'!$B$7,0),1)</f>
      </c>
      <c r="O133" s="105" t="str">
        <f>L133*I133</f>
      </c>
      <c r="P133" s="106" t="str">
        <f>M133*I133</f>
      </c>
      <c r="Q133" s="107" t="str">
        <f>P133*'Calculation_Assumptions'!$B$14*J133*K133</f>
      </c>
      <c r="R133" s="108" t="str">
        <f>O133*N133*J133*K133</f>
      </c>
      <c r="S133" s="109" t="str">
        <f>R133-Q133</f>
      </c>
      <c r="T133" s="110" t="str">
        <f>1/(1+'Calculation_Assumptions'!$B$8)^(B133-'Calculation_Assumptions'!$B$2)</f>
      </c>
      <c r="U133" s="111" t="str">
        <f>Q133*T133</f>
      </c>
      <c r="V133" s="112" t="str">
        <f>R133*T133</f>
      </c>
      <c r="W133" s="113" t="str">
        <f>S133*T133</f>
      </c>
      <c r="X133" t="n">
        <v>0</v>
      </c>
      <c r="Y133" s="114" t="n">
        <v>2017</v>
      </c>
      <c r="Z133" t="s">
        <v>428</v>
      </c>
      <c r="AA133" s="115" t="str">
        <f>IF(G133="shared-count-once",COUNTIFS($A$2:$A$599,A133,$B$2:$B$599,B133,$D$2:$D$599,D133),1)</f>
      </c>
    </row>
    <row r="134">
      <c r="A134" t="s">
        <v>243</v>
      </c>
      <c r="B134" s="93" t="n">
        <v>2027</v>
      </c>
      <c r="C134" t="s">
        <v>243</v>
      </c>
      <c r="D134" s="94" t="s">
        <v>430</v>
      </c>
      <c r="E134" s="95" t="s">
        <v>431</v>
      </c>
      <c r="F134" s="96" t="s">
        <v>246</v>
      </c>
      <c r="G134" s="97" t="s">
        <v>423</v>
      </c>
      <c r="H134" s="98" t="s">
        <v>425</v>
      </c>
      <c r="I134" s="99" t="n">
        <v>1</v>
      </c>
      <c r="J134" s="100" t="n">
        <v>1</v>
      </c>
      <c r="K134" s="101" t="n">
        <v>0.008775</v>
      </c>
      <c r="L134" s="102" t="n">
        <v>291574650.647059</v>
      </c>
      <c r="M134" s="103" t="n">
        <v>291854180.377108</v>
      </c>
      <c r="N134" s="104" t="str">
        <f>MIN(MAX((B134-'Calculation_Assumptions'!$B$5+1)/'Calculation_Assumptions'!$B$7,0),1)</f>
      </c>
      <c r="O134" s="105" t="str">
        <f>L134*I134</f>
      </c>
      <c r="P134" s="106" t="str">
        <f>M134*I134</f>
      </c>
      <c r="Q134" s="107" t="str">
        <f>P134*'Calculation_Assumptions'!$B$14*J134*K134</f>
      </c>
      <c r="R134" s="108" t="str">
        <f>O134*N134*J134*K134</f>
      </c>
      <c r="S134" s="109" t="str">
        <f>R134-Q134</f>
      </c>
      <c r="T134" s="110" t="str">
        <f>1/(1+'Calculation_Assumptions'!$B$8)^(B134-'Calculation_Assumptions'!$B$2)</f>
      </c>
      <c r="U134" s="111" t="str">
        <f>Q134*T134</f>
      </c>
      <c r="V134" s="112" t="str">
        <f>R134*T134</f>
      </c>
      <c r="W134" s="113" t="str">
        <f>S134*T134</f>
      </c>
      <c r="X134" t="n">
        <v>0</v>
      </c>
      <c r="Y134" s="114" t="n">
        <v>2017</v>
      </c>
      <c r="Z134" t="s">
        <v>428</v>
      </c>
      <c r="AA134" s="115" t="str">
        <f>IF(G134="shared-count-once",COUNTIFS($A$2:$A$599,A134,$B$2:$B$599,B134,$D$2:$D$599,D134),1)</f>
      </c>
    </row>
    <row r="135">
      <c r="A135" t="s">
        <v>243</v>
      </c>
      <c r="B135" s="93" t="n">
        <v>2028</v>
      </c>
      <c r="C135" t="s">
        <v>243</v>
      </c>
      <c r="D135" s="94" t="s">
        <v>430</v>
      </c>
      <c r="E135" s="95" t="s">
        <v>431</v>
      </c>
      <c r="F135" s="96" t="s">
        <v>246</v>
      </c>
      <c r="G135" s="97" t="s">
        <v>423</v>
      </c>
      <c r="H135" s="98" t="s">
        <v>425</v>
      </c>
      <c r="I135" s="99" t="n">
        <v>1</v>
      </c>
      <c r="J135" s="100" t="n">
        <v>1</v>
      </c>
      <c r="K135" s="101" t="n">
        <v>0.008775</v>
      </c>
      <c r="L135" s="102" t="n">
        <v>293643565.004624</v>
      </c>
      <c r="M135" s="103" t="n">
        <v>293896796.321291</v>
      </c>
      <c r="N135" s="104" t="str">
        <f>MIN(MAX((B135-'Calculation_Assumptions'!$B$5+1)/'Calculation_Assumptions'!$B$7,0),1)</f>
      </c>
      <c r="O135" s="105" t="str">
        <f>L135*I135</f>
      </c>
      <c r="P135" s="106" t="str">
        <f>M135*I135</f>
      </c>
      <c r="Q135" s="107" t="str">
        <f>P135*'Calculation_Assumptions'!$B$14*J135*K135</f>
      </c>
      <c r="R135" s="108" t="str">
        <f>O135*N135*J135*K135</f>
      </c>
      <c r="S135" s="109" t="str">
        <f>R135-Q135</f>
      </c>
      <c r="T135" s="110" t="str">
        <f>1/(1+'Calculation_Assumptions'!$B$8)^(B135-'Calculation_Assumptions'!$B$2)</f>
      </c>
      <c r="U135" s="111" t="str">
        <f>Q135*T135</f>
      </c>
      <c r="V135" s="112" t="str">
        <f>R135*T135</f>
      </c>
      <c r="W135" s="113" t="str">
        <f>S135*T135</f>
      </c>
      <c r="X135" t="n">
        <v>0</v>
      </c>
      <c r="Y135" s="114" t="n">
        <v>2017</v>
      </c>
      <c r="Z135" t="s">
        <v>428</v>
      </c>
      <c r="AA135" s="115" t="str">
        <f>IF(G135="shared-count-once",COUNTIFS($A$2:$A$599,A135,$B$2:$B$599,B135,$D$2:$D$599,D135),1)</f>
      </c>
    </row>
    <row r="136">
      <c r="A136" t="s">
        <v>243</v>
      </c>
      <c r="B136" s="93" t="n">
        <v>2029</v>
      </c>
      <c r="C136" t="s">
        <v>243</v>
      </c>
      <c r="D136" s="94" t="s">
        <v>430</v>
      </c>
      <c r="E136" s="95" t="s">
        <v>431</v>
      </c>
      <c r="F136" s="96" t="s">
        <v>246</v>
      </c>
      <c r="G136" s="97" t="s">
        <v>423</v>
      </c>
      <c r="H136" s="98" t="s">
        <v>425</v>
      </c>
      <c r="I136" s="99" t="n">
        <v>1</v>
      </c>
      <c r="J136" s="100" t="n">
        <v>1</v>
      </c>
      <c r="K136" s="101" t="n">
        <v>0.008775</v>
      </c>
      <c r="L136" s="102" t="n">
        <v>295742956.829297</v>
      </c>
      <c r="M136" s="103" t="n">
        <v>295970569.102032</v>
      </c>
      <c r="N136" s="104" t="str">
        <f>MIN(MAX((B136-'Calculation_Assumptions'!$B$5+1)/'Calculation_Assumptions'!$B$7,0),1)</f>
      </c>
      <c r="O136" s="105" t="str">
        <f>L136*I136</f>
      </c>
      <c r="P136" s="106" t="str">
        <f>M136*I136</f>
      </c>
      <c r="Q136" s="107" t="str">
        <f>P136*'Calculation_Assumptions'!$B$14*J136*K136</f>
      </c>
      <c r="R136" s="108" t="str">
        <f>O136*N136*J136*K136</f>
      </c>
      <c r="S136" s="109" t="str">
        <f>R136-Q136</f>
      </c>
      <c r="T136" s="110" t="str">
        <f>1/(1+'Calculation_Assumptions'!$B$8)^(B136-'Calculation_Assumptions'!$B$2)</f>
      </c>
      <c r="U136" s="111" t="str">
        <f>Q136*T136</f>
      </c>
      <c r="V136" s="112" t="str">
        <f>R136*T136</f>
      </c>
      <c r="W136" s="113" t="str">
        <f>S136*T136</f>
      </c>
      <c r="X136" t="n">
        <v>0</v>
      </c>
      <c r="Y136" s="114" t="n">
        <v>2017</v>
      </c>
      <c r="Z136" t="s">
        <v>428</v>
      </c>
      <c r="AA136" s="115" t="str">
        <f>IF(G136="shared-count-once",COUNTIFS($A$2:$A$599,A136,$B$2:$B$599,B136,$D$2:$D$599,D136),1)</f>
      </c>
    </row>
    <row r="137">
      <c r="A137" t="s">
        <v>243</v>
      </c>
      <c r="B137" s="93" t="n">
        <v>2030</v>
      </c>
      <c r="C137" t="s">
        <v>243</v>
      </c>
      <c r="D137" s="94" t="s">
        <v>430</v>
      </c>
      <c r="E137" s="95" t="s">
        <v>431</v>
      </c>
      <c r="F137" s="96" t="s">
        <v>246</v>
      </c>
      <c r="G137" s="97" t="s">
        <v>423</v>
      </c>
      <c r="H137" s="98" t="s">
        <v>425</v>
      </c>
      <c r="I137" s="99" t="n">
        <v>1</v>
      </c>
      <c r="J137" s="100" t="n">
        <v>1</v>
      </c>
      <c r="K137" s="101" t="n">
        <v>0.008775</v>
      </c>
      <c r="L137" s="102" t="n">
        <v>297827692.65808</v>
      </c>
      <c r="M137" s="103" t="n">
        <v>298029311.601993</v>
      </c>
      <c r="N137" s="104" t="str">
        <f>MIN(MAX((B137-'Calculation_Assumptions'!$B$5+1)/'Calculation_Assumptions'!$B$7,0),1)</f>
      </c>
      <c r="O137" s="105" t="str">
        <f>L137*I137</f>
      </c>
      <c r="P137" s="106" t="str">
        <f>M137*I137</f>
      </c>
      <c r="Q137" s="107" t="str">
        <f>P137*'Calculation_Assumptions'!$B$14*J137*K137</f>
      </c>
      <c r="R137" s="108" t="str">
        <f>O137*N137*J137*K137</f>
      </c>
      <c r="S137" s="109" t="str">
        <f>R137-Q137</f>
      </c>
      <c r="T137" s="110" t="str">
        <f>1/(1+'Calculation_Assumptions'!$B$8)^(B137-'Calculation_Assumptions'!$B$2)</f>
      </c>
      <c r="U137" s="111" t="str">
        <f>Q137*T137</f>
      </c>
      <c r="V137" s="112" t="str">
        <f>R137*T137</f>
      </c>
      <c r="W137" s="113" t="str">
        <f>S137*T137</f>
      </c>
      <c r="X137" t="n">
        <v>0</v>
      </c>
      <c r="Y137" s="114" t="n">
        <v>2017</v>
      </c>
      <c r="Z137" t="s">
        <v>428</v>
      </c>
      <c r="AA137" s="115" t="str">
        <f>IF(G137="shared-count-once",COUNTIFS($A$2:$A$599,A137,$B$2:$B$599,B137,$D$2:$D$599,D137),1)</f>
      </c>
    </row>
    <row r="138">
      <c r="A138" t="s">
        <v>243</v>
      </c>
      <c r="B138" s="93" t="n">
        <v>2031</v>
      </c>
      <c r="C138" t="s">
        <v>243</v>
      </c>
      <c r="D138" s="94" t="s">
        <v>430</v>
      </c>
      <c r="E138" s="95" t="s">
        <v>431</v>
      </c>
      <c r="F138" s="96" t="s">
        <v>246</v>
      </c>
      <c r="G138" s="97" t="s">
        <v>423</v>
      </c>
      <c r="H138" s="98" t="s">
        <v>425</v>
      </c>
      <c r="I138" s="99" t="n">
        <v>1</v>
      </c>
      <c r="J138" s="100" t="n">
        <v>1</v>
      </c>
      <c r="K138" s="101" t="n">
        <v>0.008775</v>
      </c>
      <c r="L138" s="102" t="n">
        <v>299900945.145339</v>
      </c>
      <c r="M138" s="103" t="n">
        <v>300077222.268546</v>
      </c>
      <c r="N138" s="104" t="str">
        <f>MIN(MAX((B138-'Calculation_Assumptions'!$B$5+1)/'Calculation_Assumptions'!$B$7,0),1)</f>
      </c>
      <c r="O138" s="105" t="str">
        <f>L138*I138</f>
      </c>
      <c r="P138" s="106" t="str">
        <f>M138*I138</f>
      </c>
      <c r="Q138" s="107" t="str">
        <f>P138*'Calculation_Assumptions'!$B$14*J138*K138</f>
      </c>
      <c r="R138" s="108" t="str">
        <f>O138*N138*J138*K138</f>
      </c>
      <c r="S138" s="109" t="str">
        <f>R138-Q138</f>
      </c>
      <c r="T138" s="110" t="str">
        <f>1/(1+'Calculation_Assumptions'!$B$8)^(B138-'Calculation_Assumptions'!$B$2)</f>
      </c>
      <c r="U138" s="111" t="str">
        <f>Q138*T138</f>
      </c>
      <c r="V138" s="112" t="str">
        <f>R138*T138</f>
      </c>
      <c r="W138" s="113" t="str">
        <f>S138*T138</f>
      </c>
      <c r="X138" t="n">
        <v>0</v>
      </c>
      <c r="Y138" s="114" t="n">
        <v>2017</v>
      </c>
      <c r="Z138" t="s">
        <v>428</v>
      </c>
      <c r="AA138" s="115" t="str">
        <f>IF(G138="shared-count-once",COUNTIFS($A$2:$A$599,A138,$B$2:$B$599,B138,$D$2:$D$599,D138),1)</f>
      </c>
    </row>
    <row r="139">
      <c r="A139" t="s">
        <v>243</v>
      </c>
      <c r="B139" s="93" t="n">
        <v>2032</v>
      </c>
      <c r="C139" t="s">
        <v>243</v>
      </c>
      <c r="D139" s="94" t="s">
        <v>430</v>
      </c>
      <c r="E139" s="95" t="s">
        <v>431</v>
      </c>
      <c r="F139" s="96" t="s">
        <v>246</v>
      </c>
      <c r="G139" s="97" t="s">
        <v>423</v>
      </c>
      <c r="H139" s="98" t="s">
        <v>425</v>
      </c>
      <c r="I139" s="99" t="n">
        <v>1</v>
      </c>
      <c r="J139" s="100" t="n">
        <v>1</v>
      </c>
      <c r="K139" s="101" t="n">
        <v>0.008775</v>
      </c>
      <c r="L139" s="102" t="n">
        <v>301958562.663249</v>
      </c>
      <c r="M139" s="103" t="n">
        <v>302110074.06594</v>
      </c>
      <c r="N139" s="104" t="str">
        <f>MIN(MAX((B139-'Calculation_Assumptions'!$B$5+1)/'Calculation_Assumptions'!$B$7,0),1)</f>
      </c>
      <c r="O139" s="105" t="str">
        <f>L139*I139</f>
      </c>
      <c r="P139" s="106" t="str">
        <f>M139*I139</f>
      </c>
      <c r="Q139" s="107" t="str">
        <f>P139*'Calculation_Assumptions'!$B$14*J139*K139</f>
      </c>
      <c r="R139" s="108" t="str">
        <f>O139*N139*J139*K139</f>
      </c>
      <c r="S139" s="109" t="str">
        <f>R139-Q139</f>
      </c>
      <c r="T139" s="110" t="str">
        <f>1/(1+'Calculation_Assumptions'!$B$8)^(B139-'Calculation_Assumptions'!$B$2)</f>
      </c>
      <c r="U139" s="111" t="str">
        <f>Q139*T139</f>
      </c>
      <c r="V139" s="112" t="str">
        <f>R139*T139</f>
      </c>
      <c r="W139" s="113" t="str">
        <f>S139*T139</f>
      </c>
      <c r="X139" t="n">
        <v>0</v>
      </c>
      <c r="Y139" s="114" t="n">
        <v>2017</v>
      </c>
      <c r="Z139" t="s">
        <v>428</v>
      </c>
      <c r="AA139" s="115" t="str">
        <f>IF(G139="shared-count-once",COUNTIFS($A$2:$A$599,A139,$B$2:$B$599,B139,$D$2:$D$599,D139),1)</f>
      </c>
    </row>
    <row r="140">
      <c r="A140" t="s">
        <v>243</v>
      </c>
      <c r="B140" s="93" t="n">
        <v>2033</v>
      </c>
      <c r="C140" t="s">
        <v>243</v>
      </c>
      <c r="D140" s="94" t="s">
        <v>430</v>
      </c>
      <c r="E140" s="95" t="s">
        <v>431</v>
      </c>
      <c r="F140" s="96" t="s">
        <v>246</v>
      </c>
      <c r="G140" s="97" t="s">
        <v>423</v>
      </c>
      <c r="H140" s="98" t="s">
        <v>425</v>
      </c>
      <c r="I140" s="99" t="n">
        <v>1</v>
      </c>
      <c r="J140" s="100" t="n">
        <v>1</v>
      </c>
      <c r="K140" s="101" t="n">
        <v>0.008775</v>
      </c>
      <c r="L140" s="102" t="n">
        <v>303958530.566222</v>
      </c>
      <c r="M140" s="103" t="n">
        <v>304122392.262448</v>
      </c>
      <c r="N140" s="104" t="str">
        <f>MIN(MAX((B140-'Calculation_Assumptions'!$B$5+1)/'Calculation_Assumptions'!$B$7,0),1)</f>
      </c>
      <c r="O140" s="105" t="str">
        <f>L140*I140</f>
      </c>
      <c r="P140" s="106" t="str">
        <f>M140*I140</f>
      </c>
      <c r="Q140" s="107" t="str">
        <f>P140*'Calculation_Assumptions'!$B$14*J140*K140</f>
      </c>
      <c r="R140" s="108" t="str">
        <f>O140*N140*J140*K140</f>
      </c>
      <c r="S140" s="109" t="str">
        <f>R140-Q140</f>
      </c>
      <c r="T140" s="110" t="str">
        <f>1/(1+'Calculation_Assumptions'!$B$8)^(B140-'Calculation_Assumptions'!$B$2)</f>
      </c>
      <c r="U140" s="111" t="str">
        <f>Q140*T140</f>
      </c>
      <c r="V140" s="112" t="str">
        <f>R140*T140</f>
      </c>
      <c r="W140" s="113" t="str">
        <f>S140*T140</f>
      </c>
      <c r="X140" t="n">
        <v>0</v>
      </c>
      <c r="Y140" s="114" t="n">
        <v>2017</v>
      </c>
      <c r="Z140" t="s">
        <v>428</v>
      </c>
      <c r="AA140" s="115" t="str">
        <f>IF(G140="shared-count-once",COUNTIFS($A$2:$A$599,A140,$B$2:$B$599,B140,$D$2:$D$599,D140),1)</f>
      </c>
    </row>
    <row r="141">
      <c r="A141" t="s">
        <v>243</v>
      </c>
      <c r="B141" s="93" t="n">
        <v>2034</v>
      </c>
      <c r="C141" t="s">
        <v>243</v>
      </c>
      <c r="D141" s="94" t="s">
        <v>430</v>
      </c>
      <c r="E141" s="95" t="s">
        <v>431</v>
      </c>
      <c r="F141" s="96" t="s">
        <v>246</v>
      </c>
      <c r="G141" s="97" t="s">
        <v>423</v>
      </c>
      <c r="H141" s="98" t="s">
        <v>425</v>
      </c>
      <c r="I141" s="99" t="n">
        <v>1</v>
      </c>
      <c r="J141" s="100" t="n">
        <v>1</v>
      </c>
      <c r="K141" s="101" t="n">
        <v>0.008775</v>
      </c>
      <c r="L141" s="102" t="n">
        <v>305967573.41288</v>
      </c>
      <c r="M141" s="103" t="n">
        <v>306110568.885056</v>
      </c>
      <c r="N141" s="104" t="str">
        <f>MIN(MAX((B141-'Calculation_Assumptions'!$B$5+1)/'Calculation_Assumptions'!$B$7,0),1)</f>
      </c>
      <c r="O141" s="105" t="str">
        <f>L141*I141</f>
      </c>
      <c r="P141" s="106" t="str">
        <f>M141*I141</f>
      </c>
      <c r="Q141" s="107" t="str">
        <f>P141*'Calculation_Assumptions'!$B$14*J141*K141</f>
      </c>
      <c r="R141" s="108" t="str">
        <f>O141*N141*J141*K141</f>
      </c>
      <c r="S141" s="109" t="str">
        <f>R141-Q141</f>
      </c>
      <c r="T141" s="110" t="str">
        <f>1/(1+'Calculation_Assumptions'!$B$8)^(B141-'Calculation_Assumptions'!$B$2)</f>
      </c>
      <c r="U141" s="111" t="str">
        <f>Q141*T141</f>
      </c>
      <c r="V141" s="112" t="str">
        <f>R141*T141</f>
      </c>
      <c r="W141" s="113" t="str">
        <f>S141*T141</f>
      </c>
      <c r="X141" t="n">
        <v>0</v>
      </c>
      <c r="Y141" s="114" t="n">
        <v>2017</v>
      </c>
      <c r="Z141" t="s">
        <v>428</v>
      </c>
      <c r="AA141" s="115" t="str">
        <f>IF(G141="shared-count-once",COUNTIFS($A$2:$A$599,A141,$B$2:$B$599,B141,$D$2:$D$599,D141),1)</f>
      </c>
    </row>
    <row r="142">
      <c r="A142" t="s">
        <v>243</v>
      </c>
      <c r="B142" s="93" t="n">
        <v>2035</v>
      </c>
      <c r="C142" t="s">
        <v>243</v>
      </c>
      <c r="D142" s="94" t="s">
        <v>430</v>
      </c>
      <c r="E142" s="95" t="s">
        <v>431</v>
      </c>
      <c r="F142" s="96" t="s">
        <v>246</v>
      </c>
      <c r="G142" s="97" t="s">
        <v>423</v>
      </c>
      <c r="H142" s="98" t="s">
        <v>425</v>
      </c>
      <c r="I142" s="99" t="n">
        <v>1</v>
      </c>
      <c r="J142" s="100" t="n">
        <v>1</v>
      </c>
      <c r="K142" s="101" t="n">
        <v>0.008775</v>
      </c>
      <c r="L142" s="102" t="n">
        <v>307947752.27116</v>
      </c>
      <c r="M142" s="103" t="n">
        <v>308070646.088024</v>
      </c>
      <c r="N142" s="104" t="str">
        <f>MIN(MAX((B142-'Calculation_Assumptions'!$B$5+1)/'Calculation_Assumptions'!$B$7,0),1)</f>
      </c>
      <c r="O142" s="105" t="str">
        <f>L142*I142</f>
      </c>
      <c r="P142" s="106" t="str">
        <f>M142*I142</f>
      </c>
      <c r="Q142" s="107" t="str">
        <f>P142*'Calculation_Assumptions'!$B$14*J142*K142</f>
      </c>
      <c r="R142" s="108" t="str">
        <f>O142*N142*J142*K142</f>
      </c>
      <c r="S142" s="109" t="str">
        <f>R142-Q142</f>
      </c>
      <c r="T142" s="110" t="str">
        <f>1/(1+'Calculation_Assumptions'!$B$8)^(B142-'Calculation_Assumptions'!$B$2)</f>
      </c>
      <c r="U142" s="111" t="str">
        <f>Q142*T142</f>
      </c>
      <c r="V142" s="112" t="str">
        <f>R142*T142</f>
      </c>
      <c r="W142" s="113" t="str">
        <f>S142*T142</f>
      </c>
      <c r="X142" t="n">
        <v>0</v>
      </c>
      <c r="Y142" s="114" t="n">
        <v>2017</v>
      </c>
      <c r="Z142" t="s">
        <v>428</v>
      </c>
      <c r="AA142" s="115" t="str">
        <f>IF(G142="shared-count-once",COUNTIFS($A$2:$A$599,A142,$B$2:$B$599,B142,$D$2:$D$599,D142),1)</f>
      </c>
    </row>
    <row r="143">
      <c r="A143" t="s">
        <v>243</v>
      </c>
      <c r="B143" s="93" t="n">
        <v>2036</v>
      </c>
      <c r="C143" t="s">
        <v>243</v>
      </c>
      <c r="D143" s="94" t="s">
        <v>430</v>
      </c>
      <c r="E143" s="95" t="s">
        <v>431</v>
      </c>
      <c r="F143" s="96" t="s">
        <v>246</v>
      </c>
      <c r="G143" s="97" t="s">
        <v>423</v>
      </c>
      <c r="H143" s="98" t="s">
        <v>425</v>
      </c>
      <c r="I143" s="99" t="n">
        <v>1</v>
      </c>
      <c r="J143" s="100" t="n">
        <v>1</v>
      </c>
      <c r="K143" s="101" t="n">
        <v>0.008775</v>
      </c>
      <c r="L143" s="102" t="n">
        <v>309895734.787283</v>
      </c>
      <c r="M143" s="103" t="n">
        <v>309999675.199284</v>
      </c>
      <c r="N143" s="104" t="str">
        <f>MIN(MAX((B143-'Calculation_Assumptions'!$B$5+1)/'Calculation_Assumptions'!$B$7,0),1)</f>
      </c>
      <c r="O143" s="105" t="str">
        <f>L143*I143</f>
      </c>
      <c r="P143" s="106" t="str">
        <f>M143*I143</f>
      </c>
      <c r="Q143" s="107" t="str">
        <f>P143*'Calculation_Assumptions'!$B$14*J143*K143</f>
      </c>
      <c r="R143" s="108" t="str">
        <f>O143*N143*J143*K143</f>
      </c>
      <c r="S143" s="109" t="str">
        <f>R143-Q143</f>
      </c>
      <c r="T143" s="110" t="str">
        <f>1/(1+'Calculation_Assumptions'!$B$8)^(B143-'Calculation_Assumptions'!$B$2)</f>
      </c>
      <c r="U143" s="111" t="str">
        <f>Q143*T143</f>
      </c>
      <c r="V143" s="112" t="str">
        <f>R143*T143</f>
      </c>
      <c r="W143" s="113" t="str">
        <f>S143*T143</f>
      </c>
      <c r="X143" t="n">
        <v>0</v>
      </c>
      <c r="Y143" s="114" t="n">
        <v>2017</v>
      </c>
      <c r="Z143" t="s">
        <v>428</v>
      </c>
      <c r="AA143" s="115" t="str">
        <f>IF(G143="shared-count-once",COUNTIFS($A$2:$A$599,A143,$B$2:$B$599,B143,$D$2:$D$599,D143),1)</f>
      </c>
    </row>
    <row r="144">
      <c r="A144" t="s">
        <v>243</v>
      </c>
      <c r="B144" s="93" t="n">
        <v>2037</v>
      </c>
      <c r="C144" t="s">
        <v>243</v>
      </c>
      <c r="D144" s="94" t="s">
        <v>430</v>
      </c>
      <c r="E144" s="95" t="s">
        <v>431</v>
      </c>
      <c r="F144" s="96" t="s">
        <v>246</v>
      </c>
      <c r="G144" s="97" t="s">
        <v>423</v>
      </c>
      <c r="H144" s="98" t="s">
        <v>425</v>
      </c>
      <c r="I144" s="99" t="n">
        <v>1</v>
      </c>
      <c r="J144" s="100" t="n">
        <v>1</v>
      </c>
      <c r="K144" s="101" t="n">
        <v>0.008775</v>
      </c>
      <c r="L144" s="102" t="n">
        <v>311807477.342992</v>
      </c>
      <c r="M144" s="103" t="n">
        <v>311893769.131398</v>
      </c>
      <c r="N144" s="104" t="str">
        <f>MIN(MAX((B144-'Calculation_Assumptions'!$B$5+1)/'Calculation_Assumptions'!$B$7,0),1)</f>
      </c>
      <c r="O144" s="105" t="str">
        <f>L144*I144</f>
      </c>
      <c r="P144" s="106" t="str">
        <f>M144*I144</f>
      </c>
      <c r="Q144" s="107" t="str">
        <f>P144*'Calculation_Assumptions'!$B$14*J144*K144</f>
      </c>
      <c r="R144" s="108" t="str">
        <f>O144*N144*J144*K144</f>
      </c>
      <c r="S144" s="109" t="str">
        <f>R144-Q144</f>
      </c>
      <c r="T144" s="110" t="str">
        <f>1/(1+'Calculation_Assumptions'!$B$8)^(B144-'Calculation_Assumptions'!$B$2)</f>
      </c>
      <c r="U144" s="111" t="str">
        <f>Q144*T144</f>
      </c>
      <c r="V144" s="112" t="str">
        <f>R144*T144</f>
      </c>
      <c r="W144" s="113" t="str">
        <f>S144*T144</f>
      </c>
      <c r="X144" t="n">
        <v>0</v>
      </c>
      <c r="Y144" s="114" t="n">
        <v>2017</v>
      </c>
      <c r="Z144" t="s">
        <v>428</v>
      </c>
      <c r="AA144" s="115" t="str">
        <f>IF(G144="shared-count-once",COUNTIFS($A$2:$A$599,A144,$B$2:$B$599,B144,$D$2:$D$599,D144),1)</f>
      </c>
    </row>
    <row r="145">
      <c r="A145" t="s">
        <v>243</v>
      </c>
      <c r="B145" s="93" t="n">
        <v>2038</v>
      </c>
      <c r="C145" t="s">
        <v>243</v>
      </c>
      <c r="D145" s="94" t="s">
        <v>430</v>
      </c>
      <c r="E145" s="95" t="s">
        <v>431</v>
      </c>
      <c r="F145" s="96" t="s">
        <v>246</v>
      </c>
      <c r="G145" s="97" t="s">
        <v>423</v>
      </c>
      <c r="H145" s="98" t="s">
        <v>425</v>
      </c>
      <c r="I145" s="99" t="n">
        <v>1</v>
      </c>
      <c r="J145" s="100" t="n">
        <v>1</v>
      </c>
      <c r="K145" s="101" t="n">
        <v>0.008775</v>
      </c>
      <c r="L145" s="102" t="n">
        <v>313680082.285478</v>
      </c>
      <c r="M145" s="103" t="n">
        <v>313749695.438568</v>
      </c>
      <c r="N145" s="104" t="str">
        <f>MIN(MAX((B145-'Calculation_Assumptions'!$B$5+1)/'Calculation_Assumptions'!$B$7,0),1)</f>
      </c>
      <c r="O145" s="105" t="str">
        <f>L145*I145</f>
      </c>
      <c r="P145" s="106" t="str">
        <f>M145*I145</f>
      </c>
      <c r="Q145" s="107" t="str">
        <f>P145*'Calculation_Assumptions'!$B$14*J145*K145</f>
      </c>
      <c r="R145" s="108" t="str">
        <f>O145*N145*J145*K145</f>
      </c>
      <c r="S145" s="109" t="str">
        <f>R145-Q145</f>
      </c>
      <c r="T145" s="110" t="str">
        <f>1/(1+'Calculation_Assumptions'!$B$8)^(B145-'Calculation_Assumptions'!$B$2)</f>
      </c>
      <c r="U145" s="111" t="str">
        <f>Q145*T145</f>
      </c>
      <c r="V145" s="112" t="str">
        <f>R145*T145</f>
      </c>
      <c r="W145" s="113" t="str">
        <f>S145*T145</f>
      </c>
      <c r="X145" t="n">
        <v>0</v>
      </c>
      <c r="Y145" s="114" t="n">
        <v>2017</v>
      </c>
      <c r="Z145" t="s">
        <v>428</v>
      </c>
      <c r="AA145" s="115" t="str">
        <f>IF(G145="shared-count-once",COUNTIFS($A$2:$A$599,A145,$B$2:$B$599,B145,$D$2:$D$599,D145),1)</f>
      </c>
    </row>
    <row r="146">
      <c r="A146" t="s">
        <v>243</v>
      </c>
      <c r="B146" s="93" t="n">
        <v>2039</v>
      </c>
      <c r="C146" t="s">
        <v>243</v>
      </c>
      <c r="D146" s="94" t="s">
        <v>430</v>
      </c>
      <c r="E146" s="95" t="s">
        <v>431</v>
      </c>
      <c r="F146" s="96" t="s">
        <v>246</v>
      </c>
      <c r="G146" s="97" t="s">
        <v>423</v>
      </c>
      <c r="H146" s="98" t="s">
        <v>425</v>
      </c>
      <c r="I146" s="99" t="n">
        <v>1</v>
      </c>
      <c r="J146" s="100" t="n">
        <v>1</v>
      </c>
      <c r="K146" s="101" t="n">
        <v>0.008775</v>
      </c>
      <c r="L146" s="102" t="n">
        <v>315511457.312755</v>
      </c>
      <c r="M146" s="103" t="n">
        <v>315565543.392676</v>
      </c>
      <c r="N146" s="104" t="str">
        <f>MIN(MAX((B146-'Calculation_Assumptions'!$B$5+1)/'Calculation_Assumptions'!$B$7,0),1)</f>
      </c>
      <c r="O146" s="105" t="str">
        <f>L146*I146</f>
      </c>
      <c r="P146" s="106" t="str">
        <f>M146*I146</f>
      </c>
      <c r="Q146" s="107" t="str">
        <f>P146*'Calculation_Assumptions'!$B$14*J146*K146</f>
      </c>
      <c r="R146" s="108" t="str">
        <f>O146*N146*J146*K146</f>
      </c>
      <c r="S146" s="109" t="str">
        <f>R146-Q146</f>
      </c>
      <c r="T146" s="110" t="str">
        <f>1/(1+'Calculation_Assumptions'!$B$8)^(B146-'Calculation_Assumptions'!$B$2)</f>
      </c>
      <c r="U146" s="111" t="str">
        <f>Q146*T146</f>
      </c>
      <c r="V146" s="112" t="str">
        <f>R146*T146</f>
      </c>
      <c r="W146" s="113" t="str">
        <f>S146*T146</f>
      </c>
      <c r="X146" t="n">
        <v>0</v>
      </c>
      <c r="Y146" s="114" t="n">
        <v>2017</v>
      </c>
      <c r="Z146" t="s">
        <v>428</v>
      </c>
      <c r="AA146" s="115" t="str">
        <f>IF(G146="shared-count-once",COUNTIFS($A$2:$A$599,A146,$B$2:$B$599,B146,$D$2:$D$599,D146),1)</f>
      </c>
    </row>
    <row r="147">
      <c r="A147" t="s">
        <v>243</v>
      </c>
      <c r="B147" s="93" t="n">
        <v>2040</v>
      </c>
      <c r="C147" t="s">
        <v>243</v>
      </c>
      <c r="D147" s="94" t="s">
        <v>430</v>
      </c>
      <c r="E147" s="95" t="s">
        <v>431</v>
      </c>
      <c r="F147" s="96" t="s">
        <v>246</v>
      </c>
      <c r="G147" s="97" t="s">
        <v>423</v>
      </c>
      <c r="H147" s="98" t="s">
        <v>425</v>
      </c>
      <c r="I147" s="99" t="n">
        <v>1</v>
      </c>
      <c r="J147" s="100" t="n">
        <v>1</v>
      </c>
      <c r="K147" s="101" t="n">
        <v>0.008775</v>
      </c>
      <c r="L147" s="102" t="n">
        <v>317298223.368852</v>
      </c>
      <c r="M147" s="103" t="n">
        <v>317337884.121295</v>
      </c>
      <c r="N147" s="104" t="str">
        <f>MIN(MAX((B147-'Calculation_Assumptions'!$B$5+1)/'Calculation_Assumptions'!$B$7,0),1)</f>
      </c>
      <c r="O147" s="105" t="str">
        <f>L147*I147</f>
      </c>
      <c r="P147" s="106" t="str">
        <f>M147*I147</f>
      </c>
      <c r="Q147" s="107" t="str">
        <f>P147*'Calculation_Assumptions'!$B$14*J147*K147</f>
      </c>
      <c r="R147" s="108" t="str">
        <f>O147*N147*J147*K147</f>
      </c>
      <c r="S147" s="109" t="str">
        <f>R147-Q147</f>
      </c>
      <c r="T147" s="110" t="str">
        <f>1/(1+'Calculation_Assumptions'!$B$8)^(B147-'Calculation_Assumptions'!$B$2)</f>
      </c>
      <c r="U147" s="111" t="str">
        <f>Q147*T147</f>
      </c>
      <c r="V147" s="112" t="str">
        <f>R147*T147</f>
      </c>
      <c r="W147" s="113" t="str">
        <f>S147*T147</f>
      </c>
      <c r="X147" t="n">
        <v>0</v>
      </c>
      <c r="Y147" s="114" t="n">
        <v>2017</v>
      </c>
      <c r="Z147" t="s">
        <v>428</v>
      </c>
      <c r="AA147" s="115" t="str">
        <f>IF(G147="shared-count-once",COUNTIFS($A$2:$A$599,A147,$B$2:$B$599,B147,$D$2:$D$599,D147),1)</f>
      </c>
    </row>
    <row r="148">
      <c r="A148" t="s">
        <v>243</v>
      </c>
      <c r="B148" s="93" t="n">
        <v>2041</v>
      </c>
      <c r="C148" t="s">
        <v>243</v>
      </c>
      <c r="D148" s="94" t="s">
        <v>430</v>
      </c>
      <c r="E148" s="95" t="s">
        <v>431</v>
      </c>
      <c r="F148" s="96" t="s">
        <v>246</v>
      </c>
      <c r="G148" s="97" t="s">
        <v>423</v>
      </c>
      <c r="H148" s="98" t="s">
        <v>425</v>
      </c>
      <c r="I148" s="99" t="n">
        <v>1</v>
      </c>
      <c r="J148" s="100" t="n">
        <v>1</v>
      </c>
      <c r="K148" s="101" t="n">
        <v>0.008775</v>
      </c>
      <c r="L148" s="102" t="n">
        <v>319039445.912699</v>
      </c>
      <c r="M148" s="103" t="n">
        <v>319016979.529542</v>
      </c>
      <c r="N148" s="104" t="str">
        <f>MIN(MAX((B148-'Calculation_Assumptions'!$B$5+1)/'Calculation_Assumptions'!$B$7,0),1)</f>
      </c>
      <c r="O148" s="105" t="str">
        <f>L148*I148</f>
      </c>
      <c r="P148" s="106" t="str">
        <f>M148*I148</f>
      </c>
      <c r="Q148" s="107" t="str">
        <f>P148*'Calculation_Assumptions'!$B$14*J148*K148</f>
      </c>
      <c r="R148" s="108" t="str">
        <f>O148*N148*J148*K148</f>
      </c>
      <c r="S148" s="109" t="str">
        <f>R148-Q148</f>
      </c>
      <c r="T148" s="110" t="str">
        <f>1/(1+'Calculation_Assumptions'!$B$8)^(B148-'Calculation_Assumptions'!$B$2)</f>
      </c>
      <c r="U148" s="111" t="str">
        <f>Q148*T148</f>
      </c>
      <c r="V148" s="112" t="str">
        <f>R148*T148</f>
      </c>
      <c r="W148" s="113" t="str">
        <f>S148*T148</f>
      </c>
      <c r="X148" t="n">
        <v>0</v>
      </c>
      <c r="Y148" s="114" t="n">
        <v>2017</v>
      </c>
      <c r="Z148" t="s">
        <v>428</v>
      </c>
      <c r="AA148" s="115" t="str">
        <f>IF(G148="shared-count-once",COUNTIFS($A$2:$A$599,A148,$B$2:$B$599,B148,$D$2:$D$599,D148),1)</f>
      </c>
    </row>
    <row r="149">
      <c r="A149" t="s">
        <v>243</v>
      </c>
      <c r="B149" s="93" t="n">
        <v>2042</v>
      </c>
      <c r="C149" t="s">
        <v>243</v>
      </c>
      <c r="D149" s="94" t="s">
        <v>430</v>
      </c>
      <c r="E149" s="95" t="s">
        <v>431</v>
      </c>
      <c r="F149" s="96" t="s">
        <v>246</v>
      </c>
      <c r="G149" s="97" t="s">
        <v>423</v>
      </c>
      <c r="H149" s="98" t="s">
        <v>425</v>
      </c>
      <c r="I149" s="99" t="n">
        <v>1</v>
      </c>
      <c r="J149" s="100" t="n">
        <v>1</v>
      </c>
      <c r="K149" s="101" t="n">
        <v>0.008775</v>
      </c>
      <c r="L149" s="102" t="n">
        <v>320733397.204345</v>
      </c>
      <c r="M149" s="103" t="n">
        <v>320698357.573231</v>
      </c>
      <c r="N149" s="104" t="str">
        <f>MIN(MAX((B149-'Calculation_Assumptions'!$B$5+1)/'Calculation_Assumptions'!$B$7,0),1)</f>
      </c>
      <c r="O149" s="105" t="str">
        <f>L149*I149</f>
      </c>
      <c r="P149" s="106" t="str">
        <f>M149*I149</f>
      </c>
      <c r="Q149" s="107" t="str">
        <f>P149*'Calculation_Assumptions'!$B$14*J149*K149</f>
      </c>
      <c r="R149" s="108" t="str">
        <f>O149*N149*J149*K149</f>
      </c>
      <c r="S149" s="109" t="str">
        <f>R149-Q149</f>
      </c>
      <c r="T149" s="110" t="str">
        <f>1/(1+'Calculation_Assumptions'!$B$8)^(B149-'Calculation_Assumptions'!$B$2)</f>
      </c>
      <c r="U149" s="111" t="str">
        <f>Q149*T149</f>
      </c>
      <c r="V149" s="112" t="str">
        <f>R149*T149</f>
      </c>
      <c r="W149" s="113" t="str">
        <f>S149*T149</f>
      </c>
      <c r="X149" t="n">
        <v>0</v>
      </c>
      <c r="Y149" s="114" t="n">
        <v>2017</v>
      </c>
      <c r="Z149" t="s">
        <v>428</v>
      </c>
      <c r="AA149" s="115" t="str">
        <f>IF(G149="shared-count-once",COUNTIFS($A$2:$A$599,A149,$B$2:$B$599,B149,$D$2:$D$599,D149),1)</f>
      </c>
    </row>
    <row r="150">
      <c r="A150" t="s">
        <v>243</v>
      </c>
      <c r="B150" s="93" t="n">
        <v>2043</v>
      </c>
      <c r="C150" t="s">
        <v>243</v>
      </c>
      <c r="D150" s="94" t="s">
        <v>430</v>
      </c>
      <c r="E150" s="95" t="s">
        <v>431</v>
      </c>
      <c r="F150" s="96" t="s">
        <v>246</v>
      </c>
      <c r="G150" s="97" t="s">
        <v>423</v>
      </c>
      <c r="H150" s="98" t="s">
        <v>425</v>
      </c>
      <c r="I150" s="99" t="n">
        <v>1</v>
      </c>
      <c r="J150" s="100" t="n">
        <v>1</v>
      </c>
      <c r="K150" s="101" t="n">
        <v>0.008775</v>
      </c>
      <c r="L150" s="102" t="n">
        <v>322378822.183075</v>
      </c>
      <c r="M150" s="103" t="n">
        <v>322368101.36479</v>
      </c>
      <c r="N150" s="104" t="str">
        <f>MIN(MAX((B150-'Calculation_Assumptions'!$B$5+1)/'Calculation_Assumptions'!$B$7,0),1)</f>
      </c>
      <c r="O150" s="105" t="str">
        <f>L150*I150</f>
      </c>
      <c r="P150" s="106" t="str">
        <f>M150*I150</f>
      </c>
      <c r="Q150" s="107" t="str">
        <f>P150*'Calculation_Assumptions'!$B$14*J150*K150</f>
      </c>
      <c r="R150" s="108" t="str">
        <f>O150*N150*J150*K150</f>
      </c>
      <c r="S150" s="109" t="str">
        <f>R150-Q150</f>
      </c>
      <c r="T150" s="110" t="str">
        <f>1/(1+'Calculation_Assumptions'!$B$8)^(B150-'Calculation_Assumptions'!$B$2)</f>
      </c>
      <c r="U150" s="111" t="str">
        <f>Q150*T150</f>
      </c>
      <c r="V150" s="112" t="str">
        <f>R150*T150</f>
      </c>
      <c r="W150" s="113" t="str">
        <f>S150*T150</f>
      </c>
      <c r="X150" t="n">
        <v>0</v>
      </c>
      <c r="Y150" s="114" t="n">
        <v>2017</v>
      </c>
      <c r="Z150" t="s">
        <v>428</v>
      </c>
      <c r="AA150" s="115" t="str">
        <f>IF(G150="shared-count-once",COUNTIFS($A$2:$A$599,A150,$B$2:$B$599,B150,$D$2:$D$599,D150),1)</f>
      </c>
    </row>
    <row r="151">
      <c r="A151" t="s">
        <v>243</v>
      </c>
      <c r="B151" s="93" t="n">
        <v>2044</v>
      </c>
      <c r="C151" t="s">
        <v>243</v>
      </c>
      <c r="D151" s="94" t="s">
        <v>430</v>
      </c>
      <c r="E151" s="95" t="s">
        <v>431</v>
      </c>
      <c r="F151" s="96" t="s">
        <v>246</v>
      </c>
      <c r="G151" s="97" t="s">
        <v>423</v>
      </c>
      <c r="H151" s="98" t="s">
        <v>425</v>
      </c>
      <c r="I151" s="99" t="n">
        <v>1</v>
      </c>
      <c r="J151" s="100" t="n">
        <v>1</v>
      </c>
      <c r="K151" s="101" t="n">
        <v>0.008775</v>
      </c>
      <c r="L151" s="102" t="n">
        <v>323975177.112096</v>
      </c>
      <c r="M151" s="103" t="n">
        <v>323959975.384742</v>
      </c>
      <c r="N151" s="104" t="str">
        <f>MIN(MAX((B151-'Calculation_Assumptions'!$B$5+1)/'Calculation_Assumptions'!$B$7,0),1)</f>
      </c>
      <c r="O151" s="105" t="str">
        <f>L151*I151</f>
      </c>
      <c r="P151" s="106" t="str">
        <f>M151*I151</f>
      </c>
      <c r="Q151" s="107" t="str">
        <f>P151*'Calculation_Assumptions'!$B$14*J151*K151</f>
      </c>
      <c r="R151" s="108" t="str">
        <f>O151*N151*J151*K151</f>
      </c>
      <c r="S151" s="109" t="str">
        <f>R151-Q151</f>
      </c>
      <c r="T151" s="110" t="str">
        <f>1/(1+'Calculation_Assumptions'!$B$8)^(B151-'Calculation_Assumptions'!$B$2)</f>
      </c>
      <c r="U151" s="111" t="str">
        <f>Q151*T151</f>
      </c>
      <c r="V151" s="112" t="str">
        <f>R151*T151</f>
      </c>
      <c r="W151" s="113" t="str">
        <f>S151*T151</f>
      </c>
      <c r="X151" t="n">
        <v>0</v>
      </c>
      <c r="Y151" s="114" t="n">
        <v>2017</v>
      </c>
      <c r="Z151" t="s">
        <v>428</v>
      </c>
      <c r="AA151" s="115" t="str">
        <f>IF(G151="shared-count-once",COUNTIFS($A$2:$A$599,A151,$B$2:$B$599,B151,$D$2:$D$599,D151),1)</f>
      </c>
    </row>
    <row r="152">
      <c r="A152" t="s">
        <v>243</v>
      </c>
      <c r="B152" s="93" t="n">
        <v>2045</v>
      </c>
      <c r="C152" t="s">
        <v>243</v>
      </c>
      <c r="D152" s="94" t="s">
        <v>430</v>
      </c>
      <c r="E152" s="95" t="s">
        <v>431</v>
      </c>
      <c r="F152" s="96" t="s">
        <v>246</v>
      </c>
      <c r="G152" s="97" t="s">
        <v>423</v>
      </c>
      <c r="H152" s="98" t="s">
        <v>425</v>
      </c>
      <c r="I152" s="99" t="n">
        <v>1</v>
      </c>
      <c r="J152" s="100" t="n">
        <v>1</v>
      </c>
      <c r="K152" s="101" t="n">
        <v>0.008775</v>
      </c>
      <c r="L152" s="102" t="n">
        <v>325521676.237408</v>
      </c>
      <c r="M152" s="103" t="n">
        <v>325502797.918857</v>
      </c>
      <c r="N152" s="104" t="str">
        <f>MIN(MAX((B152-'Calculation_Assumptions'!$B$5+1)/'Calculation_Assumptions'!$B$7,0),1)</f>
      </c>
      <c r="O152" s="105" t="str">
        <f>L152*I152</f>
      </c>
      <c r="P152" s="106" t="str">
        <f>M152*I152</f>
      </c>
      <c r="Q152" s="107" t="str">
        <f>P152*'Calculation_Assumptions'!$B$14*J152*K152</f>
      </c>
      <c r="R152" s="108" t="str">
        <f>O152*N152*J152*K152</f>
      </c>
      <c r="S152" s="109" t="str">
        <f>R152-Q152</f>
      </c>
      <c r="T152" s="110" t="str">
        <f>1/(1+'Calculation_Assumptions'!$B$8)^(B152-'Calculation_Assumptions'!$B$2)</f>
      </c>
      <c r="U152" s="111" t="str">
        <f>Q152*T152</f>
      </c>
      <c r="V152" s="112" t="str">
        <f>R152*T152</f>
      </c>
      <c r="W152" s="113" t="str">
        <f>S152*T152</f>
      </c>
      <c r="X152" t="n">
        <v>0</v>
      </c>
      <c r="Y152" s="114" t="n">
        <v>2017</v>
      </c>
      <c r="Z152" t="s">
        <v>428</v>
      </c>
      <c r="AA152" s="115" t="str">
        <f>IF(G152="shared-count-once",COUNTIFS($A$2:$A$599,A152,$B$2:$B$599,B152,$D$2:$D$599,D152),1)</f>
      </c>
    </row>
    <row r="153">
      <c r="A153" t="s">
        <v>243</v>
      </c>
      <c r="B153" s="93" t="n">
        <v>2046</v>
      </c>
      <c r="C153" t="s">
        <v>243</v>
      </c>
      <c r="D153" s="94" t="s">
        <v>430</v>
      </c>
      <c r="E153" s="95" t="s">
        <v>431</v>
      </c>
      <c r="F153" s="96" t="s">
        <v>246</v>
      </c>
      <c r="G153" s="97" t="s">
        <v>423</v>
      </c>
      <c r="H153" s="98" t="s">
        <v>425</v>
      </c>
      <c r="I153" s="99" t="n">
        <v>1</v>
      </c>
      <c r="J153" s="100" t="n">
        <v>1</v>
      </c>
      <c r="K153" s="101" t="n">
        <v>0.008775</v>
      </c>
      <c r="L153" s="102" t="n">
        <v>327016737.522587</v>
      </c>
      <c r="M153" s="103" t="n">
        <v>326937410.974074</v>
      </c>
      <c r="N153" s="104" t="str">
        <f>MIN(MAX((B153-'Calculation_Assumptions'!$B$5+1)/'Calculation_Assumptions'!$B$7,0),1)</f>
      </c>
      <c r="O153" s="105" t="str">
        <f>L153*I153</f>
      </c>
      <c r="P153" s="106" t="str">
        <f>M153*I153</f>
      </c>
      <c r="Q153" s="107" t="str">
        <f>P153*'Calculation_Assumptions'!$B$14*J153*K153</f>
      </c>
      <c r="R153" s="108" t="str">
        <f>O153*N153*J153*K153</f>
      </c>
      <c r="S153" s="109" t="str">
        <f>R153-Q153</f>
      </c>
      <c r="T153" s="110" t="str">
        <f>1/(1+'Calculation_Assumptions'!$B$8)^(B153-'Calculation_Assumptions'!$B$2)</f>
      </c>
      <c r="U153" s="111" t="str">
        <f>Q153*T153</f>
      </c>
      <c r="V153" s="112" t="str">
        <f>R153*T153</f>
      </c>
      <c r="W153" s="113" t="str">
        <f>S153*T153</f>
      </c>
      <c r="X153" t="n">
        <v>0</v>
      </c>
      <c r="Y153" s="114" t="n">
        <v>2017</v>
      </c>
      <c r="Z153" t="s">
        <v>428</v>
      </c>
      <c r="AA153" s="115" t="str">
        <f>IF(G153="shared-count-once",COUNTIFS($A$2:$A$599,A153,$B$2:$B$599,B153,$D$2:$D$599,D153),1)</f>
      </c>
    </row>
    <row r="154">
      <c r="A154" t="s">
        <v>243</v>
      </c>
      <c r="B154" s="93" t="n">
        <v>2047</v>
      </c>
      <c r="C154" t="s">
        <v>243</v>
      </c>
      <c r="D154" s="94" t="s">
        <v>430</v>
      </c>
      <c r="E154" s="95" t="s">
        <v>431</v>
      </c>
      <c r="F154" s="96" t="s">
        <v>246</v>
      </c>
      <c r="G154" s="97" t="s">
        <v>423</v>
      </c>
      <c r="H154" s="98" t="s">
        <v>425</v>
      </c>
      <c r="I154" s="99" t="n">
        <v>1</v>
      </c>
      <c r="J154" s="100" t="n">
        <v>1</v>
      </c>
      <c r="K154" s="101" t="n">
        <v>0.008775</v>
      </c>
      <c r="L154" s="102" t="n">
        <v>328458988.581961</v>
      </c>
      <c r="M154" s="103" t="n">
        <v>328373979.572961</v>
      </c>
      <c r="N154" s="104" t="str">
        <f>MIN(MAX((B154-'Calculation_Assumptions'!$B$5+1)/'Calculation_Assumptions'!$B$7,0),1)</f>
      </c>
      <c r="O154" s="105" t="str">
        <f>L154*I154</f>
      </c>
      <c r="P154" s="106" t="str">
        <f>M154*I154</f>
      </c>
      <c r="Q154" s="107" t="str">
        <f>P154*'Calculation_Assumptions'!$B$14*J154*K154</f>
      </c>
      <c r="R154" s="108" t="str">
        <f>O154*N154*J154*K154</f>
      </c>
      <c r="S154" s="109" t="str">
        <f>R154-Q154</f>
      </c>
      <c r="T154" s="110" t="str">
        <f>1/(1+'Calculation_Assumptions'!$B$8)^(B154-'Calculation_Assumptions'!$B$2)</f>
      </c>
      <c r="U154" s="111" t="str">
        <f>Q154*T154</f>
      </c>
      <c r="V154" s="112" t="str">
        <f>R154*T154</f>
      </c>
      <c r="W154" s="113" t="str">
        <f>S154*T154</f>
      </c>
      <c r="X154" t="n">
        <v>0</v>
      </c>
      <c r="Y154" s="114" t="n">
        <v>2017</v>
      </c>
      <c r="Z154" t="s">
        <v>428</v>
      </c>
      <c r="AA154" s="115" t="str">
        <f>IF(G154="shared-count-once",COUNTIFS($A$2:$A$599,A154,$B$2:$B$599,B154,$D$2:$D$599,D154),1)</f>
      </c>
    </row>
    <row r="155">
      <c r="A155" t="s">
        <v>243</v>
      </c>
      <c r="B155" s="93" t="n">
        <v>2048</v>
      </c>
      <c r="C155" t="s">
        <v>243</v>
      </c>
      <c r="D155" s="94" t="s">
        <v>430</v>
      </c>
      <c r="E155" s="95" t="s">
        <v>431</v>
      </c>
      <c r="F155" s="96" t="s">
        <v>246</v>
      </c>
      <c r="G155" s="97" t="s">
        <v>423</v>
      </c>
      <c r="H155" s="98" t="s">
        <v>425</v>
      </c>
      <c r="I155" s="99" t="n">
        <v>1</v>
      </c>
      <c r="J155" s="100" t="n">
        <v>1</v>
      </c>
      <c r="K155" s="101" t="n">
        <v>0.008775</v>
      </c>
      <c r="L155" s="102" t="n">
        <v>329848824.033034</v>
      </c>
      <c r="M155" s="103" t="n">
        <v>329758170.929259</v>
      </c>
      <c r="N155" s="104" t="str">
        <f>MIN(MAX((B155-'Calculation_Assumptions'!$B$5+1)/'Calculation_Assumptions'!$B$7,0),1)</f>
      </c>
      <c r="O155" s="105" t="str">
        <f>L155*I155</f>
      </c>
      <c r="P155" s="106" t="str">
        <f>M155*I155</f>
      </c>
      <c r="Q155" s="107" t="str">
        <f>P155*'Calculation_Assumptions'!$B$14*J155*K155</f>
      </c>
      <c r="R155" s="108" t="str">
        <f>O155*N155*J155*K155</f>
      </c>
      <c r="S155" s="109" t="str">
        <f>R155-Q155</f>
      </c>
      <c r="T155" s="110" t="str">
        <f>1/(1+'Calculation_Assumptions'!$B$8)^(B155-'Calculation_Assumptions'!$B$2)</f>
      </c>
      <c r="U155" s="111" t="str">
        <f>Q155*T155</f>
      </c>
      <c r="V155" s="112" t="str">
        <f>R155*T155</f>
      </c>
      <c r="W155" s="113" t="str">
        <f>S155*T155</f>
      </c>
      <c r="X155" t="n">
        <v>0</v>
      </c>
      <c r="Y155" s="114" t="n">
        <v>2017</v>
      </c>
      <c r="Z155" t="s">
        <v>428</v>
      </c>
      <c r="AA155" s="115" t="str">
        <f>IF(G155="shared-count-once",COUNTIFS($A$2:$A$599,A155,$B$2:$B$599,B155,$D$2:$D$599,D155),1)</f>
      </c>
    </row>
    <row r="156">
      <c r="A156" t="s">
        <v>243</v>
      </c>
      <c r="B156" s="93" t="n">
        <v>2049</v>
      </c>
      <c r="C156" t="s">
        <v>243</v>
      </c>
      <c r="D156" s="94" t="s">
        <v>430</v>
      </c>
      <c r="E156" s="95" t="s">
        <v>431</v>
      </c>
      <c r="F156" s="96" t="s">
        <v>246</v>
      </c>
      <c r="G156" s="97" t="s">
        <v>423</v>
      </c>
      <c r="H156" s="98" t="s">
        <v>425</v>
      </c>
      <c r="I156" s="99" t="n">
        <v>1</v>
      </c>
      <c r="J156" s="100" t="n">
        <v>1</v>
      </c>
      <c r="K156" s="101" t="n">
        <v>0.008775</v>
      </c>
      <c r="L156" s="102" t="n">
        <v>331187054.535154</v>
      </c>
      <c r="M156" s="103" t="n">
        <v>331090815.300003</v>
      </c>
      <c r="N156" s="104" t="str">
        <f>MIN(MAX((B156-'Calculation_Assumptions'!$B$5+1)/'Calculation_Assumptions'!$B$7,0),1)</f>
      </c>
      <c r="O156" s="105" t="str">
        <f>L156*I156</f>
      </c>
      <c r="P156" s="106" t="str">
        <f>M156*I156</f>
      </c>
      <c r="Q156" s="107" t="str">
        <f>P156*'Calculation_Assumptions'!$B$14*J156*K156</f>
      </c>
      <c r="R156" s="108" t="str">
        <f>O156*N156*J156*K156</f>
      </c>
      <c r="S156" s="109" t="str">
        <f>R156-Q156</f>
      </c>
      <c r="T156" s="110" t="str">
        <f>1/(1+'Calculation_Assumptions'!$B$8)^(B156-'Calculation_Assumptions'!$B$2)</f>
      </c>
      <c r="U156" s="111" t="str">
        <f>Q156*T156</f>
      </c>
      <c r="V156" s="112" t="str">
        <f>R156*T156</f>
      </c>
      <c r="W156" s="113" t="str">
        <f>S156*T156</f>
      </c>
      <c r="X156" t="n">
        <v>0</v>
      </c>
      <c r="Y156" s="114" t="n">
        <v>2017</v>
      </c>
      <c r="Z156" t="s">
        <v>428</v>
      </c>
      <c r="AA156" s="115" t="str">
        <f>IF(G156="shared-count-once",COUNTIFS($A$2:$A$599,A156,$B$2:$B$599,B156,$D$2:$D$599,D156),1)</f>
      </c>
    </row>
    <row r="157">
      <c r="A157" t="s">
        <v>243</v>
      </c>
      <c r="B157" s="93" t="n">
        <v>2050</v>
      </c>
      <c r="C157" t="s">
        <v>243</v>
      </c>
      <c r="D157" s="94" t="s">
        <v>430</v>
      </c>
      <c r="E157" s="95" t="s">
        <v>431</v>
      </c>
      <c r="F157" s="96" t="s">
        <v>246</v>
      </c>
      <c r="G157" s="97" t="s">
        <v>423</v>
      </c>
      <c r="H157" s="98" t="s">
        <v>425</v>
      </c>
      <c r="I157" s="99" t="n">
        <v>1</v>
      </c>
      <c r="J157" s="100" t="n">
        <v>1</v>
      </c>
      <c r="K157" s="101" t="n">
        <v>0.008775</v>
      </c>
      <c r="L157" s="102" t="n">
        <v>332472802.632156</v>
      </c>
      <c r="M157" s="103" t="n">
        <v>332371049.299558</v>
      </c>
      <c r="N157" s="104" t="str">
        <f>MIN(MAX((B157-'Calculation_Assumptions'!$B$5+1)/'Calculation_Assumptions'!$B$7,0),1)</f>
      </c>
      <c r="O157" s="105" t="str">
        <f>L157*I157</f>
      </c>
      <c r="P157" s="106" t="str">
        <f>M157*I157</f>
      </c>
      <c r="Q157" s="107" t="str">
        <f>P157*'Calculation_Assumptions'!$B$14*J157*K157</f>
      </c>
      <c r="R157" s="108" t="str">
        <f>O157*N157*J157*K157</f>
      </c>
      <c r="S157" s="109" t="str">
        <f>R157-Q157</f>
      </c>
      <c r="T157" s="110" t="str">
        <f>1/(1+'Calculation_Assumptions'!$B$8)^(B157-'Calculation_Assumptions'!$B$2)</f>
      </c>
      <c r="U157" s="111" t="str">
        <f>Q157*T157</f>
      </c>
      <c r="V157" s="112" t="str">
        <f>R157*T157</f>
      </c>
      <c r="W157" s="113" t="str">
        <f>S157*T157</f>
      </c>
      <c r="X157" t="n">
        <v>0</v>
      </c>
      <c r="Y157" s="114" t="n">
        <v>2017</v>
      </c>
      <c r="Z157" t="s">
        <v>428</v>
      </c>
      <c r="AA157" s="115" t="str">
        <f>IF(G157="shared-count-once",COUNTIFS($A$2:$A$599,A157,$B$2:$B$599,B157,$D$2:$D$599,D157),1)</f>
      </c>
    </row>
    <row r="158">
      <c r="A158" t="s">
        <v>250</v>
      </c>
      <c r="B158" s="93" t="n">
        <v>2025</v>
      </c>
      <c r="C158" t="s">
        <v>250</v>
      </c>
      <c r="D158" s="94" t="s">
        <v>432</v>
      </c>
      <c r="E158" s="95" t="s">
        <v>433</v>
      </c>
      <c r="F158" s="96" t="s">
        <v>253</v>
      </c>
      <c r="G158" s="97" t="s">
        <v>423</v>
      </c>
      <c r="H158" s="98" t="s">
        <v>425</v>
      </c>
      <c r="I158" s="99" t="n">
        <v>1</v>
      </c>
      <c r="J158" s="100" t="n">
        <v>1</v>
      </c>
      <c r="K158" s="101" t="n">
        <v>0.008775</v>
      </c>
      <c r="L158" s="102" t="n">
        <v>288000821.106462</v>
      </c>
      <c r="M158" s="103" t="n">
        <v>288000821.106462</v>
      </c>
      <c r="N158" s="104" t="str">
        <f>MIN(MAX((B158-'Calculation_Assumptions'!$B$5+1)/'Calculation_Assumptions'!$B$7,0),1)</f>
      </c>
      <c r="O158" s="105" t="str">
        <f>L158*I158</f>
      </c>
      <c r="P158" s="106" t="str">
        <f>M158*I158</f>
      </c>
      <c r="Q158" s="107" t="str">
        <f>P158*'Calculation_Assumptions'!$B$14*J158*K158</f>
      </c>
      <c r="R158" s="108" t="str">
        <f>O158*N158*J158*K158</f>
      </c>
      <c r="S158" s="109" t="str">
        <f>R158-Q158</f>
      </c>
      <c r="T158" s="110" t="str">
        <f>1/(1+'Calculation_Assumptions'!$B$8)^(B158-'Calculation_Assumptions'!$B$2)</f>
      </c>
      <c r="U158" s="111" t="str">
        <f>Q158*T158</f>
      </c>
      <c r="V158" s="112" t="str">
        <f>R158*T158</f>
      </c>
      <c r="W158" s="113" t="str">
        <f>S158*T158</f>
      </c>
      <c r="X158" t="n">
        <v>0</v>
      </c>
      <c r="Y158" s="114" t="n">
        <v>2017</v>
      </c>
      <c r="Z158" t="s">
        <v>428</v>
      </c>
      <c r="AA158" s="115" t="str">
        <f>IF(G158="shared-count-once",COUNTIFS($A$2:$A$599,A158,$B$2:$B$599,B158,$D$2:$D$599,D158),1)</f>
      </c>
    </row>
    <row r="159">
      <c r="A159" t="s">
        <v>250</v>
      </c>
      <c r="B159" s="93" t="n">
        <v>2026</v>
      </c>
      <c r="C159" t="s">
        <v>250</v>
      </c>
      <c r="D159" s="94" t="s">
        <v>432</v>
      </c>
      <c r="E159" s="95" t="s">
        <v>433</v>
      </c>
      <c r="F159" s="96" t="s">
        <v>253</v>
      </c>
      <c r="G159" s="97" t="s">
        <v>423</v>
      </c>
      <c r="H159" s="98" t="s">
        <v>425</v>
      </c>
      <c r="I159" s="99" t="n">
        <v>1</v>
      </c>
      <c r="J159" s="100" t="n">
        <v>1</v>
      </c>
      <c r="K159" s="101" t="n">
        <v>0.008775</v>
      </c>
      <c r="L159" s="102" t="n">
        <v>289540745.880455</v>
      </c>
      <c r="M159" s="103" t="n">
        <v>289847447.099594</v>
      </c>
      <c r="N159" s="104" t="str">
        <f>MIN(MAX((B159-'Calculation_Assumptions'!$B$5+1)/'Calculation_Assumptions'!$B$7,0),1)</f>
      </c>
      <c r="O159" s="105" t="str">
        <f>L159*I159</f>
      </c>
      <c r="P159" s="106" t="str">
        <f>M159*I159</f>
      </c>
      <c r="Q159" s="107" t="str">
        <f>P159*'Calculation_Assumptions'!$B$14*J159*K159</f>
      </c>
      <c r="R159" s="108" t="str">
        <f>O159*N159*J159*K159</f>
      </c>
      <c r="S159" s="109" t="str">
        <f>R159-Q159</f>
      </c>
      <c r="T159" s="110" t="str">
        <f>1/(1+'Calculation_Assumptions'!$B$8)^(B159-'Calculation_Assumptions'!$B$2)</f>
      </c>
      <c r="U159" s="111" t="str">
        <f>Q159*T159</f>
      </c>
      <c r="V159" s="112" t="str">
        <f>R159*T159</f>
      </c>
      <c r="W159" s="113" t="str">
        <f>S159*T159</f>
      </c>
      <c r="X159" t="n">
        <v>0</v>
      </c>
      <c r="Y159" s="114" t="n">
        <v>2017</v>
      </c>
      <c r="Z159" t="s">
        <v>428</v>
      </c>
      <c r="AA159" s="115" t="str">
        <f>IF(G159="shared-count-once",COUNTIFS($A$2:$A$599,A159,$B$2:$B$599,B159,$D$2:$D$599,D159),1)</f>
      </c>
    </row>
    <row r="160">
      <c r="A160" t="s">
        <v>250</v>
      </c>
      <c r="B160" s="93" t="n">
        <v>2027</v>
      </c>
      <c r="C160" t="s">
        <v>250</v>
      </c>
      <c r="D160" s="94" t="s">
        <v>432</v>
      </c>
      <c r="E160" s="95" t="s">
        <v>433</v>
      </c>
      <c r="F160" s="96" t="s">
        <v>253</v>
      </c>
      <c r="G160" s="97" t="s">
        <v>423</v>
      </c>
      <c r="H160" s="98" t="s">
        <v>425</v>
      </c>
      <c r="I160" s="99" t="n">
        <v>1</v>
      </c>
      <c r="J160" s="100" t="n">
        <v>1</v>
      </c>
      <c r="K160" s="101" t="n">
        <v>0.008775</v>
      </c>
      <c r="L160" s="102" t="n">
        <v>291574650.647059</v>
      </c>
      <c r="M160" s="103" t="n">
        <v>291854180.377108</v>
      </c>
      <c r="N160" s="104" t="str">
        <f>MIN(MAX((B160-'Calculation_Assumptions'!$B$5+1)/'Calculation_Assumptions'!$B$7,0),1)</f>
      </c>
      <c r="O160" s="105" t="str">
        <f>L160*I160</f>
      </c>
      <c r="P160" s="106" t="str">
        <f>M160*I160</f>
      </c>
      <c r="Q160" s="107" t="str">
        <f>P160*'Calculation_Assumptions'!$B$14*J160*K160</f>
      </c>
      <c r="R160" s="108" t="str">
        <f>O160*N160*J160*K160</f>
      </c>
      <c r="S160" s="109" t="str">
        <f>R160-Q160</f>
      </c>
      <c r="T160" s="110" t="str">
        <f>1/(1+'Calculation_Assumptions'!$B$8)^(B160-'Calculation_Assumptions'!$B$2)</f>
      </c>
      <c r="U160" s="111" t="str">
        <f>Q160*T160</f>
      </c>
      <c r="V160" s="112" t="str">
        <f>R160*T160</f>
      </c>
      <c r="W160" s="113" t="str">
        <f>S160*T160</f>
      </c>
      <c r="X160" t="n">
        <v>0</v>
      </c>
      <c r="Y160" s="114" t="n">
        <v>2017</v>
      </c>
      <c r="Z160" t="s">
        <v>428</v>
      </c>
      <c r="AA160" s="115" t="str">
        <f>IF(G160="shared-count-once",COUNTIFS($A$2:$A$599,A160,$B$2:$B$599,B160,$D$2:$D$599,D160),1)</f>
      </c>
    </row>
    <row r="161">
      <c r="A161" t="s">
        <v>250</v>
      </c>
      <c r="B161" s="93" t="n">
        <v>2028</v>
      </c>
      <c r="C161" t="s">
        <v>250</v>
      </c>
      <c r="D161" s="94" t="s">
        <v>432</v>
      </c>
      <c r="E161" s="95" t="s">
        <v>433</v>
      </c>
      <c r="F161" s="96" t="s">
        <v>253</v>
      </c>
      <c r="G161" s="97" t="s">
        <v>423</v>
      </c>
      <c r="H161" s="98" t="s">
        <v>425</v>
      </c>
      <c r="I161" s="99" t="n">
        <v>1</v>
      </c>
      <c r="J161" s="100" t="n">
        <v>1</v>
      </c>
      <c r="K161" s="101" t="n">
        <v>0.008775</v>
      </c>
      <c r="L161" s="102" t="n">
        <v>293643221.364356</v>
      </c>
      <c r="M161" s="103" t="n">
        <v>293896796.321291</v>
      </c>
      <c r="N161" s="104" t="str">
        <f>MIN(MAX((B161-'Calculation_Assumptions'!$B$5+1)/'Calculation_Assumptions'!$B$7,0),1)</f>
      </c>
      <c r="O161" s="105" t="str">
        <f>L161*I161</f>
      </c>
      <c r="P161" s="106" t="str">
        <f>M161*I161</f>
      </c>
      <c r="Q161" s="107" t="str">
        <f>P161*'Calculation_Assumptions'!$B$14*J161*K161</f>
      </c>
      <c r="R161" s="108" t="str">
        <f>O161*N161*J161*K161</f>
      </c>
      <c r="S161" s="109" t="str">
        <f>R161-Q161</f>
      </c>
      <c r="T161" s="110" t="str">
        <f>1/(1+'Calculation_Assumptions'!$B$8)^(B161-'Calculation_Assumptions'!$B$2)</f>
      </c>
      <c r="U161" s="111" t="str">
        <f>Q161*T161</f>
      </c>
      <c r="V161" s="112" t="str">
        <f>R161*T161</f>
      </c>
      <c r="W161" s="113" t="str">
        <f>S161*T161</f>
      </c>
      <c r="X161" t="n">
        <v>0</v>
      </c>
      <c r="Y161" s="114" t="n">
        <v>2017</v>
      </c>
      <c r="Z161" t="s">
        <v>428</v>
      </c>
      <c r="AA161" s="115" t="str">
        <f>IF(G161="shared-count-once",COUNTIFS($A$2:$A$599,A161,$B$2:$B$599,B161,$D$2:$D$599,D161),1)</f>
      </c>
    </row>
    <row r="162">
      <c r="A162" t="s">
        <v>250</v>
      </c>
      <c r="B162" s="93" t="n">
        <v>2029</v>
      </c>
      <c r="C162" t="s">
        <v>250</v>
      </c>
      <c r="D162" s="94" t="s">
        <v>432</v>
      </c>
      <c r="E162" s="95" t="s">
        <v>433</v>
      </c>
      <c r="F162" s="96" t="s">
        <v>253</v>
      </c>
      <c r="G162" s="97" t="s">
        <v>423</v>
      </c>
      <c r="H162" s="98" t="s">
        <v>425</v>
      </c>
      <c r="I162" s="99" t="n">
        <v>1</v>
      </c>
      <c r="J162" s="100" t="n">
        <v>1</v>
      </c>
      <c r="K162" s="101" t="n">
        <v>0.008775</v>
      </c>
      <c r="L162" s="102" t="n">
        <v>295741742.503766</v>
      </c>
      <c r="M162" s="103" t="n">
        <v>295970569.102032</v>
      </c>
      <c r="N162" s="104" t="str">
        <f>MIN(MAX((B162-'Calculation_Assumptions'!$B$5+1)/'Calculation_Assumptions'!$B$7,0),1)</f>
      </c>
      <c r="O162" s="105" t="str">
        <f>L162*I162</f>
      </c>
      <c r="P162" s="106" t="str">
        <f>M162*I162</f>
      </c>
      <c r="Q162" s="107" t="str">
        <f>P162*'Calculation_Assumptions'!$B$14*J162*K162</f>
      </c>
      <c r="R162" s="108" t="str">
        <f>O162*N162*J162*K162</f>
      </c>
      <c r="S162" s="109" t="str">
        <f>R162-Q162</f>
      </c>
      <c r="T162" s="110" t="str">
        <f>1/(1+'Calculation_Assumptions'!$B$8)^(B162-'Calculation_Assumptions'!$B$2)</f>
      </c>
      <c r="U162" s="111" t="str">
        <f>Q162*T162</f>
      </c>
      <c r="V162" s="112" t="str">
        <f>R162*T162</f>
      </c>
      <c r="W162" s="113" t="str">
        <f>S162*T162</f>
      </c>
      <c r="X162" t="n">
        <v>0</v>
      </c>
      <c r="Y162" s="114" t="n">
        <v>2017</v>
      </c>
      <c r="Z162" t="s">
        <v>428</v>
      </c>
      <c r="AA162" s="115" t="str">
        <f>IF(G162="shared-count-once",COUNTIFS($A$2:$A$599,A162,$B$2:$B$599,B162,$D$2:$D$599,D162),1)</f>
      </c>
    </row>
    <row r="163">
      <c r="A163" t="s">
        <v>250</v>
      </c>
      <c r="B163" s="93" t="n">
        <v>2030</v>
      </c>
      <c r="C163" t="s">
        <v>250</v>
      </c>
      <c r="D163" s="94" t="s">
        <v>432</v>
      </c>
      <c r="E163" s="95" t="s">
        <v>433</v>
      </c>
      <c r="F163" s="96" t="s">
        <v>253</v>
      </c>
      <c r="G163" s="97" t="s">
        <v>423</v>
      </c>
      <c r="H163" s="98" t="s">
        <v>425</v>
      </c>
      <c r="I163" s="99" t="n">
        <v>1</v>
      </c>
      <c r="J163" s="100" t="n">
        <v>1</v>
      </c>
      <c r="K163" s="101" t="n">
        <v>0.008775</v>
      </c>
      <c r="L163" s="102" t="n">
        <v>297824952.058269</v>
      </c>
      <c r="M163" s="103" t="n">
        <v>298029311.601993</v>
      </c>
      <c r="N163" s="104" t="str">
        <f>MIN(MAX((B163-'Calculation_Assumptions'!$B$5+1)/'Calculation_Assumptions'!$B$7,0),1)</f>
      </c>
      <c r="O163" s="105" t="str">
        <f>L163*I163</f>
      </c>
      <c r="P163" s="106" t="str">
        <f>M163*I163</f>
      </c>
      <c r="Q163" s="107" t="str">
        <f>P163*'Calculation_Assumptions'!$B$14*J163*K163</f>
      </c>
      <c r="R163" s="108" t="str">
        <f>O163*N163*J163*K163</f>
      </c>
      <c r="S163" s="109" t="str">
        <f>R163-Q163</f>
      </c>
      <c r="T163" s="110" t="str">
        <f>1/(1+'Calculation_Assumptions'!$B$8)^(B163-'Calculation_Assumptions'!$B$2)</f>
      </c>
      <c r="U163" s="111" t="str">
        <f>Q163*T163</f>
      </c>
      <c r="V163" s="112" t="str">
        <f>R163*T163</f>
      </c>
      <c r="W163" s="113" t="str">
        <f>S163*T163</f>
      </c>
      <c r="X163" t="n">
        <v>0</v>
      </c>
      <c r="Y163" s="114" t="n">
        <v>2017</v>
      </c>
      <c r="Z163" t="s">
        <v>428</v>
      </c>
      <c r="AA163" s="115" t="str">
        <f>IF(G163="shared-count-once",COUNTIFS($A$2:$A$599,A163,$B$2:$B$599,B163,$D$2:$D$599,D163),1)</f>
      </c>
    </row>
    <row r="164">
      <c r="A164" t="s">
        <v>250</v>
      </c>
      <c r="B164" s="93" t="n">
        <v>2031</v>
      </c>
      <c r="C164" t="s">
        <v>250</v>
      </c>
      <c r="D164" s="94" t="s">
        <v>432</v>
      </c>
      <c r="E164" s="95" t="s">
        <v>433</v>
      </c>
      <c r="F164" s="96" t="s">
        <v>253</v>
      </c>
      <c r="G164" s="97" t="s">
        <v>423</v>
      </c>
      <c r="H164" s="98" t="s">
        <v>425</v>
      </c>
      <c r="I164" s="99" t="n">
        <v>1</v>
      </c>
      <c r="J164" s="100" t="n">
        <v>1</v>
      </c>
      <c r="K164" s="101" t="n">
        <v>0.008775</v>
      </c>
      <c r="L164" s="102" t="n">
        <v>299895913.710791</v>
      </c>
      <c r="M164" s="103" t="n">
        <v>300077222.268546</v>
      </c>
      <c r="N164" s="104" t="str">
        <f>MIN(MAX((B164-'Calculation_Assumptions'!$B$5+1)/'Calculation_Assumptions'!$B$7,0),1)</f>
      </c>
      <c r="O164" s="105" t="str">
        <f>L164*I164</f>
      </c>
      <c r="P164" s="106" t="str">
        <f>M164*I164</f>
      </c>
      <c r="Q164" s="107" t="str">
        <f>P164*'Calculation_Assumptions'!$B$14*J164*K164</f>
      </c>
      <c r="R164" s="108" t="str">
        <f>O164*N164*J164*K164</f>
      </c>
      <c r="S164" s="109" t="str">
        <f>R164-Q164</f>
      </c>
      <c r="T164" s="110" t="str">
        <f>1/(1+'Calculation_Assumptions'!$B$8)^(B164-'Calculation_Assumptions'!$B$2)</f>
      </c>
      <c r="U164" s="111" t="str">
        <f>Q164*T164</f>
      </c>
      <c r="V164" s="112" t="str">
        <f>R164*T164</f>
      </c>
      <c r="W164" s="113" t="str">
        <f>S164*T164</f>
      </c>
      <c r="X164" t="n">
        <v>0</v>
      </c>
      <c r="Y164" s="114" t="n">
        <v>2017</v>
      </c>
      <c r="Z164" t="s">
        <v>428</v>
      </c>
      <c r="AA164" s="115" t="str">
        <f>IF(G164="shared-count-once",COUNTIFS($A$2:$A$599,A164,$B$2:$B$599,B164,$D$2:$D$599,D164),1)</f>
      </c>
    </row>
    <row r="165">
      <c r="A165" t="s">
        <v>250</v>
      </c>
      <c r="B165" s="93" t="n">
        <v>2032</v>
      </c>
      <c r="C165" t="s">
        <v>250</v>
      </c>
      <c r="D165" s="94" t="s">
        <v>432</v>
      </c>
      <c r="E165" s="95" t="s">
        <v>433</v>
      </c>
      <c r="F165" s="96" t="s">
        <v>253</v>
      </c>
      <c r="G165" s="97" t="s">
        <v>423</v>
      </c>
      <c r="H165" s="98" t="s">
        <v>425</v>
      </c>
      <c r="I165" s="99" t="n">
        <v>1</v>
      </c>
      <c r="J165" s="100" t="n">
        <v>1</v>
      </c>
      <c r="K165" s="101" t="n">
        <v>0.008775</v>
      </c>
      <c r="L165" s="102" t="n">
        <v>301950388.53199</v>
      </c>
      <c r="M165" s="103" t="n">
        <v>302110074.06594</v>
      </c>
      <c r="N165" s="104" t="str">
        <f>MIN(MAX((B165-'Calculation_Assumptions'!$B$5+1)/'Calculation_Assumptions'!$B$7,0),1)</f>
      </c>
      <c r="O165" s="105" t="str">
        <f>L165*I165</f>
      </c>
      <c r="P165" s="106" t="str">
        <f>M165*I165</f>
      </c>
      <c r="Q165" s="107" t="str">
        <f>P165*'Calculation_Assumptions'!$B$14*J165*K165</f>
      </c>
      <c r="R165" s="108" t="str">
        <f>O165*N165*J165*K165</f>
      </c>
      <c r="S165" s="109" t="str">
        <f>R165-Q165</f>
      </c>
      <c r="T165" s="110" t="str">
        <f>1/(1+'Calculation_Assumptions'!$B$8)^(B165-'Calculation_Assumptions'!$B$2)</f>
      </c>
      <c r="U165" s="111" t="str">
        <f>Q165*T165</f>
      </c>
      <c r="V165" s="112" t="str">
        <f>R165*T165</f>
      </c>
      <c r="W165" s="113" t="str">
        <f>S165*T165</f>
      </c>
      <c r="X165" t="n">
        <v>0</v>
      </c>
      <c r="Y165" s="114" t="n">
        <v>2017</v>
      </c>
      <c r="Z165" t="s">
        <v>428</v>
      </c>
      <c r="AA165" s="115" t="str">
        <f>IF(G165="shared-count-once",COUNTIFS($A$2:$A$599,A165,$B$2:$B$599,B165,$D$2:$D$599,D165),1)</f>
      </c>
    </row>
    <row r="166">
      <c r="A166" t="s">
        <v>250</v>
      </c>
      <c r="B166" s="93" t="n">
        <v>2033</v>
      </c>
      <c r="C166" t="s">
        <v>250</v>
      </c>
      <c r="D166" s="94" t="s">
        <v>432</v>
      </c>
      <c r="E166" s="95" t="s">
        <v>433</v>
      </c>
      <c r="F166" s="96" t="s">
        <v>253</v>
      </c>
      <c r="G166" s="97" t="s">
        <v>423</v>
      </c>
      <c r="H166" s="98" t="s">
        <v>425</v>
      </c>
      <c r="I166" s="99" t="n">
        <v>1</v>
      </c>
      <c r="J166" s="100" t="n">
        <v>1</v>
      </c>
      <c r="K166" s="101" t="n">
        <v>0.008775</v>
      </c>
      <c r="L166" s="102" t="n">
        <v>303983137.410017</v>
      </c>
      <c r="M166" s="103" t="n">
        <v>304122392.262448</v>
      </c>
      <c r="N166" s="104" t="str">
        <f>MIN(MAX((B166-'Calculation_Assumptions'!$B$5+1)/'Calculation_Assumptions'!$B$7,0),1)</f>
      </c>
      <c r="O166" s="105" t="str">
        <f>L166*I166</f>
      </c>
      <c r="P166" s="106" t="str">
        <f>M166*I166</f>
      </c>
      <c r="Q166" s="107" t="str">
        <f>P166*'Calculation_Assumptions'!$B$14*J166*K166</f>
      </c>
      <c r="R166" s="108" t="str">
        <f>O166*N166*J166*K166</f>
      </c>
      <c r="S166" s="109" t="str">
        <f>R166-Q166</f>
      </c>
      <c r="T166" s="110" t="str">
        <f>1/(1+'Calculation_Assumptions'!$B$8)^(B166-'Calculation_Assumptions'!$B$2)</f>
      </c>
      <c r="U166" s="111" t="str">
        <f>Q166*T166</f>
      </c>
      <c r="V166" s="112" t="str">
        <f>R166*T166</f>
      </c>
      <c r="W166" s="113" t="str">
        <f>S166*T166</f>
      </c>
      <c r="X166" t="n">
        <v>0</v>
      </c>
      <c r="Y166" s="114" t="n">
        <v>2017</v>
      </c>
      <c r="Z166" t="s">
        <v>428</v>
      </c>
      <c r="AA166" s="115" t="str">
        <f>IF(G166="shared-count-once",COUNTIFS($A$2:$A$599,A166,$B$2:$B$599,B166,$D$2:$D$599,D166),1)</f>
      </c>
    </row>
    <row r="167">
      <c r="A167" t="s">
        <v>250</v>
      </c>
      <c r="B167" s="93" t="n">
        <v>2034</v>
      </c>
      <c r="C167" t="s">
        <v>250</v>
      </c>
      <c r="D167" s="94" t="s">
        <v>432</v>
      </c>
      <c r="E167" s="95" t="s">
        <v>433</v>
      </c>
      <c r="F167" s="96" t="s">
        <v>253</v>
      </c>
      <c r="G167" s="97" t="s">
        <v>423</v>
      </c>
      <c r="H167" s="98" t="s">
        <v>425</v>
      </c>
      <c r="I167" s="99" t="n">
        <v>1</v>
      </c>
      <c r="J167" s="100" t="n">
        <v>1</v>
      </c>
      <c r="K167" s="101" t="n">
        <v>0.008775</v>
      </c>
      <c r="L167" s="102" t="n">
        <v>305990399.585083</v>
      </c>
      <c r="M167" s="103" t="n">
        <v>306110568.885056</v>
      </c>
      <c r="N167" s="104" t="str">
        <f>MIN(MAX((B167-'Calculation_Assumptions'!$B$5+1)/'Calculation_Assumptions'!$B$7,0),1)</f>
      </c>
      <c r="O167" s="105" t="str">
        <f>L167*I167</f>
      </c>
      <c r="P167" s="106" t="str">
        <f>M167*I167</f>
      </c>
      <c r="Q167" s="107" t="str">
        <f>P167*'Calculation_Assumptions'!$B$14*J167*K167</f>
      </c>
      <c r="R167" s="108" t="str">
        <f>O167*N167*J167*K167</f>
      </c>
      <c r="S167" s="109" t="str">
        <f>R167-Q167</f>
      </c>
      <c r="T167" s="110" t="str">
        <f>1/(1+'Calculation_Assumptions'!$B$8)^(B167-'Calculation_Assumptions'!$B$2)</f>
      </c>
      <c r="U167" s="111" t="str">
        <f>Q167*T167</f>
      </c>
      <c r="V167" s="112" t="str">
        <f>R167*T167</f>
      </c>
      <c r="W167" s="113" t="str">
        <f>S167*T167</f>
      </c>
      <c r="X167" t="n">
        <v>0</v>
      </c>
      <c r="Y167" s="114" t="n">
        <v>2017</v>
      </c>
      <c r="Z167" t="s">
        <v>428</v>
      </c>
      <c r="AA167" s="115" t="str">
        <f>IF(G167="shared-count-once",COUNTIFS($A$2:$A$599,A167,$B$2:$B$599,B167,$D$2:$D$599,D167),1)</f>
      </c>
    </row>
    <row r="168">
      <c r="A168" t="s">
        <v>250</v>
      </c>
      <c r="B168" s="93" t="n">
        <v>2035</v>
      </c>
      <c r="C168" t="s">
        <v>250</v>
      </c>
      <c r="D168" s="94" t="s">
        <v>432</v>
      </c>
      <c r="E168" s="95" t="s">
        <v>433</v>
      </c>
      <c r="F168" s="96" t="s">
        <v>253</v>
      </c>
      <c r="G168" s="97" t="s">
        <v>423</v>
      </c>
      <c r="H168" s="98" t="s">
        <v>425</v>
      </c>
      <c r="I168" s="99" t="n">
        <v>1</v>
      </c>
      <c r="J168" s="100" t="n">
        <v>1</v>
      </c>
      <c r="K168" s="101" t="n">
        <v>0.008775</v>
      </c>
      <c r="L168" s="102" t="n">
        <v>307927500.759309</v>
      </c>
      <c r="M168" s="103" t="n">
        <v>308070646.088024</v>
      </c>
      <c r="N168" s="104" t="str">
        <f>MIN(MAX((B168-'Calculation_Assumptions'!$B$5+1)/'Calculation_Assumptions'!$B$7,0),1)</f>
      </c>
      <c r="O168" s="105" t="str">
        <f>L168*I168</f>
      </c>
      <c r="P168" s="106" t="str">
        <f>M168*I168</f>
      </c>
      <c r="Q168" s="107" t="str">
        <f>P168*'Calculation_Assumptions'!$B$14*J168*K168</f>
      </c>
      <c r="R168" s="108" t="str">
        <f>O168*N168*J168*K168</f>
      </c>
      <c r="S168" s="109" t="str">
        <f>R168-Q168</f>
      </c>
      <c r="T168" s="110" t="str">
        <f>1/(1+'Calculation_Assumptions'!$B$8)^(B168-'Calculation_Assumptions'!$B$2)</f>
      </c>
      <c r="U168" s="111" t="str">
        <f>Q168*T168</f>
      </c>
      <c r="V168" s="112" t="str">
        <f>R168*T168</f>
      </c>
      <c r="W168" s="113" t="str">
        <f>S168*T168</f>
      </c>
      <c r="X168" t="n">
        <v>0</v>
      </c>
      <c r="Y168" s="114" t="n">
        <v>2017</v>
      </c>
      <c r="Z168" t="s">
        <v>428</v>
      </c>
      <c r="AA168" s="115" t="str">
        <f>IF(G168="shared-count-once",COUNTIFS($A$2:$A$599,A168,$B$2:$B$599,B168,$D$2:$D$599,D168),1)</f>
      </c>
    </row>
    <row r="169">
      <c r="A169" t="s">
        <v>250</v>
      </c>
      <c r="B169" s="93" t="n">
        <v>2036</v>
      </c>
      <c r="C169" t="s">
        <v>250</v>
      </c>
      <c r="D169" s="94" t="s">
        <v>432</v>
      </c>
      <c r="E169" s="95" t="s">
        <v>433</v>
      </c>
      <c r="F169" s="96" t="s">
        <v>253</v>
      </c>
      <c r="G169" s="97" t="s">
        <v>423</v>
      </c>
      <c r="H169" s="98" t="s">
        <v>425</v>
      </c>
      <c r="I169" s="99" t="n">
        <v>1</v>
      </c>
      <c r="J169" s="100" t="n">
        <v>1</v>
      </c>
      <c r="K169" s="101" t="n">
        <v>0.008775</v>
      </c>
      <c r="L169" s="102" t="n">
        <v>309913650.698493</v>
      </c>
      <c r="M169" s="103" t="n">
        <v>309999675.199284</v>
      </c>
      <c r="N169" s="104" t="str">
        <f>MIN(MAX((B169-'Calculation_Assumptions'!$B$5+1)/'Calculation_Assumptions'!$B$7,0),1)</f>
      </c>
      <c r="O169" s="105" t="str">
        <f>L169*I169</f>
      </c>
      <c r="P169" s="106" t="str">
        <f>M169*I169</f>
      </c>
      <c r="Q169" s="107" t="str">
        <f>P169*'Calculation_Assumptions'!$B$14*J169*K169</f>
      </c>
      <c r="R169" s="108" t="str">
        <f>O169*N169*J169*K169</f>
      </c>
      <c r="S169" s="109" t="str">
        <f>R169-Q169</f>
      </c>
      <c r="T169" s="110" t="str">
        <f>1/(1+'Calculation_Assumptions'!$B$8)^(B169-'Calculation_Assumptions'!$B$2)</f>
      </c>
      <c r="U169" s="111" t="str">
        <f>Q169*T169</f>
      </c>
      <c r="V169" s="112" t="str">
        <f>R169*T169</f>
      </c>
      <c r="W169" s="113" t="str">
        <f>S169*T169</f>
      </c>
      <c r="X169" t="n">
        <v>0</v>
      </c>
      <c r="Y169" s="114" t="n">
        <v>2017</v>
      </c>
      <c r="Z169" t="s">
        <v>428</v>
      </c>
      <c r="AA169" s="115" t="str">
        <f>IF(G169="shared-count-once",COUNTIFS($A$2:$A$599,A169,$B$2:$B$599,B169,$D$2:$D$599,D169),1)</f>
      </c>
    </row>
    <row r="170">
      <c r="A170" t="s">
        <v>250</v>
      </c>
      <c r="B170" s="93" t="n">
        <v>2037</v>
      </c>
      <c r="C170" t="s">
        <v>250</v>
      </c>
      <c r="D170" s="94" t="s">
        <v>432</v>
      </c>
      <c r="E170" s="95" t="s">
        <v>433</v>
      </c>
      <c r="F170" s="96" t="s">
        <v>253</v>
      </c>
      <c r="G170" s="97" t="s">
        <v>423</v>
      </c>
      <c r="H170" s="98" t="s">
        <v>425</v>
      </c>
      <c r="I170" s="99" t="n">
        <v>1</v>
      </c>
      <c r="J170" s="100" t="n">
        <v>1</v>
      </c>
      <c r="K170" s="101" t="n">
        <v>0.008775</v>
      </c>
      <c r="L170" s="102" t="n">
        <v>311822331.527398</v>
      </c>
      <c r="M170" s="103" t="n">
        <v>311893769.131398</v>
      </c>
      <c r="N170" s="104" t="str">
        <f>MIN(MAX((B170-'Calculation_Assumptions'!$B$5+1)/'Calculation_Assumptions'!$B$7,0),1)</f>
      </c>
      <c r="O170" s="105" t="str">
        <f>L170*I170</f>
      </c>
      <c r="P170" s="106" t="str">
        <f>M170*I170</f>
      </c>
      <c r="Q170" s="107" t="str">
        <f>P170*'Calculation_Assumptions'!$B$14*J170*K170</f>
      </c>
      <c r="R170" s="108" t="str">
        <f>O170*N170*J170*K170</f>
      </c>
      <c r="S170" s="109" t="str">
        <f>R170-Q170</f>
      </c>
      <c r="T170" s="110" t="str">
        <f>1/(1+'Calculation_Assumptions'!$B$8)^(B170-'Calculation_Assumptions'!$B$2)</f>
      </c>
      <c r="U170" s="111" t="str">
        <f>Q170*T170</f>
      </c>
      <c r="V170" s="112" t="str">
        <f>R170*T170</f>
      </c>
      <c r="W170" s="113" t="str">
        <f>S170*T170</f>
      </c>
      <c r="X170" t="n">
        <v>0</v>
      </c>
      <c r="Y170" s="114" t="n">
        <v>2017</v>
      </c>
      <c r="Z170" t="s">
        <v>428</v>
      </c>
      <c r="AA170" s="115" t="str">
        <f>IF(G170="shared-count-once",COUNTIFS($A$2:$A$599,A170,$B$2:$B$599,B170,$D$2:$D$599,D170),1)</f>
      </c>
    </row>
    <row r="171">
      <c r="A171" t="s">
        <v>250</v>
      </c>
      <c r="B171" s="93" t="n">
        <v>2038</v>
      </c>
      <c r="C171" t="s">
        <v>250</v>
      </c>
      <c r="D171" s="94" t="s">
        <v>432</v>
      </c>
      <c r="E171" s="95" t="s">
        <v>433</v>
      </c>
      <c r="F171" s="96" t="s">
        <v>253</v>
      </c>
      <c r="G171" s="97" t="s">
        <v>423</v>
      </c>
      <c r="H171" s="98" t="s">
        <v>425</v>
      </c>
      <c r="I171" s="99" t="n">
        <v>1</v>
      </c>
      <c r="J171" s="100" t="n">
        <v>1</v>
      </c>
      <c r="K171" s="101" t="n">
        <v>0.008775</v>
      </c>
      <c r="L171" s="102" t="n">
        <v>313691247.611844</v>
      </c>
      <c r="M171" s="103" t="n">
        <v>313749695.438568</v>
      </c>
      <c r="N171" s="104" t="str">
        <f>MIN(MAX((B171-'Calculation_Assumptions'!$B$5+1)/'Calculation_Assumptions'!$B$7,0),1)</f>
      </c>
      <c r="O171" s="105" t="str">
        <f>L171*I171</f>
      </c>
      <c r="P171" s="106" t="str">
        <f>M171*I171</f>
      </c>
      <c r="Q171" s="107" t="str">
        <f>P171*'Calculation_Assumptions'!$B$14*J171*K171</f>
      </c>
      <c r="R171" s="108" t="str">
        <f>O171*N171*J171*K171</f>
      </c>
      <c r="S171" s="109" t="str">
        <f>R171-Q171</f>
      </c>
      <c r="T171" s="110" t="str">
        <f>1/(1+'Calculation_Assumptions'!$B$8)^(B171-'Calculation_Assumptions'!$B$2)</f>
      </c>
      <c r="U171" s="111" t="str">
        <f>Q171*T171</f>
      </c>
      <c r="V171" s="112" t="str">
        <f>R171*T171</f>
      </c>
      <c r="W171" s="113" t="str">
        <f>S171*T171</f>
      </c>
      <c r="X171" t="n">
        <v>0</v>
      </c>
      <c r="Y171" s="114" t="n">
        <v>2017</v>
      </c>
      <c r="Z171" t="s">
        <v>428</v>
      </c>
      <c r="AA171" s="115" t="str">
        <f>IF(G171="shared-count-once",COUNTIFS($A$2:$A$599,A171,$B$2:$B$599,B171,$D$2:$D$599,D171),1)</f>
      </c>
    </row>
    <row r="172">
      <c r="A172" t="s">
        <v>250</v>
      </c>
      <c r="B172" s="93" t="n">
        <v>2039</v>
      </c>
      <c r="C172" t="s">
        <v>250</v>
      </c>
      <c r="D172" s="94" t="s">
        <v>432</v>
      </c>
      <c r="E172" s="95" t="s">
        <v>433</v>
      </c>
      <c r="F172" s="96" t="s">
        <v>253</v>
      </c>
      <c r="G172" s="97" t="s">
        <v>423</v>
      </c>
      <c r="H172" s="98" t="s">
        <v>425</v>
      </c>
      <c r="I172" s="99" t="n">
        <v>1</v>
      </c>
      <c r="J172" s="100" t="n">
        <v>1</v>
      </c>
      <c r="K172" s="101" t="n">
        <v>0.008775</v>
      </c>
      <c r="L172" s="102" t="n">
        <v>315518472.924359</v>
      </c>
      <c r="M172" s="103" t="n">
        <v>315565543.392676</v>
      </c>
      <c r="N172" s="104" t="str">
        <f>MIN(MAX((B172-'Calculation_Assumptions'!$B$5+1)/'Calculation_Assumptions'!$B$7,0),1)</f>
      </c>
      <c r="O172" s="105" t="str">
        <f>L172*I172</f>
      </c>
      <c r="P172" s="106" t="str">
        <f>M172*I172</f>
      </c>
      <c r="Q172" s="107" t="str">
        <f>P172*'Calculation_Assumptions'!$B$14*J172*K172</f>
      </c>
      <c r="R172" s="108" t="str">
        <f>O172*N172*J172*K172</f>
      </c>
      <c r="S172" s="109" t="str">
        <f>R172-Q172</f>
      </c>
      <c r="T172" s="110" t="str">
        <f>1/(1+'Calculation_Assumptions'!$B$8)^(B172-'Calculation_Assumptions'!$B$2)</f>
      </c>
      <c r="U172" s="111" t="str">
        <f>Q172*T172</f>
      </c>
      <c r="V172" s="112" t="str">
        <f>R172*T172</f>
      </c>
      <c r="W172" s="113" t="str">
        <f>S172*T172</f>
      </c>
      <c r="X172" t="n">
        <v>0</v>
      </c>
      <c r="Y172" s="114" t="n">
        <v>2017</v>
      </c>
      <c r="Z172" t="s">
        <v>428</v>
      </c>
      <c r="AA172" s="115" t="str">
        <f>IF(G172="shared-count-once",COUNTIFS($A$2:$A$599,A172,$B$2:$B$599,B172,$D$2:$D$599,D172),1)</f>
      </c>
    </row>
    <row r="173">
      <c r="A173" t="s">
        <v>250</v>
      </c>
      <c r="B173" s="93" t="n">
        <v>2040</v>
      </c>
      <c r="C173" t="s">
        <v>250</v>
      </c>
      <c r="D173" s="94" t="s">
        <v>432</v>
      </c>
      <c r="E173" s="95" t="s">
        <v>433</v>
      </c>
      <c r="F173" s="96" t="s">
        <v>253</v>
      </c>
      <c r="G173" s="97" t="s">
        <v>423</v>
      </c>
      <c r="H173" s="98" t="s">
        <v>425</v>
      </c>
      <c r="I173" s="99" t="n">
        <v>1</v>
      </c>
      <c r="J173" s="100" t="n">
        <v>1</v>
      </c>
      <c r="K173" s="101" t="n">
        <v>0.008775</v>
      </c>
      <c r="L173" s="102" t="n">
        <v>317252680.20954</v>
      </c>
      <c r="M173" s="103" t="n">
        <v>317337884.121295</v>
      </c>
      <c r="N173" s="104" t="str">
        <f>MIN(MAX((B173-'Calculation_Assumptions'!$B$5+1)/'Calculation_Assumptions'!$B$7,0),1)</f>
      </c>
      <c r="O173" s="105" t="str">
        <f>L173*I173</f>
      </c>
      <c r="P173" s="106" t="str">
        <f>M173*I173</f>
      </c>
      <c r="Q173" s="107" t="str">
        <f>P173*'Calculation_Assumptions'!$B$14*J173*K173</f>
      </c>
      <c r="R173" s="108" t="str">
        <f>O173*N173*J173*K173</f>
      </c>
      <c r="S173" s="109" t="str">
        <f>R173-Q173</f>
      </c>
      <c r="T173" s="110" t="str">
        <f>1/(1+'Calculation_Assumptions'!$B$8)^(B173-'Calculation_Assumptions'!$B$2)</f>
      </c>
      <c r="U173" s="111" t="str">
        <f>Q173*T173</f>
      </c>
      <c r="V173" s="112" t="str">
        <f>R173*T173</f>
      </c>
      <c r="W173" s="113" t="str">
        <f>S173*T173</f>
      </c>
      <c r="X173" t="n">
        <v>0</v>
      </c>
      <c r="Y173" s="114" t="n">
        <v>2017</v>
      </c>
      <c r="Z173" t="s">
        <v>428</v>
      </c>
      <c r="AA173" s="115" t="str">
        <f>IF(G173="shared-count-once",COUNTIFS($A$2:$A$599,A173,$B$2:$B$599,B173,$D$2:$D$599,D173),1)</f>
      </c>
    </row>
    <row r="174">
      <c r="A174" t="s">
        <v>250</v>
      </c>
      <c r="B174" s="93" t="n">
        <v>2041</v>
      </c>
      <c r="C174" t="s">
        <v>250</v>
      </c>
      <c r="D174" s="94" t="s">
        <v>432</v>
      </c>
      <c r="E174" s="95" t="s">
        <v>433</v>
      </c>
      <c r="F174" s="96" t="s">
        <v>253</v>
      </c>
      <c r="G174" s="97" t="s">
        <v>423</v>
      </c>
      <c r="H174" s="98" t="s">
        <v>425</v>
      </c>
      <c r="I174" s="99" t="n">
        <v>1</v>
      </c>
      <c r="J174" s="100" t="n">
        <v>1</v>
      </c>
      <c r="K174" s="101" t="n">
        <v>0.008775</v>
      </c>
      <c r="L174" s="102" t="n">
        <v>318988411.44341</v>
      </c>
      <c r="M174" s="103" t="n">
        <v>319016979.529542</v>
      </c>
      <c r="N174" s="104" t="str">
        <f>MIN(MAX((B174-'Calculation_Assumptions'!$B$5+1)/'Calculation_Assumptions'!$B$7,0),1)</f>
      </c>
      <c r="O174" s="105" t="str">
        <f>L174*I174</f>
      </c>
      <c r="P174" s="106" t="str">
        <f>M174*I174</f>
      </c>
      <c r="Q174" s="107" t="str">
        <f>P174*'Calculation_Assumptions'!$B$14*J174*K174</f>
      </c>
      <c r="R174" s="108" t="str">
        <f>O174*N174*J174*K174</f>
      </c>
      <c r="S174" s="109" t="str">
        <f>R174-Q174</f>
      </c>
      <c r="T174" s="110" t="str">
        <f>1/(1+'Calculation_Assumptions'!$B$8)^(B174-'Calculation_Assumptions'!$B$2)</f>
      </c>
      <c r="U174" s="111" t="str">
        <f>Q174*T174</f>
      </c>
      <c r="V174" s="112" t="str">
        <f>R174*T174</f>
      </c>
      <c r="W174" s="113" t="str">
        <f>S174*T174</f>
      </c>
      <c r="X174" t="n">
        <v>0</v>
      </c>
      <c r="Y174" s="114" t="n">
        <v>2017</v>
      </c>
      <c r="Z174" t="s">
        <v>428</v>
      </c>
      <c r="AA174" s="115" t="str">
        <f>IF(G174="shared-count-once",COUNTIFS($A$2:$A$599,A174,$B$2:$B$599,B174,$D$2:$D$599,D174),1)</f>
      </c>
    </row>
    <row r="175">
      <c r="A175" t="s">
        <v>250</v>
      </c>
      <c r="B175" s="93" t="n">
        <v>2042</v>
      </c>
      <c r="C175" t="s">
        <v>250</v>
      </c>
      <c r="D175" s="94" t="s">
        <v>432</v>
      </c>
      <c r="E175" s="95" t="s">
        <v>433</v>
      </c>
      <c r="F175" s="96" t="s">
        <v>253</v>
      </c>
      <c r="G175" s="97" t="s">
        <v>423</v>
      </c>
      <c r="H175" s="98" t="s">
        <v>425</v>
      </c>
      <c r="I175" s="99" t="n">
        <v>1</v>
      </c>
      <c r="J175" s="100" t="n">
        <v>1</v>
      </c>
      <c r="K175" s="101" t="n">
        <v>0.008775</v>
      </c>
      <c r="L175" s="102" t="n">
        <v>320676786.212605</v>
      </c>
      <c r="M175" s="103" t="n">
        <v>320698357.573231</v>
      </c>
      <c r="N175" s="104" t="str">
        <f>MIN(MAX((B175-'Calculation_Assumptions'!$B$5+1)/'Calculation_Assumptions'!$B$7,0),1)</f>
      </c>
      <c r="O175" s="105" t="str">
        <f>L175*I175</f>
      </c>
      <c r="P175" s="106" t="str">
        <f>M175*I175</f>
      </c>
      <c r="Q175" s="107" t="str">
        <f>P175*'Calculation_Assumptions'!$B$14*J175*K175</f>
      </c>
      <c r="R175" s="108" t="str">
        <f>O175*N175*J175*K175</f>
      </c>
      <c r="S175" s="109" t="str">
        <f>R175-Q175</f>
      </c>
      <c r="T175" s="110" t="str">
        <f>1/(1+'Calculation_Assumptions'!$B$8)^(B175-'Calculation_Assumptions'!$B$2)</f>
      </c>
      <c r="U175" s="111" t="str">
        <f>Q175*T175</f>
      </c>
      <c r="V175" s="112" t="str">
        <f>R175*T175</f>
      </c>
      <c r="W175" s="113" t="str">
        <f>S175*T175</f>
      </c>
      <c r="X175" t="n">
        <v>0</v>
      </c>
      <c r="Y175" s="114" t="n">
        <v>2017</v>
      </c>
      <c r="Z175" t="s">
        <v>428</v>
      </c>
      <c r="AA175" s="115" t="str">
        <f>IF(G175="shared-count-once",COUNTIFS($A$2:$A$599,A175,$B$2:$B$599,B175,$D$2:$D$599,D175),1)</f>
      </c>
    </row>
    <row r="176">
      <c r="A176" t="s">
        <v>250</v>
      </c>
      <c r="B176" s="93" t="n">
        <v>2043</v>
      </c>
      <c r="C176" t="s">
        <v>250</v>
      </c>
      <c r="D176" s="94" t="s">
        <v>432</v>
      </c>
      <c r="E176" s="95" t="s">
        <v>433</v>
      </c>
      <c r="F176" s="96" t="s">
        <v>253</v>
      </c>
      <c r="G176" s="97" t="s">
        <v>423</v>
      </c>
      <c r="H176" s="98" t="s">
        <v>425</v>
      </c>
      <c r="I176" s="99" t="n">
        <v>1</v>
      </c>
      <c r="J176" s="100" t="n">
        <v>1</v>
      </c>
      <c r="K176" s="101" t="n">
        <v>0.008775</v>
      </c>
      <c r="L176" s="102" t="n">
        <v>322316572.480519</v>
      </c>
      <c r="M176" s="103" t="n">
        <v>322368101.36479</v>
      </c>
      <c r="N176" s="104" t="str">
        <f>MIN(MAX((B176-'Calculation_Assumptions'!$B$5+1)/'Calculation_Assumptions'!$B$7,0),1)</f>
      </c>
      <c r="O176" s="105" t="str">
        <f>L176*I176</f>
      </c>
      <c r="P176" s="106" t="str">
        <f>M176*I176</f>
      </c>
      <c r="Q176" s="107" t="str">
        <f>P176*'Calculation_Assumptions'!$B$14*J176*K176</f>
      </c>
      <c r="R176" s="108" t="str">
        <f>O176*N176*J176*K176</f>
      </c>
      <c r="S176" s="109" t="str">
        <f>R176-Q176</f>
      </c>
      <c r="T176" s="110" t="str">
        <f>1/(1+'Calculation_Assumptions'!$B$8)^(B176-'Calculation_Assumptions'!$B$2)</f>
      </c>
      <c r="U176" s="111" t="str">
        <f>Q176*T176</f>
      </c>
      <c r="V176" s="112" t="str">
        <f>R176*T176</f>
      </c>
      <c r="W176" s="113" t="str">
        <f>S176*T176</f>
      </c>
      <c r="X176" t="n">
        <v>0</v>
      </c>
      <c r="Y176" s="114" t="n">
        <v>2017</v>
      </c>
      <c r="Z176" t="s">
        <v>428</v>
      </c>
      <c r="AA176" s="115" t="str">
        <f>IF(G176="shared-count-once",COUNTIFS($A$2:$A$599,A176,$B$2:$B$599,B176,$D$2:$D$599,D176),1)</f>
      </c>
    </row>
    <row r="177">
      <c r="A177" t="s">
        <v>250</v>
      </c>
      <c r="B177" s="93" t="n">
        <v>2044</v>
      </c>
      <c r="C177" t="s">
        <v>250</v>
      </c>
      <c r="D177" s="94" t="s">
        <v>432</v>
      </c>
      <c r="E177" s="95" t="s">
        <v>433</v>
      </c>
      <c r="F177" s="96" t="s">
        <v>253</v>
      </c>
      <c r="G177" s="97" t="s">
        <v>423</v>
      </c>
      <c r="H177" s="98" t="s">
        <v>425</v>
      </c>
      <c r="I177" s="99" t="n">
        <v>1</v>
      </c>
      <c r="J177" s="100" t="n">
        <v>1</v>
      </c>
      <c r="K177" s="101" t="n">
        <v>0.008775</v>
      </c>
      <c r="L177" s="102" t="n">
        <v>323907248.866656</v>
      </c>
      <c r="M177" s="103" t="n">
        <v>323959975.384742</v>
      </c>
      <c r="N177" s="104" t="str">
        <f>MIN(MAX((B177-'Calculation_Assumptions'!$B$5+1)/'Calculation_Assumptions'!$B$7,0),1)</f>
      </c>
      <c r="O177" s="105" t="str">
        <f>L177*I177</f>
      </c>
      <c r="P177" s="106" t="str">
        <f>M177*I177</f>
      </c>
      <c r="Q177" s="107" t="str">
        <f>P177*'Calculation_Assumptions'!$B$14*J177*K177</f>
      </c>
      <c r="R177" s="108" t="str">
        <f>O177*N177*J177*K177</f>
      </c>
      <c r="S177" s="109" t="str">
        <f>R177-Q177</f>
      </c>
      <c r="T177" s="110" t="str">
        <f>1/(1+'Calculation_Assumptions'!$B$8)^(B177-'Calculation_Assumptions'!$B$2)</f>
      </c>
      <c r="U177" s="111" t="str">
        <f>Q177*T177</f>
      </c>
      <c r="V177" s="112" t="str">
        <f>R177*T177</f>
      </c>
      <c r="W177" s="113" t="str">
        <f>S177*T177</f>
      </c>
      <c r="X177" t="n">
        <v>0</v>
      </c>
      <c r="Y177" s="114" t="n">
        <v>2017</v>
      </c>
      <c r="Z177" t="s">
        <v>428</v>
      </c>
      <c r="AA177" s="115" t="str">
        <f>IF(G177="shared-count-once",COUNTIFS($A$2:$A$599,A177,$B$2:$B$599,B177,$D$2:$D$599,D177),1)</f>
      </c>
    </row>
    <row r="178">
      <c r="A178" t="s">
        <v>250</v>
      </c>
      <c r="B178" s="93" t="n">
        <v>2045</v>
      </c>
      <c r="C178" t="s">
        <v>250</v>
      </c>
      <c r="D178" s="94" t="s">
        <v>432</v>
      </c>
      <c r="E178" s="95" t="s">
        <v>433</v>
      </c>
      <c r="F178" s="96" t="s">
        <v>253</v>
      </c>
      <c r="G178" s="97" t="s">
        <v>423</v>
      </c>
      <c r="H178" s="98" t="s">
        <v>425</v>
      </c>
      <c r="I178" s="99" t="n">
        <v>1</v>
      </c>
      <c r="J178" s="100" t="n">
        <v>1</v>
      </c>
      <c r="K178" s="101" t="n">
        <v>0.008775</v>
      </c>
      <c r="L178" s="102" t="n">
        <v>325448050.026554</v>
      </c>
      <c r="M178" s="103" t="n">
        <v>325502797.918857</v>
      </c>
      <c r="N178" s="104" t="str">
        <f>MIN(MAX((B178-'Calculation_Assumptions'!$B$5+1)/'Calculation_Assumptions'!$B$7,0),1)</f>
      </c>
      <c r="O178" s="105" t="str">
        <f>L178*I178</f>
      </c>
      <c r="P178" s="106" t="str">
        <f>M178*I178</f>
      </c>
      <c r="Q178" s="107" t="str">
        <f>P178*'Calculation_Assumptions'!$B$14*J178*K178</f>
      </c>
      <c r="R178" s="108" t="str">
        <f>O178*N178*J178*K178</f>
      </c>
      <c r="S178" s="109" t="str">
        <f>R178-Q178</f>
      </c>
      <c r="T178" s="110" t="str">
        <f>1/(1+'Calculation_Assumptions'!$B$8)^(B178-'Calculation_Assumptions'!$B$2)</f>
      </c>
      <c r="U178" s="111" t="str">
        <f>Q178*T178</f>
      </c>
      <c r="V178" s="112" t="str">
        <f>R178*T178</f>
      </c>
      <c r="W178" s="113" t="str">
        <f>S178*T178</f>
      </c>
      <c r="X178" t="n">
        <v>0</v>
      </c>
      <c r="Y178" s="114" t="n">
        <v>2017</v>
      </c>
      <c r="Z178" t="s">
        <v>428</v>
      </c>
      <c r="AA178" s="115" t="str">
        <f>IF(G178="shared-count-once",COUNTIFS($A$2:$A$599,A178,$B$2:$B$599,B178,$D$2:$D$599,D178),1)</f>
      </c>
    </row>
    <row r="179">
      <c r="A179" t="s">
        <v>250</v>
      </c>
      <c r="B179" s="93" t="n">
        <v>2046</v>
      </c>
      <c r="C179" t="s">
        <v>250</v>
      </c>
      <c r="D179" s="94" t="s">
        <v>432</v>
      </c>
      <c r="E179" s="95" t="s">
        <v>433</v>
      </c>
      <c r="F179" s="96" t="s">
        <v>253</v>
      </c>
      <c r="G179" s="97" t="s">
        <v>423</v>
      </c>
      <c r="H179" s="98" t="s">
        <v>425</v>
      </c>
      <c r="I179" s="99" t="n">
        <v>1</v>
      </c>
      <c r="J179" s="100" t="n">
        <v>1</v>
      </c>
      <c r="K179" s="101" t="n">
        <v>0.008775</v>
      </c>
      <c r="L179" s="102" t="n">
        <v>326937410.974074</v>
      </c>
      <c r="M179" s="103" t="n">
        <v>326937410.974074</v>
      </c>
      <c r="N179" s="104" t="str">
        <f>MIN(MAX((B179-'Calculation_Assumptions'!$B$5+1)/'Calculation_Assumptions'!$B$7,0),1)</f>
      </c>
      <c r="O179" s="105" t="str">
        <f>L179*I179</f>
      </c>
      <c r="P179" s="106" t="str">
        <f>M179*I179</f>
      </c>
      <c r="Q179" s="107" t="str">
        <f>P179*'Calculation_Assumptions'!$B$14*J179*K179</f>
      </c>
      <c r="R179" s="108" t="str">
        <f>O179*N179*J179*K179</f>
      </c>
      <c r="S179" s="109" t="str">
        <f>R179-Q179</f>
      </c>
      <c r="T179" s="110" t="str">
        <f>1/(1+'Calculation_Assumptions'!$B$8)^(B179-'Calculation_Assumptions'!$B$2)</f>
      </c>
      <c r="U179" s="111" t="str">
        <f>Q179*T179</f>
      </c>
      <c r="V179" s="112" t="str">
        <f>R179*T179</f>
      </c>
      <c r="W179" s="113" t="str">
        <f>S179*T179</f>
      </c>
      <c r="X179" t="n">
        <v>0</v>
      </c>
      <c r="Y179" s="114" t="n">
        <v>2017</v>
      </c>
      <c r="Z179" t="s">
        <v>428</v>
      </c>
      <c r="AA179" s="115" t="str">
        <f>IF(G179="shared-count-once",COUNTIFS($A$2:$A$599,A179,$B$2:$B$599,B179,$D$2:$D$599,D179),1)</f>
      </c>
    </row>
    <row r="180">
      <c r="A180" t="s">
        <v>250</v>
      </c>
      <c r="B180" s="93" t="n">
        <v>2047</v>
      </c>
      <c r="C180" t="s">
        <v>250</v>
      </c>
      <c r="D180" s="94" t="s">
        <v>432</v>
      </c>
      <c r="E180" s="95" t="s">
        <v>433</v>
      </c>
      <c r="F180" s="96" t="s">
        <v>253</v>
      </c>
      <c r="G180" s="97" t="s">
        <v>423</v>
      </c>
      <c r="H180" s="98" t="s">
        <v>425</v>
      </c>
      <c r="I180" s="99" t="n">
        <v>1</v>
      </c>
      <c r="J180" s="100" t="n">
        <v>1</v>
      </c>
      <c r="K180" s="101" t="n">
        <v>0.008775</v>
      </c>
      <c r="L180" s="102" t="n">
        <v>328373979.572961</v>
      </c>
      <c r="M180" s="103" t="n">
        <v>328373979.572961</v>
      </c>
      <c r="N180" s="104" t="str">
        <f>MIN(MAX((B180-'Calculation_Assumptions'!$B$5+1)/'Calculation_Assumptions'!$B$7,0),1)</f>
      </c>
      <c r="O180" s="105" t="str">
        <f>L180*I180</f>
      </c>
      <c r="P180" s="106" t="str">
        <f>M180*I180</f>
      </c>
      <c r="Q180" s="107" t="str">
        <f>P180*'Calculation_Assumptions'!$B$14*J180*K180</f>
      </c>
      <c r="R180" s="108" t="str">
        <f>O180*N180*J180*K180</f>
      </c>
      <c r="S180" s="109" t="str">
        <f>R180-Q180</f>
      </c>
      <c r="T180" s="110" t="str">
        <f>1/(1+'Calculation_Assumptions'!$B$8)^(B180-'Calculation_Assumptions'!$B$2)</f>
      </c>
      <c r="U180" s="111" t="str">
        <f>Q180*T180</f>
      </c>
      <c r="V180" s="112" t="str">
        <f>R180*T180</f>
      </c>
      <c r="W180" s="113" t="str">
        <f>S180*T180</f>
      </c>
      <c r="X180" t="n">
        <v>0</v>
      </c>
      <c r="Y180" s="114" t="n">
        <v>2017</v>
      </c>
      <c r="Z180" t="s">
        <v>428</v>
      </c>
      <c r="AA180" s="115" t="str">
        <f>IF(G180="shared-count-once",COUNTIFS($A$2:$A$599,A180,$B$2:$B$599,B180,$D$2:$D$599,D180),1)</f>
      </c>
    </row>
    <row r="181">
      <c r="A181" t="s">
        <v>250</v>
      </c>
      <c r="B181" s="93" t="n">
        <v>2048</v>
      </c>
      <c r="C181" t="s">
        <v>250</v>
      </c>
      <c r="D181" s="94" t="s">
        <v>432</v>
      </c>
      <c r="E181" s="95" t="s">
        <v>433</v>
      </c>
      <c r="F181" s="96" t="s">
        <v>253</v>
      </c>
      <c r="G181" s="97" t="s">
        <v>423</v>
      </c>
      <c r="H181" s="98" t="s">
        <v>425</v>
      </c>
      <c r="I181" s="99" t="n">
        <v>1</v>
      </c>
      <c r="J181" s="100" t="n">
        <v>1</v>
      </c>
      <c r="K181" s="101" t="n">
        <v>0.008775</v>
      </c>
      <c r="L181" s="102" t="n">
        <v>329758170.929259</v>
      </c>
      <c r="M181" s="103" t="n">
        <v>329758170.929259</v>
      </c>
      <c r="N181" s="104" t="str">
        <f>MIN(MAX((B181-'Calculation_Assumptions'!$B$5+1)/'Calculation_Assumptions'!$B$7,0),1)</f>
      </c>
      <c r="O181" s="105" t="str">
        <f>L181*I181</f>
      </c>
      <c r="P181" s="106" t="str">
        <f>M181*I181</f>
      </c>
      <c r="Q181" s="107" t="str">
        <f>P181*'Calculation_Assumptions'!$B$14*J181*K181</f>
      </c>
      <c r="R181" s="108" t="str">
        <f>O181*N181*J181*K181</f>
      </c>
      <c r="S181" s="109" t="str">
        <f>R181-Q181</f>
      </c>
      <c r="T181" s="110" t="str">
        <f>1/(1+'Calculation_Assumptions'!$B$8)^(B181-'Calculation_Assumptions'!$B$2)</f>
      </c>
      <c r="U181" s="111" t="str">
        <f>Q181*T181</f>
      </c>
      <c r="V181" s="112" t="str">
        <f>R181*T181</f>
      </c>
      <c r="W181" s="113" t="str">
        <f>S181*T181</f>
      </c>
      <c r="X181" t="n">
        <v>0</v>
      </c>
      <c r="Y181" s="114" t="n">
        <v>2017</v>
      </c>
      <c r="Z181" t="s">
        <v>428</v>
      </c>
      <c r="AA181" s="115" t="str">
        <f>IF(G181="shared-count-once",COUNTIFS($A$2:$A$599,A181,$B$2:$B$599,B181,$D$2:$D$599,D181),1)</f>
      </c>
    </row>
    <row r="182">
      <c r="A182" t="s">
        <v>250</v>
      </c>
      <c r="B182" s="93" t="n">
        <v>2049</v>
      </c>
      <c r="C182" t="s">
        <v>250</v>
      </c>
      <c r="D182" s="94" t="s">
        <v>432</v>
      </c>
      <c r="E182" s="95" t="s">
        <v>433</v>
      </c>
      <c r="F182" s="96" t="s">
        <v>253</v>
      </c>
      <c r="G182" s="97" t="s">
        <v>423</v>
      </c>
      <c r="H182" s="98" t="s">
        <v>425</v>
      </c>
      <c r="I182" s="99" t="n">
        <v>1</v>
      </c>
      <c r="J182" s="100" t="n">
        <v>1</v>
      </c>
      <c r="K182" s="101" t="n">
        <v>0.008775</v>
      </c>
      <c r="L182" s="102" t="n">
        <v>331090815.300003</v>
      </c>
      <c r="M182" s="103" t="n">
        <v>331090815.300003</v>
      </c>
      <c r="N182" s="104" t="str">
        <f>MIN(MAX((B182-'Calculation_Assumptions'!$B$5+1)/'Calculation_Assumptions'!$B$7,0),1)</f>
      </c>
      <c r="O182" s="105" t="str">
        <f>L182*I182</f>
      </c>
      <c r="P182" s="106" t="str">
        <f>M182*I182</f>
      </c>
      <c r="Q182" s="107" t="str">
        <f>P182*'Calculation_Assumptions'!$B$14*J182*K182</f>
      </c>
      <c r="R182" s="108" t="str">
        <f>O182*N182*J182*K182</f>
      </c>
      <c r="S182" s="109" t="str">
        <f>R182-Q182</f>
      </c>
      <c r="T182" s="110" t="str">
        <f>1/(1+'Calculation_Assumptions'!$B$8)^(B182-'Calculation_Assumptions'!$B$2)</f>
      </c>
      <c r="U182" s="111" t="str">
        <f>Q182*T182</f>
      </c>
      <c r="V182" s="112" t="str">
        <f>R182*T182</f>
      </c>
      <c r="W182" s="113" t="str">
        <f>S182*T182</f>
      </c>
      <c r="X182" t="n">
        <v>0</v>
      </c>
      <c r="Y182" s="114" t="n">
        <v>2017</v>
      </c>
      <c r="Z182" t="s">
        <v>428</v>
      </c>
      <c r="AA182" s="115" t="str">
        <f>IF(G182="shared-count-once",COUNTIFS($A$2:$A$599,A182,$B$2:$B$599,B182,$D$2:$D$599,D182),1)</f>
      </c>
    </row>
    <row r="183">
      <c r="A183" t="s">
        <v>250</v>
      </c>
      <c r="B183" s="93" t="n">
        <v>2050</v>
      </c>
      <c r="C183" t="s">
        <v>250</v>
      </c>
      <c r="D183" s="94" t="s">
        <v>432</v>
      </c>
      <c r="E183" s="95" t="s">
        <v>433</v>
      </c>
      <c r="F183" s="96" t="s">
        <v>253</v>
      </c>
      <c r="G183" s="97" t="s">
        <v>423</v>
      </c>
      <c r="H183" s="98" t="s">
        <v>425</v>
      </c>
      <c r="I183" s="99" t="n">
        <v>1</v>
      </c>
      <c r="J183" s="100" t="n">
        <v>1</v>
      </c>
      <c r="K183" s="101" t="n">
        <v>0.008775</v>
      </c>
      <c r="L183" s="102" t="n">
        <v>332371049.299559</v>
      </c>
      <c r="M183" s="103" t="n">
        <v>332371049.299558</v>
      </c>
      <c r="N183" s="104" t="str">
        <f>MIN(MAX((B183-'Calculation_Assumptions'!$B$5+1)/'Calculation_Assumptions'!$B$7,0),1)</f>
      </c>
      <c r="O183" s="105" t="str">
        <f>L183*I183</f>
      </c>
      <c r="P183" s="106" t="str">
        <f>M183*I183</f>
      </c>
      <c r="Q183" s="107" t="str">
        <f>P183*'Calculation_Assumptions'!$B$14*J183*K183</f>
      </c>
      <c r="R183" s="108" t="str">
        <f>O183*N183*J183*K183</f>
      </c>
      <c r="S183" s="109" t="str">
        <f>R183-Q183</f>
      </c>
      <c r="T183" s="110" t="str">
        <f>1/(1+'Calculation_Assumptions'!$B$8)^(B183-'Calculation_Assumptions'!$B$2)</f>
      </c>
      <c r="U183" s="111" t="str">
        <f>Q183*T183</f>
      </c>
      <c r="V183" s="112" t="str">
        <f>R183*T183</f>
      </c>
      <c r="W183" s="113" t="str">
        <f>S183*T183</f>
      </c>
      <c r="X183" t="n">
        <v>0</v>
      </c>
      <c r="Y183" s="114" t="n">
        <v>2017</v>
      </c>
      <c r="Z183" t="s">
        <v>428</v>
      </c>
      <c r="AA183" s="115" t="str">
        <f>IF(G183="shared-count-once",COUNTIFS($A$2:$A$599,A183,$B$2:$B$599,B183,$D$2:$D$599,D183),1)</f>
      </c>
    </row>
    <row r="184">
      <c r="A184" t="s">
        <v>219</v>
      </c>
      <c r="B184" s="93" t="n">
        <v>2025</v>
      </c>
      <c r="C184" t="s">
        <v>219</v>
      </c>
      <c r="D184" s="94" t="s">
        <v>421</v>
      </c>
      <c r="E184" s="95" t="s">
        <v>422</v>
      </c>
      <c r="F184" s="96" t="s">
        <v>230</v>
      </c>
      <c r="G184" s="97" t="s">
        <v>423</v>
      </c>
      <c r="H184" s="98" t="s">
        <v>425</v>
      </c>
      <c r="I184" s="99" t="n">
        <v>1</v>
      </c>
      <c r="J184" s="100" t="n">
        <v>1</v>
      </c>
      <c r="K184" s="101" t="n">
        <v>0.008775</v>
      </c>
      <c r="L184" s="102" t="n">
        <v>288000821.106462</v>
      </c>
      <c r="M184" s="103" t="n">
        <v>288000821.106462</v>
      </c>
      <c r="N184" s="104" t="str">
        <f>MIN(MAX((B184-'Calculation_Assumptions'!$B$5+1)/'Calculation_Assumptions'!$B$7,0),1)</f>
      </c>
      <c r="O184" s="105" t="str">
        <f>L184*I184</f>
      </c>
      <c r="P184" s="106" t="str">
        <f>M184*I184</f>
      </c>
      <c r="Q184" s="107" t="str">
        <f>P184*'Calculation_Assumptions'!$B$14*J184*K184</f>
      </c>
      <c r="R184" s="108" t="str">
        <f>O184*N184*J184*K184</f>
      </c>
      <c r="S184" s="109" t="str">
        <f>R184-Q184</f>
      </c>
      <c r="T184" s="110" t="str">
        <f>1/(1+'Calculation_Assumptions'!$B$8)^(B184-'Calculation_Assumptions'!$B$2)</f>
      </c>
      <c r="U184" s="111" t="str">
        <f>Q184*T184</f>
      </c>
      <c r="V184" s="112" t="str">
        <f>R184*T184</f>
      </c>
      <c r="W184" s="113" t="str">
        <f>S184*T184</f>
      </c>
      <c r="X184" t="n">
        <v>0</v>
      </c>
      <c r="Y184" s="114" t="n">
        <v>2017</v>
      </c>
      <c r="Z184" t="s">
        <v>428</v>
      </c>
      <c r="AA184" s="115" t="str">
        <f>IF(G184="shared-count-once",COUNTIFS($A$2:$A$599,A184,$B$2:$B$599,B184,$D$2:$D$599,D184),1)</f>
      </c>
    </row>
    <row r="185">
      <c r="A185" t="s">
        <v>219</v>
      </c>
      <c r="B185" s="93" t="n">
        <v>2026</v>
      </c>
      <c r="C185" t="s">
        <v>219</v>
      </c>
      <c r="D185" s="94" t="s">
        <v>421</v>
      </c>
      <c r="E185" s="95" t="s">
        <v>422</v>
      </c>
      <c r="F185" s="96" t="s">
        <v>230</v>
      </c>
      <c r="G185" s="97" t="s">
        <v>423</v>
      </c>
      <c r="H185" s="98" t="s">
        <v>425</v>
      </c>
      <c r="I185" s="99" t="n">
        <v>1</v>
      </c>
      <c r="J185" s="100" t="n">
        <v>1</v>
      </c>
      <c r="K185" s="101" t="n">
        <v>0.008775</v>
      </c>
      <c r="L185" s="102" t="n">
        <v>289540745.880455</v>
      </c>
      <c r="M185" s="103" t="n">
        <v>289847447.099594</v>
      </c>
      <c r="N185" s="104" t="str">
        <f>MIN(MAX((B185-'Calculation_Assumptions'!$B$5+1)/'Calculation_Assumptions'!$B$7,0),1)</f>
      </c>
      <c r="O185" s="105" t="str">
        <f>L185*I185</f>
      </c>
      <c r="P185" s="106" t="str">
        <f>M185*I185</f>
      </c>
      <c r="Q185" s="107" t="str">
        <f>P185*'Calculation_Assumptions'!$B$14*J185*K185</f>
      </c>
      <c r="R185" s="108" t="str">
        <f>O185*N185*J185*K185</f>
      </c>
      <c r="S185" s="109" t="str">
        <f>R185-Q185</f>
      </c>
      <c r="T185" s="110" t="str">
        <f>1/(1+'Calculation_Assumptions'!$B$8)^(B185-'Calculation_Assumptions'!$B$2)</f>
      </c>
      <c r="U185" s="111" t="str">
        <f>Q185*T185</f>
      </c>
      <c r="V185" s="112" t="str">
        <f>R185*T185</f>
      </c>
      <c r="W185" s="113" t="str">
        <f>S185*T185</f>
      </c>
      <c r="X185" t="n">
        <v>0</v>
      </c>
      <c r="Y185" s="114" t="n">
        <v>2017</v>
      </c>
      <c r="Z185" t="s">
        <v>428</v>
      </c>
      <c r="AA185" s="115" t="str">
        <f>IF(G185="shared-count-once",COUNTIFS($A$2:$A$599,A185,$B$2:$B$599,B185,$D$2:$D$599,D185),1)</f>
      </c>
    </row>
    <row r="186">
      <c r="A186" t="s">
        <v>219</v>
      </c>
      <c r="B186" s="93" t="n">
        <v>2027</v>
      </c>
      <c r="C186" t="s">
        <v>219</v>
      </c>
      <c r="D186" s="94" t="s">
        <v>421</v>
      </c>
      <c r="E186" s="95" t="s">
        <v>422</v>
      </c>
      <c r="F186" s="96" t="s">
        <v>230</v>
      </c>
      <c r="G186" s="97" t="s">
        <v>423</v>
      </c>
      <c r="H186" s="98" t="s">
        <v>425</v>
      </c>
      <c r="I186" s="99" t="n">
        <v>1</v>
      </c>
      <c r="J186" s="100" t="n">
        <v>1</v>
      </c>
      <c r="K186" s="101" t="n">
        <v>0.008775</v>
      </c>
      <c r="L186" s="102" t="n">
        <v>291574650.647059</v>
      </c>
      <c r="M186" s="103" t="n">
        <v>291854180.377108</v>
      </c>
      <c r="N186" s="104" t="str">
        <f>MIN(MAX((B186-'Calculation_Assumptions'!$B$5+1)/'Calculation_Assumptions'!$B$7,0),1)</f>
      </c>
      <c r="O186" s="105" t="str">
        <f>L186*I186</f>
      </c>
      <c r="P186" s="106" t="str">
        <f>M186*I186</f>
      </c>
      <c r="Q186" s="107" t="str">
        <f>P186*'Calculation_Assumptions'!$B$14*J186*K186</f>
      </c>
      <c r="R186" s="108" t="str">
        <f>O186*N186*J186*K186</f>
      </c>
      <c r="S186" s="109" t="str">
        <f>R186-Q186</f>
      </c>
      <c r="T186" s="110" t="str">
        <f>1/(1+'Calculation_Assumptions'!$B$8)^(B186-'Calculation_Assumptions'!$B$2)</f>
      </c>
      <c r="U186" s="111" t="str">
        <f>Q186*T186</f>
      </c>
      <c r="V186" s="112" t="str">
        <f>R186*T186</f>
      </c>
      <c r="W186" s="113" t="str">
        <f>S186*T186</f>
      </c>
      <c r="X186" t="n">
        <v>0</v>
      </c>
      <c r="Y186" s="114" t="n">
        <v>2017</v>
      </c>
      <c r="Z186" t="s">
        <v>428</v>
      </c>
      <c r="AA186" s="115" t="str">
        <f>IF(G186="shared-count-once",COUNTIFS($A$2:$A$599,A186,$B$2:$B$599,B186,$D$2:$D$599,D186),1)</f>
      </c>
    </row>
    <row r="187">
      <c r="A187" t="s">
        <v>219</v>
      </c>
      <c r="B187" s="93" t="n">
        <v>2028</v>
      </c>
      <c r="C187" t="s">
        <v>219</v>
      </c>
      <c r="D187" s="94" t="s">
        <v>421</v>
      </c>
      <c r="E187" s="95" t="s">
        <v>422</v>
      </c>
      <c r="F187" s="96" t="s">
        <v>230</v>
      </c>
      <c r="G187" s="97" t="s">
        <v>423</v>
      </c>
      <c r="H187" s="98" t="s">
        <v>425</v>
      </c>
      <c r="I187" s="99" t="n">
        <v>1</v>
      </c>
      <c r="J187" s="100" t="n">
        <v>1</v>
      </c>
      <c r="K187" s="101" t="n">
        <v>0.008775</v>
      </c>
      <c r="L187" s="102" t="n">
        <v>293643462.004628</v>
      </c>
      <c r="M187" s="103" t="n">
        <v>293896796.321291</v>
      </c>
      <c r="N187" s="104" t="str">
        <f>MIN(MAX((B187-'Calculation_Assumptions'!$B$5+1)/'Calculation_Assumptions'!$B$7,0),1)</f>
      </c>
      <c r="O187" s="105" t="str">
        <f>L187*I187</f>
      </c>
      <c r="P187" s="106" t="str">
        <f>M187*I187</f>
      </c>
      <c r="Q187" s="107" t="str">
        <f>P187*'Calculation_Assumptions'!$B$14*J187*K187</f>
      </c>
      <c r="R187" s="108" t="str">
        <f>O187*N187*J187*K187</f>
      </c>
      <c r="S187" s="109" t="str">
        <f>R187-Q187</f>
      </c>
      <c r="T187" s="110" t="str">
        <f>1/(1+'Calculation_Assumptions'!$B$8)^(B187-'Calculation_Assumptions'!$B$2)</f>
      </c>
      <c r="U187" s="111" t="str">
        <f>Q187*T187</f>
      </c>
      <c r="V187" s="112" t="str">
        <f>R187*T187</f>
      </c>
      <c r="W187" s="113" t="str">
        <f>S187*T187</f>
      </c>
      <c r="X187" t="n">
        <v>0</v>
      </c>
      <c r="Y187" s="114" t="n">
        <v>2017</v>
      </c>
      <c r="Z187" t="s">
        <v>428</v>
      </c>
      <c r="AA187" s="115" t="str">
        <f>IF(G187="shared-count-once",COUNTIFS($A$2:$A$599,A187,$B$2:$B$599,B187,$D$2:$D$599,D187),1)</f>
      </c>
    </row>
    <row r="188">
      <c r="A188" t="s">
        <v>219</v>
      </c>
      <c r="B188" s="93" t="n">
        <v>2029</v>
      </c>
      <c r="C188" t="s">
        <v>219</v>
      </c>
      <c r="D188" s="94" t="s">
        <v>421</v>
      </c>
      <c r="E188" s="95" t="s">
        <v>422</v>
      </c>
      <c r="F188" s="96" t="s">
        <v>230</v>
      </c>
      <c r="G188" s="97" t="s">
        <v>423</v>
      </c>
      <c r="H188" s="98" t="s">
        <v>425</v>
      </c>
      <c r="I188" s="99" t="n">
        <v>1</v>
      </c>
      <c r="J188" s="100" t="n">
        <v>1</v>
      </c>
      <c r="K188" s="101" t="n">
        <v>0.008775</v>
      </c>
      <c r="L188" s="102" t="n">
        <v>295742593.043074</v>
      </c>
      <c r="M188" s="103" t="n">
        <v>295970569.102032</v>
      </c>
      <c r="N188" s="104" t="str">
        <f>MIN(MAX((B188-'Calculation_Assumptions'!$B$5+1)/'Calculation_Assumptions'!$B$7,0),1)</f>
      </c>
      <c r="O188" s="105" t="str">
        <f>L188*I188</f>
      </c>
      <c r="P188" s="106" t="str">
        <f>M188*I188</f>
      </c>
      <c r="Q188" s="107" t="str">
        <f>P188*'Calculation_Assumptions'!$B$14*J188*K188</f>
      </c>
      <c r="R188" s="108" t="str">
        <f>O188*N188*J188*K188</f>
      </c>
      <c r="S188" s="109" t="str">
        <f>R188-Q188</f>
      </c>
      <c r="T188" s="110" t="str">
        <f>1/(1+'Calculation_Assumptions'!$B$8)^(B188-'Calculation_Assumptions'!$B$2)</f>
      </c>
      <c r="U188" s="111" t="str">
        <f>Q188*T188</f>
      </c>
      <c r="V188" s="112" t="str">
        <f>R188*T188</f>
      </c>
      <c r="W188" s="113" t="str">
        <f>S188*T188</f>
      </c>
      <c r="X188" t="n">
        <v>0</v>
      </c>
      <c r="Y188" s="114" t="n">
        <v>2017</v>
      </c>
      <c r="Z188" t="s">
        <v>428</v>
      </c>
      <c r="AA188" s="115" t="str">
        <f>IF(G188="shared-count-once",COUNTIFS($A$2:$A$599,A188,$B$2:$B$599,B188,$D$2:$D$599,D188),1)</f>
      </c>
    </row>
    <row r="189">
      <c r="A189" t="s">
        <v>219</v>
      </c>
      <c r="B189" s="93" t="n">
        <v>2030</v>
      </c>
      <c r="C189" t="s">
        <v>219</v>
      </c>
      <c r="D189" s="94" t="s">
        <v>421</v>
      </c>
      <c r="E189" s="95" t="s">
        <v>422</v>
      </c>
      <c r="F189" s="96" t="s">
        <v>230</v>
      </c>
      <c r="G189" s="97" t="s">
        <v>423</v>
      </c>
      <c r="H189" s="98" t="s">
        <v>425</v>
      </c>
      <c r="I189" s="99" t="n">
        <v>1</v>
      </c>
      <c r="J189" s="100" t="n">
        <v>1</v>
      </c>
      <c r="K189" s="101" t="n">
        <v>0.008775</v>
      </c>
      <c r="L189" s="102" t="n">
        <v>297797082.560088</v>
      </c>
      <c r="M189" s="103" t="n">
        <v>298029311.601993</v>
      </c>
      <c r="N189" s="104" t="str">
        <f>MIN(MAX((B189-'Calculation_Assumptions'!$B$5+1)/'Calculation_Assumptions'!$B$7,0),1)</f>
      </c>
      <c r="O189" s="105" t="str">
        <f>L189*I189</f>
      </c>
      <c r="P189" s="106" t="str">
        <f>M189*I189</f>
      </c>
      <c r="Q189" s="107" t="str">
        <f>P189*'Calculation_Assumptions'!$B$14*J189*K189</f>
      </c>
      <c r="R189" s="108" t="str">
        <f>O189*N189*J189*K189</f>
      </c>
      <c r="S189" s="109" t="str">
        <f>R189-Q189</f>
      </c>
      <c r="T189" s="110" t="str">
        <f>1/(1+'Calculation_Assumptions'!$B$8)^(B189-'Calculation_Assumptions'!$B$2)</f>
      </c>
      <c r="U189" s="111" t="str">
        <f>Q189*T189</f>
      </c>
      <c r="V189" s="112" t="str">
        <f>R189*T189</f>
      </c>
      <c r="W189" s="113" t="str">
        <f>S189*T189</f>
      </c>
      <c r="X189" t="n">
        <v>0</v>
      </c>
      <c r="Y189" s="114" t="n">
        <v>2017</v>
      </c>
      <c r="Z189" t="s">
        <v>428</v>
      </c>
      <c r="AA189" s="115" t="str">
        <f>IF(G189="shared-count-once",COUNTIFS($A$2:$A$599,A189,$B$2:$B$599,B189,$D$2:$D$599,D189),1)</f>
      </c>
    </row>
    <row r="190">
      <c r="A190" t="s">
        <v>219</v>
      </c>
      <c r="B190" s="93" t="n">
        <v>2031</v>
      </c>
      <c r="C190" t="s">
        <v>219</v>
      </c>
      <c r="D190" s="94" t="s">
        <v>421</v>
      </c>
      <c r="E190" s="95" t="s">
        <v>422</v>
      </c>
      <c r="F190" s="96" t="s">
        <v>230</v>
      </c>
      <c r="G190" s="97" t="s">
        <v>423</v>
      </c>
      <c r="H190" s="98" t="s">
        <v>425</v>
      </c>
      <c r="I190" s="99" t="n">
        <v>1</v>
      </c>
      <c r="J190" s="100" t="n">
        <v>1</v>
      </c>
      <c r="K190" s="101" t="n">
        <v>0.008775</v>
      </c>
      <c r="L190" s="102" t="n">
        <v>299867538.222513</v>
      </c>
      <c r="M190" s="103" t="n">
        <v>300077222.268546</v>
      </c>
      <c r="N190" s="104" t="str">
        <f>MIN(MAX((B190-'Calculation_Assumptions'!$B$5+1)/'Calculation_Assumptions'!$B$7,0),1)</f>
      </c>
      <c r="O190" s="105" t="str">
        <f>L190*I190</f>
      </c>
      <c r="P190" s="106" t="str">
        <f>M190*I190</f>
      </c>
      <c r="Q190" s="107" t="str">
        <f>P190*'Calculation_Assumptions'!$B$14*J190*K190</f>
      </c>
      <c r="R190" s="108" t="str">
        <f>O190*N190*J190*K190</f>
      </c>
      <c r="S190" s="109" t="str">
        <f>R190-Q190</f>
      </c>
      <c r="T190" s="110" t="str">
        <f>1/(1+'Calculation_Assumptions'!$B$8)^(B190-'Calculation_Assumptions'!$B$2)</f>
      </c>
      <c r="U190" s="111" t="str">
        <f>Q190*T190</f>
      </c>
      <c r="V190" s="112" t="str">
        <f>R190*T190</f>
      </c>
      <c r="W190" s="113" t="str">
        <f>S190*T190</f>
      </c>
      <c r="X190" t="n">
        <v>0</v>
      </c>
      <c r="Y190" s="114" t="n">
        <v>2017</v>
      </c>
      <c r="Z190" t="s">
        <v>428</v>
      </c>
      <c r="AA190" s="115" t="str">
        <f>IF(G190="shared-count-once",COUNTIFS($A$2:$A$599,A190,$B$2:$B$599,B190,$D$2:$D$599,D190),1)</f>
      </c>
    </row>
    <row r="191">
      <c r="A191" t="s">
        <v>219</v>
      </c>
      <c r="B191" s="93" t="n">
        <v>2032</v>
      </c>
      <c r="C191" t="s">
        <v>219</v>
      </c>
      <c r="D191" s="94" t="s">
        <v>421</v>
      </c>
      <c r="E191" s="95" t="s">
        <v>422</v>
      </c>
      <c r="F191" s="96" t="s">
        <v>230</v>
      </c>
      <c r="G191" s="97" t="s">
        <v>423</v>
      </c>
      <c r="H191" s="98" t="s">
        <v>425</v>
      </c>
      <c r="I191" s="99" t="n">
        <v>1</v>
      </c>
      <c r="J191" s="100" t="n">
        <v>1</v>
      </c>
      <c r="K191" s="101" t="n">
        <v>0.008775</v>
      </c>
      <c r="L191" s="102" t="n">
        <v>301921980.917466</v>
      </c>
      <c r="M191" s="103" t="n">
        <v>302110074.06594</v>
      </c>
      <c r="N191" s="104" t="str">
        <f>MIN(MAX((B191-'Calculation_Assumptions'!$B$5+1)/'Calculation_Assumptions'!$B$7,0),1)</f>
      </c>
      <c r="O191" s="105" t="str">
        <f>L191*I191</f>
      </c>
      <c r="P191" s="106" t="str">
        <f>M191*I191</f>
      </c>
      <c r="Q191" s="107" t="str">
        <f>P191*'Calculation_Assumptions'!$B$14*J191*K191</f>
      </c>
      <c r="R191" s="108" t="str">
        <f>O191*N191*J191*K191</f>
      </c>
      <c r="S191" s="109" t="str">
        <f>R191-Q191</f>
      </c>
      <c r="T191" s="110" t="str">
        <f>1/(1+'Calculation_Assumptions'!$B$8)^(B191-'Calculation_Assumptions'!$B$2)</f>
      </c>
      <c r="U191" s="111" t="str">
        <f>Q191*T191</f>
      </c>
      <c r="V191" s="112" t="str">
        <f>R191*T191</f>
      </c>
      <c r="W191" s="113" t="str">
        <f>S191*T191</f>
      </c>
      <c r="X191" t="n">
        <v>0</v>
      </c>
      <c r="Y191" s="114" t="n">
        <v>2017</v>
      </c>
      <c r="Z191" t="s">
        <v>428</v>
      </c>
      <c r="AA191" s="115" t="str">
        <f>IF(G191="shared-count-once",COUNTIFS($A$2:$A$599,A191,$B$2:$B$599,B191,$D$2:$D$599,D191),1)</f>
      </c>
    </row>
    <row r="192">
      <c r="A192" t="s">
        <v>219</v>
      </c>
      <c r="B192" s="93" t="n">
        <v>2033</v>
      </c>
      <c r="C192" t="s">
        <v>219</v>
      </c>
      <c r="D192" s="94" t="s">
        <v>421</v>
      </c>
      <c r="E192" s="95" t="s">
        <v>422</v>
      </c>
      <c r="F192" s="96" t="s">
        <v>230</v>
      </c>
      <c r="G192" s="97" t="s">
        <v>423</v>
      </c>
      <c r="H192" s="98" t="s">
        <v>425</v>
      </c>
      <c r="I192" s="99" t="n">
        <v>1</v>
      </c>
      <c r="J192" s="100" t="n">
        <v>1</v>
      </c>
      <c r="K192" s="101" t="n">
        <v>0.008775</v>
      </c>
      <c r="L192" s="102" t="n">
        <v>303955011.130542</v>
      </c>
      <c r="M192" s="103" t="n">
        <v>304122392.262448</v>
      </c>
      <c r="N192" s="104" t="str">
        <f>MIN(MAX((B192-'Calculation_Assumptions'!$B$5+1)/'Calculation_Assumptions'!$B$7,0),1)</f>
      </c>
      <c r="O192" s="105" t="str">
        <f>L192*I192</f>
      </c>
      <c r="P192" s="106" t="str">
        <f>M192*I192</f>
      </c>
      <c r="Q192" s="107" t="str">
        <f>P192*'Calculation_Assumptions'!$B$14*J192*K192</f>
      </c>
      <c r="R192" s="108" t="str">
        <f>O192*N192*J192*K192</f>
      </c>
      <c r="S192" s="109" t="str">
        <f>R192-Q192</f>
      </c>
      <c r="T192" s="110" t="str">
        <f>1/(1+'Calculation_Assumptions'!$B$8)^(B192-'Calculation_Assumptions'!$B$2)</f>
      </c>
      <c r="U192" s="111" t="str">
        <f>Q192*T192</f>
      </c>
      <c r="V192" s="112" t="str">
        <f>R192*T192</f>
      </c>
      <c r="W192" s="113" t="str">
        <f>S192*T192</f>
      </c>
      <c r="X192" t="n">
        <v>0</v>
      </c>
      <c r="Y192" s="114" t="n">
        <v>2017</v>
      </c>
      <c r="Z192" t="s">
        <v>428</v>
      </c>
      <c r="AA192" s="115" t="str">
        <f>IF(G192="shared-count-once",COUNTIFS($A$2:$A$599,A192,$B$2:$B$599,B192,$D$2:$D$599,D192),1)</f>
      </c>
    </row>
    <row r="193">
      <c r="A193" t="s">
        <v>219</v>
      </c>
      <c r="B193" s="93" t="n">
        <v>2034</v>
      </c>
      <c r="C193" t="s">
        <v>219</v>
      </c>
      <c r="D193" s="94" t="s">
        <v>421</v>
      </c>
      <c r="E193" s="95" t="s">
        <v>422</v>
      </c>
      <c r="F193" s="96" t="s">
        <v>230</v>
      </c>
      <c r="G193" s="97" t="s">
        <v>423</v>
      </c>
      <c r="H193" s="98" t="s">
        <v>425</v>
      </c>
      <c r="I193" s="99" t="n">
        <v>1</v>
      </c>
      <c r="J193" s="100" t="n">
        <v>1</v>
      </c>
      <c r="K193" s="101" t="n">
        <v>0.008775</v>
      </c>
      <c r="L193" s="102" t="n">
        <v>305962835.841864</v>
      </c>
      <c r="M193" s="103" t="n">
        <v>306110568.885056</v>
      </c>
      <c r="N193" s="104" t="str">
        <f>MIN(MAX((B193-'Calculation_Assumptions'!$B$5+1)/'Calculation_Assumptions'!$B$7,0),1)</f>
      </c>
      <c r="O193" s="105" t="str">
        <f>L193*I193</f>
      </c>
      <c r="P193" s="106" t="str">
        <f>M193*I193</f>
      </c>
      <c r="Q193" s="107" t="str">
        <f>P193*'Calculation_Assumptions'!$B$14*J193*K193</f>
      </c>
      <c r="R193" s="108" t="str">
        <f>O193*N193*J193*K193</f>
      </c>
      <c r="S193" s="109" t="str">
        <f>R193-Q193</f>
      </c>
      <c r="T193" s="110" t="str">
        <f>1/(1+'Calculation_Assumptions'!$B$8)^(B193-'Calculation_Assumptions'!$B$2)</f>
      </c>
      <c r="U193" s="111" t="str">
        <f>Q193*T193</f>
      </c>
      <c r="V193" s="112" t="str">
        <f>R193*T193</f>
      </c>
      <c r="W193" s="113" t="str">
        <f>S193*T193</f>
      </c>
      <c r="X193" t="n">
        <v>0</v>
      </c>
      <c r="Y193" s="114" t="n">
        <v>2017</v>
      </c>
      <c r="Z193" t="s">
        <v>428</v>
      </c>
      <c r="AA193" s="115" t="str">
        <f>IF(G193="shared-count-once",COUNTIFS($A$2:$A$599,A193,$B$2:$B$599,B193,$D$2:$D$599,D193),1)</f>
      </c>
    </row>
    <row r="194">
      <c r="A194" t="s">
        <v>219</v>
      </c>
      <c r="B194" s="93" t="n">
        <v>2035</v>
      </c>
      <c r="C194" t="s">
        <v>219</v>
      </c>
      <c r="D194" s="94" t="s">
        <v>421</v>
      </c>
      <c r="E194" s="95" t="s">
        <v>422</v>
      </c>
      <c r="F194" s="96" t="s">
        <v>230</v>
      </c>
      <c r="G194" s="97" t="s">
        <v>423</v>
      </c>
      <c r="H194" s="98" t="s">
        <v>425</v>
      </c>
      <c r="I194" s="99" t="n">
        <v>1</v>
      </c>
      <c r="J194" s="100" t="n">
        <v>1</v>
      </c>
      <c r="K194" s="101" t="n">
        <v>0.008775</v>
      </c>
      <c r="L194" s="102" t="n">
        <v>307941698.864938</v>
      </c>
      <c r="M194" s="103" t="n">
        <v>308070646.088024</v>
      </c>
      <c r="N194" s="104" t="str">
        <f>MIN(MAX((B194-'Calculation_Assumptions'!$B$5+1)/'Calculation_Assumptions'!$B$7,0),1)</f>
      </c>
      <c r="O194" s="105" t="str">
        <f>L194*I194</f>
      </c>
      <c r="P194" s="106" t="str">
        <f>M194*I194</f>
      </c>
      <c r="Q194" s="107" t="str">
        <f>P194*'Calculation_Assumptions'!$B$14*J194*K194</f>
      </c>
      <c r="R194" s="108" t="str">
        <f>O194*N194*J194*K194</f>
      </c>
      <c r="S194" s="109" t="str">
        <f>R194-Q194</f>
      </c>
      <c r="T194" s="110" t="str">
        <f>1/(1+'Calculation_Assumptions'!$B$8)^(B194-'Calculation_Assumptions'!$B$2)</f>
      </c>
      <c r="U194" s="111" t="str">
        <f>Q194*T194</f>
      </c>
      <c r="V194" s="112" t="str">
        <f>R194*T194</f>
      </c>
      <c r="W194" s="113" t="str">
        <f>S194*T194</f>
      </c>
      <c r="X194" t="n">
        <v>0</v>
      </c>
      <c r="Y194" s="114" t="n">
        <v>2017</v>
      </c>
      <c r="Z194" t="s">
        <v>428</v>
      </c>
      <c r="AA194" s="115" t="str">
        <f>IF(G194="shared-count-once",COUNTIFS($A$2:$A$599,A194,$B$2:$B$599,B194,$D$2:$D$599,D194),1)</f>
      </c>
    </row>
    <row r="195">
      <c r="A195" t="s">
        <v>219</v>
      </c>
      <c r="B195" s="93" t="n">
        <v>2036</v>
      </c>
      <c r="C195" t="s">
        <v>219</v>
      </c>
      <c r="D195" s="94" t="s">
        <v>421</v>
      </c>
      <c r="E195" s="95" t="s">
        <v>422</v>
      </c>
      <c r="F195" s="96" t="s">
        <v>230</v>
      </c>
      <c r="G195" s="97" t="s">
        <v>423</v>
      </c>
      <c r="H195" s="98" t="s">
        <v>425</v>
      </c>
      <c r="I195" s="99" t="n">
        <v>1</v>
      </c>
      <c r="J195" s="100" t="n">
        <v>1</v>
      </c>
      <c r="K195" s="101" t="n">
        <v>0.008775</v>
      </c>
      <c r="L195" s="102" t="n">
        <v>309888285.338452</v>
      </c>
      <c r="M195" s="103" t="n">
        <v>309999675.199284</v>
      </c>
      <c r="N195" s="104" t="str">
        <f>MIN(MAX((B195-'Calculation_Assumptions'!$B$5+1)/'Calculation_Assumptions'!$B$7,0),1)</f>
      </c>
      <c r="O195" s="105" t="str">
        <f>L195*I195</f>
      </c>
      <c r="P195" s="106" t="str">
        <f>M195*I195</f>
      </c>
      <c r="Q195" s="107" t="str">
        <f>P195*'Calculation_Assumptions'!$B$14*J195*K195</f>
      </c>
      <c r="R195" s="108" t="str">
        <f>O195*N195*J195*K195</f>
      </c>
      <c r="S195" s="109" t="str">
        <f>R195-Q195</f>
      </c>
      <c r="T195" s="110" t="str">
        <f>1/(1+'Calculation_Assumptions'!$B$8)^(B195-'Calculation_Assumptions'!$B$2)</f>
      </c>
      <c r="U195" s="111" t="str">
        <f>Q195*T195</f>
      </c>
      <c r="V195" s="112" t="str">
        <f>R195*T195</f>
      </c>
      <c r="W195" s="113" t="str">
        <f>S195*T195</f>
      </c>
      <c r="X195" t="n">
        <v>0</v>
      </c>
      <c r="Y195" s="114" t="n">
        <v>2017</v>
      </c>
      <c r="Z195" t="s">
        <v>428</v>
      </c>
      <c r="AA195" s="115" t="str">
        <f>IF(G195="shared-count-once",COUNTIFS($A$2:$A$599,A195,$B$2:$B$599,B195,$D$2:$D$599,D195),1)</f>
      </c>
    </row>
    <row r="196">
      <c r="A196" t="s">
        <v>219</v>
      </c>
      <c r="B196" s="93" t="n">
        <v>2037</v>
      </c>
      <c r="C196" t="s">
        <v>219</v>
      </c>
      <c r="D196" s="94" t="s">
        <v>421</v>
      </c>
      <c r="E196" s="95" t="s">
        <v>422</v>
      </c>
      <c r="F196" s="96" t="s">
        <v>230</v>
      </c>
      <c r="G196" s="97" t="s">
        <v>423</v>
      </c>
      <c r="H196" s="98" t="s">
        <v>425</v>
      </c>
      <c r="I196" s="99" t="n">
        <v>1</v>
      </c>
      <c r="J196" s="100" t="n">
        <v>1</v>
      </c>
      <c r="K196" s="101" t="n">
        <v>0.008775</v>
      </c>
      <c r="L196" s="102" t="n">
        <v>311798564.338845</v>
      </c>
      <c r="M196" s="103" t="n">
        <v>311893769.131398</v>
      </c>
      <c r="N196" s="104" t="str">
        <f>MIN(MAX((B196-'Calculation_Assumptions'!$B$5+1)/'Calculation_Assumptions'!$B$7,0),1)</f>
      </c>
      <c r="O196" s="105" t="str">
        <f>L196*I196</f>
      </c>
      <c r="P196" s="106" t="str">
        <f>M196*I196</f>
      </c>
      <c r="Q196" s="107" t="str">
        <f>P196*'Calculation_Assumptions'!$B$14*J196*K196</f>
      </c>
      <c r="R196" s="108" t="str">
        <f>O196*N196*J196*K196</f>
      </c>
      <c r="S196" s="109" t="str">
        <f>R196-Q196</f>
      </c>
      <c r="T196" s="110" t="str">
        <f>1/(1+'Calculation_Assumptions'!$B$8)^(B196-'Calculation_Assumptions'!$B$2)</f>
      </c>
      <c r="U196" s="111" t="str">
        <f>Q196*T196</f>
      </c>
      <c r="V196" s="112" t="str">
        <f>R196*T196</f>
      </c>
      <c r="W196" s="113" t="str">
        <f>S196*T196</f>
      </c>
      <c r="X196" t="n">
        <v>0</v>
      </c>
      <c r="Y196" s="114" t="n">
        <v>2017</v>
      </c>
      <c r="Z196" t="s">
        <v>428</v>
      </c>
      <c r="AA196" s="115" t="str">
        <f>IF(G196="shared-count-once",COUNTIFS($A$2:$A$599,A196,$B$2:$B$599,B196,$D$2:$D$599,D196),1)</f>
      </c>
    </row>
    <row r="197">
      <c r="A197" t="s">
        <v>219</v>
      </c>
      <c r="B197" s="93" t="n">
        <v>2038</v>
      </c>
      <c r="C197" t="s">
        <v>219</v>
      </c>
      <c r="D197" s="94" t="s">
        <v>421</v>
      </c>
      <c r="E197" s="95" t="s">
        <v>422</v>
      </c>
      <c r="F197" s="96" t="s">
        <v>230</v>
      </c>
      <c r="G197" s="97" t="s">
        <v>423</v>
      </c>
      <c r="H197" s="98" t="s">
        <v>425</v>
      </c>
      <c r="I197" s="99" t="n">
        <v>1</v>
      </c>
      <c r="J197" s="100" t="n">
        <v>1</v>
      </c>
      <c r="K197" s="101" t="n">
        <v>0.008775</v>
      </c>
      <c r="L197" s="102" t="n">
        <v>313669649.008789</v>
      </c>
      <c r="M197" s="103" t="n">
        <v>313749695.438568</v>
      </c>
      <c r="N197" s="104" t="str">
        <f>MIN(MAX((B197-'Calculation_Assumptions'!$B$5+1)/'Calculation_Assumptions'!$B$7,0),1)</f>
      </c>
      <c r="O197" s="105" t="str">
        <f>L197*I197</f>
      </c>
      <c r="P197" s="106" t="str">
        <f>M197*I197</f>
      </c>
      <c r="Q197" s="107" t="str">
        <f>P197*'Calculation_Assumptions'!$B$14*J197*K197</f>
      </c>
      <c r="R197" s="108" t="str">
        <f>O197*N197*J197*K197</f>
      </c>
      <c r="S197" s="109" t="str">
        <f>R197-Q197</f>
      </c>
      <c r="T197" s="110" t="str">
        <f>1/(1+'Calculation_Assumptions'!$B$8)^(B197-'Calculation_Assumptions'!$B$2)</f>
      </c>
      <c r="U197" s="111" t="str">
        <f>Q197*T197</f>
      </c>
      <c r="V197" s="112" t="str">
        <f>R197*T197</f>
      </c>
      <c r="W197" s="113" t="str">
        <f>S197*T197</f>
      </c>
      <c r="X197" t="n">
        <v>0</v>
      </c>
      <c r="Y197" s="114" t="n">
        <v>2017</v>
      </c>
      <c r="Z197" t="s">
        <v>428</v>
      </c>
      <c r="AA197" s="115" t="str">
        <f>IF(G197="shared-count-once",COUNTIFS($A$2:$A$599,A197,$B$2:$B$599,B197,$D$2:$D$599,D197),1)</f>
      </c>
    </row>
    <row r="198">
      <c r="A198" t="s">
        <v>219</v>
      </c>
      <c r="B198" s="93" t="n">
        <v>2039</v>
      </c>
      <c r="C198" t="s">
        <v>219</v>
      </c>
      <c r="D198" s="94" t="s">
        <v>421</v>
      </c>
      <c r="E198" s="95" t="s">
        <v>422</v>
      </c>
      <c r="F198" s="96" t="s">
        <v>230</v>
      </c>
      <c r="G198" s="97" t="s">
        <v>423</v>
      </c>
      <c r="H198" s="98" t="s">
        <v>425</v>
      </c>
      <c r="I198" s="99" t="n">
        <v>1</v>
      </c>
      <c r="J198" s="100" t="n">
        <v>1</v>
      </c>
      <c r="K198" s="101" t="n">
        <v>0.008775</v>
      </c>
      <c r="L198" s="102" t="n">
        <v>315499456.027163</v>
      </c>
      <c r="M198" s="103" t="n">
        <v>315565543.392676</v>
      </c>
      <c r="N198" s="104" t="str">
        <f>MIN(MAX((B198-'Calculation_Assumptions'!$B$5+1)/'Calculation_Assumptions'!$B$7,0),1)</f>
      </c>
      <c r="O198" s="105" t="str">
        <f>L198*I198</f>
      </c>
      <c r="P198" s="106" t="str">
        <f>M198*I198</f>
      </c>
      <c r="Q198" s="107" t="str">
        <f>P198*'Calculation_Assumptions'!$B$14*J198*K198</f>
      </c>
      <c r="R198" s="108" t="str">
        <f>O198*N198*J198*K198</f>
      </c>
      <c r="S198" s="109" t="str">
        <f>R198-Q198</f>
      </c>
      <c r="T198" s="110" t="str">
        <f>1/(1+'Calculation_Assumptions'!$B$8)^(B198-'Calculation_Assumptions'!$B$2)</f>
      </c>
      <c r="U198" s="111" t="str">
        <f>Q198*T198</f>
      </c>
      <c r="V198" s="112" t="str">
        <f>R198*T198</f>
      </c>
      <c r="W198" s="113" t="str">
        <f>S198*T198</f>
      </c>
      <c r="X198" t="n">
        <v>0</v>
      </c>
      <c r="Y198" s="114" t="n">
        <v>2017</v>
      </c>
      <c r="Z198" t="s">
        <v>428</v>
      </c>
      <c r="AA198" s="115" t="str">
        <f>IF(G198="shared-count-once",COUNTIFS($A$2:$A$599,A198,$B$2:$B$599,B198,$D$2:$D$599,D198),1)</f>
      </c>
    </row>
    <row r="199">
      <c r="A199" t="s">
        <v>219</v>
      </c>
      <c r="B199" s="93" t="n">
        <v>2040</v>
      </c>
      <c r="C199" t="s">
        <v>219</v>
      </c>
      <c r="D199" s="94" t="s">
        <v>421</v>
      </c>
      <c r="E199" s="95" t="s">
        <v>422</v>
      </c>
      <c r="F199" s="96" t="s">
        <v>230</v>
      </c>
      <c r="G199" s="97" t="s">
        <v>423</v>
      </c>
      <c r="H199" s="98" t="s">
        <v>425</v>
      </c>
      <c r="I199" s="99" t="n">
        <v>1</v>
      </c>
      <c r="J199" s="100" t="n">
        <v>1</v>
      </c>
      <c r="K199" s="101" t="n">
        <v>0.008775</v>
      </c>
      <c r="L199" s="102" t="n">
        <v>317284613.616219</v>
      </c>
      <c r="M199" s="103" t="n">
        <v>317337884.121295</v>
      </c>
      <c r="N199" s="104" t="str">
        <f>MIN(MAX((B199-'Calculation_Assumptions'!$B$5+1)/'Calculation_Assumptions'!$B$7,0),1)</f>
      </c>
      <c r="O199" s="105" t="str">
        <f>L199*I199</f>
      </c>
      <c r="P199" s="106" t="str">
        <f>M199*I199</f>
      </c>
      <c r="Q199" s="107" t="str">
        <f>P199*'Calculation_Assumptions'!$B$14*J199*K199</f>
      </c>
      <c r="R199" s="108" t="str">
        <f>O199*N199*J199*K199</f>
      </c>
      <c r="S199" s="109" t="str">
        <f>R199-Q199</f>
      </c>
      <c r="T199" s="110" t="str">
        <f>1/(1+'Calculation_Assumptions'!$B$8)^(B199-'Calculation_Assumptions'!$B$2)</f>
      </c>
      <c r="U199" s="111" t="str">
        <f>Q199*T199</f>
      </c>
      <c r="V199" s="112" t="str">
        <f>R199*T199</f>
      </c>
      <c r="W199" s="113" t="str">
        <f>S199*T199</f>
      </c>
      <c r="X199" t="n">
        <v>0</v>
      </c>
      <c r="Y199" s="114" t="n">
        <v>2017</v>
      </c>
      <c r="Z199" t="s">
        <v>428</v>
      </c>
      <c r="AA199" s="115" t="str">
        <f>IF(G199="shared-count-once",COUNTIFS($A$2:$A$599,A199,$B$2:$B$599,B199,$D$2:$D$599,D199),1)</f>
      </c>
    </row>
    <row r="200">
      <c r="A200" t="s">
        <v>219</v>
      </c>
      <c r="B200" s="93" t="n">
        <v>2041</v>
      </c>
      <c r="C200" t="s">
        <v>219</v>
      </c>
      <c r="D200" s="94" t="s">
        <v>421</v>
      </c>
      <c r="E200" s="95" t="s">
        <v>422</v>
      </c>
      <c r="F200" s="96" t="s">
        <v>230</v>
      </c>
      <c r="G200" s="97" t="s">
        <v>423</v>
      </c>
      <c r="H200" s="98" t="s">
        <v>425</v>
      </c>
      <c r="I200" s="99" t="n">
        <v>1</v>
      </c>
      <c r="J200" s="100" t="n">
        <v>1</v>
      </c>
      <c r="K200" s="101" t="n">
        <v>0.008775</v>
      </c>
      <c r="L200" s="102" t="n">
        <v>319024195.408603</v>
      </c>
      <c r="M200" s="103" t="n">
        <v>319016979.529542</v>
      </c>
      <c r="N200" s="104" t="str">
        <f>MIN(MAX((B200-'Calculation_Assumptions'!$B$5+1)/'Calculation_Assumptions'!$B$7,0),1)</f>
      </c>
      <c r="O200" s="105" t="str">
        <f>L200*I200</f>
      </c>
      <c r="P200" s="106" t="str">
        <f>M200*I200</f>
      </c>
      <c r="Q200" s="107" t="str">
        <f>P200*'Calculation_Assumptions'!$B$14*J200*K200</f>
      </c>
      <c r="R200" s="108" t="str">
        <f>O200*N200*J200*K200</f>
      </c>
      <c r="S200" s="109" t="str">
        <f>R200-Q200</f>
      </c>
      <c r="T200" s="110" t="str">
        <f>1/(1+'Calculation_Assumptions'!$B$8)^(B200-'Calculation_Assumptions'!$B$2)</f>
      </c>
      <c r="U200" s="111" t="str">
        <f>Q200*T200</f>
      </c>
      <c r="V200" s="112" t="str">
        <f>R200*T200</f>
      </c>
      <c r="W200" s="113" t="str">
        <f>S200*T200</f>
      </c>
      <c r="X200" t="n">
        <v>0</v>
      </c>
      <c r="Y200" s="114" t="n">
        <v>2017</v>
      </c>
      <c r="Z200" t="s">
        <v>428</v>
      </c>
      <c r="AA200" s="115" t="str">
        <f>IF(G200="shared-count-once",COUNTIFS($A$2:$A$599,A200,$B$2:$B$599,B200,$D$2:$D$599,D200),1)</f>
      </c>
    </row>
    <row r="201">
      <c r="A201" t="s">
        <v>219</v>
      </c>
      <c r="B201" s="93" t="n">
        <v>2042</v>
      </c>
      <c r="C201" t="s">
        <v>219</v>
      </c>
      <c r="D201" s="94" t="s">
        <v>421</v>
      </c>
      <c r="E201" s="95" t="s">
        <v>422</v>
      </c>
      <c r="F201" s="96" t="s">
        <v>230</v>
      </c>
      <c r="G201" s="97" t="s">
        <v>423</v>
      </c>
      <c r="H201" s="98" t="s">
        <v>425</v>
      </c>
      <c r="I201" s="99" t="n">
        <v>1</v>
      </c>
      <c r="J201" s="100" t="n">
        <v>1</v>
      </c>
      <c r="K201" s="101" t="n">
        <v>0.008775</v>
      </c>
      <c r="L201" s="102" t="n">
        <v>320716480.430051</v>
      </c>
      <c r="M201" s="103" t="n">
        <v>320698357.573231</v>
      </c>
      <c r="N201" s="104" t="str">
        <f>MIN(MAX((B201-'Calculation_Assumptions'!$B$5+1)/'Calculation_Assumptions'!$B$7,0),1)</f>
      </c>
      <c r="O201" s="105" t="str">
        <f>L201*I201</f>
      </c>
      <c r="P201" s="106" t="str">
        <f>M201*I201</f>
      </c>
      <c r="Q201" s="107" t="str">
        <f>P201*'Calculation_Assumptions'!$B$14*J201*K201</f>
      </c>
      <c r="R201" s="108" t="str">
        <f>O201*N201*J201*K201</f>
      </c>
      <c r="S201" s="109" t="str">
        <f>R201-Q201</f>
      </c>
      <c r="T201" s="110" t="str">
        <f>1/(1+'Calculation_Assumptions'!$B$8)^(B201-'Calculation_Assumptions'!$B$2)</f>
      </c>
      <c r="U201" s="111" t="str">
        <f>Q201*T201</f>
      </c>
      <c r="V201" s="112" t="str">
        <f>R201*T201</f>
      </c>
      <c r="W201" s="113" t="str">
        <f>S201*T201</f>
      </c>
      <c r="X201" t="n">
        <v>0</v>
      </c>
      <c r="Y201" s="114" t="n">
        <v>2017</v>
      </c>
      <c r="Z201" t="s">
        <v>428</v>
      </c>
      <c r="AA201" s="115" t="str">
        <f>IF(G201="shared-count-once",COUNTIFS($A$2:$A$599,A201,$B$2:$B$599,B201,$D$2:$D$599,D201),1)</f>
      </c>
    </row>
    <row r="202">
      <c r="A202" t="s">
        <v>219</v>
      </c>
      <c r="B202" s="93" t="n">
        <v>2043</v>
      </c>
      <c r="C202" t="s">
        <v>219</v>
      </c>
      <c r="D202" s="94" t="s">
        <v>421</v>
      </c>
      <c r="E202" s="95" t="s">
        <v>422</v>
      </c>
      <c r="F202" s="96" t="s">
        <v>230</v>
      </c>
      <c r="G202" s="97" t="s">
        <v>423</v>
      </c>
      <c r="H202" s="98" t="s">
        <v>425</v>
      </c>
      <c r="I202" s="99" t="n">
        <v>1</v>
      </c>
      <c r="J202" s="100" t="n">
        <v>1</v>
      </c>
      <c r="K202" s="101" t="n">
        <v>0.008775</v>
      </c>
      <c r="L202" s="102" t="n">
        <v>322360220.493141</v>
      </c>
      <c r="M202" s="103" t="n">
        <v>322368101.36479</v>
      </c>
      <c r="N202" s="104" t="str">
        <f>MIN(MAX((B202-'Calculation_Assumptions'!$B$5+1)/'Calculation_Assumptions'!$B$7,0),1)</f>
      </c>
      <c r="O202" s="105" t="str">
        <f>L202*I202</f>
      </c>
      <c r="P202" s="106" t="str">
        <f>M202*I202</f>
      </c>
      <c r="Q202" s="107" t="str">
        <f>P202*'Calculation_Assumptions'!$B$14*J202*K202</f>
      </c>
      <c r="R202" s="108" t="str">
        <f>O202*N202*J202*K202</f>
      </c>
      <c r="S202" s="109" t="str">
        <f>R202-Q202</f>
      </c>
      <c r="T202" s="110" t="str">
        <f>1/(1+'Calculation_Assumptions'!$B$8)^(B202-'Calculation_Assumptions'!$B$2)</f>
      </c>
      <c r="U202" s="111" t="str">
        <f>Q202*T202</f>
      </c>
      <c r="V202" s="112" t="str">
        <f>R202*T202</f>
      </c>
      <c r="W202" s="113" t="str">
        <f>S202*T202</f>
      </c>
      <c r="X202" t="n">
        <v>0</v>
      </c>
      <c r="Y202" s="114" t="n">
        <v>2017</v>
      </c>
      <c r="Z202" t="s">
        <v>428</v>
      </c>
      <c r="AA202" s="115" t="str">
        <f>IF(G202="shared-count-once",COUNTIFS($A$2:$A$599,A202,$B$2:$B$599,B202,$D$2:$D$599,D202),1)</f>
      </c>
    </row>
    <row r="203">
      <c r="A203" t="s">
        <v>219</v>
      </c>
      <c r="B203" s="93" t="n">
        <v>2044</v>
      </c>
      <c r="C203" t="s">
        <v>219</v>
      </c>
      <c r="D203" s="94" t="s">
        <v>421</v>
      </c>
      <c r="E203" s="95" t="s">
        <v>422</v>
      </c>
      <c r="F203" s="96" t="s">
        <v>230</v>
      </c>
      <c r="G203" s="97" t="s">
        <v>423</v>
      </c>
      <c r="H203" s="98" t="s">
        <v>425</v>
      </c>
      <c r="I203" s="99" t="n">
        <v>1</v>
      </c>
      <c r="J203" s="100" t="n">
        <v>1</v>
      </c>
      <c r="K203" s="101" t="n">
        <v>0.008775</v>
      </c>
      <c r="L203" s="102" t="n">
        <v>323954878.535755</v>
      </c>
      <c r="M203" s="103" t="n">
        <v>323959975.384742</v>
      </c>
      <c r="N203" s="104" t="str">
        <f>MIN(MAX((B203-'Calculation_Assumptions'!$B$5+1)/'Calculation_Assumptions'!$B$7,0),1)</f>
      </c>
      <c r="O203" s="105" t="str">
        <f>L203*I203</f>
      </c>
      <c r="P203" s="106" t="str">
        <f>M203*I203</f>
      </c>
      <c r="Q203" s="107" t="str">
        <f>P203*'Calculation_Assumptions'!$B$14*J203*K203</f>
      </c>
      <c r="R203" s="108" t="str">
        <f>O203*N203*J203*K203</f>
      </c>
      <c r="S203" s="109" t="str">
        <f>R203-Q203</f>
      </c>
      <c r="T203" s="110" t="str">
        <f>1/(1+'Calculation_Assumptions'!$B$8)^(B203-'Calculation_Assumptions'!$B$2)</f>
      </c>
      <c r="U203" s="111" t="str">
        <f>Q203*T203</f>
      </c>
      <c r="V203" s="112" t="str">
        <f>R203*T203</f>
      </c>
      <c r="W203" s="113" t="str">
        <f>S203*T203</f>
      </c>
      <c r="X203" t="n">
        <v>0</v>
      </c>
      <c r="Y203" s="114" t="n">
        <v>2017</v>
      </c>
      <c r="Z203" t="s">
        <v>428</v>
      </c>
      <c r="AA203" s="115" t="str">
        <f>IF(G203="shared-count-once",COUNTIFS($A$2:$A$599,A203,$B$2:$B$599,B203,$D$2:$D$599,D203),1)</f>
      </c>
    </row>
    <row r="204">
      <c r="A204" t="s">
        <v>219</v>
      </c>
      <c r="B204" s="93" t="n">
        <v>2045</v>
      </c>
      <c r="C204" t="s">
        <v>219</v>
      </c>
      <c r="D204" s="94" t="s">
        <v>421</v>
      </c>
      <c r="E204" s="95" t="s">
        <v>422</v>
      </c>
      <c r="F204" s="96" t="s">
        <v>230</v>
      </c>
      <c r="G204" s="97" t="s">
        <v>423</v>
      </c>
      <c r="H204" s="98" t="s">
        <v>425</v>
      </c>
      <c r="I204" s="99" t="n">
        <v>1</v>
      </c>
      <c r="J204" s="100" t="n">
        <v>1</v>
      </c>
      <c r="K204" s="101" t="n">
        <v>0.008775</v>
      </c>
      <c r="L204" s="102" t="n">
        <v>325499674.898403</v>
      </c>
      <c r="M204" s="103" t="n">
        <v>325502797.918857</v>
      </c>
      <c r="N204" s="104" t="str">
        <f>MIN(MAX((B204-'Calculation_Assumptions'!$B$5+1)/'Calculation_Assumptions'!$B$7,0),1)</f>
      </c>
      <c r="O204" s="105" t="str">
        <f>L204*I204</f>
      </c>
      <c r="P204" s="106" t="str">
        <f>M204*I204</f>
      </c>
      <c r="Q204" s="107" t="str">
        <f>P204*'Calculation_Assumptions'!$B$14*J204*K204</f>
      </c>
      <c r="R204" s="108" t="str">
        <f>O204*N204*J204*K204</f>
      </c>
      <c r="S204" s="109" t="str">
        <f>R204-Q204</f>
      </c>
      <c r="T204" s="110" t="str">
        <f>1/(1+'Calculation_Assumptions'!$B$8)^(B204-'Calculation_Assumptions'!$B$2)</f>
      </c>
      <c r="U204" s="111" t="str">
        <f>Q204*T204</f>
      </c>
      <c r="V204" s="112" t="str">
        <f>R204*T204</f>
      </c>
      <c r="W204" s="113" t="str">
        <f>S204*T204</f>
      </c>
      <c r="X204" t="n">
        <v>0</v>
      </c>
      <c r="Y204" s="114" t="n">
        <v>2017</v>
      </c>
      <c r="Z204" t="s">
        <v>428</v>
      </c>
      <c r="AA204" s="115" t="str">
        <f>IF(G204="shared-count-once",COUNTIFS($A$2:$A$599,A204,$B$2:$B$599,B204,$D$2:$D$599,D204),1)</f>
      </c>
    </row>
    <row r="205">
      <c r="A205" t="s">
        <v>219</v>
      </c>
      <c r="B205" s="93" t="n">
        <v>2046</v>
      </c>
      <c r="C205" t="s">
        <v>219</v>
      </c>
      <c r="D205" s="94" t="s">
        <v>421</v>
      </c>
      <c r="E205" s="95" t="s">
        <v>422</v>
      </c>
      <c r="F205" s="96" t="s">
        <v>230</v>
      </c>
      <c r="G205" s="97" t="s">
        <v>423</v>
      </c>
      <c r="H205" s="98" t="s">
        <v>425</v>
      </c>
      <c r="I205" s="99" t="n">
        <v>1</v>
      </c>
      <c r="J205" s="100" t="n">
        <v>1</v>
      </c>
      <c r="K205" s="101" t="n">
        <v>0.008775</v>
      </c>
      <c r="L205" s="102" t="n">
        <v>326993032.63641</v>
      </c>
      <c r="M205" s="103" t="n">
        <v>326937410.974074</v>
      </c>
      <c r="N205" s="104" t="str">
        <f>MIN(MAX((B205-'Calculation_Assumptions'!$B$5+1)/'Calculation_Assumptions'!$B$7,0),1)</f>
      </c>
      <c r="O205" s="105" t="str">
        <f>L205*I205</f>
      </c>
      <c r="P205" s="106" t="str">
        <f>M205*I205</f>
      </c>
      <c r="Q205" s="107" t="str">
        <f>P205*'Calculation_Assumptions'!$B$14*J205*K205</f>
      </c>
      <c r="R205" s="108" t="str">
        <f>O205*N205*J205*K205</f>
      </c>
      <c r="S205" s="109" t="str">
        <f>R205-Q205</f>
      </c>
      <c r="T205" s="110" t="str">
        <f>1/(1+'Calculation_Assumptions'!$B$8)^(B205-'Calculation_Assumptions'!$B$2)</f>
      </c>
      <c r="U205" s="111" t="str">
        <f>Q205*T205</f>
      </c>
      <c r="V205" s="112" t="str">
        <f>R205*T205</f>
      </c>
      <c r="W205" s="113" t="str">
        <f>S205*T205</f>
      </c>
      <c r="X205" t="n">
        <v>0</v>
      </c>
      <c r="Y205" s="114" t="n">
        <v>2017</v>
      </c>
      <c r="Z205" t="s">
        <v>428</v>
      </c>
      <c r="AA205" s="115" t="str">
        <f>IF(G205="shared-count-once",COUNTIFS($A$2:$A$599,A205,$B$2:$B$599,B205,$D$2:$D$599,D205),1)</f>
      </c>
    </row>
    <row r="206">
      <c r="A206" t="s">
        <v>219</v>
      </c>
      <c r="B206" s="93" t="n">
        <v>2047</v>
      </c>
      <c r="C206" t="s">
        <v>219</v>
      </c>
      <c r="D206" s="94" t="s">
        <v>421</v>
      </c>
      <c r="E206" s="95" t="s">
        <v>422</v>
      </c>
      <c r="F206" s="96" t="s">
        <v>230</v>
      </c>
      <c r="G206" s="97" t="s">
        <v>423</v>
      </c>
      <c r="H206" s="98" t="s">
        <v>425</v>
      </c>
      <c r="I206" s="99" t="n">
        <v>1</v>
      </c>
      <c r="J206" s="100" t="n">
        <v>1</v>
      </c>
      <c r="K206" s="101" t="n">
        <v>0.008775</v>
      </c>
      <c r="L206" s="102" t="n">
        <v>328433585.413514</v>
      </c>
      <c r="M206" s="103" t="n">
        <v>328373979.572961</v>
      </c>
      <c r="N206" s="104" t="str">
        <f>MIN(MAX((B206-'Calculation_Assumptions'!$B$5+1)/'Calculation_Assumptions'!$B$7,0),1)</f>
      </c>
      <c r="O206" s="105" t="str">
        <f>L206*I206</f>
      </c>
      <c r="P206" s="106" t="str">
        <f>M206*I206</f>
      </c>
      <c r="Q206" s="107" t="str">
        <f>P206*'Calculation_Assumptions'!$B$14*J206*K206</f>
      </c>
      <c r="R206" s="108" t="str">
        <f>O206*N206*J206*K206</f>
      </c>
      <c r="S206" s="109" t="str">
        <f>R206-Q206</f>
      </c>
      <c r="T206" s="110" t="str">
        <f>1/(1+'Calculation_Assumptions'!$B$8)^(B206-'Calculation_Assumptions'!$B$2)</f>
      </c>
      <c r="U206" s="111" t="str">
        <f>Q206*T206</f>
      </c>
      <c r="V206" s="112" t="str">
        <f>R206*T206</f>
      </c>
      <c r="W206" s="113" t="str">
        <f>S206*T206</f>
      </c>
      <c r="X206" t="n">
        <v>0</v>
      </c>
      <c r="Y206" s="114" t="n">
        <v>2017</v>
      </c>
      <c r="Z206" t="s">
        <v>428</v>
      </c>
      <c r="AA206" s="115" t="str">
        <f>IF(G206="shared-count-once",COUNTIFS($A$2:$A$599,A206,$B$2:$B$599,B206,$D$2:$D$599,D206),1)</f>
      </c>
    </row>
    <row r="207">
      <c r="A207" t="s">
        <v>219</v>
      </c>
      <c r="B207" s="93" t="n">
        <v>2048</v>
      </c>
      <c r="C207" t="s">
        <v>219</v>
      </c>
      <c r="D207" s="94" t="s">
        <v>421</v>
      </c>
      <c r="E207" s="95" t="s">
        <v>422</v>
      </c>
      <c r="F207" s="96" t="s">
        <v>230</v>
      </c>
      <c r="G207" s="97" t="s">
        <v>423</v>
      </c>
      <c r="H207" s="98" t="s">
        <v>425</v>
      </c>
      <c r="I207" s="99" t="n">
        <v>1</v>
      </c>
      <c r="J207" s="100" t="n">
        <v>1</v>
      </c>
      <c r="K207" s="101" t="n">
        <v>0.008775</v>
      </c>
      <c r="L207" s="102" t="n">
        <v>329821733.97015</v>
      </c>
      <c r="M207" s="103" t="n">
        <v>329758170.929259</v>
      </c>
      <c r="N207" s="104" t="str">
        <f>MIN(MAX((B207-'Calculation_Assumptions'!$B$5+1)/'Calculation_Assumptions'!$B$7,0),1)</f>
      </c>
      <c r="O207" s="105" t="str">
        <f>L207*I207</f>
      </c>
      <c r="P207" s="106" t="str">
        <f>M207*I207</f>
      </c>
      <c r="Q207" s="107" t="str">
        <f>P207*'Calculation_Assumptions'!$B$14*J207*K207</f>
      </c>
      <c r="R207" s="108" t="str">
        <f>O207*N207*J207*K207</f>
      </c>
      <c r="S207" s="109" t="str">
        <f>R207-Q207</f>
      </c>
      <c r="T207" s="110" t="str">
        <f>1/(1+'Calculation_Assumptions'!$B$8)^(B207-'Calculation_Assumptions'!$B$2)</f>
      </c>
      <c r="U207" s="111" t="str">
        <f>Q207*T207</f>
      </c>
      <c r="V207" s="112" t="str">
        <f>R207*T207</f>
      </c>
      <c r="W207" s="113" t="str">
        <f>S207*T207</f>
      </c>
      <c r="X207" t="n">
        <v>0</v>
      </c>
      <c r="Y207" s="114" t="n">
        <v>2017</v>
      </c>
      <c r="Z207" t="s">
        <v>428</v>
      </c>
      <c r="AA207" s="115" t="str">
        <f>IF(G207="shared-count-once",COUNTIFS($A$2:$A$599,A207,$B$2:$B$599,B207,$D$2:$D$599,D207),1)</f>
      </c>
    </row>
    <row r="208">
      <c r="A208" t="s">
        <v>219</v>
      </c>
      <c r="B208" s="93" t="n">
        <v>2049</v>
      </c>
      <c r="C208" t="s">
        <v>219</v>
      </c>
      <c r="D208" s="94" t="s">
        <v>421</v>
      </c>
      <c r="E208" s="95" t="s">
        <v>422</v>
      </c>
      <c r="F208" s="96" t="s">
        <v>230</v>
      </c>
      <c r="G208" s="97" t="s">
        <v>423</v>
      </c>
      <c r="H208" s="98" t="s">
        <v>425</v>
      </c>
      <c r="I208" s="99" t="n">
        <v>1</v>
      </c>
      <c r="J208" s="100" t="n">
        <v>1</v>
      </c>
      <c r="K208" s="101" t="n">
        <v>0.008775</v>
      </c>
      <c r="L208" s="102" t="n">
        <v>331158294.822981</v>
      </c>
      <c r="M208" s="103" t="n">
        <v>331090815.300003</v>
      </c>
      <c r="N208" s="104" t="str">
        <f>MIN(MAX((B208-'Calculation_Assumptions'!$B$5+1)/'Calculation_Assumptions'!$B$7,0),1)</f>
      </c>
      <c r="O208" s="105" t="str">
        <f>L208*I208</f>
      </c>
      <c r="P208" s="106" t="str">
        <f>M208*I208</f>
      </c>
      <c r="Q208" s="107" t="str">
        <f>P208*'Calculation_Assumptions'!$B$14*J208*K208</f>
      </c>
      <c r="R208" s="108" t="str">
        <f>O208*N208*J208*K208</f>
      </c>
      <c r="S208" s="109" t="str">
        <f>R208-Q208</f>
      </c>
      <c r="T208" s="110" t="str">
        <f>1/(1+'Calculation_Assumptions'!$B$8)^(B208-'Calculation_Assumptions'!$B$2)</f>
      </c>
      <c r="U208" s="111" t="str">
        <f>Q208*T208</f>
      </c>
      <c r="V208" s="112" t="str">
        <f>R208*T208</f>
      </c>
      <c r="W208" s="113" t="str">
        <f>S208*T208</f>
      </c>
      <c r="X208" t="n">
        <v>0</v>
      </c>
      <c r="Y208" s="114" t="n">
        <v>2017</v>
      </c>
      <c r="Z208" t="s">
        <v>428</v>
      </c>
      <c r="AA208" s="115" t="str">
        <f>IF(G208="shared-count-once",COUNTIFS($A$2:$A$599,A208,$B$2:$B$599,B208,$D$2:$D$599,D208),1)</f>
      </c>
    </row>
    <row r="209">
      <c r="A209" t="s">
        <v>219</v>
      </c>
      <c r="B209" s="93" t="n">
        <v>2050</v>
      </c>
      <c r="C209" t="s">
        <v>219</v>
      </c>
      <c r="D209" s="94" t="s">
        <v>421</v>
      </c>
      <c r="E209" s="95" t="s">
        <v>422</v>
      </c>
      <c r="F209" s="96" t="s">
        <v>230</v>
      </c>
      <c r="G209" s="97" t="s">
        <v>423</v>
      </c>
      <c r="H209" s="98" t="s">
        <v>425</v>
      </c>
      <c r="I209" s="99" t="n">
        <v>1</v>
      </c>
      <c r="J209" s="100" t="n">
        <v>1</v>
      </c>
      <c r="K209" s="101" t="n">
        <v>0.008775</v>
      </c>
      <c r="L209" s="102" t="n">
        <v>332442394.722381</v>
      </c>
      <c r="M209" s="103" t="n">
        <v>332371049.299558</v>
      </c>
      <c r="N209" s="104" t="str">
        <f>MIN(MAX((B209-'Calculation_Assumptions'!$B$5+1)/'Calculation_Assumptions'!$B$7,0),1)</f>
      </c>
      <c r="O209" s="105" t="str">
        <f>L209*I209</f>
      </c>
      <c r="P209" s="106" t="str">
        <f>M209*I209</f>
      </c>
      <c r="Q209" s="107" t="str">
        <f>P209*'Calculation_Assumptions'!$B$14*J209*K209</f>
      </c>
      <c r="R209" s="108" t="str">
        <f>O209*N209*J209*K209</f>
      </c>
      <c r="S209" s="109" t="str">
        <f>R209-Q209</f>
      </c>
      <c r="T209" s="110" t="str">
        <f>1/(1+'Calculation_Assumptions'!$B$8)^(B209-'Calculation_Assumptions'!$B$2)</f>
      </c>
      <c r="U209" s="111" t="str">
        <f>Q209*T209</f>
      </c>
      <c r="V209" s="112" t="str">
        <f>R209*T209</f>
      </c>
      <c r="W209" s="113" t="str">
        <f>S209*T209</f>
      </c>
      <c r="X209" t="n">
        <v>0</v>
      </c>
      <c r="Y209" s="114" t="n">
        <v>2017</v>
      </c>
      <c r="Z209" t="s">
        <v>428</v>
      </c>
      <c r="AA209" s="115" t="str">
        <f>IF(G209="shared-count-once",COUNTIFS($A$2:$A$599,A209,$B$2:$B$599,B209,$D$2:$D$599,D209),1)</f>
      </c>
    </row>
    <row r="210">
      <c r="A210" t="s">
        <v>289</v>
      </c>
      <c r="B210" s="93" t="n">
        <v>2025</v>
      </c>
      <c r="C210" t="s">
        <v>285</v>
      </c>
      <c r="D210" s="94" t="s">
        <v>440</v>
      </c>
      <c r="E210" s="95" t="s">
        <v>441</v>
      </c>
      <c r="F210" s="96" t="s">
        <v>288</v>
      </c>
      <c r="G210" s="97" t="s">
        <v>423</v>
      </c>
      <c r="H210" s="98" t="s">
        <v>425</v>
      </c>
      <c r="I210" s="99" t="n">
        <v>1</v>
      </c>
      <c r="J210" s="100" t="n">
        <v>1</v>
      </c>
      <c r="K210" s="101" t="n">
        <v>0.0077</v>
      </c>
      <c r="L210" s="102" t="n">
        <v>288000821.106462</v>
      </c>
      <c r="M210" s="103" t="n">
        <v>288000821.106462</v>
      </c>
      <c r="N210" s="104" t="str">
        <f>MIN(MAX((B210-'Calculation_Assumptions'!$B$5+1)/'Calculation_Assumptions'!$B$7,0),1)</f>
      </c>
      <c r="O210" s="105" t="str">
        <f>L210*I210</f>
      </c>
      <c r="P210" s="106" t="str">
        <f>M210*I210</f>
      </c>
      <c r="Q210" s="107" t="str">
        <f>P210*'Calculation_Assumptions'!$B$14*J210*K210</f>
      </c>
      <c r="R210" s="108" t="str">
        <f>O210*N210*J210*K210</f>
      </c>
      <c r="S210" s="109" t="str">
        <f>R210-Q210</f>
      </c>
      <c r="T210" s="110" t="str">
        <f>1/(1+'Calculation_Assumptions'!$B$8)^(B210-'Calculation_Assumptions'!$B$2)</f>
      </c>
      <c r="U210" s="111" t="str">
        <f>Q210*T210</f>
      </c>
      <c r="V210" s="112" t="str">
        <f>R210*T210</f>
      </c>
      <c r="W210" s="113" t="str">
        <f>S210*T210</f>
      </c>
      <c r="X210" t="n">
        <v>0</v>
      </c>
      <c r="Y210" s="114" t="n">
        <v>2017</v>
      </c>
      <c r="Z210" t="s">
        <v>428</v>
      </c>
      <c r="AA210" s="115" t="str">
        <f>IF(G210="shared-count-once",COUNTIFS($A$2:$A$599,A210,$B$2:$B$599,B210,$D$2:$D$599,D210),1)</f>
      </c>
    </row>
    <row r="211">
      <c r="A211" t="s">
        <v>289</v>
      </c>
      <c r="B211" s="93" t="n">
        <v>2026</v>
      </c>
      <c r="C211" t="s">
        <v>285</v>
      </c>
      <c r="D211" s="94" t="s">
        <v>440</v>
      </c>
      <c r="E211" s="95" t="s">
        <v>441</v>
      </c>
      <c r="F211" s="96" t="s">
        <v>288</v>
      </c>
      <c r="G211" s="97" t="s">
        <v>423</v>
      </c>
      <c r="H211" s="98" t="s">
        <v>425</v>
      </c>
      <c r="I211" s="99" t="n">
        <v>1</v>
      </c>
      <c r="J211" s="100" t="n">
        <v>1</v>
      </c>
      <c r="K211" s="101" t="n">
        <v>0.0077</v>
      </c>
      <c r="L211" s="102" t="n">
        <v>289540745.880455</v>
      </c>
      <c r="M211" s="103" t="n">
        <v>289847447.099594</v>
      </c>
      <c r="N211" s="104" t="str">
        <f>MIN(MAX((B211-'Calculation_Assumptions'!$B$5+1)/'Calculation_Assumptions'!$B$7,0),1)</f>
      </c>
      <c r="O211" s="105" t="str">
        <f>L211*I211</f>
      </c>
      <c r="P211" s="106" t="str">
        <f>M211*I211</f>
      </c>
      <c r="Q211" s="107" t="str">
        <f>P211*'Calculation_Assumptions'!$B$14*J211*K211</f>
      </c>
      <c r="R211" s="108" t="str">
        <f>O211*N211*J211*K211</f>
      </c>
      <c r="S211" s="109" t="str">
        <f>R211-Q211</f>
      </c>
      <c r="T211" s="110" t="str">
        <f>1/(1+'Calculation_Assumptions'!$B$8)^(B211-'Calculation_Assumptions'!$B$2)</f>
      </c>
      <c r="U211" s="111" t="str">
        <f>Q211*T211</f>
      </c>
      <c r="V211" s="112" t="str">
        <f>R211*T211</f>
      </c>
      <c r="W211" s="113" t="str">
        <f>S211*T211</f>
      </c>
      <c r="X211" t="n">
        <v>0</v>
      </c>
      <c r="Y211" s="114" t="n">
        <v>2017</v>
      </c>
      <c r="Z211" t="s">
        <v>428</v>
      </c>
      <c r="AA211" s="115" t="str">
        <f>IF(G211="shared-count-once",COUNTIFS($A$2:$A$599,A211,$B$2:$B$599,B211,$D$2:$D$599,D211),1)</f>
      </c>
    </row>
    <row r="212">
      <c r="A212" t="s">
        <v>289</v>
      </c>
      <c r="B212" s="93" t="n">
        <v>2027</v>
      </c>
      <c r="C212" t="s">
        <v>285</v>
      </c>
      <c r="D212" s="94" t="s">
        <v>440</v>
      </c>
      <c r="E212" s="95" t="s">
        <v>441</v>
      </c>
      <c r="F212" s="96" t="s">
        <v>288</v>
      </c>
      <c r="G212" s="97" t="s">
        <v>423</v>
      </c>
      <c r="H212" s="98" t="s">
        <v>425</v>
      </c>
      <c r="I212" s="99" t="n">
        <v>1</v>
      </c>
      <c r="J212" s="100" t="n">
        <v>1</v>
      </c>
      <c r="K212" s="101" t="n">
        <v>0.0077</v>
      </c>
      <c r="L212" s="102" t="n">
        <v>291578194.531513</v>
      </c>
      <c r="M212" s="103" t="n">
        <v>291854180.377108</v>
      </c>
      <c r="N212" s="104" t="str">
        <f>MIN(MAX((B212-'Calculation_Assumptions'!$B$5+1)/'Calculation_Assumptions'!$B$7,0),1)</f>
      </c>
      <c r="O212" s="105" t="str">
        <f>L212*I212</f>
      </c>
      <c r="P212" s="106" t="str">
        <f>M212*I212</f>
      </c>
      <c r="Q212" s="107" t="str">
        <f>P212*'Calculation_Assumptions'!$B$14*J212*K212</f>
      </c>
      <c r="R212" s="108" t="str">
        <f>O212*N212*J212*K212</f>
      </c>
      <c r="S212" s="109" t="str">
        <f>R212-Q212</f>
      </c>
      <c r="T212" s="110" t="str">
        <f>1/(1+'Calculation_Assumptions'!$B$8)^(B212-'Calculation_Assumptions'!$B$2)</f>
      </c>
      <c r="U212" s="111" t="str">
        <f>Q212*T212</f>
      </c>
      <c r="V212" s="112" t="str">
        <f>R212*T212</f>
      </c>
      <c r="W212" s="113" t="str">
        <f>S212*T212</f>
      </c>
      <c r="X212" t="n">
        <v>0</v>
      </c>
      <c r="Y212" s="114" t="n">
        <v>2017</v>
      </c>
      <c r="Z212" t="s">
        <v>428</v>
      </c>
      <c r="AA212" s="115" t="str">
        <f>IF(G212="shared-count-once",COUNTIFS($A$2:$A$599,A212,$B$2:$B$599,B212,$D$2:$D$599,D212),1)</f>
      </c>
    </row>
    <row r="213">
      <c r="A213" t="s">
        <v>289</v>
      </c>
      <c r="B213" s="93" t="n">
        <v>2028</v>
      </c>
      <c r="C213" t="s">
        <v>285</v>
      </c>
      <c r="D213" s="94" t="s">
        <v>440</v>
      </c>
      <c r="E213" s="95" t="s">
        <v>441</v>
      </c>
      <c r="F213" s="96" t="s">
        <v>288</v>
      </c>
      <c r="G213" s="97" t="s">
        <v>423</v>
      </c>
      <c r="H213" s="98" t="s">
        <v>425</v>
      </c>
      <c r="I213" s="99" t="n">
        <v>1</v>
      </c>
      <c r="J213" s="100" t="n">
        <v>1</v>
      </c>
      <c r="K213" s="101" t="n">
        <v>0.0077</v>
      </c>
      <c r="L213" s="102" t="n">
        <v>293652994.066726</v>
      </c>
      <c r="M213" s="103" t="n">
        <v>293896796.321291</v>
      </c>
      <c r="N213" s="104" t="str">
        <f>MIN(MAX((B213-'Calculation_Assumptions'!$B$5+1)/'Calculation_Assumptions'!$B$7,0),1)</f>
      </c>
      <c r="O213" s="105" t="str">
        <f>L213*I213</f>
      </c>
      <c r="P213" s="106" t="str">
        <f>M213*I213</f>
      </c>
      <c r="Q213" s="107" t="str">
        <f>P213*'Calculation_Assumptions'!$B$14*J213*K213</f>
      </c>
      <c r="R213" s="108" t="str">
        <f>O213*N213*J213*K213</f>
      </c>
      <c r="S213" s="109" t="str">
        <f>R213-Q213</f>
      </c>
      <c r="T213" s="110" t="str">
        <f>1/(1+'Calculation_Assumptions'!$B$8)^(B213-'Calculation_Assumptions'!$B$2)</f>
      </c>
      <c r="U213" s="111" t="str">
        <f>Q213*T213</f>
      </c>
      <c r="V213" s="112" t="str">
        <f>R213*T213</f>
      </c>
      <c r="W213" s="113" t="str">
        <f>S213*T213</f>
      </c>
      <c r="X213" t="n">
        <v>0</v>
      </c>
      <c r="Y213" s="114" t="n">
        <v>2017</v>
      </c>
      <c r="Z213" t="s">
        <v>428</v>
      </c>
      <c r="AA213" s="115" t="str">
        <f>IF(G213="shared-count-once",COUNTIFS($A$2:$A$599,A213,$B$2:$B$599,B213,$D$2:$D$599,D213),1)</f>
      </c>
    </row>
    <row r="214">
      <c r="A214" t="s">
        <v>289</v>
      </c>
      <c r="B214" s="93" t="n">
        <v>2029</v>
      </c>
      <c r="C214" t="s">
        <v>285</v>
      </c>
      <c r="D214" s="94" t="s">
        <v>440</v>
      </c>
      <c r="E214" s="95" t="s">
        <v>441</v>
      </c>
      <c r="F214" s="96" t="s">
        <v>288</v>
      </c>
      <c r="G214" s="97" t="s">
        <v>423</v>
      </c>
      <c r="H214" s="98" t="s">
        <v>425</v>
      </c>
      <c r="I214" s="99" t="n">
        <v>1</v>
      </c>
      <c r="J214" s="100" t="n">
        <v>1</v>
      </c>
      <c r="K214" s="101" t="n">
        <v>0.0077</v>
      </c>
      <c r="L214" s="102" t="n">
        <v>295760034.777203</v>
      </c>
      <c r="M214" s="103" t="n">
        <v>295970569.102032</v>
      </c>
      <c r="N214" s="104" t="str">
        <f>MIN(MAX((B214-'Calculation_Assumptions'!$B$5+1)/'Calculation_Assumptions'!$B$7,0),1)</f>
      </c>
      <c r="O214" s="105" t="str">
        <f>L214*I214</f>
      </c>
      <c r="P214" s="106" t="str">
        <f>M214*I214</f>
      </c>
      <c r="Q214" s="107" t="str">
        <f>P214*'Calculation_Assumptions'!$B$14*J214*K214</f>
      </c>
      <c r="R214" s="108" t="str">
        <f>O214*N214*J214*K214</f>
      </c>
      <c r="S214" s="109" t="str">
        <f>R214-Q214</f>
      </c>
      <c r="T214" s="110" t="str">
        <f>1/(1+'Calculation_Assumptions'!$B$8)^(B214-'Calculation_Assumptions'!$B$2)</f>
      </c>
      <c r="U214" s="111" t="str">
        <f>Q214*T214</f>
      </c>
      <c r="V214" s="112" t="str">
        <f>R214*T214</f>
      </c>
      <c r="W214" s="113" t="str">
        <f>S214*T214</f>
      </c>
      <c r="X214" t="n">
        <v>0</v>
      </c>
      <c r="Y214" s="114" t="n">
        <v>2017</v>
      </c>
      <c r="Z214" t="s">
        <v>428</v>
      </c>
      <c r="AA214" s="115" t="str">
        <f>IF(G214="shared-count-once",COUNTIFS($A$2:$A$599,A214,$B$2:$B$599,B214,$D$2:$D$599,D214),1)</f>
      </c>
    </row>
    <row r="215">
      <c r="A215" t="s">
        <v>289</v>
      </c>
      <c r="B215" s="93" t="n">
        <v>2030</v>
      </c>
      <c r="C215" t="s">
        <v>285</v>
      </c>
      <c r="D215" s="94" t="s">
        <v>440</v>
      </c>
      <c r="E215" s="95" t="s">
        <v>441</v>
      </c>
      <c r="F215" s="96" t="s">
        <v>288</v>
      </c>
      <c r="G215" s="97" t="s">
        <v>423</v>
      </c>
      <c r="H215" s="98" t="s">
        <v>425</v>
      </c>
      <c r="I215" s="99" t="n">
        <v>1</v>
      </c>
      <c r="J215" s="100" t="n">
        <v>1</v>
      </c>
      <c r="K215" s="101" t="n">
        <v>0.0077</v>
      </c>
      <c r="L215" s="102" t="n">
        <v>297854514.181303</v>
      </c>
      <c r="M215" s="103" t="n">
        <v>298029311.601993</v>
      </c>
      <c r="N215" s="104" t="str">
        <f>MIN(MAX((B215-'Calculation_Assumptions'!$B$5+1)/'Calculation_Assumptions'!$B$7,0),1)</f>
      </c>
      <c r="O215" s="105" t="str">
        <f>L215*I215</f>
      </c>
      <c r="P215" s="106" t="str">
        <f>M215*I215</f>
      </c>
      <c r="Q215" s="107" t="str">
        <f>P215*'Calculation_Assumptions'!$B$14*J215*K215</f>
      </c>
      <c r="R215" s="108" t="str">
        <f>O215*N215*J215*K215</f>
      </c>
      <c r="S215" s="109" t="str">
        <f>R215-Q215</f>
      </c>
      <c r="T215" s="110" t="str">
        <f>1/(1+'Calculation_Assumptions'!$B$8)^(B215-'Calculation_Assumptions'!$B$2)</f>
      </c>
      <c r="U215" s="111" t="str">
        <f>Q215*T215</f>
      </c>
      <c r="V215" s="112" t="str">
        <f>R215*T215</f>
      </c>
      <c r="W215" s="113" t="str">
        <f>S215*T215</f>
      </c>
      <c r="X215" t="n">
        <v>0</v>
      </c>
      <c r="Y215" s="114" t="n">
        <v>2017</v>
      </c>
      <c r="Z215" t="s">
        <v>428</v>
      </c>
      <c r="AA215" s="115" t="str">
        <f>IF(G215="shared-count-once",COUNTIFS($A$2:$A$599,A215,$B$2:$B$599,B215,$D$2:$D$599,D215),1)</f>
      </c>
    </row>
    <row r="216">
      <c r="A216" t="s">
        <v>289</v>
      </c>
      <c r="B216" s="93" t="n">
        <v>2031</v>
      </c>
      <c r="C216" t="s">
        <v>285</v>
      </c>
      <c r="D216" s="94" t="s">
        <v>440</v>
      </c>
      <c r="E216" s="95" t="s">
        <v>441</v>
      </c>
      <c r="F216" s="96" t="s">
        <v>288</v>
      </c>
      <c r="G216" s="97" t="s">
        <v>423</v>
      </c>
      <c r="H216" s="98" t="s">
        <v>425</v>
      </c>
      <c r="I216" s="99" t="n">
        <v>1</v>
      </c>
      <c r="J216" s="100" t="n">
        <v>1</v>
      </c>
      <c r="K216" s="101" t="n">
        <v>0.0077</v>
      </c>
      <c r="L216" s="102" t="n">
        <v>299939218.599117</v>
      </c>
      <c r="M216" s="103" t="n">
        <v>300077222.268546</v>
      </c>
      <c r="N216" s="104" t="str">
        <f>MIN(MAX((B216-'Calculation_Assumptions'!$B$5+1)/'Calculation_Assumptions'!$B$7,0),1)</f>
      </c>
      <c r="O216" s="105" t="str">
        <f>L216*I216</f>
      </c>
      <c r="P216" s="106" t="str">
        <f>M216*I216</f>
      </c>
      <c r="Q216" s="107" t="str">
        <f>P216*'Calculation_Assumptions'!$B$14*J216*K216</f>
      </c>
      <c r="R216" s="108" t="str">
        <f>O216*N216*J216*K216</f>
      </c>
      <c r="S216" s="109" t="str">
        <f>R216-Q216</f>
      </c>
      <c r="T216" s="110" t="str">
        <f>1/(1+'Calculation_Assumptions'!$B$8)^(B216-'Calculation_Assumptions'!$B$2)</f>
      </c>
      <c r="U216" s="111" t="str">
        <f>Q216*T216</f>
      </c>
      <c r="V216" s="112" t="str">
        <f>R216*T216</f>
      </c>
      <c r="W216" s="113" t="str">
        <f>S216*T216</f>
      </c>
      <c r="X216" t="n">
        <v>0</v>
      </c>
      <c r="Y216" s="114" t="n">
        <v>2017</v>
      </c>
      <c r="Z216" t="s">
        <v>428</v>
      </c>
      <c r="AA216" s="115" t="str">
        <f>IF(G216="shared-count-once",COUNTIFS($A$2:$A$599,A216,$B$2:$B$599,B216,$D$2:$D$599,D216),1)</f>
      </c>
    </row>
    <row r="217">
      <c r="A217" t="s">
        <v>289</v>
      </c>
      <c r="B217" s="93" t="n">
        <v>2032</v>
      </c>
      <c r="C217" t="s">
        <v>285</v>
      </c>
      <c r="D217" s="94" t="s">
        <v>440</v>
      </c>
      <c r="E217" s="95" t="s">
        <v>441</v>
      </c>
      <c r="F217" s="96" t="s">
        <v>288</v>
      </c>
      <c r="G217" s="97" t="s">
        <v>423</v>
      </c>
      <c r="H217" s="98" t="s">
        <v>425</v>
      </c>
      <c r="I217" s="99" t="n">
        <v>1</v>
      </c>
      <c r="J217" s="100" t="n">
        <v>1</v>
      </c>
      <c r="K217" s="101" t="n">
        <v>0.0077</v>
      </c>
      <c r="L217" s="102" t="n">
        <v>302006611.561008</v>
      </c>
      <c r="M217" s="103" t="n">
        <v>302110074.06594</v>
      </c>
      <c r="N217" s="104" t="str">
        <f>MIN(MAX((B217-'Calculation_Assumptions'!$B$5+1)/'Calculation_Assumptions'!$B$7,0),1)</f>
      </c>
      <c r="O217" s="105" t="str">
        <f>L217*I217</f>
      </c>
      <c r="P217" s="106" t="str">
        <f>M217*I217</f>
      </c>
      <c r="Q217" s="107" t="str">
        <f>P217*'Calculation_Assumptions'!$B$14*J217*K217</f>
      </c>
      <c r="R217" s="108" t="str">
        <f>O217*N217*J217*K217</f>
      </c>
      <c r="S217" s="109" t="str">
        <f>R217-Q217</f>
      </c>
      <c r="T217" s="110" t="str">
        <f>1/(1+'Calculation_Assumptions'!$B$8)^(B217-'Calculation_Assumptions'!$B$2)</f>
      </c>
      <c r="U217" s="111" t="str">
        <f>Q217*T217</f>
      </c>
      <c r="V217" s="112" t="str">
        <f>R217*T217</f>
      </c>
      <c r="W217" s="113" t="str">
        <f>S217*T217</f>
      </c>
      <c r="X217" t="n">
        <v>0</v>
      </c>
      <c r="Y217" s="114" t="n">
        <v>2017</v>
      </c>
      <c r="Z217" t="s">
        <v>428</v>
      </c>
      <c r="AA217" s="115" t="str">
        <f>IF(G217="shared-count-once",COUNTIFS($A$2:$A$599,A217,$B$2:$B$599,B217,$D$2:$D$599,D217),1)</f>
      </c>
    </row>
    <row r="218">
      <c r="A218" t="s">
        <v>289</v>
      </c>
      <c r="B218" s="93" t="n">
        <v>2033</v>
      </c>
      <c r="C218" t="s">
        <v>285</v>
      </c>
      <c r="D218" s="94" t="s">
        <v>440</v>
      </c>
      <c r="E218" s="95" t="s">
        <v>441</v>
      </c>
      <c r="F218" s="96" t="s">
        <v>288</v>
      </c>
      <c r="G218" s="97" t="s">
        <v>423</v>
      </c>
      <c r="H218" s="98" t="s">
        <v>425</v>
      </c>
      <c r="I218" s="99" t="n">
        <v>1</v>
      </c>
      <c r="J218" s="100" t="n">
        <v>1</v>
      </c>
      <c r="K218" s="101" t="n">
        <v>0.0077</v>
      </c>
      <c r="L218" s="102" t="n">
        <v>304051778.901418</v>
      </c>
      <c r="M218" s="103" t="n">
        <v>304122392.262448</v>
      </c>
      <c r="N218" s="104" t="str">
        <f>MIN(MAX((B218-'Calculation_Assumptions'!$B$5+1)/'Calculation_Assumptions'!$B$7,0),1)</f>
      </c>
      <c r="O218" s="105" t="str">
        <f>L218*I218</f>
      </c>
      <c r="P218" s="106" t="str">
        <f>M218*I218</f>
      </c>
      <c r="Q218" s="107" t="str">
        <f>P218*'Calculation_Assumptions'!$B$14*J218*K218</f>
      </c>
      <c r="R218" s="108" t="str">
        <f>O218*N218*J218*K218</f>
      </c>
      <c r="S218" s="109" t="str">
        <f>R218-Q218</f>
      </c>
      <c r="T218" s="110" t="str">
        <f>1/(1+'Calculation_Assumptions'!$B$8)^(B218-'Calculation_Assumptions'!$B$2)</f>
      </c>
      <c r="U218" s="111" t="str">
        <f>Q218*T218</f>
      </c>
      <c r="V218" s="112" t="str">
        <f>R218*T218</f>
      </c>
      <c r="W218" s="113" t="str">
        <f>S218*T218</f>
      </c>
      <c r="X218" t="n">
        <v>0</v>
      </c>
      <c r="Y218" s="114" t="n">
        <v>2017</v>
      </c>
      <c r="Z218" t="s">
        <v>428</v>
      </c>
      <c r="AA218" s="115" t="str">
        <f>IF(G218="shared-count-once",COUNTIFS($A$2:$A$599,A218,$B$2:$B$599,B218,$D$2:$D$599,D218),1)</f>
      </c>
    </row>
    <row r="219">
      <c r="A219" t="s">
        <v>289</v>
      </c>
      <c r="B219" s="93" t="n">
        <v>2034</v>
      </c>
      <c r="C219" t="s">
        <v>285</v>
      </c>
      <c r="D219" s="94" t="s">
        <v>440</v>
      </c>
      <c r="E219" s="95" t="s">
        <v>441</v>
      </c>
      <c r="F219" s="96" t="s">
        <v>288</v>
      </c>
      <c r="G219" s="97" t="s">
        <v>423</v>
      </c>
      <c r="H219" s="98" t="s">
        <v>425</v>
      </c>
      <c r="I219" s="99" t="n">
        <v>1</v>
      </c>
      <c r="J219" s="100" t="n">
        <v>1</v>
      </c>
      <c r="K219" s="101" t="n">
        <v>0.0077</v>
      </c>
      <c r="L219" s="102" t="n">
        <v>306071158.203623</v>
      </c>
      <c r="M219" s="103" t="n">
        <v>306110568.885056</v>
      </c>
      <c r="N219" s="104" t="str">
        <f>MIN(MAX((B219-'Calculation_Assumptions'!$B$5+1)/'Calculation_Assumptions'!$B$7,0),1)</f>
      </c>
      <c r="O219" s="105" t="str">
        <f>L219*I219</f>
      </c>
      <c r="P219" s="106" t="str">
        <f>M219*I219</f>
      </c>
      <c r="Q219" s="107" t="str">
        <f>P219*'Calculation_Assumptions'!$B$14*J219*K219</f>
      </c>
      <c r="R219" s="108" t="str">
        <f>O219*N219*J219*K219</f>
      </c>
      <c r="S219" s="109" t="str">
        <f>R219-Q219</f>
      </c>
      <c r="T219" s="110" t="str">
        <f>1/(1+'Calculation_Assumptions'!$B$8)^(B219-'Calculation_Assumptions'!$B$2)</f>
      </c>
      <c r="U219" s="111" t="str">
        <f>Q219*T219</f>
      </c>
      <c r="V219" s="112" t="str">
        <f>R219*T219</f>
      </c>
      <c r="W219" s="113" t="str">
        <f>S219*T219</f>
      </c>
      <c r="X219" t="n">
        <v>0</v>
      </c>
      <c r="Y219" s="114" t="n">
        <v>2017</v>
      </c>
      <c r="Z219" t="s">
        <v>428</v>
      </c>
      <c r="AA219" s="115" t="str">
        <f>IF(G219="shared-count-once",COUNTIFS($A$2:$A$599,A219,$B$2:$B$599,B219,$D$2:$D$599,D219),1)</f>
      </c>
    </row>
    <row r="220">
      <c r="A220" t="s">
        <v>289</v>
      </c>
      <c r="B220" s="93" t="n">
        <v>2035</v>
      </c>
      <c r="C220" t="s">
        <v>285</v>
      </c>
      <c r="D220" s="94" t="s">
        <v>440</v>
      </c>
      <c r="E220" s="95" t="s">
        <v>441</v>
      </c>
      <c r="F220" s="96" t="s">
        <v>288</v>
      </c>
      <c r="G220" s="97" t="s">
        <v>423</v>
      </c>
      <c r="H220" s="98" t="s">
        <v>425</v>
      </c>
      <c r="I220" s="99" t="n">
        <v>1</v>
      </c>
      <c r="J220" s="100" t="n">
        <v>1</v>
      </c>
      <c r="K220" s="101" t="n">
        <v>0.0077</v>
      </c>
      <c r="L220" s="102" t="n">
        <v>308060358.352112</v>
      </c>
      <c r="M220" s="103" t="n">
        <v>308070646.088024</v>
      </c>
      <c r="N220" s="104" t="str">
        <f>MIN(MAX((B220-'Calculation_Assumptions'!$B$5+1)/'Calculation_Assumptions'!$B$7,0),1)</f>
      </c>
      <c r="O220" s="105" t="str">
        <f>L220*I220</f>
      </c>
      <c r="P220" s="106" t="str">
        <f>M220*I220</f>
      </c>
      <c r="Q220" s="107" t="str">
        <f>P220*'Calculation_Assumptions'!$B$14*J220*K220</f>
      </c>
      <c r="R220" s="108" t="str">
        <f>O220*N220*J220*K220</f>
      </c>
      <c r="S220" s="109" t="str">
        <f>R220-Q220</f>
      </c>
      <c r="T220" s="110" t="str">
        <f>1/(1+'Calculation_Assumptions'!$B$8)^(B220-'Calculation_Assumptions'!$B$2)</f>
      </c>
      <c r="U220" s="111" t="str">
        <f>Q220*T220</f>
      </c>
      <c r="V220" s="112" t="str">
        <f>R220*T220</f>
      </c>
      <c r="W220" s="113" t="str">
        <f>S220*T220</f>
      </c>
      <c r="X220" t="n">
        <v>0</v>
      </c>
      <c r="Y220" s="114" t="n">
        <v>2017</v>
      </c>
      <c r="Z220" t="s">
        <v>428</v>
      </c>
      <c r="AA220" s="115" t="str">
        <f>IF(G220="shared-count-once",COUNTIFS($A$2:$A$599,A220,$B$2:$B$599,B220,$D$2:$D$599,D220),1)</f>
      </c>
    </row>
    <row r="221">
      <c r="A221" t="s">
        <v>289</v>
      </c>
      <c r="B221" s="93" t="n">
        <v>2036</v>
      </c>
      <c r="C221" t="s">
        <v>285</v>
      </c>
      <c r="D221" s="94" t="s">
        <v>440</v>
      </c>
      <c r="E221" s="95" t="s">
        <v>441</v>
      </c>
      <c r="F221" s="96" t="s">
        <v>288</v>
      </c>
      <c r="G221" s="97" t="s">
        <v>423</v>
      </c>
      <c r="H221" s="98" t="s">
        <v>425</v>
      </c>
      <c r="I221" s="99" t="n">
        <v>1</v>
      </c>
      <c r="J221" s="100" t="n">
        <v>1</v>
      </c>
      <c r="K221" s="101" t="n">
        <v>0.0077</v>
      </c>
      <c r="L221" s="102" t="n">
        <v>310016247.834089</v>
      </c>
      <c r="M221" s="103" t="n">
        <v>309999675.199284</v>
      </c>
      <c r="N221" s="104" t="str">
        <f>MIN(MAX((B221-'Calculation_Assumptions'!$B$5+1)/'Calculation_Assumptions'!$B$7,0),1)</f>
      </c>
      <c r="O221" s="105" t="str">
        <f>L221*I221</f>
      </c>
      <c r="P221" s="106" t="str">
        <f>M221*I221</f>
      </c>
      <c r="Q221" s="107" t="str">
        <f>P221*'Calculation_Assumptions'!$B$14*J221*K221</f>
      </c>
      <c r="R221" s="108" t="str">
        <f>O221*N221*J221*K221</f>
      </c>
      <c r="S221" s="109" t="str">
        <f>R221-Q221</f>
      </c>
      <c r="T221" s="110" t="str">
        <f>1/(1+'Calculation_Assumptions'!$B$8)^(B221-'Calculation_Assumptions'!$B$2)</f>
      </c>
      <c r="U221" s="111" t="str">
        <f>Q221*T221</f>
      </c>
      <c r="V221" s="112" t="str">
        <f>R221*T221</f>
      </c>
      <c r="W221" s="113" t="str">
        <f>S221*T221</f>
      </c>
      <c r="X221" t="n">
        <v>0</v>
      </c>
      <c r="Y221" s="114" t="n">
        <v>2017</v>
      </c>
      <c r="Z221" t="s">
        <v>428</v>
      </c>
      <c r="AA221" s="115" t="str">
        <f>IF(G221="shared-count-once",COUNTIFS($A$2:$A$599,A221,$B$2:$B$599,B221,$D$2:$D$599,D221),1)</f>
      </c>
    </row>
    <row r="222">
      <c r="A222" t="s">
        <v>289</v>
      </c>
      <c r="B222" s="93" t="n">
        <v>2037</v>
      </c>
      <c r="C222" t="s">
        <v>285</v>
      </c>
      <c r="D222" s="94" t="s">
        <v>440</v>
      </c>
      <c r="E222" s="95" t="s">
        <v>441</v>
      </c>
      <c r="F222" s="96" t="s">
        <v>288</v>
      </c>
      <c r="G222" s="97" t="s">
        <v>423</v>
      </c>
      <c r="H222" s="98" t="s">
        <v>425</v>
      </c>
      <c r="I222" s="99" t="n">
        <v>1</v>
      </c>
      <c r="J222" s="100" t="n">
        <v>1</v>
      </c>
      <c r="K222" s="101" t="n">
        <v>0.0077</v>
      </c>
      <c r="L222" s="102" t="n">
        <v>311937420.424899</v>
      </c>
      <c r="M222" s="103" t="n">
        <v>311893769.131398</v>
      </c>
      <c r="N222" s="104" t="str">
        <f>MIN(MAX((B222-'Calculation_Assumptions'!$B$5+1)/'Calculation_Assumptions'!$B$7,0),1)</f>
      </c>
      <c r="O222" s="105" t="str">
        <f>L222*I222</f>
      </c>
      <c r="P222" s="106" t="str">
        <f>M222*I222</f>
      </c>
      <c r="Q222" s="107" t="str">
        <f>P222*'Calculation_Assumptions'!$B$14*J222*K222</f>
      </c>
      <c r="R222" s="108" t="str">
        <f>O222*N222*J222*K222</f>
      </c>
      <c r="S222" s="109" t="str">
        <f>R222-Q222</f>
      </c>
      <c r="T222" s="110" t="str">
        <f>1/(1+'Calculation_Assumptions'!$B$8)^(B222-'Calculation_Assumptions'!$B$2)</f>
      </c>
      <c r="U222" s="111" t="str">
        <f>Q222*T222</f>
      </c>
      <c r="V222" s="112" t="str">
        <f>R222*T222</f>
      </c>
      <c r="W222" s="113" t="str">
        <f>S222*T222</f>
      </c>
      <c r="X222" t="n">
        <v>0</v>
      </c>
      <c r="Y222" s="114" t="n">
        <v>2017</v>
      </c>
      <c r="Z222" t="s">
        <v>428</v>
      </c>
      <c r="AA222" s="115" t="str">
        <f>IF(G222="shared-count-once",COUNTIFS($A$2:$A$599,A222,$B$2:$B$599,B222,$D$2:$D$599,D222),1)</f>
      </c>
    </row>
    <row r="223">
      <c r="A223" t="s">
        <v>289</v>
      </c>
      <c r="B223" s="93" t="n">
        <v>2038</v>
      </c>
      <c r="C223" t="s">
        <v>285</v>
      </c>
      <c r="D223" s="94" t="s">
        <v>440</v>
      </c>
      <c r="E223" s="95" t="s">
        <v>441</v>
      </c>
      <c r="F223" s="96" t="s">
        <v>288</v>
      </c>
      <c r="G223" s="97" t="s">
        <v>423</v>
      </c>
      <c r="H223" s="98" t="s">
        <v>425</v>
      </c>
      <c r="I223" s="99" t="n">
        <v>1</v>
      </c>
      <c r="J223" s="100" t="n">
        <v>1</v>
      </c>
      <c r="K223" s="101" t="n">
        <v>0.0077</v>
      </c>
      <c r="L223" s="102" t="n">
        <v>313774059.401618</v>
      </c>
      <c r="M223" s="103" t="n">
        <v>313749695.438568</v>
      </c>
      <c r="N223" s="104" t="str">
        <f>MIN(MAX((B223-'Calculation_Assumptions'!$B$5+1)/'Calculation_Assumptions'!$B$7,0),1)</f>
      </c>
      <c r="O223" s="105" t="str">
        <f>L223*I223</f>
      </c>
      <c r="P223" s="106" t="str">
        <f>M223*I223</f>
      </c>
      <c r="Q223" s="107" t="str">
        <f>P223*'Calculation_Assumptions'!$B$14*J223*K223</f>
      </c>
      <c r="R223" s="108" t="str">
        <f>O223*N223*J223*K223</f>
      </c>
      <c r="S223" s="109" t="str">
        <f>R223-Q223</f>
      </c>
      <c r="T223" s="110" t="str">
        <f>1/(1+'Calculation_Assumptions'!$B$8)^(B223-'Calculation_Assumptions'!$B$2)</f>
      </c>
      <c r="U223" s="111" t="str">
        <f>Q223*T223</f>
      </c>
      <c r="V223" s="112" t="str">
        <f>R223*T223</f>
      </c>
      <c r="W223" s="113" t="str">
        <f>S223*T223</f>
      </c>
      <c r="X223" t="n">
        <v>0</v>
      </c>
      <c r="Y223" s="114" t="n">
        <v>2017</v>
      </c>
      <c r="Z223" t="s">
        <v>428</v>
      </c>
      <c r="AA223" s="115" t="str">
        <f>IF(G223="shared-count-once",COUNTIFS($A$2:$A$599,A223,$B$2:$B$599,B223,$D$2:$D$599,D223),1)</f>
      </c>
    </row>
    <row r="224">
      <c r="A224" t="s">
        <v>289</v>
      </c>
      <c r="B224" s="93" t="n">
        <v>2039</v>
      </c>
      <c r="C224" t="s">
        <v>285</v>
      </c>
      <c r="D224" s="94" t="s">
        <v>440</v>
      </c>
      <c r="E224" s="95" t="s">
        <v>441</v>
      </c>
      <c r="F224" s="96" t="s">
        <v>288</v>
      </c>
      <c r="G224" s="97" t="s">
        <v>423</v>
      </c>
      <c r="H224" s="98" t="s">
        <v>425</v>
      </c>
      <c r="I224" s="99" t="n">
        <v>1</v>
      </c>
      <c r="J224" s="100" t="n">
        <v>1</v>
      </c>
      <c r="K224" s="101" t="n">
        <v>0.0077</v>
      </c>
      <c r="L224" s="102" t="n">
        <v>315615867.309069</v>
      </c>
      <c r="M224" s="103" t="n">
        <v>315565543.392676</v>
      </c>
      <c r="N224" s="104" t="str">
        <f>MIN(MAX((B224-'Calculation_Assumptions'!$B$5+1)/'Calculation_Assumptions'!$B$7,0),1)</f>
      </c>
      <c r="O224" s="105" t="str">
        <f>L224*I224</f>
      </c>
      <c r="P224" s="106" t="str">
        <f>M224*I224</f>
      </c>
      <c r="Q224" s="107" t="str">
        <f>P224*'Calculation_Assumptions'!$B$14*J224*K224</f>
      </c>
      <c r="R224" s="108" t="str">
        <f>O224*N224*J224*K224</f>
      </c>
      <c r="S224" s="109" t="str">
        <f>R224-Q224</f>
      </c>
      <c r="T224" s="110" t="str">
        <f>1/(1+'Calculation_Assumptions'!$B$8)^(B224-'Calculation_Assumptions'!$B$2)</f>
      </c>
      <c r="U224" s="111" t="str">
        <f>Q224*T224</f>
      </c>
      <c r="V224" s="112" t="str">
        <f>R224*T224</f>
      </c>
      <c r="W224" s="113" t="str">
        <f>S224*T224</f>
      </c>
      <c r="X224" t="n">
        <v>0</v>
      </c>
      <c r="Y224" s="114" t="n">
        <v>2017</v>
      </c>
      <c r="Z224" t="s">
        <v>428</v>
      </c>
      <c r="AA224" s="115" t="str">
        <f>IF(G224="shared-count-once",COUNTIFS($A$2:$A$599,A224,$B$2:$B$599,B224,$D$2:$D$599,D224),1)</f>
      </c>
    </row>
    <row r="225">
      <c r="A225" t="s">
        <v>289</v>
      </c>
      <c r="B225" s="93" t="n">
        <v>2040</v>
      </c>
      <c r="C225" t="s">
        <v>285</v>
      </c>
      <c r="D225" s="94" t="s">
        <v>440</v>
      </c>
      <c r="E225" s="95" t="s">
        <v>441</v>
      </c>
      <c r="F225" s="96" t="s">
        <v>288</v>
      </c>
      <c r="G225" s="97" t="s">
        <v>423</v>
      </c>
      <c r="H225" s="98" t="s">
        <v>425</v>
      </c>
      <c r="I225" s="99" t="n">
        <v>1</v>
      </c>
      <c r="J225" s="100" t="n">
        <v>1</v>
      </c>
      <c r="K225" s="101" t="n">
        <v>0.0077</v>
      </c>
      <c r="L225" s="102" t="n">
        <v>317414428.773274</v>
      </c>
      <c r="M225" s="103" t="n">
        <v>317337884.121295</v>
      </c>
      <c r="N225" s="104" t="str">
        <f>MIN(MAX((B225-'Calculation_Assumptions'!$B$5+1)/'Calculation_Assumptions'!$B$7,0),1)</f>
      </c>
      <c r="O225" s="105" t="str">
        <f>L225*I225</f>
      </c>
      <c r="P225" s="106" t="str">
        <f>M225*I225</f>
      </c>
      <c r="Q225" s="107" t="str">
        <f>P225*'Calculation_Assumptions'!$B$14*J225*K225</f>
      </c>
      <c r="R225" s="108" t="str">
        <f>O225*N225*J225*K225</f>
      </c>
      <c r="S225" s="109" t="str">
        <f>R225-Q225</f>
      </c>
      <c r="T225" s="110" t="str">
        <f>1/(1+'Calculation_Assumptions'!$B$8)^(B225-'Calculation_Assumptions'!$B$2)</f>
      </c>
      <c r="U225" s="111" t="str">
        <f>Q225*T225</f>
      </c>
      <c r="V225" s="112" t="str">
        <f>R225*T225</f>
      </c>
      <c r="W225" s="113" t="str">
        <f>S225*T225</f>
      </c>
      <c r="X225" t="n">
        <v>0</v>
      </c>
      <c r="Y225" s="114" t="n">
        <v>2017</v>
      </c>
      <c r="Z225" t="s">
        <v>428</v>
      </c>
      <c r="AA225" s="115" t="str">
        <f>IF(G225="shared-count-once",COUNTIFS($A$2:$A$599,A225,$B$2:$B$599,B225,$D$2:$D$599,D225),1)</f>
      </c>
    </row>
    <row r="226">
      <c r="A226" t="s">
        <v>289</v>
      </c>
      <c r="B226" s="93" t="n">
        <v>2041</v>
      </c>
      <c r="C226" t="s">
        <v>285</v>
      </c>
      <c r="D226" s="94" t="s">
        <v>440</v>
      </c>
      <c r="E226" s="95" t="s">
        <v>441</v>
      </c>
      <c r="F226" s="96" t="s">
        <v>288</v>
      </c>
      <c r="G226" s="97" t="s">
        <v>423</v>
      </c>
      <c r="H226" s="98" t="s">
        <v>425</v>
      </c>
      <c r="I226" s="99" t="n">
        <v>1</v>
      </c>
      <c r="J226" s="100" t="n">
        <v>1</v>
      </c>
      <c r="K226" s="101" t="n">
        <v>0.0077</v>
      </c>
      <c r="L226" s="102" t="n">
        <v>319168791.020997</v>
      </c>
      <c r="M226" s="103" t="n">
        <v>319016979.529542</v>
      </c>
      <c r="N226" s="104" t="str">
        <f>MIN(MAX((B226-'Calculation_Assumptions'!$B$5+1)/'Calculation_Assumptions'!$B$7,0),1)</f>
      </c>
      <c r="O226" s="105" t="str">
        <f>L226*I226</f>
      </c>
      <c r="P226" s="106" t="str">
        <f>M226*I226</f>
      </c>
      <c r="Q226" s="107" t="str">
        <f>P226*'Calculation_Assumptions'!$B$14*J226*K226</f>
      </c>
      <c r="R226" s="108" t="str">
        <f>O226*N226*J226*K226</f>
      </c>
      <c r="S226" s="109" t="str">
        <f>R226-Q226</f>
      </c>
      <c r="T226" s="110" t="str">
        <f>1/(1+'Calculation_Assumptions'!$B$8)^(B226-'Calculation_Assumptions'!$B$2)</f>
      </c>
      <c r="U226" s="111" t="str">
        <f>Q226*T226</f>
      </c>
      <c r="V226" s="112" t="str">
        <f>R226*T226</f>
      </c>
      <c r="W226" s="113" t="str">
        <f>S226*T226</f>
      </c>
      <c r="X226" t="n">
        <v>0</v>
      </c>
      <c r="Y226" s="114" t="n">
        <v>2017</v>
      </c>
      <c r="Z226" t="s">
        <v>428</v>
      </c>
      <c r="AA226" s="115" t="str">
        <f>IF(G226="shared-count-once",COUNTIFS($A$2:$A$599,A226,$B$2:$B$599,B226,$D$2:$D$599,D226),1)</f>
      </c>
    </row>
    <row r="227">
      <c r="A227" t="s">
        <v>289</v>
      </c>
      <c r="B227" s="93" t="n">
        <v>2042</v>
      </c>
      <c r="C227" t="s">
        <v>285</v>
      </c>
      <c r="D227" s="94" t="s">
        <v>440</v>
      </c>
      <c r="E227" s="95" t="s">
        <v>441</v>
      </c>
      <c r="F227" s="96" t="s">
        <v>288</v>
      </c>
      <c r="G227" s="97" t="s">
        <v>423</v>
      </c>
      <c r="H227" s="98" t="s">
        <v>425</v>
      </c>
      <c r="I227" s="99" t="n">
        <v>1</v>
      </c>
      <c r="J227" s="100" t="n">
        <v>1</v>
      </c>
      <c r="K227" s="101" t="n">
        <v>0.0077</v>
      </c>
      <c r="L227" s="102" t="n">
        <v>320874618.953173</v>
      </c>
      <c r="M227" s="103" t="n">
        <v>320698357.573231</v>
      </c>
      <c r="N227" s="104" t="str">
        <f>MIN(MAX((B227-'Calculation_Assumptions'!$B$5+1)/'Calculation_Assumptions'!$B$7,0),1)</f>
      </c>
      <c r="O227" s="105" t="str">
        <f>L227*I227</f>
      </c>
      <c r="P227" s="106" t="str">
        <f>M227*I227</f>
      </c>
      <c r="Q227" s="107" t="str">
        <f>P227*'Calculation_Assumptions'!$B$14*J227*K227</f>
      </c>
      <c r="R227" s="108" t="str">
        <f>O227*N227*J227*K227</f>
      </c>
      <c r="S227" s="109" t="str">
        <f>R227-Q227</f>
      </c>
      <c r="T227" s="110" t="str">
        <f>1/(1+'Calculation_Assumptions'!$B$8)^(B227-'Calculation_Assumptions'!$B$2)</f>
      </c>
      <c r="U227" s="111" t="str">
        <f>Q227*T227</f>
      </c>
      <c r="V227" s="112" t="str">
        <f>R227*T227</f>
      </c>
      <c r="W227" s="113" t="str">
        <f>S227*T227</f>
      </c>
      <c r="X227" t="n">
        <v>0</v>
      </c>
      <c r="Y227" s="114" t="n">
        <v>2017</v>
      </c>
      <c r="Z227" t="s">
        <v>428</v>
      </c>
      <c r="AA227" s="115" t="str">
        <f>IF(G227="shared-count-once",COUNTIFS($A$2:$A$599,A227,$B$2:$B$599,B227,$D$2:$D$599,D227),1)</f>
      </c>
    </row>
    <row r="228">
      <c r="A228" t="s">
        <v>289</v>
      </c>
      <c r="B228" s="93" t="n">
        <v>2043</v>
      </c>
      <c r="C228" t="s">
        <v>285</v>
      </c>
      <c r="D228" s="94" t="s">
        <v>440</v>
      </c>
      <c r="E228" s="95" t="s">
        <v>441</v>
      </c>
      <c r="F228" s="96" t="s">
        <v>288</v>
      </c>
      <c r="G228" s="97" t="s">
        <v>423</v>
      </c>
      <c r="H228" s="98" t="s">
        <v>425</v>
      </c>
      <c r="I228" s="99" t="n">
        <v>1</v>
      </c>
      <c r="J228" s="100" t="n">
        <v>1</v>
      </c>
      <c r="K228" s="101" t="n">
        <v>0.0077</v>
      </c>
      <c r="L228" s="102" t="n">
        <v>322530977.419084</v>
      </c>
      <c r="M228" s="103" t="n">
        <v>322368101.36479</v>
      </c>
      <c r="N228" s="104" t="str">
        <f>MIN(MAX((B228-'Calculation_Assumptions'!$B$5+1)/'Calculation_Assumptions'!$B$7,0),1)</f>
      </c>
      <c r="O228" s="105" t="str">
        <f>L228*I228</f>
      </c>
      <c r="P228" s="106" t="str">
        <f>M228*I228</f>
      </c>
      <c r="Q228" s="107" t="str">
        <f>P228*'Calculation_Assumptions'!$B$14*J228*K228</f>
      </c>
      <c r="R228" s="108" t="str">
        <f>O228*N228*J228*K228</f>
      </c>
      <c r="S228" s="109" t="str">
        <f>R228-Q228</f>
      </c>
      <c r="T228" s="110" t="str">
        <f>1/(1+'Calculation_Assumptions'!$B$8)^(B228-'Calculation_Assumptions'!$B$2)</f>
      </c>
      <c r="U228" s="111" t="str">
        <f>Q228*T228</f>
      </c>
      <c r="V228" s="112" t="str">
        <f>R228*T228</f>
      </c>
      <c r="W228" s="113" t="str">
        <f>S228*T228</f>
      </c>
      <c r="X228" t="n">
        <v>0</v>
      </c>
      <c r="Y228" s="114" t="n">
        <v>2017</v>
      </c>
      <c r="Z228" t="s">
        <v>428</v>
      </c>
      <c r="AA228" s="115" t="str">
        <f>IF(G228="shared-count-once",COUNTIFS($A$2:$A$599,A228,$B$2:$B$599,B228,$D$2:$D$599,D228),1)</f>
      </c>
    </row>
    <row r="229">
      <c r="A229" t="s">
        <v>289</v>
      </c>
      <c r="B229" s="93" t="n">
        <v>2044</v>
      </c>
      <c r="C229" t="s">
        <v>285</v>
      </c>
      <c r="D229" s="94" t="s">
        <v>440</v>
      </c>
      <c r="E229" s="95" t="s">
        <v>441</v>
      </c>
      <c r="F229" s="96" t="s">
        <v>288</v>
      </c>
      <c r="G229" s="97" t="s">
        <v>423</v>
      </c>
      <c r="H229" s="98" t="s">
        <v>425</v>
      </c>
      <c r="I229" s="99" t="n">
        <v>1</v>
      </c>
      <c r="J229" s="100" t="n">
        <v>1</v>
      </c>
      <c r="K229" s="101" t="n">
        <v>0.0077</v>
      </c>
      <c r="L229" s="102" t="n">
        <v>324137522.658707</v>
      </c>
      <c r="M229" s="103" t="n">
        <v>323959975.384742</v>
      </c>
      <c r="N229" s="104" t="str">
        <f>MIN(MAX((B229-'Calculation_Assumptions'!$B$5+1)/'Calculation_Assumptions'!$B$7,0),1)</f>
      </c>
      <c r="O229" s="105" t="str">
        <f>L229*I229</f>
      </c>
      <c r="P229" s="106" t="str">
        <f>M229*I229</f>
      </c>
      <c r="Q229" s="107" t="str">
        <f>P229*'Calculation_Assumptions'!$B$14*J229*K229</f>
      </c>
      <c r="R229" s="108" t="str">
        <f>O229*N229*J229*K229</f>
      </c>
      <c r="S229" s="109" t="str">
        <f>R229-Q229</f>
      </c>
      <c r="T229" s="110" t="str">
        <f>1/(1+'Calculation_Assumptions'!$B$8)^(B229-'Calculation_Assumptions'!$B$2)</f>
      </c>
      <c r="U229" s="111" t="str">
        <f>Q229*T229</f>
      </c>
      <c r="V229" s="112" t="str">
        <f>R229*T229</f>
      </c>
      <c r="W229" s="113" t="str">
        <f>S229*T229</f>
      </c>
      <c r="X229" t="n">
        <v>0</v>
      </c>
      <c r="Y229" s="114" t="n">
        <v>2017</v>
      </c>
      <c r="Z229" t="s">
        <v>428</v>
      </c>
      <c r="AA229" s="115" t="str">
        <f>IF(G229="shared-count-once",COUNTIFS($A$2:$A$599,A229,$B$2:$B$599,B229,$D$2:$D$599,D229),1)</f>
      </c>
    </row>
    <row r="230">
      <c r="A230" t="s">
        <v>289</v>
      </c>
      <c r="B230" s="93" t="n">
        <v>2045</v>
      </c>
      <c r="C230" t="s">
        <v>285</v>
      </c>
      <c r="D230" s="94" t="s">
        <v>440</v>
      </c>
      <c r="E230" s="95" t="s">
        <v>441</v>
      </c>
      <c r="F230" s="96" t="s">
        <v>288</v>
      </c>
      <c r="G230" s="97" t="s">
        <v>423</v>
      </c>
      <c r="H230" s="98" t="s">
        <v>425</v>
      </c>
      <c r="I230" s="99" t="n">
        <v>1</v>
      </c>
      <c r="J230" s="100" t="n">
        <v>1</v>
      </c>
      <c r="K230" s="101" t="n">
        <v>0.0077</v>
      </c>
      <c r="L230" s="102" t="n">
        <v>325693614.718082</v>
      </c>
      <c r="M230" s="103" t="n">
        <v>325502797.918857</v>
      </c>
      <c r="N230" s="104" t="str">
        <f>MIN(MAX((B230-'Calculation_Assumptions'!$B$5+1)/'Calculation_Assumptions'!$B$7,0),1)</f>
      </c>
      <c r="O230" s="105" t="str">
        <f>L230*I230</f>
      </c>
      <c r="P230" s="106" t="str">
        <f>M230*I230</f>
      </c>
      <c r="Q230" s="107" t="str">
        <f>P230*'Calculation_Assumptions'!$B$14*J230*K230</f>
      </c>
      <c r="R230" s="108" t="str">
        <f>O230*N230*J230*K230</f>
      </c>
      <c r="S230" s="109" t="str">
        <f>R230-Q230</f>
      </c>
      <c r="T230" s="110" t="str">
        <f>1/(1+'Calculation_Assumptions'!$B$8)^(B230-'Calculation_Assumptions'!$B$2)</f>
      </c>
      <c r="U230" s="111" t="str">
        <f>Q230*T230</f>
      </c>
      <c r="V230" s="112" t="str">
        <f>R230*T230</f>
      </c>
      <c r="W230" s="113" t="str">
        <f>S230*T230</f>
      </c>
      <c r="X230" t="n">
        <v>0</v>
      </c>
      <c r="Y230" s="114" t="n">
        <v>2017</v>
      </c>
      <c r="Z230" t="s">
        <v>428</v>
      </c>
      <c r="AA230" s="115" t="str">
        <f>IF(G230="shared-count-once",COUNTIFS($A$2:$A$599,A230,$B$2:$B$599,B230,$D$2:$D$599,D230),1)</f>
      </c>
    </row>
    <row r="231">
      <c r="A231" t="s">
        <v>289</v>
      </c>
      <c r="B231" s="93" t="n">
        <v>2046</v>
      </c>
      <c r="C231" t="s">
        <v>285</v>
      </c>
      <c r="D231" s="94" t="s">
        <v>440</v>
      </c>
      <c r="E231" s="95" t="s">
        <v>441</v>
      </c>
      <c r="F231" s="96" t="s">
        <v>288</v>
      </c>
      <c r="G231" s="97" t="s">
        <v>423</v>
      </c>
      <c r="H231" s="98" t="s">
        <v>425</v>
      </c>
      <c r="I231" s="99" t="n">
        <v>1</v>
      </c>
      <c r="J231" s="100" t="n">
        <v>1</v>
      </c>
      <c r="K231" s="101" t="n">
        <v>0.0077</v>
      </c>
      <c r="L231" s="102" t="n">
        <v>327197781.014331</v>
      </c>
      <c r="M231" s="103" t="n">
        <v>326937410.974074</v>
      </c>
      <c r="N231" s="104" t="str">
        <f>MIN(MAX((B231-'Calculation_Assumptions'!$B$5+1)/'Calculation_Assumptions'!$B$7,0),1)</f>
      </c>
      <c r="O231" s="105" t="str">
        <f>L231*I231</f>
      </c>
      <c r="P231" s="106" t="str">
        <f>M231*I231</f>
      </c>
      <c r="Q231" s="107" t="str">
        <f>P231*'Calculation_Assumptions'!$B$14*J231*K231</f>
      </c>
      <c r="R231" s="108" t="str">
        <f>O231*N231*J231*K231</f>
      </c>
      <c r="S231" s="109" t="str">
        <f>R231-Q231</f>
      </c>
      <c r="T231" s="110" t="str">
        <f>1/(1+'Calculation_Assumptions'!$B$8)^(B231-'Calculation_Assumptions'!$B$2)</f>
      </c>
      <c r="U231" s="111" t="str">
        <f>Q231*T231</f>
      </c>
      <c r="V231" s="112" t="str">
        <f>R231*T231</f>
      </c>
      <c r="W231" s="113" t="str">
        <f>S231*T231</f>
      </c>
      <c r="X231" t="n">
        <v>0</v>
      </c>
      <c r="Y231" s="114" t="n">
        <v>2017</v>
      </c>
      <c r="Z231" t="s">
        <v>428</v>
      </c>
      <c r="AA231" s="115" t="str">
        <f>IF(G231="shared-count-once",COUNTIFS($A$2:$A$599,A231,$B$2:$B$599,B231,$D$2:$D$599,D231),1)</f>
      </c>
    </row>
    <row r="232">
      <c r="A232" t="s">
        <v>289</v>
      </c>
      <c r="B232" s="93" t="n">
        <v>2047</v>
      </c>
      <c r="C232" t="s">
        <v>285</v>
      </c>
      <c r="D232" s="94" t="s">
        <v>440</v>
      </c>
      <c r="E232" s="95" t="s">
        <v>441</v>
      </c>
      <c r="F232" s="96" t="s">
        <v>288</v>
      </c>
      <c r="G232" s="97" t="s">
        <v>423</v>
      </c>
      <c r="H232" s="98" t="s">
        <v>425</v>
      </c>
      <c r="I232" s="99" t="n">
        <v>1</v>
      </c>
      <c r="J232" s="100" t="n">
        <v>1</v>
      </c>
      <c r="K232" s="101" t="n">
        <v>0.0077</v>
      </c>
      <c r="L232" s="102" t="n">
        <v>328648728.986897</v>
      </c>
      <c r="M232" s="103" t="n">
        <v>328373979.572961</v>
      </c>
      <c r="N232" s="104" t="str">
        <f>MIN(MAX((B232-'Calculation_Assumptions'!$B$5+1)/'Calculation_Assumptions'!$B$7,0),1)</f>
      </c>
      <c r="O232" s="105" t="str">
        <f>L232*I232</f>
      </c>
      <c r="P232" s="106" t="str">
        <f>M232*I232</f>
      </c>
      <c r="Q232" s="107" t="str">
        <f>P232*'Calculation_Assumptions'!$B$14*J232*K232</f>
      </c>
      <c r="R232" s="108" t="str">
        <f>O232*N232*J232*K232</f>
      </c>
      <c r="S232" s="109" t="str">
        <f>R232-Q232</f>
      </c>
      <c r="T232" s="110" t="str">
        <f>1/(1+'Calculation_Assumptions'!$B$8)^(B232-'Calculation_Assumptions'!$B$2)</f>
      </c>
      <c r="U232" s="111" t="str">
        <f>Q232*T232</f>
      </c>
      <c r="V232" s="112" t="str">
        <f>R232*T232</f>
      </c>
      <c r="W232" s="113" t="str">
        <f>S232*T232</f>
      </c>
      <c r="X232" t="n">
        <v>0</v>
      </c>
      <c r="Y232" s="114" t="n">
        <v>2017</v>
      </c>
      <c r="Z232" t="s">
        <v>428</v>
      </c>
      <c r="AA232" s="115" t="str">
        <f>IF(G232="shared-count-once",COUNTIFS($A$2:$A$599,A232,$B$2:$B$599,B232,$D$2:$D$599,D232),1)</f>
      </c>
    </row>
    <row r="233">
      <c r="A233" t="s">
        <v>289</v>
      </c>
      <c r="B233" s="93" t="n">
        <v>2048</v>
      </c>
      <c r="C233" t="s">
        <v>285</v>
      </c>
      <c r="D233" s="94" t="s">
        <v>440</v>
      </c>
      <c r="E233" s="95" t="s">
        <v>441</v>
      </c>
      <c r="F233" s="96" t="s">
        <v>288</v>
      </c>
      <c r="G233" s="97" t="s">
        <v>423</v>
      </c>
      <c r="H233" s="98" t="s">
        <v>425</v>
      </c>
      <c r="I233" s="99" t="n">
        <v>1</v>
      </c>
      <c r="J233" s="100" t="n">
        <v>1</v>
      </c>
      <c r="K233" s="101" t="n">
        <v>0.0077</v>
      </c>
      <c r="L233" s="102" t="n">
        <v>330046922.646722</v>
      </c>
      <c r="M233" s="103" t="n">
        <v>329758170.929259</v>
      </c>
      <c r="N233" s="104" t="str">
        <f>MIN(MAX((B233-'Calculation_Assumptions'!$B$5+1)/'Calculation_Assumptions'!$B$7,0),1)</f>
      </c>
      <c r="O233" s="105" t="str">
        <f>L233*I233</f>
      </c>
      <c r="P233" s="106" t="str">
        <f>M233*I233</f>
      </c>
      <c r="Q233" s="107" t="str">
        <f>P233*'Calculation_Assumptions'!$B$14*J233*K233</f>
      </c>
      <c r="R233" s="108" t="str">
        <f>O233*N233*J233*K233</f>
      </c>
      <c r="S233" s="109" t="str">
        <f>R233-Q233</f>
      </c>
      <c r="T233" s="110" t="str">
        <f>1/(1+'Calculation_Assumptions'!$B$8)^(B233-'Calculation_Assumptions'!$B$2)</f>
      </c>
      <c r="U233" s="111" t="str">
        <f>Q233*T233</f>
      </c>
      <c r="V233" s="112" t="str">
        <f>R233*T233</f>
      </c>
      <c r="W233" s="113" t="str">
        <f>S233*T233</f>
      </c>
      <c r="X233" t="n">
        <v>0</v>
      </c>
      <c r="Y233" s="114" t="n">
        <v>2017</v>
      </c>
      <c r="Z233" t="s">
        <v>428</v>
      </c>
      <c r="AA233" s="115" t="str">
        <f>IF(G233="shared-count-once",COUNTIFS($A$2:$A$599,A233,$B$2:$B$599,B233,$D$2:$D$599,D233),1)</f>
      </c>
    </row>
    <row r="234">
      <c r="A234" t="s">
        <v>289</v>
      </c>
      <c r="B234" s="93" t="n">
        <v>2049</v>
      </c>
      <c r="C234" t="s">
        <v>285</v>
      </c>
      <c r="D234" s="94" t="s">
        <v>440</v>
      </c>
      <c r="E234" s="95" t="s">
        <v>441</v>
      </c>
      <c r="F234" s="96" t="s">
        <v>288</v>
      </c>
      <c r="G234" s="97" t="s">
        <v>423</v>
      </c>
      <c r="H234" s="98" t="s">
        <v>425</v>
      </c>
      <c r="I234" s="99" t="n">
        <v>1</v>
      </c>
      <c r="J234" s="100" t="n">
        <v>1</v>
      </c>
      <c r="K234" s="101" t="n">
        <v>0.0077</v>
      </c>
      <c r="L234" s="102" t="n">
        <v>331393215.471582</v>
      </c>
      <c r="M234" s="103" t="n">
        <v>331090815.300003</v>
      </c>
      <c r="N234" s="104" t="str">
        <f>MIN(MAX((B234-'Calculation_Assumptions'!$B$5+1)/'Calculation_Assumptions'!$B$7,0),1)</f>
      </c>
      <c r="O234" s="105" t="str">
        <f>L234*I234</f>
      </c>
      <c r="P234" s="106" t="str">
        <f>M234*I234</f>
      </c>
      <c r="Q234" s="107" t="str">
        <f>P234*'Calculation_Assumptions'!$B$14*J234*K234</f>
      </c>
      <c r="R234" s="108" t="str">
        <f>O234*N234*J234*K234</f>
      </c>
      <c r="S234" s="109" t="str">
        <f>R234-Q234</f>
      </c>
      <c r="T234" s="110" t="str">
        <f>1/(1+'Calculation_Assumptions'!$B$8)^(B234-'Calculation_Assumptions'!$B$2)</f>
      </c>
      <c r="U234" s="111" t="str">
        <f>Q234*T234</f>
      </c>
      <c r="V234" s="112" t="str">
        <f>R234*T234</f>
      </c>
      <c r="W234" s="113" t="str">
        <f>S234*T234</f>
      </c>
      <c r="X234" t="n">
        <v>0</v>
      </c>
      <c r="Y234" s="114" t="n">
        <v>2017</v>
      </c>
      <c r="Z234" t="s">
        <v>428</v>
      </c>
      <c r="AA234" s="115" t="str">
        <f>IF(G234="shared-count-once",COUNTIFS($A$2:$A$599,A234,$B$2:$B$599,B234,$D$2:$D$599,D234),1)</f>
      </c>
    </row>
    <row r="235">
      <c r="A235" t="s">
        <v>289</v>
      </c>
      <c r="B235" s="93" t="n">
        <v>2050</v>
      </c>
      <c r="C235" t="s">
        <v>285</v>
      </c>
      <c r="D235" s="94" t="s">
        <v>440</v>
      </c>
      <c r="E235" s="95" t="s">
        <v>441</v>
      </c>
      <c r="F235" s="96" t="s">
        <v>288</v>
      </c>
      <c r="G235" s="97" t="s">
        <v>423</v>
      </c>
      <c r="H235" s="98" t="s">
        <v>425</v>
      </c>
      <c r="I235" s="99" t="n">
        <v>1</v>
      </c>
      <c r="J235" s="100" t="n">
        <v>1</v>
      </c>
      <c r="K235" s="101" t="n">
        <v>0.0077</v>
      </c>
      <c r="L235" s="102" t="n">
        <v>332686764.804449</v>
      </c>
      <c r="M235" s="103" t="n">
        <v>332371049.299558</v>
      </c>
      <c r="N235" s="104" t="str">
        <f>MIN(MAX((B235-'Calculation_Assumptions'!$B$5+1)/'Calculation_Assumptions'!$B$7,0),1)</f>
      </c>
      <c r="O235" s="105" t="str">
        <f>L235*I235</f>
      </c>
      <c r="P235" s="106" t="str">
        <f>M235*I235</f>
      </c>
      <c r="Q235" s="107" t="str">
        <f>P235*'Calculation_Assumptions'!$B$14*J235*K235</f>
      </c>
      <c r="R235" s="108" t="str">
        <f>O235*N235*J235*K235</f>
      </c>
      <c r="S235" s="109" t="str">
        <f>R235-Q235</f>
      </c>
      <c r="T235" s="110" t="str">
        <f>1/(1+'Calculation_Assumptions'!$B$8)^(B235-'Calculation_Assumptions'!$B$2)</f>
      </c>
      <c r="U235" s="111" t="str">
        <f>Q235*T235</f>
      </c>
      <c r="V235" s="112" t="str">
        <f>R235*T235</f>
      </c>
      <c r="W235" s="113" t="str">
        <f>S235*T235</f>
      </c>
      <c r="X235" t="n">
        <v>0</v>
      </c>
      <c r="Y235" s="114" t="n">
        <v>2017</v>
      </c>
      <c r="Z235" t="s">
        <v>428</v>
      </c>
      <c r="AA235" s="115" t="str">
        <f>IF(G235="shared-count-once",COUNTIFS($A$2:$A$599,A235,$B$2:$B$599,B235,$D$2:$D$599,D235),1)</f>
      </c>
    </row>
    <row r="236">
      <c r="A236" t="s">
        <v>289</v>
      </c>
      <c r="B236" s="93" t="n">
        <v>2025</v>
      </c>
      <c r="C236" t="s">
        <v>296</v>
      </c>
      <c r="D236" s="94" t="s">
        <v>442</v>
      </c>
      <c r="E236" s="95" t="s">
        <v>443</v>
      </c>
      <c r="F236" s="96" t="s">
        <v>299</v>
      </c>
      <c r="G236" s="97" t="s">
        <v>423</v>
      </c>
      <c r="H236" s="98" t="s">
        <v>425</v>
      </c>
      <c r="I236" s="99" t="n">
        <v>1</v>
      </c>
      <c r="J236" s="100" t="n">
        <v>1</v>
      </c>
      <c r="K236" s="101" t="n">
        <v>0.0077</v>
      </c>
      <c r="L236" s="102" t="n">
        <v>288000821.106462</v>
      </c>
      <c r="M236" s="103" t="n">
        <v>288000821.106462</v>
      </c>
      <c r="N236" s="104" t="str">
        <f>MIN(MAX((B236-'Calculation_Assumptions'!$B$5+1)/'Calculation_Assumptions'!$B$7,0),1)</f>
      </c>
      <c r="O236" s="105" t="str">
        <f>L236*I236</f>
      </c>
      <c r="P236" s="106" t="str">
        <f>M236*I236</f>
      </c>
      <c r="Q236" s="107" t="str">
        <f>P236*'Calculation_Assumptions'!$B$14*J236*K236</f>
      </c>
      <c r="R236" s="108" t="str">
        <f>O236*N236*J236*K236</f>
      </c>
      <c r="S236" s="109" t="str">
        <f>R236-Q236</f>
      </c>
      <c r="T236" s="110" t="str">
        <f>1/(1+'Calculation_Assumptions'!$B$8)^(B236-'Calculation_Assumptions'!$B$2)</f>
      </c>
      <c r="U236" s="111" t="str">
        <f>Q236*T236</f>
      </c>
      <c r="V236" s="112" t="str">
        <f>R236*T236</f>
      </c>
      <c r="W236" s="113" t="str">
        <f>S236*T236</f>
      </c>
      <c r="X236" t="n">
        <v>0</v>
      </c>
      <c r="Y236" s="114" t="n">
        <v>2017</v>
      </c>
      <c r="Z236" t="s">
        <v>428</v>
      </c>
      <c r="AA236" s="115" t="str">
        <f>IF(G236="shared-count-once",COUNTIFS($A$2:$A$599,A236,$B$2:$B$599,B236,$D$2:$D$599,D236),1)</f>
      </c>
    </row>
    <row r="237">
      <c r="A237" t="s">
        <v>289</v>
      </c>
      <c r="B237" s="93" t="n">
        <v>2026</v>
      </c>
      <c r="C237" t="s">
        <v>296</v>
      </c>
      <c r="D237" s="94" t="s">
        <v>442</v>
      </c>
      <c r="E237" s="95" t="s">
        <v>443</v>
      </c>
      <c r="F237" s="96" t="s">
        <v>299</v>
      </c>
      <c r="G237" s="97" t="s">
        <v>423</v>
      </c>
      <c r="H237" s="98" t="s">
        <v>425</v>
      </c>
      <c r="I237" s="99" t="n">
        <v>1</v>
      </c>
      <c r="J237" s="100" t="n">
        <v>1</v>
      </c>
      <c r="K237" s="101" t="n">
        <v>0.0077</v>
      </c>
      <c r="L237" s="102" t="n">
        <v>289540745.880455</v>
      </c>
      <c r="M237" s="103" t="n">
        <v>289847447.099594</v>
      </c>
      <c r="N237" s="104" t="str">
        <f>MIN(MAX((B237-'Calculation_Assumptions'!$B$5+1)/'Calculation_Assumptions'!$B$7,0),1)</f>
      </c>
      <c r="O237" s="105" t="str">
        <f>L237*I237</f>
      </c>
      <c r="P237" s="106" t="str">
        <f>M237*I237</f>
      </c>
      <c r="Q237" s="107" t="str">
        <f>P237*'Calculation_Assumptions'!$B$14*J237*K237</f>
      </c>
      <c r="R237" s="108" t="str">
        <f>O237*N237*J237*K237</f>
      </c>
      <c r="S237" s="109" t="str">
        <f>R237-Q237</f>
      </c>
      <c r="T237" s="110" t="str">
        <f>1/(1+'Calculation_Assumptions'!$B$8)^(B237-'Calculation_Assumptions'!$B$2)</f>
      </c>
      <c r="U237" s="111" t="str">
        <f>Q237*T237</f>
      </c>
      <c r="V237" s="112" t="str">
        <f>R237*T237</f>
      </c>
      <c r="W237" s="113" t="str">
        <f>S237*T237</f>
      </c>
      <c r="X237" t="n">
        <v>0</v>
      </c>
      <c r="Y237" s="114" t="n">
        <v>2017</v>
      </c>
      <c r="Z237" t="s">
        <v>428</v>
      </c>
      <c r="AA237" s="115" t="str">
        <f>IF(G237="shared-count-once",COUNTIFS($A$2:$A$599,A237,$B$2:$B$599,B237,$D$2:$D$599,D237),1)</f>
      </c>
    </row>
    <row r="238">
      <c r="A238" t="s">
        <v>289</v>
      </c>
      <c r="B238" s="93" t="n">
        <v>2027</v>
      </c>
      <c r="C238" t="s">
        <v>296</v>
      </c>
      <c r="D238" s="94" t="s">
        <v>442</v>
      </c>
      <c r="E238" s="95" t="s">
        <v>443</v>
      </c>
      <c r="F238" s="96" t="s">
        <v>299</v>
      </c>
      <c r="G238" s="97" t="s">
        <v>423</v>
      </c>
      <c r="H238" s="98" t="s">
        <v>425</v>
      </c>
      <c r="I238" s="99" t="n">
        <v>1</v>
      </c>
      <c r="J238" s="100" t="n">
        <v>1</v>
      </c>
      <c r="K238" s="101" t="n">
        <v>0.0077</v>
      </c>
      <c r="L238" s="102" t="n">
        <v>291578194.531513</v>
      </c>
      <c r="M238" s="103" t="n">
        <v>291854180.377108</v>
      </c>
      <c r="N238" s="104" t="str">
        <f>MIN(MAX((B238-'Calculation_Assumptions'!$B$5+1)/'Calculation_Assumptions'!$B$7,0),1)</f>
      </c>
      <c r="O238" s="105" t="str">
        <f>L238*I238</f>
      </c>
      <c r="P238" s="106" t="str">
        <f>M238*I238</f>
      </c>
      <c r="Q238" s="107" t="str">
        <f>P238*'Calculation_Assumptions'!$B$14*J238*K238</f>
      </c>
      <c r="R238" s="108" t="str">
        <f>O238*N238*J238*K238</f>
      </c>
      <c r="S238" s="109" t="str">
        <f>R238-Q238</f>
      </c>
      <c r="T238" s="110" t="str">
        <f>1/(1+'Calculation_Assumptions'!$B$8)^(B238-'Calculation_Assumptions'!$B$2)</f>
      </c>
      <c r="U238" s="111" t="str">
        <f>Q238*T238</f>
      </c>
      <c r="V238" s="112" t="str">
        <f>R238*T238</f>
      </c>
      <c r="W238" s="113" t="str">
        <f>S238*T238</f>
      </c>
      <c r="X238" t="n">
        <v>0</v>
      </c>
      <c r="Y238" s="114" t="n">
        <v>2017</v>
      </c>
      <c r="Z238" t="s">
        <v>428</v>
      </c>
      <c r="AA238" s="115" t="str">
        <f>IF(G238="shared-count-once",COUNTIFS($A$2:$A$599,A238,$B$2:$B$599,B238,$D$2:$D$599,D238),1)</f>
      </c>
    </row>
    <row r="239">
      <c r="A239" t="s">
        <v>289</v>
      </c>
      <c r="B239" s="93" t="n">
        <v>2028</v>
      </c>
      <c r="C239" t="s">
        <v>296</v>
      </c>
      <c r="D239" s="94" t="s">
        <v>442</v>
      </c>
      <c r="E239" s="95" t="s">
        <v>443</v>
      </c>
      <c r="F239" s="96" t="s">
        <v>299</v>
      </c>
      <c r="G239" s="97" t="s">
        <v>423</v>
      </c>
      <c r="H239" s="98" t="s">
        <v>425</v>
      </c>
      <c r="I239" s="99" t="n">
        <v>1</v>
      </c>
      <c r="J239" s="100" t="n">
        <v>1</v>
      </c>
      <c r="K239" s="101" t="n">
        <v>0.0077</v>
      </c>
      <c r="L239" s="102" t="n">
        <v>293652994.066726</v>
      </c>
      <c r="M239" s="103" t="n">
        <v>293896796.321291</v>
      </c>
      <c r="N239" s="104" t="str">
        <f>MIN(MAX((B239-'Calculation_Assumptions'!$B$5+1)/'Calculation_Assumptions'!$B$7,0),1)</f>
      </c>
      <c r="O239" s="105" t="str">
        <f>L239*I239</f>
      </c>
      <c r="P239" s="106" t="str">
        <f>M239*I239</f>
      </c>
      <c r="Q239" s="107" t="str">
        <f>P239*'Calculation_Assumptions'!$B$14*J239*K239</f>
      </c>
      <c r="R239" s="108" t="str">
        <f>O239*N239*J239*K239</f>
      </c>
      <c r="S239" s="109" t="str">
        <f>R239-Q239</f>
      </c>
      <c r="T239" s="110" t="str">
        <f>1/(1+'Calculation_Assumptions'!$B$8)^(B239-'Calculation_Assumptions'!$B$2)</f>
      </c>
      <c r="U239" s="111" t="str">
        <f>Q239*T239</f>
      </c>
      <c r="V239" s="112" t="str">
        <f>R239*T239</f>
      </c>
      <c r="W239" s="113" t="str">
        <f>S239*T239</f>
      </c>
      <c r="X239" t="n">
        <v>0</v>
      </c>
      <c r="Y239" s="114" t="n">
        <v>2017</v>
      </c>
      <c r="Z239" t="s">
        <v>428</v>
      </c>
      <c r="AA239" s="115" t="str">
        <f>IF(G239="shared-count-once",COUNTIFS($A$2:$A$599,A239,$B$2:$B$599,B239,$D$2:$D$599,D239),1)</f>
      </c>
    </row>
    <row r="240">
      <c r="A240" t="s">
        <v>289</v>
      </c>
      <c r="B240" s="93" t="n">
        <v>2029</v>
      </c>
      <c r="C240" t="s">
        <v>296</v>
      </c>
      <c r="D240" s="94" t="s">
        <v>442</v>
      </c>
      <c r="E240" s="95" t="s">
        <v>443</v>
      </c>
      <c r="F240" s="96" t="s">
        <v>299</v>
      </c>
      <c r="G240" s="97" t="s">
        <v>423</v>
      </c>
      <c r="H240" s="98" t="s">
        <v>425</v>
      </c>
      <c r="I240" s="99" t="n">
        <v>1</v>
      </c>
      <c r="J240" s="100" t="n">
        <v>1</v>
      </c>
      <c r="K240" s="101" t="n">
        <v>0.0077</v>
      </c>
      <c r="L240" s="102" t="n">
        <v>295760034.777203</v>
      </c>
      <c r="M240" s="103" t="n">
        <v>295970569.102032</v>
      </c>
      <c r="N240" s="104" t="str">
        <f>MIN(MAX((B240-'Calculation_Assumptions'!$B$5+1)/'Calculation_Assumptions'!$B$7,0),1)</f>
      </c>
      <c r="O240" s="105" t="str">
        <f>L240*I240</f>
      </c>
      <c r="P240" s="106" t="str">
        <f>M240*I240</f>
      </c>
      <c r="Q240" s="107" t="str">
        <f>P240*'Calculation_Assumptions'!$B$14*J240*K240</f>
      </c>
      <c r="R240" s="108" t="str">
        <f>O240*N240*J240*K240</f>
      </c>
      <c r="S240" s="109" t="str">
        <f>R240-Q240</f>
      </c>
      <c r="T240" s="110" t="str">
        <f>1/(1+'Calculation_Assumptions'!$B$8)^(B240-'Calculation_Assumptions'!$B$2)</f>
      </c>
      <c r="U240" s="111" t="str">
        <f>Q240*T240</f>
      </c>
      <c r="V240" s="112" t="str">
        <f>R240*T240</f>
      </c>
      <c r="W240" s="113" t="str">
        <f>S240*T240</f>
      </c>
      <c r="X240" t="n">
        <v>0</v>
      </c>
      <c r="Y240" s="114" t="n">
        <v>2017</v>
      </c>
      <c r="Z240" t="s">
        <v>428</v>
      </c>
      <c r="AA240" s="115" t="str">
        <f>IF(G240="shared-count-once",COUNTIFS($A$2:$A$599,A240,$B$2:$B$599,B240,$D$2:$D$599,D240),1)</f>
      </c>
    </row>
    <row r="241">
      <c r="A241" t="s">
        <v>289</v>
      </c>
      <c r="B241" s="93" t="n">
        <v>2030</v>
      </c>
      <c r="C241" t="s">
        <v>296</v>
      </c>
      <c r="D241" s="94" t="s">
        <v>442</v>
      </c>
      <c r="E241" s="95" t="s">
        <v>443</v>
      </c>
      <c r="F241" s="96" t="s">
        <v>299</v>
      </c>
      <c r="G241" s="97" t="s">
        <v>423</v>
      </c>
      <c r="H241" s="98" t="s">
        <v>425</v>
      </c>
      <c r="I241" s="99" t="n">
        <v>1</v>
      </c>
      <c r="J241" s="100" t="n">
        <v>1</v>
      </c>
      <c r="K241" s="101" t="n">
        <v>0.0077</v>
      </c>
      <c r="L241" s="102" t="n">
        <v>297854514.181303</v>
      </c>
      <c r="M241" s="103" t="n">
        <v>298029311.601993</v>
      </c>
      <c r="N241" s="104" t="str">
        <f>MIN(MAX((B241-'Calculation_Assumptions'!$B$5+1)/'Calculation_Assumptions'!$B$7,0),1)</f>
      </c>
      <c r="O241" s="105" t="str">
        <f>L241*I241</f>
      </c>
      <c r="P241" s="106" t="str">
        <f>M241*I241</f>
      </c>
      <c r="Q241" s="107" t="str">
        <f>P241*'Calculation_Assumptions'!$B$14*J241*K241</f>
      </c>
      <c r="R241" s="108" t="str">
        <f>O241*N241*J241*K241</f>
      </c>
      <c r="S241" s="109" t="str">
        <f>R241-Q241</f>
      </c>
      <c r="T241" s="110" t="str">
        <f>1/(1+'Calculation_Assumptions'!$B$8)^(B241-'Calculation_Assumptions'!$B$2)</f>
      </c>
      <c r="U241" s="111" t="str">
        <f>Q241*T241</f>
      </c>
      <c r="V241" s="112" t="str">
        <f>R241*T241</f>
      </c>
      <c r="W241" s="113" t="str">
        <f>S241*T241</f>
      </c>
      <c r="X241" t="n">
        <v>0</v>
      </c>
      <c r="Y241" s="114" t="n">
        <v>2017</v>
      </c>
      <c r="Z241" t="s">
        <v>428</v>
      </c>
      <c r="AA241" s="115" t="str">
        <f>IF(G241="shared-count-once",COUNTIFS($A$2:$A$599,A241,$B$2:$B$599,B241,$D$2:$D$599,D241),1)</f>
      </c>
    </row>
    <row r="242">
      <c r="A242" t="s">
        <v>289</v>
      </c>
      <c r="B242" s="93" t="n">
        <v>2031</v>
      </c>
      <c r="C242" t="s">
        <v>296</v>
      </c>
      <c r="D242" s="94" t="s">
        <v>442</v>
      </c>
      <c r="E242" s="95" t="s">
        <v>443</v>
      </c>
      <c r="F242" s="96" t="s">
        <v>299</v>
      </c>
      <c r="G242" s="97" t="s">
        <v>423</v>
      </c>
      <c r="H242" s="98" t="s">
        <v>425</v>
      </c>
      <c r="I242" s="99" t="n">
        <v>1</v>
      </c>
      <c r="J242" s="100" t="n">
        <v>1</v>
      </c>
      <c r="K242" s="101" t="n">
        <v>0.0077</v>
      </c>
      <c r="L242" s="102" t="n">
        <v>299939218.599117</v>
      </c>
      <c r="M242" s="103" t="n">
        <v>300077222.268546</v>
      </c>
      <c r="N242" s="104" t="str">
        <f>MIN(MAX((B242-'Calculation_Assumptions'!$B$5+1)/'Calculation_Assumptions'!$B$7,0),1)</f>
      </c>
      <c r="O242" s="105" t="str">
        <f>L242*I242</f>
      </c>
      <c r="P242" s="106" t="str">
        <f>M242*I242</f>
      </c>
      <c r="Q242" s="107" t="str">
        <f>P242*'Calculation_Assumptions'!$B$14*J242*K242</f>
      </c>
      <c r="R242" s="108" t="str">
        <f>O242*N242*J242*K242</f>
      </c>
      <c r="S242" s="109" t="str">
        <f>R242-Q242</f>
      </c>
      <c r="T242" s="110" t="str">
        <f>1/(1+'Calculation_Assumptions'!$B$8)^(B242-'Calculation_Assumptions'!$B$2)</f>
      </c>
      <c r="U242" s="111" t="str">
        <f>Q242*T242</f>
      </c>
      <c r="V242" s="112" t="str">
        <f>R242*T242</f>
      </c>
      <c r="W242" s="113" t="str">
        <f>S242*T242</f>
      </c>
      <c r="X242" t="n">
        <v>0</v>
      </c>
      <c r="Y242" s="114" t="n">
        <v>2017</v>
      </c>
      <c r="Z242" t="s">
        <v>428</v>
      </c>
      <c r="AA242" s="115" t="str">
        <f>IF(G242="shared-count-once",COUNTIFS($A$2:$A$599,A242,$B$2:$B$599,B242,$D$2:$D$599,D242),1)</f>
      </c>
    </row>
    <row r="243">
      <c r="A243" t="s">
        <v>289</v>
      </c>
      <c r="B243" s="93" t="n">
        <v>2032</v>
      </c>
      <c r="C243" t="s">
        <v>296</v>
      </c>
      <c r="D243" s="94" t="s">
        <v>442</v>
      </c>
      <c r="E243" s="95" t="s">
        <v>443</v>
      </c>
      <c r="F243" s="96" t="s">
        <v>299</v>
      </c>
      <c r="G243" s="97" t="s">
        <v>423</v>
      </c>
      <c r="H243" s="98" t="s">
        <v>425</v>
      </c>
      <c r="I243" s="99" t="n">
        <v>1</v>
      </c>
      <c r="J243" s="100" t="n">
        <v>1</v>
      </c>
      <c r="K243" s="101" t="n">
        <v>0.0077</v>
      </c>
      <c r="L243" s="102" t="n">
        <v>302006611.561008</v>
      </c>
      <c r="M243" s="103" t="n">
        <v>302110074.06594</v>
      </c>
      <c r="N243" s="104" t="str">
        <f>MIN(MAX((B243-'Calculation_Assumptions'!$B$5+1)/'Calculation_Assumptions'!$B$7,0),1)</f>
      </c>
      <c r="O243" s="105" t="str">
        <f>L243*I243</f>
      </c>
      <c r="P243" s="106" t="str">
        <f>M243*I243</f>
      </c>
      <c r="Q243" s="107" t="str">
        <f>P243*'Calculation_Assumptions'!$B$14*J243*K243</f>
      </c>
      <c r="R243" s="108" t="str">
        <f>O243*N243*J243*K243</f>
      </c>
      <c r="S243" s="109" t="str">
        <f>R243-Q243</f>
      </c>
      <c r="T243" s="110" t="str">
        <f>1/(1+'Calculation_Assumptions'!$B$8)^(B243-'Calculation_Assumptions'!$B$2)</f>
      </c>
      <c r="U243" s="111" t="str">
        <f>Q243*T243</f>
      </c>
      <c r="V243" s="112" t="str">
        <f>R243*T243</f>
      </c>
      <c r="W243" s="113" t="str">
        <f>S243*T243</f>
      </c>
      <c r="X243" t="n">
        <v>0</v>
      </c>
      <c r="Y243" s="114" t="n">
        <v>2017</v>
      </c>
      <c r="Z243" t="s">
        <v>428</v>
      </c>
      <c r="AA243" s="115" t="str">
        <f>IF(G243="shared-count-once",COUNTIFS($A$2:$A$599,A243,$B$2:$B$599,B243,$D$2:$D$599,D243),1)</f>
      </c>
    </row>
    <row r="244">
      <c r="A244" t="s">
        <v>289</v>
      </c>
      <c r="B244" s="93" t="n">
        <v>2033</v>
      </c>
      <c r="C244" t="s">
        <v>296</v>
      </c>
      <c r="D244" s="94" t="s">
        <v>442</v>
      </c>
      <c r="E244" s="95" t="s">
        <v>443</v>
      </c>
      <c r="F244" s="96" t="s">
        <v>299</v>
      </c>
      <c r="G244" s="97" t="s">
        <v>423</v>
      </c>
      <c r="H244" s="98" t="s">
        <v>425</v>
      </c>
      <c r="I244" s="99" t="n">
        <v>1</v>
      </c>
      <c r="J244" s="100" t="n">
        <v>1</v>
      </c>
      <c r="K244" s="101" t="n">
        <v>0.0077</v>
      </c>
      <c r="L244" s="102" t="n">
        <v>304051778.901418</v>
      </c>
      <c r="M244" s="103" t="n">
        <v>304122392.262448</v>
      </c>
      <c r="N244" s="104" t="str">
        <f>MIN(MAX((B244-'Calculation_Assumptions'!$B$5+1)/'Calculation_Assumptions'!$B$7,0),1)</f>
      </c>
      <c r="O244" s="105" t="str">
        <f>L244*I244</f>
      </c>
      <c r="P244" s="106" t="str">
        <f>M244*I244</f>
      </c>
      <c r="Q244" s="107" t="str">
        <f>P244*'Calculation_Assumptions'!$B$14*J244*K244</f>
      </c>
      <c r="R244" s="108" t="str">
        <f>O244*N244*J244*K244</f>
      </c>
      <c r="S244" s="109" t="str">
        <f>R244-Q244</f>
      </c>
      <c r="T244" s="110" t="str">
        <f>1/(1+'Calculation_Assumptions'!$B$8)^(B244-'Calculation_Assumptions'!$B$2)</f>
      </c>
      <c r="U244" s="111" t="str">
        <f>Q244*T244</f>
      </c>
      <c r="V244" s="112" t="str">
        <f>R244*T244</f>
      </c>
      <c r="W244" s="113" t="str">
        <f>S244*T244</f>
      </c>
      <c r="X244" t="n">
        <v>0</v>
      </c>
      <c r="Y244" s="114" t="n">
        <v>2017</v>
      </c>
      <c r="Z244" t="s">
        <v>428</v>
      </c>
      <c r="AA244" s="115" t="str">
        <f>IF(G244="shared-count-once",COUNTIFS($A$2:$A$599,A244,$B$2:$B$599,B244,$D$2:$D$599,D244),1)</f>
      </c>
    </row>
    <row r="245">
      <c r="A245" t="s">
        <v>289</v>
      </c>
      <c r="B245" s="93" t="n">
        <v>2034</v>
      </c>
      <c r="C245" t="s">
        <v>296</v>
      </c>
      <c r="D245" s="94" t="s">
        <v>442</v>
      </c>
      <c r="E245" s="95" t="s">
        <v>443</v>
      </c>
      <c r="F245" s="96" t="s">
        <v>299</v>
      </c>
      <c r="G245" s="97" t="s">
        <v>423</v>
      </c>
      <c r="H245" s="98" t="s">
        <v>425</v>
      </c>
      <c r="I245" s="99" t="n">
        <v>1</v>
      </c>
      <c r="J245" s="100" t="n">
        <v>1</v>
      </c>
      <c r="K245" s="101" t="n">
        <v>0.0077</v>
      </c>
      <c r="L245" s="102" t="n">
        <v>306071158.203623</v>
      </c>
      <c r="M245" s="103" t="n">
        <v>306110568.885056</v>
      </c>
      <c r="N245" s="104" t="str">
        <f>MIN(MAX((B245-'Calculation_Assumptions'!$B$5+1)/'Calculation_Assumptions'!$B$7,0),1)</f>
      </c>
      <c r="O245" s="105" t="str">
        <f>L245*I245</f>
      </c>
      <c r="P245" s="106" t="str">
        <f>M245*I245</f>
      </c>
      <c r="Q245" s="107" t="str">
        <f>P245*'Calculation_Assumptions'!$B$14*J245*K245</f>
      </c>
      <c r="R245" s="108" t="str">
        <f>O245*N245*J245*K245</f>
      </c>
      <c r="S245" s="109" t="str">
        <f>R245-Q245</f>
      </c>
      <c r="T245" s="110" t="str">
        <f>1/(1+'Calculation_Assumptions'!$B$8)^(B245-'Calculation_Assumptions'!$B$2)</f>
      </c>
      <c r="U245" s="111" t="str">
        <f>Q245*T245</f>
      </c>
      <c r="V245" s="112" t="str">
        <f>R245*T245</f>
      </c>
      <c r="W245" s="113" t="str">
        <f>S245*T245</f>
      </c>
      <c r="X245" t="n">
        <v>0</v>
      </c>
      <c r="Y245" s="114" t="n">
        <v>2017</v>
      </c>
      <c r="Z245" t="s">
        <v>428</v>
      </c>
      <c r="AA245" s="115" t="str">
        <f>IF(G245="shared-count-once",COUNTIFS($A$2:$A$599,A245,$B$2:$B$599,B245,$D$2:$D$599,D245),1)</f>
      </c>
    </row>
    <row r="246">
      <c r="A246" t="s">
        <v>289</v>
      </c>
      <c r="B246" s="93" t="n">
        <v>2035</v>
      </c>
      <c r="C246" t="s">
        <v>296</v>
      </c>
      <c r="D246" s="94" t="s">
        <v>442</v>
      </c>
      <c r="E246" s="95" t="s">
        <v>443</v>
      </c>
      <c r="F246" s="96" t="s">
        <v>299</v>
      </c>
      <c r="G246" s="97" t="s">
        <v>423</v>
      </c>
      <c r="H246" s="98" t="s">
        <v>425</v>
      </c>
      <c r="I246" s="99" t="n">
        <v>1</v>
      </c>
      <c r="J246" s="100" t="n">
        <v>1</v>
      </c>
      <c r="K246" s="101" t="n">
        <v>0.0077</v>
      </c>
      <c r="L246" s="102" t="n">
        <v>308060358.352112</v>
      </c>
      <c r="M246" s="103" t="n">
        <v>308070646.088024</v>
      </c>
      <c r="N246" s="104" t="str">
        <f>MIN(MAX((B246-'Calculation_Assumptions'!$B$5+1)/'Calculation_Assumptions'!$B$7,0),1)</f>
      </c>
      <c r="O246" s="105" t="str">
        <f>L246*I246</f>
      </c>
      <c r="P246" s="106" t="str">
        <f>M246*I246</f>
      </c>
      <c r="Q246" s="107" t="str">
        <f>P246*'Calculation_Assumptions'!$B$14*J246*K246</f>
      </c>
      <c r="R246" s="108" t="str">
        <f>O246*N246*J246*K246</f>
      </c>
      <c r="S246" s="109" t="str">
        <f>R246-Q246</f>
      </c>
      <c r="T246" s="110" t="str">
        <f>1/(1+'Calculation_Assumptions'!$B$8)^(B246-'Calculation_Assumptions'!$B$2)</f>
      </c>
      <c r="U246" s="111" t="str">
        <f>Q246*T246</f>
      </c>
      <c r="V246" s="112" t="str">
        <f>R246*T246</f>
      </c>
      <c r="W246" s="113" t="str">
        <f>S246*T246</f>
      </c>
      <c r="X246" t="n">
        <v>0</v>
      </c>
      <c r="Y246" s="114" t="n">
        <v>2017</v>
      </c>
      <c r="Z246" t="s">
        <v>428</v>
      </c>
      <c r="AA246" s="115" t="str">
        <f>IF(G246="shared-count-once",COUNTIFS($A$2:$A$599,A246,$B$2:$B$599,B246,$D$2:$D$599,D246),1)</f>
      </c>
    </row>
    <row r="247">
      <c r="A247" t="s">
        <v>289</v>
      </c>
      <c r="B247" s="93" t="n">
        <v>2036</v>
      </c>
      <c r="C247" t="s">
        <v>296</v>
      </c>
      <c r="D247" s="94" t="s">
        <v>442</v>
      </c>
      <c r="E247" s="95" t="s">
        <v>443</v>
      </c>
      <c r="F247" s="96" t="s">
        <v>299</v>
      </c>
      <c r="G247" s="97" t="s">
        <v>423</v>
      </c>
      <c r="H247" s="98" t="s">
        <v>425</v>
      </c>
      <c r="I247" s="99" t="n">
        <v>1</v>
      </c>
      <c r="J247" s="100" t="n">
        <v>1</v>
      </c>
      <c r="K247" s="101" t="n">
        <v>0.0077</v>
      </c>
      <c r="L247" s="102" t="n">
        <v>310016247.834089</v>
      </c>
      <c r="M247" s="103" t="n">
        <v>309999675.199284</v>
      </c>
      <c r="N247" s="104" t="str">
        <f>MIN(MAX((B247-'Calculation_Assumptions'!$B$5+1)/'Calculation_Assumptions'!$B$7,0),1)</f>
      </c>
      <c r="O247" s="105" t="str">
        <f>L247*I247</f>
      </c>
      <c r="P247" s="106" t="str">
        <f>M247*I247</f>
      </c>
      <c r="Q247" s="107" t="str">
        <f>P247*'Calculation_Assumptions'!$B$14*J247*K247</f>
      </c>
      <c r="R247" s="108" t="str">
        <f>O247*N247*J247*K247</f>
      </c>
      <c r="S247" s="109" t="str">
        <f>R247-Q247</f>
      </c>
      <c r="T247" s="110" t="str">
        <f>1/(1+'Calculation_Assumptions'!$B$8)^(B247-'Calculation_Assumptions'!$B$2)</f>
      </c>
      <c r="U247" s="111" t="str">
        <f>Q247*T247</f>
      </c>
      <c r="V247" s="112" t="str">
        <f>R247*T247</f>
      </c>
      <c r="W247" s="113" t="str">
        <f>S247*T247</f>
      </c>
      <c r="X247" t="n">
        <v>0</v>
      </c>
      <c r="Y247" s="114" t="n">
        <v>2017</v>
      </c>
      <c r="Z247" t="s">
        <v>428</v>
      </c>
      <c r="AA247" s="115" t="str">
        <f>IF(G247="shared-count-once",COUNTIFS($A$2:$A$599,A247,$B$2:$B$599,B247,$D$2:$D$599,D247),1)</f>
      </c>
    </row>
    <row r="248">
      <c r="A248" t="s">
        <v>289</v>
      </c>
      <c r="B248" s="93" t="n">
        <v>2037</v>
      </c>
      <c r="C248" t="s">
        <v>296</v>
      </c>
      <c r="D248" s="94" t="s">
        <v>442</v>
      </c>
      <c r="E248" s="95" t="s">
        <v>443</v>
      </c>
      <c r="F248" s="96" t="s">
        <v>299</v>
      </c>
      <c r="G248" s="97" t="s">
        <v>423</v>
      </c>
      <c r="H248" s="98" t="s">
        <v>425</v>
      </c>
      <c r="I248" s="99" t="n">
        <v>1</v>
      </c>
      <c r="J248" s="100" t="n">
        <v>1</v>
      </c>
      <c r="K248" s="101" t="n">
        <v>0.0077</v>
      </c>
      <c r="L248" s="102" t="n">
        <v>311937420.424899</v>
      </c>
      <c r="M248" s="103" t="n">
        <v>311893769.131398</v>
      </c>
      <c r="N248" s="104" t="str">
        <f>MIN(MAX((B248-'Calculation_Assumptions'!$B$5+1)/'Calculation_Assumptions'!$B$7,0),1)</f>
      </c>
      <c r="O248" s="105" t="str">
        <f>L248*I248</f>
      </c>
      <c r="P248" s="106" t="str">
        <f>M248*I248</f>
      </c>
      <c r="Q248" s="107" t="str">
        <f>P248*'Calculation_Assumptions'!$B$14*J248*K248</f>
      </c>
      <c r="R248" s="108" t="str">
        <f>O248*N248*J248*K248</f>
      </c>
      <c r="S248" s="109" t="str">
        <f>R248-Q248</f>
      </c>
      <c r="T248" s="110" t="str">
        <f>1/(1+'Calculation_Assumptions'!$B$8)^(B248-'Calculation_Assumptions'!$B$2)</f>
      </c>
      <c r="U248" s="111" t="str">
        <f>Q248*T248</f>
      </c>
      <c r="V248" s="112" t="str">
        <f>R248*T248</f>
      </c>
      <c r="W248" s="113" t="str">
        <f>S248*T248</f>
      </c>
      <c r="X248" t="n">
        <v>0</v>
      </c>
      <c r="Y248" s="114" t="n">
        <v>2017</v>
      </c>
      <c r="Z248" t="s">
        <v>428</v>
      </c>
      <c r="AA248" s="115" t="str">
        <f>IF(G248="shared-count-once",COUNTIFS($A$2:$A$599,A248,$B$2:$B$599,B248,$D$2:$D$599,D248),1)</f>
      </c>
    </row>
    <row r="249">
      <c r="A249" t="s">
        <v>289</v>
      </c>
      <c r="B249" s="93" t="n">
        <v>2038</v>
      </c>
      <c r="C249" t="s">
        <v>296</v>
      </c>
      <c r="D249" s="94" t="s">
        <v>442</v>
      </c>
      <c r="E249" s="95" t="s">
        <v>443</v>
      </c>
      <c r="F249" s="96" t="s">
        <v>299</v>
      </c>
      <c r="G249" s="97" t="s">
        <v>423</v>
      </c>
      <c r="H249" s="98" t="s">
        <v>425</v>
      </c>
      <c r="I249" s="99" t="n">
        <v>1</v>
      </c>
      <c r="J249" s="100" t="n">
        <v>1</v>
      </c>
      <c r="K249" s="101" t="n">
        <v>0.0077</v>
      </c>
      <c r="L249" s="102" t="n">
        <v>313774059.401618</v>
      </c>
      <c r="M249" s="103" t="n">
        <v>313749695.438568</v>
      </c>
      <c r="N249" s="104" t="str">
        <f>MIN(MAX((B249-'Calculation_Assumptions'!$B$5+1)/'Calculation_Assumptions'!$B$7,0),1)</f>
      </c>
      <c r="O249" s="105" t="str">
        <f>L249*I249</f>
      </c>
      <c r="P249" s="106" t="str">
        <f>M249*I249</f>
      </c>
      <c r="Q249" s="107" t="str">
        <f>P249*'Calculation_Assumptions'!$B$14*J249*K249</f>
      </c>
      <c r="R249" s="108" t="str">
        <f>O249*N249*J249*K249</f>
      </c>
      <c r="S249" s="109" t="str">
        <f>R249-Q249</f>
      </c>
      <c r="T249" s="110" t="str">
        <f>1/(1+'Calculation_Assumptions'!$B$8)^(B249-'Calculation_Assumptions'!$B$2)</f>
      </c>
      <c r="U249" s="111" t="str">
        <f>Q249*T249</f>
      </c>
      <c r="V249" s="112" t="str">
        <f>R249*T249</f>
      </c>
      <c r="W249" s="113" t="str">
        <f>S249*T249</f>
      </c>
      <c r="X249" t="n">
        <v>0</v>
      </c>
      <c r="Y249" s="114" t="n">
        <v>2017</v>
      </c>
      <c r="Z249" t="s">
        <v>428</v>
      </c>
      <c r="AA249" s="115" t="str">
        <f>IF(G249="shared-count-once",COUNTIFS($A$2:$A$599,A249,$B$2:$B$599,B249,$D$2:$D$599,D249),1)</f>
      </c>
    </row>
    <row r="250">
      <c r="A250" t="s">
        <v>289</v>
      </c>
      <c r="B250" s="93" t="n">
        <v>2039</v>
      </c>
      <c r="C250" t="s">
        <v>296</v>
      </c>
      <c r="D250" s="94" t="s">
        <v>442</v>
      </c>
      <c r="E250" s="95" t="s">
        <v>443</v>
      </c>
      <c r="F250" s="96" t="s">
        <v>299</v>
      </c>
      <c r="G250" s="97" t="s">
        <v>423</v>
      </c>
      <c r="H250" s="98" t="s">
        <v>425</v>
      </c>
      <c r="I250" s="99" t="n">
        <v>1</v>
      </c>
      <c r="J250" s="100" t="n">
        <v>1</v>
      </c>
      <c r="K250" s="101" t="n">
        <v>0.0077</v>
      </c>
      <c r="L250" s="102" t="n">
        <v>315615867.309069</v>
      </c>
      <c r="M250" s="103" t="n">
        <v>315565543.392676</v>
      </c>
      <c r="N250" s="104" t="str">
        <f>MIN(MAX((B250-'Calculation_Assumptions'!$B$5+1)/'Calculation_Assumptions'!$B$7,0),1)</f>
      </c>
      <c r="O250" s="105" t="str">
        <f>L250*I250</f>
      </c>
      <c r="P250" s="106" t="str">
        <f>M250*I250</f>
      </c>
      <c r="Q250" s="107" t="str">
        <f>P250*'Calculation_Assumptions'!$B$14*J250*K250</f>
      </c>
      <c r="R250" s="108" t="str">
        <f>O250*N250*J250*K250</f>
      </c>
      <c r="S250" s="109" t="str">
        <f>R250-Q250</f>
      </c>
      <c r="T250" s="110" t="str">
        <f>1/(1+'Calculation_Assumptions'!$B$8)^(B250-'Calculation_Assumptions'!$B$2)</f>
      </c>
      <c r="U250" s="111" t="str">
        <f>Q250*T250</f>
      </c>
      <c r="V250" s="112" t="str">
        <f>R250*T250</f>
      </c>
      <c r="W250" s="113" t="str">
        <f>S250*T250</f>
      </c>
      <c r="X250" t="n">
        <v>0</v>
      </c>
      <c r="Y250" s="114" t="n">
        <v>2017</v>
      </c>
      <c r="Z250" t="s">
        <v>428</v>
      </c>
      <c r="AA250" s="115" t="str">
        <f>IF(G250="shared-count-once",COUNTIFS($A$2:$A$599,A250,$B$2:$B$599,B250,$D$2:$D$599,D250),1)</f>
      </c>
    </row>
    <row r="251">
      <c r="A251" t="s">
        <v>289</v>
      </c>
      <c r="B251" s="93" t="n">
        <v>2040</v>
      </c>
      <c r="C251" t="s">
        <v>296</v>
      </c>
      <c r="D251" s="94" t="s">
        <v>442</v>
      </c>
      <c r="E251" s="95" t="s">
        <v>443</v>
      </c>
      <c r="F251" s="96" t="s">
        <v>299</v>
      </c>
      <c r="G251" s="97" t="s">
        <v>423</v>
      </c>
      <c r="H251" s="98" t="s">
        <v>425</v>
      </c>
      <c r="I251" s="99" t="n">
        <v>1</v>
      </c>
      <c r="J251" s="100" t="n">
        <v>1</v>
      </c>
      <c r="K251" s="101" t="n">
        <v>0.0077</v>
      </c>
      <c r="L251" s="102" t="n">
        <v>317414428.773274</v>
      </c>
      <c r="M251" s="103" t="n">
        <v>317337884.121295</v>
      </c>
      <c r="N251" s="104" t="str">
        <f>MIN(MAX((B251-'Calculation_Assumptions'!$B$5+1)/'Calculation_Assumptions'!$B$7,0),1)</f>
      </c>
      <c r="O251" s="105" t="str">
        <f>L251*I251</f>
      </c>
      <c r="P251" s="106" t="str">
        <f>M251*I251</f>
      </c>
      <c r="Q251" s="107" t="str">
        <f>P251*'Calculation_Assumptions'!$B$14*J251*K251</f>
      </c>
      <c r="R251" s="108" t="str">
        <f>O251*N251*J251*K251</f>
      </c>
      <c r="S251" s="109" t="str">
        <f>R251-Q251</f>
      </c>
      <c r="T251" s="110" t="str">
        <f>1/(1+'Calculation_Assumptions'!$B$8)^(B251-'Calculation_Assumptions'!$B$2)</f>
      </c>
      <c r="U251" s="111" t="str">
        <f>Q251*T251</f>
      </c>
      <c r="V251" s="112" t="str">
        <f>R251*T251</f>
      </c>
      <c r="W251" s="113" t="str">
        <f>S251*T251</f>
      </c>
      <c r="X251" t="n">
        <v>0</v>
      </c>
      <c r="Y251" s="114" t="n">
        <v>2017</v>
      </c>
      <c r="Z251" t="s">
        <v>428</v>
      </c>
      <c r="AA251" s="115" t="str">
        <f>IF(G251="shared-count-once",COUNTIFS($A$2:$A$599,A251,$B$2:$B$599,B251,$D$2:$D$599,D251),1)</f>
      </c>
    </row>
    <row r="252">
      <c r="A252" t="s">
        <v>289</v>
      </c>
      <c r="B252" s="93" t="n">
        <v>2041</v>
      </c>
      <c r="C252" t="s">
        <v>296</v>
      </c>
      <c r="D252" s="94" t="s">
        <v>442</v>
      </c>
      <c r="E252" s="95" t="s">
        <v>443</v>
      </c>
      <c r="F252" s="96" t="s">
        <v>299</v>
      </c>
      <c r="G252" s="97" t="s">
        <v>423</v>
      </c>
      <c r="H252" s="98" t="s">
        <v>425</v>
      </c>
      <c r="I252" s="99" t="n">
        <v>1</v>
      </c>
      <c r="J252" s="100" t="n">
        <v>1</v>
      </c>
      <c r="K252" s="101" t="n">
        <v>0.0077</v>
      </c>
      <c r="L252" s="102" t="n">
        <v>319168791.020997</v>
      </c>
      <c r="M252" s="103" t="n">
        <v>319016979.529542</v>
      </c>
      <c r="N252" s="104" t="str">
        <f>MIN(MAX((B252-'Calculation_Assumptions'!$B$5+1)/'Calculation_Assumptions'!$B$7,0),1)</f>
      </c>
      <c r="O252" s="105" t="str">
        <f>L252*I252</f>
      </c>
      <c r="P252" s="106" t="str">
        <f>M252*I252</f>
      </c>
      <c r="Q252" s="107" t="str">
        <f>P252*'Calculation_Assumptions'!$B$14*J252*K252</f>
      </c>
      <c r="R252" s="108" t="str">
        <f>O252*N252*J252*K252</f>
      </c>
      <c r="S252" s="109" t="str">
        <f>R252-Q252</f>
      </c>
      <c r="T252" s="110" t="str">
        <f>1/(1+'Calculation_Assumptions'!$B$8)^(B252-'Calculation_Assumptions'!$B$2)</f>
      </c>
      <c r="U252" s="111" t="str">
        <f>Q252*T252</f>
      </c>
      <c r="V252" s="112" t="str">
        <f>R252*T252</f>
      </c>
      <c r="W252" s="113" t="str">
        <f>S252*T252</f>
      </c>
      <c r="X252" t="n">
        <v>0</v>
      </c>
      <c r="Y252" s="114" t="n">
        <v>2017</v>
      </c>
      <c r="Z252" t="s">
        <v>428</v>
      </c>
      <c r="AA252" s="115" t="str">
        <f>IF(G252="shared-count-once",COUNTIFS($A$2:$A$599,A252,$B$2:$B$599,B252,$D$2:$D$599,D252),1)</f>
      </c>
    </row>
    <row r="253">
      <c r="A253" t="s">
        <v>289</v>
      </c>
      <c r="B253" s="93" t="n">
        <v>2042</v>
      </c>
      <c r="C253" t="s">
        <v>296</v>
      </c>
      <c r="D253" s="94" t="s">
        <v>442</v>
      </c>
      <c r="E253" s="95" t="s">
        <v>443</v>
      </c>
      <c r="F253" s="96" t="s">
        <v>299</v>
      </c>
      <c r="G253" s="97" t="s">
        <v>423</v>
      </c>
      <c r="H253" s="98" t="s">
        <v>425</v>
      </c>
      <c r="I253" s="99" t="n">
        <v>1</v>
      </c>
      <c r="J253" s="100" t="n">
        <v>1</v>
      </c>
      <c r="K253" s="101" t="n">
        <v>0.0077</v>
      </c>
      <c r="L253" s="102" t="n">
        <v>320874618.953173</v>
      </c>
      <c r="M253" s="103" t="n">
        <v>320698357.573231</v>
      </c>
      <c r="N253" s="104" t="str">
        <f>MIN(MAX((B253-'Calculation_Assumptions'!$B$5+1)/'Calculation_Assumptions'!$B$7,0),1)</f>
      </c>
      <c r="O253" s="105" t="str">
        <f>L253*I253</f>
      </c>
      <c r="P253" s="106" t="str">
        <f>M253*I253</f>
      </c>
      <c r="Q253" s="107" t="str">
        <f>P253*'Calculation_Assumptions'!$B$14*J253*K253</f>
      </c>
      <c r="R253" s="108" t="str">
        <f>O253*N253*J253*K253</f>
      </c>
      <c r="S253" s="109" t="str">
        <f>R253-Q253</f>
      </c>
      <c r="T253" s="110" t="str">
        <f>1/(1+'Calculation_Assumptions'!$B$8)^(B253-'Calculation_Assumptions'!$B$2)</f>
      </c>
      <c r="U253" s="111" t="str">
        <f>Q253*T253</f>
      </c>
      <c r="V253" s="112" t="str">
        <f>R253*T253</f>
      </c>
      <c r="W253" s="113" t="str">
        <f>S253*T253</f>
      </c>
      <c r="X253" t="n">
        <v>0</v>
      </c>
      <c r="Y253" s="114" t="n">
        <v>2017</v>
      </c>
      <c r="Z253" t="s">
        <v>428</v>
      </c>
      <c r="AA253" s="115" t="str">
        <f>IF(G253="shared-count-once",COUNTIFS($A$2:$A$599,A253,$B$2:$B$599,B253,$D$2:$D$599,D253),1)</f>
      </c>
    </row>
    <row r="254">
      <c r="A254" t="s">
        <v>289</v>
      </c>
      <c r="B254" s="93" t="n">
        <v>2043</v>
      </c>
      <c r="C254" t="s">
        <v>296</v>
      </c>
      <c r="D254" s="94" t="s">
        <v>442</v>
      </c>
      <c r="E254" s="95" t="s">
        <v>443</v>
      </c>
      <c r="F254" s="96" t="s">
        <v>299</v>
      </c>
      <c r="G254" s="97" t="s">
        <v>423</v>
      </c>
      <c r="H254" s="98" t="s">
        <v>425</v>
      </c>
      <c r="I254" s="99" t="n">
        <v>1</v>
      </c>
      <c r="J254" s="100" t="n">
        <v>1</v>
      </c>
      <c r="K254" s="101" t="n">
        <v>0.0077</v>
      </c>
      <c r="L254" s="102" t="n">
        <v>322530977.419084</v>
      </c>
      <c r="M254" s="103" t="n">
        <v>322368101.36479</v>
      </c>
      <c r="N254" s="104" t="str">
        <f>MIN(MAX((B254-'Calculation_Assumptions'!$B$5+1)/'Calculation_Assumptions'!$B$7,0),1)</f>
      </c>
      <c r="O254" s="105" t="str">
        <f>L254*I254</f>
      </c>
      <c r="P254" s="106" t="str">
        <f>M254*I254</f>
      </c>
      <c r="Q254" s="107" t="str">
        <f>P254*'Calculation_Assumptions'!$B$14*J254*K254</f>
      </c>
      <c r="R254" s="108" t="str">
        <f>O254*N254*J254*K254</f>
      </c>
      <c r="S254" s="109" t="str">
        <f>R254-Q254</f>
      </c>
      <c r="T254" s="110" t="str">
        <f>1/(1+'Calculation_Assumptions'!$B$8)^(B254-'Calculation_Assumptions'!$B$2)</f>
      </c>
      <c r="U254" s="111" t="str">
        <f>Q254*T254</f>
      </c>
      <c r="V254" s="112" t="str">
        <f>R254*T254</f>
      </c>
      <c r="W254" s="113" t="str">
        <f>S254*T254</f>
      </c>
      <c r="X254" t="n">
        <v>0</v>
      </c>
      <c r="Y254" s="114" t="n">
        <v>2017</v>
      </c>
      <c r="Z254" t="s">
        <v>428</v>
      </c>
      <c r="AA254" s="115" t="str">
        <f>IF(G254="shared-count-once",COUNTIFS($A$2:$A$599,A254,$B$2:$B$599,B254,$D$2:$D$599,D254),1)</f>
      </c>
    </row>
    <row r="255">
      <c r="A255" t="s">
        <v>289</v>
      </c>
      <c r="B255" s="93" t="n">
        <v>2044</v>
      </c>
      <c r="C255" t="s">
        <v>296</v>
      </c>
      <c r="D255" s="94" t="s">
        <v>442</v>
      </c>
      <c r="E255" s="95" t="s">
        <v>443</v>
      </c>
      <c r="F255" s="96" t="s">
        <v>299</v>
      </c>
      <c r="G255" s="97" t="s">
        <v>423</v>
      </c>
      <c r="H255" s="98" t="s">
        <v>425</v>
      </c>
      <c r="I255" s="99" t="n">
        <v>1</v>
      </c>
      <c r="J255" s="100" t="n">
        <v>1</v>
      </c>
      <c r="K255" s="101" t="n">
        <v>0.0077</v>
      </c>
      <c r="L255" s="102" t="n">
        <v>324137522.658707</v>
      </c>
      <c r="M255" s="103" t="n">
        <v>323959975.384742</v>
      </c>
      <c r="N255" s="104" t="str">
        <f>MIN(MAX((B255-'Calculation_Assumptions'!$B$5+1)/'Calculation_Assumptions'!$B$7,0),1)</f>
      </c>
      <c r="O255" s="105" t="str">
        <f>L255*I255</f>
      </c>
      <c r="P255" s="106" t="str">
        <f>M255*I255</f>
      </c>
      <c r="Q255" s="107" t="str">
        <f>P255*'Calculation_Assumptions'!$B$14*J255*K255</f>
      </c>
      <c r="R255" s="108" t="str">
        <f>O255*N255*J255*K255</f>
      </c>
      <c r="S255" s="109" t="str">
        <f>R255-Q255</f>
      </c>
      <c r="T255" s="110" t="str">
        <f>1/(1+'Calculation_Assumptions'!$B$8)^(B255-'Calculation_Assumptions'!$B$2)</f>
      </c>
      <c r="U255" s="111" t="str">
        <f>Q255*T255</f>
      </c>
      <c r="V255" s="112" t="str">
        <f>R255*T255</f>
      </c>
      <c r="W255" s="113" t="str">
        <f>S255*T255</f>
      </c>
      <c r="X255" t="n">
        <v>0</v>
      </c>
      <c r="Y255" s="114" t="n">
        <v>2017</v>
      </c>
      <c r="Z255" t="s">
        <v>428</v>
      </c>
      <c r="AA255" s="115" t="str">
        <f>IF(G255="shared-count-once",COUNTIFS($A$2:$A$599,A255,$B$2:$B$599,B255,$D$2:$D$599,D255),1)</f>
      </c>
    </row>
    <row r="256">
      <c r="A256" t="s">
        <v>289</v>
      </c>
      <c r="B256" s="93" t="n">
        <v>2045</v>
      </c>
      <c r="C256" t="s">
        <v>296</v>
      </c>
      <c r="D256" s="94" t="s">
        <v>442</v>
      </c>
      <c r="E256" s="95" t="s">
        <v>443</v>
      </c>
      <c r="F256" s="96" t="s">
        <v>299</v>
      </c>
      <c r="G256" s="97" t="s">
        <v>423</v>
      </c>
      <c r="H256" s="98" t="s">
        <v>425</v>
      </c>
      <c r="I256" s="99" t="n">
        <v>1</v>
      </c>
      <c r="J256" s="100" t="n">
        <v>1</v>
      </c>
      <c r="K256" s="101" t="n">
        <v>0.0077</v>
      </c>
      <c r="L256" s="102" t="n">
        <v>325693614.718082</v>
      </c>
      <c r="M256" s="103" t="n">
        <v>325502797.918857</v>
      </c>
      <c r="N256" s="104" t="str">
        <f>MIN(MAX((B256-'Calculation_Assumptions'!$B$5+1)/'Calculation_Assumptions'!$B$7,0),1)</f>
      </c>
      <c r="O256" s="105" t="str">
        <f>L256*I256</f>
      </c>
      <c r="P256" s="106" t="str">
        <f>M256*I256</f>
      </c>
      <c r="Q256" s="107" t="str">
        <f>P256*'Calculation_Assumptions'!$B$14*J256*K256</f>
      </c>
      <c r="R256" s="108" t="str">
        <f>O256*N256*J256*K256</f>
      </c>
      <c r="S256" s="109" t="str">
        <f>R256-Q256</f>
      </c>
      <c r="T256" s="110" t="str">
        <f>1/(1+'Calculation_Assumptions'!$B$8)^(B256-'Calculation_Assumptions'!$B$2)</f>
      </c>
      <c r="U256" s="111" t="str">
        <f>Q256*T256</f>
      </c>
      <c r="V256" s="112" t="str">
        <f>R256*T256</f>
      </c>
      <c r="W256" s="113" t="str">
        <f>S256*T256</f>
      </c>
      <c r="X256" t="n">
        <v>0</v>
      </c>
      <c r="Y256" s="114" t="n">
        <v>2017</v>
      </c>
      <c r="Z256" t="s">
        <v>428</v>
      </c>
      <c r="AA256" s="115" t="str">
        <f>IF(G256="shared-count-once",COUNTIFS($A$2:$A$599,A256,$B$2:$B$599,B256,$D$2:$D$599,D256),1)</f>
      </c>
    </row>
    <row r="257">
      <c r="A257" t="s">
        <v>289</v>
      </c>
      <c r="B257" s="93" t="n">
        <v>2046</v>
      </c>
      <c r="C257" t="s">
        <v>296</v>
      </c>
      <c r="D257" s="94" t="s">
        <v>442</v>
      </c>
      <c r="E257" s="95" t="s">
        <v>443</v>
      </c>
      <c r="F257" s="96" t="s">
        <v>299</v>
      </c>
      <c r="G257" s="97" t="s">
        <v>423</v>
      </c>
      <c r="H257" s="98" t="s">
        <v>425</v>
      </c>
      <c r="I257" s="99" t="n">
        <v>1</v>
      </c>
      <c r="J257" s="100" t="n">
        <v>1</v>
      </c>
      <c r="K257" s="101" t="n">
        <v>0.0077</v>
      </c>
      <c r="L257" s="102" t="n">
        <v>327197781.014331</v>
      </c>
      <c r="M257" s="103" t="n">
        <v>326937410.974074</v>
      </c>
      <c r="N257" s="104" t="str">
        <f>MIN(MAX((B257-'Calculation_Assumptions'!$B$5+1)/'Calculation_Assumptions'!$B$7,0),1)</f>
      </c>
      <c r="O257" s="105" t="str">
        <f>L257*I257</f>
      </c>
      <c r="P257" s="106" t="str">
        <f>M257*I257</f>
      </c>
      <c r="Q257" s="107" t="str">
        <f>P257*'Calculation_Assumptions'!$B$14*J257*K257</f>
      </c>
      <c r="R257" s="108" t="str">
        <f>O257*N257*J257*K257</f>
      </c>
      <c r="S257" s="109" t="str">
        <f>R257-Q257</f>
      </c>
      <c r="T257" s="110" t="str">
        <f>1/(1+'Calculation_Assumptions'!$B$8)^(B257-'Calculation_Assumptions'!$B$2)</f>
      </c>
      <c r="U257" s="111" t="str">
        <f>Q257*T257</f>
      </c>
      <c r="V257" s="112" t="str">
        <f>R257*T257</f>
      </c>
      <c r="W257" s="113" t="str">
        <f>S257*T257</f>
      </c>
      <c r="X257" t="n">
        <v>0</v>
      </c>
      <c r="Y257" s="114" t="n">
        <v>2017</v>
      </c>
      <c r="Z257" t="s">
        <v>428</v>
      </c>
      <c r="AA257" s="115" t="str">
        <f>IF(G257="shared-count-once",COUNTIFS($A$2:$A$599,A257,$B$2:$B$599,B257,$D$2:$D$599,D257),1)</f>
      </c>
    </row>
    <row r="258">
      <c r="A258" t="s">
        <v>289</v>
      </c>
      <c r="B258" s="93" t="n">
        <v>2047</v>
      </c>
      <c r="C258" t="s">
        <v>296</v>
      </c>
      <c r="D258" s="94" t="s">
        <v>442</v>
      </c>
      <c r="E258" s="95" t="s">
        <v>443</v>
      </c>
      <c r="F258" s="96" t="s">
        <v>299</v>
      </c>
      <c r="G258" s="97" t="s">
        <v>423</v>
      </c>
      <c r="H258" s="98" t="s">
        <v>425</v>
      </c>
      <c r="I258" s="99" t="n">
        <v>1</v>
      </c>
      <c r="J258" s="100" t="n">
        <v>1</v>
      </c>
      <c r="K258" s="101" t="n">
        <v>0.0077</v>
      </c>
      <c r="L258" s="102" t="n">
        <v>328648728.986897</v>
      </c>
      <c r="M258" s="103" t="n">
        <v>328373979.572961</v>
      </c>
      <c r="N258" s="104" t="str">
        <f>MIN(MAX((B258-'Calculation_Assumptions'!$B$5+1)/'Calculation_Assumptions'!$B$7,0),1)</f>
      </c>
      <c r="O258" s="105" t="str">
        <f>L258*I258</f>
      </c>
      <c r="P258" s="106" t="str">
        <f>M258*I258</f>
      </c>
      <c r="Q258" s="107" t="str">
        <f>P258*'Calculation_Assumptions'!$B$14*J258*K258</f>
      </c>
      <c r="R258" s="108" t="str">
        <f>O258*N258*J258*K258</f>
      </c>
      <c r="S258" s="109" t="str">
        <f>R258-Q258</f>
      </c>
      <c r="T258" s="110" t="str">
        <f>1/(1+'Calculation_Assumptions'!$B$8)^(B258-'Calculation_Assumptions'!$B$2)</f>
      </c>
      <c r="U258" s="111" t="str">
        <f>Q258*T258</f>
      </c>
      <c r="V258" s="112" t="str">
        <f>R258*T258</f>
      </c>
      <c r="W258" s="113" t="str">
        <f>S258*T258</f>
      </c>
      <c r="X258" t="n">
        <v>0</v>
      </c>
      <c r="Y258" s="114" t="n">
        <v>2017</v>
      </c>
      <c r="Z258" t="s">
        <v>428</v>
      </c>
      <c r="AA258" s="115" t="str">
        <f>IF(G258="shared-count-once",COUNTIFS($A$2:$A$599,A258,$B$2:$B$599,B258,$D$2:$D$599,D258),1)</f>
      </c>
    </row>
    <row r="259">
      <c r="A259" t="s">
        <v>289</v>
      </c>
      <c r="B259" s="93" t="n">
        <v>2048</v>
      </c>
      <c r="C259" t="s">
        <v>296</v>
      </c>
      <c r="D259" s="94" t="s">
        <v>442</v>
      </c>
      <c r="E259" s="95" t="s">
        <v>443</v>
      </c>
      <c r="F259" s="96" t="s">
        <v>299</v>
      </c>
      <c r="G259" s="97" t="s">
        <v>423</v>
      </c>
      <c r="H259" s="98" t="s">
        <v>425</v>
      </c>
      <c r="I259" s="99" t="n">
        <v>1</v>
      </c>
      <c r="J259" s="100" t="n">
        <v>1</v>
      </c>
      <c r="K259" s="101" t="n">
        <v>0.0077</v>
      </c>
      <c r="L259" s="102" t="n">
        <v>330046922.646722</v>
      </c>
      <c r="M259" s="103" t="n">
        <v>329758170.929259</v>
      </c>
      <c r="N259" s="104" t="str">
        <f>MIN(MAX((B259-'Calculation_Assumptions'!$B$5+1)/'Calculation_Assumptions'!$B$7,0),1)</f>
      </c>
      <c r="O259" s="105" t="str">
        <f>L259*I259</f>
      </c>
      <c r="P259" s="106" t="str">
        <f>M259*I259</f>
      </c>
      <c r="Q259" s="107" t="str">
        <f>P259*'Calculation_Assumptions'!$B$14*J259*K259</f>
      </c>
      <c r="R259" s="108" t="str">
        <f>O259*N259*J259*K259</f>
      </c>
      <c r="S259" s="109" t="str">
        <f>R259-Q259</f>
      </c>
      <c r="T259" s="110" t="str">
        <f>1/(1+'Calculation_Assumptions'!$B$8)^(B259-'Calculation_Assumptions'!$B$2)</f>
      </c>
      <c r="U259" s="111" t="str">
        <f>Q259*T259</f>
      </c>
      <c r="V259" s="112" t="str">
        <f>R259*T259</f>
      </c>
      <c r="W259" s="113" t="str">
        <f>S259*T259</f>
      </c>
      <c r="X259" t="n">
        <v>0</v>
      </c>
      <c r="Y259" s="114" t="n">
        <v>2017</v>
      </c>
      <c r="Z259" t="s">
        <v>428</v>
      </c>
      <c r="AA259" s="115" t="str">
        <f>IF(G259="shared-count-once",COUNTIFS($A$2:$A$599,A259,$B$2:$B$599,B259,$D$2:$D$599,D259),1)</f>
      </c>
    </row>
    <row r="260">
      <c r="A260" t="s">
        <v>289</v>
      </c>
      <c r="B260" s="93" t="n">
        <v>2049</v>
      </c>
      <c r="C260" t="s">
        <v>296</v>
      </c>
      <c r="D260" s="94" t="s">
        <v>442</v>
      </c>
      <c r="E260" s="95" t="s">
        <v>443</v>
      </c>
      <c r="F260" s="96" t="s">
        <v>299</v>
      </c>
      <c r="G260" s="97" t="s">
        <v>423</v>
      </c>
      <c r="H260" s="98" t="s">
        <v>425</v>
      </c>
      <c r="I260" s="99" t="n">
        <v>1</v>
      </c>
      <c r="J260" s="100" t="n">
        <v>1</v>
      </c>
      <c r="K260" s="101" t="n">
        <v>0.0077</v>
      </c>
      <c r="L260" s="102" t="n">
        <v>331393215.471582</v>
      </c>
      <c r="M260" s="103" t="n">
        <v>331090815.300003</v>
      </c>
      <c r="N260" s="104" t="str">
        <f>MIN(MAX((B260-'Calculation_Assumptions'!$B$5+1)/'Calculation_Assumptions'!$B$7,0),1)</f>
      </c>
      <c r="O260" s="105" t="str">
        <f>L260*I260</f>
      </c>
      <c r="P260" s="106" t="str">
        <f>M260*I260</f>
      </c>
      <c r="Q260" s="107" t="str">
        <f>P260*'Calculation_Assumptions'!$B$14*J260*K260</f>
      </c>
      <c r="R260" s="108" t="str">
        <f>O260*N260*J260*K260</f>
      </c>
      <c r="S260" s="109" t="str">
        <f>R260-Q260</f>
      </c>
      <c r="T260" s="110" t="str">
        <f>1/(1+'Calculation_Assumptions'!$B$8)^(B260-'Calculation_Assumptions'!$B$2)</f>
      </c>
      <c r="U260" s="111" t="str">
        <f>Q260*T260</f>
      </c>
      <c r="V260" s="112" t="str">
        <f>R260*T260</f>
      </c>
      <c r="W260" s="113" t="str">
        <f>S260*T260</f>
      </c>
      <c r="X260" t="n">
        <v>0</v>
      </c>
      <c r="Y260" s="114" t="n">
        <v>2017</v>
      </c>
      <c r="Z260" t="s">
        <v>428</v>
      </c>
      <c r="AA260" s="115" t="str">
        <f>IF(G260="shared-count-once",COUNTIFS($A$2:$A$599,A260,$B$2:$B$599,B260,$D$2:$D$599,D260),1)</f>
      </c>
    </row>
    <row r="261">
      <c r="A261" t="s">
        <v>289</v>
      </c>
      <c r="B261" s="93" t="n">
        <v>2050</v>
      </c>
      <c r="C261" t="s">
        <v>296</v>
      </c>
      <c r="D261" s="94" t="s">
        <v>442</v>
      </c>
      <c r="E261" s="95" t="s">
        <v>443</v>
      </c>
      <c r="F261" s="96" t="s">
        <v>299</v>
      </c>
      <c r="G261" s="97" t="s">
        <v>423</v>
      </c>
      <c r="H261" s="98" t="s">
        <v>425</v>
      </c>
      <c r="I261" s="99" t="n">
        <v>1</v>
      </c>
      <c r="J261" s="100" t="n">
        <v>1</v>
      </c>
      <c r="K261" s="101" t="n">
        <v>0.0077</v>
      </c>
      <c r="L261" s="102" t="n">
        <v>332686764.804449</v>
      </c>
      <c r="M261" s="103" t="n">
        <v>332371049.299558</v>
      </c>
      <c r="N261" s="104" t="str">
        <f>MIN(MAX((B261-'Calculation_Assumptions'!$B$5+1)/'Calculation_Assumptions'!$B$7,0),1)</f>
      </c>
      <c r="O261" s="105" t="str">
        <f>L261*I261</f>
      </c>
      <c r="P261" s="106" t="str">
        <f>M261*I261</f>
      </c>
      <c r="Q261" s="107" t="str">
        <f>P261*'Calculation_Assumptions'!$B$14*J261*K261</f>
      </c>
      <c r="R261" s="108" t="str">
        <f>O261*N261*J261*K261</f>
      </c>
      <c r="S261" s="109" t="str">
        <f>R261-Q261</f>
      </c>
      <c r="T261" s="110" t="str">
        <f>1/(1+'Calculation_Assumptions'!$B$8)^(B261-'Calculation_Assumptions'!$B$2)</f>
      </c>
      <c r="U261" s="111" t="str">
        <f>Q261*T261</f>
      </c>
      <c r="V261" s="112" t="str">
        <f>R261*T261</f>
      </c>
      <c r="W261" s="113" t="str">
        <f>S261*T261</f>
      </c>
      <c r="X261" t="n">
        <v>0</v>
      </c>
      <c r="Y261" s="114" t="n">
        <v>2017</v>
      </c>
      <c r="Z261" t="s">
        <v>428</v>
      </c>
      <c r="AA261" s="115" t="str">
        <f>IF(G261="shared-count-once",COUNTIFS($A$2:$A$599,A261,$B$2:$B$599,B261,$D$2:$D$599,D261),1)</f>
      </c>
    </row>
    <row r="262">
      <c r="A262" t="s">
        <v>289</v>
      </c>
      <c r="B262" s="93" t="n">
        <v>2025</v>
      </c>
      <c r="C262" t="s">
        <v>306</v>
      </c>
      <c r="D262" s="94" t="s">
        <v>444</v>
      </c>
      <c r="E262" s="95" t="s">
        <v>445</v>
      </c>
      <c r="F262" s="96" t="s">
        <v>309</v>
      </c>
      <c r="G262" s="97" t="s">
        <v>423</v>
      </c>
      <c r="H262" s="98" t="s">
        <v>425</v>
      </c>
      <c r="I262" s="99" t="n">
        <v>1</v>
      </c>
      <c r="J262" s="100" t="n">
        <v>1</v>
      </c>
      <c r="K262" s="101" t="n">
        <v>0.0077</v>
      </c>
      <c r="L262" s="102" t="n">
        <v>288000821.106462</v>
      </c>
      <c r="M262" s="103" t="n">
        <v>288000821.106462</v>
      </c>
      <c r="N262" s="104" t="str">
        <f>MIN(MAX((B262-'Calculation_Assumptions'!$B$5+1)/'Calculation_Assumptions'!$B$7,0),1)</f>
      </c>
      <c r="O262" s="105" t="str">
        <f>L262*I262</f>
      </c>
      <c r="P262" s="106" t="str">
        <f>M262*I262</f>
      </c>
      <c r="Q262" s="107" t="str">
        <f>P262*'Calculation_Assumptions'!$B$14*J262*K262</f>
      </c>
      <c r="R262" s="108" t="str">
        <f>O262*N262*J262*K262</f>
      </c>
      <c r="S262" s="109" t="str">
        <f>R262-Q262</f>
      </c>
      <c r="T262" s="110" t="str">
        <f>1/(1+'Calculation_Assumptions'!$B$8)^(B262-'Calculation_Assumptions'!$B$2)</f>
      </c>
      <c r="U262" s="111" t="str">
        <f>Q262*T262</f>
      </c>
      <c r="V262" s="112" t="str">
        <f>R262*T262</f>
      </c>
      <c r="W262" s="113" t="str">
        <f>S262*T262</f>
      </c>
      <c r="X262" t="n">
        <v>0</v>
      </c>
      <c r="Y262" s="114" t="n">
        <v>2017</v>
      </c>
      <c r="Z262" t="s">
        <v>428</v>
      </c>
      <c r="AA262" s="115" t="str">
        <f>IF(G262="shared-count-once",COUNTIFS($A$2:$A$599,A262,$B$2:$B$599,B262,$D$2:$D$599,D262),1)</f>
      </c>
    </row>
    <row r="263">
      <c r="A263" t="s">
        <v>289</v>
      </c>
      <c r="B263" s="93" t="n">
        <v>2026</v>
      </c>
      <c r="C263" t="s">
        <v>306</v>
      </c>
      <c r="D263" s="94" t="s">
        <v>444</v>
      </c>
      <c r="E263" s="95" t="s">
        <v>445</v>
      </c>
      <c r="F263" s="96" t="s">
        <v>309</v>
      </c>
      <c r="G263" s="97" t="s">
        <v>423</v>
      </c>
      <c r="H263" s="98" t="s">
        <v>425</v>
      </c>
      <c r="I263" s="99" t="n">
        <v>1</v>
      </c>
      <c r="J263" s="100" t="n">
        <v>1</v>
      </c>
      <c r="K263" s="101" t="n">
        <v>0.0077</v>
      </c>
      <c r="L263" s="102" t="n">
        <v>289540745.880455</v>
      </c>
      <c r="M263" s="103" t="n">
        <v>289847447.099594</v>
      </c>
      <c r="N263" s="104" t="str">
        <f>MIN(MAX((B263-'Calculation_Assumptions'!$B$5+1)/'Calculation_Assumptions'!$B$7,0),1)</f>
      </c>
      <c r="O263" s="105" t="str">
        <f>L263*I263</f>
      </c>
      <c r="P263" s="106" t="str">
        <f>M263*I263</f>
      </c>
      <c r="Q263" s="107" t="str">
        <f>P263*'Calculation_Assumptions'!$B$14*J263*K263</f>
      </c>
      <c r="R263" s="108" t="str">
        <f>O263*N263*J263*K263</f>
      </c>
      <c r="S263" s="109" t="str">
        <f>R263-Q263</f>
      </c>
      <c r="T263" s="110" t="str">
        <f>1/(1+'Calculation_Assumptions'!$B$8)^(B263-'Calculation_Assumptions'!$B$2)</f>
      </c>
      <c r="U263" s="111" t="str">
        <f>Q263*T263</f>
      </c>
      <c r="V263" s="112" t="str">
        <f>R263*T263</f>
      </c>
      <c r="W263" s="113" t="str">
        <f>S263*T263</f>
      </c>
      <c r="X263" t="n">
        <v>0</v>
      </c>
      <c r="Y263" s="114" t="n">
        <v>2017</v>
      </c>
      <c r="Z263" t="s">
        <v>428</v>
      </c>
      <c r="AA263" s="115" t="str">
        <f>IF(G263="shared-count-once",COUNTIFS($A$2:$A$599,A263,$B$2:$B$599,B263,$D$2:$D$599,D263),1)</f>
      </c>
    </row>
    <row r="264">
      <c r="A264" t="s">
        <v>289</v>
      </c>
      <c r="B264" s="93" t="n">
        <v>2027</v>
      </c>
      <c r="C264" t="s">
        <v>306</v>
      </c>
      <c r="D264" s="94" t="s">
        <v>444</v>
      </c>
      <c r="E264" s="95" t="s">
        <v>445</v>
      </c>
      <c r="F264" s="96" t="s">
        <v>309</v>
      </c>
      <c r="G264" s="97" t="s">
        <v>423</v>
      </c>
      <c r="H264" s="98" t="s">
        <v>425</v>
      </c>
      <c r="I264" s="99" t="n">
        <v>1</v>
      </c>
      <c r="J264" s="100" t="n">
        <v>1</v>
      </c>
      <c r="K264" s="101" t="n">
        <v>0.0077</v>
      </c>
      <c r="L264" s="102" t="n">
        <v>291578194.531513</v>
      </c>
      <c r="M264" s="103" t="n">
        <v>291854180.377108</v>
      </c>
      <c r="N264" s="104" t="str">
        <f>MIN(MAX((B264-'Calculation_Assumptions'!$B$5+1)/'Calculation_Assumptions'!$B$7,0),1)</f>
      </c>
      <c r="O264" s="105" t="str">
        <f>L264*I264</f>
      </c>
      <c r="P264" s="106" t="str">
        <f>M264*I264</f>
      </c>
      <c r="Q264" s="107" t="str">
        <f>P264*'Calculation_Assumptions'!$B$14*J264*K264</f>
      </c>
      <c r="R264" s="108" t="str">
        <f>O264*N264*J264*K264</f>
      </c>
      <c r="S264" s="109" t="str">
        <f>R264-Q264</f>
      </c>
      <c r="T264" s="110" t="str">
        <f>1/(1+'Calculation_Assumptions'!$B$8)^(B264-'Calculation_Assumptions'!$B$2)</f>
      </c>
      <c r="U264" s="111" t="str">
        <f>Q264*T264</f>
      </c>
      <c r="V264" s="112" t="str">
        <f>R264*T264</f>
      </c>
      <c r="W264" s="113" t="str">
        <f>S264*T264</f>
      </c>
      <c r="X264" t="n">
        <v>0</v>
      </c>
      <c r="Y264" s="114" t="n">
        <v>2017</v>
      </c>
      <c r="Z264" t="s">
        <v>428</v>
      </c>
      <c r="AA264" s="115" t="str">
        <f>IF(G264="shared-count-once",COUNTIFS($A$2:$A$599,A264,$B$2:$B$599,B264,$D$2:$D$599,D264),1)</f>
      </c>
    </row>
    <row r="265">
      <c r="A265" t="s">
        <v>289</v>
      </c>
      <c r="B265" s="93" t="n">
        <v>2028</v>
      </c>
      <c r="C265" t="s">
        <v>306</v>
      </c>
      <c r="D265" s="94" t="s">
        <v>444</v>
      </c>
      <c r="E265" s="95" t="s">
        <v>445</v>
      </c>
      <c r="F265" s="96" t="s">
        <v>309</v>
      </c>
      <c r="G265" s="97" t="s">
        <v>423</v>
      </c>
      <c r="H265" s="98" t="s">
        <v>425</v>
      </c>
      <c r="I265" s="99" t="n">
        <v>1</v>
      </c>
      <c r="J265" s="100" t="n">
        <v>1</v>
      </c>
      <c r="K265" s="101" t="n">
        <v>0.0077</v>
      </c>
      <c r="L265" s="102" t="n">
        <v>293652994.066726</v>
      </c>
      <c r="M265" s="103" t="n">
        <v>293896796.321291</v>
      </c>
      <c r="N265" s="104" t="str">
        <f>MIN(MAX((B265-'Calculation_Assumptions'!$B$5+1)/'Calculation_Assumptions'!$B$7,0),1)</f>
      </c>
      <c r="O265" s="105" t="str">
        <f>L265*I265</f>
      </c>
      <c r="P265" s="106" t="str">
        <f>M265*I265</f>
      </c>
      <c r="Q265" s="107" t="str">
        <f>P265*'Calculation_Assumptions'!$B$14*J265*K265</f>
      </c>
      <c r="R265" s="108" t="str">
        <f>O265*N265*J265*K265</f>
      </c>
      <c r="S265" s="109" t="str">
        <f>R265-Q265</f>
      </c>
      <c r="T265" s="110" t="str">
        <f>1/(1+'Calculation_Assumptions'!$B$8)^(B265-'Calculation_Assumptions'!$B$2)</f>
      </c>
      <c r="U265" s="111" t="str">
        <f>Q265*T265</f>
      </c>
      <c r="V265" s="112" t="str">
        <f>R265*T265</f>
      </c>
      <c r="W265" s="113" t="str">
        <f>S265*T265</f>
      </c>
      <c r="X265" t="n">
        <v>0</v>
      </c>
      <c r="Y265" s="114" t="n">
        <v>2017</v>
      </c>
      <c r="Z265" t="s">
        <v>428</v>
      </c>
      <c r="AA265" s="115" t="str">
        <f>IF(G265="shared-count-once",COUNTIFS($A$2:$A$599,A265,$B$2:$B$599,B265,$D$2:$D$599,D265),1)</f>
      </c>
    </row>
    <row r="266">
      <c r="A266" t="s">
        <v>289</v>
      </c>
      <c r="B266" s="93" t="n">
        <v>2029</v>
      </c>
      <c r="C266" t="s">
        <v>306</v>
      </c>
      <c r="D266" s="94" t="s">
        <v>444</v>
      </c>
      <c r="E266" s="95" t="s">
        <v>445</v>
      </c>
      <c r="F266" s="96" t="s">
        <v>309</v>
      </c>
      <c r="G266" s="97" t="s">
        <v>423</v>
      </c>
      <c r="H266" s="98" t="s">
        <v>425</v>
      </c>
      <c r="I266" s="99" t="n">
        <v>1</v>
      </c>
      <c r="J266" s="100" t="n">
        <v>1</v>
      </c>
      <c r="K266" s="101" t="n">
        <v>0.0077</v>
      </c>
      <c r="L266" s="102" t="n">
        <v>295760034.777203</v>
      </c>
      <c r="M266" s="103" t="n">
        <v>295970569.102032</v>
      </c>
      <c r="N266" s="104" t="str">
        <f>MIN(MAX((B266-'Calculation_Assumptions'!$B$5+1)/'Calculation_Assumptions'!$B$7,0),1)</f>
      </c>
      <c r="O266" s="105" t="str">
        <f>L266*I266</f>
      </c>
      <c r="P266" s="106" t="str">
        <f>M266*I266</f>
      </c>
      <c r="Q266" s="107" t="str">
        <f>P266*'Calculation_Assumptions'!$B$14*J266*K266</f>
      </c>
      <c r="R266" s="108" t="str">
        <f>O266*N266*J266*K266</f>
      </c>
      <c r="S266" s="109" t="str">
        <f>R266-Q266</f>
      </c>
      <c r="T266" s="110" t="str">
        <f>1/(1+'Calculation_Assumptions'!$B$8)^(B266-'Calculation_Assumptions'!$B$2)</f>
      </c>
      <c r="U266" s="111" t="str">
        <f>Q266*T266</f>
      </c>
      <c r="V266" s="112" t="str">
        <f>R266*T266</f>
      </c>
      <c r="W266" s="113" t="str">
        <f>S266*T266</f>
      </c>
      <c r="X266" t="n">
        <v>0</v>
      </c>
      <c r="Y266" s="114" t="n">
        <v>2017</v>
      </c>
      <c r="Z266" t="s">
        <v>428</v>
      </c>
      <c r="AA266" s="115" t="str">
        <f>IF(G266="shared-count-once",COUNTIFS($A$2:$A$599,A266,$B$2:$B$599,B266,$D$2:$D$599,D266),1)</f>
      </c>
    </row>
    <row r="267">
      <c r="A267" t="s">
        <v>289</v>
      </c>
      <c r="B267" s="93" t="n">
        <v>2030</v>
      </c>
      <c r="C267" t="s">
        <v>306</v>
      </c>
      <c r="D267" s="94" t="s">
        <v>444</v>
      </c>
      <c r="E267" s="95" t="s">
        <v>445</v>
      </c>
      <c r="F267" s="96" t="s">
        <v>309</v>
      </c>
      <c r="G267" s="97" t="s">
        <v>423</v>
      </c>
      <c r="H267" s="98" t="s">
        <v>425</v>
      </c>
      <c r="I267" s="99" t="n">
        <v>1</v>
      </c>
      <c r="J267" s="100" t="n">
        <v>1</v>
      </c>
      <c r="K267" s="101" t="n">
        <v>0.0077</v>
      </c>
      <c r="L267" s="102" t="n">
        <v>297854514.181303</v>
      </c>
      <c r="M267" s="103" t="n">
        <v>298029311.601993</v>
      </c>
      <c r="N267" s="104" t="str">
        <f>MIN(MAX((B267-'Calculation_Assumptions'!$B$5+1)/'Calculation_Assumptions'!$B$7,0),1)</f>
      </c>
      <c r="O267" s="105" t="str">
        <f>L267*I267</f>
      </c>
      <c r="P267" s="106" t="str">
        <f>M267*I267</f>
      </c>
      <c r="Q267" s="107" t="str">
        <f>P267*'Calculation_Assumptions'!$B$14*J267*K267</f>
      </c>
      <c r="R267" s="108" t="str">
        <f>O267*N267*J267*K267</f>
      </c>
      <c r="S267" s="109" t="str">
        <f>R267-Q267</f>
      </c>
      <c r="T267" s="110" t="str">
        <f>1/(1+'Calculation_Assumptions'!$B$8)^(B267-'Calculation_Assumptions'!$B$2)</f>
      </c>
      <c r="U267" s="111" t="str">
        <f>Q267*T267</f>
      </c>
      <c r="V267" s="112" t="str">
        <f>R267*T267</f>
      </c>
      <c r="W267" s="113" t="str">
        <f>S267*T267</f>
      </c>
      <c r="X267" t="n">
        <v>0</v>
      </c>
      <c r="Y267" s="114" t="n">
        <v>2017</v>
      </c>
      <c r="Z267" t="s">
        <v>428</v>
      </c>
      <c r="AA267" s="115" t="str">
        <f>IF(G267="shared-count-once",COUNTIFS($A$2:$A$599,A267,$B$2:$B$599,B267,$D$2:$D$599,D267),1)</f>
      </c>
    </row>
    <row r="268">
      <c r="A268" t="s">
        <v>289</v>
      </c>
      <c r="B268" s="93" t="n">
        <v>2031</v>
      </c>
      <c r="C268" t="s">
        <v>306</v>
      </c>
      <c r="D268" s="94" t="s">
        <v>444</v>
      </c>
      <c r="E268" s="95" t="s">
        <v>445</v>
      </c>
      <c r="F268" s="96" t="s">
        <v>309</v>
      </c>
      <c r="G268" s="97" t="s">
        <v>423</v>
      </c>
      <c r="H268" s="98" t="s">
        <v>425</v>
      </c>
      <c r="I268" s="99" t="n">
        <v>1</v>
      </c>
      <c r="J268" s="100" t="n">
        <v>1</v>
      </c>
      <c r="K268" s="101" t="n">
        <v>0.0077</v>
      </c>
      <c r="L268" s="102" t="n">
        <v>299939218.599117</v>
      </c>
      <c r="M268" s="103" t="n">
        <v>300077222.268546</v>
      </c>
      <c r="N268" s="104" t="str">
        <f>MIN(MAX((B268-'Calculation_Assumptions'!$B$5+1)/'Calculation_Assumptions'!$B$7,0),1)</f>
      </c>
      <c r="O268" s="105" t="str">
        <f>L268*I268</f>
      </c>
      <c r="P268" s="106" t="str">
        <f>M268*I268</f>
      </c>
      <c r="Q268" s="107" t="str">
        <f>P268*'Calculation_Assumptions'!$B$14*J268*K268</f>
      </c>
      <c r="R268" s="108" t="str">
        <f>O268*N268*J268*K268</f>
      </c>
      <c r="S268" s="109" t="str">
        <f>R268-Q268</f>
      </c>
      <c r="T268" s="110" t="str">
        <f>1/(1+'Calculation_Assumptions'!$B$8)^(B268-'Calculation_Assumptions'!$B$2)</f>
      </c>
      <c r="U268" s="111" t="str">
        <f>Q268*T268</f>
      </c>
      <c r="V268" s="112" t="str">
        <f>R268*T268</f>
      </c>
      <c r="W268" s="113" t="str">
        <f>S268*T268</f>
      </c>
      <c r="X268" t="n">
        <v>0</v>
      </c>
      <c r="Y268" s="114" t="n">
        <v>2017</v>
      </c>
      <c r="Z268" t="s">
        <v>428</v>
      </c>
      <c r="AA268" s="115" t="str">
        <f>IF(G268="shared-count-once",COUNTIFS($A$2:$A$599,A268,$B$2:$B$599,B268,$D$2:$D$599,D268),1)</f>
      </c>
    </row>
    <row r="269">
      <c r="A269" t="s">
        <v>289</v>
      </c>
      <c r="B269" s="93" t="n">
        <v>2032</v>
      </c>
      <c r="C269" t="s">
        <v>306</v>
      </c>
      <c r="D269" s="94" t="s">
        <v>444</v>
      </c>
      <c r="E269" s="95" t="s">
        <v>445</v>
      </c>
      <c r="F269" s="96" t="s">
        <v>309</v>
      </c>
      <c r="G269" s="97" t="s">
        <v>423</v>
      </c>
      <c r="H269" s="98" t="s">
        <v>425</v>
      </c>
      <c r="I269" s="99" t="n">
        <v>1</v>
      </c>
      <c r="J269" s="100" t="n">
        <v>1</v>
      </c>
      <c r="K269" s="101" t="n">
        <v>0.0077</v>
      </c>
      <c r="L269" s="102" t="n">
        <v>302006611.561008</v>
      </c>
      <c r="M269" s="103" t="n">
        <v>302110074.06594</v>
      </c>
      <c r="N269" s="104" t="str">
        <f>MIN(MAX((B269-'Calculation_Assumptions'!$B$5+1)/'Calculation_Assumptions'!$B$7,0),1)</f>
      </c>
      <c r="O269" s="105" t="str">
        <f>L269*I269</f>
      </c>
      <c r="P269" s="106" t="str">
        <f>M269*I269</f>
      </c>
      <c r="Q269" s="107" t="str">
        <f>P269*'Calculation_Assumptions'!$B$14*J269*K269</f>
      </c>
      <c r="R269" s="108" t="str">
        <f>O269*N269*J269*K269</f>
      </c>
      <c r="S269" s="109" t="str">
        <f>R269-Q269</f>
      </c>
      <c r="T269" s="110" t="str">
        <f>1/(1+'Calculation_Assumptions'!$B$8)^(B269-'Calculation_Assumptions'!$B$2)</f>
      </c>
      <c r="U269" s="111" t="str">
        <f>Q269*T269</f>
      </c>
      <c r="V269" s="112" t="str">
        <f>R269*T269</f>
      </c>
      <c r="W269" s="113" t="str">
        <f>S269*T269</f>
      </c>
      <c r="X269" t="n">
        <v>0</v>
      </c>
      <c r="Y269" s="114" t="n">
        <v>2017</v>
      </c>
      <c r="Z269" t="s">
        <v>428</v>
      </c>
      <c r="AA269" s="115" t="str">
        <f>IF(G269="shared-count-once",COUNTIFS($A$2:$A$599,A269,$B$2:$B$599,B269,$D$2:$D$599,D269),1)</f>
      </c>
    </row>
    <row r="270">
      <c r="A270" t="s">
        <v>289</v>
      </c>
      <c r="B270" s="93" t="n">
        <v>2033</v>
      </c>
      <c r="C270" t="s">
        <v>306</v>
      </c>
      <c r="D270" s="94" t="s">
        <v>444</v>
      </c>
      <c r="E270" s="95" t="s">
        <v>445</v>
      </c>
      <c r="F270" s="96" t="s">
        <v>309</v>
      </c>
      <c r="G270" s="97" t="s">
        <v>423</v>
      </c>
      <c r="H270" s="98" t="s">
        <v>425</v>
      </c>
      <c r="I270" s="99" t="n">
        <v>1</v>
      </c>
      <c r="J270" s="100" t="n">
        <v>1</v>
      </c>
      <c r="K270" s="101" t="n">
        <v>0.0077</v>
      </c>
      <c r="L270" s="102" t="n">
        <v>304051778.901418</v>
      </c>
      <c r="M270" s="103" t="n">
        <v>304122392.262448</v>
      </c>
      <c r="N270" s="104" t="str">
        <f>MIN(MAX((B270-'Calculation_Assumptions'!$B$5+1)/'Calculation_Assumptions'!$B$7,0),1)</f>
      </c>
      <c r="O270" s="105" t="str">
        <f>L270*I270</f>
      </c>
      <c r="P270" s="106" t="str">
        <f>M270*I270</f>
      </c>
      <c r="Q270" s="107" t="str">
        <f>P270*'Calculation_Assumptions'!$B$14*J270*K270</f>
      </c>
      <c r="R270" s="108" t="str">
        <f>O270*N270*J270*K270</f>
      </c>
      <c r="S270" s="109" t="str">
        <f>R270-Q270</f>
      </c>
      <c r="T270" s="110" t="str">
        <f>1/(1+'Calculation_Assumptions'!$B$8)^(B270-'Calculation_Assumptions'!$B$2)</f>
      </c>
      <c r="U270" s="111" t="str">
        <f>Q270*T270</f>
      </c>
      <c r="V270" s="112" t="str">
        <f>R270*T270</f>
      </c>
      <c r="W270" s="113" t="str">
        <f>S270*T270</f>
      </c>
      <c r="X270" t="n">
        <v>0</v>
      </c>
      <c r="Y270" s="114" t="n">
        <v>2017</v>
      </c>
      <c r="Z270" t="s">
        <v>428</v>
      </c>
      <c r="AA270" s="115" t="str">
        <f>IF(G270="shared-count-once",COUNTIFS($A$2:$A$599,A270,$B$2:$B$599,B270,$D$2:$D$599,D270),1)</f>
      </c>
    </row>
    <row r="271">
      <c r="A271" t="s">
        <v>289</v>
      </c>
      <c r="B271" s="93" t="n">
        <v>2034</v>
      </c>
      <c r="C271" t="s">
        <v>306</v>
      </c>
      <c r="D271" s="94" t="s">
        <v>444</v>
      </c>
      <c r="E271" s="95" t="s">
        <v>445</v>
      </c>
      <c r="F271" s="96" t="s">
        <v>309</v>
      </c>
      <c r="G271" s="97" t="s">
        <v>423</v>
      </c>
      <c r="H271" s="98" t="s">
        <v>425</v>
      </c>
      <c r="I271" s="99" t="n">
        <v>1</v>
      </c>
      <c r="J271" s="100" t="n">
        <v>1</v>
      </c>
      <c r="K271" s="101" t="n">
        <v>0.0077</v>
      </c>
      <c r="L271" s="102" t="n">
        <v>306071158.203623</v>
      </c>
      <c r="M271" s="103" t="n">
        <v>306110568.885056</v>
      </c>
      <c r="N271" s="104" t="str">
        <f>MIN(MAX((B271-'Calculation_Assumptions'!$B$5+1)/'Calculation_Assumptions'!$B$7,0),1)</f>
      </c>
      <c r="O271" s="105" t="str">
        <f>L271*I271</f>
      </c>
      <c r="P271" s="106" t="str">
        <f>M271*I271</f>
      </c>
      <c r="Q271" s="107" t="str">
        <f>P271*'Calculation_Assumptions'!$B$14*J271*K271</f>
      </c>
      <c r="R271" s="108" t="str">
        <f>O271*N271*J271*K271</f>
      </c>
      <c r="S271" s="109" t="str">
        <f>R271-Q271</f>
      </c>
      <c r="T271" s="110" t="str">
        <f>1/(1+'Calculation_Assumptions'!$B$8)^(B271-'Calculation_Assumptions'!$B$2)</f>
      </c>
      <c r="U271" s="111" t="str">
        <f>Q271*T271</f>
      </c>
      <c r="V271" s="112" t="str">
        <f>R271*T271</f>
      </c>
      <c r="W271" s="113" t="str">
        <f>S271*T271</f>
      </c>
      <c r="X271" t="n">
        <v>0</v>
      </c>
      <c r="Y271" s="114" t="n">
        <v>2017</v>
      </c>
      <c r="Z271" t="s">
        <v>428</v>
      </c>
      <c r="AA271" s="115" t="str">
        <f>IF(G271="shared-count-once",COUNTIFS($A$2:$A$599,A271,$B$2:$B$599,B271,$D$2:$D$599,D271),1)</f>
      </c>
    </row>
    <row r="272">
      <c r="A272" t="s">
        <v>289</v>
      </c>
      <c r="B272" s="93" t="n">
        <v>2035</v>
      </c>
      <c r="C272" t="s">
        <v>306</v>
      </c>
      <c r="D272" s="94" t="s">
        <v>444</v>
      </c>
      <c r="E272" s="95" t="s">
        <v>445</v>
      </c>
      <c r="F272" s="96" t="s">
        <v>309</v>
      </c>
      <c r="G272" s="97" t="s">
        <v>423</v>
      </c>
      <c r="H272" s="98" t="s">
        <v>425</v>
      </c>
      <c r="I272" s="99" t="n">
        <v>1</v>
      </c>
      <c r="J272" s="100" t="n">
        <v>1</v>
      </c>
      <c r="K272" s="101" t="n">
        <v>0.0077</v>
      </c>
      <c r="L272" s="102" t="n">
        <v>308060358.352112</v>
      </c>
      <c r="M272" s="103" t="n">
        <v>308070646.088024</v>
      </c>
      <c r="N272" s="104" t="str">
        <f>MIN(MAX((B272-'Calculation_Assumptions'!$B$5+1)/'Calculation_Assumptions'!$B$7,0),1)</f>
      </c>
      <c r="O272" s="105" t="str">
        <f>L272*I272</f>
      </c>
      <c r="P272" s="106" t="str">
        <f>M272*I272</f>
      </c>
      <c r="Q272" s="107" t="str">
        <f>P272*'Calculation_Assumptions'!$B$14*J272*K272</f>
      </c>
      <c r="R272" s="108" t="str">
        <f>O272*N272*J272*K272</f>
      </c>
      <c r="S272" s="109" t="str">
        <f>R272-Q272</f>
      </c>
      <c r="T272" s="110" t="str">
        <f>1/(1+'Calculation_Assumptions'!$B$8)^(B272-'Calculation_Assumptions'!$B$2)</f>
      </c>
      <c r="U272" s="111" t="str">
        <f>Q272*T272</f>
      </c>
      <c r="V272" s="112" t="str">
        <f>R272*T272</f>
      </c>
      <c r="W272" s="113" t="str">
        <f>S272*T272</f>
      </c>
      <c r="X272" t="n">
        <v>0</v>
      </c>
      <c r="Y272" s="114" t="n">
        <v>2017</v>
      </c>
      <c r="Z272" t="s">
        <v>428</v>
      </c>
      <c r="AA272" s="115" t="str">
        <f>IF(G272="shared-count-once",COUNTIFS($A$2:$A$599,A272,$B$2:$B$599,B272,$D$2:$D$599,D272),1)</f>
      </c>
    </row>
    <row r="273">
      <c r="A273" t="s">
        <v>289</v>
      </c>
      <c r="B273" s="93" t="n">
        <v>2036</v>
      </c>
      <c r="C273" t="s">
        <v>306</v>
      </c>
      <c r="D273" s="94" t="s">
        <v>444</v>
      </c>
      <c r="E273" s="95" t="s">
        <v>445</v>
      </c>
      <c r="F273" s="96" t="s">
        <v>309</v>
      </c>
      <c r="G273" s="97" t="s">
        <v>423</v>
      </c>
      <c r="H273" s="98" t="s">
        <v>425</v>
      </c>
      <c r="I273" s="99" t="n">
        <v>1</v>
      </c>
      <c r="J273" s="100" t="n">
        <v>1</v>
      </c>
      <c r="K273" s="101" t="n">
        <v>0.0077</v>
      </c>
      <c r="L273" s="102" t="n">
        <v>310016247.834089</v>
      </c>
      <c r="M273" s="103" t="n">
        <v>309999675.199284</v>
      </c>
      <c r="N273" s="104" t="str">
        <f>MIN(MAX((B273-'Calculation_Assumptions'!$B$5+1)/'Calculation_Assumptions'!$B$7,0),1)</f>
      </c>
      <c r="O273" s="105" t="str">
        <f>L273*I273</f>
      </c>
      <c r="P273" s="106" t="str">
        <f>M273*I273</f>
      </c>
      <c r="Q273" s="107" t="str">
        <f>P273*'Calculation_Assumptions'!$B$14*J273*K273</f>
      </c>
      <c r="R273" s="108" t="str">
        <f>O273*N273*J273*K273</f>
      </c>
      <c r="S273" s="109" t="str">
        <f>R273-Q273</f>
      </c>
      <c r="T273" s="110" t="str">
        <f>1/(1+'Calculation_Assumptions'!$B$8)^(B273-'Calculation_Assumptions'!$B$2)</f>
      </c>
      <c r="U273" s="111" t="str">
        <f>Q273*T273</f>
      </c>
      <c r="V273" s="112" t="str">
        <f>R273*T273</f>
      </c>
      <c r="W273" s="113" t="str">
        <f>S273*T273</f>
      </c>
      <c r="X273" t="n">
        <v>0</v>
      </c>
      <c r="Y273" s="114" t="n">
        <v>2017</v>
      </c>
      <c r="Z273" t="s">
        <v>428</v>
      </c>
      <c r="AA273" s="115" t="str">
        <f>IF(G273="shared-count-once",COUNTIFS($A$2:$A$599,A273,$B$2:$B$599,B273,$D$2:$D$599,D273),1)</f>
      </c>
    </row>
    <row r="274">
      <c r="A274" t="s">
        <v>289</v>
      </c>
      <c r="B274" s="93" t="n">
        <v>2037</v>
      </c>
      <c r="C274" t="s">
        <v>306</v>
      </c>
      <c r="D274" s="94" t="s">
        <v>444</v>
      </c>
      <c r="E274" s="95" t="s">
        <v>445</v>
      </c>
      <c r="F274" s="96" t="s">
        <v>309</v>
      </c>
      <c r="G274" s="97" t="s">
        <v>423</v>
      </c>
      <c r="H274" s="98" t="s">
        <v>425</v>
      </c>
      <c r="I274" s="99" t="n">
        <v>1</v>
      </c>
      <c r="J274" s="100" t="n">
        <v>1</v>
      </c>
      <c r="K274" s="101" t="n">
        <v>0.0077</v>
      </c>
      <c r="L274" s="102" t="n">
        <v>311937420.424899</v>
      </c>
      <c r="M274" s="103" t="n">
        <v>311893769.131398</v>
      </c>
      <c r="N274" s="104" t="str">
        <f>MIN(MAX((B274-'Calculation_Assumptions'!$B$5+1)/'Calculation_Assumptions'!$B$7,0),1)</f>
      </c>
      <c r="O274" s="105" t="str">
        <f>L274*I274</f>
      </c>
      <c r="P274" s="106" t="str">
        <f>M274*I274</f>
      </c>
      <c r="Q274" s="107" t="str">
        <f>P274*'Calculation_Assumptions'!$B$14*J274*K274</f>
      </c>
      <c r="R274" s="108" t="str">
        <f>O274*N274*J274*K274</f>
      </c>
      <c r="S274" s="109" t="str">
        <f>R274-Q274</f>
      </c>
      <c r="T274" s="110" t="str">
        <f>1/(1+'Calculation_Assumptions'!$B$8)^(B274-'Calculation_Assumptions'!$B$2)</f>
      </c>
      <c r="U274" s="111" t="str">
        <f>Q274*T274</f>
      </c>
      <c r="V274" s="112" t="str">
        <f>R274*T274</f>
      </c>
      <c r="W274" s="113" t="str">
        <f>S274*T274</f>
      </c>
      <c r="X274" t="n">
        <v>0</v>
      </c>
      <c r="Y274" s="114" t="n">
        <v>2017</v>
      </c>
      <c r="Z274" t="s">
        <v>428</v>
      </c>
      <c r="AA274" s="115" t="str">
        <f>IF(G274="shared-count-once",COUNTIFS($A$2:$A$599,A274,$B$2:$B$599,B274,$D$2:$D$599,D274),1)</f>
      </c>
    </row>
    <row r="275">
      <c r="A275" t="s">
        <v>289</v>
      </c>
      <c r="B275" s="93" t="n">
        <v>2038</v>
      </c>
      <c r="C275" t="s">
        <v>306</v>
      </c>
      <c r="D275" s="94" t="s">
        <v>444</v>
      </c>
      <c r="E275" s="95" t="s">
        <v>445</v>
      </c>
      <c r="F275" s="96" t="s">
        <v>309</v>
      </c>
      <c r="G275" s="97" t="s">
        <v>423</v>
      </c>
      <c r="H275" s="98" t="s">
        <v>425</v>
      </c>
      <c r="I275" s="99" t="n">
        <v>1</v>
      </c>
      <c r="J275" s="100" t="n">
        <v>1</v>
      </c>
      <c r="K275" s="101" t="n">
        <v>0.0077</v>
      </c>
      <c r="L275" s="102" t="n">
        <v>313774059.401618</v>
      </c>
      <c r="M275" s="103" t="n">
        <v>313749695.438568</v>
      </c>
      <c r="N275" s="104" t="str">
        <f>MIN(MAX((B275-'Calculation_Assumptions'!$B$5+1)/'Calculation_Assumptions'!$B$7,0),1)</f>
      </c>
      <c r="O275" s="105" t="str">
        <f>L275*I275</f>
      </c>
      <c r="P275" s="106" t="str">
        <f>M275*I275</f>
      </c>
      <c r="Q275" s="107" t="str">
        <f>P275*'Calculation_Assumptions'!$B$14*J275*K275</f>
      </c>
      <c r="R275" s="108" t="str">
        <f>O275*N275*J275*K275</f>
      </c>
      <c r="S275" s="109" t="str">
        <f>R275-Q275</f>
      </c>
      <c r="T275" s="110" t="str">
        <f>1/(1+'Calculation_Assumptions'!$B$8)^(B275-'Calculation_Assumptions'!$B$2)</f>
      </c>
      <c r="U275" s="111" t="str">
        <f>Q275*T275</f>
      </c>
      <c r="V275" s="112" t="str">
        <f>R275*T275</f>
      </c>
      <c r="W275" s="113" t="str">
        <f>S275*T275</f>
      </c>
      <c r="X275" t="n">
        <v>0</v>
      </c>
      <c r="Y275" s="114" t="n">
        <v>2017</v>
      </c>
      <c r="Z275" t="s">
        <v>428</v>
      </c>
      <c r="AA275" s="115" t="str">
        <f>IF(G275="shared-count-once",COUNTIFS($A$2:$A$599,A275,$B$2:$B$599,B275,$D$2:$D$599,D275),1)</f>
      </c>
    </row>
    <row r="276">
      <c r="A276" t="s">
        <v>289</v>
      </c>
      <c r="B276" s="93" t="n">
        <v>2039</v>
      </c>
      <c r="C276" t="s">
        <v>306</v>
      </c>
      <c r="D276" s="94" t="s">
        <v>444</v>
      </c>
      <c r="E276" s="95" t="s">
        <v>445</v>
      </c>
      <c r="F276" s="96" t="s">
        <v>309</v>
      </c>
      <c r="G276" s="97" t="s">
        <v>423</v>
      </c>
      <c r="H276" s="98" t="s">
        <v>425</v>
      </c>
      <c r="I276" s="99" t="n">
        <v>1</v>
      </c>
      <c r="J276" s="100" t="n">
        <v>1</v>
      </c>
      <c r="K276" s="101" t="n">
        <v>0.0077</v>
      </c>
      <c r="L276" s="102" t="n">
        <v>315615867.309069</v>
      </c>
      <c r="M276" s="103" t="n">
        <v>315565543.392676</v>
      </c>
      <c r="N276" s="104" t="str">
        <f>MIN(MAX((B276-'Calculation_Assumptions'!$B$5+1)/'Calculation_Assumptions'!$B$7,0),1)</f>
      </c>
      <c r="O276" s="105" t="str">
        <f>L276*I276</f>
      </c>
      <c r="P276" s="106" t="str">
        <f>M276*I276</f>
      </c>
      <c r="Q276" s="107" t="str">
        <f>P276*'Calculation_Assumptions'!$B$14*J276*K276</f>
      </c>
      <c r="R276" s="108" t="str">
        <f>O276*N276*J276*K276</f>
      </c>
      <c r="S276" s="109" t="str">
        <f>R276-Q276</f>
      </c>
      <c r="T276" s="110" t="str">
        <f>1/(1+'Calculation_Assumptions'!$B$8)^(B276-'Calculation_Assumptions'!$B$2)</f>
      </c>
      <c r="U276" s="111" t="str">
        <f>Q276*T276</f>
      </c>
      <c r="V276" s="112" t="str">
        <f>R276*T276</f>
      </c>
      <c r="W276" s="113" t="str">
        <f>S276*T276</f>
      </c>
      <c r="X276" t="n">
        <v>0</v>
      </c>
      <c r="Y276" s="114" t="n">
        <v>2017</v>
      </c>
      <c r="Z276" t="s">
        <v>428</v>
      </c>
      <c r="AA276" s="115" t="str">
        <f>IF(G276="shared-count-once",COUNTIFS($A$2:$A$599,A276,$B$2:$B$599,B276,$D$2:$D$599,D276),1)</f>
      </c>
    </row>
    <row r="277">
      <c r="A277" t="s">
        <v>289</v>
      </c>
      <c r="B277" s="93" t="n">
        <v>2040</v>
      </c>
      <c r="C277" t="s">
        <v>306</v>
      </c>
      <c r="D277" s="94" t="s">
        <v>444</v>
      </c>
      <c r="E277" s="95" t="s">
        <v>445</v>
      </c>
      <c r="F277" s="96" t="s">
        <v>309</v>
      </c>
      <c r="G277" s="97" t="s">
        <v>423</v>
      </c>
      <c r="H277" s="98" t="s">
        <v>425</v>
      </c>
      <c r="I277" s="99" t="n">
        <v>1</v>
      </c>
      <c r="J277" s="100" t="n">
        <v>1</v>
      </c>
      <c r="K277" s="101" t="n">
        <v>0.0077</v>
      </c>
      <c r="L277" s="102" t="n">
        <v>317414428.773274</v>
      </c>
      <c r="M277" s="103" t="n">
        <v>317337884.121295</v>
      </c>
      <c r="N277" s="104" t="str">
        <f>MIN(MAX((B277-'Calculation_Assumptions'!$B$5+1)/'Calculation_Assumptions'!$B$7,0),1)</f>
      </c>
      <c r="O277" s="105" t="str">
        <f>L277*I277</f>
      </c>
      <c r="P277" s="106" t="str">
        <f>M277*I277</f>
      </c>
      <c r="Q277" s="107" t="str">
        <f>P277*'Calculation_Assumptions'!$B$14*J277*K277</f>
      </c>
      <c r="R277" s="108" t="str">
        <f>O277*N277*J277*K277</f>
      </c>
      <c r="S277" s="109" t="str">
        <f>R277-Q277</f>
      </c>
      <c r="T277" s="110" t="str">
        <f>1/(1+'Calculation_Assumptions'!$B$8)^(B277-'Calculation_Assumptions'!$B$2)</f>
      </c>
      <c r="U277" s="111" t="str">
        <f>Q277*T277</f>
      </c>
      <c r="V277" s="112" t="str">
        <f>R277*T277</f>
      </c>
      <c r="W277" s="113" t="str">
        <f>S277*T277</f>
      </c>
      <c r="X277" t="n">
        <v>0</v>
      </c>
      <c r="Y277" s="114" t="n">
        <v>2017</v>
      </c>
      <c r="Z277" t="s">
        <v>428</v>
      </c>
      <c r="AA277" s="115" t="str">
        <f>IF(G277="shared-count-once",COUNTIFS($A$2:$A$599,A277,$B$2:$B$599,B277,$D$2:$D$599,D277),1)</f>
      </c>
    </row>
    <row r="278">
      <c r="A278" t="s">
        <v>289</v>
      </c>
      <c r="B278" s="93" t="n">
        <v>2041</v>
      </c>
      <c r="C278" t="s">
        <v>306</v>
      </c>
      <c r="D278" s="94" t="s">
        <v>444</v>
      </c>
      <c r="E278" s="95" t="s">
        <v>445</v>
      </c>
      <c r="F278" s="96" t="s">
        <v>309</v>
      </c>
      <c r="G278" s="97" t="s">
        <v>423</v>
      </c>
      <c r="H278" s="98" t="s">
        <v>425</v>
      </c>
      <c r="I278" s="99" t="n">
        <v>1</v>
      </c>
      <c r="J278" s="100" t="n">
        <v>1</v>
      </c>
      <c r="K278" s="101" t="n">
        <v>0.0077</v>
      </c>
      <c r="L278" s="102" t="n">
        <v>319168791.020997</v>
      </c>
      <c r="M278" s="103" t="n">
        <v>319016979.529542</v>
      </c>
      <c r="N278" s="104" t="str">
        <f>MIN(MAX((B278-'Calculation_Assumptions'!$B$5+1)/'Calculation_Assumptions'!$B$7,0),1)</f>
      </c>
      <c r="O278" s="105" t="str">
        <f>L278*I278</f>
      </c>
      <c r="P278" s="106" t="str">
        <f>M278*I278</f>
      </c>
      <c r="Q278" s="107" t="str">
        <f>P278*'Calculation_Assumptions'!$B$14*J278*K278</f>
      </c>
      <c r="R278" s="108" t="str">
        <f>O278*N278*J278*K278</f>
      </c>
      <c r="S278" s="109" t="str">
        <f>R278-Q278</f>
      </c>
      <c r="T278" s="110" t="str">
        <f>1/(1+'Calculation_Assumptions'!$B$8)^(B278-'Calculation_Assumptions'!$B$2)</f>
      </c>
      <c r="U278" s="111" t="str">
        <f>Q278*T278</f>
      </c>
      <c r="V278" s="112" t="str">
        <f>R278*T278</f>
      </c>
      <c r="W278" s="113" t="str">
        <f>S278*T278</f>
      </c>
      <c r="X278" t="n">
        <v>0</v>
      </c>
      <c r="Y278" s="114" t="n">
        <v>2017</v>
      </c>
      <c r="Z278" t="s">
        <v>428</v>
      </c>
      <c r="AA278" s="115" t="str">
        <f>IF(G278="shared-count-once",COUNTIFS($A$2:$A$599,A278,$B$2:$B$599,B278,$D$2:$D$599,D278),1)</f>
      </c>
    </row>
    <row r="279">
      <c r="A279" t="s">
        <v>289</v>
      </c>
      <c r="B279" s="93" t="n">
        <v>2042</v>
      </c>
      <c r="C279" t="s">
        <v>306</v>
      </c>
      <c r="D279" s="94" t="s">
        <v>444</v>
      </c>
      <c r="E279" s="95" t="s">
        <v>445</v>
      </c>
      <c r="F279" s="96" t="s">
        <v>309</v>
      </c>
      <c r="G279" s="97" t="s">
        <v>423</v>
      </c>
      <c r="H279" s="98" t="s">
        <v>425</v>
      </c>
      <c r="I279" s="99" t="n">
        <v>1</v>
      </c>
      <c r="J279" s="100" t="n">
        <v>1</v>
      </c>
      <c r="K279" s="101" t="n">
        <v>0.0077</v>
      </c>
      <c r="L279" s="102" t="n">
        <v>320874618.953173</v>
      </c>
      <c r="M279" s="103" t="n">
        <v>320698357.573231</v>
      </c>
      <c r="N279" s="104" t="str">
        <f>MIN(MAX((B279-'Calculation_Assumptions'!$B$5+1)/'Calculation_Assumptions'!$B$7,0),1)</f>
      </c>
      <c r="O279" s="105" t="str">
        <f>L279*I279</f>
      </c>
      <c r="P279" s="106" t="str">
        <f>M279*I279</f>
      </c>
      <c r="Q279" s="107" t="str">
        <f>P279*'Calculation_Assumptions'!$B$14*J279*K279</f>
      </c>
      <c r="R279" s="108" t="str">
        <f>O279*N279*J279*K279</f>
      </c>
      <c r="S279" s="109" t="str">
        <f>R279-Q279</f>
      </c>
      <c r="T279" s="110" t="str">
        <f>1/(1+'Calculation_Assumptions'!$B$8)^(B279-'Calculation_Assumptions'!$B$2)</f>
      </c>
      <c r="U279" s="111" t="str">
        <f>Q279*T279</f>
      </c>
      <c r="V279" s="112" t="str">
        <f>R279*T279</f>
      </c>
      <c r="W279" s="113" t="str">
        <f>S279*T279</f>
      </c>
      <c r="X279" t="n">
        <v>0</v>
      </c>
      <c r="Y279" s="114" t="n">
        <v>2017</v>
      </c>
      <c r="Z279" t="s">
        <v>428</v>
      </c>
      <c r="AA279" s="115" t="str">
        <f>IF(G279="shared-count-once",COUNTIFS($A$2:$A$599,A279,$B$2:$B$599,B279,$D$2:$D$599,D279),1)</f>
      </c>
    </row>
    <row r="280">
      <c r="A280" t="s">
        <v>289</v>
      </c>
      <c r="B280" s="93" t="n">
        <v>2043</v>
      </c>
      <c r="C280" t="s">
        <v>306</v>
      </c>
      <c r="D280" s="94" t="s">
        <v>444</v>
      </c>
      <c r="E280" s="95" t="s">
        <v>445</v>
      </c>
      <c r="F280" s="96" t="s">
        <v>309</v>
      </c>
      <c r="G280" s="97" t="s">
        <v>423</v>
      </c>
      <c r="H280" s="98" t="s">
        <v>425</v>
      </c>
      <c r="I280" s="99" t="n">
        <v>1</v>
      </c>
      <c r="J280" s="100" t="n">
        <v>1</v>
      </c>
      <c r="K280" s="101" t="n">
        <v>0.0077</v>
      </c>
      <c r="L280" s="102" t="n">
        <v>322530977.419084</v>
      </c>
      <c r="M280" s="103" t="n">
        <v>322368101.36479</v>
      </c>
      <c r="N280" s="104" t="str">
        <f>MIN(MAX((B280-'Calculation_Assumptions'!$B$5+1)/'Calculation_Assumptions'!$B$7,0),1)</f>
      </c>
      <c r="O280" s="105" t="str">
        <f>L280*I280</f>
      </c>
      <c r="P280" s="106" t="str">
        <f>M280*I280</f>
      </c>
      <c r="Q280" s="107" t="str">
        <f>P280*'Calculation_Assumptions'!$B$14*J280*K280</f>
      </c>
      <c r="R280" s="108" t="str">
        <f>O280*N280*J280*K280</f>
      </c>
      <c r="S280" s="109" t="str">
        <f>R280-Q280</f>
      </c>
      <c r="T280" s="110" t="str">
        <f>1/(1+'Calculation_Assumptions'!$B$8)^(B280-'Calculation_Assumptions'!$B$2)</f>
      </c>
      <c r="U280" s="111" t="str">
        <f>Q280*T280</f>
      </c>
      <c r="V280" s="112" t="str">
        <f>R280*T280</f>
      </c>
      <c r="W280" s="113" t="str">
        <f>S280*T280</f>
      </c>
      <c r="X280" t="n">
        <v>0</v>
      </c>
      <c r="Y280" s="114" t="n">
        <v>2017</v>
      </c>
      <c r="Z280" t="s">
        <v>428</v>
      </c>
      <c r="AA280" s="115" t="str">
        <f>IF(G280="shared-count-once",COUNTIFS($A$2:$A$599,A280,$B$2:$B$599,B280,$D$2:$D$599,D280),1)</f>
      </c>
    </row>
    <row r="281">
      <c r="A281" t="s">
        <v>289</v>
      </c>
      <c r="B281" s="93" t="n">
        <v>2044</v>
      </c>
      <c r="C281" t="s">
        <v>306</v>
      </c>
      <c r="D281" s="94" t="s">
        <v>444</v>
      </c>
      <c r="E281" s="95" t="s">
        <v>445</v>
      </c>
      <c r="F281" s="96" t="s">
        <v>309</v>
      </c>
      <c r="G281" s="97" t="s">
        <v>423</v>
      </c>
      <c r="H281" s="98" t="s">
        <v>425</v>
      </c>
      <c r="I281" s="99" t="n">
        <v>1</v>
      </c>
      <c r="J281" s="100" t="n">
        <v>1</v>
      </c>
      <c r="K281" s="101" t="n">
        <v>0.0077</v>
      </c>
      <c r="L281" s="102" t="n">
        <v>324137522.658707</v>
      </c>
      <c r="M281" s="103" t="n">
        <v>323959975.384742</v>
      </c>
      <c r="N281" s="104" t="str">
        <f>MIN(MAX((B281-'Calculation_Assumptions'!$B$5+1)/'Calculation_Assumptions'!$B$7,0),1)</f>
      </c>
      <c r="O281" s="105" t="str">
        <f>L281*I281</f>
      </c>
      <c r="P281" s="106" t="str">
        <f>M281*I281</f>
      </c>
      <c r="Q281" s="107" t="str">
        <f>P281*'Calculation_Assumptions'!$B$14*J281*K281</f>
      </c>
      <c r="R281" s="108" t="str">
        <f>O281*N281*J281*K281</f>
      </c>
      <c r="S281" s="109" t="str">
        <f>R281-Q281</f>
      </c>
      <c r="T281" s="110" t="str">
        <f>1/(1+'Calculation_Assumptions'!$B$8)^(B281-'Calculation_Assumptions'!$B$2)</f>
      </c>
      <c r="U281" s="111" t="str">
        <f>Q281*T281</f>
      </c>
      <c r="V281" s="112" t="str">
        <f>R281*T281</f>
      </c>
      <c r="W281" s="113" t="str">
        <f>S281*T281</f>
      </c>
      <c r="X281" t="n">
        <v>0</v>
      </c>
      <c r="Y281" s="114" t="n">
        <v>2017</v>
      </c>
      <c r="Z281" t="s">
        <v>428</v>
      </c>
      <c r="AA281" s="115" t="str">
        <f>IF(G281="shared-count-once",COUNTIFS($A$2:$A$599,A281,$B$2:$B$599,B281,$D$2:$D$599,D281),1)</f>
      </c>
    </row>
    <row r="282">
      <c r="A282" t="s">
        <v>289</v>
      </c>
      <c r="B282" s="93" t="n">
        <v>2045</v>
      </c>
      <c r="C282" t="s">
        <v>306</v>
      </c>
      <c r="D282" s="94" t="s">
        <v>444</v>
      </c>
      <c r="E282" s="95" t="s">
        <v>445</v>
      </c>
      <c r="F282" s="96" t="s">
        <v>309</v>
      </c>
      <c r="G282" s="97" t="s">
        <v>423</v>
      </c>
      <c r="H282" s="98" t="s">
        <v>425</v>
      </c>
      <c r="I282" s="99" t="n">
        <v>1</v>
      </c>
      <c r="J282" s="100" t="n">
        <v>1</v>
      </c>
      <c r="K282" s="101" t="n">
        <v>0.0077</v>
      </c>
      <c r="L282" s="102" t="n">
        <v>325693614.718082</v>
      </c>
      <c r="M282" s="103" t="n">
        <v>325502797.918857</v>
      </c>
      <c r="N282" s="104" t="str">
        <f>MIN(MAX((B282-'Calculation_Assumptions'!$B$5+1)/'Calculation_Assumptions'!$B$7,0),1)</f>
      </c>
      <c r="O282" s="105" t="str">
        <f>L282*I282</f>
      </c>
      <c r="P282" s="106" t="str">
        <f>M282*I282</f>
      </c>
      <c r="Q282" s="107" t="str">
        <f>P282*'Calculation_Assumptions'!$B$14*J282*K282</f>
      </c>
      <c r="R282" s="108" t="str">
        <f>O282*N282*J282*K282</f>
      </c>
      <c r="S282" s="109" t="str">
        <f>R282-Q282</f>
      </c>
      <c r="T282" s="110" t="str">
        <f>1/(1+'Calculation_Assumptions'!$B$8)^(B282-'Calculation_Assumptions'!$B$2)</f>
      </c>
      <c r="U282" s="111" t="str">
        <f>Q282*T282</f>
      </c>
      <c r="V282" s="112" t="str">
        <f>R282*T282</f>
      </c>
      <c r="W282" s="113" t="str">
        <f>S282*T282</f>
      </c>
      <c r="X282" t="n">
        <v>0</v>
      </c>
      <c r="Y282" s="114" t="n">
        <v>2017</v>
      </c>
      <c r="Z282" t="s">
        <v>428</v>
      </c>
      <c r="AA282" s="115" t="str">
        <f>IF(G282="shared-count-once",COUNTIFS($A$2:$A$599,A282,$B$2:$B$599,B282,$D$2:$D$599,D282),1)</f>
      </c>
    </row>
    <row r="283">
      <c r="A283" t="s">
        <v>289</v>
      </c>
      <c r="B283" s="93" t="n">
        <v>2046</v>
      </c>
      <c r="C283" t="s">
        <v>306</v>
      </c>
      <c r="D283" s="94" t="s">
        <v>444</v>
      </c>
      <c r="E283" s="95" t="s">
        <v>445</v>
      </c>
      <c r="F283" s="96" t="s">
        <v>309</v>
      </c>
      <c r="G283" s="97" t="s">
        <v>423</v>
      </c>
      <c r="H283" s="98" t="s">
        <v>425</v>
      </c>
      <c r="I283" s="99" t="n">
        <v>1</v>
      </c>
      <c r="J283" s="100" t="n">
        <v>1</v>
      </c>
      <c r="K283" s="101" t="n">
        <v>0.0077</v>
      </c>
      <c r="L283" s="102" t="n">
        <v>327197781.014331</v>
      </c>
      <c r="M283" s="103" t="n">
        <v>326937410.974074</v>
      </c>
      <c r="N283" s="104" t="str">
        <f>MIN(MAX((B283-'Calculation_Assumptions'!$B$5+1)/'Calculation_Assumptions'!$B$7,0),1)</f>
      </c>
      <c r="O283" s="105" t="str">
        <f>L283*I283</f>
      </c>
      <c r="P283" s="106" t="str">
        <f>M283*I283</f>
      </c>
      <c r="Q283" s="107" t="str">
        <f>P283*'Calculation_Assumptions'!$B$14*J283*K283</f>
      </c>
      <c r="R283" s="108" t="str">
        <f>O283*N283*J283*K283</f>
      </c>
      <c r="S283" s="109" t="str">
        <f>R283-Q283</f>
      </c>
      <c r="T283" s="110" t="str">
        <f>1/(1+'Calculation_Assumptions'!$B$8)^(B283-'Calculation_Assumptions'!$B$2)</f>
      </c>
      <c r="U283" s="111" t="str">
        <f>Q283*T283</f>
      </c>
      <c r="V283" s="112" t="str">
        <f>R283*T283</f>
      </c>
      <c r="W283" s="113" t="str">
        <f>S283*T283</f>
      </c>
      <c r="X283" t="n">
        <v>0</v>
      </c>
      <c r="Y283" s="114" t="n">
        <v>2017</v>
      </c>
      <c r="Z283" t="s">
        <v>428</v>
      </c>
      <c r="AA283" s="115" t="str">
        <f>IF(G283="shared-count-once",COUNTIFS($A$2:$A$599,A283,$B$2:$B$599,B283,$D$2:$D$599,D283),1)</f>
      </c>
    </row>
    <row r="284">
      <c r="A284" t="s">
        <v>289</v>
      </c>
      <c r="B284" s="93" t="n">
        <v>2047</v>
      </c>
      <c r="C284" t="s">
        <v>306</v>
      </c>
      <c r="D284" s="94" t="s">
        <v>444</v>
      </c>
      <c r="E284" s="95" t="s">
        <v>445</v>
      </c>
      <c r="F284" s="96" t="s">
        <v>309</v>
      </c>
      <c r="G284" s="97" t="s">
        <v>423</v>
      </c>
      <c r="H284" s="98" t="s">
        <v>425</v>
      </c>
      <c r="I284" s="99" t="n">
        <v>1</v>
      </c>
      <c r="J284" s="100" t="n">
        <v>1</v>
      </c>
      <c r="K284" s="101" t="n">
        <v>0.0077</v>
      </c>
      <c r="L284" s="102" t="n">
        <v>328648728.986897</v>
      </c>
      <c r="M284" s="103" t="n">
        <v>328373979.572961</v>
      </c>
      <c r="N284" s="104" t="str">
        <f>MIN(MAX((B284-'Calculation_Assumptions'!$B$5+1)/'Calculation_Assumptions'!$B$7,0),1)</f>
      </c>
      <c r="O284" s="105" t="str">
        <f>L284*I284</f>
      </c>
      <c r="P284" s="106" t="str">
        <f>M284*I284</f>
      </c>
      <c r="Q284" s="107" t="str">
        <f>P284*'Calculation_Assumptions'!$B$14*J284*K284</f>
      </c>
      <c r="R284" s="108" t="str">
        <f>O284*N284*J284*K284</f>
      </c>
      <c r="S284" s="109" t="str">
        <f>R284-Q284</f>
      </c>
      <c r="T284" s="110" t="str">
        <f>1/(1+'Calculation_Assumptions'!$B$8)^(B284-'Calculation_Assumptions'!$B$2)</f>
      </c>
      <c r="U284" s="111" t="str">
        <f>Q284*T284</f>
      </c>
      <c r="V284" s="112" t="str">
        <f>R284*T284</f>
      </c>
      <c r="W284" s="113" t="str">
        <f>S284*T284</f>
      </c>
      <c r="X284" t="n">
        <v>0</v>
      </c>
      <c r="Y284" s="114" t="n">
        <v>2017</v>
      </c>
      <c r="Z284" t="s">
        <v>428</v>
      </c>
      <c r="AA284" s="115" t="str">
        <f>IF(G284="shared-count-once",COUNTIFS($A$2:$A$599,A284,$B$2:$B$599,B284,$D$2:$D$599,D284),1)</f>
      </c>
    </row>
    <row r="285">
      <c r="A285" t="s">
        <v>289</v>
      </c>
      <c r="B285" s="93" t="n">
        <v>2048</v>
      </c>
      <c r="C285" t="s">
        <v>306</v>
      </c>
      <c r="D285" s="94" t="s">
        <v>444</v>
      </c>
      <c r="E285" s="95" t="s">
        <v>445</v>
      </c>
      <c r="F285" s="96" t="s">
        <v>309</v>
      </c>
      <c r="G285" s="97" t="s">
        <v>423</v>
      </c>
      <c r="H285" s="98" t="s">
        <v>425</v>
      </c>
      <c r="I285" s="99" t="n">
        <v>1</v>
      </c>
      <c r="J285" s="100" t="n">
        <v>1</v>
      </c>
      <c r="K285" s="101" t="n">
        <v>0.0077</v>
      </c>
      <c r="L285" s="102" t="n">
        <v>330046922.646722</v>
      </c>
      <c r="M285" s="103" t="n">
        <v>329758170.929259</v>
      </c>
      <c r="N285" s="104" t="str">
        <f>MIN(MAX((B285-'Calculation_Assumptions'!$B$5+1)/'Calculation_Assumptions'!$B$7,0),1)</f>
      </c>
      <c r="O285" s="105" t="str">
        <f>L285*I285</f>
      </c>
      <c r="P285" s="106" t="str">
        <f>M285*I285</f>
      </c>
      <c r="Q285" s="107" t="str">
        <f>P285*'Calculation_Assumptions'!$B$14*J285*K285</f>
      </c>
      <c r="R285" s="108" t="str">
        <f>O285*N285*J285*K285</f>
      </c>
      <c r="S285" s="109" t="str">
        <f>R285-Q285</f>
      </c>
      <c r="T285" s="110" t="str">
        <f>1/(1+'Calculation_Assumptions'!$B$8)^(B285-'Calculation_Assumptions'!$B$2)</f>
      </c>
      <c r="U285" s="111" t="str">
        <f>Q285*T285</f>
      </c>
      <c r="V285" s="112" t="str">
        <f>R285*T285</f>
      </c>
      <c r="W285" s="113" t="str">
        <f>S285*T285</f>
      </c>
      <c r="X285" t="n">
        <v>0</v>
      </c>
      <c r="Y285" s="114" t="n">
        <v>2017</v>
      </c>
      <c r="Z285" t="s">
        <v>428</v>
      </c>
      <c r="AA285" s="115" t="str">
        <f>IF(G285="shared-count-once",COUNTIFS($A$2:$A$599,A285,$B$2:$B$599,B285,$D$2:$D$599,D285),1)</f>
      </c>
    </row>
    <row r="286">
      <c r="A286" t="s">
        <v>289</v>
      </c>
      <c r="B286" s="93" t="n">
        <v>2049</v>
      </c>
      <c r="C286" t="s">
        <v>306</v>
      </c>
      <c r="D286" s="94" t="s">
        <v>444</v>
      </c>
      <c r="E286" s="95" t="s">
        <v>445</v>
      </c>
      <c r="F286" s="96" t="s">
        <v>309</v>
      </c>
      <c r="G286" s="97" t="s">
        <v>423</v>
      </c>
      <c r="H286" s="98" t="s">
        <v>425</v>
      </c>
      <c r="I286" s="99" t="n">
        <v>1</v>
      </c>
      <c r="J286" s="100" t="n">
        <v>1</v>
      </c>
      <c r="K286" s="101" t="n">
        <v>0.0077</v>
      </c>
      <c r="L286" s="102" t="n">
        <v>331393215.471582</v>
      </c>
      <c r="M286" s="103" t="n">
        <v>331090815.300003</v>
      </c>
      <c r="N286" s="104" t="str">
        <f>MIN(MAX((B286-'Calculation_Assumptions'!$B$5+1)/'Calculation_Assumptions'!$B$7,0),1)</f>
      </c>
      <c r="O286" s="105" t="str">
        <f>L286*I286</f>
      </c>
      <c r="P286" s="106" t="str">
        <f>M286*I286</f>
      </c>
      <c r="Q286" s="107" t="str">
        <f>P286*'Calculation_Assumptions'!$B$14*J286*K286</f>
      </c>
      <c r="R286" s="108" t="str">
        <f>O286*N286*J286*K286</f>
      </c>
      <c r="S286" s="109" t="str">
        <f>R286-Q286</f>
      </c>
      <c r="T286" s="110" t="str">
        <f>1/(1+'Calculation_Assumptions'!$B$8)^(B286-'Calculation_Assumptions'!$B$2)</f>
      </c>
      <c r="U286" s="111" t="str">
        <f>Q286*T286</f>
      </c>
      <c r="V286" s="112" t="str">
        <f>R286*T286</f>
      </c>
      <c r="W286" s="113" t="str">
        <f>S286*T286</f>
      </c>
      <c r="X286" t="n">
        <v>0</v>
      </c>
      <c r="Y286" s="114" t="n">
        <v>2017</v>
      </c>
      <c r="Z286" t="s">
        <v>428</v>
      </c>
      <c r="AA286" s="115" t="str">
        <f>IF(G286="shared-count-once",COUNTIFS($A$2:$A$599,A286,$B$2:$B$599,B286,$D$2:$D$599,D286),1)</f>
      </c>
    </row>
    <row r="287">
      <c r="A287" t="s">
        <v>289</v>
      </c>
      <c r="B287" s="93" t="n">
        <v>2050</v>
      </c>
      <c r="C287" t="s">
        <v>306</v>
      </c>
      <c r="D287" s="94" t="s">
        <v>444</v>
      </c>
      <c r="E287" s="95" t="s">
        <v>445</v>
      </c>
      <c r="F287" s="96" t="s">
        <v>309</v>
      </c>
      <c r="G287" s="97" t="s">
        <v>423</v>
      </c>
      <c r="H287" s="98" t="s">
        <v>425</v>
      </c>
      <c r="I287" s="99" t="n">
        <v>1</v>
      </c>
      <c r="J287" s="100" t="n">
        <v>1</v>
      </c>
      <c r="K287" s="101" t="n">
        <v>0.0077</v>
      </c>
      <c r="L287" s="102" t="n">
        <v>332686764.804449</v>
      </c>
      <c r="M287" s="103" t="n">
        <v>332371049.299558</v>
      </c>
      <c r="N287" s="104" t="str">
        <f>MIN(MAX((B287-'Calculation_Assumptions'!$B$5+1)/'Calculation_Assumptions'!$B$7,0),1)</f>
      </c>
      <c r="O287" s="105" t="str">
        <f>L287*I287</f>
      </c>
      <c r="P287" s="106" t="str">
        <f>M287*I287</f>
      </c>
      <c r="Q287" s="107" t="str">
        <f>P287*'Calculation_Assumptions'!$B$14*J287*K287</f>
      </c>
      <c r="R287" s="108" t="str">
        <f>O287*N287*J287*K287</f>
      </c>
      <c r="S287" s="109" t="str">
        <f>R287-Q287</f>
      </c>
      <c r="T287" s="110" t="str">
        <f>1/(1+'Calculation_Assumptions'!$B$8)^(B287-'Calculation_Assumptions'!$B$2)</f>
      </c>
      <c r="U287" s="111" t="str">
        <f>Q287*T287</f>
      </c>
      <c r="V287" s="112" t="str">
        <f>R287*T287</f>
      </c>
      <c r="W287" s="113" t="str">
        <f>S287*T287</f>
      </c>
      <c r="X287" t="n">
        <v>0</v>
      </c>
      <c r="Y287" s="114" t="n">
        <v>2017</v>
      </c>
      <c r="Z287" t="s">
        <v>428</v>
      </c>
      <c r="AA287" s="115" t="str">
        <f>IF(G287="shared-count-once",COUNTIFS($A$2:$A$599,A287,$B$2:$B$599,B287,$D$2:$D$599,D287),1)</f>
      </c>
    </row>
    <row r="288">
      <c r="A288" t="s">
        <v>232</v>
      </c>
      <c r="B288" s="93" t="n">
        <v>2025</v>
      </c>
      <c r="C288" t="s">
        <v>219</v>
      </c>
      <c r="D288" s="94" t="s">
        <v>421</v>
      </c>
      <c r="E288" s="95" t="s">
        <v>422</v>
      </c>
      <c r="F288" s="96" t="s">
        <v>230</v>
      </c>
      <c r="G288" s="97" t="s">
        <v>423</v>
      </c>
      <c r="H288" s="98" t="s">
        <v>425</v>
      </c>
      <c r="I288" s="99" t="n">
        <v>1</v>
      </c>
      <c r="J288" s="100" t="n">
        <v>1</v>
      </c>
      <c r="K288" s="101" t="n">
        <v>0.008775</v>
      </c>
      <c r="L288" s="102" t="n">
        <v>288000821.106462</v>
      </c>
      <c r="M288" s="103" t="n">
        <v>288000821.106462</v>
      </c>
      <c r="N288" s="104" t="str">
        <f>MIN(MAX((B288-'Calculation_Assumptions'!$B$5+1)/'Calculation_Assumptions'!$B$7,0),1)</f>
      </c>
      <c r="O288" s="105" t="str">
        <f>L288*I288</f>
      </c>
      <c r="P288" s="106" t="str">
        <f>M288*I288</f>
      </c>
      <c r="Q288" s="107" t="str">
        <f>P288*'Calculation_Assumptions'!$B$14*J288*K288</f>
      </c>
      <c r="R288" s="108" t="str">
        <f>O288*N288*J288*K288</f>
      </c>
      <c r="S288" s="109" t="str">
        <f>R288-Q288</f>
      </c>
      <c r="T288" s="110" t="str">
        <f>1/(1+'Calculation_Assumptions'!$B$8)^(B288-'Calculation_Assumptions'!$B$2)</f>
      </c>
      <c r="U288" s="111" t="str">
        <f>Q288*T288</f>
      </c>
      <c r="V288" s="112" t="str">
        <f>R288*T288</f>
      </c>
      <c r="W288" s="113" t="str">
        <f>S288*T288</f>
      </c>
      <c r="X288" t="n">
        <v>0</v>
      </c>
      <c r="Y288" s="114" t="n">
        <v>2017</v>
      </c>
      <c r="Z288" t="s">
        <v>428</v>
      </c>
      <c r="AA288" s="115" t="str">
        <f>IF(G288="shared-count-once",COUNTIFS($A$2:$A$599,A288,$B$2:$B$599,B288,$D$2:$D$599,D288),1)</f>
      </c>
    </row>
    <row r="289">
      <c r="A289" t="s">
        <v>232</v>
      </c>
      <c r="B289" s="93" t="n">
        <v>2026</v>
      </c>
      <c r="C289" t="s">
        <v>219</v>
      </c>
      <c r="D289" s="94" t="s">
        <v>421</v>
      </c>
      <c r="E289" s="95" t="s">
        <v>422</v>
      </c>
      <c r="F289" s="96" t="s">
        <v>230</v>
      </c>
      <c r="G289" s="97" t="s">
        <v>423</v>
      </c>
      <c r="H289" s="98" t="s">
        <v>425</v>
      </c>
      <c r="I289" s="99" t="n">
        <v>1</v>
      </c>
      <c r="J289" s="100" t="n">
        <v>1</v>
      </c>
      <c r="K289" s="101" t="n">
        <v>0.008775</v>
      </c>
      <c r="L289" s="102" t="n">
        <v>289540745.880455</v>
      </c>
      <c r="M289" s="103" t="n">
        <v>289847447.099594</v>
      </c>
      <c r="N289" s="104" t="str">
        <f>MIN(MAX((B289-'Calculation_Assumptions'!$B$5+1)/'Calculation_Assumptions'!$B$7,0),1)</f>
      </c>
      <c r="O289" s="105" t="str">
        <f>L289*I289</f>
      </c>
      <c r="P289" s="106" t="str">
        <f>M289*I289</f>
      </c>
      <c r="Q289" s="107" t="str">
        <f>P289*'Calculation_Assumptions'!$B$14*J289*K289</f>
      </c>
      <c r="R289" s="108" t="str">
        <f>O289*N289*J289*K289</f>
      </c>
      <c r="S289" s="109" t="str">
        <f>R289-Q289</f>
      </c>
      <c r="T289" s="110" t="str">
        <f>1/(1+'Calculation_Assumptions'!$B$8)^(B289-'Calculation_Assumptions'!$B$2)</f>
      </c>
      <c r="U289" s="111" t="str">
        <f>Q289*T289</f>
      </c>
      <c r="V289" s="112" t="str">
        <f>R289*T289</f>
      </c>
      <c r="W289" s="113" t="str">
        <f>S289*T289</f>
      </c>
      <c r="X289" t="n">
        <v>0</v>
      </c>
      <c r="Y289" s="114" t="n">
        <v>2017</v>
      </c>
      <c r="Z289" t="s">
        <v>428</v>
      </c>
      <c r="AA289" s="115" t="str">
        <f>IF(G289="shared-count-once",COUNTIFS($A$2:$A$599,A289,$B$2:$B$599,B289,$D$2:$D$599,D289),1)</f>
      </c>
    </row>
    <row r="290">
      <c r="A290" t="s">
        <v>232</v>
      </c>
      <c r="B290" s="93" t="n">
        <v>2027</v>
      </c>
      <c r="C290" t="s">
        <v>219</v>
      </c>
      <c r="D290" s="94" t="s">
        <v>421</v>
      </c>
      <c r="E290" s="95" t="s">
        <v>422</v>
      </c>
      <c r="F290" s="96" t="s">
        <v>230</v>
      </c>
      <c r="G290" s="97" t="s">
        <v>423</v>
      </c>
      <c r="H290" s="98" t="s">
        <v>425</v>
      </c>
      <c r="I290" s="99" t="n">
        <v>1</v>
      </c>
      <c r="J290" s="100" t="n">
        <v>1</v>
      </c>
      <c r="K290" s="101" t="n">
        <v>0.008775</v>
      </c>
      <c r="L290" s="102" t="n">
        <v>291574650.647059</v>
      </c>
      <c r="M290" s="103" t="n">
        <v>291854180.377108</v>
      </c>
      <c r="N290" s="104" t="str">
        <f>MIN(MAX((B290-'Calculation_Assumptions'!$B$5+1)/'Calculation_Assumptions'!$B$7,0),1)</f>
      </c>
      <c r="O290" s="105" t="str">
        <f>L290*I290</f>
      </c>
      <c r="P290" s="106" t="str">
        <f>M290*I290</f>
      </c>
      <c r="Q290" s="107" t="str">
        <f>P290*'Calculation_Assumptions'!$B$14*J290*K290</f>
      </c>
      <c r="R290" s="108" t="str">
        <f>O290*N290*J290*K290</f>
      </c>
      <c r="S290" s="109" t="str">
        <f>R290-Q290</f>
      </c>
      <c r="T290" s="110" t="str">
        <f>1/(1+'Calculation_Assumptions'!$B$8)^(B290-'Calculation_Assumptions'!$B$2)</f>
      </c>
      <c r="U290" s="111" t="str">
        <f>Q290*T290</f>
      </c>
      <c r="V290" s="112" t="str">
        <f>R290*T290</f>
      </c>
      <c r="W290" s="113" t="str">
        <f>S290*T290</f>
      </c>
      <c r="X290" t="n">
        <v>0</v>
      </c>
      <c r="Y290" s="114" t="n">
        <v>2017</v>
      </c>
      <c r="Z290" t="s">
        <v>428</v>
      </c>
      <c r="AA290" s="115" t="str">
        <f>IF(G290="shared-count-once",COUNTIFS($A$2:$A$599,A290,$B$2:$B$599,B290,$D$2:$D$599,D290),1)</f>
      </c>
    </row>
    <row r="291">
      <c r="A291" t="s">
        <v>232</v>
      </c>
      <c r="B291" s="93" t="n">
        <v>2028</v>
      </c>
      <c r="C291" t="s">
        <v>219</v>
      </c>
      <c r="D291" s="94" t="s">
        <v>421</v>
      </c>
      <c r="E291" s="95" t="s">
        <v>422</v>
      </c>
      <c r="F291" s="96" t="s">
        <v>230</v>
      </c>
      <c r="G291" s="97" t="s">
        <v>423</v>
      </c>
      <c r="H291" s="98" t="s">
        <v>425</v>
      </c>
      <c r="I291" s="99" t="n">
        <v>1</v>
      </c>
      <c r="J291" s="100" t="n">
        <v>1</v>
      </c>
      <c r="K291" s="101" t="n">
        <v>0.008775</v>
      </c>
      <c r="L291" s="102" t="n">
        <v>293644488.463859</v>
      </c>
      <c r="M291" s="103" t="n">
        <v>293896796.321291</v>
      </c>
      <c r="N291" s="104" t="str">
        <f>MIN(MAX((B291-'Calculation_Assumptions'!$B$5+1)/'Calculation_Assumptions'!$B$7,0),1)</f>
      </c>
      <c r="O291" s="105" t="str">
        <f>L291*I291</f>
      </c>
      <c r="P291" s="106" t="str">
        <f>M291*I291</f>
      </c>
      <c r="Q291" s="107" t="str">
        <f>P291*'Calculation_Assumptions'!$B$14*J291*K291</f>
      </c>
      <c r="R291" s="108" t="str">
        <f>O291*N291*J291*K291</f>
      </c>
      <c r="S291" s="109" t="str">
        <f>R291-Q291</f>
      </c>
      <c r="T291" s="110" t="str">
        <f>1/(1+'Calculation_Assumptions'!$B$8)^(B291-'Calculation_Assumptions'!$B$2)</f>
      </c>
      <c r="U291" s="111" t="str">
        <f>Q291*T291</f>
      </c>
      <c r="V291" s="112" t="str">
        <f>R291*T291</f>
      </c>
      <c r="W291" s="113" t="str">
        <f>S291*T291</f>
      </c>
      <c r="X291" t="n">
        <v>0</v>
      </c>
      <c r="Y291" s="114" t="n">
        <v>2017</v>
      </c>
      <c r="Z291" t="s">
        <v>428</v>
      </c>
      <c r="AA291" s="115" t="str">
        <f>IF(G291="shared-count-once",COUNTIFS($A$2:$A$599,A291,$B$2:$B$599,B291,$D$2:$D$599,D291),1)</f>
      </c>
    </row>
    <row r="292">
      <c r="A292" t="s">
        <v>232</v>
      </c>
      <c r="B292" s="93" t="n">
        <v>2029</v>
      </c>
      <c r="C292" t="s">
        <v>219</v>
      </c>
      <c r="D292" s="94" t="s">
        <v>421</v>
      </c>
      <c r="E292" s="95" t="s">
        <v>422</v>
      </c>
      <c r="F292" s="96" t="s">
        <v>230</v>
      </c>
      <c r="G292" s="97" t="s">
        <v>423</v>
      </c>
      <c r="H292" s="98" t="s">
        <v>425</v>
      </c>
      <c r="I292" s="99" t="n">
        <v>1</v>
      </c>
      <c r="J292" s="100" t="n">
        <v>1</v>
      </c>
      <c r="K292" s="101" t="n">
        <v>0.008775</v>
      </c>
      <c r="L292" s="102" t="n">
        <v>295746211.284597</v>
      </c>
      <c r="M292" s="103" t="n">
        <v>295970569.102032</v>
      </c>
      <c r="N292" s="104" t="str">
        <f>MIN(MAX((B292-'Calculation_Assumptions'!$B$5+1)/'Calculation_Assumptions'!$B$7,0),1)</f>
      </c>
      <c r="O292" s="105" t="str">
        <f>L292*I292</f>
      </c>
      <c r="P292" s="106" t="str">
        <f>M292*I292</f>
      </c>
      <c r="Q292" s="107" t="str">
        <f>P292*'Calculation_Assumptions'!$B$14*J292*K292</f>
      </c>
      <c r="R292" s="108" t="str">
        <f>O292*N292*J292*K292</f>
      </c>
      <c r="S292" s="109" t="str">
        <f>R292-Q292</f>
      </c>
      <c r="T292" s="110" t="str">
        <f>1/(1+'Calculation_Assumptions'!$B$8)^(B292-'Calculation_Assumptions'!$B$2)</f>
      </c>
      <c r="U292" s="111" t="str">
        <f>Q292*T292</f>
      </c>
      <c r="V292" s="112" t="str">
        <f>R292*T292</f>
      </c>
      <c r="W292" s="113" t="str">
        <f>S292*T292</f>
      </c>
      <c r="X292" t="n">
        <v>0</v>
      </c>
      <c r="Y292" s="114" t="n">
        <v>2017</v>
      </c>
      <c r="Z292" t="s">
        <v>428</v>
      </c>
      <c r="AA292" s="115" t="str">
        <f>IF(G292="shared-count-once",COUNTIFS($A$2:$A$599,A292,$B$2:$B$599,B292,$D$2:$D$599,D292),1)</f>
      </c>
    </row>
    <row r="293">
      <c r="A293" t="s">
        <v>232</v>
      </c>
      <c r="B293" s="93" t="n">
        <v>2030</v>
      </c>
      <c r="C293" t="s">
        <v>219</v>
      </c>
      <c r="D293" s="94" t="s">
        <v>421</v>
      </c>
      <c r="E293" s="95" t="s">
        <v>422</v>
      </c>
      <c r="F293" s="96" t="s">
        <v>230</v>
      </c>
      <c r="G293" s="97" t="s">
        <v>423</v>
      </c>
      <c r="H293" s="98" t="s">
        <v>425</v>
      </c>
      <c r="I293" s="99" t="n">
        <v>1</v>
      </c>
      <c r="J293" s="100" t="n">
        <v>1</v>
      </c>
      <c r="K293" s="101" t="n">
        <v>0.008775</v>
      </c>
      <c r="L293" s="102" t="n">
        <v>297835017.725077</v>
      </c>
      <c r="M293" s="103" t="n">
        <v>298029311.601993</v>
      </c>
      <c r="N293" s="104" t="str">
        <f>MIN(MAX((B293-'Calculation_Assumptions'!$B$5+1)/'Calculation_Assumptions'!$B$7,0),1)</f>
      </c>
      <c r="O293" s="105" t="str">
        <f>L293*I293</f>
      </c>
      <c r="P293" s="106" t="str">
        <f>M293*I293</f>
      </c>
      <c r="Q293" s="107" t="str">
        <f>P293*'Calculation_Assumptions'!$B$14*J293*K293</f>
      </c>
      <c r="R293" s="108" t="str">
        <f>O293*N293*J293*K293</f>
      </c>
      <c r="S293" s="109" t="str">
        <f>R293-Q293</f>
      </c>
      <c r="T293" s="110" t="str">
        <f>1/(1+'Calculation_Assumptions'!$B$8)^(B293-'Calculation_Assumptions'!$B$2)</f>
      </c>
      <c r="U293" s="111" t="str">
        <f>Q293*T293</f>
      </c>
      <c r="V293" s="112" t="str">
        <f>R293*T293</f>
      </c>
      <c r="W293" s="113" t="str">
        <f>S293*T293</f>
      </c>
      <c r="X293" t="n">
        <v>0</v>
      </c>
      <c r="Y293" s="114" t="n">
        <v>2017</v>
      </c>
      <c r="Z293" t="s">
        <v>428</v>
      </c>
      <c r="AA293" s="115" t="str">
        <f>IF(G293="shared-count-once",COUNTIFS($A$2:$A$599,A293,$B$2:$B$599,B293,$D$2:$D$599,D293),1)</f>
      </c>
    </row>
    <row r="294">
      <c r="A294" t="s">
        <v>232</v>
      </c>
      <c r="B294" s="93" t="n">
        <v>2031</v>
      </c>
      <c r="C294" t="s">
        <v>219</v>
      </c>
      <c r="D294" s="94" t="s">
        <v>421</v>
      </c>
      <c r="E294" s="95" t="s">
        <v>422</v>
      </c>
      <c r="F294" s="96" t="s">
        <v>230</v>
      </c>
      <c r="G294" s="97" t="s">
        <v>423</v>
      </c>
      <c r="H294" s="98" t="s">
        <v>425</v>
      </c>
      <c r="I294" s="99" t="n">
        <v>1</v>
      </c>
      <c r="J294" s="100" t="n">
        <v>1</v>
      </c>
      <c r="K294" s="101" t="n">
        <v>0.008775</v>
      </c>
      <c r="L294" s="102" t="n">
        <v>299882329.219736</v>
      </c>
      <c r="M294" s="103" t="n">
        <v>300077222.268546</v>
      </c>
      <c r="N294" s="104" t="str">
        <f>MIN(MAX((B294-'Calculation_Assumptions'!$B$5+1)/'Calculation_Assumptions'!$B$7,0),1)</f>
      </c>
      <c r="O294" s="105" t="str">
        <f>L294*I294</f>
      </c>
      <c r="P294" s="106" t="str">
        <f>M294*I294</f>
      </c>
      <c r="Q294" s="107" t="str">
        <f>P294*'Calculation_Assumptions'!$B$14*J294*K294</f>
      </c>
      <c r="R294" s="108" t="str">
        <f>O294*N294*J294*K294</f>
      </c>
      <c r="S294" s="109" t="str">
        <f>R294-Q294</f>
      </c>
      <c r="T294" s="110" t="str">
        <f>1/(1+'Calculation_Assumptions'!$B$8)^(B294-'Calculation_Assumptions'!$B$2)</f>
      </c>
      <c r="U294" s="111" t="str">
        <f>Q294*T294</f>
      </c>
      <c r="V294" s="112" t="str">
        <f>R294*T294</f>
      </c>
      <c r="W294" s="113" t="str">
        <f>S294*T294</f>
      </c>
      <c r="X294" t="n">
        <v>0</v>
      </c>
      <c r="Y294" s="114" t="n">
        <v>2017</v>
      </c>
      <c r="Z294" t="s">
        <v>428</v>
      </c>
      <c r="AA294" s="115" t="str">
        <f>IF(G294="shared-count-once",COUNTIFS($A$2:$A$599,A294,$B$2:$B$599,B294,$D$2:$D$599,D294),1)</f>
      </c>
    </row>
    <row r="295">
      <c r="A295" t="s">
        <v>232</v>
      </c>
      <c r="B295" s="93" t="n">
        <v>2032</v>
      </c>
      <c r="C295" t="s">
        <v>219</v>
      </c>
      <c r="D295" s="94" t="s">
        <v>421</v>
      </c>
      <c r="E295" s="95" t="s">
        <v>422</v>
      </c>
      <c r="F295" s="96" t="s">
        <v>230</v>
      </c>
      <c r="G295" s="97" t="s">
        <v>423</v>
      </c>
      <c r="H295" s="98" t="s">
        <v>425</v>
      </c>
      <c r="I295" s="99" t="n">
        <v>1</v>
      </c>
      <c r="J295" s="100" t="n">
        <v>1</v>
      </c>
      <c r="K295" s="101" t="n">
        <v>0.008775</v>
      </c>
      <c r="L295" s="102" t="n">
        <v>301945951.220981</v>
      </c>
      <c r="M295" s="103" t="n">
        <v>302110074.06594</v>
      </c>
      <c r="N295" s="104" t="str">
        <f>MIN(MAX((B295-'Calculation_Assumptions'!$B$5+1)/'Calculation_Assumptions'!$B$7,0),1)</f>
      </c>
      <c r="O295" s="105" t="str">
        <f>L295*I295</f>
      </c>
      <c r="P295" s="106" t="str">
        <f>M295*I295</f>
      </c>
      <c r="Q295" s="107" t="str">
        <f>P295*'Calculation_Assumptions'!$B$14*J295*K295</f>
      </c>
      <c r="R295" s="108" t="str">
        <f>O295*N295*J295*K295</f>
      </c>
      <c r="S295" s="109" t="str">
        <f>R295-Q295</f>
      </c>
      <c r="T295" s="110" t="str">
        <f>1/(1+'Calculation_Assumptions'!$B$8)^(B295-'Calculation_Assumptions'!$B$2)</f>
      </c>
      <c r="U295" s="111" t="str">
        <f>Q295*T295</f>
      </c>
      <c r="V295" s="112" t="str">
        <f>R295*T295</f>
      </c>
      <c r="W295" s="113" t="str">
        <f>S295*T295</f>
      </c>
      <c r="X295" t="n">
        <v>0</v>
      </c>
      <c r="Y295" s="114" t="n">
        <v>2017</v>
      </c>
      <c r="Z295" t="s">
        <v>428</v>
      </c>
      <c r="AA295" s="115" t="str">
        <f>IF(G295="shared-count-once",COUNTIFS($A$2:$A$599,A295,$B$2:$B$599,B295,$D$2:$D$599,D295),1)</f>
      </c>
    </row>
    <row r="296">
      <c r="A296" t="s">
        <v>232</v>
      </c>
      <c r="B296" s="93" t="n">
        <v>2033</v>
      </c>
      <c r="C296" t="s">
        <v>219</v>
      </c>
      <c r="D296" s="94" t="s">
        <v>421</v>
      </c>
      <c r="E296" s="95" t="s">
        <v>422</v>
      </c>
      <c r="F296" s="96" t="s">
        <v>230</v>
      </c>
      <c r="G296" s="97" t="s">
        <v>423</v>
      </c>
      <c r="H296" s="98" t="s">
        <v>425</v>
      </c>
      <c r="I296" s="99" t="n">
        <v>1</v>
      </c>
      <c r="J296" s="100" t="n">
        <v>1</v>
      </c>
      <c r="K296" s="101" t="n">
        <v>0.008775</v>
      </c>
      <c r="L296" s="102" t="n">
        <v>303989764.069464</v>
      </c>
      <c r="M296" s="103" t="n">
        <v>304122392.262448</v>
      </c>
      <c r="N296" s="104" t="str">
        <f>MIN(MAX((B296-'Calculation_Assumptions'!$B$5+1)/'Calculation_Assumptions'!$B$7,0),1)</f>
      </c>
      <c r="O296" s="105" t="str">
        <f>L296*I296</f>
      </c>
      <c r="P296" s="106" t="str">
        <f>M296*I296</f>
      </c>
      <c r="Q296" s="107" t="str">
        <f>P296*'Calculation_Assumptions'!$B$14*J296*K296</f>
      </c>
      <c r="R296" s="108" t="str">
        <f>O296*N296*J296*K296</f>
      </c>
      <c r="S296" s="109" t="str">
        <f>R296-Q296</f>
      </c>
      <c r="T296" s="110" t="str">
        <f>1/(1+'Calculation_Assumptions'!$B$8)^(B296-'Calculation_Assumptions'!$B$2)</f>
      </c>
      <c r="U296" s="111" t="str">
        <f>Q296*T296</f>
      </c>
      <c r="V296" s="112" t="str">
        <f>R296*T296</f>
      </c>
      <c r="W296" s="113" t="str">
        <f>S296*T296</f>
      </c>
      <c r="X296" t="n">
        <v>0</v>
      </c>
      <c r="Y296" s="114" t="n">
        <v>2017</v>
      </c>
      <c r="Z296" t="s">
        <v>428</v>
      </c>
      <c r="AA296" s="115" t="str">
        <f>IF(G296="shared-count-once",COUNTIFS($A$2:$A$599,A296,$B$2:$B$599,B296,$D$2:$D$599,D296),1)</f>
      </c>
    </row>
    <row r="297">
      <c r="A297" t="s">
        <v>232</v>
      </c>
      <c r="B297" s="93" t="n">
        <v>2034</v>
      </c>
      <c r="C297" t="s">
        <v>219</v>
      </c>
      <c r="D297" s="94" t="s">
        <v>421</v>
      </c>
      <c r="E297" s="95" t="s">
        <v>422</v>
      </c>
      <c r="F297" s="96" t="s">
        <v>230</v>
      </c>
      <c r="G297" s="97" t="s">
        <v>423</v>
      </c>
      <c r="H297" s="98" t="s">
        <v>425</v>
      </c>
      <c r="I297" s="99" t="n">
        <v>1</v>
      </c>
      <c r="J297" s="100" t="n">
        <v>1</v>
      </c>
      <c r="K297" s="101" t="n">
        <v>0.008775</v>
      </c>
      <c r="L297" s="102" t="n">
        <v>306009579.825707</v>
      </c>
      <c r="M297" s="103" t="n">
        <v>306110568.885056</v>
      </c>
      <c r="N297" s="104" t="str">
        <f>MIN(MAX((B297-'Calculation_Assumptions'!$B$5+1)/'Calculation_Assumptions'!$B$7,0),1)</f>
      </c>
      <c r="O297" s="105" t="str">
        <f>L297*I297</f>
      </c>
      <c r="P297" s="106" t="str">
        <f>M297*I297</f>
      </c>
      <c r="Q297" s="107" t="str">
        <f>P297*'Calculation_Assumptions'!$B$14*J297*K297</f>
      </c>
      <c r="R297" s="108" t="str">
        <f>O297*N297*J297*K297</f>
      </c>
      <c r="S297" s="109" t="str">
        <f>R297-Q297</f>
      </c>
      <c r="T297" s="110" t="str">
        <f>1/(1+'Calculation_Assumptions'!$B$8)^(B297-'Calculation_Assumptions'!$B$2)</f>
      </c>
      <c r="U297" s="111" t="str">
        <f>Q297*T297</f>
      </c>
      <c r="V297" s="112" t="str">
        <f>R297*T297</f>
      </c>
      <c r="W297" s="113" t="str">
        <f>S297*T297</f>
      </c>
      <c r="X297" t="n">
        <v>0</v>
      </c>
      <c r="Y297" s="114" t="n">
        <v>2017</v>
      </c>
      <c r="Z297" t="s">
        <v>428</v>
      </c>
      <c r="AA297" s="115" t="str">
        <f>IF(G297="shared-count-once",COUNTIFS($A$2:$A$599,A297,$B$2:$B$599,B297,$D$2:$D$599,D297),1)</f>
      </c>
    </row>
    <row r="298">
      <c r="A298" t="s">
        <v>232</v>
      </c>
      <c r="B298" s="93" t="n">
        <v>2035</v>
      </c>
      <c r="C298" t="s">
        <v>219</v>
      </c>
      <c r="D298" s="94" t="s">
        <v>421</v>
      </c>
      <c r="E298" s="95" t="s">
        <v>422</v>
      </c>
      <c r="F298" s="96" t="s">
        <v>230</v>
      </c>
      <c r="G298" s="97" t="s">
        <v>423</v>
      </c>
      <c r="H298" s="98" t="s">
        <v>425</v>
      </c>
      <c r="I298" s="99" t="n">
        <v>1</v>
      </c>
      <c r="J298" s="100" t="n">
        <v>1</v>
      </c>
      <c r="K298" s="101" t="n">
        <v>0.008775</v>
      </c>
      <c r="L298" s="102" t="n">
        <v>308001393.814403</v>
      </c>
      <c r="M298" s="103" t="n">
        <v>308070646.088024</v>
      </c>
      <c r="N298" s="104" t="str">
        <f>MIN(MAX((B298-'Calculation_Assumptions'!$B$5+1)/'Calculation_Assumptions'!$B$7,0),1)</f>
      </c>
      <c r="O298" s="105" t="str">
        <f>L298*I298</f>
      </c>
      <c r="P298" s="106" t="str">
        <f>M298*I298</f>
      </c>
      <c r="Q298" s="107" t="str">
        <f>P298*'Calculation_Assumptions'!$B$14*J298*K298</f>
      </c>
      <c r="R298" s="108" t="str">
        <f>O298*N298*J298*K298</f>
      </c>
      <c r="S298" s="109" t="str">
        <f>R298-Q298</f>
      </c>
      <c r="T298" s="110" t="str">
        <f>1/(1+'Calculation_Assumptions'!$B$8)^(B298-'Calculation_Assumptions'!$B$2)</f>
      </c>
      <c r="U298" s="111" t="str">
        <f>Q298*T298</f>
      </c>
      <c r="V298" s="112" t="str">
        <f>R298*T298</f>
      </c>
      <c r="W298" s="113" t="str">
        <f>S298*T298</f>
      </c>
      <c r="X298" t="n">
        <v>0</v>
      </c>
      <c r="Y298" s="114" t="n">
        <v>2017</v>
      </c>
      <c r="Z298" t="s">
        <v>428</v>
      </c>
      <c r="AA298" s="115" t="str">
        <f>IF(G298="shared-count-once",COUNTIFS($A$2:$A$599,A298,$B$2:$B$599,B298,$D$2:$D$599,D298),1)</f>
      </c>
    </row>
    <row r="299">
      <c r="A299" t="s">
        <v>232</v>
      </c>
      <c r="B299" s="93" t="n">
        <v>2036</v>
      </c>
      <c r="C299" t="s">
        <v>219</v>
      </c>
      <c r="D299" s="94" t="s">
        <v>421</v>
      </c>
      <c r="E299" s="95" t="s">
        <v>422</v>
      </c>
      <c r="F299" s="96" t="s">
        <v>230</v>
      </c>
      <c r="G299" s="97" t="s">
        <v>423</v>
      </c>
      <c r="H299" s="98" t="s">
        <v>425</v>
      </c>
      <c r="I299" s="99" t="n">
        <v>1</v>
      </c>
      <c r="J299" s="100" t="n">
        <v>1</v>
      </c>
      <c r="K299" s="101" t="n">
        <v>0.008775</v>
      </c>
      <c r="L299" s="102" t="n">
        <v>309961720.176364</v>
      </c>
      <c r="M299" s="103" t="n">
        <v>309999675.199284</v>
      </c>
      <c r="N299" s="104" t="str">
        <f>MIN(MAX((B299-'Calculation_Assumptions'!$B$5+1)/'Calculation_Assumptions'!$B$7,0),1)</f>
      </c>
      <c r="O299" s="105" t="str">
        <f>L299*I299</f>
      </c>
      <c r="P299" s="106" t="str">
        <f>M299*I299</f>
      </c>
      <c r="Q299" s="107" t="str">
        <f>P299*'Calculation_Assumptions'!$B$14*J299*K299</f>
      </c>
      <c r="R299" s="108" t="str">
        <f>O299*N299*J299*K299</f>
      </c>
      <c r="S299" s="109" t="str">
        <f>R299-Q299</f>
      </c>
      <c r="T299" s="110" t="str">
        <f>1/(1+'Calculation_Assumptions'!$B$8)^(B299-'Calculation_Assumptions'!$B$2)</f>
      </c>
      <c r="U299" s="111" t="str">
        <f>Q299*T299</f>
      </c>
      <c r="V299" s="112" t="str">
        <f>R299*T299</f>
      </c>
      <c r="W299" s="113" t="str">
        <f>S299*T299</f>
      </c>
      <c r="X299" t="n">
        <v>0</v>
      </c>
      <c r="Y299" s="114" t="n">
        <v>2017</v>
      </c>
      <c r="Z299" t="s">
        <v>428</v>
      </c>
      <c r="AA299" s="115" t="str">
        <f>IF(G299="shared-count-once",COUNTIFS($A$2:$A$599,A299,$B$2:$B$599,B299,$D$2:$D$599,D299),1)</f>
      </c>
    </row>
    <row r="300">
      <c r="A300" t="s">
        <v>232</v>
      </c>
      <c r="B300" s="93" t="n">
        <v>2037</v>
      </c>
      <c r="C300" t="s">
        <v>219</v>
      </c>
      <c r="D300" s="94" t="s">
        <v>421</v>
      </c>
      <c r="E300" s="95" t="s">
        <v>422</v>
      </c>
      <c r="F300" s="96" t="s">
        <v>230</v>
      </c>
      <c r="G300" s="97" t="s">
        <v>423</v>
      </c>
      <c r="H300" s="98" t="s">
        <v>425</v>
      </c>
      <c r="I300" s="99" t="n">
        <v>1</v>
      </c>
      <c r="J300" s="100" t="n">
        <v>1</v>
      </c>
      <c r="K300" s="101" t="n">
        <v>0.008775</v>
      </c>
      <c r="L300" s="102" t="n">
        <v>311886403.835655</v>
      </c>
      <c r="M300" s="103" t="n">
        <v>311893769.131398</v>
      </c>
      <c r="N300" s="104" t="str">
        <f>MIN(MAX((B300-'Calculation_Assumptions'!$B$5+1)/'Calculation_Assumptions'!$B$7,0),1)</f>
      </c>
      <c r="O300" s="105" t="str">
        <f>L300*I300</f>
      </c>
      <c r="P300" s="106" t="str">
        <f>M300*I300</f>
      </c>
      <c r="Q300" s="107" t="str">
        <f>P300*'Calculation_Assumptions'!$B$14*J300*K300</f>
      </c>
      <c r="R300" s="108" t="str">
        <f>O300*N300*J300*K300</f>
      </c>
      <c r="S300" s="109" t="str">
        <f>R300-Q300</f>
      </c>
      <c r="T300" s="110" t="str">
        <f>1/(1+'Calculation_Assumptions'!$B$8)^(B300-'Calculation_Assumptions'!$B$2)</f>
      </c>
      <c r="U300" s="111" t="str">
        <f>Q300*T300</f>
      </c>
      <c r="V300" s="112" t="str">
        <f>R300*T300</f>
      </c>
      <c r="W300" s="113" t="str">
        <f>S300*T300</f>
      </c>
      <c r="X300" t="n">
        <v>0</v>
      </c>
      <c r="Y300" s="114" t="n">
        <v>2017</v>
      </c>
      <c r="Z300" t="s">
        <v>428</v>
      </c>
      <c r="AA300" s="115" t="str">
        <f>IF(G300="shared-count-once",COUNTIFS($A$2:$A$599,A300,$B$2:$B$599,B300,$D$2:$D$599,D300),1)</f>
      </c>
    </row>
    <row r="301">
      <c r="A301" t="s">
        <v>232</v>
      </c>
      <c r="B301" s="93" t="n">
        <v>2038</v>
      </c>
      <c r="C301" t="s">
        <v>219</v>
      </c>
      <c r="D301" s="94" t="s">
        <v>421</v>
      </c>
      <c r="E301" s="95" t="s">
        <v>422</v>
      </c>
      <c r="F301" s="96" t="s">
        <v>230</v>
      </c>
      <c r="G301" s="97" t="s">
        <v>423</v>
      </c>
      <c r="H301" s="98" t="s">
        <v>425</v>
      </c>
      <c r="I301" s="99" t="n">
        <v>1</v>
      </c>
      <c r="J301" s="100" t="n">
        <v>1</v>
      </c>
      <c r="K301" s="101" t="n">
        <v>0.008775</v>
      </c>
      <c r="L301" s="102" t="n">
        <v>313772452.263868</v>
      </c>
      <c r="M301" s="103" t="n">
        <v>313749695.438568</v>
      </c>
      <c r="N301" s="104" t="str">
        <f>MIN(MAX((B301-'Calculation_Assumptions'!$B$5+1)/'Calculation_Assumptions'!$B$7,0),1)</f>
      </c>
      <c r="O301" s="105" t="str">
        <f>L301*I301</f>
      </c>
      <c r="P301" s="106" t="str">
        <f>M301*I301</f>
      </c>
      <c r="Q301" s="107" t="str">
        <f>P301*'Calculation_Assumptions'!$B$14*J301*K301</f>
      </c>
      <c r="R301" s="108" t="str">
        <f>O301*N301*J301*K301</f>
      </c>
      <c r="S301" s="109" t="str">
        <f>R301-Q301</f>
      </c>
      <c r="T301" s="110" t="str">
        <f>1/(1+'Calculation_Assumptions'!$B$8)^(B301-'Calculation_Assumptions'!$B$2)</f>
      </c>
      <c r="U301" s="111" t="str">
        <f>Q301*T301</f>
      </c>
      <c r="V301" s="112" t="str">
        <f>R301*T301</f>
      </c>
      <c r="W301" s="113" t="str">
        <f>S301*T301</f>
      </c>
      <c r="X301" t="n">
        <v>0</v>
      </c>
      <c r="Y301" s="114" t="n">
        <v>2017</v>
      </c>
      <c r="Z301" t="s">
        <v>428</v>
      </c>
      <c r="AA301" s="115" t="str">
        <f>IF(G301="shared-count-once",COUNTIFS($A$2:$A$599,A301,$B$2:$B$599,B301,$D$2:$D$599,D301),1)</f>
      </c>
    </row>
    <row r="302">
      <c r="A302" t="s">
        <v>232</v>
      </c>
      <c r="B302" s="93" t="n">
        <v>2039</v>
      </c>
      <c r="C302" t="s">
        <v>219</v>
      </c>
      <c r="D302" s="94" t="s">
        <v>421</v>
      </c>
      <c r="E302" s="95" t="s">
        <v>422</v>
      </c>
      <c r="F302" s="96" t="s">
        <v>230</v>
      </c>
      <c r="G302" s="97" t="s">
        <v>423</v>
      </c>
      <c r="H302" s="98" t="s">
        <v>425</v>
      </c>
      <c r="I302" s="99" t="n">
        <v>1</v>
      </c>
      <c r="J302" s="100" t="n">
        <v>1</v>
      </c>
      <c r="K302" s="101" t="n">
        <v>0.008775</v>
      </c>
      <c r="L302" s="102" t="n">
        <v>315617694.195806</v>
      </c>
      <c r="M302" s="103" t="n">
        <v>315565543.392676</v>
      </c>
      <c r="N302" s="104" t="str">
        <f>MIN(MAX((B302-'Calculation_Assumptions'!$B$5+1)/'Calculation_Assumptions'!$B$7,0),1)</f>
      </c>
      <c r="O302" s="105" t="str">
        <f>L302*I302</f>
      </c>
      <c r="P302" s="106" t="str">
        <f>M302*I302</f>
      </c>
      <c r="Q302" s="107" t="str">
        <f>P302*'Calculation_Assumptions'!$B$14*J302*K302</f>
      </c>
      <c r="R302" s="108" t="str">
        <f>O302*N302*J302*K302</f>
      </c>
      <c r="S302" s="109" t="str">
        <f>R302-Q302</f>
      </c>
      <c r="T302" s="110" t="str">
        <f>1/(1+'Calculation_Assumptions'!$B$8)^(B302-'Calculation_Assumptions'!$B$2)</f>
      </c>
      <c r="U302" s="111" t="str">
        <f>Q302*T302</f>
      </c>
      <c r="V302" s="112" t="str">
        <f>R302*T302</f>
      </c>
      <c r="W302" s="113" t="str">
        <f>S302*T302</f>
      </c>
      <c r="X302" t="n">
        <v>0</v>
      </c>
      <c r="Y302" s="114" t="n">
        <v>2017</v>
      </c>
      <c r="Z302" t="s">
        <v>428</v>
      </c>
      <c r="AA302" s="115" t="str">
        <f>IF(G302="shared-count-once",COUNTIFS($A$2:$A$599,A302,$B$2:$B$599,B302,$D$2:$D$599,D302),1)</f>
      </c>
    </row>
    <row r="303">
      <c r="A303" t="s">
        <v>232</v>
      </c>
      <c r="B303" s="93" t="n">
        <v>2040</v>
      </c>
      <c r="C303" t="s">
        <v>219</v>
      </c>
      <c r="D303" s="94" t="s">
        <v>421</v>
      </c>
      <c r="E303" s="95" t="s">
        <v>422</v>
      </c>
      <c r="F303" s="96" t="s">
        <v>230</v>
      </c>
      <c r="G303" s="97" t="s">
        <v>423</v>
      </c>
      <c r="H303" s="98" t="s">
        <v>425</v>
      </c>
      <c r="I303" s="99" t="n">
        <v>1</v>
      </c>
      <c r="J303" s="100" t="n">
        <v>1</v>
      </c>
      <c r="K303" s="101" t="n">
        <v>0.008775</v>
      </c>
      <c r="L303" s="102" t="n">
        <v>317418686.584696</v>
      </c>
      <c r="M303" s="103" t="n">
        <v>317337884.121295</v>
      </c>
      <c r="N303" s="104" t="str">
        <f>MIN(MAX((B303-'Calculation_Assumptions'!$B$5+1)/'Calculation_Assumptions'!$B$7,0),1)</f>
      </c>
      <c r="O303" s="105" t="str">
        <f>L303*I303</f>
      </c>
      <c r="P303" s="106" t="str">
        <f>M303*I303</f>
      </c>
      <c r="Q303" s="107" t="str">
        <f>P303*'Calculation_Assumptions'!$B$14*J303*K303</f>
      </c>
      <c r="R303" s="108" t="str">
        <f>O303*N303*J303*K303</f>
      </c>
      <c r="S303" s="109" t="str">
        <f>R303-Q303</f>
      </c>
      <c r="T303" s="110" t="str">
        <f>1/(1+'Calculation_Assumptions'!$B$8)^(B303-'Calculation_Assumptions'!$B$2)</f>
      </c>
      <c r="U303" s="111" t="str">
        <f>Q303*T303</f>
      </c>
      <c r="V303" s="112" t="str">
        <f>R303*T303</f>
      </c>
      <c r="W303" s="113" t="str">
        <f>S303*T303</f>
      </c>
      <c r="X303" t="n">
        <v>0</v>
      </c>
      <c r="Y303" s="114" t="n">
        <v>2017</v>
      </c>
      <c r="Z303" t="s">
        <v>428</v>
      </c>
      <c r="AA303" s="115" t="str">
        <f>IF(G303="shared-count-once",COUNTIFS($A$2:$A$599,A303,$B$2:$B$599,B303,$D$2:$D$599,D303),1)</f>
      </c>
    </row>
    <row r="304">
      <c r="A304" t="s">
        <v>232</v>
      </c>
      <c r="B304" s="93" t="n">
        <v>2041</v>
      </c>
      <c r="C304" t="s">
        <v>219</v>
      </c>
      <c r="D304" s="94" t="s">
        <v>421</v>
      </c>
      <c r="E304" s="95" t="s">
        <v>422</v>
      </c>
      <c r="F304" s="96" t="s">
        <v>230</v>
      </c>
      <c r="G304" s="97" t="s">
        <v>423</v>
      </c>
      <c r="H304" s="98" t="s">
        <v>425</v>
      </c>
      <c r="I304" s="99" t="n">
        <v>1</v>
      </c>
      <c r="J304" s="100" t="n">
        <v>1</v>
      </c>
      <c r="K304" s="101" t="n">
        <v>0.008775</v>
      </c>
      <c r="L304" s="102" t="n">
        <v>319174422.910369</v>
      </c>
      <c r="M304" s="103" t="n">
        <v>319016979.529542</v>
      </c>
      <c r="N304" s="104" t="str">
        <f>MIN(MAX((B304-'Calculation_Assumptions'!$B$5+1)/'Calculation_Assumptions'!$B$7,0),1)</f>
      </c>
      <c r="O304" s="105" t="str">
        <f>L304*I304</f>
      </c>
      <c r="P304" s="106" t="str">
        <f>M304*I304</f>
      </c>
      <c r="Q304" s="107" t="str">
        <f>P304*'Calculation_Assumptions'!$B$14*J304*K304</f>
      </c>
      <c r="R304" s="108" t="str">
        <f>O304*N304*J304*K304</f>
      </c>
      <c r="S304" s="109" t="str">
        <f>R304-Q304</f>
      </c>
      <c r="T304" s="110" t="str">
        <f>1/(1+'Calculation_Assumptions'!$B$8)^(B304-'Calculation_Assumptions'!$B$2)</f>
      </c>
      <c r="U304" s="111" t="str">
        <f>Q304*T304</f>
      </c>
      <c r="V304" s="112" t="str">
        <f>R304*T304</f>
      </c>
      <c r="W304" s="113" t="str">
        <f>S304*T304</f>
      </c>
      <c r="X304" t="n">
        <v>0</v>
      </c>
      <c r="Y304" s="114" t="n">
        <v>2017</v>
      </c>
      <c r="Z304" t="s">
        <v>428</v>
      </c>
      <c r="AA304" s="115" t="str">
        <f>IF(G304="shared-count-once",COUNTIFS($A$2:$A$599,A304,$B$2:$B$599,B304,$D$2:$D$599,D304),1)</f>
      </c>
    </row>
    <row r="305">
      <c r="A305" t="s">
        <v>232</v>
      </c>
      <c r="B305" s="93" t="n">
        <v>2042</v>
      </c>
      <c r="C305" t="s">
        <v>219</v>
      </c>
      <c r="D305" s="94" t="s">
        <v>421</v>
      </c>
      <c r="E305" s="95" t="s">
        <v>422</v>
      </c>
      <c r="F305" s="96" t="s">
        <v>230</v>
      </c>
      <c r="G305" s="97" t="s">
        <v>423</v>
      </c>
      <c r="H305" s="98" t="s">
        <v>425</v>
      </c>
      <c r="I305" s="99" t="n">
        <v>1</v>
      </c>
      <c r="J305" s="100" t="n">
        <v>1</v>
      </c>
      <c r="K305" s="101" t="n">
        <v>0.008775</v>
      </c>
      <c r="L305" s="102" t="n">
        <v>320883115.854769</v>
      </c>
      <c r="M305" s="103" t="n">
        <v>320698357.573231</v>
      </c>
      <c r="N305" s="104" t="str">
        <f>MIN(MAX((B305-'Calculation_Assumptions'!$B$5+1)/'Calculation_Assumptions'!$B$7,0),1)</f>
      </c>
      <c r="O305" s="105" t="str">
        <f>L305*I305</f>
      </c>
      <c r="P305" s="106" t="str">
        <f>M305*I305</f>
      </c>
      <c r="Q305" s="107" t="str">
        <f>P305*'Calculation_Assumptions'!$B$14*J305*K305</f>
      </c>
      <c r="R305" s="108" t="str">
        <f>O305*N305*J305*K305</f>
      </c>
      <c r="S305" s="109" t="str">
        <f>R305-Q305</f>
      </c>
      <c r="T305" s="110" t="str">
        <f>1/(1+'Calculation_Assumptions'!$B$8)^(B305-'Calculation_Assumptions'!$B$2)</f>
      </c>
      <c r="U305" s="111" t="str">
        <f>Q305*T305</f>
      </c>
      <c r="V305" s="112" t="str">
        <f>R305*T305</f>
      </c>
      <c r="W305" s="113" t="str">
        <f>S305*T305</f>
      </c>
      <c r="X305" t="n">
        <v>0</v>
      </c>
      <c r="Y305" s="114" t="n">
        <v>2017</v>
      </c>
      <c r="Z305" t="s">
        <v>428</v>
      </c>
      <c r="AA305" s="115" t="str">
        <f>IF(G305="shared-count-once",COUNTIFS($A$2:$A$599,A305,$B$2:$B$599,B305,$D$2:$D$599,D305),1)</f>
      </c>
    </row>
    <row r="306">
      <c r="A306" t="s">
        <v>232</v>
      </c>
      <c r="B306" s="93" t="n">
        <v>2043</v>
      </c>
      <c r="C306" t="s">
        <v>219</v>
      </c>
      <c r="D306" s="94" t="s">
        <v>421</v>
      </c>
      <c r="E306" s="95" t="s">
        <v>422</v>
      </c>
      <c r="F306" s="96" t="s">
        <v>230</v>
      </c>
      <c r="G306" s="97" t="s">
        <v>423</v>
      </c>
      <c r="H306" s="98" t="s">
        <v>425</v>
      </c>
      <c r="I306" s="99" t="n">
        <v>1</v>
      </c>
      <c r="J306" s="100" t="n">
        <v>1</v>
      </c>
      <c r="K306" s="101" t="n">
        <v>0.008775</v>
      </c>
      <c r="L306" s="102" t="n">
        <v>322543449.785654</v>
      </c>
      <c r="M306" s="103" t="n">
        <v>322368101.36479</v>
      </c>
      <c r="N306" s="104" t="str">
        <f>MIN(MAX((B306-'Calculation_Assumptions'!$B$5+1)/'Calculation_Assumptions'!$B$7,0),1)</f>
      </c>
      <c r="O306" s="105" t="str">
        <f>L306*I306</f>
      </c>
      <c r="P306" s="106" t="str">
        <f>M306*I306</f>
      </c>
      <c r="Q306" s="107" t="str">
        <f>P306*'Calculation_Assumptions'!$B$14*J306*K306</f>
      </c>
      <c r="R306" s="108" t="str">
        <f>O306*N306*J306*K306</f>
      </c>
      <c r="S306" s="109" t="str">
        <f>R306-Q306</f>
      </c>
      <c r="T306" s="110" t="str">
        <f>1/(1+'Calculation_Assumptions'!$B$8)^(B306-'Calculation_Assumptions'!$B$2)</f>
      </c>
      <c r="U306" s="111" t="str">
        <f>Q306*T306</f>
      </c>
      <c r="V306" s="112" t="str">
        <f>R306*T306</f>
      </c>
      <c r="W306" s="113" t="str">
        <f>S306*T306</f>
      </c>
      <c r="X306" t="n">
        <v>0</v>
      </c>
      <c r="Y306" s="114" t="n">
        <v>2017</v>
      </c>
      <c r="Z306" t="s">
        <v>428</v>
      </c>
      <c r="AA306" s="115" t="str">
        <f>IF(G306="shared-count-once",COUNTIFS($A$2:$A$599,A306,$B$2:$B$599,B306,$D$2:$D$599,D306),1)</f>
      </c>
    </row>
    <row r="307">
      <c r="A307" t="s">
        <v>232</v>
      </c>
      <c r="B307" s="93" t="n">
        <v>2044</v>
      </c>
      <c r="C307" t="s">
        <v>219</v>
      </c>
      <c r="D307" s="94" t="s">
        <v>421</v>
      </c>
      <c r="E307" s="95" t="s">
        <v>422</v>
      </c>
      <c r="F307" s="96" t="s">
        <v>230</v>
      </c>
      <c r="G307" s="97" t="s">
        <v>423</v>
      </c>
      <c r="H307" s="98" t="s">
        <v>425</v>
      </c>
      <c r="I307" s="99" t="n">
        <v>1</v>
      </c>
      <c r="J307" s="100" t="n">
        <v>1</v>
      </c>
      <c r="K307" s="101" t="n">
        <v>0.008775</v>
      </c>
      <c r="L307" s="102" t="n">
        <v>324154822.11762</v>
      </c>
      <c r="M307" s="103" t="n">
        <v>323959975.384742</v>
      </c>
      <c r="N307" s="104" t="str">
        <f>MIN(MAX((B307-'Calculation_Assumptions'!$B$5+1)/'Calculation_Assumptions'!$B$7,0),1)</f>
      </c>
      <c r="O307" s="105" t="str">
        <f>L307*I307</f>
      </c>
      <c r="P307" s="106" t="str">
        <f>M307*I307</f>
      </c>
      <c r="Q307" s="107" t="str">
        <f>P307*'Calculation_Assumptions'!$B$14*J307*K307</f>
      </c>
      <c r="R307" s="108" t="str">
        <f>O307*N307*J307*K307</f>
      </c>
      <c r="S307" s="109" t="str">
        <f>R307-Q307</f>
      </c>
      <c r="T307" s="110" t="str">
        <f>1/(1+'Calculation_Assumptions'!$B$8)^(B307-'Calculation_Assumptions'!$B$2)</f>
      </c>
      <c r="U307" s="111" t="str">
        <f>Q307*T307</f>
      </c>
      <c r="V307" s="112" t="str">
        <f>R307*T307</f>
      </c>
      <c r="W307" s="113" t="str">
        <f>S307*T307</f>
      </c>
      <c r="X307" t="n">
        <v>0</v>
      </c>
      <c r="Y307" s="114" t="n">
        <v>2017</v>
      </c>
      <c r="Z307" t="s">
        <v>428</v>
      </c>
      <c r="AA307" s="115" t="str">
        <f>IF(G307="shared-count-once",COUNTIFS($A$2:$A$599,A307,$B$2:$B$599,B307,$D$2:$D$599,D307),1)</f>
      </c>
    </row>
    <row r="308">
      <c r="A308" t="s">
        <v>232</v>
      </c>
      <c r="B308" s="93" t="n">
        <v>2045</v>
      </c>
      <c r="C308" t="s">
        <v>219</v>
      </c>
      <c r="D308" s="94" t="s">
        <v>421</v>
      </c>
      <c r="E308" s="95" t="s">
        <v>422</v>
      </c>
      <c r="F308" s="96" t="s">
        <v>230</v>
      </c>
      <c r="G308" s="97" t="s">
        <v>423</v>
      </c>
      <c r="H308" s="98" t="s">
        <v>425</v>
      </c>
      <c r="I308" s="99" t="n">
        <v>1</v>
      </c>
      <c r="J308" s="100" t="n">
        <v>1</v>
      </c>
      <c r="K308" s="101" t="n">
        <v>0.008775</v>
      </c>
      <c r="L308" s="102" t="n">
        <v>325716393.324093</v>
      </c>
      <c r="M308" s="103" t="n">
        <v>325502797.918857</v>
      </c>
      <c r="N308" s="104" t="str">
        <f>MIN(MAX((B308-'Calculation_Assumptions'!$B$5+1)/'Calculation_Assumptions'!$B$7,0),1)</f>
      </c>
      <c r="O308" s="105" t="str">
        <f>L308*I308</f>
      </c>
      <c r="P308" s="106" t="str">
        <f>M308*I308</f>
      </c>
      <c r="Q308" s="107" t="str">
        <f>P308*'Calculation_Assumptions'!$B$14*J308*K308</f>
      </c>
      <c r="R308" s="108" t="str">
        <f>O308*N308*J308*K308</f>
      </c>
      <c r="S308" s="109" t="str">
        <f>R308-Q308</f>
      </c>
      <c r="T308" s="110" t="str">
        <f>1/(1+'Calculation_Assumptions'!$B$8)^(B308-'Calculation_Assumptions'!$B$2)</f>
      </c>
      <c r="U308" s="111" t="str">
        <f>Q308*T308</f>
      </c>
      <c r="V308" s="112" t="str">
        <f>R308*T308</f>
      </c>
      <c r="W308" s="113" t="str">
        <f>S308*T308</f>
      </c>
      <c r="X308" t="n">
        <v>0</v>
      </c>
      <c r="Y308" s="114" t="n">
        <v>2017</v>
      </c>
      <c r="Z308" t="s">
        <v>428</v>
      </c>
      <c r="AA308" s="115" t="str">
        <f>IF(G308="shared-count-once",COUNTIFS($A$2:$A$599,A308,$B$2:$B$599,B308,$D$2:$D$599,D308),1)</f>
      </c>
    </row>
    <row r="309">
      <c r="A309" t="s">
        <v>232</v>
      </c>
      <c r="B309" s="93" t="n">
        <v>2046</v>
      </c>
      <c r="C309" t="s">
        <v>219</v>
      </c>
      <c r="D309" s="94" t="s">
        <v>421</v>
      </c>
      <c r="E309" s="95" t="s">
        <v>422</v>
      </c>
      <c r="F309" s="96" t="s">
        <v>230</v>
      </c>
      <c r="G309" s="97" t="s">
        <v>423</v>
      </c>
      <c r="H309" s="98" t="s">
        <v>425</v>
      </c>
      <c r="I309" s="99" t="n">
        <v>1</v>
      </c>
      <c r="J309" s="100" t="n">
        <v>1</v>
      </c>
      <c r="K309" s="101" t="n">
        <v>0.008775</v>
      </c>
      <c r="L309" s="102" t="n">
        <v>327226536.430977</v>
      </c>
      <c r="M309" s="103" t="n">
        <v>326937410.974074</v>
      </c>
      <c r="N309" s="104" t="str">
        <f>MIN(MAX((B309-'Calculation_Assumptions'!$B$5+1)/'Calculation_Assumptions'!$B$7,0),1)</f>
      </c>
      <c r="O309" s="105" t="str">
        <f>L309*I309</f>
      </c>
      <c r="P309" s="106" t="str">
        <f>M309*I309</f>
      </c>
      <c r="Q309" s="107" t="str">
        <f>P309*'Calculation_Assumptions'!$B$14*J309*K309</f>
      </c>
      <c r="R309" s="108" t="str">
        <f>O309*N309*J309*K309</f>
      </c>
      <c r="S309" s="109" t="str">
        <f>R309-Q309</f>
      </c>
      <c r="T309" s="110" t="str">
        <f>1/(1+'Calculation_Assumptions'!$B$8)^(B309-'Calculation_Assumptions'!$B$2)</f>
      </c>
      <c r="U309" s="111" t="str">
        <f>Q309*T309</f>
      </c>
      <c r="V309" s="112" t="str">
        <f>R309*T309</f>
      </c>
      <c r="W309" s="113" t="str">
        <f>S309*T309</f>
      </c>
      <c r="X309" t="n">
        <v>0</v>
      </c>
      <c r="Y309" s="114" t="n">
        <v>2017</v>
      </c>
      <c r="Z309" t="s">
        <v>428</v>
      </c>
      <c r="AA309" s="115" t="str">
        <f>IF(G309="shared-count-once",COUNTIFS($A$2:$A$599,A309,$B$2:$B$599,B309,$D$2:$D$599,D309),1)</f>
      </c>
    </row>
    <row r="310">
      <c r="A310" t="s">
        <v>232</v>
      </c>
      <c r="B310" s="93" t="n">
        <v>2047</v>
      </c>
      <c r="C310" t="s">
        <v>219</v>
      </c>
      <c r="D310" s="94" t="s">
        <v>421</v>
      </c>
      <c r="E310" s="95" t="s">
        <v>422</v>
      </c>
      <c r="F310" s="96" t="s">
        <v>230</v>
      </c>
      <c r="G310" s="97" t="s">
        <v>423</v>
      </c>
      <c r="H310" s="98" t="s">
        <v>425</v>
      </c>
      <c r="I310" s="99" t="n">
        <v>1</v>
      </c>
      <c r="J310" s="100" t="n">
        <v>1</v>
      </c>
      <c r="K310" s="101" t="n">
        <v>0.008775</v>
      </c>
      <c r="L310" s="102" t="n">
        <v>328683825.576996</v>
      </c>
      <c r="M310" s="103" t="n">
        <v>328373979.572961</v>
      </c>
      <c r="N310" s="104" t="str">
        <f>MIN(MAX((B310-'Calculation_Assumptions'!$B$5+1)/'Calculation_Assumptions'!$B$7,0),1)</f>
      </c>
      <c r="O310" s="105" t="str">
        <f>L310*I310</f>
      </c>
      <c r="P310" s="106" t="str">
        <f>M310*I310</f>
      </c>
      <c r="Q310" s="107" t="str">
        <f>P310*'Calculation_Assumptions'!$B$14*J310*K310</f>
      </c>
      <c r="R310" s="108" t="str">
        <f>O310*N310*J310*K310</f>
      </c>
      <c r="S310" s="109" t="str">
        <f>R310-Q310</f>
      </c>
      <c r="T310" s="110" t="str">
        <f>1/(1+'Calculation_Assumptions'!$B$8)^(B310-'Calculation_Assumptions'!$B$2)</f>
      </c>
      <c r="U310" s="111" t="str">
        <f>Q310*T310</f>
      </c>
      <c r="V310" s="112" t="str">
        <f>R310*T310</f>
      </c>
      <c r="W310" s="113" t="str">
        <f>S310*T310</f>
      </c>
      <c r="X310" t="n">
        <v>0</v>
      </c>
      <c r="Y310" s="114" t="n">
        <v>2017</v>
      </c>
      <c r="Z310" t="s">
        <v>428</v>
      </c>
      <c r="AA310" s="115" t="str">
        <f>IF(G310="shared-count-once",COUNTIFS($A$2:$A$599,A310,$B$2:$B$599,B310,$D$2:$D$599,D310),1)</f>
      </c>
    </row>
    <row r="311">
      <c r="A311" t="s">
        <v>232</v>
      </c>
      <c r="B311" s="93" t="n">
        <v>2048</v>
      </c>
      <c r="C311" t="s">
        <v>219</v>
      </c>
      <c r="D311" s="94" t="s">
        <v>421</v>
      </c>
      <c r="E311" s="95" t="s">
        <v>422</v>
      </c>
      <c r="F311" s="96" t="s">
        <v>230</v>
      </c>
      <c r="G311" s="97" t="s">
        <v>423</v>
      </c>
      <c r="H311" s="98" t="s">
        <v>425</v>
      </c>
      <c r="I311" s="99" t="n">
        <v>1</v>
      </c>
      <c r="J311" s="100" t="n">
        <v>1</v>
      </c>
      <c r="K311" s="101" t="n">
        <v>0.008775</v>
      </c>
      <c r="L311" s="102" t="n">
        <v>330088601.176973</v>
      </c>
      <c r="M311" s="103" t="n">
        <v>329758170.929259</v>
      </c>
      <c r="N311" s="104" t="str">
        <f>MIN(MAX((B311-'Calculation_Assumptions'!$B$5+1)/'Calculation_Assumptions'!$B$7,0),1)</f>
      </c>
      <c r="O311" s="105" t="str">
        <f>L311*I311</f>
      </c>
      <c r="P311" s="106" t="str">
        <f>M311*I311</f>
      </c>
      <c r="Q311" s="107" t="str">
        <f>P311*'Calculation_Assumptions'!$B$14*J311*K311</f>
      </c>
      <c r="R311" s="108" t="str">
        <f>O311*N311*J311*K311</f>
      </c>
      <c r="S311" s="109" t="str">
        <f>R311-Q311</f>
      </c>
      <c r="T311" s="110" t="str">
        <f>1/(1+'Calculation_Assumptions'!$B$8)^(B311-'Calculation_Assumptions'!$B$2)</f>
      </c>
      <c r="U311" s="111" t="str">
        <f>Q311*T311</f>
      </c>
      <c r="V311" s="112" t="str">
        <f>R311*T311</f>
      </c>
      <c r="W311" s="113" t="str">
        <f>S311*T311</f>
      </c>
      <c r="X311" t="n">
        <v>0</v>
      </c>
      <c r="Y311" s="114" t="n">
        <v>2017</v>
      </c>
      <c r="Z311" t="s">
        <v>428</v>
      </c>
      <c r="AA311" s="115" t="str">
        <f>IF(G311="shared-count-once",COUNTIFS($A$2:$A$599,A311,$B$2:$B$599,B311,$D$2:$D$599,D311),1)</f>
      </c>
    </row>
    <row r="312">
      <c r="A312" t="s">
        <v>232</v>
      </c>
      <c r="B312" s="93" t="n">
        <v>2049</v>
      </c>
      <c r="C312" t="s">
        <v>219</v>
      </c>
      <c r="D312" s="94" t="s">
        <v>421</v>
      </c>
      <c r="E312" s="95" t="s">
        <v>422</v>
      </c>
      <c r="F312" s="96" t="s">
        <v>230</v>
      </c>
      <c r="G312" s="97" t="s">
        <v>423</v>
      </c>
      <c r="H312" s="98" t="s">
        <v>425</v>
      </c>
      <c r="I312" s="99" t="n">
        <v>1</v>
      </c>
      <c r="J312" s="100" t="n">
        <v>1</v>
      </c>
      <c r="K312" s="101" t="n">
        <v>0.008775</v>
      </c>
      <c r="L312" s="102" t="n">
        <v>331441622.016041</v>
      </c>
      <c r="M312" s="103" t="n">
        <v>331090815.300003</v>
      </c>
      <c r="N312" s="104" t="str">
        <f>MIN(MAX((B312-'Calculation_Assumptions'!$B$5+1)/'Calculation_Assumptions'!$B$7,0),1)</f>
      </c>
      <c r="O312" s="105" t="str">
        <f>L312*I312</f>
      </c>
      <c r="P312" s="106" t="str">
        <f>M312*I312</f>
      </c>
      <c r="Q312" s="107" t="str">
        <f>P312*'Calculation_Assumptions'!$B$14*J312*K312</f>
      </c>
      <c r="R312" s="108" t="str">
        <f>O312*N312*J312*K312</f>
      </c>
      <c r="S312" s="109" t="str">
        <f>R312-Q312</f>
      </c>
      <c r="T312" s="110" t="str">
        <f>1/(1+'Calculation_Assumptions'!$B$8)^(B312-'Calculation_Assumptions'!$B$2)</f>
      </c>
      <c r="U312" s="111" t="str">
        <f>Q312*T312</f>
      </c>
      <c r="V312" s="112" t="str">
        <f>R312*T312</f>
      </c>
      <c r="W312" s="113" t="str">
        <f>S312*T312</f>
      </c>
      <c r="X312" t="n">
        <v>0</v>
      </c>
      <c r="Y312" s="114" t="n">
        <v>2017</v>
      </c>
      <c r="Z312" t="s">
        <v>428</v>
      </c>
      <c r="AA312" s="115" t="str">
        <f>IF(G312="shared-count-once",COUNTIFS($A$2:$A$599,A312,$B$2:$B$599,B312,$D$2:$D$599,D312),1)</f>
      </c>
    </row>
    <row r="313">
      <c r="A313" t="s">
        <v>232</v>
      </c>
      <c r="B313" s="93" t="n">
        <v>2050</v>
      </c>
      <c r="C313" t="s">
        <v>219</v>
      </c>
      <c r="D313" s="94" t="s">
        <v>421</v>
      </c>
      <c r="E313" s="95" t="s">
        <v>422</v>
      </c>
      <c r="F313" s="96" t="s">
        <v>230</v>
      </c>
      <c r="G313" s="97" t="s">
        <v>423</v>
      </c>
      <c r="H313" s="98" t="s">
        <v>425</v>
      </c>
      <c r="I313" s="99" t="n">
        <v>1</v>
      </c>
      <c r="J313" s="100" t="n">
        <v>1</v>
      </c>
      <c r="K313" s="101" t="n">
        <v>0.008775</v>
      </c>
      <c r="L313" s="102" t="n">
        <v>332741973.340838</v>
      </c>
      <c r="M313" s="103" t="n">
        <v>332371049.299558</v>
      </c>
      <c r="N313" s="104" t="str">
        <f>MIN(MAX((B313-'Calculation_Assumptions'!$B$5+1)/'Calculation_Assumptions'!$B$7,0),1)</f>
      </c>
      <c r="O313" s="105" t="str">
        <f>L313*I313</f>
      </c>
      <c r="P313" s="106" t="str">
        <f>M313*I313</f>
      </c>
      <c r="Q313" s="107" t="str">
        <f>P313*'Calculation_Assumptions'!$B$14*J313*K313</f>
      </c>
      <c r="R313" s="108" t="str">
        <f>O313*N313*J313*K313</f>
      </c>
      <c r="S313" s="109" t="str">
        <f>R313-Q313</f>
      </c>
      <c r="T313" s="110" t="str">
        <f>1/(1+'Calculation_Assumptions'!$B$8)^(B313-'Calculation_Assumptions'!$B$2)</f>
      </c>
      <c r="U313" s="111" t="str">
        <f>Q313*T313</f>
      </c>
      <c r="V313" s="112" t="str">
        <f>R313*T313</f>
      </c>
      <c r="W313" s="113" t="str">
        <f>S313*T313</f>
      </c>
      <c r="X313" t="n">
        <v>0</v>
      </c>
      <c r="Y313" s="114" t="n">
        <v>2017</v>
      </c>
      <c r="Z313" t="s">
        <v>428</v>
      </c>
      <c r="AA313" s="115" t="str">
        <f>IF(G313="shared-count-once",COUNTIFS($A$2:$A$599,A313,$B$2:$B$599,B313,$D$2:$D$599,D313),1)</f>
      </c>
    </row>
    <row r="314">
      <c r="A314" t="s">
        <v>232</v>
      </c>
      <c r="B314" s="93" t="n">
        <v>2025</v>
      </c>
      <c r="C314" t="s">
        <v>243</v>
      </c>
      <c r="D314" s="94" t="s">
        <v>430</v>
      </c>
      <c r="E314" s="95" t="s">
        <v>431</v>
      </c>
      <c r="F314" s="96" t="s">
        <v>246</v>
      </c>
      <c r="G314" s="97" t="s">
        <v>423</v>
      </c>
      <c r="H314" s="98" t="s">
        <v>425</v>
      </c>
      <c r="I314" s="99" t="n">
        <v>1</v>
      </c>
      <c r="J314" s="100" t="n">
        <v>1</v>
      </c>
      <c r="K314" s="101" t="n">
        <v>0.008775</v>
      </c>
      <c r="L314" s="102" t="n">
        <v>288000821.106462</v>
      </c>
      <c r="M314" s="103" t="n">
        <v>288000821.106462</v>
      </c>
      <c r="N314" s="104" t="str">
        <f>MIN(MAX((B314-'Calculation_Assumptions'!$B$5+1)/'Calculation_Assumptions'!$B$7,0),1)</f>
      </c>
      <c r="O314" s="105" t="str">
        <f>L314*I314</f>
      </c>
      <c r="P314" s="106" t="str">
        <f>M314*I314</f>
      </c>
      <c r="Q314" s="107" t="str">
        <f>P314*'Calculation_Assumptions'!$B$14*J314*K314</f>
      </c>
      <c r="R314" s="108" t="str">
        <f>O314*N314*J314*K314</f>
      </c>
      <c r="S314" s="109" t="str">
        <f>R314-Q314</f>
      </c>
      <c r="T314" s="110" t="str">
        <f>1/(1+'Calculation_Assumptions'!$B$8)^(B314-'Calculation_Assumptions'!$B$2)</f>
      </c>
      <c r="U314" s="111" t="str">
        <f>Q314*T314</f>
      </c>
      <c r="V314" s="112" t="str">
        <f>R314*T314</f>
      </c>
      <c r="W314" s="113" t="str">
        <f>S314*T314</f>
      </c>
      <c r="X314" t="n">
        <v>0</v>
      </c>
      <c r="Y314" s="114" t="n">
        <v>2017</v>
      </c>
      <c r="Z314" t="s">
        <v>428</v>
      </c>
      <c r="AA314" s="115" t="str">
        <f>IF(G314="shared-count-once",COUNTIFS($A$2:$A$599,A314,$B$2:$B$599,B314,$D$2:$D$599,D314),1)</f>
      </c>
    </row>
    <row r="315">
      <c r="A315" t="s">
        <v>232</v>
      </c>
      <c r="B315" s="93" t="n">
        <v>2026</v>
      </c>
      <c r="C315" t="s">
        <v>243</v>
      </c>
      <c r="D315" s="94" t="s">
        <v>430</v>
      </c>
      <c r="E315" s="95" t="s">
        <v>431</v>
      </c>
      <c r="F315" s="96" t="s">
        <v>246</v>
      </c>
      <c r="G315" s="97" t="s">
        <v>423</v>
      </c>
      <c r="H315" s="98" t="s">
        <v>425</v>
      </c>
      <c r="I315" s="99" t="n">
        <v>1</v>
      </c>
      <c r="J315" s="100" t="n">
        <v>1</v>
      </c>
      <c r="K315" s="101" t="n">
        <v>0.008775</v>
      </c>
      <c r="L315" s="102" t="n">
        <v>289540745.880455</v>
      </c>
      <c r="M315" s="103" t="n">
        <v>289847447.099594</v>
      </c>
      <c r="N315" s="104" t="str">
        <f>MIN(MAX((B315-'Calculation_Assumptions'!$B$5+1)/'Calculation_Assumptions'!$B$7,0),1)</f>
      </c>
      <c r="O315" s="105" t="str">
        <f>L315*I315</f>
      </c>
      <c r="P315" s="106" t="str">
        <f>M315*I315</f>
      </c>
      <c r="Q315" s="107" t="str">
        <f>P315*'Calculation_Assumptions'!$B$14*J315*K315</f>
      </c>
      <c r="R315" s="108" t="str">
        <f>O315*N315*J315*K315</f>
      </c>
      <c r="S315" s="109" t="str">
        <f>R315-Q315</f>
      </c>
      <c r="T315" s="110" t="str">
        <f>1/(1+'Calculation_Assumptions'!$B$8)^(B315-'Calculation_Assumptions'!$B$2)</f>
      </c>
      <c r="U315" s="111" t="str">
        <f>Q315*T315</f>
      </c>
      <c r="V315" s="112" t="str">
        <f>R315*T315</f>
      </c>
      <c r="W315" s="113" t="str">
        <f>S315*T315</f>
      </c>
      <c r="X315" t="n">
        <v>0</v>
      </c>
      <c r="Y315" s="114" t="n">
        <v>2017</v>
      </c>
      <c r="Z315" t="s">
        <v>428</v>
      </c>
      <c r="AA315" s="115" t="str">
        <f>IF(G315="shared-count-once",COUNTIFS($A$2:$A$599,A315,$B$2:$B$599,B315,$D$2:$D$599,D315),1)</f>
      </c>
    </row>
    <row r="316">
      <c r="A316" t="s">
        <v>232</v>
      </c>
      <c r="B316" s="93" t="n">
        <v>2027</v>
      </c>
      <c r="C316" t="s">
        <v>243</v>
      </c>
      <c r="D316" s="94" t="s">
        <v>430</v>
      </c>
      <c r="E316" s="95" t="s">
        <v>431</v>
      </c>
      <c r="F316" s="96" t="s">
        <v>246</v>
      </c>
      <c r="G316" s="97" t="s">
        <v>423</v>
      </c>
      <c r="H316" s="98" t="s">
        <v>425</v>
      </c>
      <c r="I316" s="99" t="n">
        <v>1</v>
      </c>
      <c r="J316" s="100" t="n">
        <v>1</v>
      </c>
      <c r="K316" s="101" t="n">
        <v>0.008775</v>
      </c>
      <c r="L316" s="102" t="n">
        <v>291574650.647059</v>
      </c>
      <c r="M316" s="103" t="n">
        <v>291854180.377108</v>
      </c>
      <c r="N316" s="104" t="str">
        <f>MIN(MAX((B316-'Calculation_Assumptions'!$B$5+1)/'Calculation_Assumptions'!$B$7,0),1)</f>
      </c>
      <c r="O316" s="105" t="str">
        <f>L316*I316</f>
      </c>
      <c r="P316" s="106" t="str">
        <f>M316*I316</f>
      </c>
      <c r="Q316" s="107" t="str">
        <f>P316*'Calculation_Assumptions'!$B$14*J316*K316</f>
      </c>
      <c r="R316" s="108" t="str">
        <f>O316*N316*J316*K316</f>
      </c>
      <c r="S316" s="109" t="str">
        <f>R316-Q316</f>
      </c>
      <c r="T316" s="110" t="str">
        <f>1/(1+'Calculation_Assumptions'!$B$8)^(B316-'Calculation_Assumptions'!$B$2)</f>
      </c>
      <c r="U316" s="111" t="str">
        <f>Q316*T316</f>
      </c>
      <c r="V316" s="112" t="str">
        <f>R316*T316</f>
      </c>
      <c r="W316" s="113" t="str">
        <f>S316*T316</f>
      </c>
      <c r="X316" t="n">
        <v>0</v>
      </c>
      <c r="Y316" s="114" t="n">
        <v>2017</v>
      </c>
      <c r="Z316" t="s">
        <v>428</v>
      </c>
      <c r="AA316" s="115" t="str">
        <f>IF(G316="shared-count-once",COUNTIFS($A$2:$A$599,A316,$B$2:$B$599,B316,$D$2:$D$599,D316),1)</f>
      </c>
    </row>
    <row r="317">
      <c r="A317" t="s">
        <v>232</v>
      </c>
      <c r="B317" s="93" t="n">
        <v>2028</v>
      </c>
      <c r="C317" t="s">
        <v>243</v>
      </c>
      <c r="D317" s="94" t="s">
        <v>430</v>
      </c>
      <c r="E317" s="95" t="s">
        <v>431</v>
      </c>
      <c r="F317" s="96" t="s">
        <v>246</v>
      </c>
      <c r="G317" s="97" t="s">
        <v>423</v>
      </c>
      <c r="H317" s="98" t="s">
        <v>425</v>
      </c>
      <c r="I317" s="99" t="n">
        <v>1</v>
      </c>
      <c r="J317" s="100" t="n">
        <v>1</v>
      </c>
      <c r="K317" s="101" t="n">
        <v>0.008775</v>
      </c>
      <c r="L317" s="102" t="n">
        <v>293644488.463859</v>
      </c>
      <c r="M317" s="103" t="n">
        <v>293896796.321291</v>
      </c>
      <c r="N317" s="104" t="str">
        <f>MIN(MAX((B317-'Calculation_Assumptions'!$B$5+1)/'Calculation_Assumptions'!$B$7,0),1)</f>
      </c>
      <c r="O317" s="105" t="str">
        <f>L317*I317</f>
      </c>
      <c r="P317" s="106" t="str">
        <f>M317*I317</f>
      </c>
      <c r="Q317" s="107" t="str">
        <f>P317*'Calculation_Assumptions'!$B$14*J317*K317</f>
      </c>
      <c r="R317" s="108" t="str">
        <f>O317*N317*J317*K317</f>
      </c>
      <c r="S317" s="109" t="str">
        <f>R317-Q317</f>
      </c>
      <c r="T317" s="110" t="str">
        <f>1/(1+'Calculation_Assumptions'!$B$8)^(B317-'Calculation_Assumptions'!$B$2)</f>
      </c>
      <c r="U317" s="111" t="str">
        <f>Q317*T317</f>
      </c>
      <c r="V317" s="112" t="str">
        <f>R317*T317</f>
      </c>
      <c r="W317" s="113" t="str">
        <f>S317*T317</f>
      </c>
      <c r="X317" t="n">
        <v>0</v>
      </c>
      <c r="Y317" s="114" t="n">
        <v>2017</v>
      </c>
      <c r="Z317" t="s">
        <v>428</v>
      </c>
      <c r="AA317" s="115" t="str">
        <f>IF(G317="shared-count-once",COUNTIFS($A$2:$A$599,A317,$B$2:$B$599,B317,$D$2:$D$599,D317),1)</f>
      </c>
    </row>
    <row r="318">
      <c r="A318" t="s">
        <v>232</v>
      </c>
      <c r="B318" s="93" t="n">
        <v>2029</v>
      </c>
      <c r="C318" t="s">
        <v>243</v>
      </c>
      <c r="D318" s="94" t="s">
        <v>430</v>
      </c>
      <c r="E318" s="95" t="s">
        <v>431</v>
      </c>
      <c r="F318" s="96" t="s">
        <v>246</v>
      </c>
      <c r="G318" s="97" t="s">
        <v>423</v>
      </c>
      <c r="H318" s="98" t="s">
        <v>425</v>
      </c>
      <c r="I318" s="99" t="n">
        <v>1</v>
      </c>
      <c r="J318" s="100" t="n">
        <v>1</v>
      </c>
      <c r="K318" s="101" t="n">
        <v>0.008775</v>
      </c>
      <c r="L318" s="102" t="n">
        <v>295746211.284597</v>
      </c>
      <c r="M318" s="103" t="n">
        <v>295970569.102032</v>
      </c>
      <c r="N318" s="104" t="str">
        <f>MIN(MAX((B318-'Calculation_Assumptions'!$B$5+1)/'Calculation_Assumptions'!$B$7,0),1)</f>
      </c>
      <c r="O318" s="105" t="str">
        <f>L318*I318</f>
      </c>
      <c r="P318" s="106" t="str">
        <f>M318*I318</f>
      </c>
      <c r="Q318" s="107" t="str">
        <f>P318*'Calculation_Assumptions'!$B$14*J318*K318</f>
      </c>
      <c r="R318" s="108" t="str">
        <f>O318*N318*J318*K318</f>
      </c>
      <c r="S318" s="109" t="str">
        <f>R318-Q318</f>
      </c>
      <c r="T318" s="110" t="str">
        <f>1/(1+'Calculation_Assumptions'!$B$8)^(B318-'Calculation_Assumptions'!$B$2)</f>
      </c>
      <c r="U318" s="111" t="str">
        <f>Q318*T318</f>
      </c>
      <c r="V318" s="112" t="str">
        <f>R318*T318</f>
      </c>
      <c r="W318" s="113" t="str">
        <f>S318*T318</f>
      </c>
      <c r="X318" t="n">
        <v>0</v>
      </c>
      <c r="Y318" s="114" t="n">
        <v>2017</v>
      </c>
      <c r="Z318" t="s">
        <v>428</v>
      </c>
      <c r="AA318" s="115" t="str">
        <f>IF(G318="shared-count-once",COUNTIFS($A$2:$A$599,A318,$B$2:$B$599,B318,$D$2:$D$599,D318),1)</f>
      </c>
    </row>
    <row r="319">
      <c r="A319" t="s">
        <v>232</v>
      </c>
      <c r="B319" s="93" t="n">
        <v>2030</v>
      </c>
      <c r="C319" t="s">
        <v>243</v>
      </c>
      <c r="D319" s="94" t="s">
        <v>430</v>
      </c>
      <c r="E319" s="95" t="s">
        <v>431</v>
      </c>
      <c r="F319" s="96" t="s">
        <v>246</v>
      </c>
      <c r="G319" s="97" t="s">
        <v>423</v>
      </c>
      <c r="H319" s="98" t="s">
        <v>425</v>
      </c>
      <c r="I319" s="99" t="n">
        <v>1</v>
      </c>
      <c r="J319" s="100" t="n">
        <v>1</v>
      </c>
      <c r="K319" s="101" t="n">
        <v>0.008775</v>
      </c>
      <c r="L319" s="102" t="n">
        <v>297835017.725077</v>
      </c>
      <c r="M319" s="103" t="n">
        <v>298029311.601993</v>
      </c>
      <c r="N319" s="104" t="str">
        <f>MIN(MAX((B319-'Calculation_Assumptions'!$B$5+1)/'Calculation_Assumptions'!$B$7,0),1)</f>
      </c>
      <c r="O319" s="105" t="str">
        <f>L319*I319</f>
      </c>
      <c r="P319" s="106" t="str">
        <f>M319*I319</f>
      </c>
      <c r="Q319" s="107" t="str">
        <f>P319*'Calculation_Assumptions'!$B$14*J319*K319</f>
      </c>
      <c r="R319" s="108" t="str">
        <f>O319*N319*J319*K319</f>
      </c>
      <c r="S319" s="109" t="str">
        <f>R319-Q319</f>
      </c>
      <c r="T319" s="110" t="str">
        <f>1/(1+'Calculation_Assumptions'!$B$8)^(B319-'Calculation_Assumptions'!$B$2)</f>
      </c>
      <c r="U319" s="111" t="str">
        <f>Q319*T319</f>
      </c>
      <c r="V319" s="112" t="str">
        <f>R319*T319</f>
      </c>
      <c r="W319" s="113" t="str">
        <f>S319*T319</f>
      </c>
      <c r="X319" t="n">
        <v>0</v>
      </c>
      <c r="Y319" s="114" t="n">
        <v>2017</v>
      </c>
      <c r="Z319" t="s">
        <v>428</v>
      </c>
      <c r="AA319" s="115" t="str">
        <f>IF(G319="shared-count-once",COUNTIFS($A$2:$A$599,A319,$B$2:$B$599,B319,$D$2:$D$599,D319),1)</f>
      </c>
    </row>
    <row r="320">
      <c r="A320" t="s">
        <v>232</v>
      </c>
      <c r="B320" s="93" t="n">
        <v>2031</v>
      </c>
      <c r="C320" t="s">
        <v>243</v>
      </c>
      <c r="D320" s="94" t="s">
        <v>430</v>
      </c>
      <c r="E320" s="95" t="s">
        <v>431</v>
      </c>
      <c r="F320" s="96" t="s">
        <v>246</v>
      </c>
      <c r="G320" s="97" t="s">
        <v>423</v>
      </c>
      <c r="H320" s="98" t="s">
        <v>425</v>
      </c>
      <c r="I320" s="99" t="n">
        <v>1</v>
      </c>
      <c r="J320" s="100" t="n">
        <v>1</v>
      </c>
      <c r="K320" s="101" t="n">
        <v>0.008775</v>
      </c>
      <c r="L320" s="102" t="n">
        <v>299882329.219736</v>
      </c>
      <c r="M320" s="103" t="n">
        <v>300077222.268546</v>
      </c>
      <c r="N320" s="104" t="str">
        <f>MIN(MAX((B320-'Calculation_Assumptions'!$B$5+1)/'Calculation_Assumptions'!$B$7,0),1)</f>
      </c>
      <c r="O320" s="105" t="str">
        <f>L320*I320</f>
      </c>
      <c r="P320" s="106" t="str">
        <f>M320*I320</f>
      </c>
      <c r="Q320" s="107" t="str">
        <f>P320*'Calculation_Assumptions'!$B$14*J320*K320</f>
      </c>
      <c r="R320" s="108" t="str">
        <f>O320*N320*J320*K320</f>
      </c>
      <c r="S320" s="109" t="str">
        <f>R320-Q320</f>
      </c>
      <c r="T320" s="110" t="str">
        <f>1/(1+'Calculation_Assumptions'!$B$8)^(B320-'Calculation_Assumptions'!$B$2)</f>
      </c>
      <c r="U320" s="111" t="str">
        <f>Q320*T320</f>
      </c>
      <c r="V320" s="112" t="str">
        <f>R320*T320</f>
      </c>
      <c r="W320" s="113" t="str">
        <f>S320*T320</f>
      </c>
      <c r="X320" t="n">
        <v>0</v>
      </c>
      <c r="Y320" s="114" t="n">
        <v>2017</v>
      </c>
      <c r="Z320" t="s">
        <v>428</v>
      </c>
      <c r="AA320" s="115" t="str">
        <f>IF(G320="shared-count-once",COUNTIFS($A$2:$A$599,A320,$B$2:$B$599,B320,$D$2:$D$599,D320),1)</f>
      </c>
    </row>
    <row r="321">
      <c r="A321" t="s">
        <v>232</v>
      </c>
      <c r="B321" s="93" t="n">
        <v>2032</v>
      </c>
      <c r="C321" t="s">
        <v>243</v>
      </c>
      <c r="D321" s="94" t="s">
        <v>430</v>
      </c>
      <c r="E321" s="95" t="s">
        <v>431</v>
      </c>
      <c r="F321" s="96" t="s">
        <v>246</v>
      </c>
      <c r="G321" s="97" t="s">
        <v>423</v>
      </c>
      <c r="H321" s="98" t="s">
        <v>425</v>
      </c>
      <c r="I321" s="99" t="n">
        <v>1</v>
      </c>
      <c r="J321" s="100" t="n">
        <v>1</v>
      </c>
      <c r="K321" s="101" t="n">
        <v>0.008775</v>
      </c>
      <c r="L321" s="102" t="n">
        <v>301945951.220981</v>
      </c>
      <c r="M321" s="103" t="n">
        <v>302110074.06594</v>
      </c>
      <c r="N321" s="104" t="str">
        <f>MIN(MAX((B321-'Calculation_Assumptions'!$B$5+1)/'Calculation_Assumptions'!$B$7,0),1)</f>
      </c>
      <c r="O321" s="105" t="str">
        <f>L321*I321</f>
      </c>
      <c r="P321" s="106" t="str">
        <f>M321*I321</f>
      </c>
      <c r="Q321" s="107" t="str">
        <f>P321*'Calculation_Assumptions'!$B$14*J321*K321</f>
      </c>
      <c r="R321" s="108" t="str">
        <f>O321*N321*J321*K321</f>
      </c>
      <c r="S321" s="109" t="str">
        <f>R321-Q321</f>
      </c>
      <c r="T321" s="110" t="str">
        <f>1/(1+'Calculation_Assumptions'!$B$8)^(B321-'Calculation_Assumptions'!$B$2)</f>
      </c>
      <c r="U321" s="111" t="str">
        <f>Q321*T321</f>
      </c>
      <c r="V321" s="112" t="str">
        <f>R321*T321</f>
      </c>
      <c r="W321" s="113" t="str">
        <f>S321*T321</f>
      </c>
      <c r="X321" t="n">
        <v>0</v>
      </c>
      <c r="Y321" s="114" t="n">
        <v>2017</v>
      </c>
      <c r="Z321" t="s">
        <v>428</v>
      </c>
      <c r="AA321" s="115" t="str">
        <f>IF(G321="shared-count-once",COUNTIFS($A$2:$A$599,A321,$B$2:$B$599,B321,$D$2:$D$599,D321),1)</f>
      </c>
    </row>
    <row r="322">
      <c r="A322" t="s">
        <v>232</v>
      </c>
      <c r="B322" s="93" t="n">
        <v>2033</v>
      </c>
      <c r="C322" t="s">
        <v>243</v>
      </c>
      <c r="D322" s="94" t="s">
        <v>430</v>
      </c>
      <c r="E322" s="95" t="s">
        <v>431</v>
      </c>
      <c r="F322" s="96" t="s">
        <v>246</v>
      </c>
      <c r="G322" s="97" t="s">
        <v>423</v>
      </c>
      <c r="H322" s="98" t="s">
        <v>425</v>
      </c>
      <c r="I322" s="99" t="n">
        <v>1</v>
      </c>
      <c r="J322" s="100" t="n">
        <v>1</v>
      </c>
      <c r="K322" s="101" t="n">
        <v>0.008775</v>
      </c>
      <c r="L322" s="102" t="n">
        <v>303989764.069464</v>
      </c>
      <c r="M322" s="103" t="n">
        <v>304122392.262448</v>
      </c>
      <c r="N322" s="104" t="str">
        <f>MIN(MAX((B322-'Calculation_Assumptions'!$B$5+1)/'Calculation_Assumptions'!$B$7,0),1)</f>
      </c>
      <c r="O322" s="105" t="str">
        <f>L322*I322</f>
      </c>
      <c r="P322" s="106" t="str">
        <f>M322*I322</f>
      </c>
      <c r="Q322" s="107" t="str">
        <f>P322*'Calculation_Assumptions'!$B$14*J322*K322</f>
      </c>
      <c r="R322" s="108" t="str">
        <f>O322*N322*J322*K322</f>
      </c>
      <c r="S322" s="109" t="str">
        <f>R322-Q322</f>
      </c>
      <c r="T322" s="110" t="str">
        <f>1/(1+'Calculation_Assumptions'!$B$8)^(B322-'Calculation_Assumptions'!$B$2)</f>
      </c>
      <c r="U322" s="111" t="str">
        <f>Q322*T322</f>
      </c>
      <c r="V322" s="112" t="str">
        <f>R322*T322</f>
      </c>
      <c r="W322" s="113" t="str">
        <f>S322*T322</f>
      </c>
      <c r="X322" t="n">
        <v>0</v>
      </c>
      <c r="Y322" s="114" t="n">
        <v>2017</v>
      </c>
      <c r="Z322" t="s">
        <v>428</v>
      </c>
      <c r="AA322" s="115" t="str">
        <f>IF(G322="shared-count-once",COUNTIFS($A$2:$A$599,A322,$B$2:$B$599,B322,$D$2:$D$599,D322),1)</f>
      </c>
    </row>
    <row r="323">
      <c r="A323" t="s">
        <v>232</v>
      </c>
      <c r="B323" s="93" t="n">
        <v>2034</v>
      </c>
      <c r="C323" t="s">
        <v>243</v>
      </c>
      <c r="D323" s="94" t="s">
        <v>430</v>
      </c>
      <c r="E323" s="95" t="s">
        <v>431</v>
      </c>
      <c r="F323" s="96" t="s">
        <v>246</v>
      </c>
      <c r="G323" s="97" t="s">
        <v>423</v>
      </c>
      <c r="H323" s="98" t="s">
        <v>425</v>
      </c>
      <c r="I323" s="99" t="n">
        <v>1</v>
      </c>
      <c r="J323" s="100" t="n">
        <v>1</v>
      </c>
      <c r="K323" s="101" t="n">
        <v>0.008775</v>
      </c>
      <c r="L323" s="102" t="n">
        <v>306009579.825707</v>
      </c>
      <c r="M323" s="103" t="n">
        <v>306110568.885056</v>
      </c>
      <c r="N323" s="104" t="str">
        <f>MIN(MAX((B323-'Calculation_Assumptions'!$B$5+1)/'Calculation_Assumptions'!$B$7,0),1)</f>
      </c>
      <c r="O323" s="105" t="str">
        <f>L323*I323</f>
      </c>
      <c r="P323" s="106" t="str">
        <f>M323*I323</f>
      </c>
      <c r="Q323" s="107" t="str">
        <f>P323*'Calculation_Assumptions'!$B$14*J323*K323</f>
      </c>
      <c r="R323" s="108" t="str">
        <f>O323*N323*J323*K323</f>
      </c>
      <c r="S323" s="109" t="str">
        <f>R323-Q323</f>
      </c>
      <c r="T323" s="110" t="str">
        <f>1/(1+'Calculation_Assumptions'!$B$8)^(B323-'Calculation_Assumptions'!$B$2)</f>
      </c>
      <c r="U323" s="111" t="str">
        <f>Q323*T323</f>
      </c>
      <c r="V323" s="112" t="str">
        <f>R323*T323</f>
      </c>
      <c r="W323" s="113" t="str">
        <f>S323*T323</f>
      </c>
      <c r="X323" t="n">
        <v>0</v>
      </c>
      <c r="Y323" s="114" t="n">
        <v>2017</v>
      </c>
      <c r="Z323" t="s">
        <v>428</v>
      </c>
      <c r="AA323" s="115" t="str">
        <f>IF(G323="shared-count-once",COUNTIFS($A$2:$A$599,A323,$B$2:$B$599,B323,$D$2:$D$599,D323),1)</f>
      </c>
    </row>
    <row r="324">
      <c r="A324" t="s">
        <v>232</v>
      </c>
      <c r="B324" s="93" t="n">
        <v>2035</v>
      </c>
      <c r="C324" t="s">
        <v>243</v>
      </c>
      <c r="D324" s="94" t="s">
        <v>430</v>
      </c>
      <c r="E324" s="95" t="s">
        <v>431</v>
      </c>
      <c r="F324" s="96" t="s">
        <v>246</v>
      </c>
      <c r="G324" s="97" t="s">
        <v>423</v>
      </c>
      <c r="H324" s="98" t="s">
        <v>425</v>
      </c>
      <c r="I324" s="99" t="n">
        <v>1</v>
      </c>
      <c r="J324" s="100" t="n">
        <v>1</v>
      </c>
      <c r="K324" s="101" t="n">
        <v>0.008775</v>
      </c>
      <c r="L324" s="102" t="n">
        <v>308001393.814403</v>
      </c>
      <c r="M324" s="103" t="n">
        <v>308070646.088024</v>
      </c>
      <c r="N324" s="104" t="str">
        <f>MIN(MAX((B324-'Calculation_Assumptions'!$B$5+1)/'Calculation_Assumptions'!$B$7,0),1)</f>
      </c>
      <c r="O324" s="105" t="str">
        <f>L324*I324</f>
      </c>
      <c r="P324" s="106" t="str">
        <f>M324*I324</f>
      </c>
      <c r="Q324" s="107" t="str">
        <f>P324*'Calculation_Assumptions'!$B$14*J324*K324</f>
      </c>
      <c r="R324" s="108" t="str">
        <f>O324*N324*J324*K324</f>
      </c>
      <c r="S324" s="109" t="str">
        <f>R324-Q324</f>
      </c>
      <c r="T324" s="110" t="str">
        <f>1/(1+'Calculation_Assumptions'!$B$8)^(B324-'Calculation_Assumptions'!$B$2)</f>
      </c>
      <c r="U324" s="111" t="str">
        <f>Q324*T324</f>
      </c>
      <c r="V324" s="112" t="str">
        <f>R324*T324</f>
      </c>
      <c r="W324" s="113" t="str">
        <f>S324*T324</f>
      </c>
      <c r="X324" t="n">
        <v>0</v>
      </c>
      <c r="Y324" s="114" t="n">
        <v>2017</v>
      </c>
      <c r="Z324" t="s">
        <v>428</v>
      </c>
      <c r="AA324" s="115" t="str">
        <f>IF(G324="shared-count-once",COUNTIFS($A$2:$A$599,A324,$B$2:$B$599,B324,$D$2:$D$599,D324),1)</f>
      </c>
    </row>
    <row r="325">
      <c r="A325" t="s">
        <v>232</v>
      </c>
      <c r="B325" s="93" t="n">
        <v>2036</v>
      </c>
      <c r="C325" t="s">
        <v>243</v>
      </c>
      <c r="D325" s="94" t="s">
        <v>430</v>
      </c>
      <c r="E325" s="95" t="s">
        <v>431</v>
      </c>
      <c r="F325" s="96" t="s">
        <v>246</v>
      </c>
      <c r="G325" s="97" t="s">
        <v>423</v>
      </c>
      <c r="H325" s="98" t="s">
        <v>425</v>
      </c>
      <c r="I325" s="99" t="n">
        <v>1</v>
      </c>
      <c r="J325" s="100" t="n">
        <v>1</v>
      </c>
      <c r="K325" s="101" t="n">
        <v>0.008775</v>
      </c>
      <c r="L325" s="102" t="n">
        <v>309961720.176364</v>
      </c>
      <c r="M325" s="103" t="n">
        <v>309999675.199284</v>
      </c>
      <c r="N325" s="104" t="str">
        <f>MIN(MAX((B325-'Calculation_Assumptions'!$B$5+1)/'Calculation_Assumptions'!$B$7,0),1)</f>
      </c>
      <c r="O325" s="105" t="str">
        <f>L325*I325</f>
      </c>
      <c r="P325" s="106" t="str">
        <f>M325*I325</f>
      </c>
      <c r="Q325" s="107" t="str">
        <f>P325*'Calculation_Assumptions'!$B$14*J325*K325</f>
      </c>
      <c r="R325" s="108" t="str">
        <f>O325*N325*J325*K325</f>
      </c>
      <c r="S325" s="109" t="str">
        <f>R325-Q325</f>
      </c>
      <c r="T325" s="110" t="str">
        <f>1/(1+'Calculation_Assumptions'!$B$8)^(B325-'Calculation_Assumptions'!$B$2)</f>
      </c>
      <c r="U325" s="111" t="str">
        <f>Q325*T325</f>
      </c>
      <c r="V325" s="112" t="str">
        <f>R325*T325</f>
      </c>
      <c r="W325" s="113" t="str">
        <f>S325*T325</f>
      </c>
      <c r="X325" t="n">
        <v>0</v>
      </c>
      <c r="Y325" s="114" t="n">
        <v>2017</v>
      </c>
      <c r="Z325" t="s">
        <v>428</v>
      </c>
      <c r="AA325" s="115" t="str">
        <f>IF(G325="shared-count-once",COUNTIFS($A$2:$A$599,A325,$B$2:$B$599,B325,$D$2:$D$599,D325),1)</f>
      </c>
    </row>
    <row r="326">
      <c r="A326" t="s">
        <v>232</v>
      </c>
      <c r="B326" s="93" t="n">
        <v>2037</v>
      </c>
      <c r="C326" t="s">
        <v>243</v>
      </c>
      <c r="D326" s="94" t="s">
        <v>430</v>
      </c>
      <c r="E326" s="95" t="s">
        <v>431</v>
      </c>
      <c r="F326" s="96" t="s">
        <v>246</v>
      </c>
      <c r="G326" s="97" t="s">
        <v>423</v>
      </c>
      <c r="H326" s="98" t="s">
        <v>425</v>
      </c>
      <c r="I326" s="99" t="n">
        <v>1</v>
      </c>
      <c r="J326" s="100" t="n">
        <v>1</v>
      </c>
      <c r="K326" s="101" t="n">
        <v>0.008775</v>
      </c>
      <c r="L326" s="102" t="n">
        <v>311886403.835655</v>
      </c>
      <c r="M326" s="103" t="n">
        <v>311893769.131398</v>
      </c>
      <c r="N326" s="104" t="str">
        <f>MIN(MAX((B326-'Calculation_Assumptions'!$B$5+1)/'Calculation_Assumptions'!$B$7,0),1)</f>
      </c>
      <c r="O326" s="105" t="str">
        <f>L326*I326</f>
      </c>
      <c r="P326" s="106" t="str">
        <f>M326*I326</f>
      </c>
      <c r="Q326" s="107" t="str">
        <f>P326*'Calculation_Assumptions'!$B$14*J326*K326</f>
      </c>
      <c r="R326" s="108" t="str">
        <f>O326*N326*J326*K326</f>
      </c>
      <c r="S326" s="109" t="str">
        <f>R326-Q326</f>
      </c>
      <c r="T326" s="110" t="str">
        <f>1/(1+'Calculation_Assumptions'!$B$8)^(B326-'Calculation_Assumptions'!$B$2)</f>
      </c>
      <c r="U326" s="111" t="str">
        <f>Q326*T326</f>
      </c>
      <c r="V326" s="112" t="str">
        <f>R326*T326</f>
      </c>
      <c r="W326" s="113" t="str">
        <f>S326*T326</f>
      </c>
      <c r="X326" t="n">
        <v>0</v>
      </c>
      <c r="Y326" s="114" t="n">
        <v>2017</v>
      </c>
      <c r="Z326" t="s">
        <v>428</v>
      </c>
      <c r="AA326" s="115" t="str">
        <f>IF(G326="shared-count-once",COUNTIFS($A$2:$A$599,A326,$B$2:$B$599,B326,$D$2:$D$599,D326),1)</f>
      </c>
    </row>
    <row r="327">
      <c r="A327" t="s">
        <v>232</v>
      </c>
      <c r="B327" s="93" t="n">
        <v>2038</v>
      </c>
      <c r="C327" t="s">
        <v>243</v>
      </c>
      <c r="D327" s="94" t="s">
        <v>430</v>
      </c>
      <c r="E327" s="95" t="s">
        <v>431</v>
      </c>
      <c r="F327" s="96" t="s">
        <v>246</v>
      </c>
      <c r="G327" s="97" t="s">
        <v>423</v>
      </c>
      <c r="H327" s="98" t="s">
        <v>425</v>
      </c>
      <c r="I327" s="99" t="n">
        <v>1</v>
      </c>
      <c r="J327" s="100" t="n">
        <v>1</v>
      </c>
      <c r="K327" s="101" t="n">
        <v>0.008775</v>
      </c>
      <c r="L327" s="102" t="n">
        <v>313772452.263868</v>
      </c>
      <c r="M327" s="103" t="n">
        <v>313749695.438568</v>
      </c>
      <c r="N327" s="104" t="str">
        <f>MIN(MAX((B327-'Calculation_Assumptions'!$B$5+1)/'Calculation_Assumptions'!$B$7,0),1)</f>
      </c>
      <c r="O327" s="105" t="str">
        <f>L327*I327</f>
      </c>
      <c r="P327" s="106" t="str">
        <f>M327*I327</f>
      </c>
      <c r="Q327" s="107" t="str">
        <f>P327*'Calculation_Assumptions'!$B$14*J327*K327</f>
      </c>
      <c r="R327" s="108" t="str">
        <f>O327*N327*J327*K327</f>
      </c>
      <c r="S327" s="109" t="str">
        <f>R327-Q327</f>
      </c>
      <c r="T327" s="110" t="str">
        <f>1/(1+'Calculation_Assumptions'!$B$8)^(B327-'Calculation_Assumptions'!$B$2)</f>
      </c>
      <c r="U327" s="111" t="str">
        <f>Q327*T327</f>
      </c>
      <c r="V327" s="112" t="str">
        <f>R327*T327</f>
      </c>
      <c r="W327" s="113" t="str">
        <f>S327*T327</f>
      </c>
      <c r="X327" t="n">
        <v>0</v>
      </c>
      <c r="Y327" s="114" t="n">
        <v>2017</v>
      </c>
      <c r="Z327" t="s">
        <v>428</v>
      </c>
      <c r="AA327" s="115" t="str">
        <f>IF(G327="shared-count-once",COUNTIFS($A$2:$A$599,A327,$B$2:$B$599,B327,$D$2:$D$599,D327),1)</f>
      </c>
    </row>
    <row r="328">
      <c r="A328" t="s">
        <v>232</v>
      </c>
      <c r="B328" s="93" t="n">
        <v>2039</v>
      </c>
      <c r="C328" t="s">
        <v>243</v>
      </c>
      <c r="D328" s="94" t="s">
        <v>430</v>
      </c>
      <c r="E328" s="95" t="s">
        <v>431</v>
      </c>
      <c r="F328" s="96" t="s">
        <v>246</v>
      </c>
      <c r="G328" s="97" t="s">
        <v>423</v>
      </c>
      <c r="H328" s="98" t="s">
        <v>425</v>
      </c>
      <c r="I328" s="99" t="n">
        <v>1</v>
      </c>
      <c r="J328" s="100" t="n">
        <v>1</v>
      </c>
      <c r="K328" s="101" t="n">
        <v>0.008775</v>
      </c>
      <c r="L328" s="102" t="n">
        <v>315617694.195806</v>
      </c>
      <c r="M328" s="103" t="n">
        <v>315565543.392676</v>
      </c>
      <c r="N328" s="104" t="str">
        <f>MIN(MAX((B328-'Calculation_Assumptions'!$B$5+1)/'Calculation_Assumptions'!$B$7,0),1)</f>
      </c>
      <c r="O328" s="105" t="str">
        <f>L328*I328</f>
      </c>
      <c r="P328" s="106" t="str">
        <f>M328*I328</f>
      </c>
      <c r="Q328" s="107" t="str">
        <f>P328*'Calculation_Assumptions'!$B$14*J328*K328</f>
      </c>
      <c r="R328" s="108" t="str">
        <f>O328*N328*J328*K328</f>
      </c>
      <c r="S328" s="109" t="str">
        <f>R328-Q328</f>
      </c>
      <c r="T328" s="110" t="str">
        <f>1/(1+'Calculation_Assumptions'!$B$8)^(B328-'Calculation_Assumptions'!$B$2)</f>
      </c>
      <c r="U328" s="111" t="str">
        <f>Q328*T328</f>
      </c>
      <c r="V328" s="112" t="str">
        <f>R328*T328</f>
      </c>
      <c r="W328" s="113" t="str">
        <f>S328*T328</f>
      </c>
      <c r="X328" t="n">
        <v>0</v>
      </c>
      <c r="Y328" s="114" t="n">
        <v>2017</v>
      </c>
      <c r="Z328" t="s">
        <v>428</v>
      </c>
      <c r="AA328" s="115" t="str">
        <f>IF(G328="shared-count-once",COUNTIFS($A$2:$A$599,A328,$B$2:$B$599,B328,$D$2:$D$599,D328),1)</f>
      </c>
    </row>
    <row r="329">
      <c r="A329" t="s">
        <v>232</v>
      </c>
      <c r="B329" s="93" t="n">
        <v>2040</v>
      </c>
      <c r="C329" t="s">
        <v>243</v>
      </c>
      <c r="D329" s="94" t="s">
        <v>430</v>
      </c>
      <c r="E329" s="95" t="s">
        <v>431</v>
      </c>
      <c r="F329" s="96" t="s">
        <v>246</v>
      </c>
      <c r="G329" s="97" t="s">
        <v>423</v>
      </c>
      <c r="H329" s="98" t="s">
        <v>425</v>
      </c>
      <c r="I329" s="99" t="n">
        <v>1</v>
      </c>
      <c r="J329" s="100" t="n">
        <v>1</v>
      </c>
      <c r="K329" s="101" t="n">
        <v>0.008775</v>
      </c>
      <c r="L329" s="102" t="n">
        <v>317418686.584696</v>
      </c>
      <c r="M329" s="103" t="n">
        <v>317337884.121295</v>
      </c>
      <c r="N329" s="104" t="str">
        <f>MIN(MAX((B329-'Calculation_Assumptions'!$B$5+1)/'Calculation_Assumptions'!$B$7,0),1)</f>
      </c>
      <c r="O329" s="105" t="str">
        <f>L329*I329</f>
      </c>
      <c r="P329" s="106" t="str">
        <f>M329*I329</f>
      </c>
      <c r="Q329" s="107" t="str">
        <f>P329*'Calculation_Assumptions'!$B$14*J329*K329</f>
      </c>
      <c r="R329" s="108" t="str">
        <f>O329*N329*J329*K329</f>
      </c>
      <c r="S329" s="109" t="str">
        <f>R329-Q329</f>
      </c>
      <c r="T329" s="110" t="str">
        <f>1/(1+'Calculation_Assumptions'!$B$8)^(B329-'Calculation_Assumptions'!$B$2)</f>
      </c>
      <c r="U329" s="111" t="str">
        <f>Q329*T329</f>
      </c>
      <c r="V329" s="112" t="str">
        <f>R329*T329</f>
      </c>
      <c r="W329" s="113" t="str">
        <f>S329*T329</f>
      </c>
      <c r="X329" t="n">
        <v>0</v>
      </c>
      <c r="Y329" s="114" t="n">
        <v>2017</v>
      </c>
      <c r="Z329" t="s">
        <v>428</v>
      </c>
      <c r="AA329" s="115" t="str">
        <f>IF(G329="shared-count-once",COUNTIFS($A$2:$A$599,A329,$B$2:$B$599,B329,$D$2:$D$599,D329),1)</f>
      </c>
    </row>
    <row r="330">
      <c r="A330" t="s">
        <v>232</v>
      </c>
      <c r="B330" s="93" t="n">
        <v>2041</v>
      </c>
      <c r="C330" t="s">
        <v>243</v>
      </c>
      <c r="D330" s="94" t="s">
        <v>430</v>
      </c>
      <c r="E330" s="95" t="s">
        <v>431</v>
      </c>
      <c r="F330" s="96" t="s">
        <v>246</v>
      </c>
      <c r="G330" s="97" t="s">
        <v>423</v>
      </c>
      <c r="H330" s="98" t="s">
        <v>425</v>
      </c>
      <c r="I330" s="99" t="n">
        <v>1</v>
      </c>
      <c r="J330" s="100" t="n">
        <v>1</v>
      </c>
      <c r="K330" s="101" t="n">
        <v>0.008775</v>
      </c>
      <c r="L330" s="102" t="n">
        <v>319174422.910369</v>
      </c>
      <c r="M330" s="103" t="n">
        <v>319016979.529542</v>
      </c>
      <c r="N330" s="104" t="str">
        <f>MIN(MAX((B330-'Calculation_Assumptions'!$B$5+1)/'Calculation_Assumptions'!$B$7,0),1)</f>
      </c>
      <c r="O330" s="105" t="str">
        <f>L330*I330</f>
      </c>
      <c r="P330" s="106" t="str">
        <f>M330*I330</f>
      </c>
      <c r="Q330" s="107" t="str">
        <f>P330*'Calculation_Assumptions'!$B$14*J330*K330</f>
      </c>
      <c r="R330" s="108" t="str">
        <f>O330*N330*J330*K330</f>
      </c>
      <c r="S330" s="109" t="str">
        <f>R330-Q330</f>
      </c>
      <c r="T330" s="110" t="str">
        <f>1/(1+'Calculation_Assumptions'!$B$8)^(B330-'Calculation_Assumptions'!$B$2)</f>
      </c>
      <c r="U330" s="111" t="str">
        <f>Q330*T330</f>
      </c>
      <c r="V330" s="112" t="str">
        <f>R330*T330</f>
      </c>
      <c r="W330" s="113" t="str">
        <f>S330*T330</f>
      </c>
      <c r="X330" t="n">
        <v>0</v>
      </c>
      <c r="Y330" s="114" t="n">
        <v>2017</v>
      </c>
      <c r="Z330" t="s">
        <v>428</v>
      </c>
      <c r="AA330" s="115" t="str">
        <f>IF(G330="shared-count-once",COUNTIFS($A$2:$A$599,A330,$B$2:$B$599,B330,$D$2:$D$599,D330),1)</f>
      </c>
    </row>
    <row r="331">
      <c r="A331" t="s">
        <v>232</v>
      </c>
      <c r="B331" s="93" t="n">
        <v>2042</v>
      </c>
      <c r="C331" t="s">
        <v>243</v>
      </c>
      <c r="D331" s="94" t="s">
        <v>430</v>
      </c>
      <c r="E331" s="95" t="s">
        <v>431</v>
      </c>
      <c r="F331" s="96" t="s">
        <v>246</v>
      </c>
      <c r="G331" s="97" t="s">
        <v>423</v>
      </c>
      <c r="H331" s="98" t="s">
        <v>425</v>
      </c>
      <c r="I331" s="99" t="n">
        <v>1</v>
      </c>
      <c r="J331" s="100" t="n">
        <v>1</v>
      </c>
      <c r="K331" s="101" t="n">
        <v>0.008775</v>
      </c>
      <c r="L331" s="102" t="n">
        <v>320883115.854769</v>
      </c>
      <c r="M331" s="103" t="n">
        <v>320698357.573231</v>
      </c>
      <c r="N331" s="104" t="str">
        <f>MIN(MAX((B331-'Calculation_Assumptions'!$B$5+1)/'Calculation_Assumptions'!$B$7,0),1)</f>
      </c>
      <c r="O331" s="105" t="str">
        <f>L331*I331</f>
      </c>
      <c r="P331" s="106" t="str">
        <f>M331*I331</f>
      </c>
      <c r="Q331" s="107" t="str">
        <f>P331*'Calculation_Assumptions'!$B$14*J331*K331</f>
      </c>
      <c r="R331" s="108" t="str">
        <f>O331*N331*J331*K331</f>
      </c>
      <c r="S331" s="109" t="str">
        <f>R331-Q331</f>
      </c>
      <c r="T331" s="110" t="str">
        <f>1/(1+'Calculation_Assumptions'!$B$8)^(B331-'Calculation_Assumptions'!$B$2)</f>
      </c>
      <c r="U331" s="111" t="str">
        <f>Q331*T331</f>
      </c>
      <c r="V331" s="112" t="str">
        <f>R331*T331</f>
      </c>
      <c r="W331" s="113" t="str">
        <f>S331*T331</f>
      </c>
      <c r="X331" t="n">
        <v>0</v>
      </c>
      <c r="Y331" s="114" t="n">
        <v>2017</v>
      </c>
      <c r="Z331" t="s">
        <v>428</v>
      </c>
      <c r="AA331" s="115" t="str">
        <f>IF(G331="shared-count-once",COUNTIFS($A$2:$A$599,A331,$B$2:$B$599,B331,$D$2:$D$599,D331),1)</f>
      </c>
    </row>
    <row r="332">
      <c r="A332" t="s">
        <v>232</v>
      </c>
      <c r="B332" s="93" t="n">
        <v>2043</v>
      </c>
      <c r="C332" t="s">
        <v>243</v>
      </c>
      <c r="D332" s="94" t="s">
        <v>430</v>
      </c>
      <c r="E332" s="95" t="s">
        <v>431</v>
      </c>
      <c r="F332" s="96" t="s">
        <v>246</v>
      </c>
      <c r="G332" s="97" t="s">
        <v>423</v>
      </c>
      <c r="H332" s="98" t="s">
        <v>425</v>
      </c>
      <c r="I332" s="99" t="n">
        <v>1</v>
      </c>
      <c r="J332" s="100" t="n">
        <v>1</v>
      </c>
      <c r="K332" s="101" t="n">
        <v>0.008775</v>
      </c>
      <c r="L332" s="102" t="n">
        <v>322543449.785654</v>
      </c>
      <c r="M332" s="103" t="n">
        <v>322368101.36479</v>
      </c>
      <c r="N332" s="104" t="str">
        <f>MIN(MAX((B332-'Calculation_Assumptions'!$B$5+1)/'Calculation_Assumptions'!$B$7,0),1)</f>
      </c>
      <c r="O332" s="105" t="str">
        <f>L332*I332</f>
      </c>
      <c r="P332" s="106" t="str">
        <f>M332*I332</f>
      </c>
      <c r="Q332" s="107" t="str">
        <f>P332*'Calculation_Assumptions'!$B$14*J332*K332</f>
      </c>
      <c r="R332" s="108" t="str">
        <f>O332*N332*J332*K332</f>
      </c>
      <c r="S332" s="109" t="str">
        <f>R332-Q332</f>
      </c>
      <c r="T332" s="110" t="str">
        <f>1/(1+'Calculation_Assumptions'!$B$8)^(B332-'Calculation_Assumptions'!$B$2)</f>
      </c>
      <c r="U332" s="111" t="str">
        <f>Q332*T332</f>
      </c>
      <c r="V332" s="112" t="str">
        <f>R332*T332</f>
      </c>
      <c r="W332" s="113" t="str">
        <f>S332*T332</f>
      </c>
      <c r="X332" t="n">
        <v>0</v>
      </c>
      <c r="Y332" s="114" t="n">
        <v>2017</v>
      </c>
      <c r="Z332" t="s">
        <v>428</v>
      </c>
      <c r="AA332" s="115" t="str">
        <f>IF(G332="shared-count-once",COUNTIFS($A$2:$A$599,A332,$B$2:$B$599,B332,$D$2:$D$599,D332),1)</f>
      </c>
    </row>
    <row r="333">
      <c r="A333" t="s">
        <v>232</v>
      </c>
      <c r="B333" s="93" t="n">
        <v>2044</v>
      </c>
      <c r="C333" t="s">
        <v>243</v>
      </c>
      <c r="D333" s="94" t="s">
        <v>430</v>
      </c>
      <c r="E333" s="95" t="s">
        <v>431</v>
      </c>
      <c r="F333" s="96" t="s">
        <v>246</v>
      </c>
      <c r="G333" s="97" t="s">
        <v>423</v>
      </c>
      <c r="H333" s="98" t="s">
        <v>425</v>
      </c>
      <c r="I333" s="99" t="n">
        <v>1</v>
      </c>
      <c r="J333" s="100" t="n">
        <v>1</v>
      </c>
      <c r="K333" s="101" t="n">
        <v>0.008775</v>
      </c>
      <c r="L333" s="102" t="n">
        <v>324154822.11762</v>
      </c>
      <c r="M333" s="103" t="n">
        <v>323959975.384742</v>
      </c>
      <c r="N333" s="104" t="str">
        <f>MIN(MAX((B333-'Calculation_Assumptions'!$B$5+1)/'Calculation_Assumptions'!$B$7,0),1)</f>
      </c>
      <c r="O333" s="105" t="str">
        <f>L333*I333</f>
      </c>
      <c r="P333" s="106" t="str">
        <f>M333*I333</f>
      </c>
      <c r="Q333" s="107" t="str">
        <f>P333*'Calculation_Assumptions'!$B$14*J333*K333</f>
      </c>
      <c r="R333" s="108" t="str">
        <f>O333*N333*J333*K333</f>
      </c>
      <c r="S333" s="109" t="str">
        <f>R333-Q333</f>
      </c>
      <c r="T333" s="110" t="str">
        <f>1/(1+'Calculation_Assumptions'!$B$8)^(B333-'Calculation_Assumptions'!$B$2)</f>
      </c>
      <c r="U333" s="111" t="str">
        <f>Q333*T333</f>
      </c>
      <c r="V333" s="112" t="str">
        <f>R333*T333</f>
      </c>
      <c r="W333" s="113" t="str">
        <f>S333*T333</f>
      </c>
      <c r="X333" t="n">
        <v>0</v>
      </c>
      <c r="Y333" s="114" t="n">
        <v>2017</v>
      </c>
      <c r="Z333" t="s">
        <v>428</v>
      </c>
      <c r="AA333" s="115" t="str">
        <f>IF(G333="shared-count-once",COUNTIFS($A$2:$A$599,A333,$B$2:$B$599,B333,$D$2:$D$599,D333),1)</f>
      </c>
    </row>
    <row r="334">
      <c r="A334" t="s">
        <v>232</v>
      </c>
      <c r="B334" s="93" t="n">
        <v>2045</v>
      </c>
      <c r="C334" t="s">
        <v>243</v>
      </c>
      <c r="D334" s="94" t="s">
        <v>430</v>
      </c>
      <c r="E334" s="95" t="s">
        <v>431</v>
      </c>
      <c r="F334" s="96" t="s">
        <v>246</v>
      </c>
      <c r="G334" s="97" t="s">
        <v>423</v>
      </c>
      <c r="H334" s="98" t="s">
        <v>425</v>
      </c>
      <c r="I334" s="99" t="n">
        <v>1</v>
      </c>
      <c r="J334" s="100" t="n">
        <v>1</v>
      </c>
      <c r="K334" s="101" t="n">
        <v>0.008775</v>
      </c>
      <c r="L334" s="102" t="n">
        <v>325716393.324093</v>
      </c>
      <c r="M334" s="103" t="n">
        <v>325502797.918857</v>
      </c>
      <c r="N334" s="104" t="str">
        <f>MIN(MAX((B334-'Calculation_Assumptions'!$B$5+1)/'Calculation_Assumptions'!$B$7,0),1)</f>
      </c>
      <c r="O334" s="105" t="str">
        <f>L334*I334</f>
      </c>
      <c r="P334" s="106" t="str">
        <f>M334*I334</f>
      </c>
      <c r="Q334" s="107" t="str">
        <f>P334*'Calculation_Assumptions'!$B$14*J334*K334</f>
      </c>
      <c r="R334" s="108" t="str">
        <f>O334*N334*J334*K334</f>
      </c>
      <c r="S334" s="109" t="str">
        <f>R334-Q334</f>
      </c>
      <c r="T334" s="110" t="str">
        <f>1/(1+'Calculation_Assumptions'!$B$8)^(B334-'Calculation_Assumptions'!$B$2)</f>
      </c>
      <c r="U334" s="111" t="str">
        <f>Q334*T334</f>
      </c>
      <c r="V334" s="112" t="str">
        <f>R334*T334</f>
      </c>
      <c r="W334" s="113" t="str">
        <f>S334*T334</f>
      </c>
      <c r="X334" t="n">
        <v>0</v>
      </c>
      <c r="Y334" s="114" t="n">
        <v>2017</v>
      </c>
      <c r="Z334" t="s">
        <v>428</v>
      </c>
      <c r="AA334" s="115" t="str">
        <f>IF(G334="shared-count-once",COUNTIFS($A$2:$A$599,A334,$B$2:$B$599,B334,$D$2:$D$599,D334),1)</f>
      </c>
    </row>
    <row r="335">
      <c r="A335" t="s">
        <v>232</v>
      </c>
      <c r="B335" s="93" t="n">
        <v>2046</v>
      </c>
      <c r="C335" t="s">
        <v>243</v>
      </c>
      <c r="D335" s="94" t="s">
        <v>430</v>
      </c>
      <c r="E335" s="95" t="s">
        <v>431</v>
      </c>
      <c r="F335" s="96" t="s">
        <v>246</v>
      </c>
      <c r="G335" s="97" t="s">
        <v>423</v>
      </c>
      <c r="H335" s="98" t="s">
        <v>425</v>
      </c>
      <c r="I335" s="99" t="n">
        <v>1</v>
      </c>
      <c r="J335" s="100" t="n">
        <v>1</v>
      </c>
      <c r="K335" s="101" t="n">
        <v>0.008775</v>
      </c>
      <c r="L335" s="102" t="n">
        <v>327226536.430977</v>
      </c>
      <c r="M335" s="103" t="n">
        <v>326937410.974074</v>
      </c>
      <c r="N335" s="104" t="str">
        <f>MIN(MAX((B335-'Calculation_Assumptions'!$B$5+1)/'Calculation_Assumptions'!$B$7,0),1)</f>
      </c>
      <c r="O335" s="105" t="str">
        <f>L335*I335</f>
      </c>
      <c r="P335" s="106" t="str">
        <f>M335*I335</f>
      </c>
      <c r="Q335" s="107" t="str">
        <f>P335*'Calculation_Assumptions'!$B$14*J335*K335</f>
      </c>
      <c r="R335" s="108" t="str">
        <f>O335*N335*J335*K335</f>
      </c>
      <c r="S335" s="109" t="str">
        <f>R335-Q335</f>
      </c>
      <c r="T335" s="110" t="str">
        <f>1/(1+'Calculation_Assumptions'!$B$8)^(B335-'Calculation_Assumptions'!$B$2)</f>
      </c>
      <c r="U335" s="111" t="str">
        <f>Q335*T335</f>
      </c>
      <c r="V335" s="112" t="str">
        <f>R335*T335</f>
      </c>
      <c r="W335" s="113" t="str">
        <f>S335*T335</f>
      </c>
      <c r="X335" t="n">
        <v>0</v>
      </c>
      <c r="Y335" s="114" t="n">
        <v>2017</v>
      </c>
      <c r="Z335" t="s">
        <v>428</v>
      </c>
      <c r="AA335" s="115" t="str">
        <f>IF(G335="shared-count-once",COUNTIFS($A$2:$A$599,A335,$B$2:$B$599,B335,$D$2:$D$599,D335),1)</f>
      </c>
    </row>
    <row r="336">
      <c r="A336" t="s">
        <v>232</v>
      </c>
      <c r="B336" s="93" t="n">
        <v>2047</v>
      </c>
      <c r="C336" t="s">
        <v>243</v>
      </c>
      <c r="D336" s="94" t="s">
        <v>430</v>
      </c>
      <c r="E336" s="95" t="s">
        <v>431</v>
      </c>
      <c r="F336" s="96" t="s">
        <v>246</v>
      </c>
      <c r="G336" s="97" t="s">
        <v>423</v>
      </c>
      <c r="H336" s="98" t="s">
        <v>425</v>
      </c>
      <c r="I336" s="99" t="n">
        <v>1</v>
      </c>
      <c r="J336" s="100" t="n">
        <v>1</v>
      </c>
      <c r="K336" s="101" t="n">
        <v>0.008775</v>
      </c>
      <c r="L336" s="102" t="n">
        <v>328683825.576996</v>
      </c>
      <c r="M336" s="103" t="n">
        <v>328373979.572961</v>
      </c>
      <c r="N336" s="104" t="str">
        <f>MIN(MAX((B336-'Calculation_Assumptions'!$B$5+1)/'Calculation_Assumptions'!$B$7,0),1)</f>
      </c>
      <c r="O336" s="105" t="str">
        <f>L336*I336</f>
      </c>
      <c r="P336" s="106" t="str">
        <f>M336*I336</f>
      </c>
      <c r="Q336" s="107" t="str">
        <f>P336*'Calculation_Assumptions'!$B$14*J336*K336</f>
      </c>
      <c r="R336" s="108" t="str">
        <f>O336*N336*J336*K336</f>
      </c>
      <c r="S336" s="109" t="str">
        <f>R336-Q336</f>
      </c>
      <c r="T336" s="110" t="str">
        <f>1/(1+'Calculation_Assumptions'!$B$8)^(B336-'Calculation_Assumptions'!$B$2)</f>
      </c>
      <c r="U336" s="111" t="str">
        <f>Q336*T336</f>
      </c>
      <c r="V336" s="112" t="str">
        <f>R336*T336</f>
      </c>
      <c r="W336" s="113" t="str">
        <f>S336*T336</f>
      </c>
      <c r="X336" t="n">
        <v>0</v>
      </c>
      <c r="Y336" s="114" t="n">
        <v>2017</v>
      </c>
      <c r="Z336" t="s">
        <v>428</v>
      </c>
      <c r="AA336" s="115" t="str">
        <f>IF(G336="shared-count-once",COUNTIFS($A$2:$A$599,A336,$B$2:$B$599,B336,$D$2:$D$599,D336),1)</f>
      </c>
    </row>
    <row r="337">
      <c r="A337" t="s">
        <v>232</v>
      </c>
      <c r="B337" s="93" t="n">
        <v>2048</v>
      </c>
      <c r="C337" t="s">
        <v>243</v>
      </c>
      <c r="D337" s="94" t="s">
        <v>430</v>
      </c>
      <c r="E337" s="95" t="s">
        <v>431</v>
      </c>
      <c r="F337" s="96" t="s">
        <v>246</v>
      </c>
      <c r="G337" s="97" t="s">
        <v>423</v>
      </c>
      <c r="H337" s="98" t="s">
        <v>425</v>
      </c>
      <c r="I337" s="99" t="n">
        <v>1</v>
      </c>
      <c r="J337" s="100" t="n">
        <v>1</v>
      </c>
      <c r="K337" s="101" t="n">
        <v>0.008775</v>
      </c>
      <c r="L337" s="102" t="n">
        <v>330088601.176973</v>
      </c>
      <c r="M337" s="103" t="n">
        <v>329758170.929259</v>
      </c>
      <c r="N337" s="104" t="str">
        <f>MIN(MAX((B337-'Calculation_Assumptions'!$B$5+1)/'Calculation_Assumptions'!$B$7,0),1)</f>
      </c>
      <c r="O337" s="105" t="str">
        <f>L337*I337</f>
      </c>
      <c r="P337" s="106" t="str">
        <f>M337*I337</f>
      </c>
      <c r="Q337" s="107" t="str">
        <f>P337*'Calculation_Assumptions'!$B$14*J337*K337</f>
      </c>
      <c r="R337" s="108" t="str">
        <f>O337*N337*J337*K337</f>
      </c>
      <c r="S337" s="109" t="str">
        <f>R337-Q337</f>
      </c>
      <c r="T337" s="110" t="str">
        <f>1/(1+'Calculation_Assumptions'!$B$8)^(B337-'Calculation_Assumptions'!$B$2)</f>
      </c>
      <c r="U337" s="111" t="str">
        <f>Q337*T337</f>
      </c>
      <c r="V337" s="112" t="str">
        <f>R337*T337</f>
      </c>
      <c r="W337" s="113" t="str">
        <f>S337*T337</f>
      </c>
      <c r="X337" t="n">
        <v>0</v>
      </c>
      <c r="Y337" s="114" t="n">
        <v>2017</v>
      </c>
      <c r="Z337" t="s">
        <v>428</v>
      </c>
      <c r="AA337" s="115" t="str">
        <f>IF(G337="shared-count-once",COUNTIFS($A$2:$A$599,A337,$B$2:$B$599,B337,$D$2:$D$599,D337),1)</f>
      </c>
    </row>
    <row r="338">
      <c r="A338" t="s">
        <v>232</v>
      </c>
      <c r="B338" s="93" t="n">
        <v>2049</v>
      </c>
      <c r="C338" t="s">
        <v>243</v>
      </c>
      <c r="D338" s="94" t="s">
        <v>430</v>
      </c>
      <c r="E338" s="95" t="s">
        <v>431</v>
      </c>
      <c r="F338" s="96" t="s">
        <v>246</v>
      </c>
      <c r="G338" s="97" t="s">
        <v>423</v>
      </c>
      <c r="H338" s="98" t="s">
        <v>425</v>
      </c>
      <c r="I338" s="99" t="n">
        <v>1</v>
      </c>
      <c r="J338" s="100" t="n">
        <v>1</v>
      </c>
      <c r="K338" s="101" t="n">
        <v>0.008775</v>
      </c>
      <c r="L338" s="102" t="n">
        <v>331441622.016041</v>
      </c>
      <c r="M338" s="103" t="n">
        <v>331090815.300003</v>
      </c>
      <c r="N338" s="104" t="str">
        <f>MIN(MAX((B338-'Calculation_Assumptions'!$B$5+1)/'Calculation_Assumptions'!$B$7,0),1)</f>
      </c>
      <c r="O338" s="105" t="str">
        <f>L338*I338</f>
      </c>
      <c r="P338" s="106" t="str">
        <f>M338*I338</f>
      </c>
      <c r="Q338" s="107" t="str">
        <f>P338*'Calculation_Assumptions'!$B$14*J338*K338</f>
      </c>
      <c r="R338" s="108" t="str">
        <f>O338*N338*J338*K338</f>
      </c>
      <c r="S338" s="109" t="str">
        <f>R338-Q338</f>
      </c>
      <c r="T338" s="110" t="str">
        <f>1/(1+'Calculation_Assumptions'!$B$8)^(B338-'Calculation_Assumptions'!$B$2)</f>
      </c>
      <c r="U338" s="111" t="str">
        <f>Q338*T338</f>
      </c>
      <c r="V338" s="112" t="str">
        <f>R338*T338</f>
      </c>
      <c r="W338" s="113" t="str">
        <f>S338*T338</f>
      </c>
      <c r="X338" t="n">
        <v>0</v>
      </c>
      <c r="Y338" s="114" t="n">
        <v>2017</v>
      </c>
      <c r="Z338" t="s">
        <v>428</v>
      </c>
      <c r="AA338" s="115" t="str">
        <f>IF(G338="shared-count-once",COUNTIFS($A$2:$A$599,A338,$B$2:$B$599,B338,$D$2:$D$599,D338),1)</f>
      </c>
    </row>
    <row r="339">
      <c r="A339" t="s">
        <v>232</v>
      </c>
      <c r="B339" s="93" t="n">
        <v>2050</v>
      </c>
      <c r="C339" t="s">
        <v>243</v>
      </c>
      <c r="D339" s="94" t="s">
        <v>430</v>
      </c>
      <c r="E339" s="95" t="s">
        <v>431</v>
      </c>
      <c r="F339" s="96" t="s">
        <v>246</v>
      </c>
      <c r="G339" s="97" t="s">
        <v>423</v>
      </c>
      <c r="H339" s="98" t="s">
        <v>425</v>
      </c>
      <c r="I339" s="99" t="n">
        <v>1</v>
      </c>
      <c r="J339" s="100" t="n">
        <v>1</v>
      </c>
      <c r="K339" s="101" t="n">
        <v>0.008775</v>
      </c>
      <c r="L339" s="102" t="n">
        <v>332741973.340838</v>
      </c>
      <c r="M339" s="103" t="n">
        <v>332371049.299558</v>
      </c>
      <c r="N339" s="104" t="str">
        <f>MIN(MAX((B339-'Calculation_Assumptions'!$B$5+1)/'Calculation_Assumptions'!$B$7,0),1)</f>
      </c>
      <c r="O339" s="105" t="str">
        <f>L339*I339</f>
      </c>
      <c r="P339" s="106" t="str">
        <f>M339*I339</f>
      </c>
      <c r="Q339" s="107" t="str">
        <f>P339*'Calculation_Assumptions'!$B$14*J339*K339</f>
      </c>
      <c r="R339" s="108" t="str">
        <f>O339*N339*J339*K339</f>
      </c>
      <c r="S339" s="109" t="str">
        <f>R339-Q339</f>
      </c>
      <c r="T339" s="110" t="str">
        <f>1/(1+'Calculation_Assumptions'!$B$8)^(B339-'Calculation_Assumptions'!$B$2)</f>
      </c>
      <c r="U339" s="111" t="str">
        <f>Q339*T339</f>
      </c>
      <c r="V339" s="112" t="str">
        <f>R339*T339</f>
      </c>
      <c r="W339" s="113" t="str">
        <f>S339*T339</f>
      </c>
      <c r="X339" t="n">
        <v>0</v>
      </c>
      <c r="Y339" s="114" t="n">
        <v>2017</v>
      </c>
      <c r="Z339" t="s">
        <v>428</v>
      </c>
      <c r="AA339" s="115" t="str">
        <f>IF(G339="shared-count-once",COUNTIFS($A$2:$A$599,A339,$B$2:$B$599,B339,$D$2:$D$599,D339),1)</f>
      </c>
    </row>
    <row r="340">
      <c r="A340" t="s">
        <v>232</v>
      </c>
      <c r="B340" s="93" t="n">
        <v>2025</v>
      </c>
      <c r="C340" t="s">
        <v>250</v>
      </c>
      <c r="D340" s="94" t="s">
        <v>432</v>
      </c>
      <c r="E340" s="95" t="s">
        <v>433</v>
      </c>
      <c r="F340" s="96" t="s">
        <v>253</v>
      </c>
      <c r="G340" s="97" t="s">
        <v>423</v>
      </c>
      <c r="H340" s="98" t="s">
        <v>425</v>
      </c>
      <c r="I340" s="99" t="n">
        <v>1</v>
      </c>
      <c r="J340" s="100" t="n">
        <v>1</v>
      </c>
      <c r="K340" s="101" t="n">
        <v>0.008775</v>
      </c>
      <c r="L340" s="102" t="n">
        <v>288000821.106462</v>
      </c>
      <c r="M340" s="103" t="n">
        <v>288000821.106462</v>
      </c>
      <c r="N340" s="104" t="str">
        <f>MIN(MAX((B340-'Calculation_Assumptions'!$B$5+1)/'Calculation_Assumptions'!$B$7,0),1)</f>
      </c>
      <c r="O340" s="105" t="str">
        <f>L340*I340</f>
      </c>
      <c r="P340" s="106" t="str">
        <f>M340*I340</f>
      </c>
      <c r="Q340" s="107" t="str">
        <f>P340*'Calculation_Assumptions'!$B$14*J340*K340</f>
      </c>
      <c r="R340" s="108" t="str">
        <f>O340*N340*J340*K340</f>
      </c>
      <c r="S340" s="109" t="str">
        <f>R340-Q340</f>
      </c>
      <c r="T340" s="110" t="str">
        <f>1/(1+'Calculation_Assumptions'!$B$8)^(B340-'Calculation_Assumptions'!$B$2)</f>
      </c>
      <c r="U340" s="111" t="str">
        <f>Q340*T340</f>
      </c>
      <c r="V340" s="112" t="str">
        <f>R340*T340</f>
      </c>
      <c r="W340" s="113" t="str">
        <f>S340*T340</f>
      </c>
      <c r="X340" t="n">
        <v>0</v>
      </c>
      <c r="Y340" s="114" t="n">
        <v>2017</v>
      </c>
      <c r="Z340" t="s">
        <v>428</v>
      </c>
      <c r="AA340" s="115" t="str">
        <f>IF(G340="shared-count-once",COUNTIFS($A$2:$A$599,A340,$B$2:$B$599,B340,$D$2:$D$599,D340),1)</f>
      </c>
    </row>
    <row r="341">
      <c r="A341" t="s">
        <v>232</v>
      </c>
      <c r="B341" s="93" t="n">
        <v>2026</v>
      </c>
      <c r="C341" t="s">
        <v>250</v>
      </c>
      <c r="D341" s="94" t="s">
        <v>432</v>
      </c>
      <c r="E341" s="95" t="s">
        <v>433</v>
      </c>
      <c r="F341" s="96" t="s">
        <v>253</v>
      </c>
      <c r="G341" s="97" t="s">
        <v>423</v>
      </c>
      <c r="H341" s="98" t="s">
        <v>425</v>
      </c>
      <c r="I341" s="99" t="n">
        <v>1</v>
      </c>
      <c r="J341" s="100" t="n">
        <v>1</v>
      </c>
      <c r="K341" s="101" t="n">
        <v>0.008775</v>
      </c>
      <c r="L341" s="102" t="n">
        <v>289540745.880455</v>
      </c>
      <c r="M341" s="103" t="n">
        <v>289847447.099594</v>
      </c>
      <c r="N341" s="104" t="str">
        <f>MIN(MAX((B341-'Calculation_Assumptions'!$B$5+1)/'Calculation_Assumptions'!$B$7,0),1)</f>
      </c>
      <c r="O341" s="105" t="str">
        <f>L341*I341</f>
      </c>
      <c r="P341" s="106" t="str">
        <f>M341*I341</f>
      </c>
      <c r="Q341" s="107" t="str">
        <f>P341*'Calculation_Assumptions'!$B$14*J341*K341</f>
      </c>
      <c r="R341" s="108" t="str">
        <f>O341*N341*J341*K341</f>
      </c>
      <c r="S341" s="109" t="str">
        <f>R341-Q341</f>
      </c>
      <c r="T341" s="110" t="str">
        <f>1/(1+'Calculation_Assumptions'!$B$8)^(B341-'Calculation_Assumptions'!$B$2)</f>
      </c>
      <c r="U341" s="111" t="str">
        <f>Q341*T341</f>
      </c>
      <c r="V341" s="112" t="str">
        <f>R341*T341</f>
      </c>
      <c r="W341" s="113" t="str">
        <f>S341*T341</f>
      </c>
      <c r="X341" t="n">
        <v>0</v>
      </c>
      <c r="Y341" s="114" t="n">
        <v>2017</v>
      </c>
      <c r="Z341" t="s">
        <v>428</v>
      </c>
      <c r="AA341" s="115" t="str">
        <f>IF(G341="shared-count-once",COUNTIFS($A$2:$A$599,A341,$B$2:$B$599,B341,$D$2:$D$599,D341),1)</f>
      </c>
    </row>
    <row r="342">
      <c r="A342" t="s">
        <v>232</v>
      </c>
      <c r="B342" s="93" t="n">
        <v>2027</v>
      </c>
      <c r="C342" t="s">
        <v>250</v>
      </c>
      <c r="D342" s="94" t="s">
        <v>432</v>
      </c>
      <c r="E342" s="95" t="s">
        <v>433</v>
      </c>
      <c r="F342" s="96" t="s">
        <v>253</v>
      </c>
      <c r="G342" s="97" t="s">
        <v>423</v>
      </c>
      <c r="H342" s="98" t="s">
        <v>425</v>
      </c>
      <c r="I342" s="99" t="n">
        <v>1</v>
      </c>
      <c r="J342" s="100" t="n">
        <v>1</v>
      </c>
      <c r="K342" s="101" t="n">
        <v>0.008775</v>
      </c>
      <c r="L342" s="102" t="n">
        <v>291574650.647059</v>
      </c>
      <c r="M342" s="103" t="n">
        <v>291854180.377108</v>
      </c>
      <c r="N342" s="104" t="str">
        <f>MIN(MAX((B342-'Calculation_Assumptions'!$B$5+1)/'Calculation_Assumptions'!$B$7,0),1)</f>
      </c>
      <c r="O342" s="105" t="str">
        <f>L342*I342</f>
      </c>
      <c r="P342" s="106" t="str">
        <f>M342*I342</f>
      </c>
      <c r="Q342" s="107" t="str">
        <f>P342*'Calculation_Assumptions'!$B$14*J342*K342</f>
      </c>
      <c r="R342" s="108" t="str">
        <f>O342*N342*J342*K342</f>
      </c>
      <c r="S342" s="109" t="str">
        <f>R342-Q342</f>
      </c>
      <c r="T342" s="110" t="str">
        <f>1/(1+'Calculation_Assumptions'!$B$8)^(B342-'Calculation_Assumptions'!$B$2)</f>
      </c>
      <c r="U342" s="111" t="str">
        <f>Q342*T342</f>
      </c>
      <c r="V342" s="112" t="str">
        <f>R342*T342</f>
      </c>
      <c r="W342" s="113" t="str">
        <f>S342*T342</f>
      </c>
      <c r="X342" t="n">
        <v>0</v>
      </c>
      <c r="Y342" s="114" t="n">
        <v>2017</v>
      </c>
      <c r="Z342" t="s">
        <v>428</v>
      </c>
      <c r="AA342" s="115" t="str">
        <f>IF(G342="shared-count-once",COUNTIFS($A$2:$A$599,A342,$B$2:$B$599,B342,$D$2:$D$599,D342),1)</f>
      </c>
    </row>
    <row r="343">
      <c r="A343" t="s">
        <v>232</v>
      </c>
      <c r="B343" s="93" t="n">
        <v>2028</v>
      </c>
      <c r="C343" t="s">
        <v>250</v>
      </c>
      <c r="D343" s="94" t="s">
        <v>432</v>
      </c>
      <c r="E343" s="95" t="s">
        <v>433</v>
      </c>
      <c r="F343" s="96" t="s">
        <v>253</v>
      </c>
      <c r="G343" s="97" t="s">
        <v>423</v>
      </c>
      <c r="H343" s="98" t="s">
        <v>425</v>
      </c>
      <c r="I343" s="99" t="n">
        <v>1</v>
      </c>
      <c r="J343" s="100" t="n">
        <v>1</v>
      </c>
      <c r="K343" s="101" t="n">
        <v>0.008775</v>
      </c>
      <c r="L343" s="102" t="n">
        <v>293644488.463859</v>
      </c>
      <c r="M343" s="103" t="n">
        <v>293896796.321291</v>
      </c>
      <c r="N343" s="104" t="str">
        <f>MIN(MAX((B343-'Calculation_Assumptions'!$B$5+1)/'Calculation_Assumptions'!$B$7,0),1)</f>
      </c>
      <c r="O343" s="105" t="str">
        <f>L343*I343</f>
      </c>
      <c r="P343" s="106" t="str">
        <f>M343*I343</f>
      </c>
      <c r="Q343" s="107" t="str">
        <f>P343*'Calculation_Assumptions'!$B$14*J343*K343</f>
      </c>
      <c r="R343" s="108" t="str">
        <f>O343*N343*J343*K343</f>
      </c>
      <c r="S343" s="109" t="str">
        <f>R343-Q343</f>
      </c>
      <c r="T343" s="110" t="str">
        <f>1/(1+'Calculation_Assumptions'!$B$8)^(B343-'Calculation_Assumptions'!$B$2)</f>
      </c>
      <c r="U343" s="111" t="str">
        <f>Q343*T343</f>
      </c>
      <c r="V343" s="112" t="str">
        <f>R343*T343</f>
      </c>
      <c r="W343" s="113" t="str">
        <f>S343*T343</f>
      </c>
      <c r="X343" t="n">
        <v>0</v>
      </c>
      <c r="Y343" s="114" t="n">
        <v>2017</v>
      </c>
      <c r="Z343" t="s">
        <v>428</v>
      </c>
      <c r="AA343" s="115" t="str">
        <f>IF(G343="shared-count-once",COUNTIFS($A$2:$A$599,A343,$B$2:$B$599,B343,$D$2:$D$599,D343),1)</f>
      </c>
    </row>
    <row r="344">
      <c r="A344" t="s">
        <v>232</v>
      </c>
      <c r="B344" s="93" t="n">
        <v>2029</v>
      </c>
      <c r="C344" t="s">
        <v>250</v>
      </c>
      <c r="D344" s="94" t="s">
        <v>432</v>
      </c>
      <c r="E344" s="95" t="s">
        <v>433</v>
      </c>
      <c r="F344" s="96" t="s">
        <v>253</v>
      </c>
      <c r="G344" s="97" t="s">
        <v>423</v>
      </c>
      <c r="H344" s="98" t="s">
        <v>425</v>
      </c>
      <c r="I344" s="99" t="n">
        <v>1</v>
      </c>
      <c r="J344" s="100" t="n">
        <v>1</v>
      </c>
      <c r="K344" s="101" t="n">
        <v>0.008775</v>
      </c>
      <c r="L344" s="102" t="n">
        <v>295746211.284597</v>
      </c>
      <c r="M344" s="103" t="n">
        <v>295970569.102032</v>
      </c>
      <c r="N344" s="104" t="str">
        <f>MIN(MAX((B344-'Calculation_Assumptions'!$B$5+1)/'Calculation_Assumptions'!$B$7,0),1)</f>
      </c>
      <c r="O344" s="105" t="str">
        <f>L344*I344</f>
      </c>
      <c r="P344" s="106" t="str">
        <f>M344*I344</f>
      </c>
      <c r="Q344" s="107" t="str">
        <f>P344*'Calculation_Assumptions'!$B$14*J344*K344</f>
      </c>
      <c r="R344" s="108" t="str">
        <f>O344*N344*J344*K344</f>
      </c>
      <c r="S344" s="109" t="str">
        <f>R344-Q344</f>
      </c>
      <c r="T344" s="110" t="str">
        <f>1/(1+'Calculation_Assumptions'!$B$8)^(B344-'Calculation_Assumptions'!$B$2)</f>
      </c>
      <c r="U344" s="111" t="str">
        <f>Q344*T344</f>
      </c>
      <c r="V344" s="112" t="str">
        <f>R344*T344</f>
      </c>
      <c r="W344" s="113" t="str">
        <f>S344*T344</f>
      </c>
      <c r="X344" t="n">
        <v>0</v>
      </c>
      <c r="Y344" s="114" t="n">
        <v>2017</v>
      </c>
      <c r="Z344" t="s">
        <v>428</v>
      </c>
      <c r="AA344" s="115" t="str">
        <f>IF(G344="shared-count-once",COUNTIFS($A$2:$A$599,A344,$B$2:$B$599,B344,$D$2:$D$599,D344),1)</f>
      </c>
    </row>
    <row r="345">
      <c r="A345" t="s">
        <v>232</v>
      </c>
      <c r="B345" s="93" t="n">
        <v>2030</v>
      </c>
      <c r="C345" t="s">
        <v>250</v>
      </c>
      <c r="D345" s="94" t="s">
        <v>432</v>
      </c>
      <c r="E345" s="95" t="s">
        <v>433</v>
      </c>
      <c r="F345" s="96" t="s">
        <v>253</v>
      </c>
      <c r="G345" s="97" t="s">
        <v>423</v>
      </c>
      <c r="H345" s="98" t="s">
        <v>425</v>
      </c>
      <c r="I345" s="99" t="n">
        <v>1</v>
      </c>
      <c r="J345" s="100" t="n">
        <v>1</v>
      </c>
      <c r="K345" s="101" t="n">
        <v>0.008775</v>
      </c>
      <c r="L345" s="102" t="n">
        <v>297835017.725077</v>
      </c>
      <c r="M345" s="103" t="n">
        <v>298029311.601993</v>
      </c>
      <c r="N345" s="104" t="str">
        <f>MIN(MAX((B345-'Calculation_Assumptions'!$B$5+1)/'Calculation_Assumptions'!$B$7,0),1)</f>
      </c>
      <c r="O345" s="105" t="str">
        <f>L345*I345</f>
      </c>
      <c r="P345" s="106" t="str">
        <f>M345*I345</f>
      </c>
      <c r="Q345" s="107" t="str">
        <f>P345*'Calculation_Assumptions'!$B$14*J345*K345</f>
      </c>
      <c r="R345" s="108" t="str">
        <f>O345*N345*J345*K345</f>
      </c>
      <c r="S345" s="109" t="str">
        <f>R345-Q345</f>
      </c>
      <c r="T345" s="110" t="str">
        <f>1/(1+'Calculation_Assumptions'!$B$8)^(B345-'Calculation_Assumptions'!$B$2)</f>
      </c>
      <c r="U345" s="111" t="str">
        <f>Q345*T345</f>
      </c>
      <c r="V345" s="112" t="str">
        <f>R345*T345</f>
      </c>
      <c r="W345" s="113" t="str">
        <f>S345*T345</f>
      </c>
      <c r="X345" t="n">
        <v>0</v>
      </c>
      <c r="Y345" s="114" t="n">
        <v>2017</v>
      </c>
      <c r="Z345" t="s">
        <v>428</v>
      </c>
      <c r="AA345" s="115" t="str">
        <f>IF(G345="shared-count-once",COUNTIFS($A$2:$A$599,A345,$B$2:$B$599,B345,$D$2:$D$599,D345),1)</f>
      </c>
    </row>
    <row r="346">
      <c r="A346" t="s">
        <v>232</v>
      </c>
      <c r="B346" s="93" t="n">
        <v>2031</v>
      </c>
      <c r="C346" t="s">
        <v>250</v>
      </c>
      <c r="D346" s="94" t="s">
        <v>432</v>
      </c>
      <c r="E346" s="95" t="s">
        <v>433</v>
      </c>
      <c r="F346" s="96" t="s">
        <v>253</v>
      </c>
      <c r="G346" s="97" t="s">
        <v>423</v>
      </c>
      <c r="H346" s="98" t="s">
        <v>425</v>
      </c>
      <c r="I346" s="99" t="n">
        <v>1</v>
      </c>
      <c r="J346" s="100" t="n">
        <v>1</v>
      </c>
      <c r="K346" s="101" t="n">
        <v>0.008775</v>
      </c>
      <c r="L346" s="102" t="n">
        <v>299882329.219736</v>
      </c>
      <c r="M346" s="103" t="n">
        <v>300077222.268546</v>
      </c>
      <c r="N346" s="104" t="str">
        <f>MIN(MAX((B346-'Calculation_Assumptions'!$B$5+1)/'Calculation_Assumptions'!$B$7,0),1)</f>
      </c>
      <c r="O346" s="105" t="str">
        <f>L346*I346</f>
      </c>
      <c r="P346" s="106" t="str">
        <f>M346*I346</f>
      </c>
      <c r="Q346" s="107" t="str">
        <f>P346*'Calculation_Assumptions'!$B$14*J346*K346</f>
      </c>
      <c r="R346" s="108" t="str">
        <f>O346*N346*J346*K346</f>
      </c>
      <c r="S346" s="109" t="str">
        <f>R346-Q346</f>
      </c>
      <c r="T346" s="110" t="str">
        <f>1/(1+'Calculation_Assumptions'!$B$8)^(B346-'Calculation_Assumptions'!$B$2)</f>
      </c>
      <c r="U346" s="111" t="str">
        <f>Q346*T346</f>
      </c>
      <c r="V346" s="112" t="str">
        <f>R346*T346</f>
      </c>
      <c r="W346" s="113" t="str">
        <f>S346*T346</f>
      </c>
      <c r="X346" t="n">
        <v>0</v>
      </c>
      <c r="Y346" s="114" t="n">
        <v>2017</v>
      </c>
      <c r="Z346" t="s">
        <v>428</v>
      </c>
      <c r="AA346" s="115" t="str">
        <f>IF(G346="shared-count-once",COUNTIFS($A$2:$A$599,A346,$B$2:$B$599,B346,$D$2:$D$599,D346),1)</f>
      </c>
    </row>
    <row r="347">
      <c r="A347" t="s">
        <v>232</v>
      </c>
      <c r="B347" s="93" t="n">
        <v>2032</v>
      </c>
      <c r="C347" t="s">
        <v>250</v>
      </c>
      <c r="D347" s="94" t="s">
        <v>432</v>
      </c>
      <c r="E347" s="95" t="s">
        <v>433</v>
      </c>
      <c r="F347" s="96" t="s">
        <v>253</v>
      </c>
      <c r="G347" s="97" t="s">
        <v>423</v>
      </c>
      <c r="H347" s="98" t="s">
        <v>425</v>
      </c>
      <c r="I347" s="99" t="n">
        <v>1</v>
      </c>
      <c r="J347" s="100" t="n">
        <v>1</v>
      </c>
      <c r="K347" s="101" t="n">
        <v>0.008775</v>
      </c>
      <c r="L347" s="102" t="n">
        <v>301945951.220981</v>
      </c>
      <c r="M347" s="103" t="n">
        <v>302110074.06594</v>
      </c>
      <c r="N347" s="104" t="str">
        <f>MIN(MAX((B347-'Calculation_Assumptions'!$B$5+1)/'Calculation_Assumptions'!$B$7,0),1)</f>
      </c>
      <c r="O347" s="105" t="str">
        <f>L347*I347</f>
      </c>
      <c r="P347" s="106" t="str">
        <f>M347*I347</f>
      </c>
      <c r="Q347" s="107" t="str">
        <f>P347*'Calculation_Assumptions'!$B$14*J347*K347</f>
      </c>
      <c r="R347" s="108" t="str">
        <f>O347*N347*J347*K347</f>
      </c>
      <c r="S347" s="109" t="str">
        <f>R347-Q347</f>
      </c>
      <c r="T347" s="110" t="str">
        <f>1/(1+'Calculation_Assumptions'!$B$8)^(B347-'Calculation_Assumptions'!$B$2)</f>
      </c>
      <c r="U347" s="111" t="str">
        <f>Q347*T347</f>
      </c>
      <c r="V347" s="112" t="str">
        <f>R347*T347</f>
      </c>
      <c r="W347" s="113" t="str">
        <f>S347*T347</f>
      </c>
      <c r="X347" t="n">
        <v>0</v>
      </c>
      <c r="Y347" s="114" t="n">
        <v>2017</v>
      </c>
      <c r="Z347" t="s">
        <v>428</v>
      </c>
      <c r="AA347" s="115" t="str">
        <f>IF(G347="shared-count-once",COUNTIFS($A$2:$A$599,A347,$B$2:$B$599,B347,$D$2:$D$599,D347),1)</f>
      </c>
    </row>
    <row r="348">
      <c r="A348" t="s">
        <v>232</v>
      </c>
      <c r="B348" s="93" t="n">
        <v>2033</v>
      </c>
      <c r="C348" t="s">
        <v>250</v>
      </c>
      <c r="D348" s="94" t="s">
        <v>432</v>
      </c>
      <c r="E348" s="95" t="s">
        <v>433</v>
      </c>
      <c r="F348" s="96" t="s">
        <v>253</v>
      </c>
      <c r="G348" s="97" t="s">
        <v>423</v>
      </c>
      <c r="H348" s="98" t="s">
        <v>425</v>
      </c>
      <c r="I348" s="99" t="n">
        <v>1</v>
      </c>
      <c r="J348" s="100" t="n">
        <v>1</v>
      </c>
      <c r="K348" s="101" t="n">
        <v>0.008775</v>
      </c>
      <c r="L348" s="102" t="n">
        <v>303989764.069464</v>
      </c>
      <c r="M348" s="103" t="n">
        <v>304122392.262448</v>
      </c>
      <c r="N348" s="104" t="str">
        <f>MIN(MAX((B348-'Calculation_Assumptions'!$B$5+1)/'Calculation_Assumptions'!$B$7,0),1)</f>
      </c>
      <c r="O348" s="105" t="str">
        <f>L348*I348</f>
      </c>
      <c r="P348" s="106" t="str">
        <f>M348*I348</f>
      </c>
      <c r="Q348" s="107" t="str">
        <f>P348*'Calculation_Assumptions'!$B$14*J348*K348</f>
      </c>
      <c r="R348" s="108" t="str">
        <f>O348*N348*J348*K348</f>
      </c>
      <c r="S348" s="109" t="str">
        <f>R348-Q348</f>
      </c>
      <c r="T348" s="110" t="str">
        <f>1/(1+'Calculation_Assumptions'!$B$8)^(B348-'Calculation_Assumptions'!$B$2)</f>
      </c>
      <c r="U348" s="111" t="str">
        <f>Q348*T348</f>
      </c>
      <c r="V348" s="112" t="str">
        <f>R348*T348</f>
      </c>
      <c r="W348" s="113" t="str">
        <f>S348*T348</f>
      </c>
      <c r="X348" t="n">
        <v>0</v>
      </c>
      <c r="Y348" s="114" t="n">
        <v>2017</v>
      </c>
      <c r="Z348" t="s">
        <v>428</v>
      </c>
      <c r="AA348" s="115" t="str">
        <f>IF(G348="shared-count-once",COUNTIFS($A$2:$A$599,A348,$B$2:$B$599,B348,$D$2:$D$599,D348),1)</f>
      </c>
    </row>
    <row r="349">
      <c r="A349" t="s">
        <v>232</v>
      </c>
      <c r="B349" s="93" t="n">
        <v>2034</v>
      </c>
      <c r="C349" t="s">
        <v>250</v>
      </c>
      <c r="D349" s="94" t="s">
        <v>432</v>
      </c>
      <c r="E349" s="95" t="s">
        <v>433</v>
      </c>
      <c r="F349" s="96" t="s">
        <v>253</v>
      </c>
      <c r="G349" s="97" t="s">
        <v>423</v>
      </c>
      <c r="H349" s="98" t="s">
        <v>425</v>
      </c>
      <c r="I349" s="99" t="n">
        <v>1</v>
      </c>
      <c r="J349" s="100" t="n">
        <v>1</v>
      </c>
      <c r="K349" s="101" t="n">
        <v>0.008775</v>
      </c>
      <c r="L349" s="102" t="n">
        <v>306009579.825707</v>
      </c>
      <c r="M349" s="103" t="n">
        <v>306110568.885056</v>
      </c>
      <c r="N349" s="104" t="str">
        <f>MIN(MAX((B349-'Calculation_Assumptions'!$B$5+1)/'Calculation_Assumptions'!$B$7,0),1)</f>
      </c>
      <c r="O349" s="105" t="str">
        <f>L349*I349</f>
      </c>
      <c r="P349" s="106" t="str">
        <f>M349*I349</f>
      </c>
      <c r="Q349" s="107" t="str">
        <f>P349*'Calculation_Assumptions'!$B$14*J349*K349</f>
      </c>
      <c r="R349" s="108" t="str">
        <f>O349*N349*J349*K349</f>
      </c>
      <c r="S349" s="109" t="str">
        <f>R349-Q349</f>
      </c>
      <c r="T349" s="110" t="str">
        <f>1/(1+'Calculation_Assumptions'!$B$8)^(B349-'Calculation_Assumptions'!$B$2)</f>
      </c>
      <c r="U349" s="111" t="str">
        <f>Q349*T349</f>
      </c>
      <c r="V349" s="112" t="str">
        <f>R349*T349</f>
      </c>
      <c r="W349" s="113" t="str">
        <f>S349*T349</f>
      </c>
      <c r="X349" t="n">
        <v>0</v>
      </c>
      <c r="Y349" s="114" t="n">
        <v>2017</v>
      </c>
      <c r="Z349" t="s">
        <v>428</v>
      </c>
      <c r="AA349" s="115" t="str">
        <f>IF(G349="shared-count-once",COUNTIFS($A$2:$A$599,A349,$B$2:$B$599,B349,$D$2:$D$599,D349),1)</f>
      </c>
    </row>
    <row r="350">
      <c r="A350" t="s">
        <v>232</v>
      </c>
      <c r="B350" s="93" t="n">
        <v>2035</v>
      </c>
      <c r="C350" t="s">
        <v>250</v>
      </c>
      <c r="D350" s="94" t="s">
        <v>432</v>
      </c>
      <c r="E350" s="95" t="s">
        <v>433</v>
      </c>
      <c r="F350" s="96" t="s">
        <v>253</v>
      </c>
      <c r="G350" s="97" t="s">
        <v>423</v>
      </c>
      <c r="H350" s="98" t="s">
        <v>425</v>
      </c>
      <c r="I350" s="99" t="n">
        <v>1</v>
      </c>
      <c r="J350" s="100" t="n">
        <v>1</v>
      </c>
      <c r="K350" s="101" t="n">
        <v>0.008775</v>
      </c>
      <c r="L350" s="102" t="n">
        <v>308001393.814403</v>
      </c>
      <c r="M350" s="103" t="n">
        <v>308070646.088024</v>
      </c>
      <c r="N350" s="104" t="str">
        <f>MIN(MAX((B350-'Calculation_Assumptions'!$B$5+1)/'Calculation_Assumptions'!$B$7,0),1)</f>
      </c>
      <c r="O350" s="105" t="str">
        <f>L350*I350</f>
      </c>
      <c r="P350" s="106" t="str">
        <f>M350*I350</f>
      </c>
      <c r="Q350" s="107" t="str">
        <f>P350*'Calculation_Assumptions'!$B$14*J350*K350</f>
      </c>
      <c r="R350" s="108" t="str">
        <f>O350*N350*J350*K350</f>
      </c>
      <c r="S350" s="109" t="str">
        <f>R350-Q350</f>
      </c>
      <c r="T350" s="110" t="str">
        <f>1/(1+'Calculation_Assumptions'!$B$8)^(B350-'Calculation_Assumptions'!$B$2)</f>
      </c>
      <c r="U350" s="111" t="str">
        <f>Q350*T350</f>
      </c>
      <c r="V350" s="112" t="str">
        <f>R350*T350</f>
      </c>
      <c r="W350" s="113" t="str">
        <f>S350*T350</f>
      </c>
      <c r="X350" t="n">
        <v>0</v>
      </c>
      <c r="Y350" s="114" t="n">
        <v>2017</v>
      </c>
      <c r="Z350" t="s">
        <v>428</v>
      </c>
      <c r="AA350" s="115" t="str">
        <f>IF(G350="shared-count-once",COUNTIFS($A$2:$A$599,A350,$B$2:$B$599,B350,$D$2:$D$599,D350),1)</f>
      </c>
    </row>
    <row r="351">
      <c r="A351" t="s">
        <v>232</v>
      </c>
      <c r="B351" s="93" t="n">
        <v>2036</v>
      </c>
      <c r="C351" t="s">
        <v>250</v>
      </c>
      <c r="D351" s="94" t="s">
        <v>432</v>
      </c>
      <c r="E351" s="95" t="s">
        <v>433</v>
      </c>
      <c r="F351" s="96" t="s">
        <v>253</v>
      </c>
      <c r="G351" s="97" t="s">
        <v>423</v>
      </c>
      <c r="H351" s="98" t="s">
        <v>425</v>
      </c>
      <c r="I351" s="99" t="n">
        <v>1</v>
      </c>
      <c r="J351" s="100" t="n">
        <v>1</v>
      </c>
      <c r="K351" s="101" t="n">
        <v>0.008775</v>
      </c>
      <c r="L351" s="102" t="n">
        <v>309961720.176364</v>
      </c>
      <c r="M351" s="103" t="n">
        <v>309999675.199284</v>
      </c>
      <c r="N351" s="104" t="str">
        <f>MIN(MAX((B351-'Calculation_Assumptions'!$B$5+1)/'Calculation_Assumptions'!$B$7,0),1)</f>
      </c>
      <c r="O351" s="105" t="str">
        <f>L351*I351</f>
      </c>
      <c r="P351" s="106" t="str">
        <f>M351*I351</f>
      </c>
      <c r="Q351" s="107" t="str">
        <f>P351*'Calculation_Assumptions'!$B$14*J351*K351</f>
      </c>
      <c r="R351" s="108" t="str">
        <f>O351*N351*J351*K351</f>
      </c>
      <c r="S351" s="109" t="str">
        <f>R351-Q351</f>
      </c>
      <c r="T351" s="110" t="str">
        <f>1/(1+'Calculation_Assumptions'!$B$8)^(B351-'Calculation_Assumptions'!$B$2)</f>
      </c>
      <c r="U351" s="111" t="str">
        <f>Q351*T351</f>
      </c>
      <c r="V351" s="112" t="str">
        <f>R351*T351</f>
      </c>
      <c r="W351" s="113" t="str">
        <f>S351*T351</f>
      </c>
      <c r="X351" t="n">
        <v>0</v>
      </c>
      <c r="Y351" s="114" t="n">
        <v>2017</v>
      </c>
      <c r="Z351" t="s">
        <v>428</v>
      </c>
      <c r="AA351" s="115" t="str">
        <f>IF(G351="shared-count-once",COUNTIFS($A$2:$A$599,A351,$B$2:$B$599,B351,$D$2:$D$599,D351),1)</f>
      </c>
    </row>
    <row r="352">
      <c r="A352" t="s">
        <v>232</v>
      </c>
      <c r="B352" s="93" t="n">
        <v>2037</v>
      </c>
      <c r="C352" t="s">
        <v>250</v>
      </c>
      <c r="D352" s="94" t="s">
        <v>432</v>
      </c>
      <c r="E352" s="95" t="s">
        <v>433</v>
      </c>
      <c r="F352" s="96" t="s">
        <v>253</v>
      </c>
      <c r="G352" s="97" t="s">
        <v>423</v>
      </c>
      <c r="H352" s="98" t="s">
        <v>425</v>
      </c>
      <c r="I352" s="99" t="n">
        <v>1</v>
      </c>
      <c r="J352" s="100" t="n">
        <v>1</v>
      </c>
      <c r="K352" s="101" t="n">
        <v>0.008775</v>
      </c>
      <c r="L352" s="102" t="n">
        <v>311886403.835655</v>
      </c>
      <c r="M352" s="103" t="n">
        <v>311893769.131398</v>
      </c>
      <c r="N352" s="104" t="str">
        <f>MIN(MAX((B352-'Calculation_Assumptions'!$B$5+1)/'Calculation_Assumptions'!$B$7,0),1)</f>
      </c>
      <c r="O352" s="105" t="str">
        <f>L352*I352</f>
      </c>
      <c r="P352" s="106" t="str">
        <f>M352*I352</f>
      </c>
      <c r="Q352" s="107" t="str">
        <f>P352*'Calculation_Assumptions'!$B$14*J352*K352</f>
      </c>
      <c r="R352" s="108" t="str">
        <f>O352*N352*J352*K352</f>
      </c>
      <c r="S352" s="109" t="str">
        <f>R352-Q352</f>
      </c>
      <c r="T352" s="110" t="str">
        <f>1/(1+'Calculation_Assumptions'!$B$8)^(B352-'Calculation_Assumptions'!$B$2)</f>
      </c>
      <c r="U352" s="111" t="str">
        <f>Q352*T352</f>
      </c>
      <c r="V352" s="112" t="str">
        <f>R352*T352</f>
      </c>
      <c r="W352" s="113" t="str">
        <f>S352*T352</f>
      </c>
      <c r="X352" t="n">
        <v>0</v>
      </c>
      <c r="Y352" s="114" t="n">
        <v>2017</v>
      </c>
      <c r="Z352" t="s">
        <v>428</v>
      </c>
      <c r="AA352" s="115" t="str">
        <f>IF(G352="shared-count-once",COUNTIFS($A$2:$A$599,A352,$B$2:$B$599,B352,$D$2:$D$599,D352),1)</f>
      </c>
    </row>
    <row r="353">
      <c r="A353" t="s">
        <v>232</v>
      </c>
      <c r="B353" s="93" t="n">
        <v>2038</v>
      </c>
      <c r="C353" t="s">
        <v>250</v>
      </c>
      <c r="D353" s="94" t="s">
        <v>432</v>
      </c>
      <c r="E353" s="95" t="s">
        <v>433</v>
      </c>
      <c r="F353" s="96" t="s">
        <v>253</v>
      </c>
      <c r="G353" s="97" t="s">
        <v>423</v>
      </c>
      <c r="H353" s="98" t="s">
        <v>425</v>
      </c>
      <c r="I353" s="99" t="n">
        <v>1</v>
      </c>
      <c r="J353" s="100" t="n">
        <v>1</v>
      </c>
      <c r="K353" s="101" t="n">
        <v>0.008775</v>
      </c>
      <c r="L353" s="102" t="n">
        <v>313772452.263868</v>
      </c>
      <c r="M353" s="103" t="n">
        <v>313749695.438568</v>
      </c>
      <c r="N353" s="104" t="str">
        <f>MIN(MAX((B353-'Calculation_Assumptions'!$B$5+1)/'Calculation_Assumptions'!$B$7,0),1)</f>
      </c>
      <c r="O353" s="105" t="str">
        <f>L353*I353</f>
      </c>
      <c r="P353" s="106" t="str">
        <f>M353*I353</f>
      </c>
      <c r="Q353" s="107" t="str">
        <f>P353*'Calculation_Assumptions'!$B$14*J353*K353</f>
      </c>
      <c r="R353" s="108" t="str">
        <f>O353*N353*J353*K353</f>
      </c>
      <c r="S353" s="109" t="str">
        <f>R353-Q353</f>
      </c>
      <c r="T353" s="110" t="str">
        <f>1/(1+'Calculation_Assumptions'!$B$8)^(B353-'Calculation_Assumptions'!$B$2)</f>
      </c>
      <c r="U353" s="111" t="str">
        <f>Q353*T353</f>
      </c>
      <c r="V353" s="112" t="str">
        <f>R353*T353</f>
      </c>
      <c r="W353" s="113" t="str">
        <f>S353*T353</f>
      </c>
      <c r="X353" t="n">
        <v>0</v>
      </c>
      <c r="Y353" s="114" t="n">
        <v>2017</v>
      </c>
      <c r="Z353" t="s">
        <v>428</v>
      </c>
      <c r="AA353" s="115" t="str">
        <f>IF(G353="shared-count-once",COUNTIFS($A$2:$A$599,A353,$B$2:$B$599,B353,$D$2:$D$599,D353),1)</f>
      </c>
    </row>
    <row r="354">
      <c r="A354" t="s">
        <v>232</v>
      </c>
      <c r="B354" s="93" t="n">
        <v>2039</v>
      </c>
      <c r="C354" t="s">
        <v>250</v>
      </c>
      <c r="D354" s="94" t="s">
        <v>432</v>
      </c>
      <c r="E354" s="95" t="s">
        <v>433</v>
      </c>
      <c r="F354" s="96" t="s">
        <v>253</v>
      </c>
      <c r="G354" s="97" t="s">
        <v>423</v>
      </c>
      <c r="H354" s="98" t="s">
        <v>425</v>
      </c>
      <c r="I354" s="99" t="n">
        <v>1</v>
      </c>
      <c r="J354" s="100" t="n">
        <v>1</v>
      </c>
      <c r="K354" s="101" t="n">
        <v>0.008775</v>
      </c>
      <c r="L354" s="102" t="n">
        <v>315617694.195806</v>
      </c>
      <c r="M354" s="103" t="n">
        <v>315565543.392676</v>
      </c>
      <c r="N354" s="104" t="str">
        <f>MIN(MAX((B354-'Calculation_Assumptions'!$B$5+1)/'Calculation_Assumptions'!$B$7,0),1)</f>
      </c>
      <c r="O354" s="105" t="str">
        <f>L354*I354</f>
      </c>
      <c r="P354" s="106" t="str">
        <f>M354*I354</f>
      </c>
      <c r="Q354" s="107" t="str">
        <f>P354*'Calculation_Assumptions'!$B$14*J354*K354</f>
      </c>
      <c r="R354" s="108" t="str">
        <f>O354*N354*J354*K354</f>
      </c>
      <c r="S354" s="109" t="str">
        <f>R354-Q354</f>
      </c>
      <c r="T354" s="110" t="str">
        <f>1/(1+'Calculation_Assumptions'!$B$8)^(B354-'Calculation_Assumptions'!$B$2)</f>
      </c>
      <c r="U354" s="111" t="str">
        <f>Q354*T354</f>
      </c>
      <c r="V354" s="112" t="str">
        <f>R354*T354</f>
      </c>
      <c r="W354" s="113" t="str">
        <f>S354*T354</f>
      </c>
      <c r="X354" t="n">
        <v>0</v>
      </c>
      <c r="Y354" s="114" t="n">
        <v>2017</v>
      </c>
      <c r="Z354" t="s">
        <v>428</v>
      </c>
      <c r="AA354" s="115" t="str">
        <f>IF(G354="shared-count-once",COUNTIFS($A$2:$A$599,A354,$B$2:$B$599,B354,$D$2:$D$599,D354),1)</f>
      </c>
    </row>
    <row r="355">
      <c r="A355" t="s">
        <v>232</v>
      </c>
      <c r="B355" s="93" t="n">
        <v>2040</v>
      </c>
      <c r="C355" t="s">
        <v>250</v>
      </c>
      <c r="D355" s="94" t="s">
        <v>432</v>
      </c>
      <c r="E355" s="95" t="s">
        <v>433</v>
      </c>
      <c r="F355" s="96" t="s">
        <v>253</v>
      </c>
      <c r="G355" s="97" t="s">
        <v>423</v>
      </c>
      <c r="H355" s="98" t="s">
        <v>425</v>
      </c>
      <c r="I355" s="99" t="n">
        <v>1</v>
      </c>
      <c r="J355" s="100" t="n">
        <v>1</v>
      </c>
      <c r="K355" s="101" t="n">
        <v>0.008775</v>
      </c>
      <c r="L355" s="102" t="n">
        <v>317418686.584696</v>
      </c>
      <c r="M355" s="103" t="n">
        <v>317337884.121295</v>
      </c>
      <c r="N355" s="104" t="str">
        <f>MIN(MAX((B355-'Calculation_Assumptions'!$B$5+1)/'Calculation_Assumptions'!$B$7,0),1)</f>
      </c>
      <c r="O355" s="105" t="str">
        <f>L355*I355</f>
      </c>
      <c r="P355" s="106" t="str">
        <f>M355*I355</f>
      </c>
      <c r="Q355" s="107" t="str">
        <f>P355*'Calculation_Assumptions'!$B$14*J355*K355</f>
      </c>
      <c r="R355" s="108" t="str">
        <f>O355*N355*J355*K355</f>
      </c>
      <c r="S355" s="109" t="str">
        <f>R355-Q355</f>
      </c>
      <c r="T355" s="110" t="str">
        <f>1/(1+'Calculation_Assumptions'!$B$8)^(B355-'Calculation_Assumptions'!$B$2)</f>
      </c>
      <c r="U355" s="111" t="str">
        <f>Q355*T355</f>
      </c>
      <c r="V355" s="112" t="str">
        <f>R355*T355</f>
      </c>
      <c r="W355" s="113" t="str">
        <f>S355*T355</f>
      </c>
      <c r="X355" t="n">
        <v>0</v>
      </c>
      <c r="Y355" s="114" t="n">
        <v>2017</v>
      </c>
      <c r="Z355" t="s">
        <v>428</v>
      </c>
      <c r="AA355" s="115" t="str">
        <f>IF(G355="shared-count-once",COUNTIFS($A$2:$A$599,A355,$B$2:$B$599,B355,$D$2:$D$599,D355),1)</f>
      </c>
    </row>
    <row r="356">
      <c r="A356" t="s">
        <v>232</v>
      </c>
      <c r="B356" s="93" t="n">
        <v>2041</v>
      </c>
      <c r="C356" t="s">
        <v>250</v>
      </c>
      <c r="D356" s="94" t="s">
        <v>432</v>
      </c>
      <c r="E356" s="95" t="s">
        <v>433</v>
      </c>
      <c r="F356" s="96" t="s">
        <v>253</v>
      </c>
      <c r="G356" s="97" t="s">
        <v>423</v>
      </c>
      <c r="H356" s="98" t="s">
        <v>425</v>
      </c>
      <c r="I356" s="99" t="n">
        <v>1</v>
      </c>
      <c r="J356" s="100" t="n">
        <v>1</v>
      </c>
      <c r="K356" s="101" t="n">
        <v>0.008775</v>
      </c>
      <c r="L356" s="102" t="n">
        <v>319174422.910369</v>
      </c>
      <c r="M356" s="103" t="n">
        <v>319016979.529542</v>
      </c>
      <c r="N356" s="104" t="str">
        <f>MIN(MAX((B356-'Calculation_Assumptions'!$B$5+1)/'Calculation_Assumptions'!$B$7,0),1)</f>
      </c>
      <c r="O356" s="105" t="str">
        <f>L356*I356</f>
      </c>
      <c r="P356" s="106" t="str">
        <f>M356*I356</f>
      </c>
      <c r="Q356" s="107" t="str">
        <f>P356*'Calculation_Assumptions'!$B$14*J356*K356</f>
      </c>
      <c r="R356" s="108" t="str">
        <f>O356*N356*J356*K356</f>
      </c>
      <c r="S356" s="109" t="str">
        <f>R356-Q356</f>
      </c>
      <c r="T356" s="110" t="str">
        <f>1/(1+'Calculation_Assumptions'!$B$8)^(B356-'Calculation_Assumptions'!$B$2)</f>
      </c>
      <c r="U356" s="111" t="str">
        <f>Q356*T356</f>
      </c>
      <c r="V356" s="112" t="str">
        <f>R356*T356</f>
      </c>
      <c r="W356" s="113" t="str">
        <f>S356*T356</f>
      </c>
      <c r="X356" t="n">
        <v>0</v>
      </c>
      <c r="Y356" s="114" t="n">
        <v>2017</v>
      </c>
      <c r="Z356" t="s">
        <v>428</v>
      </c>
      <c r="AA356" s="115" t="str">
        <f>IF(G356="shared-count-once",COUNTIFS($A$2:$A$599,A356,$B$2:$B$599,B356,$D$2:$D$599,D356),1)</f>
      </c>
    </row>
    <row r="357">
      <c r="A357" t="s">
        <v>232</v>
      </c>
      <c r="B357" s="93" t="n">
        <v>2042</v>
      </c>
      <c r="C357" t="s">
        <v>250</v>
      </c>
      <c r="D357" s="94" t="s">
        <v>432</v>
      </c>
      <c r="E357" s="95" t="s">
        <v>433</v>
      </c>
      <c r="F357" s="96" t="s">
        <v>253</v>
      </c>
      <c r="G357" s="97" t="s">
        <v>423</v>
      </c>
      <c r="H357" s="98" t="s">
        <v>425</v>
      </c>
      <c r="I357" s="99" t="n">
        <v>1</v>
      </c>
      <c r="J357" s="100" t="n">
        <v>1</v>
      </c>
      <c r="K357" s="101" t="n">
        <v>0.008775</v>
      </c>
      <c r="L357" s="102" t="n">
        <v>320883115.854769</v>
      </c>
      <c r="M357" s="103" t="n">
        <v>320698357.573231</v>
      </c>
      <c r="N357" s="104" t="str">
        <f>MIN(MAX((B357-'Calculation_Assumptions'!$B$5+1)/'Calculation_Assumptions'!$B$7,0),1)</f>
      </c>
      <c r="O357" s="105" t="str">
        <f>L357*I357</f>
      </c>
      <c r="P357" s="106" t="str">
        <f>M357*I357</f>
      </c>
      <c r="Q357" s="107" t="str">
        <f>P357*'Calculation_Assumptions'!$B$14*J357*K357</f>
      </c>
      <c r="R357" s="108" t="str">
        <f>O357*N357*J357*K357</f>
      </c>
      <c r="S357" s="109" t="str">
        <f>R357-Q357</f>
      </c>
      <c r="T357" s="110" t="str">
        <f>1/(1+'Calculation_Assumptions'!$B$8)^(B357-'Calculation_Assumptions'!$B$2)</f>
      </c>
      <c r="U357" s="111" t="str">
        <f>Q357*T357</f>
      </c>
      <c r="V357" s="112" t="str">
        <f>R357*T357</f>
      </c>
      <c r="W357" s="113" t="str">
        <f>S357*T357</f>
      </c>
      <c r="X357" t="n">
        <v>0</v>
      </c>
      <c r="Y357" s="114" t="n">
        <v>2017</v>
      </c>
      <c r="Z357" t="s">
        <v>428</v>
      </c>
      <c r="AA357" s="115" t="str">
        <f>IF(G357="shared-count-once",COUNTIFS($A$2:$A$599,A357,$B$2:$B$599,B357,$D$2:$D$599,D357),1)</f>
      </c>
    </row>
    <row r="358">
      <c r="A358" t="s">
        <v>232</v>
      </c>
      <c r="B358" s="93" t="n">
        <v>2043</v>
      </c>
      <c r="C358" t="s">
        <v>250</v>
      </c>
      <c r="D358" s="94" t="s">
        <v>432</v>
      </c>
      <c r="E358" s="95" t="s">
        <v>433</v>
      </c>
      <c r="F358" s="96" t="s">
        <v>253</v>
      </c>
      <c r="G358" s="97" t="s">
        <v>423</v>
      </c>
      <c r="H358" s="98" t="s">
        <v>425</v>
      </c>
      <c r="I358" s="99" t="n">
        <v>1</v>
      </c>
      <c r="J358" s="100" t="n">
        <v>1</v>
      </c>
      <c r="K358" s="101" t="n">
        <v>0.008775</v>
      </c>
      <c r="L358" s="102" t="n">
        <v>322543449.785654</v>
      </c>
      <c r="M358" s="103" t="n">
        <v>322368101.36479</v>
      </c>
      <c r="N358" s="104" t="str">
        <f>MIN(MAX((B358-'Calculation_Assumptions'!$B$5+1)/'Calculation_Assumptions'!$B$7,0),1)</f>
      </c>
      <c r="O358" s="105" t="str">
        <f>L358*I358</f>
      </c>
      <c r="P358" s="106" t="str">
        <f>M358*I358</f>
      </c>
      <c r="Q358" s="107" t="str">
        <f>P358*'Calculation_Assumptions'!$B$14*J358*K358</f>
      </c>
      <c r="R358" s="108" t="str">
        <f>O358*N358*J358*K358</f>
      </c>
      <c r="S358" s="109" t="str">
        <f>R358-Q358</f>
      </c>
      <c r="T358" s="110" t="str">
        <f>1/(1+'Calculation_Assumptions'!$B$8)^(B358-'Calculation_Assumptions'!$B$2)</f>
      </c>
      <c r="U358" s="111" t="str">
        <f>Q358*T358</f>
      </c>
      <c r="V358" s="112" t="str">
        <f>R358*T358</f>
      </c>
      <c r="W358" s="113" t="str">
        <f>S358*T358</f>
      </c>
      <c r="X358" t="n">
        <v>0</v>
      </c>
      <c r="Y358" s="114" t="n">
        <v>2017</v>
      </c>
      <c r="Z358" t="s">
        <v>428</v>
      </c>
      <c r="AA358" s="115" t="str">
        <f>IF(G358="shared-count-once",COUNTIFS($A$2:$A$599,A358,$B$2:$B$599,B358,$D$2:$D$599,D358),1)</f>
      </c>
    </row>
    <row r="359">
      <c r="A359" t="s">
        <v>232</v>
      </c>
      <c r="B359" s="93" t="n">
        <v>2044</v>
      </c>
      <c r="C359" t="s">
        <v>250</v>
      </c>
      <c r="D359" s="94" t="s">
        <v>432</v>
      </c>
      <c r="E359" s="95" t="s">
        <v>433</v>
      </c>
      <c r="F359" s="96" t="s">
        <v>253</v>
      </c>
      <c r="G359" s="97" t="s">
        <v>423</v>
      </c>
      <c r="H359" s="98" t="s">
        <v>425</v>
      </c>
      <c r="I359" s="99" t="n">
        <v>1</v>
      </c>
      <c r="J359" s="100" t="n">
        <v>1</v>
      </c>
      <c r="K359" s="101" t="n">
        <v>0.008775</v>
      </c>
      <c r="L359" s="102" t="n">
        <v>324154822.11762</v>
      </c>
      <c r="M359" s="103" t="n">
        <v>323959975.384742</v>
      </c>
      <c r="N359" s="104" t="str">
        <f>MIN(MAX((B359-'Calculation_Assumptions'!$B$5+1)/'Calculation_Assumptions'!$B$7,0),1)</f>
      </c>
      <c r="O359" s="105" t="str">
        <f>L359*I359</f>
      </c>
      <c r="P359" s="106" t="str">
        <f>M359*I359</f>
      </c>
      <c r="Q359" s="107" t="str">
        <f>P359*'Calculation_Assumptions'!$B$14*J359*K359</f>
      </c>
      <c r="R359" s="108" t="str">
        <f>O359*N359*J359*K359</f>
      </c>
      <c r="S359" s="109" t="str">
        <f>R359-Q359</f>
      </c>
      <c r="T359" s="110" t="str">
        <f>1/(1+'Calculation_Assumptions'!$B$8)^(B359-'Calculation_Assumptions'!$B$2)</f>
      </c>
      <c r="U359" s="111" t="str">
        <f>Q359*T359</f>
      </c>
      <c r="V359" s="112" t="str">
        <f>R359*T359</f>
      </c>
      <c r="W359" s="113" t="str">
        <f>S359*T359</f>
      </c>
      <c r="X359" t="n">
        <v>0</v>
      </c>
      <c r="Y359" s="114" t="n">
        <v>2017</v>
      </c>
      <c r="Z359" t="s">
        <v>428</v>
      </c>
      <c r="AA359" s="115" t="str">
        <f>IF(G359="shared-count-once",COUNTIFS($A$2:$A$599,A359,$B$2:$B$599,B359,$D$2:$D$599,D359),1)</f>
      </c>
    </row>
    <row r="360">
      <c r="A360" t="s">
        <v>232</v>
      </c>
      <c r="B360" s="93" t="n">
        <v>2045</v>
      </c>
      <c r="C360" t="s">
        <v>250</v>
      </c>
      <c r="D360" s="94" t="s">
        <v>432</v>
      </c>
      <c r="E360" s="95" t="s">
        <v>433</v>
      </c>
      <c r="F360" s="96" t="s">
        <v>253</v>
      </c>
      <c r="G360" s="97" t="s">
        <v>423</v>
      </c>
      <c r="H360" s="98" t="s">
        <v>425</v>
      </c>
      <c r="I360" s="99" t="n">
        <v>1</v>
      </c>
      <c r="J360" s="100" t="n">
        <v>1</v>
      </c>
      <c r="K360" s="101" t="n">
        <v>0.008775</v>
      </c>
      <c r="L360" s="102" t="n">
        <v>325716393.324093</v>
      </c>
      <c r="M360" s="103" t="n">
        <v>325502797.918857</v>
      </c>
      <c r="N360" s="104" t="str">
        <f>MIN(MAX((B360-'Calculation_Assumptions'!$B$5+1)/'Calculation_Assumptions'!$B$7,0),1)</f>
      </c>
      <c r="O360" s="105" t="str">
        <f>L360*I360</f>
      </c>
      <c r="P360" s="106" t="str">
        <f>M360*I360</f>
      </c>
      <c r="Q360" s="107" t="str">
        <f>P360*'Calculation_Assumptions'!$B$14*J360*K360</f>
      </c>
      <c r="R360" s="108" t="str">
        <f>O360*N360*J360*K360</f>
      </c>
      <c r="S360" s="109" t="str">
        <f>R360-Q360</f>
      </c>
      <c r="T360" s="110" t="str">
        <f>1/(1+'Calculation_Assumptions'!$B$8)^(B360-'Calculation_Assumptions'!$B$2)</f>
      </c>
      <c r="U360" s="111" t="str">
        <f>Q360*T360</f>
      </c>
      <c r="V360" s="112" t="str">
        <f>R360*T360</f>
      </c>
      <c r="W360" s="113" t="str">
        <f>S360*T360</f>
      </c>
      <c r="X360" t="n">
        <v>0</v>
      </c>
      <c r="Y360" s="114" t="n">
        <v>2017</v>
      </c>
      <c r="Z360" t="s">
        <v>428</v>
      </c>
      <c r="AA360" s="115" t="str">
        <f>IF(G360="shared-count-once",COUNTIFS($A$2:$A$599,A360,$B$2:$B$599,B360,$D$2:$D$599,D360),1)</f>
      </c>
    </row>
    <row r="361">
      <c r="A361" t="s">
        <v>232</v>
      </c>
      <c r="B361" s="93" t="n">
        <v>2046</v>
      </c>
      <c r="C361" t="s">
        <v>250</v>
      </c>
      <c r="D361" s="94" t="s">
        <v>432</v>
      </c>
      <c r="E361" s="95" t="s">
        <v>433</v>
      </c>
      <c r="F361" s="96" t="s">
        <v>253</v>
      </c>
      <c r="G361" s="97" t="s">
        <v>423</v>
      </c>
      <c r="H361" s="98" t="s">
        <v>425</v>
      </c>
      <c r="I361" s="99" t="n">
        <v>1</v>
      </c>
      <c r="J361" s="100" t="n">
        <v>1</v>
      </c>
      <c r="K361" s="101" t="n">
        <v>0.008775</v>
      </c>
      <c r="L361" s="102" t="n">
        <v>327226536.430977</v>
      </c>
      <c r="M361" s="103" t="n">
        <v>326937410.974074</v>
      </c>
      <c r="N361" s="104" t="str">
        <f>MIN(MAX((B361-'Calculation_Assumptions'!$B$5+1)/'Calculation_Assumptions'!$B$7,0),1)</f>
      </c>
      <c r="O361" s="105" t="str">
        <f>L361*I361</f>
      </c>
      <c r="P361" s="106" t="str">
        <f>M361*I361</f>
      </c>
      <c r="Q361" s="107" t="str">
        <f>P361*'Calculation_Assumptions'!$B$14*J361*K361</f>
      </c>
      <c r="R361" s="108" t="str">
        <f>O361*N361*J361*K361</f>
      </c>
      <c r="S361" s="109" t="str">
        <f>R361-Q361</f>
      </c>
      <c r="T361" s="110" t="str">
        <f>1/(1+'Calculation_Assumptions'!$B$8)^(B361-'Calculation_Assumptions'!$B$2)</f>
      </c>
      <c r="U361" s="111" t="str">
        <f>Q361*T361</f>
      </c>
      <c r="V361" s="112" t="str">
        <f>R361*T361</f>
      </c>
      <c r="W361" s="113" t="str">
        <f>S361*T361</f>
      </c>
      <c r="X361" t="n">
        <v>0</v>
      </c>
      <c r="Y361" s="114" t="n">
        <v>2017</v>
      </c>
      <c r="Z361" t="s">
        <v>428</v>
      </c>
      <c r="AA361" s="115" t="str">
        <f>IF(G361="shared-count-once",COUNTIFS($A$2:$A$599,A361,$B$2:$B$599,B361,$D$2:$D$599,D361),1)</f>
      </c>
    </row>
    <row r="362">
      <c r="A362" t="s">
        <v>232</v>
      </c>
      <c r="B362" s="93" t="n">
        <v>2047</v>
      </c>
      <c r="C362" t="s">
        <v>250</v>
      </c>
      <c r="D362" s="94" t="s">
        <v>432</v>
      </c>
      <c r="E362" s="95" t="s">
        <v>433</v>
      </c>
      <c r="F362" s="96" t="s">
        <v>253</v>
      </c>
      <c r="G362" s="97" t="s">
        <v>423</v>
      </c>
      <c r="H362" s="98" t="s">
        <v>425</v>
      </c>
      <c r="I362" s="99" t="n">
        <v>1</v>
      </c>
      <c r="J362" s="100" t="n">
        <v>1</v>
      </c>
      <c r="K362" s="101" t="n">
        <v>0.008775</v>
      </c>
      <c r="L362" s="102" t="n">
        <v>328683825.576996</v>
      </c>
      <c r="M362" s="103" t="n">
        <v>328373979.572961</v>
      </c>
      <c r="N362" s="104" t="str">
        <f>MIN(MAX((B362-'Calculation_Assumptions'!$B$5+1)/'Calculation_Assumptions'!$B$7,0),1)</f>
      </c>
      <c r="O362" s="105" t="str">
        <f>L362*I362</f>
      </c>
      <c r="P362" s="106" t="str">
        <f>M362*I362</f>
      </c>
      <c r="Q362" s="107" t="str">
        <f>P362*'Calculation_Assumptions'!$B$14*J362*K362</f>
      </c>
      <c r="R362" s="108" t="str">
        <f>O362*N362*J362*K362</f>
      </c>
      <c r="S362" s="109" t="str">
        <f>R362-Q362</f>
      </c>
      <c r="T362" s="110" t="str">
        <f>1/(1+'Calculation_Assumptions'!$B$8)^(B362-'Calculation_Assumptions'!$B$2)</f>
      </c>
      <c r="U362" s="111" t="str">
        <f>Q362*T362</f>
      </c>
      <c r="V362" s="112" t="str">
        <f>R362*T362</f>
      </c>
      <c r="W362" s="113" t="str">
        <f>S362*T362</f>
      </c>
      <c r="X362" t="n">
        <v>0</v>
      </c>
      <c r="Y362" s="114" t="n">
        <v>2017</v>
      </c>
      <c r="Z362" t="s">
        <v>428</v>
      </c>
      <c r="AA362" s="115" t="str">
        <f>IF(G362="shared-count-once",COUNTIFS($A$2:$A$599,A362,$B$2:$B$599,B362,$D$2:$D$599,D362),1)</f>
      </c>
    </row>
    <row r="363">
      <c r="A363" t="s">
        <v>232</v>
      </c>
      <c r="B363" s="93" t="n">
        <v>2048</v>
      </c>
      <c r="C363" t="s">
        <v>250</v>
      </c>
      <c r="D363" s="94" t="s">
        <v>432</v>
      </c>
      <c r="E363" s="95" t="s">
        <v>433</v>
      </c>
      <c r="F363" s="96" t="s">
        <v>253</v>
      </c>
      <c r="G363" s="97" t="s">
        <v>423</v>
      </c>
      <c r="H363" s="98" t="s">
        <v>425</v>
      </c>
      <c r="I363" s="99" t="n">
        <v>1</v>
      </c>
      <c r="J363" s="100" t="n">
        <v>1</v>
      </c>
      <c r="K363" s="101" t="n">
        <v>0.008775</v>
      </c>
      <c r="L363" s="102" t="n">
        <v>330088601.176973</v>
      </c>
      <c r="M363" s="103" t="n">
        <v>329758170.929259</v>
      </c>
      <c r="N363" s="104" t="str">
        <f>MIN(MAX((B363-'Calculation_Assumptions'!$B$5+1)/'Calculation_Assumptions'!$B$7,0),1)</f>
      </c>
      <c r="O363" s="105" t="str">
        <f>L363*I363</f>
      </c>
      <c r="P363" s="106" t="str">
        <f>M363*I363</f>
      </c>
      <c r="Q363" s="107" t="str">
        <f>P363*'Calculation_Assumptions'!$B$14*J363*K363</f>
      </c>
      <c r="R363" s="108" t="str">
        <f>O363*N363*J363*K363</f>
      </c>
      <c r="S363" s="109" t="str">
        <f>R363-Q363</f>
      </c>
      <c r="T363" s="110" t="str">
        <f>1/(1+'Calculation_Assumptions'!$B$8)^(B363-'Calculation_Assumptions'!$B$2)</f>
      </c>
      <c r="U363" s="111" t="str">
        <f>Q363*T363</f>
      </c>
      <c r="V363" s="112" t="str">
        <f>R363*T363</f>
      </c>
      <c r="W363" s="113" t="str">
        <f>S363*T363</f>
      </c>
      <c r="X363" t="n">
        <v>0</v>
      </c>
      <c r="Y363" s="114" t="n">
        <v>2017</v>
      </c>
      <c r="Z363" t="s">
        <v>428</v>
      </c>
      <c r="AA363" s="115" t="str">
        <f>IF(G363="shared-count-once",COUNTIFS($A$2:$A$599,A363,$B$2:$B$599,B363,$D$2:$D$599,D363),1)</f>
      </c>
    </row>
    <row r="364">
      <c r="A364" t="s">
        <v>232</v>
      </c>
      <c r="B364" s="93" t="n">
        <v>2049</v>
      </c>
      <c r="C364" t="s">
        <v>250</v>
      </c>
      <c r="D364" s="94" t="s">
        <v>432</v>
      </c>
      <c r="E364" s="95" t="s">
        <v>433</v>
      </c>
      <c r="F364" s="96" t="s">
        <v>253</v>
      </c>
      <c r="G364" s="97" t="s">
        <v>423</v>
      </c>
      <c r="H364" s="98" t="s">
        <v>425</v>
      </c>
      <c r="I364" s="99" t="n">
        <v>1</v>
      </c>
      <c r="J364" s="100" t="n">
        <v>1</v>
      </c>
      <c r="K364" s="101" t="n">
        <v>0.008775</v>
      </c>
      <c r="L364" s="102" t="n">
        <v>331441622.016041</v>
      </c>
      <c r="M364" s="103" t="n">
        <v>331090815.300003</v>
      </c>
      <c r="N364" s="104" t="str">
        <f>MIN(MAX((B364-'Calculation_Assumptions'!$B$5+1)/'Calculation_Assumptions'!$B$7,0),1)</f>
      </c>
      <c r="O364" s="105" t="str">
        <f>L364*I364</f>
      </c>
      <c r="P364" s="106" t="str">
        <f>M364*I364</f>
      </c>
      <c r="Q364" s="107" t="str">
        <f>P364*'Calculation_Assumptions'!$B$14*J364*K364</f>
      </c>
      <c r="R364" s="108" t="str">
        <f>O364*N364*J364*K364</f>
      </c>
      <c r="S364" s="109" t="str">
        <f>R364-Q364</f>
      </c>
      <c r="T364" s="110" t="str">
        <f>1/(1+'Calculation_Assumptions'!$B$8)^(B364-'Calculation_Assumptions'!$B$2)</f>
      </c>
      <c r="U364" s="111" t="str">
        <f>Q364*T364</f>
      </c>
      <c r="V364" s="112" t="str">
        <f>R364*T364</f>
      </c>
      <c r="W364" s="113" t="str">
        <f>S364*T364</f>
      </c>
      <c r="X364" t="n">
        <v>0</v>
      </c>
      <c r="Y364" s="114" t="n">
        <v>2017</v>
      </c>
      <c r="Z364" t="s">
        <v>428</v>
      </c>
      <c r="AA364" s="115" t="str">
        <f>IF(G364="shared-count-once",COUNTIFS($A$2:$A$599,A364,$B$2:$B$599,B364,$D$2:$D$599,D364),1)</f>
      </c>
    </row>
    <row r="365">
      <c r="A365" t="s">
        <v>232</v>
      </c>
      <c r="B365" s="93" t="n">
        <v>2050</v>
      </c>
      <c r="C365" t="s">
        <v>250</v>
      </c>
      <c r="D365" s="94" t="s">
        <v>432</v>
      </c>
      <c r="E365" s="95" t="s">
        <v>433</v>
      </c>
      <c r="F365" s="96" t="s">
        <v>253</v>
      </c>
      <c r="G365" s="97" t="s">
        <v>423</v>
      </c>
      <c r="H365" s="98" t="s">
        <v>425</v>
      </c>
      <c r="I365" s="99" t="n">
        <v>1</v>
      </c>
      <c r="J365" s="100" t="n">
        <v>1</v>
      </c>
      <c r="K365" s="101" t="n">
        <v>0.008775</v>
      </c>
      <c r="L365" s="102" t="n">
        <v>332741973.340838</v>
      </c>
      <c r="M365" s="103" t="n">
        <v>332371049.299558</v>
      </c>
      <c r="N365" s="104" t="str">
        <f>MIN(MAX((B365-'Calculation_Assumptions'!$B$5+1)/'Calculation_Assumptions'!$B$7,0),1)</f>
      </c>
      <c r="O365" s="105" t="str">
        <f>L365*I365</f>
      </c>
      <c r="P365" s="106" t="str">
        <f>M365*I365</f>
      </c>
      <c r="Q365" s="107" t="str">
        <f>P365*'Calculation_Assumptions'!$B$14*J365*K365</f>
      </c>
      <c r="R365" s="108" t="str">
        <f>O365*N365*J365*K365</f>
      </c>
      <c r="S365" s="109" t="str">
        <f>R365-Q365</f>
      </c>
      <c r="T365" s="110" t="str">
        <f>1/(1+'Calculation_Assumptions'!$B$8)^(B365-'Calculation_Assumptions'!$B$2)</f>
      </c>
      <c r="U365" s="111" t="str">
        <f>Q365*T365</f>
      </c>
      <c r="V365" s="112" t="str">
        <f>R365*T365</f>
      </c>
      <c r="W365" s="113" t="str">
        <f>S365*T365</f>
      </c>
      <c r="X365" t="n">
        <v>0</v>
      </c>
      <c r="Y365" s="114" t="n">
        <v>2017</v>
      </c>
      <c r="Z365" t="s">
        <v>428</v>
      </c>
      <c r="AA365" s="115" t="str">
        <f>IF(G365="shared-count-once",COUNTIFS($A$2:$A$599,A365,$B$2:$B$599,B365,$D$2:$D$599,D365),1)</f>
      </c>
    </row>
    <row r="366">
      <c r="A366" t="s">
        <v>232</v>
      </c>
      <c r="B366" s="93" t="n">
        <v>2025</v>
      </c>
      <c r="C366" t="s">
        <v>257</v>
      </c>
      <c r="D366" s="94" t="s">
        <v>434</v>
      </c>
      <c r="E366" s="95" t="s">
        <v>435</v>
      </c>
      <c r="F366" s="96" t="s">
        <v>260</v>
      </c>
      <c r="G366" s="97" t="s">
        <v>423</v>
      </c>
      <c r="H366" s="98" t="s">
        <v>425</v>
      </c>
      <c r="I366" s="99" t="n">
        <v>1</v>
      </c>
      <c r="J366" s="100" t="n">
        <v>1</v>
      </c>
      <c r="K366" s="101" t="n">
        <v>0.008775</v>
      </c>
      <c r="L366" s="102" t="n">
        <v>288000821.106462</v>
      </c>
      <c r="M366" s="103" t="n">
        <v>288000821.106462</v>
      </c>
      <c r="N366" s="104" t="str">
        <f>MIN(MAX((B366-'Calculation_Assumptions'!$B$5+1)/'Calculation_Assumptions'!$B$7,0),1)</f>
      </c>
      <c r="O366" s="105" t="str">
        <f>L366*I366</f>
      </c>
      <c r="P366" s="106" t="str">
        <f>M366*I366</f>
      </c>
      <c r="Q366" s="107" t="str">
        <f>P366*'Calculation_Assumptions'!$B$14*J366*K366</f>
      </c>
      <c r="R366" s="108" t="str">
        <f>O366*N366*J366*K366</f>
      </c>
      <c r="S366" s="109" t="str">
        <f>R366-Q366</f>
      </c>
      <c r="T366" s="110" t="str">
        <f>1/(1+'Calculation_Assumptions'!$B$8)^(B366-'Calculation_Assumptions'!$B$2)</f>
      </c>
      <c r="U366" s="111" t="str">
        <f>Q366*T366</f>
      </c>
      <c r="V366" s="112" t="str">
        <f>R366*T366</f>
      </c>
      <c r="W366" s="113" t="str">
        <f>S366*T366</f>
      </c>
      <c r="X366" t="n">
        <v>0</v>
      </c>
      <c r="Y366" s="114" t="n">
        <v>2017</v>
      </c>
      <c r="Z366" t="s">
        <v>428</v>
      </c>
      <c r="AA366" s="115" t="str">
        <f>IF(G366="shared-count-once",COUNTIFS($A$2:$A$599,A366,$B$2:$B$599,B366,$D$2:$D$599,D366),1)</f>
      </c>
    </row>
    <row r="367">
      <c r="A367" t="s">
        <v>232</v>
      </c>
      <c r="B367" s="93" t="n">
        <v>2026</v>
      </c>
      <c r="C367" t="s">
        <v>257</v>
      </c>
      <c r="D367" s="94" t="s">
        <v>434</v>
      </c>
      <c r="E367" s="95" t="s">
        <v>435</v>
      </c>
      <c r="F367" s="96" t="s">
        <v>260</v>
      </c>
      <c r="G367" s="97" t="s">
        <v>423</v>
      </c>
      <c r="H367" s="98" t="s">
        <v>425</v>
      </c>
      <c r="I367" s="99" t="n">
        <v>1</v>
      </c>
      <c r="J367" s="100" t="n">
        <v>1</v>
      </c>
      <c r="K367" s="101" t="n">
        <v>0.008775</v>
      </c>
      <c r="L367" s="102" t="n">
        <v>289540745.880455</v>
      </c>
      <c r="M367" s="103" t="n">
        <v>289847447.099594</v>
      </c>
      <c r="N367" s="104" t="str">
        <f>MIN(MAX((B367-'Calculation_Assumptions'!$B$5+1)/'Calculation_Assumptions'!$B$7,0),1)</f>
      </c>
      <c r="O367" s="105" t="str">
        <f>L367*I367</f>
      </c>
      <c r="P367" s="106" t="str">
        <f>M367*I367</f>
      </c>
      <c r="Q367" s="107" t="str">
        <f>P367*'Calculation_Assumptions'!$B$14*J367*K367</f>
      </c>
      <c r="R367" s="108" t="str">
        <f>O367*N367*J367*K367</f>
      </c>
      <c r="S367" s="109" t="str">
        <f>R367-Q367</f>
      </c>
      <c r="T367" s="110" t="str">
        <f>1/(1+'Calculation_Assumptions'!$B$8)^(B367-'Calculation_Assumptions'!$B$2)</f>
      </c>
      <c r="U367" s="111" t="str">
        <f>Q367*T367</f>
      </c>
      <c r="V367" s="112" t="str">
        <f>R367*T367</f>
      </c>
      <c r="W367" s="113" t="str">
        <f>S367*T367</f>
      </c>
      <c r="X367" t="n">
        <v>0</v>
      </c>
      <c r="Y367" s="114" t="n">
        <v>2017</v>
      </c>
      <c r="Z367" t="s">
        <v>428</v>
      </c>
      <c r="AA367" s="115" t="str">
        <f>IF(G367="shared-count-once",COUNTIFS($A$2:$A$599,A367,$B$2:$B$599,B367,$D$2:$D$599,D367),1)</f>
      </c>
    </row>
    <row r="368">
      <c r="A368" t="s">
        <v>232</v>
      </c>
      <c r="B368" s="93" t="n">
        <v>2027</v>
      </c>
      <c r="C368" t="s">
        <v>257</v>
      </c>
      <c r="D368" s="94" t="s">
        <v>434</v>
      </c>
      <c r="E368" s="95" t="s">
        <v>435</v>
      </c>
      <c r="F368" s="96" t="s">
        <v>260</v>
      </c>
      <c r="G368" s="97" t="s">
        <v>423</v>
      </c>
      <c r="H368" s="98" t="s">
        <v>425</v>
      </c>
      <c r="I368" s="99" t="n">
        <v>1</v>
      </c>
      <c r="J368" s="100" t="n">
        <v>1</v>
      </c>
      <c r="K368" s="101" t="n">
        <v>0.008775</v>
      </c>
      <c r="L368" s="102" t="n">
        <v>291574650.647059</v>
      </c>
      <c r="M368" s="103" t="n">
        <v>291854180.377108</v>
      </c>
      <c r="N368" s="104" t="str">
        <f>MIN(MAX((B368-'Calculation_Assumptions'!$B$5+1)/'Calculation_Assumptions'!$B$7,0),1)</f>
      </c>
      <c r="O368" s="105" t="str">
        <f>L368*I368</f>
      </c>
      <c r="P368" s="106" t="str">
        <f>M368*I368</f>
      </c>
      <c r="Q368" s="107" t="str">
        <f>P368*'Calculation_Assumptions'!$B$14*J368*K368</f>
      </c>
      <c r="R368" s="108" t="str">
        <f>O368*N368*J368*K368</f>
      </c>
      <c r="S368" s="109" t="str">
        <f>R368-Q368</f>
      </c>
      <c r="T368" s="110" t="str">
        <f>1/(1+'Calculation_Assumptions'!$B$8)^(B368-'Calculation_Assumptions'!$B$2)</f>
      </c>
      <c r="U368" s="111" t="str">
        <f>Q368*T368</f>
      </c>
      <c r="V368" s="112" t="str">
        <f>R368*T368</f>
      </c>
      <c r="W368" s="113" t="str">
        <f>S368*T368</f>
      </c>
      <c r="X368" t="n">
        <v>0</v>
      </c>
      <c r="Y368" s="114" t="n">
        <v>2017</v>
      </c>
      <c r="Z368" t="s">
        <v>428</v>
      </c>
      <c r="AA368" s="115" t="str">
        <f>IF(G368="shared-count-once",COUNTIFS($A$2:$A$599,A368,$B$2:$B$599,B368,$D$2:$D$599,D368),1)</f>
      </c>
    </row>
    <row r="369">
      <c r="A369" t="s">
        <v>232</v>
      </c>
      <c r="B369" s="93" t="n">
        <v>2028</v>
      </c>
      <c r="C369" t="s">
        <v>257</v>
      </c>
      <c r="D369" s="94" t="s">
        <v>434</v>
      </c>
      <c r="E369" s="95" t="s">
        <v>435</v>
      </c>
      <c r="F369" s="96" t="s">
        <v>260</v>
      </c>
      <c r="G369" s="97" t="s">
        <v>423</v>
      </c>
      <c r="H369" s="98" t="s">
        <v>425</v>
      </c>
      <c r="I369" s="99" t="n">
        <v>1</v>
      </c>
      <c r="J369" s="100" t="n">
        <v>1</v>
      </c>
      <c r="K369" s="101" t="n">
        <v>0.008775</v>
      </c>
      <c r="L369" s="102" t="n">
        <v>293644488.463859</v>
      </c>
      <c r="M369" s="103" t="n">
        <v>293896796.321291</v>
      </c>
      <c r="N369" s="104" t="str">
        <f>MIN(MAX((B369-'Calculation_Assumptions'!$B$5+1)/'Calculation_Assumptions'!$B$7,0),1)</f>
      </c>
      <c r="O369" s="105" t="str">
        <f>L369*I369</f>
      </c>
      <c r="P369" s="106" t="str">
        <f>M369*I369</f>
      </c>
      <c r="Q369" s="107" t="str">
        <f>P369*'Calculation_Assumptions'!$B$14*J369*K369</f>
      </c>
      <c r="R369" s="108" t="str">
        <f>O369*N369*J369*K369</f>
      </c>
      <c r="S369" s="109" t="str">
        <f>R369-Q369</f>
      </c>
      <c r="T369" s="110" t="str">
        <f>1/(1+'Calculation_Assumptions'!$B$8)^(B369-'Calculation_Assumptions'!$B$2)</f>
      </c>
      <c r="U369" s="111" t="str">
        <f>Q369*T369</f>
      </c>
      <c r="V369" s="112" t="str">
        <f>R369*T369</f>
      </c>
      <c r="W369" s="113" t="str">
        <f>S369*T369</f>
      </c>
      <c r="X369" t="n">
        <v>0</v>
      </c>
      <c r="Y369" s="114" t="n">
        <v>2017</v>
      </c>
      <c r="Z369" t="s">
        <v>428</v>
      </c>
      <c r="AA369" s="115" t="str">
        <f>IF(G369="shared-count-once",COUNTIFS($A$2:$A$599,A369,$B$2:$B$599,B369,$D$2:$D$599,D369),1)</f>
      </c>
    </row>
    <row r="370">
      <c r="A370" t="s">
        <v>232</v>
      </c>
      <c r="B370" s="93" t="n">
        <v>2029</v>
      </c>
      <c r="C370" t="s">
        <v>257</v>
      </c>
      <c r="D370" s="94" t="s">
        <v>434</v>
      </c>
      <c r="E370" s="95" t="s">
        <v>435</v>
      </c>
      <c r="F370" s="96" t="s">
        <v>260</v>
      </c>
      <c r="G370" s="97" t="s">
        <v>423</v>
      </c>
      <c r="H370" s="98" t="s">
        <v>425</v>
      </c>
      <c r="I370" s="99" t="n">
        <v>1</v>
      </c>
      <c r="J370" s="100" t="n">
        <v>1</v>
      </c>
      <c r="K370" s="101" t="n">
        <v>0.008775</v>
      </c>
      <c r="L370" s="102" t="n">
        <v>295746211.284597</v>
      </c>
      <c r="M370" s="103" t="n">
        <v>295970569.102032</v>
      </c>
      <c r="N370" s="104" t="str">
        <f>MIN(MAX((B370-'Calculation_Assumptions'!$B$5+1)/'Calculation_Assumptions'!$B$7,0),1)</f>
      </c>
      <c r="O370" s="105" t="str">
        <f>L370*I370</f>
      </c>
      <c r="P370" s="106" t="str">
        <f>M370*I370</f>
      </c>
      <c r="Q370" s="107" t="str">
        <f>P370*'Calculation_Assumptions'!$B$14*J370*K370</f>
      </c>
      <c r="R370" s="108" t="str">
        <f>O370*N370*J370*K370</f>
      </c>
      <c r="S370" s="109" t="str">
        <f>R370-Q370</f>
      </c>
      <c r="T370" s="110" t="str">
        <f>1/(1+'Calculation_Assumptions'!$B$8)^(B370-'Calculation_Assumptions'!$B$2)</f>
      </c>
      <c r="U370" s="111" t="str">
        <f>Q370*T370</f>
      </c>
      <c r="V370" s="112" t="str">
        <f>R370*T370</f>
      </c>
      <c r="W370" s="113" t="str">
        <f>S370*T370</f>
      </c>
      <c r="X370" t="n">
        <v>0</v>
      </c>
      <c r="Y370" s="114" t="n">
        <v>2017</v>
      </c>
      <c r="Z370" t="s">
        <v>428</v>
      </c>
      <c r="AA370" s="115" t="str">
        <f>IF(G370="shared-count-once",COUNTIFS($A$2:$A$599,A370,$B$2:$B$599,B370,$D$2:$D$599,D370),1)</f>
      </c>
    </row>
    <row r="371">
      <c r="A371" t="s">
        <v>232</v>
      </c>
      <c r="B371" s="93" t="n">
        <v>2030</v>
      </c>
      <c r="C371" t="s">
        <v>257</v>
      </c>
      <c r="D371" s="94" t="s">
        <v>434</v>
      </c>
      <c r="E371" s="95" t="s">
        <v>435</v>
      </c>
      <c r="F371" s="96" t="s">
        <v>260</v>
      </c>
      <c r="G371" s="97" t="s">
        <v>423</v>
      </c>
      <c r="H371" s="98" t="s">
        <v>425</v>
      </c>
      <c r="I371" s="99" t="n">
        <v>1</v>
      </c>
      <c r="J371" s="100" t="n">
        <v>1</v>
      </c>
      <c r="K371" s="101" t="n">
        <v>0.008775</v>
      </c>
      <c r="L371" s="102" t="n">
        <v>297835017.725077</v>
      </c>
      <c r="M371" s="103" t="n">
        <v>298029311.601993</v>
      </c>
      <c r="N371" s="104" t="str">
        <f>MIN(MAX((B371-'Calculation_Assumptions'!$B$5+1)/'Calculation_Assumptions'!$B$7,0),1)</f>
      </c>
      <c r="O371" s="105" t="str">
        <f>L371*I371</f>
      </c>
      <c r="P371" s="106" t="str">
        <f>M371*I371</f>
      </c>
      <c r="Q371" s="107" t="str">
        <f>P371*'Calculation_Assumptions'!$B$14*J371*K371</f>
      </c>
      <c r="R371" s="108" t="str">
        <f>O371*N371*J371*K371</f>
      </c>
      <c r="S371" s="109" t="str">
        <f>R371-Q371</f>
      </c>
      <c r="T371" s="110" t="str">
        <f>1/(1+'Calculation_Assumptions'!$B$8)^(B371-'Calculation_Assumptions'!$B$2)</f>
      </c>
      <c r="U371" s="111" t="str">
        <f>Q371*T371</f>
      </c>
      <c r="V371" s="112" t="str">
        <f>R371*T371</f>
      </c>
      <c r="W371" s="113" t="str">
        <f>S371*T371</f>
      </c>
      <c r="X371" t="n">
        <v>0</v>
      </c>
      <c r="Y371" s="114" t="n">
        <v>2017</v>
      </c>
      <c r="Z371" t="s">
        <v>428</v>
      </c>
      <c r="AA371" s="115" t="str">
        <f>IF(G371="shared-count-once",COUNTIFS($A$2:$A$599,A371,$B$2:$B$599,B371,$D$2:$D$599,D371),1)</f>
      </c>
    </row>
    <row r="372">
      <c r="A372" t="s">
        <v>232</v>
      </c>
      <c r="B372" s="93" t="n">
        <v>2031</v>
      </c>
      <c r="C372" t="s">
        <v>257</v>
      </c>
      <c r="D372" s="94" t="s">
        <v>434</v>
      </c>
      <c r="E372" s="95" t="s">
        <v>435</v>
      </c>
      <c r="F372" s="96" t="s">
        <v>260</v>
      </c>
      <c r="G372" s="97" t="s">
        <v>423</v>
      </c>
      <c r="H372" s="98" t="s">
        <v>425</v>
      </c>
      <c r="I372" s="99" t="n">
        <v>1</v>
      </c>
      <c r="J372" s="100" t="n">
        <v>1</v>
      </c>
      <c r="K372" s="101" t="n">
        <v>0.008775</v>
      </c>
      <c r="L372" s="102" t="n">
        <v>299882329.219736</v>
      </c>
      <c r="M372" s="103" t="n">
        <v>300077222.268546</v>
      </c>
      <c r="N372" s="104" t="str">
        <f>MIN(MAX((B372-'Calculation_Assumptions'!$B$5+1)/'Calculation_Assumptions'!$B$7,0),1)</f>
      </c>
      <c r="O372" s="105" t="str">
        <f>L372*I372</f>
      </c>
      <c r="P372" s="106" t="str">
        <f>M372*I372</f>
      </c>
      <c r="Q372" s="107" t="str">
        <f>P372*'Calculation_Assumptions'!$B$14*J372*K372</f>
      </c>
      <c r="R372" s="108" t="str">
        <f>O372*N372*J372*K372</f>
      </c>
      <c r="S372" s="109" t="str">
        <f>R372-Q372</f>
      </c>
      <c r="T372" s="110" t="str">
        <f>1/(1+'Calculation_Assumptions'!$B$8)^(B372-'Calculation_Assumptions'!$B$2)</f>
      </c>
      <c r="U372" s="111" t="str">
        <f>Q372*T372</f>
      </c>
      <c r="V372" s="112" t="str">
        <f>R372*T372</f>
      </c>
      <c r="W372" s="113" t="str">
        <f>S372*T372</f>
      </c>
      <c r="X372" t="n">
        <v>0</v>
      </c>
      <c r="Y372" s="114" t="n">
        <v>2017</v>
      </c>
      <c r="Z372" t="s">
        <v>428</v>
      </c>
      <c r="AA372" s="115" t="str">
        <f>IF(G372="shared-count-once",COUNTIFS($A$2:$A$599,A372,$B$2:$B$599,B372,$D$2:$D$599,D372),1)</f>
      </c>
    </row>
    <row r="373">
      <c r="A373" t="s">
        <v>232</v>
      </c>
      <c r="B373" s="93" t="n">
        <v>2032</v>
      </c>
      <c r="C373" t="s">
        <v>257</v>
      </c>
      <c r="D373" s="94" t="s">
        <v>434</v>
      </c>
      <c r="E373" s="95" t="s">
        <v>435</v>
      </c>
      <c r="F373" s="96" t="s">
        <v>260</v>
      </c>
      <c r="G373" s="97" t="s">
        <v>423</v>
      </c>
      <c r="H373" s="98" t="s">
        <v>425</v>
      </c>
      <c r="I373" s="99" t="n">
        <v>1</v>
      </c>
      <c r="J373" s="100" t="n">
        <v>1</v>
      </c>
      <c r="K373" s="101" t="n">
        <v>0.008775</v>
      </c>
      <c r="L373" s="102" t="n">
        <v>301945951.220981</v>
      </c>
      <c r="M373" s="103" t="n">
        <v>302110074.06594</v>
      </c>
      <c r="N373" s="104" t="str">
        <f>MIN(MAX((B373-'Calculation_Assumptions'!$B$5+1)/'Calculation_Assumptions'!$B$7,0),1)</f>
      </c>
      <c r="O373" s="105" t="str">
        <f>L373*I373</f>
      </c>
      <c r="P373" s="106" t="str">
        <f>M373*I373</f>
      </c>
      <c r="Q373" s="107" t="str">
        <f>P373*'Calculation_Assumptions'!$B$14*J373*K373</f>
      </c>
      <c r="R373" s="108" t="str">
        <f>O373*N373*J373*K373</f>
      </c>
      <c r="S373" s="109" t="str">
        <f>R373-Q373</f>
      </c>
      <c r="T373" s="110" t="str">
        <f>1/(1+'Calculation_Assumptions'!$B$8)^(B373-'Calculation_Assumptions'!$B$2)</f>
      </c>
      <c r="U373" s="111" t="str">
        <f>Q373*T373</f>
      </c>
      <c r="V373" s="112" t="str">
        <f>R373*T373</f>
      </c>
      <c r="W373" s="113" t="str">
        <f>S373*T373</f>
      </c>
      <c r="X373" t="n">
        <v>0</v>
      </c>
      <c r="Y373" s="114" t="n">
        <v>2017</v>
      </c>
      <c r="Z373" t="s">
        <v>428</v>
      </c>
      <c r="AA373" s="115" t="str">
        <f>IF(G373="shared-count-once",COUNTIFS($A$2:$A$599,A373,$B$2:$B$599,B373,$D$2:$D$599,D373),1)</f>
      </c>
    </row>
    <row r="374">
      <c r="A374" t="s">
        <v>232</v>
      </c>
      <c r="B374" s="93" t="n">
        <v>2033</v>
      </c>
      <c r="C374" t="s">
        <v>257</v>
      </c>
      <c r="D374" s="94" t="s">
        <v>434</v>
      </c>
      <c r="E374" s="95" t="s">
        <v>435</v>
      </c>
      <c r="F374" s="96" t="s">
        <v>260</v>
      </c>
      <c r="G374" s="97" t="s">
        <v>423</v>
      </c>
      <c r="H374" s="98" t="s">
        <v>425</v>
      </c>
      <c r="I374" s="99" t="n">
        <v>1</v>
      </c>
      <c r="J374" s="100" t="n">
        <v>1</v>
      </c>
      <c r="K374" s="101" t="n">
        <v>0.008775</v>
      </c>
      <c r="L374" s="102" t="n">
        <v>303989764.069464</v>
      </c>
      <c r="M374" s="103" t="n">
        <v>304122392.262448</v>
      </c>
      <c r="N374" s="104" t="str">
        <f>MIN(MAX((B374-'Calculation_Assumptions'!$B$5+1)/'Calculation_Assumptions'!$B$7,0),1)</f>
      </c>
      <c r="O374" s="105" t="str">
        <f>L374*I374</f>
      </c>
      <c r="P374" s="106" t="str">
        <f>M374*I374</f>
      </c>
      <c r="Q374" s="107" t="str">
        <f>P374*'Calculation_Assumptions'!$B$14*J374*K374</f>
      </c>
      <c r="R374" s="108" t="str">
        <f>O374*N374*J374*K374</f>
      </c>
      <c r="S374" s="109" t="str">
        <f>R374-Q374</f>
      </c>
      <c r="T374" s="110" t="str">
        <f>1/(1+'Calculation_Assumptions'!$B$8)^(B374-'Calculation_Assumptions'!$B$2)</f>
      </c>
      <c r="U374" s="111" t="str">
        <f>Q374*T374</f>
      </c>
      <c r="V374" s="112" t="str">
        <f>R374*T374</f>
      </c>
      <c r="W374" s="113" t="str">
        <f>S374*T374</f>
      </c>
      <c r="X374" t="n">
        <v>0</v>
      </c>
      <c r="Y374" s="114" t="n">
        <v>2017</v>
      </c>
      <c r="Z374" t="s">
        <v>428</v>
      </c>
      <c r="AA374" s="115" t="str">
        <f>IF(G374="shared-count-once",COUNTIFS($A$2:$A$599,A374,$B$2:$B$599,B374,$D$2:$D$599,D374),1)</f>
      </c>
    </row>
    <row r="375">
      <c r="A375" t="s">
        <v>232</v>
      </c>
      <c r="B375" s="93" t="n">
        <v>2034</v>
      </c>
      <c r="C375" t="s">
        <v>257</v>
      </c>
      <c r="D375" s="94" t="s">
        <v>434</v>
      </c>
      <c r="E375" s="95" t="s">
        <v>435</v>
      </c>
      <c r="F375" s="96" t="s">
        <v>260</v>
      </c>
      <c r="G375" s="97" t="s">
        <v>423</v>
      </c>
      <c r="H375" s="98" t="s">
        <v>425</v>
      </c>
      <c r="I375" s="99" t="n">
        <v>1</v>
      </c>
      <c r="J375" s="100" t="n">
        <v>1</v>
      </c>
      <c r="K375" s="101" t="n">
        <v>0.008775</v>
      </c>
      <c r="L375" s="102" t="n">
        <v>306009579.825707</v>
      </c>
      <c r="M375" s="103" t="n">
        <v>306110568.885056</v>
      </c>
      <c r="N375" s="104" t="str">
        <f>MIN(MAX((B375-'Calculation_Assumptions'!$B$5+1)/'Calculation_Assumptions'!$B$7,0),1)</f>
      </c>
      <c r="O375" s="105" t="str">
        <f>L375*I375</f>
      </c>
      <c r="P375" s="106" t="str">
        <f>M375*I375</f>
      </c>
      <c r="Q375" s="107" t="str">
        <f>P375*'Calculation_Assumptions'!$B$14*J375*K375</f>
      </c>
      <c r="R375" s="108" t="str">
        <f>O375*N375*J375*K375</f>
      </c>
      <c r="S375" s="109" t="str">
        <f>R375-Q375</f>
      </c>
      <c r="T375" s="110" t="str">
        <f>1/(1+'Calculation_Assumptions'!$B$8)^(B375-'Calculation_Assumptions'!$B$2)</f>
      </c>
      <c r="U375" s="111" t="str">
        <f>Q375*T375</f>
      </c>
      <c r="V375" s="112" t="str">
        <f>R375*T375</f>
      </c>
      <c r="W375" s="113" t="str">
        <f>S375*T375</f>
      </c>
      <c r="X375" t="n">
        <v>0</v>
      </c>
      <c r="Y375" s="114" t="n">
        <v>2017</v>
      </c>
      <c r="Z375" t="s">
        <v>428</v>
      </c>
      <c r="AA375" s="115" t="str">
        <f>IF(G375="shared-count-once",COUNTIFS($A$2:$A$599,A375,$B$2:$B$599,B375,$D$2:$D$599,D375),1)</f>
      </c>
    </row>
    <row r="376">
      <c r="A376" t="s">
        <v>232</v>
      </c>
      <c r="B376" s="93" t="n">
        <v>2035</v>
      </c>
      <c r="C376" t="s">
        <v>257</v>
      </c>
      <c r="D376" s="94" t="s">
        <v>434</v>
      </c>
      <c r="E376" s="95" t="s">
        <v>435</v>
      </c>
      <c r="F376" s="96" t="s">
        <v>260</v>
      </c>
      <c r="G376" s="97" t="s">
        <v>423</v>
      </c>
      <c r="H376" s="98" t="s">
        <v>425</v>
      </c>
      <c r="I376" s="99" t="n">
        <v>1</v>
      </c>
      <c r="J376" s="100" t="n">
        <v>1</v>
      </c>
      <c r="K376" s="101" t="n">
        <v>0.008775</v>
      </c>
      <c r="L376" s="102" t="n">
        <v>308001393.814403</v>
      </c>
      <c r="M376" s="103" t="n">
        <v>308070646.088024</v>
      </c>
      <c r="N376" s="104" t="str">
        <f>MIN(MAX((B376-'Calculation_Assumptions'!$B$5+1)/'Calculation_Assumptions'!$B$7,0),1)</f>
      </c>
      <c r="O376" s="105" t="str">
        <f>L376*I376</f>
      </c>
      <c r="P376" s="106" t="str">
        <f>M376*I376</f>
      </c>
      <c r="Q376" s="107" t="str">
        <f>P376*'Calculation_Assumptions'!$B$14*J376*K376</f>
      </c>
      <c r="R376" s="108" t="str">
        <f>O376*N376*J376*K376</f>
      </c>
      <c r="S376" s="109" t="str">
        <f>R376-Q376</f>
      </c>
      <c r="T376" s="110" t="str">
        <f>1/(1+'Calculation_Assumptions'!$B$8)^(B376-'Calculation_Assumptions'!$B$2)</f>
      </c>
      <c r="U376" s="111" t="str">
        <f>Q376*T376</f>
      </c>
      <c r="V376" s="112" t="str">
        <f>R376*T376</f>
      </c>
      <c r="W376" s="113" t="str">
        <f>S376*T376</f>
      </c>
      <c r="X376" t="n">
        <v>0</v>
      </c>
      <c r="Y376" s="114" t="n">
        <v>2017</v>
      </c>
      <c r="Z376" t="s">
        <v>428</v>
      </c>
      <c r="AA376" s="115" t="str">
        <f>IF(G376="shared-count-once",COUNTIFS($A$2:$A$599,A376,$B$2:$B$599,B376,$D$2:$D$599,D376),1)</f>
      </c>
    </row>
    <row r="377">
      <c r="A377" t="s">
        <v>232</v>
      </c>
      <c r="B377" s="93" t="n">
        <v>2036</v>
      </c>
      <c r="C377" t="s">
        <v>257</v>
      </c>
      <c r="D377" s="94" t="s">
        <v>434</v>
      </c>
      <c r="E377" s="95" t="s">
        <v>435</v>
      </c>
      <c r="F377" s="96" t="s">
        <v>260</v>
      </c>
      <c r="G377" s="97" t="s">
        <v>423</v>
      </c>
      <c r="H377" s="98" t="s">
        <v>425</v>
      </c>
      <c r="I377" s="99" t="n">
        <v>1</v>
      </c>
      <c r="J377" s="100" t="n">
        <v>1</v>
      </c>
      <c r="K377" s="101" t="n">
        <v>0.008775</v>
      </c>
      <c r="L377" s="102" t="n">
        <v>309961720.176364</v>
      </c>
      <c r="M377" s="103" t="n">
        <v>309999675.199284</v>
      </c>
      <c r="N377" s="104" t="str">
        <f>MIN(MAX((B377-'Calculation_Assumptions'!$B$5+1)/'Calculation_Assumptions'!$B$7,0),1)</f>
      </c>
      <c r="O377" s="105" t="str">
        <f>L377*I377</f>
      </c>
      <c r="P377" s="106" t="str">
        <f>M377*I377</f>
      </c>
      <c r="Q377" s="107" t="str">
        <f>P377*'Calculation_Assumptions'!$B$14*J377*K377</f>
      </c>
      <c r="R377" s="108" t="str">
        <f>O377*N377*J377*K377</f>
      </c>
      <c r="S377" s="109" t="str">
        <f>R377-Q377</f>
      </c>
      <c r="T377" s="110" t="str">
        <f>1/(1+'Calculation_Assumptions'!$B$8)^(B377-'Calculation_Assumptions'!$B$2)</f>
      </c>
      <c r="U377" s="111" t="str">
        <f>Q377*T377</f>
      </c>
      <c r="V377" s="112" t="str">
        <f>R377*T377</f>
      </c>
      <c r="W377" s="113" t="str">
        <f>S377*T377</f>
      </c>
      <c r="X377" t="n">
        <v>0</v>
      </c>
      <c r="Y377" s="114" t="n">
        <v>2017</v>
      </c>
      <c r="Z377" t="s">
        <v>428</v>
      </c>
      <c r="AA377" s="115" t="str">
        <f>IF(G377="shared-count-once",COUNTIFS($A$2:$A$599,A377,$B$2:$B$599,B377,$D$2:$D$599,D377),1)</f>
      </c>
    </row>
    <row r="378">
      <c r="A378" t="s">
        <v>232</v>
      </c>
      <c r="B378" s="93" t="n">
        <v>2037</v>
      </c>
      <c r="C378" t="s">
        <v>257</v>
      </c>
      <c r="D378" s="94" t="s">
        <v>434</v>
      </c>
      <c r="E378" s="95" t="s">
        <v>435</v>
      </c>
      <c r="F378" s="96" t="s">
        <v>260</v>
      </c>
      <c r="G378" s="97" t="s">
        <v>423</v>
      </c>
      <c r="H378" s="98" t="s">
        <v>425</v>
      </c>
      <c r="I378" s="99" t="n">
        <v>1</v>
      </c>
      <c r="J378" s="100" t="n">
        <v>1</v>
      </c>
      <c r="K378" s="101" t="n">
        <v>0.008775</v>
      </c>
      <c r="L378" s="102" t="n">
        <v>311886403.835655</v>
      </c>
      <c r="M378" s="103" t="n">
        <v>311893769.131398</v>
      </c>
      <c r="N378" s="104" t="str">
        <f>MIN(MAX((B378-'Calculation_Assumptions'!$B$5+1)/'Calculation_Assumptions'!$B$7,0),1)</f>
      </c>
      <c r="O378" s="105" t="str">
        <f>L378*I378</f>
      </c>
      <c r="P378" s="106" t="str">
        <f>M378*I378</f>
      </c>
      <c r="Q378" s="107" t="str">
        <f>P378*'Calculation_Assumptions'!$B$14*J378*K378</f>
      </c>
      <c r="R378" s="108" t="str">
        <f>O378*N378*J378*K378</f>
      </c>
      <c r="S378" s="109" t="str">
        <f>R378-Q378</f>
      </c>
      <c r="T378" s="110" t="str">
        <f>1/(1+'Calculation_Assumptions'!$B$8)^(B378-'Calculation_Assumptions'!$B$2)</f>
      </c>
      <c r="U378" s="111" t="str">
        <f>Q378*T378</f>
      </c>
      <c r="V378" s="112" t="str">
        <f>R378*T378</f>
      </c>
      <c r="W378" s="113" t="str">
        <f>S378*T378</f>
      </c>
      <c r="X378" t="n">
        <v>0</v>
      </c>
      <c r="Y378" s="114" t="n">
        <v>2017</v>
      </c>
      <c r="Z378" t="s">
        <v>428</v>
      </c>
      <c r="AA378" s="115" t="str">
        <f>IF(G378="shared-count-once",COUNTIFS($A$2:$A$599,A378,$B$2:$B$599,B378,$D$2:$D$599,D378),1)</f>
      </c>
    </row>
    <row r="379">
      <c r="A379" t="s">
        <v>232</v>
      </c>
      <c r="B379" s="93" t="n">
        <v>2038</v>
      </c>
      <c r="C379" t="s">
        <v>257</v>
      </c>
      <c r="D379" s="94" t="s">
        <v>434</v>
      </c>
      <c r="E379" s="95" t="s">
        <v>435</v>
      </c>
      <c r="F379" s="96" t="s">
        <v>260</v>
      </c>
      <c r="G379" s="97" t="s">
        <v>423</v>
      </c>
      <c r="H379" s="98" t="s">
        <v>425</v>
      </c>
      <c r="I379" s="99" t="n">
        <v>1</v>
      </c>
      <c r="J379" s="100" t="n">
        <v>1</v>
      </c>
      <c r="K379" s="101" t="n">
        <v>0.008775</v>
      </c>
      <c r="L379" s="102" t="n">
        <v>313772452.263868</v>
      </c>
      <c r="M379" s="103" t="n">
        <v>313749695.438568</v>
      </c>
      <c r="N379" s="104" t="str">
        <f>MIN(MAX((B379-'Calculation_Assumptions'!$B$5+1)/'Calculation_Assumptions'!$B$7,0),1)</f>
      </c>
      <c r="O379" s="105" t="str">
        <f>L379*I379</f>
      </c>
      <c r="P379" s="106" t="str">
        <f>M379*I379</f>
      </c>
      <c r="Q379" s="107" t="str">
        <f>P379*'Calculation_Assumptions'!$B$14*J379*K379</f>
      </c>
      <c r="R379" s="108" t="str">
        <f>O379*N379*J379*K379</f>
      </c>
      <c r="S379" s="109" t="str">
        <f>R379-Q379</f>
      </c>
      <c r="T379" s="110" t="str">
        <f>1/(1+'Calculation_Assumptions'!$B$8)^(B379-'Calculation_Assumptions'!$B$2)</f>
      </c>
      <c r="U379" s="111" t="str">
        <f>Q379*T379</f>
      </c>
      <c r="V379" s="112" t="str">
        <f>R379*T379</f>
      </c>
      <c r="W379" s="113" t="str">
        <f>S379*T379</f>
      </c>
      <c r="X379" t="n">
        <v>0</v>
      </c>
      <c r="Y379" s="114" t="n">
        <v>2017</v>
      </c>
      <c r="Z379" t="s">
        <v>428</v>
      </c>
      <c r="AA379" s="115" t="str">
        <f>IF(G379="shared-count-once",COUNTIFS($A$2:$A$599,A379,$B$2:$B$599,B379,$D$2:$D$599,D379),1)</f>
      </c>
    </row>
    <row r="380">
      <c r="A380" t="s">
        <v>232</v>
      </c>
      <c r="B380" s="93" t="n">
        <v>2039</v>
      </c>
      <c r="C380" t="s">
        <v>257</v>
      </c>
      <c r="D380" s="94" t="s">
        <v>434</v>
      </c>
      <c r="E380" s="95" t="s">
        <v>435</v>
      </c>
      <c r="F380" s="96" t="s">
        <v>260</v>
      </c>
      <c r="G380" s="97" t="s">
        <v>423</v>
      </c>
      <c r="H380" s="98" t="s">
        <v>425</v>
      </c>
      <c r="I380" s="99" t="n">
        <v>1</v>
      </c>
      <c r="J380" s="100" t="n">
        <v>1</v>
      </c>
      <c r="K380" s="101" t="n">
        <v>0.008775</v>
      </c>
      <c r="L380" s="102" t="n">
        <v>315617694.195806</v>
      </c>
      <c r="M380" s="103" t="n">
        <v>315565543.392676</v>
      </c>
      <c r="N380" s="104" t="str">
        <f>MIN(MAX((B380-'Calculation_Assumptions'!$B$5+1)/'Calculation_Assumptions'!$B$7,0),1)</f>
      </c>
      <c r="O380" s="105" t="str">
        <f>L380*I380</f>
      </c>
      <c r="P380" s="106" t="str">
        <f>M380*I380</f>
      </c>
      <c r="Q380" s="107" t="str">
        <f>P380*'Calculation_Assumptions'!$B$14*J380*K380</f>
      </c>
      <c r="R380" s="108" t="str">
        <f>O380*N380*J380*K380</f>
      </c>
      <c r="S380" s="109" t="str">
        <f>R380-Q380</f>
      </c>
      <c r="T380" s="110" t="str">
        <f>1/(1+'Calculation_Assumptions'!$B$8)^(B380-'Calculation_Assumptions'!$B$2)</f>
      </c>
      <c r="U380" s="111" t="str">
        <f>Q380*T380</f>
      </c>
      <c r="V380" s="112" t="str">
        <f>R380*T380</f>
      </c>
      <c r="W380" s="113" t="str">
        <f>S380*T380</f>
      </c>
      <c r="X380" t="n">
        <v>0</v>
      </c>
      <c r="Y380" s="114" t="n">
        <v>2017</v>
      </c>
      <c r="Z380" t="s">
        <v>428</v>
      </c>
      <c r="AA380" s="115" t="str">
        <f>IF(G380="shared-count-once",COUNTIFS($A$2:$A$599,A380,$B$2:$B$599,B380,$D$2:$D$599,D380),1)</f>
      </c>
    </row>
    <row r="381">
      <c r="A381" t="s">
        <v>232</v>
      </c>
      <c r="B381" s="93" t="n">
        <v>2040</v>
      </c>
      <c r="C381" t="s">
        <v>257</v>
      </c>
      <c r="D381" s="94" t="s">
        <v>434</v>
      </c>
      <c r="E381" s="95" t="s">
        <v>435</v>
      </c>
      <c r="F381" s="96" t="s">
        <v>260</v>
      </c>
      <c r="G381" s="97" t="s">
        <v>423</v>
      </c>
      <c r="H381" s="98" t="s">
        <v>425</v>
      </c>
      <c r="I381" s="99" t="n">
        <v>1</v>
      </c>
      <c r="J381" s="100" t="n">
        <v>1</v>
      </c>
      <c r="K381" s="101" t="n">
        <v>0.008775</v>
      </c>
      <c r="L381" s="102" t="n">
        <v>317418686.584696</v>
      </c>
      <c r="M381" s="103" t="n">
        <v>317337884.121295</v>
      </c>
      <c r="N381" s="104" t="str">
        <f>MIN(MAX((B381-'Calculation_Assumptions'!$B$5+1)/'Calculation_Assumptions'!$B$7,0),1)</f>
      </c>
      <c r="O381" s="105" t="str">
        <f>L381*I381</f>
      </c>
      <c r="P381" s="106" t="str">
        <f>M381*I381</f>
      </c>
      <c r="Q381" s="107" t="str">
        <f>P381*'Calculation_Assumptions'!$B$14*J381*K381</f>
      </c>
      <c r="R381" s="108" t="str">
        <f>O381*N381*J381*K381</f>
      </c>
      <c r="S381" s="109" t="str">
        <f>R381-Q381</f>
      </c>
      <c r="T381" s="110" t="str">
        <f>1/(1+'Calculation_Assumptions'!$B$8)^(B381-'Calculation_Assumptions'!$B$2)</f>
      </c>
      <c r="U381" s="111" t="str">
        <f>Q381*T381</f>
      </c>
      <c r="V381" s="112" t="str">
        <f>R381*T381</f>
      </c>
      <c r="W381" s="113" t="str">
        <f>S381*T381</f>
      </c>
      <c r="X381" t="n">
        <v>0</v>
      </c>
      <c r="Y381" s="114" t="n">
        <v>2017</v>
      </c>
      <c r="Z381" t="s">
        <v>428</v>
      </c>
      <c r="AA381" s="115" t="str">
        <f>IF(G381="shared-count-once",COUNTIFS($A$2:$A$599,A381,$B$2:$B$599,B381,$D$2:$D$599,D381),1)</f>
      </c>
    </row>
    <row r="382">
      <c r="A382" t="s">
        <v>232</v>
      </c>
      <c r="B382" s="93" t="n">
        <v>2041</v>
      </c>
      <c r="C382" t="s">
        <v>257</v>
      </c>
      <c r="D382" s="94" t="s">
        <v>434</v>
      </c>
      <c r="E382" s="95" t="s">
        <v>435</v>
      </c>
      <c r="F382" s="96" t="s">
        <v>260</v>
      </c>
      <c r="G382" s="97" t="s">
        <v>423</v>
      </c>
      <c r="H382" s="98" t="s">
        <v>425</v>
      </c>
      <c r="I382" s="99" t="n">
        <v>1</v>
      </c>
      <c r="J382" s="100" t="n">
        <v>1</v>
      </c>
      <c r="K382" s="101" t="n">
        <v>0.008775</v>
      </c>
      <c r="L382" s="102" t="n">
        <v>319174422.910369</v>
      </c>
      <c r="M382" s="103" t="n">
        <v>319016979.529542</v>
      </c>
      <c r="N382" s="104" t="str">
        <f>MIN(MAX((B382-'Calculation_Assumptions'!$B$5+1)/'Calculation_Assumptions'!$B$7,0),1)</f>
      </c>
      <c r="O382" s="105" t="str">
        <f>L382*I382</f>
      </c>
      <c r="P382" s="106" t="str">
        <f>M382*I382</f>
      </c>
      <c r="Q382" s="107" t="str">
        <f>P382*'Calculation_Assumptions'!$B$14*J382*K382</f>
      </c>
      <c r="R382" s="108" t="str">
        <f>O382*N382*J382*K382</f>
      </c>
      <c r="S382" s="109" t="str">
        <f>R382-Q382</f>
      </c>
      <c r="T382" s="110" t="str">
        <f>1/(1+'Calculation_Assumptions'!$B$8)^(B382-'Calculation_Assumptions'!$B$2)</f>
      </c>
      <c r="U382" s="111" t="str">
        <f>Q382*T382</f>
      </c>
      <c r="V382" s="112" t="str">
        <f>R382*T382</f>
      </c>
      <c r="W382" s="113" t="str">
        <f>S382*T382</f>
      </c>
      <c r="X382" t="n">
        <v>0</v>
      </c>
      <c r="Y382" s="114" t="n">
        <v>2017</v>
      </c>
      <c r="Z382" t="s">
        <v>428</v>
      </c>
      <c r="AA382" s="115" t="str">
        <f>IF(G382="shared-count-once",COUNTIFS($A$2:$A$599,A382,$B$2:$B$599,B382,$D$2:$D$599,D382),1)</f>
      </c>
    </row>
    <row r="383">
      <c r="A383" t="s">
        <v>232</v>
      </c>
      <c r="B383" s="93" t="n">
        <v>2042</v>
      </c>
      <c r="C383" t="s">
        <v>257</v>
      </c>
      <c r="D383" s="94" t="s">
        <v>434</v>
      </c>
      <c r="E383" s="95" t="s">
        <v>435</v>
      </c>
      <c r="F383" s="96" t="s">
        <v>260</v>
      </c>
      <c r="G383" s="97" t="s">
        <v>423</v>
      </c>
      <c r="H383" s="98" t="s">
        <v>425</v>
      </c>
      <c r="I383" s="99" t="n">
        <v>1</v>
      </c>
      <c r="J383" s="100" t="n">
        <v>1</v>
      </c>
      <c r="K383" s="101" t="n">
        <v>0.008775</v>
      </c>
      <c r="L383" s="102" t="n">
        <v>320883115.854769</v>
      </c>
      <c r="M383" s="103" t="n">
        <v>320698357.573231</v>
      </c>
      <c r="N383" s="104" t="str">
        <f>MIN(MAX((B383-'Calculation_Assumptions'!$B$5+1)/'Calculation_Assumptions'!$B$7,0),1)</f>
      </c>
      <c r="O383" s="105" t="str">
        <f>L383*I383</f>
      </c>
      <c r="P383" s="106" t="str">
        <f>M383*I383</f>
      </c>
      <c r="Q383" s="107" t="str">
        <f>P383*'Calculation_Assumptions'!$B$14*J383*K383</f>
      </c>
      <c r="R383" s="108" t="str">
        <f>O383*N383*J383*K383</f>
      </c>
      <c r="S383" s="109" t="str">
        <f>R383-Q383</f>
      </c>
      <c r="T383" s="110" t="str">
        <f>1/(1+'Calculation_Assumptions'!$B$8)^(B383-'Calculation_Assumptions'!$B$2)</f>
      </c>
      <c r="U383" s="111" t="str">
        <f>Q383*T383</f>
      </c>
      <c r="V383" s="112" t="str">
        <f>R383*T383</f>
      </c>
      <c r="W383" s="113" t="str">
        <f>S383*T383</f>
      </c>
      <c r="X383" t="n">
        <v>0</v>
      </c>
      <c r="Y383" s="114" t="n">
        <v>2017</v>
      </c>
      <c r="Z383" t="s">
        <v>428</v>
      </c>
      <c r="AA383" s="115" t="str">
        <f>IF(G383="shared-count-once",COUNTIFS($A$2:$A$599,A383,$B$2:$B$599,B383,$D$2:$D$599,D383),1)</f>
      </c>
    </row>
    <row r="384">
      <c r="A384" t="s">
        <v>232</v>
      </c>
      <c r="B384" s="93" t="n">
        <v>2043</v>
      </c>
      <c r="C384" t="s">
        <v>257</v>
      </c>
      <c r="D384" s="94" t="s">
        <v>434</v>
      </c>
      <c r="E384" s="95" t="s">
        <v>435</v>
      </c>
      <c r="F384" s="96" t="s">
        <v>260</v>
      </c>
      <c r="G384" s="97" t="s">
        <v>423</v>
      </c>
      <c r="H384" s="98" t="s">
        <v>425</v>
      </c>
      <c r="I384" s="99" t="n">
        <v>1</v>
      </c>
      <c r="J384" s="100" t="n">
        <v>1</v>
      </c>
      <c r="K384" s="101" t="n">
        <v>0.008775</v>
      </c>
      <c r="L384" s="102" t="n">
        <v>322543449.785654</v>
      </c>
      <c r="M384" s="103" t="n">
        <v>322368101.36479</v>
      </c>
      <c r="N384" s="104" t="str">
        <f>MIN(MAX((B384-'Calculation_Assumptions'!$B$5+1)/'Calculation_Assumptions'!$B$7,0),1)</f>
      </c>
      <c r="O384" s="105" t="str">
        <f>L384*I384</f>
      </c>
      <c r="P384" s="106" t="str">
        <f>M384*I384</f>
      </c>
      <c r="Q384" s="107" t="str">
        <f>P384*'Calculation_Assumptions'!$B$14*J384*K384</f>
      </c>
      <c r="R384" s="108" t="str">
        <f>O384*N384*J384*K384</f>
      </c>
      <c r="S384" s="109" t="str">
        <f>R384-Q384</f>
      </c>
      <c r="T384" s="110" t="str">
        <f>1/(1+'Calculation_Assumptions'!$B$8)^(B384-'Calculation_Assumptions'!$B$2)</f>
      </c>
      <c r="U384" s="111" t="str">
        <f>Q384*T384</f>
      </c>
      <c r="V384" s="112" t="str">
        <f>R384*T384</f>
      </c>
      <c r="W384" s="113" t="str">
        <f>S384*T384</f>
      </c>
      <c r="X384" t="n">
        <v>0</v>
      </c>
      <c r="Y384" s="114" t="n">
        <v>2017</v>
      </c>
      <c r="Z384" t="s">
        <v>428</v>
      </c>
      <c r="AA384" s="115" t="str">
        <f>IF(G384="shared-count-once",COUNTIFS($A$2:$A$599,A384,$B$2:$B$599,B384,$D$2:$D$599,D384),1)</f>
      </c>
    </row>
    <row r="385">
      <c r="A385" t="s">
        <v>232</v>
      </c>
      <c r="B385" s="93" t="n">
        <v>2044</v>
      </c>
      <c r="C385" t="s">
        <v>257</v>
      </c>
      <c r="D385" s="94" t="s">
        <v>434</v>
      </c>
      <c r="E385" s="95" t="s">
        <v>435</v>
      </c>
      <c r="F385" s="96" t="s">
        <v>260</v>
      </c>
      <c r="G385" s="97" t="s">
        <v>423</v>
      </c>
      <c r="H385" s="98" t="s">
        <v>425</v>
      </c>
      <c r="I385" s="99" t="n">
        <v>1</v>
      </c>
      <c r="J385" s="100" t="n">
        <v>1</v>
      </c>
      <c r="K385" s="101" t="n">
        <v>0.008775</v>
      </c>
      <c r="L385" s="102" t="n">
        <v>324154822.11762</v>
      </c>
      <c r="M385" s="103" t="n">
        <v>323959975.384742</v>
      </c>
      <c r="N385" s="104" t="str">
        <f>MIN(MAX((B385-'Calculation_Assumptions'!$B$5+1)/'Calculation_Assumptions'!$B$7,0),1)</f>
      </c>
      <c r="O385" s="105" t="str">
        <f>L385*I385</f>
      </c>
      <c r="P385" s="106" t="str">
        <f>M385*I385</f>
      </c>
      <c r="Q385" s="107" t="str">
        <f>P385*'Calculation_Assumptions'!$B$14*J385*K385</f>
      </c>
      <c r="R385" s="108" t="str">
        <f>O385*N385*J385*K385</f>
      </c>
      <c r="S385" s="109" t="str">
        <f>R385-Q385</f>
      </c>
      <c r="T385" s="110" t="str">
        <f>1/(1+'Calculation_Assumptions'!$B$8)^(B385-'Calculation_Assumptions'!$B$2)</f>
      </c>
      <c r="U385" s="111" t="str">
        <f>Q385*T385</f>
      </c>
      <c r="V385" s="112" t="str">
        <f>R385*T385</f>
      </c>
      <c r="W385" s="113" t="str">
        <f>S385*T385</f>
      </c>
      <c r="X385" t="n">
        <v>0</v>
      </c>
      <c r="Y385" s="114" t="n">
        <v>2017</v>
      </c>
      <c r="Z385" t="s">
        <v>428</v>
      </c>
      <c r="AA385" s="115" t="str">
        <f>IF(G385="shared-count-once",COUNTIFS($A$2:$A$599,A385,$B$2:$B$599,B385,$D$2:$D$599,D385),1)</f>
      </c>
    </row>
    <row r="386">
      <c r="A386" t="s">
        <v>232</v>
      </c>
      <c r="B386" s="93" t="n">
        <v>2045</v>
      </c>
      <c r="C386" t="s">
        <v>257</v>
      </c>
      <c r="D386" s="94" t="s">
        <v>434</v>
      </c>
      <c r="E386" s="95" t="s">
        <v>435</v>
      </c>
      <c r="F386" s="96" t="s">
        <v>260</v>
      </c>
      <c r="G386" s="97" t="s">
        <v>423</v>
      </c>
      <c r="H386" s="98" t="s">
        <v>425</v>
      </c>
      <c r="I386" s="99" t="n">
        <v>1</v>
      </c>
      <c r="J386" s="100" t="n">
        <v>1</v>
      </c>
      <c r="K386" s="101" t="n">
        <v>0.008775</v>
      </c>
      <c r="L386" s="102" t="n">
        <v>325716393.324093</v>
      </c>
      <c r="M386" s="103" t="n">
        <v>325502797.918857</v>
      </c>
      <c r="N386" s="104" t="str">
        <f>MIN(MAX((B386-'Calculation_Assumptions'!$B$5+1)/'Calculation_Assumptions'!$B$7,0),1)</f>
      </c>
      <c r="O386" s="105" t="str">
        <f>L386*I386</f>
      </c>
      <c r="P386" s="106" t="str">
        <f>M386*I386</f>
      </c>
      <c r="Q386" s="107" t="str">
        <f>P386*'Calculation_Assumptions'!$B$14*J386*K386</f>
      </c>
      <c r="R386" s="108" t="str">
        <f>O386*N386*J386*K386</f>
      </c>
      <c r="S386" s="109" t="str">
        <f>R386-Q386</f>
      </c>
      <c r="T386" s="110" t="str">
        <f>1/(1+'Calculation_Assumptions'!$B$8)^(B386-'Calculation_Assumptions'!$B$2)</f>
      </c>
      <c r="U386" s="111" t="str">
        <f>Q386*T386</f>
      </c>
      <c r="V386" s="112" t="str">
        <f>R386*T386</f>
      </c>
      <c r="W386" s="113" t="str">
        <f>S386*T386</f>
      </c>
      <c r="X386" t="n">
        <v>0</v>
      </c>
      <c r="Y386" s="114" t="n">
        <v>2017</v>
      </c>
      <c r="Z386" t="s">
        <v>428</v>
      </c>
      <c r="AA386" s="115" t="str">
        <f>IF(G386="shared-count-once",COUNTIFS($A$2:$A$599,A386,$B$2:$B$599,B386,$D$2:$D$599,D386),1)</f>
      </c>
    </row>
    <row r="387">
      <c r="A387" t="s">
        <v>232</v>
      </c>
      <c r="B387" s="93" t="n">
        <v>2046</v>
      </c>
      <c r="C387" t="s">
        <v>257</v>
      </c>
      <c r="D387" s="94" t="s">
        <v>434</v>
      </c>
      <c r="E387" s="95" t="s">
        <v>435</v>
      </c>
      <c r="F387" s="96" t="s">
        <v>260</v>
      </c>
      <c r="G387" s="97" t="s">
        <v>423</v>
      </c>
      <c r="H387" s="98" t="s">
        <v>425</v>
      </c>
      <c r="I387" s="99" t="n">
        <v>1</v>
      </c>
      <c r="J387" s="100" t="n">
        <v>1</v>
      </c>
      <c r="K387" s="101" t="n">
        <v>0.008775</v>
      </c>
      <c r="L387" s="102" t="n">
        <v>327226536.430977</v>
      </c>
      <c r="M387" s="103" t="n">
        <v>326937410.974074</v>
      </c>
      <c r="N387" s="104" t="str">
        <f>MIN(MAX((B387-'Calculation_Assumptions'!$B$5+1)/'Calculation_Assumptions'!$B$7,0),1)</f>
      </c>
      <c r="O387" s="105" t="str">
        <f>L387*I387</f>
      </c>
      <c r="P387" s="106" t="str">
        <f>M387*I387</f>
      </c>
      <c r="Q387" s="107" t="str">
        <f>P387*'Calculation_Assumptions'!$B$14*J387*K387</f>
      </c>
      <c r="R387" s="108" t="str">
        <f>O387*N387*J387*K387</f>
      </c>
      <c r="S387" s="109" t="str">
        <f>R387-Q387</f>
      </c>
      <c r="T387" s="110" t="str">
        <f>1/(1+'Calculation_Assumptions'!$B$8)^(B387-'Calculation_Assumptions'!$B$2)</f>
      </c>
      <c r="U387" s="111" t="str">
        <f>Q387*T387</f>
      </c>
      <c r="V387" s="112" t="str">
        <f>R387*T387</f>
      </c>
      <c r="W387" s="113" t="str">
        <f>S387*T387</f>
      </c>
      <c r="X387" t="n">
        <v>0</v>
      </c>
      <c r="Y387" s="114" t="n">
        <v>2017</v>
      </c>
      <c r="Z387" t="s">
        <v>428</v>
      </c>
      <c r="AA387" s="115" t="str">
        <f>IF(G387="shared-count-once",COUNTIFS($A$2:$A$599,A387,$B$2:$B$599,B387,$D$2:$D$599,D387),1)</f>
      </c>
    </row>
    <row r="388">
      <c r="A388" t="s">
        <v>232</v>
      </c>
      <c r="B388" s="93" t="n">
        <v>2047</v>
      </c>
      <c r="C388" t="s">
        <v>257</v>
      </c>
      <c r="D388" s="94" t="s">
        <v>434</v>
      </c>
      <c r="E388" s="95" t="s">
        <v>435</v>
      </c>
      <c r="F388" s="96" t="s">
        <v>260</v>
      </c>
      <c r="G388" s="97" t="s">
        <v>423</v>
      </c>
      <c r="H388" s="98" t="s">
        <v>425</v>
      </c>
      <c r="I388" s="99" t="n">
        <v>1</v>
      </c>
      <c r="J388" s="100" t="n">
        <v>1</v>
      </c>
      <c r="K388" s="101" t="n">
        <v>0.008775</v>
      </c>
      <c r="L388" s="102" t="n">
        <v>328683825.576996</v>
      </c>
      <c r="M388" s="103" t="n">
        <v>328373979.572961</v>
      </c>
      <c r="N388" s="104" t="str">
        <f>MIN(MAX((B388-'Calculation_Assumptions'!$B$5+1)/'Calculation_Assumptions'!$B$7,0),1)</f>
      </c>
      <c r="O388" s="105" t="str">
        <f>L388*I388</f>
      </c>
      <c r="P388" s="106" t="str">
        <f>M388*I388</f>
      </c>
      <c r="Q388" s="107" t="str">
        <f>P388*'Calculation_Assumptions'!$B$14*J388*K388</f>
      </c>
      <c r="R388" s="108" t="str">
        <f>O388*N388*J388*K388</f>
      </c>
      <c r="S388" s="109" t="str">
        <f>R388-Q388</f>
      </c>
      <c r="T388" s="110" t="str">
        <f>1/(1+'Calculation_Assumptions'!$B$8)^(B388-'Calculation_Assumptions'!$B$2)</f>
      </c>
      <c r="U388" s="111" t="str">
        <f>Q388*T388</f>
      </c>
      <c r="V388" s="112" t="str">
        <f>R388*T388</f>
      </c>
      <c r="W388" s="113" t="str">
        <f>S388*T388</f>
      </c>
      <c r="X388" t="n">
        <v>0</v>
      </c>
      <c r="Y388" s="114" t="n">
        <v>2017</v>
      </c>
      <c r="Z388" t="s">
        <v>428</v>
      </c>
      <c r="AA388" s="115" t="str">
        <f>IF(G388="shared-count-once",COUNTIFS($A$2:$A$599,A388,$B$2:$B$599,B388,$D$2:$D$599,D388),1)</f>
      </c>
    </row>
    <row r="389">
      <c r="A389" t="s">
        <v>232</v>
      </c>
      <c r="B389" s="93" t="n">
        <v>2048</v>
      </c>
      <c r="C389" t="s">
        <v>257</v>
      </c>
      <c r="D389" s="94" t="s">
        <v>434</v>
      </c>
      <c r="E389" s="95" t="s">
        <v>435</v>
      </c>
      <c r="F389" s="96" t="s">
        <v>260</v>
      </c>
      <c r="G389" s="97" t="s">
        <v>423</v>
      </c>
      <c r="H389" s="98" t="s">
        <v>425</v>
      </c>
      <c r="I389" s="99" t="n">
        <v>1</v>
      </c>
      <c r="J389" s="100" t="n">
        <v>1</v>
      </c>
      <c r="K389" s="101" t="n">
        <v>0.008775</v>
      </c>
      <c r="L389" s="102" t="n">
        <v>330088601.176973</v>
      </c>
      <c r="M389" s="103" t="n">
        <v>329758170.929259</v>
      </c>
      <c r="N389" s="104" t="str">
        <f>MIN(MAX((B389-'Calculation_Assumptions'!$B$5+1)/'Calculation_Assumptions'!$B$7,0),1)</f>
      </c>
      <c r="O389" s="105" t="str">
        <f>L389*I389</f>
      </c>
      <c r="P389" s="106" t="str">
        <f>M389*I389</f>
      </c>
      <c r="Q389" s="107" t="str">
        <f>P389*'Calculation_Assumptions'!$B$14*J389*K389</f>
      </c>
      <c r="R389" s="108" t="str">
        <f>O389*N389*J389*K389</f>
      </c>
      <c r="S389" s="109" t="str">
        <f>R389-Q389</f>
      </c>
      <c r="T389" s="110" t="str">
        <f>1/(1+'Calculation_Assumptions'!$B$8)^(B389-'Calculation_Assumptions'!$B$2)</f>
      </c>
      <c r="U389" s="111" t="str">
        <f>Q389*T389</f>
      </c>
      <c r="V389" s="112" t="str">
        <f>R389*T389</f>
      </c>
      <c r="W389" s="113" t="str">
        <f>S389*T389</f>
      </c>
      <c r="X389" t="n">
        <v>0</v>
      </c>
      <c r="Y389" s="114" t="n">
        <v>2017</v>
      </c>
      <c r="Z389" t="s">
        <v>428</v>
      </c>
      <c r="AA389" s="115" t="str">
        <f>IF(G389="shared-count-once",COUNTIFS($A$2:$A$599,A389,$B$2:$B$599,B389,$D$2:$D$599,D389),1)</f>
      </c>
    </row>
    <row r="390">
      <c r="A390" t="s">
        <v>232</v>
      </c>
      <c r="B390" s="93" t="n">
        <v>2049</v>
      </c>
      <c r="C390" t="s">
        <v>257</v>
      </c>
      <c r="D390" s="94" t="s">
        <v>434</v>
      </c>
      <c r="E390" s="95" t="s">
        <v>435</v>
      </c>
      <c r="F390" s="96" t="s">
        <v>260</v>
      </c>
      <c r="G390" s="97" t="s">
        <v>423</v>
      </c>
      <c r="H390" s="98" t="s">
        <v>425</v>
      </c>
      <c r="I390" s="99" t="n">
        <v>1</v>
      </c>
      <c r="J390" s="100" t="n">
        <v>1</v>
      </c>
      <c r="K390" s="101" t="n">
        <v>0.008775</v>
      </c>
      <c r="L390" s="102" t="n">
        <v>331441622.016041</v>
      </c>
      <c r="M390" s="103" t="n">
        <v>331090815.300003</v>
      </c>
      <c r="N390" s="104" t="str">
        <f>MIN(MAX((B390-'Calculation_Assumptions'!$B$5+1)/'Calculation_Assumptions'!$B$7,0),1)</f>
      </c>
      <c r="O390" s="105" t="str">
        <f>L390*I390</f>
      </c>
      <c r="P390" s="106" t="str">
        <f>M390*I390</f>
      </c>
      <c r="Q390" s="107" t="str">
        <f>P390*'Calculation_Assumptions'!$B$14*J390*K390</f>
      </c>
      <c r="R390" s="108" t="str">
        <f>O390*N390*J390*K390</f>
      </c>
      <c r="S390" s="109" t="str">
        <f>R390-Q390</f>
      </c>
      <c r="T390" s="110" t="str">
        <f>1/(1+'Calculation_Assumptions'!$B$8)^(B390-'Calculation_Assumptions'!$B$2)</f>
      </c>
      <c r="U390" s="111" t="str">
        <f>Q390*T390</f>
      </c>
      <c r="V390" s="112" t="str">
        <f>R390*T390</f>
      </c>
      <c r="W390" s="113" t="str">
        <f>S390*T390</f>
      </c>
      <c r="X390" t="n">
        <v>0</v>
      </c>
      <c r="Y390" s="114" t="n">
        <v>2017</v>
      </c>
      <c r="Z390" t="s">
        <v>428</v>
      </c>
      <c r="AA390" s="115" t="str">
        <f>IF(G390="shared-count-once",COUNTIFS($A$2:$A$599,A390,$B$2:$B$599,B390,$D$2:$D$599,D390),1)</f>
      </c>
    </row>
    <row r="391">
      <c r="A391" t="s">
        <v>232</v>
      </c>
      <c r="B391" s="93" t="n">
        <v>2050</v>
      </c>
      <c r="C391" t="s">
        <v>257</v>
      </c>
      <c r="D391" s="94" t="s">
        <v>434</v>
      </c>
      <c r="E391" s="95" t="s">
        <v>435</v>
      </c>
      <c r="F391" s="96" t="s">
        <v>260</v>
      </c>
      <c r="G391" s="97" t="s">
        <v>423</v>
      </c>
      <c r="H391" s="98" t="s">
        <v>425</v>
      </c>
      <c r="I391" s="99" t="n">
        <v>1</v>
      </c>
      <c r="J391" s="100" t="n">
        <v>1</v>
      </c>
      <c r="K391" s="101" t="n">
        <v>0.008775</v>
      </c>
      <c r="L391" s="102" t="n">
        <v>332741973.340838</v>
      </c>
      <c r="M391" s="103" t="n">
        <v>332371049.299558</v>
      </c>
      <c r="N391" s="104" t="str">
        <f>MIN(MAX((B391-'Calculation_Assumptions'!$B$5+1)/'Calculation_Assumptions'!$B$7,0),1)</f>
      </c>
      <c r="O391" s="105" t="str">
        <f>L391*I391</f>
      </c>
      <c r="P391" s="106" t="str">
        <f>M391*I391</f>
      </c>
      <c r="Q391" s="107" t="str">
        <f>P391*'Calculation_Assumptions'!$B$14*J391*K391</f>
      </c>
      <c r="R391" s="108" t="str">
        <f>O391*N391*J391*K391</f>
      </c>
      <c r="S391" s="109" t="str">
        <f>R391-Q391</f>
      </c>
      <c r="T391" s="110" t="str">
        <f>1/(1+'Calculation_Assumptions'!$B$8)^(B391-'Calculation_Assumptions'!$B$2)</f>
      </c>
      <c r="U391" s="111" t="str">
        <f>Q391*T391</f>
      </c>
      <c r="V391" s="112" t="str">
        <f>R391*T391</f>
      </c>
      <c r="W391" s="113" t="str">
        <f>S391*T391</f>
      </c>
      <c r="X391" t="n">
        <v>0</v>
      </c>
      <c r="Y391" s="114" t="n">
        <v>2017</v>
      </c>
      <c r="Z391" t="s">
        <v>428</v>
      </c>
      <c r="AA391" s="115" t="str">
        <f>IF(G391="shared-count-once",COUNTIFS($A$2:$A$599,A391,$B$2:$B$599,B391,$D$2:$D$599,D391),1)</f>
      </c>
    </row>
    <row r="392">
      <c r="A392" t="s">
        <v>116</v>
      </c>
      <c r="B392" s="93" t="n">
        <v>2025</v>
      </c>
      <c r="C392" t="s">
        <v>219</v>
      </c>
      <c r="D392" s="94" t="s">
        <v>421</v>
      </c>
      <c r="E392" s="95" t="s">
        <v>422</v>
      </c>
      <c r="F392" s="96" t="s">
        <v>230</v>
      </c>
      <c r="G392" s="97" t="s">
        <v>423</v>
      </c>
      <c r="H392" s="98" t="s">
        <v>425</v>
      </c>
      <c r="I392" s="99" t="n">
        <v>1</v>
      </c>
      <c r="J392" s="100" t="n">
        <v>1</v>
      </c>
      <c r="K392" s="101" t="n">
        <v>0.008775</v>
      </c>
      <c r="L392" s="102" t="n">
        <v>288000821.106462</v>
      </c>
      <c r="M392" s="103" t="n">
        <v>288000821.106462</v>
      </c>
      <c r="N392" s="104" t="str">
        <f>MIN(MAX((B392-'Calculation_Assumptions'!$B$5+1)/'Calculation_Assumptions'!$B$7,0),1)</f>
      </c>
      <c r="O392" s="105" t="str">
        <f>L392*I392</f>
      </c>
      <c r="P392" s="106" t="str">
        <f>M392*I392</f>
      </c>
      <c r="Q392" s="107" t="str">
        <f>P392*'Calculation_Assumptions'!$B$14*J392*K392</f>
      </c>
      <c r="R392" s="108" t="str">
        <f>O392*N392*J392*K392</f>
      </c>
      <c r="S392" s="109" t="str">
        <f>R392-Q392</f>
      </c>
      <c r="T392" s="110" t="str">
        <f>1/(1+'Calculation_Assumptions'!$B$8)^(B392-'Calculation_Assumptions'!$B$2)</f>
      </c>
      <c r="U392" s="111" t="str">
        <f>Q392*T392</f>
      </c>
      <c r="V392" s="112" t="str">
        <f>R392*T392</f>
      </c>
      <c r="W392" s="113" t="str">
        <f>S392*T392</f>
      </c>
      <c r="X392" t="n">
        <v>0</v>
      </c>
      <c r="Y392" s="114" t="n">
        <v>2017</v>
      </c>
      <c r="Z392" t="s">
        <v>428</v>
      </c>
      <c r="AA392" s="115" t="str">
        <f>IF(G392="shared-count-once",COUNTIFS($A$2:$A$599,A392,$B$2:$B$599,B392,$D$2:$D$599,D392),1)</f>
      </c>
    </row>
    <row r="393">
      <c r="A393" t="s">
        <v>116</v>
      </c>
      <c r="B393" s="93" t="n">
        <v>2026</v>
      </c>
      <c r="C393" t="s">
        <v>219</v>
      </c>
      <c r="D393" s="94" t="s">
        <v>421</v>
      </c>
      <c r="E393" s="95" t="s">
        <v>422</v>
      </c>
      <c r="F393" s="96" t="s">
        <v>230</v>
      </c>
      <c r="G393" s="97" t="s">
        <v>423</v>
      </c>
      <c r="H393" s="98" t="s">
        <v>425</v>
      </c>
      <c r="I393" s="99" t="n">
        <v>1</v>
      </c>
      <c r="J393" s="100" t="n">
        <v>1</v>
      </c>
      <c r="K393" s="101" t="n">
        <v>0.008775</v>
      </c>
      <c r="L393" s="102" t="n">
        <v>289540745.880455</v>
      </c>
      <c r="M393" s="103" t="n">
        <v>289847447.099594</v>
      </c>
      <c r="N393" s="104" t="str">
        <f>MIN(MAX((B393-'Calculation_Assumptions'!$B$5+1)/'Calculation_Assumptions'!$B$7,0),1)</f>
      </c>
      <c r="O393" s="105" t="str">
        <f>L393*I393</f>
      </c>
      <c r="P393" s="106" t="str">
        <f>M393*I393</f>
      </c>
      <c r="Q393" s="107" t="str">
        <f>P393*'Calculation_Assumptions'!$B$14*J393*K393</f>
      </c>
      <c r="R393" s="108" t="str">
        <f>O393*N393*J393*K393</f>
      </c>
      <c r="S393" s="109" t="str">
        <f>R393-Q393</f>
      </c>
      <c r="T393" s="110" t="str">
        <f>1/(1+'Calculation_Assumptions'!$B$8)^(B393-'Calculation_Assumptions'!$B$2)</f>
      </c>
      <c r="U393" s="111" t="str">
        <f>Q393*T393</f>
      </c>
      <c r="V393" s="112" t="str">
        <f>R393*T393</f>
      </c>
      <c r="W393" s="113" t="str">
        <f>S393*T393</f>
      </c>
      <c r="X393" t="n">
        <v>0</v>
      </c>
      <c r="Y393" s="114" t="n">
        <v>2017</v>
      </c>
      <c r="Z393" t="s">
        <v>428</v>
      </c>
      <c r="AA393" s="115" t="str">
        <f>IF(G393="shared-count-once",COUNTIFS($A$2:$A$599,A393,$B$2:$B$599,B393,$D$2:$D$599,D393),1)</f>
      </c>
    </row>
    <row r="394">
      <c r="A394" t="s">
        <v>116</v>
      </c>
      <c r="B394" s="93" t="n">
        <v>2027</v>
      </c>
      <c r="C394" t="s">
        <v>219</v>
      </c>
      <c r="D394" s="94" t="s">
        <v>421</v>
      </c>
      <c r="E394" s="95" t="s">
        <v>422</v>
      </c>
      <c r="F394" s="96" t="s">
        <v>230</v>
      </c>
      <c r="G394" s="97" t="s">
        <v>423</v>
      </c>
      <c r="H394" s="98" t="s">
        <v>425</v>
      </c>
      <c r="I394" s="99" t="n">
        <v>1</v>
      </c>
      <c r="J394" s="100" t="n">
        <v>1</v>
      </c>
      <c r="K394" s="101" t="n">
        <v>0.008775</v>
      </c>
      <c r="L394" s="102" t="n">
        <v>291583966.841813</v>
      </c>
      <c r="M394" s="103" t="n">
        <v>291854180.377108</v>
      </c>
      <c r="N394" s="104" t="str">
        <f>MIN(MAX((B394-'Calculation_Assumptions'!$B$5+1)/'Calculation_Assumptions'!$B$7,0),1)</f>
      </c>
      <c r="O394" s="105" t="str">
        <f>L394*I394</f>
      </c>
      <c r="P394" s="106" t="str">
        <f>M394*I394</f>
      </c>
      <c r="Q394" s="107" t="str">
        <f>P394*'Calculation_Assumptions'!$B$14*J394*K394</f>
      </c>
      <c r="R394" s="108" t="str">
        <f>O394*N394*J394*K394</f>
      </c>
      <c r="S394" s="109" t="str">
        <f>R394-Q394</f>
      </c>
      <c r="T394" s="110" t="str">
        <f>1/(1+'Calculation_Assumptions'!$B$8)^(B394-'Calculation_Assumptions'!$B$2)</f>
      </c>
      <c r="U394" s="111" t="str">
        <f>Q394*T394</f>
      </c>
      <c r="V394" s="112" t="str">
        <f>R394*T394</f>
      </c>
      <c r="W394" s="113" t="str">
        <f>S394*T394</f>
      </c>
      <c r="X394" t="n">
        <v>0</v>
      </c>
      <c r="Y394" s="114" t="n">
        <v>2017</v>
      </c>
      <c r="Z394" t="s">
        <v>428</v>
      </c>
      <c r="AA394" s="115" t="str">
        <f>IF(G394="shared-count-once",COUNTIFS($A$2:$A$599,A394,$B$2:$B$599,B394,$D$2:$D$599,D394),1)</f>
      </c>
    </row>
    <row r="395">
      <c r="A395" t="s">
        <v>116</v>
      </c>
      <c r="B395" s="93" t="n">
        <v>2028</v>
      </c>
      <c r="C395" t="s">
        <v>219</v>
      </c>
      <c r="D395" s="94" t="s">
        <v>421</v>
      </c>
      <c r="E395" s="95" t="s">
        <v>422</v>
      </c>
      <c r="F395" s="96" t="s">
        <v>230</v>
      </c>
      <c r="G395" s="97" t="s">
        <v>423</v>
      </c>
      <c r="H395" s="98" t="s">
        <v>425</v>
      </c>
      <c r="I395" s="99" t="n">
        <v>1</v>
      </c>
      <c r="J395" s="100" t="n">
        <v>1</v>
      </c>
      <c r="K395" s="101" t="n">
        <v>0.008775</v>
      </c>
      <c r="L395" s="102" t="n">
        <v>293670136.381471</v>
      </c>
      <c r="M395" s="103" t="n">
        <v>293896796.321291</v>
      </c>
      <c r="N395" s="104" t="str">
        <f>MIN(MAX((B395-'Calculation_Assumptions'!$B$5+1)/'Calculation_Assumptions'!$B$7,0),1)</f>
      </c>
      <c r="O395" s="105" t="str">
        <f>L395*I395</f>
      </c>
      <c r="P395" s="106" t="str">
        <f>M395*I395</f>
      </c>
      <c r="Q395" s="107" t="str">
        <f>P395*'Calculation_Assumptions'!$B$14*J395*K395</f>
      </c>
      <c r="R395" s="108" t="str">
        <f>O395*N395*J395*K395</f>
      </c>
      <c r="S395" s="109" t="str">
        <f>R395-Q395</f>
      </c>
      <c r="T395" s="110" t="str">
        <f>1/(1+'Calculation_Assumptions'!$B$8)^(B395-'Calculation_Assumptions'!$B$2)</f>
      </c>
      <c r="U395" s="111" t="str">
        <f>Q395*T395</f>
      </c>
      <c r="V395" s="112" t="str">
        <f>R395*T395</f>
      </c>
      <c r="W395" s="113" t="str">
        <f>S395*T395</f>
      </c>
      <c r="X395" t="n">
        <v>0</v>
      </c>
      <c r="Y395" s="114" t="n">
        <v>2017</v>
      </c>
      <c r="Z395" t="s">
        <v>428</v>
      </c>
      <c r="AA395" s="115" t="str">
        <f>IF(G395="shared-count-once",COUNTIFS($A$2:$A$599,A395,$B$2:$B$599,B395,$D$2:$D$599,D395),1)</f>
      </c>
    </row>
    <row r="396">
      <c r="A396" t="s">
        <v>116</v>
      </c>
      <c r="B396" s="93" t="n">
        <v>2029</v>
      </c>
      <c r="C396" t="s">
        <v>219</v>
      </c>
      <c r="D396" s="94" t="s">
        <v>421</v>
      </c>
      <c r="E396" s="95" t="s">
        <v>422</v>
      </c>
      <c r="F396" s="96" t="s">
        <v>230</v>
      </c>
      <c r="G396" s="97" t="s">
        <v>423</v>
      </c>
      <c r="H396" s="98" t="s">
        <v>425</v>
      </c>
      <c r="I396" s="99" t="n">
        <v>1</v>
      </c>
      <c r="J396" s="100" t="n">
        <v>1</v>
      </c>
      <c r="K396" s="101" t="n">
        <v>0.008775</v>
      </c>
      <c r="L396" s="102" t="n">
        <v>295794120.997662</v>
      </c>
      <c r="M396" s="103" t="n">
        <v>295970569.102032</v>
      </c>
      <c r="N396" s="104" t="str">
        <f>MIN(MAX((B396-'Calculation_Assumptions'!$B$5+1)/'Calculation_Assumptions'!$B$7,0),1)</f>
      </c>
      <c r="O396" s="105" t="str">
        <f>L396*I396</f>
      </c>
      <c r="P396" s="106" t="str">
        <f>M396*I396</f>
      </c>
      <c r="Q396" s="107" t="str">
        <f>P396*'Calculation_Assumptions'!$B$14*J396*K396</f>
      </c>
      <c r="R396" s="108" t="str">
        <f>O396*N396*J396*K396</f>
      </c>
      <c r="S396" s="109" t="str">
        <f>R396-Q396</f>
      </c>
      <c r="T396" s="110" t="str">
        <f>1/(1+'Calculation_Assumptions'!$B$8)^(B396-'Calculation_Assumptions'!$B$2)</f>
      </c>
      <c r="U396" s="111" t="str">
        <f>Q396*T396</f>
      </c>
      <c r="V396" s="112" t="str">
        <f>R396*T396</f>
      </c>
      <c r="W396" s="113" t="str">
        <f>S396*T396</f>
      </c>
      <c r="X396" t="n">
        <v>0</v>
      </c>
      <c r="Y396" s="114" t="n">
        <v>2017</v>
      </c>
      <c r="Z396" t="s">
        <v>428</v>
      </c>
      <c r="AA396" s="115" t="str">
        <f>IF(G396="shared-count-once",COUNTIFS($A$2:$A$599,A396,$B$2:$B$599,B396,$D$2:$D$599,D396),1)</f>
      </c>
    </row>
    <row r="397">
      <c r="A397" t="s">
        <v>116</v>
      </c>
      <c r="B397" s="93" t="n">
        <v>2030</v>
      </c>
      <c r="C397" t="s">
        <v>219</v>
      </c>
      <c r="D397" s="94" t="s">
        <v>421</v>
      </c>
      <c r="E397" s="95" t="s">
        <v>422</v>
      </c>
      <c r="F397" s="96" t="s">
        <v>230</v>
      </c>
      <c r="G397" s="97" t="s">
        <v>423</v>
      </c>
      <c r="H397" s="98" t="s">
        <v>425</v>
      </c>
      <c r="I397" s="99" t="n">
        <v>1</v>
      </c>
      <c r="J397" s="100" t="n">
        <v>1</v>
      </c>
      <c r="K397" s="101" t="n">
        <v>0.008775</v>
      </c>
      <c r="L397" s="102" t="n">
        <v>297912248.92374</v>
      </c>
      <c r="M397" s="103" t="n">
        <v>298029311.601993</v>
      </c>
      <c r="N397" s="104" t="str">
        <f>MIN(MAX((B397-'Calculation_Assumptions'!$B$5+1)/'Calculation_Assumptions'!$B$7,0),1)</f>
      </c>
      <c r="O397" s="105" t="str">
        <f>L397*I397</f>
      </c>
      <c r="P397" s="106" t="str">
        <f>M397*I397</f>
      </c>
      <c r="Q397" s="107" t="str">
        <f>P397*'Calculation_Assumptions'!$B$14*J397*K397</f>
      </c>
      <c r="R397" s="108" t="str">
        <f>O397*N397*J397*K397</f>
      </c>
      <c r="S397" s="109" t="str">
        <f>R397-Q397</f>
      </c>
      <c r="T397" s="110" t="str">
        <f>1/(1+'Calculation_Assumptions'!$B$8)^(B397-'Calculation_Assumptions'!$B$2)</f>
      </c>
      <c r="U397" s="111" t="str">
        <f>Q397*T397</f>
      </c>
      <c r="V397" s="112" t="str">
        <f>R397*T397</f>
      </c>
      <c r="W397" s="113" t="str">
        <f>S397*T397</f>
      </c>
      <c r="X397" t="n">
        <v>0</v>
      </c>
      <c r="Y397" s="114" t="n">
        <v>2017</v>
      </c>
      <c r="Z397" t="s">
        <v>428</v>
      </c>
      <c r="AA397" s="115" t="str">
        <f>IF(G397="shared-count-once",COUNTIFS($A$2:$A$599,A397,$B$2:$B$599,B397,$D$2:$D$599,D397),1)</f>
      </c>
    </row>
    <row r="398">
      <c r="A398" t="s">
        <v>116</v>
      </c>
      <c r="B398" s="93" t="n">
        <v>2031</v>
      </c>
      <c r="C398" t="s">
        <v>219</v>
      </c>
      <c r="D398" s="94" t="s">
        <v>421</v>
      </c>
      <c r="E398" s="95" t="s">
        <v>422</v>
      </c>
      <c r="F398" s="96" t="s">
        <v>230</v>
      </c>
      <c r="G398" s="97" t="s">
        <v>423</v>
      </c>
      <c r="H398" s="98" t="s">
        <v>425</v>
      </c>
      <c r="I398" s="99" t="n">
        <v>1</v>
      </c>
      <c r="J398" s="100" t="n">
        <v>1</v>
      </c>
      <c r="K398" s="101" t="n">
        <v>0.008775</v>
      </c>
      <c r="L398" s="102" t="n">
        <v>300027166.78294</v>
      </c>
      <c r="M398" s="103" t="n">
        <v>300077222.268546</v>
      </c>
      <c r="N398" s="104" t="str">
        <f>MIN(MAX((B398-'Calculation_Assumptions'!$B$5+1)/'Calculation_Assumptions'!$B$7,0),1)</f>
      </c>
      <c r="O398" s="105" t="str">
        <f>L398*I398</f>
      </c>
      <c r="P398" s="106" t="str">
        <f>M398*I398</f>
      </c>
      <c r="Q398" s="107" t="str">
        <f>P398*'Calculation_Assumptions'!$B$14*J398*K398</f>
      </c>
      <c r="R398" s="108" t="str">
        <f>O398*N398*J398*K398</f>
      </c>
      <c r="S398" s="109" t="str">
        <f>R398-Q398</f>
      </c>
      <c r="T398" s="110" t="str">
        <f>1/(1+'Calculation_Assumptions'!$B$8)^(B398-'Calculation_Assumptions'!$B$2)</f>
      </c>
      <c r="U398" s="111" t="str">
        <f>Q398*T398</f>
      </c>
      <c r="V398" s="112" t="str">
        <f>R398*T398</f>
      </c>
      <c r="W398" s="113" t="str">
        <f>S398*T398</f>
      </c>
      <c r="X398" t="n">
        <v>0</v>
      </c>
      <c r="Y398" s="114" t="n">
        <v>2017</v>
      </c>
      <c r="Z398" t="s">
        <v>428</v>
      </c>
      <c r="AA398" s="115" t="str">
        <f>IF(G398="shared-count-once",COUNTIFS($A$2:$A$599,A398,$B$2:$B$599,B398,$D$2:$D$599,D398),1)</f>
      </c>
    </row>
    <row r="399">
      <c r="A399" t="s">
        <v>116</v>
      </c>
      <c r="B399" s="93" t="n">
        <v>2032</v>
      </c>
      <c r="C399" t="s">
        <v>219</v>
      </c>
      <c r="D399" s="94" t="s">
        <v>421</v>
      </c>
      <c r="E399" s="95" t="s">
        <v>422</v>
      </c>
      <c r="F399" s="96" t="s">
        <v>230</v>
      </c>
      <c r="G399" s="97" t="s">
        <v>423</v>
      </c>
      <c r="H399" s="98" t="s">
        <v>425</v>
      </c>
      <c r="I399" s="99" t="n">
        <v>1</v>
      </c>
      <c r="J399" s="100" t="n">
        <v>1</v>
      </c>
      <c r="K399" s="101" t="n">
        <v>0.008775</v>
      </c>
      <c r="L399" s="102" t="n">
        <v>302126389.499303</v>
      </c>
      <c r="M399" s="103" t="n">
        <v>302110074.06594</v>
      </c>
      <c r="N399" s="104" t="str">
        <f>MIN(MAX((B399-'Calculation_Assumptions'!$B$5+1)/'Calculation_Assumptions'!$B$7,0),1)</f>
      </c>
      <c r="O399" s="105" t="str">
        <f>L399*I399</f>
      </c>
      <c r="P399" s="106" t="str">
        <f>M399*I399</f>
      </c>
      <c r="Q399" s="107" t="str">
        <f>P399*'Calculation_Assumptions'!$B$14*J399*K399</f>
      </c>
      <c r="R399" s="108" t="str">
        <f>O399*N399*J399*K399</f>
      </c>
      <c r="S399" s="109" t="str">
        <f>R399-Q399</f>
      </c>
      <c r="T399" s="110" t="str">
        <f>1/(1+'Calculation_Assumptions'!$B$8)^(B399-'Calculation_Assumptions'!$B$2)</f>
      </c>
      <c r="U399" s="111" t="str">
        <f>Q399*T399</f>
      </c>
      <c r="V399" s="112" t="str">
        <f>R399*T399</f>
      </c>
      <c r="W399" s="113" t="str">
        <f>S399*T399</f>
      </c>
      <c r="X399" t="n">
        <v>0</v>
      </c>
      <c r="Y399" s="114" t="n">
        <v>2017</v>
      </c>
      <c r="Z399" t="s">
        <v>428</v>
      </c>
      <c r="AA399" s="115" t="str">
        <f>IF(G399="shared-count-once",COUNTIFS($A$2:$A$599,A399,$B$2:$B$599,B399,$D$2:$D$599,D399),1)</f>
      </c>
    </row>
    <row r="400">
      <c r="A400" t="s">
        <v>116</v>
      </c>
      <c r="B400" s="93" t="n">
        <v>2033</v>
      </c>
      <c r="C400" t="s">
        <v>219</v>
      </c>
      <c r="D400" s="94" t="s">
        <v>421</v>
      </c>
      <c r="E400" s="95" t="s">
        <v>422</v>
      </c>
      <c r="F400" s="96" t="s">
        <v>230</v>
      </c>
      <c r="G400" s="97" t="s">
        <v>423</v>
      </c>
      <c r="H400" s="98" t="s">
        <v>425</v>
      </c>
      <c r="I400" s="99" t="n">
        <v>1</v>
      </c>
      <c r="J400" s="100" t="n">
        <v>1</v>
      </c>
      <c r="K400" s="101" t="n">
        <v>0.008775</v>
      </c>
      <c r="L400" s="102" t="n">
        <v>304167354.220478</v>
      </c>
      <c r="M400" s="103" t="n">
        <v>304122392.262448</v>
      </c>
      <c r="N400" s="104" t="str">
        <f>MIN(MAX((B400-'Calculation_Assumptions'!$B$5+1)/'Calculation_Assumptions'!$B$7,0),1)</f>
      </c>
      <c r="O400" s="105" t="str">
        <f>L400*I400</f>
      </c>
      <c r="P400" s="106" t="str">
        <f>M400*I400</f>
      </c>
      <c r="Q400" s="107" t="str">
        <f>P400*'Calculation_Assumptions'!$B$14*J400*K400</f>
      </c>
      <c r="R400" s="108" t="str">
        <f>O400*N400*J400*K400</f>
      </c>
      <c r="S400" s="109" t="str">
        <f>R400-Q400</f>
      </c>
      <c r="T400" s="110" t="str">
        <f>1/(1+'Calculation_Assumptions'!$B$8)^(B400-'Calculation_Assumptions'!$B$2)</f>
      </c>
      <c r="U400" s="111" t="str">
        <f>Q400*T400</f>
      </c>
      <c r="V400" s="112" t="str">
        <f>R400*T400</f>
      </c>
      <c r="W400" s="113" t="str">
        <f>S400*T400</f>
      </c>
      <c r="X400" t="n">
        <v>0</v>
      </c>
      <c r="Y400" s="114" t="n">
        <v>2017</v>
      </c>
      <c r="Z400" t="s">
        <v>428</v>
      </c>
      <c r="AA400" s="115" t="str">
        <f>IF(G400="shared-count-once",COUNTIFS($A$2:$A$599,A400,$B$2:$B$599,B400,$D$2:$D$599,D400),1)</f>
      </c>
    </row>
    <row r="401">
      <c r="A401" t="s">
        <v>116</v>
      </c>
      <c r="B401" s="93" t="n">
        <v>2034</v>
      </c>
      <c r="C401" t="s">
        <v>219</v>
      </c>
      <c r="D401" s="94" t="s">
        <v>421</v>
      </c>
      <c r="E401" s="95" t="s">
        <v>422</v>
      </c>
      <c r="F401" s="96" t="s">
        <v>230</v>
      </c>
      <c r="G401" s="97" t="s">
        <v>423</v>
      </c>
      <c r="H401" s="98" t="s">
        <v>425</v>
      </c>
      <c r="I401" s="99" t="n">
        <v>1</v>
      </c>
      <c r="J401" s="100" t="n">
        <v>1</v>
      </c>
      <c r="K401" s="101" t="n">
        <v>0.008775</v>
      </c>
      <c r="L401" s="102" t="n">
        <v>306218087.703297</v>
      </c>
      <c r="M401" s="103" t="n">
        <v>306110568.885056</v>
      </c>
      <c r="N401" s="104" t="str">
        <f>MIN(MAX((B401-'Calculation_Assumptions'!$B$5+1)/'Calculation_Assumptions'!$B$7,0),1)</f>
      </c>
      <c r="O401" s="105" t="str">
        <f>L401*I401</f>
      </c>
      <c r="P401" s="106" t="str">
        <f>M401*I401</f>
      </c>
      <c r="Q401" s="107" t="str">
        <f>P401*'Calculation_Assumptions'!$B$14*J401*K401</f>
      </c>
      <c r="R401" s="108" t="str">
        <f>O401*N401*J401*K401</f>
      </c>
      <c r="S401" s="109" t="str">
        <f>R401-Q401</f>
      </c>
      <c r="T401" s="110" t="str">
        <f>1/(1+'Calculation_Assumptions'!$B$8)^(B401-'Calculation_Assumptions'!$B$2)</f>
      </c>
      <c r="U401" s="111" t="str">
        <f>Q401*T401</f>
      </c>
      <c r="V401" s="112" t="str">
        <f>R401*T401</f>
      </c>
      <c r="W401" s="113" t="str">
        <f>S401*T401</f>
      </c>
      <c r="X401" t="n">
        <v>0</v>
      </c>
      <c r="Y401" s="114" t="n">
        <v>2017</v>
      </c>
      <c r="Z401" t="s">
        <v>428</v>
      </c>
      <c r="AA401" s="115" t="str">
        <f>IF(G401="shared-count-once",COUNTIFS($A$2:$A$599,A401,$B$2:$B$599,B401,$D$2:$D$599,D401),1)</f>
      </c>
    </row>
    <row r="402">
      <c r="A402" t="s">
        <v>116</v>
      </c>
      <c r="B402" s="93" t="n">
        <v>2035</v>
      </c>
      <c r="C402" t="s">
        <v>219</v>
      </c>
      <c r="D402" s="94" t="s">
        <v>421</v>
      </c>
      <c r="E402" s="95" t="s">
        <v>422</v>
      </c>
      <c r="F402" s="96" t="s">
        <v>230</v>
      </c>
      <c r="G402" s="97" t="s">
        <v>423</v>
      </c>
      <c r="H402" s="98" t="s">
        <v>425</v>
      </c>
      <c r="I402" s="99" t="n">
        <v>1</v>
      </c>
      <c r="J402" s="100" t="n">
        <v>1</v>
      </c>
      <c r="K402" s="101" t="n">
        <v>0.008775</v>
      </c>
      <c r="L402" s="102" t="n">
        <v>308238510.767234</v>
      </c>
      <c r="M402" s="103" t="n">
        <v>308070646.088024</v>
      </c>
      <c r="N402" s="104" t="str">
        <f>MIN(MAX((B402-'Calculation_Assumptions'!$B$5+1)/'Calculation_Assumptions'!$B$7,0),1)</f>
      </c>
      <c r="O402" s="105" t="str">
        <f>L402*I402</f>
      </c>
      <c r="P402" s="106" t="str">
        <f>M402*I402</f>
      </c>
      <c r="Q402" s="107" t="str">
        <f>P402*'Calculation_Assumptions'!$B$14*J402*K402</f>
      </c>
      <c r="R402" s="108" t="str">
        <f>O402*N402*J402*K402</f>
      </c>
      <c r="S402" s="109" t="str">
        <f>R402-Q402</f>
      </c>
      <c r="T402" s="110" t="str">
        <f>1/(1+'Calculation_Assumptions'!$B$8)^(B402-'Calculation_Assumptions'!$B$2)</f>
      </c>
      <c r="U402" s="111" t="str">
        <f>Q402*T402</f>
      </c>
      <c r="V402" s="112" t="str">
        <f>R402*T402</f>
      </c>
      <c r="W402" s="113" t="str">
        <f>S402*T402</f>
      </c>
      <c r="X402" t="n">
        <v>0</v>
      </c>
      <c r="Y402" s="114" t="n">
        <v>2017</v>
      </c>
      <c r="Z402" t="s">
        <v>428</v>
      </c>
      <c r="AA402" s="115" t="str">
        <f>IF(G402="shared-count-once",COUNTIFS($A$2:$A$599,A402,$B$2:$B$599,B402,$D$2:$D$599,D402),1)</f>
      </c>
    </row>
    <row r="403">
      <c r="A403" t="s">
        <v>116</v>
      </c>
      <c r="B403" s="93" t="n">
        <v>2036</v>
      </c>
      <c r="C403" t="s">
        <v>219</v>
      </c>
      <c r="D403" s="94" t="s">
        <v>421</v>
      </c>
      <c r="E403" s="95" t="s">
        <v>422</v>
      </c>
      <c r="F403" s="96" t="s">
        <v>230</v>
      </c>
      <c r="G403" s="97" t="s">
        <v>423</v>
      </c>
      <c r="H403" s="98" t="s">
        <v>425</v>
      </c>
      <c r="I403" s="99" t="n">
        <v>1</v>
      </c>
      <c r="J403" s="100" t="n">
        <v>1</v>
      </c>
      <c r="K403" s="101" t="n">
        <v>0.008775</v>
      </c>
      <c r="L403" s="102" t="n">
        <v>310225666.250561</v>
      </c>
      <c r="M403" s="103" t="n">
        <v>309999675.199284</v>
      </c>
      <c r="N403" s="104" t="str">
        <f>MIN(MAX((B403-'Calculation_Assumptions'!$B$5+1)/'Calculation_Assumptions'!$B$7,0),1)</f>
      </c>
      <c r="O403" s="105" t="str">
        <f>L403*I403</f>
      </c>
      <c r="P403" s="106" t="str">
        <f>M403*I403</f>
      </c>
      <c r="Q403" s="107" t="str">
        <f>P403*'Calculation_Assumptions'!$B$14*J403*K403</f>
      </c>
      <c r="R403" s="108" t="str">
        <f>O403*N403*J403*K403</f>
      </c>
      <c r="S403" s="109" t="str">
        <f>R403-Q403</f>
      </c>
      <c r="T403" s="110" t="str">
        <f>1/(1+'Calculation_Assumptions'!$B$8)^(B403-'Calculation_Assumptions'!$B$2)</f>
      </c>
      <c r="U403" s="111" t="str">
        <f>Q403*T403</f>
      </c>
      <c r="V403" s="112" t="str">
        <f>R403*T403</f>
      </c>
      <c r="W403" s="113" t="str">
        <f>S403*T403</f>
      </c>
      <c r="X403" t="n">
        <v>0</v>
      </c>
      <c r="Y403" s="114" t="n">
        <v>2017</v>
      </c>
      <c r="Z403" t="s">
        <v>428</v>
      </c>
      <c r="AA403" s="115" t="str">
        <f>IF(G403="shared-count-once",COUNTIFS($A$2:$A$599,A403,$B$2:$B$599,B403,$D$2:$D$599,D403),1)</f>
      </c>
    </row>
    <row r="404">
      <c r="A404" t="s">
        <v>116</v>
      </c>
      <c r="B404" s="93" t="n">
        <v>2037</v>
      </c>
      <c r="C404" t="s">
        <v>219</v>
      </c>
      <c r="D404" s="94" t="s">
        <v>421</v>
      </c>
      <c r="E404" s="95" t="s">
        <v>422</v>
      </c>
      <c r="F404" s="96" t="s">
        <v>230</v>
      </c>
      <c r="G404" s="97" t="s">
        <v>423</v>
      </c>
      <c r="H404" s="98" t="s">
        <v>425</v>
      </c>
      <c r="I404" s="99" t="n">
        <v>1</v>
      </c>
      <c r="J404" s="100" t="n">
        <v>1</v>
      </c>
      <c r="K404" s="101" t="n">
        <v>0.008775</v>
      </c>
      <c r="L404" s="102" t="n">
        <v>312181979.764584</v>
      </c>
      <c r="M404" s="103" t="n">
        <v>311893769.131398</v>
      </c>
      <c r="N404" s="104" t="str">
        <f>MIN(MAX((B404-'Calculation_Assumptions'!$B$5+1)/'Calculation_Assumptions'!$B$7,0),1)</f>
      </c>
      <c r="O404" s="105" t="str">
        <f>L404*I404</f>
      </c>
      <c r="P404" s="106" t="str">
        <f>M404*I404</f>
      </c>
      <c r="Q404" s="107" t="str">
        <f>P404*'Calculation_Assumptions'!$B$14*J404*K404</f>
      </c>
      <c r="R404" s="108" t="str">
        <f>O404*N404*J404*K404</f>
      </c>
      <c r="S404" s="109" t="str">
        <f>R404-Q404</f>
      </c>
      <c r="T404" s="110" t="str">
        <f>1/(1+'Calculation_Assumptions'!$B$8)^(B404-'Calculation_Assumptions'!$B$2)</f>
      </c>
      <c r="U404" s="111" t="str">
        <f>Q404*T404</f>
      </c>
      <c r="V404" s="112" t="str">
        <f>R404*T404</f>
      </c>
      <c r="W404" s="113" t="str">
        <f>S404*T404</f>
      </c>
      <c r="X404" t="n">
        <v>0</v>
      </c>
      <c r="Y404" s="114" t="n">
        <v>2017</v>
      </c>
      <c r="Z404" t="s">
        <v>428</v>
      </c>
      <c r="AA404" s="115" t="str">
        <f>IF(G404="shared-count-once",COUNTIFS($A$2:$A$599,A404,$B$2:$B$599,B404,$D$2:$D$599,D404),1)</f>
      </c>
    </row>
    <row r="405">
      <c r="A405" t="s">
        <v>116</v>
      </c>
      <c r="B405" s="93" t="n">
        <v>2038</v>
      </c>
      <c r="C405" t="s">
        <v>219</v>
      </c>
      <c r="D405" s="94" t="s">
        <v>421</v>
      </c>
      <c r="E405" s="95" t="s">
        <v>422</v>
      </c>
      <c r="F405" s="96" t="s">
        <v>230</v>
      </c>
      <c r="G405" s="97" t="s">
        <v>423</v>
      </c>
      <c r="H405" s="98" t="s">
        <v>425</v>
      </c>
      <c r="I405" s="99" t="n">
        <v>1</v>
      </c>
      <c r="J405" s="100" t="n">
        <v>1</v>
      </c>
      <c r="K405" s="101" t="n">
        <v>0.008775</v>
      </c>
      <c r="L405" s="102" t="n">
        <v>314103889.871079</v>
      </c>
      <c r="M405" s="103" t="n">
        <v>313749695.438568</v>
      </c>
      <c r="N405" s="104" t="str">
        <f>MIN(MAX((B405-'Calculation_Assumptions'!$B$5+1)/'Calculation_Assumptions'!$B$7,0),1)</f>
      </c>
      <c r="O405" s="105" t="str">
        <f>L405*I405</f>
      </c>
      <c r="P405" s="106" t="str">
        <f>M405*I405</f>
      </c>
      <c r="Q405" s="107" t="str">
        <f>P405*'Calculation_Assumptions'!$B$14*J405*K405</f>
      </c>
      <c r="R405" s="108" t="str">
        <f>O405*N405*J405*K405</f>
      </c>
      <c r="S405" s="109" t="str">
        <f>R405-Q405</f>
      </c>
      <c r="T405" s="110" t="str">
        <f>1/(1+'Calculation_Assumptions'!$B$8)^(B405-'Calculation_Assumptions'!$B$2)</f>
      </c>
      <c r="U405" s="111" t="str">
        <f>Q405*T405</f>
      </c>
      <c r="V405" s="112" t="str">
        <f>R405*T405</f>
      </c>
      <c r="W405" s="113" t="str">
        <f>S405*T405</f>
      </c>
      <c r="X405" t="n">
        <v>0</v>
      </c>
      <c r="Y405" s="114" t="n">
        <v>2017</v>
      </c>
      <c r="Z405" t="s">
        <v>428</v>
      </c>
      <c r="AA405" s="115" t="str">
        <f>IF(G405="shared-count-once",COUNTIFS($A$2:$A$599,A405,$B$2:$B$599,B405,$D$2:$D$599,D405),1)</f>
      </c>
    </row>
    <row r="406">
      <c r="A406" t="s">
        <v>116</v>
      </c>
      <c r="B406" s="93" t="n">
        <v>2039</v>
      </c>
      <c r="C406" t="s">
        <v>219</v>
      </c>
      <c r="D406" s="94" t="s">
        <v>421</v>
      </c>
      <c r="E406" s="95" t="s">
        <v>422</v>
      </c>
      <c r="F406" s="96" t="s">
        <v>230</v>
      </c>
      <c r="G406" s="97" t="s">
        <v>423</v>
      </c>
      <c r="H406" s="98" t="s">
        <v>425</v>
      </c>
      <c r="I406" s="99" t="n">
        <v>1</v>
      </c>
      <c r="J406" s="100" t="n">
        <v>1</v>
      </c>
      <c r="K406" s="101" t="n">
        <v>0.008775</v>
      </c>
      <c r="L406" s="102" t="n">
        <v>315988931.886458</v>
      </c>
      <c r="M406" s="103" t="n">
        <v>315565543.392676</v>
      </c>
      <c r="N406" s="104" t="str">
        <f>MIN(MAX((B406-'Calculation_Assumptions'!$B$5+1)/'Calculation_Assumptions'!$B$7,0),1)</f>
      </c>
      <c r="O406" s="105" t="str">
        <f>L406*I406</f>
      </c>
      <c r="P406" s="106" t="str">
        <f>M406*I406</f>
      </c>
      <c r="Q406" s="107" t="str">
        <f>P406*'Calculation_Assumptions'!$B$14*J406*K406</f>
      </c>
      <c r="R406" s="108" t="str">
        <f>O406*N406*J406*K406</f>
      </c>
      <c r="S406" s="109" t="str">
        <f>R406-Q406</f>
      </c>
      <c r="T406" s="110" t="str">
        <f>1/(1+'Calculation_Assumptions'!$B$8)^(B406-'Calculation_Assumptions'!$B$2)</f>
      </c>
      <c r="U406" s="111" t="str">
        <f>Q406*T406</f>
      </c>
      <c r="V406" s="112" t="str">
        <f>R406*T406</f>
      </c>
      <c r="W406" s="113" t="str">
        <f>S406*T406</f>
      </c>
      <c r="X406" t="n">
        <v>0</v>
      </c>
      <c r="Y406" s="114" t="n">
        <v>2017</v>
      </c>
      <c r="Z406" t="s">
        <v>428</v>
      </c>
      <c r="AA406" s="115" t="str">
        <f>IF(G406="shared-count-once",COUNTIFS($A$2:$A$599,A406,$B$2:$B$599,B406,$D$2:$D$599,D406),1)</f>
      </c>
    </row>
    <row r="407">
      <c r="A407" t="s">
        <v>116</v>
      </c>
      <c r="B407" s="93" t="n">
        <v>2040</v>
      </c>
      <c r="C407" t="s">
        <v>219</v>
      </c>
      <c r="D407" s="94" t="s">
        <v>421</v>
      </c>
      <c r="E407" s="95" t="s">
        <v>422</v>
      </c>
      <c r="F407" s="96" t="s">
        <v>230</v>
      </c>
      <c r="G407" s="97" t="s">
        <v>423</v>
      </c>
      <c r="H407" s="98" t="s">
        <v>425</v>
      </c>
      <c r="I407" s="99" t="n">
        <v>1</v>
      </c>
      <c r="J407" s="100" t="n">
        <v>1</v>
      </c>
      <c r="K407" s="101" t="n">
        <v>0.008775</v>
      </c>
      <c r="L407" s="102" t="n">
        <v>317833500.850884</v>
      </c>
      <c r="M407" s="103" t="n">
        <v>317337884.121295</v>
      </c>
      <c r="N407" s="104" t="str">
        <f>MIN(MAX((B407-'Calculation_Assumptions'!$B$5+1)/'Calculation_Assumptions'!$B$7,0),1)</f>
      </c>
      <c r="O407" s="105" t="str">
        <f>L407*I407</f>
      </c>
      <c r="P407" s="106" t="str">
        <f>M407*I407</f>
      </c>
      <c r="Q407" s="107" t="str">
        <f>P407*'Calculation_Assumptions'!$B$14*J407*K407</f>
      </c>
      <c r="R407" s="108" t="str">
        <f>O407*N407*J407*K407</f>
      </c>
      <c r="S407" s="109" t="str">
        <f>R407-Q407</f>
      </c>
      <c r="T407" s="110" t="str">
        <f>1/(1+'Calculation_Assumptions'!$B$8)^(B407-'Calculation_Assumptions'!$B$2)</f>
      </c>
      <c r="U407" s="111" t="str">
        <f>Q407*T407</f>
      </c>
      <c r="V407" s="112" t="str">
        <f>R407*T407</f>
      </c>
      <c r="W407" s="113" t="str">
        <f>S407*T407</f>
      </c>
      <c r="X407" t="n">
        <v>0</v>
      </c>
      <c r="Y407" s="114" t="n">
        <v>2017</v>
      </c>
      <c r="Z407" t="s">
        <v>428</v>
      </c>
      <c r="AA407" s="115" t="str">
        <f>IF(G407="shared-count-once",COUNTIFS($A$2:$A$599,A407,$B$2:$B$599,B407,$D$2:$D$599,D407),1)</f>
      </c>
    </row>
    <row r="408">
      <c r="A408" t="s">
        <v>116</v>
      </c>
      <c r="B408" s="93" t="n">
        <v>2041</v>
      </c>
      <c r="C408" t="s">
        <v>219</v>
      </c>
      <c r="D408" s="94" t="s">
        <v>421</v>
      </c>
      <c r="E408" s="95" t="s">
        <v>422</v>
      </c>
      <c r="F408" s="96" t="s">
        <v>230</v>
      </c>
      <c r="G408" s="97" t="s">
        <v>423</v>
      </c>
      <c r="H408" s="98" t="s">
        <v>425</v>
      </c>
      <c r="I408" s="99" t="n">
        <v>1</v>
      </c>
      <c r="J408" s="100" t="n">
        <v>1</v>
      </c>
      <c r="K408" s="101" t="n">
        <v>0.008775</v>
      </c>
      <c r="L408" s="102" t="n">
        <v>319636474.95546</v>
      </c>
      <c r="M408" s="103" t="n">
        <v>319016979.529542</v>
      </c>
      <c r="N408" s="104" t="str">
        <f>MIN(MAX((B408-'Calculation_Assumptions'!$B$5+1)/'Calculation_Assumptions'!$B$7,0),1)</f>
      </c>
      <c r="O408" s="105" t="str">
        <f>L408*I408</f>
      </c>
      <c r="P408" s="106" t="str">
        <f>M408*I408</f>
      </c>
      <c r="Q408" s="107" t="str">
        <f>P408*'Calculation_Assumptions'!$B$14*J408*K408</f>
      </c>
      <c r="R408" s="108" t="str">
        <f>O408*N408*J408*K408</f>
      </c>
      <c r="S408" s="109" t="str">
        <f>R408-Q408</f>
      </c>
      <c r="T408" s="110" t="str">
        <f>1/(1+'Calculation_Assumptions'!$B$8)^(B408-'Calculation_Assumptions'!$B$2)</f>
      </c>
      <c r="U408" s="111" t="str">
        <f>Q408*T408</f>
      </c>
      <c r="V408" s="112" t="str">
        <f>R408*T408</f>
      </c>
      <c r="W408" s="113" t="str">
        <f>S408*T408</f>
      </c>
      <c r="X408" t="n">
        <v>0</v>
      </c>
      <c r="Y408" s="114" t="n">
        <v>2017</v>
      </c>
      <c r="Z408" t="s">
        <v>428</v>
      </c>
      <c r="AA408" s="115" t="str">
        <f>IF(G408="shared-count-once",COUNTIFS($A$2:$A$599,A408,$B$2:$B$599,B408,$D$2:$D$599,D408),1)</f>
      </c>
    </row>
    <row r="409">
      <c r="A409" t="s">
        <v>116</v>
      </c>
      <c r="B409" s="93" t="n">
        <v>2042</v>
      </c>
      <c r="C409" t="s">
        <v>219</v>
      </c>
      <c r="D409" s="94" t="s">
        <v>421</v>
      </c>
      <c r="E409" s="95" t="s">
        <v>422</v>
      </c>
      <c r="F409" s="96" t="s">
        <v>230</v>
      </c>
      <c r="G409" s="97" t="s">
        <v>423</v>
      </c>
      <c r="H409" s="98" t="s">
        <v>425</v>
      </c>
      <c r="I409" s="99" t="n">
        <v>1</v>
      </c>
      <c r="J409" s="100" t="n">
        <v>1</v>
      </c>
      <c r="K409" s="101" t="n">
        <v>0.008775</v>
      </c>
      <c r="L409" s="102" t="n">
        <v>321389365.919647</v>
      </c>
      <c r="M409" s="103" t="n">
        <v>320698357.573231</v>
      </c>
      <c r="N409" s="104" t="str">
        <f>MIN(MAX((B409-'Calculation_Assumptions'!$B$5+1)/'Calculation_Assumptions'!$B$7,0),1)</f>
      </c>
      <c r="O409" s="105" t="str">
        <f>L409*I409</f>
      </c>
      <c r="P409" s="106" t="str">
        <f>M409*I409</f>
      </c>
      <c r="Q409" s="107" t="str">
        <f>P409*'Calculation_Assumptions'!$B$14*J409*K409</f>
      </c>
      <c r="R409" s="108" t="str">
        <f>O409*N409*J409*K409</f>
      </c>
      <c r="S409" s="109" t="str">
        <f>R409-Q409</f>
      </c>
      <c r="T409" s="110" t="str">
        <f>1/(1+'Calculation_Assumptions'!$B$8)^(B409-'Calculation_Assumptions'!$B$2)</f>
      </c>
      <c r="U409" s="111" t="str">
        <f>Q409*T409</f>
      </c>
      <c r="V409" s="112" t="str">
        <f>R409*T409</f>
      </c>
      <c r="W409" s="113" t="str">
        <f>S409*T409</f>
      </c>
      <c r="X409" t="n">
        <v>0</v>
      </c>
      <c r="Y409" s="114" t="n">
        <v>2017</v>
      </c>
      <c r="Z409" t="s">
        <v>428</v>
      </c>
      <c r="AA409" s="115" t="str">
        <f>IF(G409="shared-count-once",COUNTIFS($A$2:$A$599,A409,$B$2:$B$599,B409,$D$2:$D$599,D409),1)</f>
      </c>
    </row>
    <row r="410">
      <c r="A410" t="s">
        <v>116</v>
      </c>
      <c r="B410" s="93" t="n">
        <v>2043</v>
      </c>
      <c r="C410" t="s">
        <v>219</v>
      </c>
      <c r="D410" s="94" t="s">
        <v>421</v>
      </c>
      <c r="E410" s="95" t="s">
        <v>422</v>
      </c>
      <c r="F410" s="96" t="s">
        <v>230</v>
      </c>
      <c r="G410" s="97" t="s">
        <v>423</v>
      </c>
      <c r="H410" s="98" t="s">
        <v>425</v>
      </c>
      <c r="I410" s="99" t="n">
        <v>1</v>
      </c>
      <c r="J410" s="100" t="n">
        <v>1</v>
      </c>
      <c r="K410" s="101" t="n">
        <v>0.008775</v>
      </c>
      <c r="L410" s="102" t="n">
        <v>323091602.548631</v>
      </c>
      <c r="M410" s="103" t="n">
        <v>322368101.36479</v>
      </c>
      <c r="N410" s="104" t="str">
        <f>MIN(MAX((B410-'Calculation_Assumptions'!$B$5+1)/'Calculation_Assumptions'!$B$7,0),1)</f>
      </c>
      <c r="O410" s="105" t="str">
        <f>L410*I410</f>
      </c>
      <c r="P410" s="106" t="str">
        <f>M410*I410</f>
      </c>
      <c r="Q410" s="107" t="str">
        <f>P410*'Calculation_Assumptions'!$B$14*J410*K410</f>
      </c>
      <c r="R410" s="108" t="str">
        <f>O410*N410*J410*K410</f>
      </c>
      <c r="S410" s="109" t="str">
        <f>R410-Q410</f>
      </c>
      <c r="T410" s="110" t="str">
        <f>1/(1+'Calculation_Assumptions'!$B$8)^(B410-'Calculation_Assumptions'!$B$2)</f>
      </c>
      <c r="U410" s="111" t="str">
        <f>Q410*T410</f>
      </c>
      <c r="V410" s="112" t="str">
        <f>R410*T410</f>
      </c>
      <c r="W410" s="113" t="str">
        <f>S410*T410</f>
      </c>
      <c r="X410" t="n">
        <v>0</v>
      </c>
      <c r="Y410" s="114" t="n">
        <v>2017</v>
      </c>
      <c r="Z410" t="s">
        <v>428</v>
      </c>
      <c r="AA410" s="115" t="str">
        <f>IF(G410="shared-count-once",COUNTIFS($A$2:$A$599,A410,$B$2:$B$599,B410,$D$2:$D$599,D410),1)</f>
      </c>
    </row>
    <row r="411">
      <c r="A411" t="s">
        <v>116</v>
      </c>
      <c r="B411" s="93" t="n">
        <v>2044</v>
      </c>
      <c r="C411" t="s">
        <v>219</v>
      </c>
      <c r="D411" s="94" t="s">
        <v>421</v>
      </c>
      <c r="E411" s="95" t="s">
        <v>422</v>
      </c>
      <c r="F411" s="96" t="s">
        <v>230</v>
      </c>
      <c r="G411" s="97" t="s">
        <v>423</v>
      </c>
      <c r="H411" s="98" t="s">
        <v>425</v>
      </c>
      <c r="I411" s="99" t="n">
        <v>1</v>
      </c>
      <c r="J411" s="100" t="n">
        <v>1</v>
      </c>
      <c r="K411" s="101" t="n">
        <v>0.008775</v>
      </c>
      <c r="L411" s="102" t="n">
        <v>324743035.983444</v>
      </c>
      <c r="M411" s="103" t="n">
        <v>323959975.384742</v>
      </c>
      <c r="N411" s="104" t="str">
        <f>MIN(MAX((B411-'Calculation_Assumptions'!$B$5+1)/'Calculation_Assumptions'!$B$7,0),1)</f>
      </c>
      <c r="O411" s="105" t="str">
        <f>L411*I411</f>
      </c>
      <c r="P411" s="106" t="str">
        <f>M411*I411</f>
      </c>
      <c r="Q411" s="107" t="str">
        <f>P411*'Calculation_Assumptions'!$B$14*J411*K411</f>
      </c>
      <c r="R411" s="108" t="str">
        <f>O411*N411*J411*K411</f>
      </c>
      <c r="S411" s="109" t="str">
        <f>R411-Q411</f>
      </c>
      <c r="T411" s="110" t="str">
        <f>1/(1+'Calculation_Assumptions'!$B$8)^(B411-'Calculation_Assumptions'!$B$2)</f>
      </c>
      <c r="U411" s="111" t="str">
        <f>Q411*T411</f>
      </c>
      <c r="V411" s="112" t="str">
        <f>R411*T411</f>
      </c>
      <c r="W411" s="113" t="str">
        <f>S411*T411</f>
      </c>
      <c r="X411" t="n">
        <v>0</v>
      </c>
      <c r="Y411" s="114" t="n">
        <v>2017</v>
      </c>
      <c r="Z411" t="s">
        <v>428</v>
      </c>
      <c r="AA411" s="115" t="str">
        <f>IF(G411="shared-count-once",COUNTIFS($A$2:$A$599,A411,$B$2:$B$599,B411,$D$2:$D$599,D411),1)</f>
      </c>
    </row>
    <row r="412">
      <c r="A412" t="s">
        <v>116</v>
      </c>
      <c r="B412" s="93" t="n">
        <v>2045</v>
      </c>
      <c r="C412" t="s">
        <v>219</v>
      </c>
      <c r="D412" s="94" t="s">
        <v>421</v>
      </c>
      <c r="E412" s="95" t="s">
        <v>422</v>
      </c>
      <c r="F412" s="96" t="s">
        <v>230</v>
      </c>
      <c r="G412" s="97" t="s">
        <v>423</v>
      </c>
      <c r="H412" s="98" t="s">
        <v>425</v>
      </c>
      <c r="I412" s="99" t="n">
        <v>1</v>
      </c>
      <c r="J412" s="100" t="n">
        <v>1</v>
      </c>
      <c r="K412" s="101" t="n">
        <v>0.008775</v>
      </c>
      <c r="L412" s="102" t="n">
        <v>326343152.476028</v>
      </c>
      <c r="M412" s="103" t="n">
        <v>325502797.918857</v>
      </c>
      <c r="N412" s="104" t="str">
        <f>MIN(MAX((B412-'Calculation_Assumptions'!$B$5+1)/'Calculation_Assumptions'!$B$7,0),1)</f>
      </c>
      <c r="O412" s="105" t="str">
        <f>L412*I412</f>
      </c>
      <c r="P412" s="106" t="str">
        <f>M412*I412</f>
      </c>
      <c r="Q412" s="107" t="str">
        <f>P412*'Calculation_Assumptions'!$B$14*J412*K412</f>
      </c>
      <c r="R412" s="108" t="str">
        <f>O412*N412*J412*K412</f>
      </c>
      <c r="S412" s="109" t="str">
        <f>R412-Q412</f>
      </c>
      <c r="T412" s="110" t="str">
        <f>1/(1+'Calculation_Assumptions'!$B$8)^(B412-'Calculation_Assumptions'!$B$2)</f>
      </c>
      <c r="U412" s="111" t="str">
        <f>Q412*T412</f>
      </c>
      <c r="V412" s="112" t="str">
        <f>R412*T412</f>
      </c>
      <c r="W412" s="113" t="str">
        <f>S412*T412</f>
      </c>
      <c r="X412" t="n">
        <v>0</v>
      </c>
      <c r="Y412" s="114" t="n">
        <v>2017</v>
      </c>
      <c r="Z412" t="s">
        <v>428</v>
      </c>
      <c r="AA412" s="115" t="str">
        <f>IF(G412="shared-count-once",COUNTIFS($A$2:$A$599,A412,$B$2:$B$599,B412,$D$2:$D$599,D412),1)</f>
      </c>
    </row>
    <row r="413">
      <c r="A413" t="s">
        <v>116</v>
      </c>
      <c r="B413" s="93" t="n">
        <v>2046</v>
      </c>
      <c r="C413" t="s">
        <v>219</v>
      </c>
      <c r="D413" s="94" t="s">
        <v>421</v>
      </c>
      <c r="E413" s="95" t="s">
        <v>422</v>
      </c>
      <c r="F413" s="96" t="s">
        <v>230</v>
      </c>
      <c r="G413" s="97" t="s">
        <v>423</v>
      </c>
      <c r="H413" s="98" t="s">
        <v>425</v>
      </c>
      <c r="I413" s="99" t="n">
        <v>1</v>
      </c>
      <c r="J413" s="100" t="n">
        <v>1</v>
      </c>
      <c r="K413" s="101" t="n">
        <v>0.008775</v>
      </c>
      <c r="L413" s="102" t="n">
        <v>327890569.388707</v>
      </c>
      <c r="M413" s="103" t="n">
        <v>326937410.974074</v>
      </c>
      <c r="N413" s="104" t="str">
        <f>MIN(MAX((B413-'Calculation_Assumptions'!$B$5+1)/'Calculation_Assumptions'!$B$7,0),1)</f>
      </c>
      <c r="O413" s="105" t="str">
        <f>L413*I413</f>
      </c>
      <c r="P413" s="106" t="str">
        <f>M413*I413</f>
      </c>
      <c r="Q413" s="107" t="str">
        <f>P413*'Calculation_Assumptions'!$B$14*J413*K413</f>
      </c>
      <c r="R413" s="108" t="str">
        <f>O413*N413*J413*K413</f>
      </c>
      <c r="S413" s="109" t="str">
        <f>R413-Q413</f>
      </c>
      <c r="T413" s="110" t="str">
        <f>1/(1+'Calculation_Assumptions'!$B$8)^(B413-'Calculation_Assumptions'!$B$2)</f>
      </c>
      <c r="U413" s="111" t="str">
        <f>Q413*T413</f>
      </c>
      <c r="V413" s="112" t="str">
        <f>R413*T413</f>
      </c>
      <c r="W413" s="113" t="str">
        <f>S413*T413</f>
      </c>
      <c r="X413" t="n">
        <v>0</v>
      </c>
      <c r="Y413" s="114" t="n">
        <v>2017</v>
      </c>
      <c r="Z413" t="s">
        <v>428</v>
      </c>
      <c r="AA413" s="115" t="str">
        <f>IF(G413="shared-count-once",COUNTIFS($A$2:$A$599,A413,$B$2:$B$599,B413,$D$2:$D$599,D413),1)</f>
      </c>
    </row>
    <row r="414">
      <c r="A414" t="s">
        <v>116</v>
      </c>
      <c r="B414" s="93" t="n">
        <v>2047</v>
      </c>
      <c r="C414" t="s">
        <v>219</v>
      </c>
      <c r="D414" s="94" t="s">
        <v>421</v>
      </c>
      <c r="E414" s="95" t="s">
        <v>422</v>
      </c>
      <c r="F414" s="96" t="s">
        <v>230</v>
      </c>
      <c r="G414" s="97" t="s">
        <v>423</v>
      </c>
      <c r="H414" s="98" t="s">
        <v>425</v>
      </c>
      <c r="I414" s="99" t="n">
        <v>1</v>
      </c>
      <c r="J414" s="100" t="n">
        <v>1</v>
      </c>
      <c r="K414" s="101" t="n">
        <v>0.008775</v>
      </c>
      <c r="L414" s="102" t="n">
        <v>329384022.216433</v>
      </c>
      <c r="M414" s="103" t="n">
        <v>328373979.572961</v>
      </c>
      <c r="N414" s="104" t="str">
        <f>MIN(MAX((B414-'Calculation_Assumptions'!$B$5+1)/'Calculation_Assumptions'!$B$7,0),1)</f>
      </c>
      <c r="O414" s="105" t="str">
        <f>L414*I414</f>
      </c>
      <c r="P414" s="106" t="str">
        <f>M414*I414</f>
      </c>
      <c r="Q414" s="107" t="str">
        <f>P414*'Calculation_Assumptions'!$B$14*J414*K414</f>
      </c>
      <c r="R414" s="108" t="str">
        <f>O414*N414*J414*K414</f>
      </c>
      <c r="S414" s="109" t="str">
        <f>R414-Q414</f>
      </c>
      <c r="T414" s="110" t="str">
        <f>1/(1+'Calculation_Assumptions'!$B$8)^(B414-'Calculation_Assumptions'!$B$2)</f>
      </c>
      <c r="U414" s="111" t="str">
        <f>Q414*T414</f>
      </c>
      <c r="V414" s="112" t="str">
        <f>R414*T414</f>
      </c>
      <c r="W414" s="113" t="str">
        <f>S414*T414</f>
      </c>
      <c r="X414" t="n">
        <v>0</v>
      </c>
      <c r="Y414" s="114" t="n">
        <v>2017</v>
      </c>
      <c r="Z414" t="s">
        <v>428</v>
      </c>
      <c r="AA414" s="115" t="str">
        <f>IF(G414="shared-count-once",COUNTIFS($A$2:$A$599,A414,$B$2:$B$599,B414,$D$2:$D$599,D414),1)</f>
      </c>
    </row>
    <row r="415">
      <c r="A415" t="s">
        <v>116</v>
      </c>
      <c r="B415" s="93" t="n">
        <v>2048</v>
      </c>
      <c r="C415" t="s">
        <v>219</v>
      </c>
      <c r="D415" s="94" t="s">
        <v>421</v>
      </c>
      <c r="E415" s="95" t="s">
        <v>422</v>
      </c>
      <c r="F415" s="96" t="s">
        <v>230</v>
      </c>
      <c r="G415" s="97" t="s">
        <v>423</v>
      </c>
      <c r="H415" s="98" t="s">
        <v>425</v>
      </c>
      <c r="I415" s="99" t="n">
        <v>1</v>
      </c>
      <c r="J415" s="100" t="n">
        <v>1</v>
      </c>
      <c r="K415" s="101" t="n">
        <v>0.008775</v>
      </c>
      <c r="L415" s="102" t="n">
        <v>330823985.721805</v>
      </c>
      <c r="M415" s="103" t="n">
        <v>329758170.929259</v>
      </c>
      <c r="N415" s="104" t="str">
        <f>MIN(MAX((B415-'Calculation_Assumptions'!$B$5+1)/'Calculation_Assumptions'!$B$7,0),1)</f>
      </c>
      <c r="O415" s="105" t="str">
        <f>L415*I415</f>
      </c>
      <c r="P415" s="106" t="str">
        <f>M415*I415</f>
      </c>
      <c r="Q415" s="107" t="str">
        <f>P415*'Calculation_Assumptions'!$B$14*J415*K415</f>
      </c>
      <c r="R415" s="108" t="str">
        <f>O415*N415*J415*K415</f>
      </c>
      <c r="S415" s="109" t="str">
        <f>R415-Q415</f>
      </c>
      <c r="T415" s="110" t="str">
        <f>1/(1+'Calculation_Assumptions'!$B$8)^(B415-'Calculation_Assumptions'!$B$2)</f>
      </c>
      <c r="U415" s="111" t="str">
        <f>Q415*T415</f>
      </c>
      <c r="V415" s="112" t="str">
        <f>R415*T415</f>
      </c>
      <c r="W415" s="113" t="str">
        <f>S415*T415</f>
      </c>
      <c r="X415" t="n">
        <v>0</v>
      </c>
      <c r="Y415" s="114" t="n">
        <v>2017</v>
      </c>
      <c r="Z415" t="s">
        <v>428</v>
      </c>
      <c r="AA415" s="115" t="str">
        <f>IF(G415="shared-count-once",COUNTIFS($A$2:$A$599,A415,$B$2:$B$599,B415,$D$2:$D$599,D415),1)</f>
      </c>
    </row>
    <row r="416">
      <c r="A416" t="s">
        <v>116</v>
      </c>
      <c r="B416" s="93" t="n">
        <v>2049</v>
      </c>
      <c r="C416" t="s">
        <v>219</v>
      </c>
      <c r="D416" s="94" t="s">
        <v>421</v>
      </c>
      <c r="E416" s="95" t="s">
        <v>422</v>
      </c>
      <c r="F416" s="96" t="s">
        <v>230</v>
      </c>
      <c r="G416" s="97" t="s">
        <v>423</v>
      </c>
      <c r="H416" s="98" t="s">
        <v>425</v>
      </c>
      <c r="I416" s="99" t="n">
        <v>1</v>
      </c>
      <c r="J416" s="100" t="n">
        <v>1</v>
      </c>
      <c r="K416" s="101" t="n">
        <v>0.008775</v>
      </c>
      <c r="L416" s="102" t="n">
        <v>332211286.862096</v>
      </c>
      <c r="M416" s="103" t="n">
        <v>331090815.300003</v>
      </c>
      <c r="N416" s="104" t="str">
        <f>MIN(MAX((B416-'Calculation_Assumptions'!$B$5+1)/'Calculation_Assumptions'!$B$7,0),1)</f>
      </c>
      <c r="O416" s="105" t="str">
        <f>L416*I416</f>
      </c>
      <c r="P416" s="106" t="str">
        <f>M416*I416</f>
      </c>
      <c r="Q416" s="107" t="str">
        <f>P416*'Calculation_Assumptions'!$B$14*J416*K416</f>
      </c>
      <c r="R416" s="108" t="str">
        <f>O416*N416*J416*K416</f>
      </c>
      <c r="S416" s="109" t="str">
        <f>R416-Q416</f>
      </c>
      <c r="T416" s="110" t="str">
        <f>1/(1+'Calculation_Assumptions'!$B$8)^(B416-'Calculation_Assumptions'!$B$2)</f>
      </c>
      <c r="U416" s="111" t="str">
        <f>Q416*T416</f>
      </c>
      <c r="V416" s="112" t="str">
        <f>R416*T416</f>
      </c>
      <c r="W416" s="113" t="str">
        <f>S416*T416</f>
      </c>
      <c r="X416" t="n">
        <v>0</v>
      </c>
      <c r="Y416" s="114" t="n">
        <v>2017</v>
      </c>
      <c r="Z416" t="s">
        <v>428</v>
      </c>
      <c r="AA416" s="115" t="str">
        <f>IF(G416="shared-count-once",COUNTIFS($A$2:$A$599,A416,$B$2:$B$599,B416,$D$2:$D$599,D416),1)</f>
      </c>
    </row>
    <row r="417">
      <c r="A417" t="s">
        <v>116</v>
      </c>
      <c r="B417" s="93" t="n">
        <v>2050</v>
      </c>
      <c r="C417" t="s">
        <v>219</v>
      </c>
      <c r="D417" s="94" t="s">
        <v>421</v>
      </c>
      <c r="E417" s="95" t="s">
        <v>422</v>
      </c>
      <c r="F417" s="96" t="s">
        <v>230</v>
      </c>
      <c r="G417" s="97" t="s">
        <v>423</v>
      </c>
      <c r="H417" s="98" t="s">
        <v>425</v>
      </c>
      <c r="I417" s="99" t="n">
        <v>1</v>
      </c>
      <c r="J417" s="100" t="n">
        <v>1</v>
      </c>
      <c r="K417" s="101" t="n">
        <v>0.008775</v>
      </c>
      <c r="L417" s="102" t="n">
        <v>333545071.752828</v>
      </c>
      <c r="M417" s="103" t="n">
        <v>332371049.299558</v>
      </c>
      <c r="N417" s="104" t="str">
        <f>MIN(MAX((B417-'Calculation_Assumptions'!$B$5+1)/'Calculation_Assumptions'!$B$7,0),1)</f>
      </c>
      <c r="O417" s="105" t="str">
        <f>L417*I417</f>
      </c>
      <c r="P417" s="106" t="str">
        <f>M417*I417</f>
      </c>
      <c r="Q417" s="107" t="str">
        <f>P417*'Calculation_Assumptions'!$B$14*J417*K417</f>
      </c>
      <c r="R417" s="108" t="str">
        <f>O417*N417*J417*K417</f>
      </c>
      <c r="S417" s="109" t="str">
        <f>R417-Q417</f>
      </c>
      <c r="T417" s="110" t="str">
        <f>1/(1+'Calculation_Assumptions'!$B$8)^(B417-'Calculation_Assumptions'!$B$2)</f>
      </c>
      <c r="U417" s="111" t="str">
        <f>Q417*T417</f>
      </c>
      <c r="V417" s="112" t="str">
        <f>R417*T417</f>
      </c>
      <c r="W417" s="113" t="str">
        <f>S417*T417</f>
      </c>
      <c r="X417" t="n">
        <v>0</v>
      </c>
      <c r="Y417" s="114" t="n">
        <v>2017</v>
      </c>
      <c r="Z417" t="s">
        <v>428</v>
      </c>
      <c r="AA417" s="115" t="str">
        <f>IF(G417="shared-count-once",COUNTIFS($A$2:$A$599,A417,$B$2:$B$599,B417,$D$2:$D$599,D417),1)</f>
      </c>
    </row>
    <row r="418">
      <c r="A418" t="s">
        <v>116</v>
      </c>
      <c r="B418" s="93" t="n">
        <v>2025</v>
      </c>
      <c r="C418" t="s">
        <v>243</v>
      </c>
      <c r="D418" s="94" t="s">
        <v>430</v>
      </c>
      <c r="E418" s="95" t="s">
        <v>431</v>
      </c>
      <c r="F418" s="96" t="s">
        <v>246</v>
      </c>
      <c r="G418" s="97" t="s">
        <v>423</v>
      </c>
      <c r="H418" s="98" t="s">
        <v>425</v>
      </c>
      <c r="I418" s="99" t="n">
        <v>1</v>
      </c>
      <c r="J418" s="100" t="n">
        <v>1</v>
      </c>
      <c r="K418" s="101" t="n">
        <v>0.008775</v>
      </c>
      <c r="L418" s="102" t="n">
        <v>288000821.106462</v>
      </c>
      <c r="M418" s="103" t="n">
        <v>288000821.106462</v>
      </c>
      <c r="N418" s="104" t="str">
        <f>MIN(MAX((B418-'Calculation_Assumptions'!$B$5+1)/'Calculation_Assumptions'!$B$7,0),1)</f>
      </c>
      <c r="O418" s="105" t="str">
        <f>L418*I418</f>
      </c>
      <c r="P418" s="106" t="str">
        <f>M418*I418</f>
      </c>
      <c r="Q418" s="107" t="str">
        <f>P418*'Calculation_Assumptions'!$B$14*J418*K418</f>
      </c>
      <c r="R418" s="108" t="str">
        <f>O418*N418*J418*K418</f>
      </c>
      <c r="S418" s="109" t="str">
        <f>R418-Q418</f>
      </c>
      <c r="T418" s="110" t="str">
        <f>1/(1+'Calculation_Assumptions'!$B$8)^(B418-'Calculation_Assumptions'!$B$2)</f>
      </c>
      <c r="U418" s="111" t="str">
        <f>Q418*T418</f>
      </c>
      <c r="V418" s="112" t="str">
        <f>R418*T418</f>
      </c>
      <c r="W418" s="113" t="str">
        <f>S418*T418</f>
      </c>
      <c r="X418" t="n">
        <v>0</v>
      </c>
      <c r="Y418" s="114" t="n">
        <v>2017</v>
      </c>
      <c r="Z418" t="s">
        <v>428</v>
      </c>
      <c r="AA418" s="115" t="str">
        <f>IF(G418="shared-count-once",COUNTIFS($A$2:$A$599,A418,$B$2:$B$599,B418,$D$2:$D$599,D418),1)</f>
      </c>
    </row>
    <row r="419">
      <c r="A419" t="s">
        <v>116</v>
      </c>
      <c r="B419" s="93" t="n">
        <v>2026</v>
      </c>
      <c r="C419" t="s">
        <v>243</v>
      </c>
      <c r="D419" s="94" t="s">
        <v>430</v>
      </c>
      <c r="E419" s="95" t="s">
        <v>431</v>
      </c>
      <c r="F419" s="96" t="s">
        <v>246</v>
      </c>
      <c r="G419" s="97" t="s">
        <v>423</v>
      </c>
      <c r="H419" s="98" t="s">
        <v>425</v>
      </c>
      <c r="I419" s="99" t="n">
        <v>1</v>
      </c>
      <c r="J419" s="100" t="n">
        <v>1</v>
      </c>
      <c r="K419" s="101" t="n">
        <v>0.008775</v>
      </c>
      <c r="L419" s="102" t="n">
        <v>289540745.880455</v>
      </c>
      <c r="M419" s="103" t="n">
        <v>289847447.099594</v>
      </c>
      <c r="N419" s="104" t="str">
        <f>MIN(MAX((B419-'Calculation_Assumptions'!$B$5+1)/'Calculation_Assumptions'!$B$7,0),1)</f>
      </c>
      <c r="O419" s="105" t="str">
        <f>L419*I419</f>
      </c>
      <c r="P419" s="106" t="str">
        <f>M419*I419</f>
      </c>
      <c r="Q419" s="107" t="str">
        <f>P419*'Calculation_Assumptions'!$B$14*J419*K419</f>
      </c>
      <c r="R419" s="108" t="str">
        <f>O419*N419*J419*K419</f>
      </c>
      <c r="S419" s="109" t="str">
        <f>R419-Q419</f>
      </c>
      <c r="T419" s="110" t="str">
        <f>1/(1+'Calculation_Assumptions'!$B$8)^(B419-'Calculation_Assumptions'!$B$2)</f>
      </c>
      <c r="U419" s="111" t="str">
        <f>Q419*T419</f>
      </c>
      <c r="V419" s="112" t="str">
        <f>R419*T419</f>
      </c>
      <c r="W419" s="113" t="str">
        <f>S419*T419</f>
      </c>
      <c r="X419" t="n">
        <v>0</v>
      </c>
      <c r="Y419" s="114" t="n">
        <v>2017</v>
      </c>
      <c r="Z419" t="s">
        <v>428</v>
      </c>
      <c r="AA419" s="115" t="str">
        <f>IF(G419="shared-count-once",COUNTIFS($A$2:$A$599,A419,$B$2:$B$599,B419,$D$2:$D$599,D419),1)</f>
      </c>
    </row>
    <row r="420">
      <c r="A420" t="s">
        <v>116</v>
      </c>
      <c r="B420" s="93" t="n">
        <v>2027</v>
      </c>
      <c r="C420" t="s">
        <v>243</v>
      </c>
      <c r="D420" s="94" t="s">
        <v>430</v>
      </c>
      <c r="E420" s="95" t="s">
        <v>431</v>
      </c>
      <c r="F420" s="96" t="s">
        <v>246</v>
      </c>
      <c r="G420" s="97" t="s">
        <v>423</v>
      </c>
      <c r="H420" s="98" t="s">
        <v>425</v>
      </c>
      <c r="I420" s="99" t="n">
        <v>1</v>
      </c>
      <c r="J420" s="100" t="n">
        <v>1</v>
      </c>
      <c r="K420" s="101" t="n">
        <v>0.008775</v>
      </c>
      <c r="L420" s="102" t="n">
        <v>291583966.841813</v>
      </c>
      <c r="M420" s="103" t="n">
        <v>291854180.377108</v>
      </c>
      <c r="N420" s="104" t="str">
        <f>MIN(MAX((B420-'Calculation_Assumptions'!$B$5+1)/'Calculation_Assumptions'!$B$7,0),1)</f>
      </c>
      <c r="O420" s="105" t="str">
        <f>L420*I420</f>
      </c>
      <c r="P420" s="106" t="str">
        <f>M420*I420</f>
      </c>
      <c r="Q420" s="107" t="str">
        <f>P420*'Calculation_Assumptions'!$B$14*J420*K420</f>
      </c>
      <c r="R420" s="108" t="str">
        <f>O420*N420*J420*K420</f>
      </c>
      <c r="S420" s="109" t="str">
        <f>R420-Q420</f>
      </c>
      <c r="T420" s="110" t="str">
        <f>1/(1+'Calculation_Assumptions'!$B$8)^(B420-'Calculation_Assumptions'!$B$2)</f>
      </c>
      <c r="U420" s="111" t="str">
        <f>Q420*T420</f>
      </c>
      <c r="V420" s="112" t="str">
        <f>R420*T420</f>
      </c>
      <c r="W420" s="113" t="str">
        <f>S420*T420</f>
      </c>
      <c r="X420" t="n">
        <v>0</v>
      </c>
      <c r="Y420" s="114" t="n">
        <v>2017</v>
      </c>
      <c r="Z420" t="s">
        <v>428</v>
      </c>
      <c r="AA420" s="115" t="str">
        <f>IF(G420="shared-count-once",COUNTIFS($A$2:$A$599,A420,$B$2:$B$599,B420,$D$2:$D$599,D420),1)</f>
      </c>
    </row>
    <row r="421">
      <c r="A421" t="s">
        <v>116</v>
      </c>
      <c r="B421" s="93" t="n">
        <v>2028</v>
      </c>
      <c r="C421" t="s">
        <v>243</v>
      </c>
      <c r="D421" s="94" t="s">
        <v>430</v>
      </c>
      <c r="E421" s="95" t="s">
        <v>431</v>
      </c>
      <c r="F421" s="96" t="s">
        <v>246</v>
      </c>
      <c r="G421" s="97" t="s">
        <v>423</v>
      </c>
      <c r="H421" s="98" t="s">
        <v>425</v>
      </c>
      <c r="I421" s="99" t="n">
        <v>1</v>
      </c>
      <c r="J421" s="100" t="n">
        <v>1</v>
      </c>
      <c r="K421" s="101" t="n">
        <v>0.008775</v>
      </c>
      <c r="L421" s="102" t="n">
        <v>293670136.381471</v>
      </c>
      <c r="M421" s="103" t="n">
        <v>293896796.321291</v>
      </c>
      <c r="N421" s="104" t="str">
        <f>MIN(MAX((B421-'Calculation_Assumptions'!$B$5+1)/'Calculation_Assumptions'!$B$7,0),1)</f>
      </c>
      <c r="O421" s="105" t="str">
        <f>L421*I421</f>
      </c>
      <c r="P421" s="106" t="str">
        <f>M421*I421</f>
      </c>
      <c r="Q421" s="107" t="str">
        <f>P421*'Calculation_Assumptions'!$B$14*J421*K421</f>
      </c>
      <c r="R421" s="108" t="str">
        <f>O421*N421*J421*K421</f>
      </c>
      <c r="S421" s="109" t="str">
        <f>R421-Q421</f>
      </c>
      <c r="T421" s="110" t="str">
        <f>1/(1+'Calculation_Assumptions'!$B$8)^(B421-'Calculation_Assumptions'!$B$2)</f>
      </c>
      <c r="U421" s="111" t="str">
        <f>Q421*T421</f>
      </c>
      <c r="V421" s="112" t="str">
        <f>R421*T421</f>
      </c>
      <c r="W421" s="113" t="str">
        <f>S421*T421</f>
      </c>
      <c r="X421" t="n">
        <v>0</v>
      </c>
      <c r="Y421" s="114" t="n">
        <v>2017</v>
      </c>
      <c r="Z421" t="s">
        <v>428</v>
      </c>
      <c r="AA421" s="115" t="str">
        <f>IF(G421="shared-count-once",COUNTIFS($A$2:$A$599,A421,$B$2:$B$599,B421,$D$2:$D$599,D421),1)</f>
      </c>
    </row>
    <row r="422">
      <c r="A422" t="s">
        <v>116</v>
      </c>
      <c r="B422" s="93" t="n">
        <v>2029</v>
      </c>
      <c r="C422" t="s">
        <v>243</v>
      </c>
      <c r="D422" s="94" t="s">
        <v>430</v>
      </c>
      <c r="E422" s="95" t="s">
        <v>431</v>
      </c>
      <c r="F422" s="96" t="s">
        <v>246</v>
      </c>
      <c r="G422" s="97" t="s">
        <v>423</v>
      </c>
      <c r="H422" s="98" t="s">
        <v>425</v>
      </c>
      <c r="I422" s="99" t="n">
        <v>1</v>
      </c>
      <c r="J422" s="100" t="n">
        <v>1</v>
      </c>
      <c r="K422" s="101" t="n">
        <v>0.008775</v>
      </c>
      <c r="L422" s="102" t="n">
        <v>295794120.997662</v>
      </c>
      <c r="M422" s="103" t="n">
        <v>295970569.102032</v>
      </c>
      <c r="N422" s="104" t="str">
        <f>MIN(MAX((B422-'Calculation_Assumptions'!$B$5+1)/'Calculation_Assumptions'!$B$7,0),1)</f>
      </c>
      <c r="O422" s="105" t="str">
        <f>L422*I422</f>
      </c>
      <c r="P422" s="106" t="str">
        <f>M422*I422</f>
      </c>
      <c r="Q422" s="107" t="str">
        <f>P422*'Calculation_Assumptions'!$B$14*J422*K422</f>
      </c>
      <c r="R422" s="108" t="str">
        <f>O422*N422*J422*K422</f>
      </c>
      <c r="S422" s="109" t="str">
        <f>R422-Q422</f>
      </c>
      <c r="T422" s="110" t="str">
        <f>1/(1+'Calculation_Assumptions'!$B$8)^(B422-'Calculation_Assumptions'!$B$2)</f>
      </c>
      <c r="U422" s="111" t="str">
        <f>Q422*T422</f>
      </c>
      <c r="V422" s="112" t="str">
        <f>R422*T422</f>
      </c>
      <c r="W422" s="113" t="str">
        <f>S422*T422</f>
      </c>
      <c r="X422" t="n">
        <v>0</v>
      </c>
      <c r="Y422" s="114" t="n">
        <v>2017</v>
      </c>
      <c r="Z422" t="s">
        <v>428</v>
      </c>
      <c r="AA422" s="115" t="str">
        <f>IF(G422="shared-count-once",COUNTIFS($A$2:$A$599,A422,$B$2:$B$599,B422,$D$2:$D$599,D422),1)</f>
      </c>
    </row>
    <row r="423">
      <c r="A423" t="s">
        <v>116</v>
      </c>
      <c r="B423" s="93" t="n">
        <v>2030</v>
      </c>
      <c r="C423" t="s">
        <v>243</v>
      </c>
      <c r="D423" s="94" t="s">
        <v>430</v>
      </c>
      <c r="E423" s="95" t="s">
        <v>431</v>
      </c>
      <c r="F423" s="96" t="s">
        <v>246</v>
      </c>
      <c r="G423" s="97" t="s">
        <v>423</v>
      </c>
      <c r="H423" s="98" t="s">
        <v>425</v>
      </c>
      <c r="I423" s="99" t="n">
        <v>1</v>
      </c>
      <c r="J423" s="100" t="n">
        <v>1</v>
      </c>
      <c r="K423" s="101" t="n">
        <v>0.008775</v>
      </c>
      <c r="L423" s="102" t="n">
        <v>297912248.92374</v>
      </c>
      <c r="M423" s="103" t="n">
        <v>298029311.601993</v>
      </c>
      <c r="N423" s="104" t="str">
        <f>MIN(MAX((B423-'Calculation_Assumptions'!$B$5+1)/'Calculation_Assumptions'!$B$7,0),1)</f>
      </c>
      <c r="O423" s="105" t="str">
        <f>L423*I423</f>
      </c>
      <c r="P423" s="106" t="str">
        <f>M423*I423</f>
      </c>
      <c r="Q423" s="107" t="str">
        <f>P423*'Calculation_Assumptions'!$B$14*J423*K423</f>
      </c>
      <c r="R423" s="108" t="str">
        <f>O423*N423*J423*K423</f>
      </c>
      <c r="S423" s="109" t="str">
        <f>R423-Q423</f>
      </c>
      <c r="T423" s="110" t="str">
        <f>1/(1+'Calculation_Assumptions'!$B$8)^(B423-'Calculation_Assumptions'!$B$2)</f>
      </c>
      <c r="U423" s="111" t="str">
        <f>Q423*T423</f>
      </c>
      <c r="V423" s="112" t="str">
        <f>R423*T423</f>
      </c>
      <c r="W423" s="113" t="str">
        <f>S423*T423</f>
      </c>
      <c r="X423" t="n">
        <v>0</v>
      </c>
      <c r="Y423" s="114" t="n">
        <v>2017</v>
      </c>
      <c r="Z423" t="s">
        <v>428</v>
      </c>
      <c r="AA423" s="115" t="str">
        <f>IF(G423="shared-count-once",COUNTIFS($A$2:$A$599,A423,$B$2:$B$599,B423,$D$2:$D$599,D423),1)</f>
      </c>
    </row>
    <row r="424">
      <c r="A424" t="s">
        <v>116</v>
      </c>
      <c r="B424" s="93" t="n">
        <v>2031</v>
      </c>
      <c r="C424" t="s">
        <v>243</v>
      </c>
      <c r="D424" s="94" t="s">
        <v>430</v>
      </c>
      <c r="E424" s="95" t="s">
        <v>431</v>
      </c>
      <c r="F424" s="96" t="s">
        <v>246</v>
      </c>
      <c r="G424" s="97" t="s">
        <v>423</v>
      </c>
      <c r="H424" s="98" t="s">
        <v>425</v>
      </c>
      <c r="I424" s="99" t="n">
        <v>1</v>
      </c>
      <c r="J424" s="100" t="n">
        <v>1</v>
      </c>
      <c r="K424" s="101" t="n">
        <v>0.008775</v>
      </c>
      <c r="L424" s="102" t="n">
        <v>300027166.78294</v>
      </c>
      <c r="M424" s="103" t="n">
        <v>300077222.268546</v>
      </c>
      <c r="N424" s="104" t="str">
        <f>MIN(MAX((B424-'Calculation_Assumptions'!$B$5+1)/'Calculation_Assumptions'!$B$7,0),1)</f>
      </c>
      <c r="O424" s="105" t="str">
        <f>L424*I424</f>
      </c>
      <c r="P424" s="106" t="str">
        <f>M424*I424</f>
      </c>
      <c r="Q424" s="107" t="str">
        <f>P424*'Calculation_Assumptions'!$B$14*J424*K424</f>
      </c>
      <c r="R424" s="108" t="str">
        <f>O424*N424*J424*K424</f>
      </c>
      <c r="S424" s="109" t="str">
        <f>R424-Q424</f>
      </c>
      <c r="T424" s="110" t="str">
        <f>1/(1+'Calculation_Assumptions'!$B$8)^(B424-'Calculation_Assumptions'!$B$2)</f>
      </c>
      <c r="U424" s="111" t="str">
        <f>Q424*T424</f>
      </c>
      <c r="V424" s="112" t="str">
        <f>R424*T424</f>
      </c>
      <c r="W424" s="113" t="str">
        <f>S424*T424</f>
      </c>
      <c r="X424" t="n">
        <v>0</v>
      </c>
      <c r="Y424" s="114" t="n">
        <v>2017</v>
      </c>
      <c r="Z424" t="s">
        <v>428</v>
      </c>
      <c r="AA424" s="115" t="str">
        <f>IF(G424="shared-count-once",COUNTIFS($A$2:$A$599,A424,$B$2:$B$599,B424,$D$2:$D$599,D424),1)</f>
      </c>
    </row>
    <row r="425">
      <c r="A425" t="s">
        <v>116</v>
      </c>
      <c r="B425" s="93" t="n">
        <v>2032</v>
      </c>
      <c r="C425" t="s">
        <v>243</v>
      </c>
      <c r="D425" s="94" t="s">
        <v>430</v>
      </c>
      <c r="E425" s="95" t="s">
        <v>431</v>
      </c>
      <c r="F425" s="96" t="s">
        <v>246</v>
      </c>
      <c r="G425" s="97" t="s">
        <v>423</v>
      </c>
      <c r="H425" s="98" t="s">
        <v>425</v>
      </c>
      <c r="I425" s="99" t="n">
        <v>1</v>
      </c>
      <c r="J425" s="100" t="n">
        <v>1</v>
      </c>
      <c r="K425" s="101" t="n">
        <v>0.008775</v>
      </c>
      <c r="L425" s="102" t="n">
        <v>302126389.499303</v>
      </c>
      <c r="M425" s="103" t="n">
        <v>302110074.06594</v>
      </c>
      <c r="N425" s="104" t="str">
        <f>MIN(MAX((B425-'Calculation_Assumptions'!$B$5+1)/'Calculation_Assumptions'!$B$7,0),1)</f>
      </c>
      <c r="O425" s="105" t="str">
        <f>L425*I425</f>
      </c>
      <c r="P425" s="106" t="str">
        <f>M425*I425</f>
      </c>
      <c r="Q425" s="107" t="str">
        <f>P425*'Calculation_Assumptions'!$B$14*J425*K425</f>
      </c>
      <c r="R425" s="108" t="str">
        <f>O425*N425*J425*K425</f>
      </c>
      <c r="S425" s="109" t="str">
        <f>R425-Q425</f>
      </c>
      <c r="T425" s="110" t="str">
        <f>1/(1+'Calculation_Assumptions'!$B$8)^(B425-'Calculation_Assumptions'!$B$2)</f>
      </c>
      <c r="U425" s="111" t="str">
        <f>Q425*T425</f>
      </c>
      <c r="V425" s="112" t="str">
        <f>R425*T425</f>
      </c>
      <c r="W425" s="113" t="str">
        <f>S425*T425</f>
      </c>
      <c r="X425" t="n">
        <v>0</v>
      </c>
      <c r="Y425" s="114" t="n">
        <v>2017</v>
      </c>
      <c r="Z425" t="s">
        <v>428</v>
      </c>
      <c r="AA425" s="115" t="str">
        <f>IF(G425="shared-count-once",COUNTIFS($A$2:$A$599,A425,$B$2:$B$599,B425,$D$2:$D$599,D425),1)</f>
      </c>
    </row>
    <row r="426">
      <c r="A426" t="s">
        <v>116</v>
      </c>
      <c r="B426" s="93" t="n">
        <v>2033</v>
      </c>
      <c r="C426" t="s">
        <v>243</v>
      </c>
      <c r="D426" s="94" t="s">
        <v>430</v>
      </c>
      <c r="E426" s="95" t="s">
        <v>431</v>
      </c>
      <c r="F426" s="96" t="s">
        <v>246</v>
      </c>
      <c r="G426" s="97" t="s">
        <v>423</v>
      </c>
      <c r="H426" s="98" t="s">
        <v>425</v>
      </c>
      <c r="I426" s="99" t="n">
        <v>1</v>
      </c>
      <c r="J426" s="100" t="n">
        <v>1</v>
      </c>
      <c r="K426" s="101" t="n">
        <v>0.008775</v>
      </c>
      <c r="L426" s="102" t="n">
        <v>304167354.220478</v>
      </c>
      <c r="M426" s="103" t="n">
        <v>304122392.262448</v>
      </c>
      <c r="N426" s="104" t="str">
        <f>MIN(MAX((B426-'Calculation_Assumptions'!$B$5+1)/'Calculation_Assumptions'!$B$7,0),1)</f>
      </c>
      <c r="O426" s="105" t="str">
        <f>L426*I426</f>
      </c>
      <c r="P426" s="106" t="str">
        <f>M426*I426</f>
      </c>
      <c r="Q426" s="107" t="str">
        <f>P426*'Calculation_Assumptions'!$B$14*J426*K426</f>
      </c>
      <c r="R426" s="108" t="str">
        <f>O426*N426*J426*K426</f>
      </c>
      <c r="S426" s="109" t="str">
        <f>R426-Q426</f>
      </c>
      <c r="T426" s="110" t="str">
        <f>1/(1+'Calculation_Assumptions'!$B$8)^(B426-'Calculation_Assumptions'!$B$2)</f>
      </c>
      <c r="U426" s="111" t="str">
        <f>Q426*T426</f>
      </c>
      <c r="V426" s="112" t="str">
        <f>R426*T426</f>
      </c>
      <c r="W426" s="113" t="str">
        <f>S426*T426</f>
      </c>
      <c r="X426" t="n">
        <v>0</v>
      </c>
      <c r="Y426" s="114" t="n">
        <v>2017</v>
      </c>
      <c r="Z426" t="s">
        <v>428</v>
      </c>
      <c r="AA426" s="115" t="str">
        <f>IF(G426="shared-count-once",COUNTIFS($A$2:$A$599,A426,$B$2:$B$599,B426,$D$2:$D$599,D426),1)</f>
      </c>
    </row>
    <row r="427">
      <c r="A427" t="s">
        <v>116</v>
      </c>
      <c r="B427" s="93" t="n">
        <v>2034</v>
      </c>
      <c r="C427" t="s">
        <v>243</v>
      </c>
      <c r="D427" s="94" t="s">
        <v>430</v>
      </c>
      <c r="E427" s="95" t="s">
        <v>431</v>
      </c>
      <c r="F427" s="96" t="s">
        <v>246</v>
      </c>
      <c r="G427" s="97" t="s">
        <v>423</v>
      </c>
      <c r="H427" s="98" t="s">
        <v>425</v>
      </c>
      <c r="I427" s="99" t="n">
        <v>1</v>
      </c>
      <c r="J427" s="100" t="n">
        <v>1</v>
      </c>
      <c r="K427" s="101" t="n">
        <v>0.008775</v>
      </c>
      <c r="L427" s="102" t="n">
        <v>306218087.703297</v>
      </c>
      <c r="M427" s="103" t="n">
        <v>306110568.885056</v>
      </c>
      <c r="N427" s="104" t="str">
        <f>MIN(MAX((B427-'Calculation_Assumptions'!$B$5+1)/'Calculation_Assumptions'!$B$7,0),1)</f>
      </c>
      <c r="O427" s="105" t="str">
        <f>L427*I427</f>
      </c>
      <c r="P427" s="106" t="str">
        <f>M427*I427</f>
      </c>
      <c r="Q427" s="107" t="str">
        <f>P427*'Calculation_Assumptions'!$B$14*J427*K427</f>
      </c>
      <c r="R427" s="108" t="str">
        <f>O427*N427*J427*K427</f>
      </c>
      <c r="S427" s="109" t="str">
        <f>R427-Q427</f>
      </c>
      <c r="T427" s="110" t="str">
        <f>1/(1+'Calculation_Assumptions'!$B$8)^(B427-'Calculation_Assumptions'!$B$2)</f>
      </c>
      <c r="U427" s="111" t="str">
        <f>Q427*T427</f>
      </c>
      <c r="V427" s="112" t="str">
        <f>R427*T427</f>
      </c>
      <c r="W427" s="113" t="str">
        <f>S427*T427</f>
      </c>
      <c r="X427" t="n">
        <v>0</v>
      </c>
      <c r="Y427" s="114" t="n">
        <v>2017</v>
      </c>
      <c r="Z427" t="s">
        <v>428</v>
      </c>
      <c r="AA427" s="115" t="str">
        <f>IF(G427="shared-count-once",COUNTIFS($A$2:$A$599,A427,$B$2:$B$599,B427,$D$2:$D$599,D427),1)</f>
      </c>
    </row>
    <row r="428">
      <c r="A428" t="s">
        <v>116</v>
      </c>
      <c r="B428" s="93" t="n">
        <v>2035</v>
      </c>
      <c r="C428" t="s">
        <v>243</v>
      </c>
      <c r="D428" s="94" t="s">
        <v>430</v>
      </c>
      <c r="E428" s="95" t="s">
        <v>431</v>
      </c>
      <c r="F428" s="96" t="s">
        <v>246</v>
      </c>
      <c r="G428" s="97" t="s">
        <v>423</v>
      </c>
      <c r="H428" s="98" t="s">
        <v>425</v>
      </c>
      <c r="I428" s="99" t="n">
        <v>1</v>
      </c>
      <c r="J428" s="100" t="n">
        <v>1</v>
      </c>
      <c r="K428" s="101" t="n">
        <v>0.008775</v>
      </c>
      <c r="L428" s="102" t="n">
        <v>308238510.767234</v>
      </c>
      <c r="M428" s="103" t="n">
        <v>308070646.088024</v>
      </c>
      <c r="N428" s="104" t="str">
        <f>MIN(MAX((B428-'Calculation_Assumptions'!$B$5+1)/'Calculation_Assumptions'!$B$7,0),1)</f>
      </c>
      <c r="O428" s="105" t="str">
        <f>L428*I428</f>
      </c>
      <c r="P428" s="106" t="str">
        <f>M428*I428</f>
      </c>
      <c r="Q428" s="107" t="str">
        <f>P428*'Calculation_Assumptions'!$B$14*J428*K428</f>
      </c>
      <c r="R428" s="108" t="str">
        <f>O428*N428*J428*K428</f>
      </c>
      <c r="S428" s="109" t="str">
        <f>R428-Q428</f>
      </c>
      <c r="T428" s="110" t="str">
        <f>1/(1+'Calculation_Assumptions'!$B$8)^(B428-'Calculation_Assumptions'!$B$2)</f>
      </c>
      <c r="U428" s="111" t="str">
        <f>Q428*T428</f>
      </c>
      <c r="V428" s="112" t="str">
        <f>R428*T428</f>
      </c>
      <c r="W428" s="113" t="str">
        <f>S428*T428</f>
      </c>
      <c r="X428" t="n">
        <v>0</v>
      </c>
      <c r="Y428" s="114" t="n">
        <v>2017</v>
      </c>
      <c r="Z428" t="s">
        <v>428</v>
      </c>
      <c r="AA428" s="115" t="str">
        <f>IF(G428="shared-count-once",COUNTIFS($A$2:$A$599,A428,$B$2:$B$599,B428,$D$2:$D$599,D428),1)</f>
      </c>
    </row>
    <row r="429">
      <c r="A429" t="s">
        <v>116</v>
      </c>
      <c r="B429" s="93" t="n">
        <v>2036</v>
      </c>
      <c r="C429" t="s">
        <v>243</v>
      </c>
      <c r="D429" s="94" t="s">
        <v>430</v>
      </c>
      <c r="E429" s="95" t="s">
        <v>431</v>
      </c>
      <c r="F429" s="96" t="s">
        <v>246</v>
      </c>
      <c r="G429" s="97" t="s">
        <v>423</v>
      </c>
      <c r="H429" s="98" t="s">
        <v>425</v>
      </c>
      <c r="I429" s="99" t="n">
        <v>1</v>
      </c>
      <c r="J429" s="100" t="n">
        <v>1</v>
      </c>
      <c r="K429" s="101" t="n">
        <v>0.008775</v>
      </c>
      <c r="L429" s="102" t="n">
        <v>310225666.250561</v>
      </c>
      <c r="M429" s="103" t="n">
        <v>309999675.199284</v>
      </c>
      <c r="N429" s="104" t="str">
        <f>MIN(MAX((B429-'Calculation_Assumptions'!$B$5+1)/'Calculation_Assumptions'!$B$7,0),1)</f>
      </c>
      <c r="O429" s="105" t="str">
        <f>L429*I429</f>
      </c>
      <c r="P429" s="106" t="str">
        <f>M429*I429</f>
      </c>
      <c r="Q429" s="107" t="str">
        <f>P429*'Calculation_Assumptions'!$B$14*J429*K429</f>
      </c>
      <c r="R429" s="108" t="str">
        <f>O429*N429*J429*K429</f>
      </c>
      <c r="S429" s="109" t="str">
        <f>R429-Q429</f>
      </c>
      <c r="T429" s="110" t="str">
        <f>1/(1+'Calculation_Assumptions'!$B$8)^(B429-'Calculation_Assumptions'!$B$2)</f>
      </c>
      <c r="U429" s="111" t="str">
        <f>Q429*T429</f>
      </c>
      <c r="V429" s="112" t="str">
        <f>R429*T429</f>
      </c>
      <c r="W429" s="113" t="str">
        <f>S429*T429</f>
      </c>
      <c r="X429" t="n">
        <v>0</v>
      </c>
      <c r="Y429" s="114" t="n">
        <v>2017</v>
      </c>
      <c r="Z429" t="s">
        <v>428</v>
      </c>
      <c r="AA429" s="115" t="str">
        <f>IF(G429="shared-count-once",COUNTIFS($A$2:$A$599,A429,$B$2:$B$599,B429,$D$2:$D$599,D429),1)</f>
      </c>
    </row>
    <row r="430">
      <c r="A430" t="s">
        <v>116</v>
      </c>
      <c r="B430" s="93" t="n">
        <v>2037</v>
      </c>
      <c r="C430" t="s">
        <v>243</v>
      </c>
      <c r="D430" s="94" t="s">
        <v>430</v>
      </c>
      <c r="E430" s="95" t="s">
        <v>431</v>
      </c>
      <c r="F430" s="96" t="s">
        <v>246</v>
      </c>
      <c r="G430" s="97" t="s">
        <v>423</v>
      </c>
      <c r="H430" s="98" t="s">
        <v>425</v>
      </c>
      <c r="I430" s="99" t="n">
        <v>1</v>
      </c>
      <c r="J430" s="100" t="n">
        <v>1</v>
      </c>
      <c r="K430" s="101" t="n">
        <v>0.008775</v>
      </c>
      <c r="L430" s="102" t="n">
        <v>312181979.764584</v>
      </c>
      <c r="M430" s="103" t="n">
        <v>311893769.131398</v>
      </c>
      <c r="N430" s="104" t="str">
        <f>MIN(MAX((B430-'Calculation_Assumptions'!$B$5+1)/'Calculation_Assumptions'!$B$7,0),1)</f>
      </c>
      <c r="O430" s="105" t="str">
        <f>L430*I430</f>
      </c>
      <c r="P430" s="106" t="str">
        <f>M430*I430</f>
      </c>
      <c r="Q430" s="107" t="str">
        <f>P430*'Calculation_Assumptions'!$B$14*J430*K430</f>
      </c>
      <c r="R430" s="108" t="str">
        <f>O430*N430*J430*K430</f>
      </c>
      <c r="S430" s="109" t="str">
        <f>R430-Q430</f>
      </c>
      <c r="T430" s="110" t="str">
        <f>1/(1+'Calculation_Assumptions'!$B$8)^(B430-'Calculation_Assumptions'!$B$2)</f>
      </c>
      <c r="U430" s="111" t="str">
        <f>Q430*T430</f>
      </c>
      <c r="V430" s="112" t="str">
        <f>R430*T430</f>
      </c>
      <c r="W430" s="113" t="str">
        <f>S430*T430</f>
      </c>
      <c r="X430" t="n">
        <v>0</v>
      </c>
      <c r="Y430" s="114" t="n">
        <v>2017</v>
      </c>
      <c r="Z430" t="s">
        <v>428</v>
      </c>
      <c r="AA430" s="115" t="str">
        <f>IF(G430="shared-count-once",COUNTIFS($A$2:$A$599,A430,$B$2:$B$599,B430,$D$2:$D$599,D430),1)</f>
      </c>
    </row>
    <row r="431">
      <c r="A431" t="s">
        <v>116</v>
      </c>
      <c r="B431" s="93" t="n">
        <v>2038</v>
      </c>
      <c r="C431" t="s">
        <v>243</v>
      </c>
      <c r="D431" s="94" t="s">
        <v>430</v>
      </c>
      <c r="E431" s="95" t="s">
        <v>431</v>
      </c>
      <c r="F431" s="96" t="s">
        <v>246</v>
      </c>
      <c r="G431" s="97" t="s">
        <v>423</v>
      </c>
      <c r="H431" s="98" t="s">
        <v>425</v>
      </c>
      <c r="I431" s="99" t="n">
        <v>1</v>
      </c>
      <c r="J431" s="100" t="n">
        <v>1</v>
      </c>
      <c r="K431" s="101" t="n">
        <v>0.008775</v>
      </c>
      <c r="L431" s="102" t="n">
        <v>314103889.871079</v>
      </c>
      <c r="M431" s="103" t="n">
        <v>313749695.438568</v>
      </c>
      <c r="N431" s="104" t="str">
        <f>MIN(MAX((B431-'Calculation_Assumptions'!$B$5+1)/'Calculation_Assumptions'!$B$7,0),1)</f>
      </c>
      <c r="O431" s="105" t="str">
        <f>L431*I431</f>
      </c>
      <c r="P431" s="106" t="str">
        <f>M431*I431</f>
      </c>
      <c r="Q431" s="107" t="str">
        <f>P431*'Calculation_Assumptions'!$B$14*J431*K431</f>
      </c>
      <c r="R431" s="108" t="str">
        <f>O431*N431*J431*K431</f>
      </c>
      <c r="S431" s="109" t="str">
        <f>R431-Q431</f>
      </c>
      <c r="T431" s="110" t="str">
        <f>1/(1+'Calculation_Assumptions'!$B$8)^(B431-'Calculation_Assumptions'!$B$2)</f>
      </c>
      <c r="U431" s="111" t="str">
        <f>Q431*T431</f>
      </c>
      <c r="V431" s="112" t="str">
        <f>R431*T431</f>
      </c>
      <c r="W431" s="113" t="str">
        <f>S431*T431</f>
      </c>
      <c r="X431" t="n">
        <v>0</v>
      </c>
      <c r="Y431" s="114" t="n">
        <v>2017</v>
      </c>
      <c r="Z431" t="s">
        <v>428</v>
      </c>
      <c r="AA431" s="115" t="str">
        <f>IF(G431="shared-count-once",COUNTIFS($A$2:$A$599,A431,$B$2:$B$599,B431,$D$2:$D$599,D431),1)</f>
      </c>
    </row>
    <row r="432">
      <c r="A432" t="s">
        <v>116</v>
      </c>
      <c r="B432" s="93" t="n">
        <v>2039</v>
      </c>
      <c r="C432" t="s">
        <v>243</v>
      </c>
      <c r="D432" s="94" t="s">
        <v>430</v>
      </c>
      <c r="E432" s="95" t="s">
        <v>431</v>
      </c>
      <c r="F432" s="96" t="s">
        <v>246</v>
      </c>
      <c r="G432" s="97" t="s">
        <v>423</v>
      </c>
      <c r="H432" s="98" t="s">
        <v>425</v>
      </c>
      <c r="I432" s="99" t="n">
        <v>1</v>
      </c>
      <c r="J432" s="100" t="n">
        <v>1</v>
      </c>
      <c r="K432" s="101" t="n">
        <v>0.008775</v>
      </c>
      <c r="L432" s="102" t="n">
        <v>315988931.886458</v>
      </c>
      <c r="M432" s="103" t="n">
        <v>315565543.392676</v>
      </c>
      <c r="N432" s="104" t="str">
        <f>MIN(MAX((B432-'Calculation_Assumptions'!$B$5+1)/'Calculation_Assumptions'!$B$7,0),1)</f>
      </c>
      <c r="O432" s="105" t="str">
        <f>L432*I432</f>
      </c>
      <c r="P432" s="106" t="str">
        <f>M432*I432</f>
      </c>
      <c r="Q432" s="107" t="str">
        <f>P432*'Calculation_Assumptions'!$B$14*J432*K432</f>
      </c>
      <c r="R432" s="108" t="str">
        <f>O432*N432*J432*K432</f>
      </c>
      <c r="S432" s="109" t="str">
        <f>R432-Q432</f>
      </c>
      <c r="T432" s="110" t="str">
        <f>1/(1+'Calculation_Assumptions'!$B$8)^(B432-'Calculation_Assumptions'!$B$2)</f>
      </c>
      <c r="U432" s="111" t="str">
        <f>Q432*T432</f>
      </c>
      <c r="V432" s="112" t="str">
        <f>R432*T432</f>
      </c>
      <c r="W432" s="113" t="str">
        <f>S432*T432</f>
      </c>
      <c r="X432" t="n">
        <v>0</v>
      </c>
      <c r="Y432" s="114" t="n">
        <v>2017</v>
      </c>
      <c r="Z432" t="s">
        <v>428</v>
      </c>
      <c r="AA432" s="115" t="str">
        <f>IF(G432="shared-count-once",COUNTIFS($A$2:$A$599,A432,$B$2:$B$599,B432,$D$2:$D$599,D432),1)</f>
      </c>
    </row>
    <row r="433">
      <c r="A433" t="s">
        <v>116</v>
      </c>
      <c r="B433" s="93" t="n">
        <v>2040</v>
      </c>
      <c r="C433" t="s">
        <v>243</v>
      </c>
      <c r="D433" s="94" t="s">
        <v>430</v>
      </c>
      <c r="E433" s="95" t="s">
        <v>431</v>
      </c>
      <c r="F433" s="96" t="s">
        <v>246</v>
      </c>
      <c r="G433" s="97" t="s">
        <v>423</v>
      </c>
      <c r="H433" s="98" t="s">
        <v>425</v>
      </c>
      <c r="I433" s="99" t="n">
        <v>1</v>
      </c>
      <c r="J433" s="100" t="n">
        <v>1</v>
      </c>
      <c r="K433" s="101" t="n">
        <v>0.008775</v>
      </c>
      <c r="L433" s="102" t="n">
        <v>317833500.850884</v>
      </c>
      <c r="M433" s="103" t="n">
        <v>317337884.121295</v>
      </c>
      <c r="N433" s="104" t="str">
        <f>MIN(MAX((B433-'Calculation_Assumptions'!$B$5+1)/'Calculation_Assumptions'!$B$7,0),1)</f>
      </c>
      <c r="O433" s="105" t="str">
        <f>L433*I433</f>
      </c>
      <c r="P433" s="106" t="str">
        <f>M433*I433</f>
      </c>
      <c r="Q433" s="107" t="str">
        <f>P433*'Calculation_Assumptions'!$B$14*J433*K433</f>
      </c>
      <c r="R433" s="108" t="str">
        <f>O433*N433*J433*K433</f>
      </c>
      <c r="S433" s="109" t="str">
        <f>R433-Q433</f>
      </c>
      <c r="T433" s="110" t="str">
        <f>1/(1+'Calculation_Assumptions'!$B$8)^(B433-'Calculation_Assumptions'!$B$2)</f>
      </c>
      <c r="U433" s="111" t="str">
        <f>Q433*T433</f>
      </c>
      <c r="V433" s="112" t="str">
        <f>R433*T433</f>
      </c>
      <c r="W433" s="113" t="str">
        <f>S433*T433</f>
      </c>
      <c r="X433" t="n">
        <v>0</v>
      </c>
      <c r="Y433" s="114" t="n">
        <v>2017</v>
      </c>
      <c r="Z433" t="s">
        <v>428</v>
      </c>
      <c r="AA433" s="115" t="str">
        <f>IF(G433="shared-count-once",COUNTIFS($A$2:$A$599,A433,$B$2:$B$599,B433,$D$2:$D$599,D433),1)</f>
      </c>
    </row>
    <row r="434">
      <c r="A434" t="s">
        <v>116</v>
      </c>
      <c r="B434" s="93" t="n">
        <v>2041</v>
      </c>
      <c r="C434" t="s">
        <v>243</v>
      </c>
      <c r="D434" s="94" t="s">
        <v>430</v>
      </c>
      <c r="E434" s="95" t="s">
        <v>431</v>
      </c>
      <c r="F434" s="96" t="s">
        <v>246</v>
      </c>
      <c r="G434" s="97" t="s">
        <v>423</v>
      </c>
      <c r="H434" s="98" t="s">
        <v>425</v>
      </c>
      <c r="I434" s="99" t="n">
        <v>1</v>
      </c>
      <c r="J434" s="100" t="n">
        <v>1</v>
      </c>
      <c r="K434" s="101" t="n">
        <v>0.008775</v>
      </c>
      <c r="L434" s="102" t="n">
        <v>319636474.95546</v>
      </c>
      <c r="M434" s="103" t="n">
        <v>319016979.529542</v>
      </c>
      <c r="N434" s="104" t="str">
        <f>MIN(MAX((B434-'Calculation_Assumptions'!$B$5+1)/'Calculation_Assumptions'!$B$7,0),1)</f>
      </c>
      <c r="O434" s="105" t="str">
        <f>L434*I434</f>
      </c>
      <c r="P434" s="106" t="str">
        <f>M434*I434</f>
      </c>
      <c r="Q434" s="107" t="str">
        <f>P434*'Calculation_Assumptions'!$B$14*J434*K434</f>
      </c>
      <c r="R434" s="108" t="str">
        <f>O434*N434*J434*K434</f>
      </c>
      <c r="S434" s="109" t="str">
        <f>R434-Q434</f>
      </c>
      <c r="T434" s="110" t="str">
        <f>1/(1+'Calculation_Assumptions'!$B$8)^(B434-'Calculation_Assumptions'!$B$2)</f>
      </c>
      <c r="U434" s="111" t="str">
        <f>Q434*T434</f>
      </c>
      <c r="V434" s="112" t="str">
        <f>R434*T434</f>
      </c>
      <c r="W434" s="113" t="str">
        <f>S434*T434</f>
      </c>
      <c r="X434" t="n">
        <v>0</v>
      </c>
      <c r="Y434" s="114" t="n">
        <v>2017</v>
      </c>
      <c r="Z434" t="s">
        <v>428</v>
      </c>
      <c r="AA434" s="115" t="str">
        <f>IF(G434="shared-count-once",COUNTIFS($A$2:$A$599,A434,$B$2:$B$599,B434,$D$2:$D$599,D434),1)</f>
      </c>
    </row>
    <row r="435">
      <c r="A435" t="s">
        <v>116</v>
      </c>
      <c r="B435" s="93" t="n">
        <v>2042</v>
      </c>
      <c r="C435" t="s">
        <v>243</v>
      </c>
      <c r="D435" s="94" t="s">
        <v>430</v>
      </c>
      <c r="E435" s="95" t="s">
        <v>431</v>
      </c>
      <c r="F435" s="96" t="s">
        <v>246</v>
      </c>
      <c r="G435" s="97" t="s">
        <v>423</v>
      </c>
      <c r="H435" s="98" t="s">
        <v>425</v>
      </c>
      <c r="I435" s="99" t="n">
        <v>1</v>
      </c>
      <c r="J435" s="100" t="n">
        <v>1</v>
      </c>
      <c r="K435" s="101" t="n">
        <v>0.008775</v>
      </c>
      <c r="L435" s="102" t="n">
        <v>321389365.919647</v>
      </c>
      <c r="M435" s="103" t="n">
        <v>320698357.573231</v>
      </c>
      <c r="N435" s="104" t="str">
        <f>MIN(MAX((B435-'Calculation_Assumptions'!$B$5+1)/'Calculation_Assumptions'!$B$7,0),1)</f>
      </c>
      <c r="O435" s="105" t="str">
        <f>L435*I435</f>
      </c>
      <c r="P435" s="106" t="str">
        <f>M435*I435</f>
      </c>
      <c r="Q435" s="107" t="str">
        <f>P435*'Calculation_Assumptions'!$B$14*J435*K435</f>
      </c>
      <c r="R435" s="108" t="str">
        <f>O435*N435*J435*K435</f>
      </c>
      <c r="S435" s="109" t="str">
        <f>R435-Q435</f>
      </c>
      <c r="T435" s="110" t="str">
        <f>1/(1+'Calculation_Assumptions'!$B$8)^(B435-'Calculation_Assumptions'!$B$2)</f>
      </c>
      <c r="U435" s="111" t="str">
        <f>Q435*T435</f>
      </c>
      <c r="V435" s="112" t="str">
        <f>R435*T435</f>
      </c>
      <c r="W435" s="113" t="str">
        <f>S435*T435</f>
      </c>
      <c r="X435" t="n">
        <v>0</v>
      </c>
      <c r="Y435" s="114" t="n">
        <v>2017</v>
      </c>
      <c r="Z435" t="s">
        <v>428</v>
      </c>
      <c r="AA435" s="115" t="str">
        <f>IF(G435="shared-count-once",COUNTIFS($A$2:$A$599,A435,$B$2:$B$599,B435,$D$2:$D$599,D435),1)</f>
      </c>
    </row>
    <row r="436">
      <c r="A436" t="s">
        <v>116</v>
      </c>
      <c r="B436" s="93" t="n">
        <v>2043</v>
      </c>
      <c r="C436" t="s">
        <v>243</v>
      </c>
      <c r="D436" s="94" t="s">
        <v>430</v>
      </c>
      <c r="E436" s="95" t="s">
        <v>431</v>
      </c>
      <c r="F436" s="96" t="s">
        <v>246</v>
      </c>
      <c r="G436" s="97" t="s">
        <v>423</v>
      </c>
      <c r="H436" s="98" t="s">
        <v>425</v>
      </c>
      <c r="I436" s="99" t="n">
        <v>1</v>
      </c>
      <c r="J436" s="100" t="n">
        <v>1</v>
      </c>
      <c r="K436" s="101" t="n">
        <v>0.008775</v>
      </c>
      <c r="L436" s="102" t="n">
        <v>323091602.548631</v>
      </c>
      <c r="M436" s="103" t="n">
        <v>322368101.36479</v>
      </c>
      <c r="N436" s="104" t="str">
        <f>MIN(MAX((B436-'Calculation_Assumptions'!$B$5+1)/'Calculation_Assumptions'!$B$7,0),1)</f>
      </c>
      <c r="O436" s="105" t="str">
        <f>L436*I436</f>
      </c>
      <c r="P436" s="106" t="str">
        <f>M436*I436</f>
      </c>
      <c r="Q436" s="107" t="str">
        <f>P436*'Calculation_Assumptions'!$B$14*J436*K436</f>
      </c>
      <c r="R436" s="108" t="str">
        <f>O436*N436*J436*K436</f>
      </c>
      <c r="S436" s="109" t="str">
        <f>R436-Q436</f>
      </c>
      <c r="T436" s="110" t="str">
        <f>1/(1+'Calculation_Assumptions'!$B$8)^(B436-'Calculation_Assumptions'!$B$2)</f>
      </c>
      <c r="U436" s="111" t="str">
        <f>Q436*T436</f>
      </c>
      <c r="V436" s="112" t="str">
        <f>R436*T436</f>
      </c>
      <c r="W436" s="113" t="str">
        <f>S436*T436</f>
      </c>
      <c r="X436" t="n">
        <v>0</v>
      </c>
      <c r="Y436" s="114" t="n">
        <v>2017</v>
      </c>
      <c r="Z436" t="s">
        <v>428</v>
      </c>
      <c r="AA436" s="115" t="str">
        <f>IF(G436="shared-count-once",COUNTIFS($A$2:$A$599,A436,$B$2:$B$599,B436,$D$2:$D$599,D436),1)</f>
      </c>
    </row>
    <row r="437">
      <c r="A437" t="s">
        <v>116</v>
      </c>
      <c r="B437" s="93" t="n">
        <v>2044</v>
      </c>
      <c r="C437" t="s">
        <v>243</v>
      </c>
      <c r="D437" s="94" t="s">
        <v>430</v>
      </c>
      <c r="E437" s="95" t="s">
        <v>431</v>
      </c>
      <c r="F437" s="96" t="s">
        <v>246</v>
      </c>
      <c r="G437" s="97" t="s">
        <v>423</v>
      </c>
      <c r="H437" s="98" t="s">
        <v>425</v>
      </c>
      <c r="I437" s="99" t="n">
        <v>1</v>
      </c>
      <c r="J437" s="100" t="n">
        <v>1</v>
      </c>
      <c r="K437" s="101" t="n">
        <v>0.008775</v>
      </c>
      <c r="L437" s="102" t="n">
        <v>324743035.983444</v>
      </c>
      <c r="M437" s="103" t="n">
        <v>323959975.384742</v>
      </c>
      <c r="N437" s="104" t="str">
        <f>MIN(MAX((B437-'Calculation_Assumptions'!$B$5+1)/'Calculation_Assumptions'!$B$7,0),1)</f>
      </c>
      <c r="O437" s="105" t="str">
        <f>L437*I437</f>
      </c>
      <c r="P437" s="106" t="str">
        <f>M437*I437</f>
      </c>
      <c r="Q437" s="107" t="str">
        <f>P437*'Calculation_Assumptions'!$B$14*J437*K437</f>
      </c>
      <c r="R437" s="108" t="str">
        <f>O437*N437*J437*K437</f>
      </c>
      <c r="S437" s="109" t="str">
        <f>R437-Q437</f>
      </c>
      <c r="T437" s="110" t="str">
        <f>1/(1+'Calculation_Assumptions'!$B$8)^(B437-'Calculation_Assumptions'!$B$2)</f>
      </c>
      <c r="U437" s="111" t="str">
        <f>Q437*T437</f>
      </c>
      <c r="V437" s="112" t="str">
        <f>R437*T437</f>
      </c>
      <c r="W437" s="113" t="str">
        <f>S437*T437</f>
      </c>
      <c r="X437" t="n">
        <v>0</v>
      </c>
      <c r="Y437" s="114" t="n">
        <v>2017</v>
      </c>
      <c r="Z437" t="s">
        <v>428</v>
      </c>
      <c r="AA437" s="115" t="str">
        <f>IF(G437="shared-count-once",COUNTIFS($A$2:$A$599,A437,$B$2:$B$599,B437,$D$2:$D$599,D437),1)</f>
      </c>
    </row>
    <row r="438">
      <c r="A438" t="s">
        <v>116</v>
      </c>
      <c r="B438" s="93" t="n">
        <v>2045</v>
      </c>
      <c r="C438" t="s">
        <v>243</v>
      </c>
      <c r="D438" s="94" t="s">
        <v>430</v>
      </c>
      <c r="E438" s="95" t="s">
        <v>431</v>
      </c>
      <c r="F438" s="96" t="s">
        <v>246</v>
      </c>
      <c r="G438" s="97" t="s">
        <v>423</v>
      </c>
      <c r="H438" s="98" t="s">
        <v>425</v>
      </c>
      <c r="I438" s="99" t="n">
        <v>1</v>
      </c>
      <c r="J438" s="100" t="n">
        <v>1</v>
      </c>
      <c r="K438" s="101" t="n">
        <v>0.008775</v>
      </c>
      <c r="L438" s="102" t="n">
        <v>326343152.476028</v>
      </c>
      <c r="M438" s="103" t="n">
        <v>325502797.918857</v>
      </c>
      <c r="N438" s="104" t="str">
        <f>MIN(MAX((B438-'Calculation_Assumptions'!$B$5+1)/'Calculation_Assumptions'!$B$7,0),1)</f>
      </c>
      <c r="O438" s="105" t="str">
        <f>L438*I438</f>
      </c>
      <c r="P438" s="106" t="str">
        <f>M438*I438</f>
      </c>
      <c r="Q438" s="107" t="str">
        <f>P438*'Calculation_Assumptions'!$B$14*J438*K438</f>
      </c>
      <c r="R438" s="108" t="str">
        <f>O438*N438*J438*K438</f>
      </c>
      <c r="S438" s="109" t="str">
        <f>R438-Q438</f>
      </c>
      <c r="T438" s="110" t="str">
        <f>1/(1+'Calculation_Assumptions'!$B$8)^(B438-'Calculation_Assumptions'!$B$2)</f>
      </c>
      <c r="U438" s="111" t="str">
        <f>Q438*T438</f>
      </c>
      <c r="V438" s="112" t="str">
        <f>R438*T438</f>
      </c>
      <c r="W438" s="113" t="str">
        <f>S438*T438</f>
      </c>
      <c r="X438" t="n">
        <v>0</v>
      </c>
      <c r="Y438" s="114" t="n">
        <v>2017</v>
      </c>
      <c r="Z438" t="s">
        <v>428</v>
      </c>
      <c r="AA438" s="115" t="str">
        <f>IF(G438="shared-count-once",COUNTIFS($A$2:$A$599,A438,$B$2:$B$599,B438,$D$2:$D$599,D438),1)</f>
      </c>
    </row>
    <row r="439">
      <c r="A439" t="s">
        <v>116</v>
      </c>
      <c r="B439" s="93" t="n">
        <v>2046</v>
      </c>
      <c r="C439" t="s">
        <v>243</v>
      </c>
      <c r="D439" s="94" t="s">
        <v>430</v>
      </c>
      <c r="E439" s="95" t="s">
        <v>431</v>
      </c>
      <c r="F439" s="96" t="s">
        <v>246</v>
      </c>
      <c r="G439" s="97" t="s">
        <v>423</v>
      </c>
      <c r="H439" s="98" t="s">
        <v>425</v>
      </c>
      <c r="I439" s="99" t="n">
        <v>1</v>
      </c>
      <c r="J439" s="100" t="n">
        <v>1</v>
      </c>
      <c r="K439" s="101" t="n">
        <v>0.008775</v>
      </c>
      <c r="L439" s="102" t="n">
        <v>327890569.388707</v>
      </c>
      <c r="M439" s="103" t="n">
        <v>326937410.974074</v>
      </c>
      <c r="N439" s="104" t="str">
        <f>MIN(MAX((B439-'Calculation_Assumptions'!$B$5+1)/'Calculation_Assumptions'!$B$7,0),1)</f>
      </c>
      <c r="O439" s="105" t="str">
        <f>L439*I439</f>
      </c>
      <c r="P439" s="106" t="str">
        <f>M439*I439</f>
      </c>
      <c r="Q439" s="107" t="str">
        <f>P439*'Calculation_Assumptions'!$B$14*J439*K439</f>
      </c>
      <c r="R439" s="108" t="str">
        <f>O439*N439*J439*K439</f>
      </c>
      <c r="S439" s="109" t="str">
        <f>R439-Q439</f>
      </c>
      <c r="T439" s="110" t="str">
        <f>1/(1+'Calculation_Assumptions'!$B$8)^(B439-'Calculation_Assumptions'!$B$2)</f>
      </c>
      <c r="U439" s="111" t="str">
        <f>Q439*T439</f>
      </c>
      <c r="V439" s="112" t="str">
        <f>R439*T439</f>
      </c>
      <c r="W439" s="113" t="str">
        <f>S439*T439</f>
      </c>
      <c r="X439" t="n">
        <v>0</v>
      </c>
      <c r="Y439" s="114" t="n">
        <v>2017</v>
      </c>
      <c r="Z439" t="s">
        <v>428</v>
      </c>
      <c r="AA439" s="115" t="str">
        <f>IF(G439="shared-count-once",COUNTIFS($A$2:$A$599,A439,$B$2:$B$599,B439,$D$2:$D$599,D439),1)</f>
      </c>
    </row>
    <row r="440">
      <c r="A440" t="s">
        <v>116</v>
      </c>
      <c r="B440" s="93" t="n">
        <v>2047</v>
      </c>
      <c r="C440" t="s">
        <v>243</v>
      </c>
      <c r="D440" s="94" t="s">
        <v>430</v>
      </c>
      <c r="E440" s="95" t="s">
        <v>431</v>
      </c>
      <c r="F440" s="96" t="s">
        <v>246</v>
      </c>
      <c r="G440" s="97" t="s">
        <v>423</v>
      </c>
      <c r="H440" s="98" t="s">
        <v>425</v>
      </c>
      <c r="I440" s="99" t="n">
        <v>1</v>
      </c>
      <c r="J440" s="100" t="n">
        <v>1</v>
      </c>
      <c r="K440" s="101" t="n">
        <v>0.008775</v>
      </c>
      <c r="L440" s="102" t="n">
        <v>329384022.216433</v>
      </c>
      <c r="M440" s="103" t="n">
        <v>328373979.572961</v>
      </c>
      <c r="N440" s="104" t="str">
        <f>MIN(MAX((B440-'Calculation_Assumptions'!$B$5+1)/'Calculation_Assumptions'!$B$7,0),1)</f>
      </c>
      <c r="O440" s="105" t="str">
        <f>L440*I440</f>
      </c>
      <c r="P440" s="106" t="str">
        <f>M440*I440</f>
      </c>
      <c r="Q440" s="107" t="str">
        <f>P440*'Calculation_Assumptions'!$B$14*J440*K440</f>
      </c>
      <c r="R440" s="108" t="str">
        <f>O440*N440*J440*K440</f>
      </c>
      <c r="S440" s="109" t="str">
        <f>R440-Q440</f>
      </c>
      <c r="T440" s="110" t="str">
        <f>1/(1+'Calculation_Assumptions'!$B$8)^(B440-'Calculation_Assumptions'!$B$2)</f>
      </c>
      <c r="U440" s="111" t="str">
        <f>Q440*T440</f>
      </c>
      <c r="V440" s="112" t="str">
        <f>R440*T440</f>
      </c>
      <c r="W440" s="113" t="str">
        <f>S440*T440</f>
      </c>
      <c r="X440" t="n">
        <v>0</v>
      </c>
      <c r="Y440" s="114" t="n">
        <v>2017</v>
      </c>
      <c r="Z440" t="s">
        <v>428</v>
      </c>
      <c r="AA440" s="115" t="str">
        <f>IF(G440="shared-count-once",COUNTIFS($A$2:$A$599,A440,$B$2:$B$599,B440,$D$2:$D$599,D440),1)</f>
      </c>
    </row>
    <row r="441">
      <c r="A441" t="s">
        <v>116</v>
      </c>
      <c r="B441" s="93" t="n">
        <v>2048</v>
      </c>
      <c r="C441" t="s">
        <v>243</v>
      </c>
      <c r="D441" s="94" t="s">
        <v>430</v>
      </c>
      <c r="E441" s="95" t="s">
        <v>431</v>
      </c>
      <c r="F441" s="96" t="s">
        <v>246</v>
      </c>
      <c r="G441" s="97" t="s">
        <v>423</v>
      </c>
      <c r="H441" s="98" t="s">
        <v>425</v>
      </c>
      <c r="I441" s="99" t="n">
        <v>1</v>
      </c>
      <c r="J441" s="100" t="n">
        <v>1</v>
      </c>
      <c r="K441" s="101" t="n">
        <v>0.008775</v>
      </c>
      <c r="L441" s="102" t="n">
        <v>330823985.721805</v>
      </c>
      <c r="M441" s="103" t="n">
        <v>329758170.929259</v>
      </c>
      <c r="N441" s="104" t="str">
        <f>MIN(MAX((B441-'Calculation_Assumptions'!$B$5+1)/'Calculation_Assumptions'!$B$7,0),1)</f>
      </c>
      <c r="O441" s="105" t="str">
        <f>L441*I441</f>
      </c>
      <c r="P441" s="106" t="str">
        <f>M441*I441</f>
      </c>
      <c r="Q441" s="107" t="str">
        <f>P441*'Calculation_Assumptions'!$B$14*J441*K441</f>
      </c>
      <c r="R441" s="108" t="str">
        <f>O441*N441*J441*K441</f>
      </c>
      <c r="S441" s="109" t="str">
        <f>R441-Q441</f>
      </c>
      <c r="T441" s="110" t="str">
        <f>1/(1+'Calculation_Assumptions'!$B$8)^(B441-'Calculation_Assumptions'!$B$2)</f>
      </c>
      <c r="U441" s="111" t="str">
        <f>Q441*T441</f>
      </c>
      <c r="V441" s="112" t="str">
        <f>R441*T441</f>
      </c>
      <c r="W441" s="113" t="str">
        <f>S441*T441</f>
      </c>
      <c r="X441" t="n">
        <v>0</v>
      </c>
      <c r="Y441" s="114" t="n">
        <v>2017</v>
      </c>
      <c r="Z441" t="s">
        <v>428</v>
      </c>
      <c r="AA441" s="115" t="str">
        <f>IF(G441="shared-count-once",COUNTIFS($A$2:$A$599,A441,$B$2:$B$599,B441,$D$2:$D$599,D441),1)</f>
      </c>
    </row>
    <row r="442">
      <c r="A442" t="s">
        <v>116</v>
      </c>
      <c r="B442" s="93" t="n">
        <v>2049</v>
      </c>
      <c r="C442" t="s">
        <v>243</v>
      </c>
      <c r="D442" s="94" t="s">
        <v>430</v>
      </c>
      <c r="E442" s="95" t="s">
        <v>431</v>
      </c>
      <c r="F442" s="96" t="s">
        <v>246</v>
      </c>
      <c r="G442" s="97" t="s">
        <v>423</v>
      </c>
      <c r="H442" s="98" t="s">
        <v>425</v>
      </c>
      <c r="I442" s="99" t="n">
        <v>1</v>
      </c>
      <c r="J442" s="100" t="n">
        <v>1</v>
      </c>
      <c r="K442" s="101" t="n">
        <v>0.008775</v>
      </c>
      <c r="L442" s="102" t="n">
        <v>332211286.862096</v>
      </c>
      <c r="M442" s="103" t="n">
        <v>331090815.300003</v>
      </c>
      <c r="N442" s="104" t="str">
        <f>MIN(MAX((B442-'Calculation_Assumptions'!$B$5+1)/'Calculation_Assumptions'!$B$7,0),1)</f>
      </c>
      <c r="O442" s="105" t="str">
        <f>L442*I442</f>
      </c>
      <c r="P442" s="106" t="str">
        <f>M442*I442</f>
      </c>
      <c r="Q442" s="107" t="str">
        <f>P442*'Calculation_Assumptions'!$B$14*J442*K442</f>
      </c>
      <c r="R442" s="108" t="str">
        <f>O442*N442*J442*K442</f>
      </c>
      <c r="S442" s="109" t="str">
        <f>R442-Q442</f>
      </c>
      <c r="T442" s="110" t="str">
        <f>1/(1+'Calculation_Assumptions'!$B$8)^(B442-'Calculation_Assumptions'!$B$2)</f>
      </c>
      <c r="U442" s="111" t="str">
        <f>Q442*T442</f>
      </c>
      <c r="V442" s="112" t="str">
        <f>R442*T442</f>
      </c>
      <c r="W442" s="113" t="str">
        <f>S442*T442</f>
      </c>
      <c r="X442" t="n">
        <v>0</v>
      </c>
      <c r="Y442" s="114" t="n">
        <v>2017</v>
      </c>
      <c r="Z442" t="s">
        <v>428</v>
      </c>
      <c r="AA442" s="115" t="str">
        <f>IF(G442="shared-count-once",COUNTIFS($A$2:$A$599,A442,$B$2:$B$599,B442,$D$2:$D$599,D442),1)</f>
      </c>
    </row>
    <row r="443">
      <c r="A443" t="s">
        <v>116</v>
      </c>
      <c r="B443" s="93" t="n">
        <v>2050</v>
      </c>
      <c r="C443" t="s">
        <v>243</v>
      </c>
      <c r="D443" s="94" t="s">
        <v>430</v>
      </c>
      <c r="E443" s="95" t="s">
        <v>431</v>
      </c>
      <c r="F443" s="96" t="s">
        <v>246</v>
      </c>
      <c r="G443" s="97" t="s">
        <v>423</v>
      </c>
      <c r="H443" s="98" t="s">
        <v>425</v>
      </c>
      <c r="I443" s="99" t="n">
        <v>1</v>
      </c>
      <c r="J443" s="100" t="n">
        <v>1</v>
      </c>
      <c r="K443" s="101" t="n">
        <v>0.008775</v>
      </c>
      <c r="L443" s="102" t="n">
        <v>333545071.752828</v>
      </c>
      <c r="M443" s="103" t="n">
        <v>332371049.299558</v>
      </c>
      <c r="N443" s="104" t="str">
        <f>MIN(MAX((B443-'Calculation_Assumptions'!$B$5+1)/'Calculation_Assumptions'!$B$7,0),1)</f>
      </c>
      <c r="O443" s="105" t="str">
        <f>L443*I443</f>
      </c>
      <c r="P443" s="106" t="str">
        <f>M443*I443</f>
      </c>
      <c r="Q443" s="107" t="str">
        <f>P443*'Calculation_Assumptions'!$B$14*J443*K443</f>
      </c>
      <c r="R443" s="108" t="str">
        <f>O443*N443*J443*K443</f>
      </c>
      <c r="S443" s="109" t="str">
        <f>R443-Q443</f>
      </c>
      <c r="T443" s="110" t="str">
        <f>1/(1+'Calculation_Assumptions'!$B$8)^(B443-'Calculation_Assumptions'!$B$2)</f>
      </c>
      <c r="U443" s="111" t="str">
        <f>Q443*T443</f>
      </c>
      <c r="V443" s="112" t="str">
        <f>R443*T443</f>
      </c>
      <c r="W443" s="113" t="str">
        <f>S443*T443</f>
      </c>
      <c r="X443" t="n">
        <v>0</v>
      </c>
      <c r="Y443" s="114" t="n">
        <v>2017</v>
      </c>
      <c r="Z443" t="s">
        <v>428</v>
      </c>
      <c r="AA443" s="115" t="str">
        <f>IF(G443="shared-count-once",COUNTIFS($A$2:$A$599,A443,$B$2:$B$599,B443,$D$2:$D$599,D443),1)</f>
      </c>
    </row>
    <row r="444">
      <c r="A444" t="s">
        <v>116</v>
      </c>
      <c r="B444" s="93" t="n">
        <v>2025</v>
      </c>
      <c r="C444" t="s">
        <v>250</v>
      </c>
      <c r="D444" s="94" t="s">
        <v>432</v>
      </c>
      <c r="E444" s="95" t="s">
        <v>433</v>
      </c>
      <c r="F444" s="96" t="s">
        <v>253</v>
      </c>
      <c r="G444" s="97" t="s">
        <v>423</v>
      </c>
      <c r="H444" s="98" t="s">
        <v>425</v>
      </c>
      <c r="I444" s="99" t="n">
        <v>1</v>
      </c>
      <c r="J444" s="100" t="n">
        <v>1</v>
      </c>
      <c r="K444" s="101" t="n">
        <v>0.008775</v>
      </c>
      <c r="L444" s="102" t="n">
        <v>288000821.106462</v>
      </c>
      <c r="M444" s="103" t="n">
        <v>288000821.106462</v>
      </c>
      <c r="N444" s="104" t="str">
        <f>MIN(MAX((B444-'Calculation_Assumptions'!$B$5+1)/'Calculation_Assumptions'!$B$7,0),1)</f>
      </c>
      <c r="O444" s="105" t="str">
        <f>L444*I444</f>
      </c>
      <c r="P444" s="106" t="str">
        <f>M444*I444</f>
      </c>
      <c r="Q444" s="107" t="str">
        <f>P444*'Calculation_Assumptions'!$B$14*J444*K444</f>
      </c>
      <c r="R444" s="108" t="str">
        <f>O444*N444*J444*K444</f>
      </c>
      <c r="S444" s="109" t="str">
        <f>R444-Q444</f>
      </c>
      <c r="T444" s="110" t="str">
        <f>1/(1+'Calculation_Assumptions'!$B$8)^(B444-'Calculation_Assumptions'!$B$2)</f>
      </c>
      <c r="U444" s="111" t="str">
        <f>Q444*T444</f>
      </c>
      <c r="V444" s="112" t="str">
        <f>R444*T444</f>
      </c>
      <c r="W444" s="113" t="str">
        <f>S444*T444</f>
      </c>
      <c r="X444" t="n">
        <v>0</v>
      </c>
      <c r="Y444" s="114" t="n">
        <v>2017</v>
      </c>
      <c r="Z444" t="s">
        <v>428</v>
      </c>
      <c r="AA444" s="115" t="str">
        <f>IF(G444="shared-count-once",COUNTIFS($A$2:$A$599,A444,$B$2:$B$599,B444,$D$2:$D$599,D444),1)</f>
      </c>
    </row>
    <row r="445">
      <c r="A445" t="s">
        <v>116</v>
      </c>
      <c r="B445" s="93" t="n">
        <v>2026</v>
      </c>
      <c r="C445" t="s">
        <v>250</v>
      </c>
      <c r="D445" s="94" t="s">
        <v>432</v>
      </c>
      <c r="E445" s="95" t="s">
        <v>433</v>
      </c>
      <c r="F445" s="96" t="s">
        <v>253</v>
      </c>
      <c r="G445" s="97" t="s">
        <v>423</v>
      </c>
      <c r="H445" s="98" t="s">
        <v>425</v>
      </c>
      <c r="I445" s="99" t="n">
        <v>1</v>
      </c>
      <c r="J445" s="100" t="n">
        <v>1</v>
      </c>
      <c r="K445" s="101" t="n">
        <v>0.008775</v>
      </c>
      <c r="L445" s="102" t="n">
        <v>289540745.880455</v>
      </c>
      <c r="M445" s="103" t="n">
        <v>289847447.099594</v>
      </c>
      <c r="N445" s="104" t="str">
        <f>MIN(MAX((B445-'Calculation_Assumptions'!$B$5+1)/'Calculation_Assumptions'!$B$7,0),1)</f>
      </c>
      <c r="O445" s="105" t="str">
        <f>L445*I445</f>
      </c>
      <c r="P445" s="106" t="str">
        <f>M445*I445</f>
      </c>
      <c r="Q445" s="107" t="str">
        <f>P445*'Calculation_Assumptions'!$B$14*J445*K445</f>
      </c>
      <c r="R445" s="108" t="str">
        <f>O445*N445*J445*K445</f>
      </c>
      <c r="S445" s="109" t="str">
        <f>R445-Q445</f>
      </c>
      <c r="T445" s="110" t="str">
        <f>1/(1+'Calculation_Assumptions'!$B$8)^(B445-'Calculation_Assumptions'!$B$2)</f>
      </c>
      <c r="U445" s="111" t="str">
        <f>Q445*T445</f>
      </c>
      <c r="V445" s="112" t="str">
        <f>R445*T445</f>
      </c>
      <c r="W445" s="113" t="str">
        <f>S445*T445</f>
      </c>
      <c r="X445" t="n">
        <v>0</v>
      </c>
      <c r="Y445" s="114" t="n">
        <v>2017</v>
      </c>
      <c r="Z445" t="s">
        <v>428</v>
      </c>
      <c r="AA445" s="115" t="str">
        <f>IF(G445="shared-count-once",COUNTIFS($A$2:$A$599,A445,$B$2:$B$599,B445,$D$2:$D$599,D445),1)</f>
      </c>
    </row>
    <row r="446">
      <c r="A446" t="s">
        <v>116</v>
      </c>
      <c r="B446" s="93" t="n">
        <v>2027</v>
      </c>
      <c r="C446" t="s">
        <v>250</v>
      </c>
      <c r="D446" s="94" t="s">
        <v>432</v>
      </c>
      <c r="E446" s="95" t="s">
        <v>433</v>
      </c>
      <c r="F446" s="96" t="s">
        <v>253</v>
      </c>
      <c r="G446" s="97" t="s">
        <v>423</v>
      </c>
      <c r="H446" s="98" t="s">
        <v>425</v>
      </c>
      <c r="I446" s="99" t="n">
        <v>1</v>
      </c>
      <c r="J446" s="100" t="n">
        <v>1</v>
      </c>
      <c r="K446" s="101" t="n">
        <v>0.008775</v>
      </c>
      <c r="L446" s="102" t="n">
        <v>291583966.841813</v>
      </c>
      <c r="M446" s="103" t="n">
        <v>291854180.377108</v>
      </c>
      <c r="N446" s="104" t="str">
        <f>MIN(MAX((B446-'Calculation_Assumptions'!$B$5+1)/'Calculation_Assumptions'!$B$7,0),1)</f>
      </c>
      <c r="O446" s="105" t="str">
        <f>L446*I446</f>
      </c>
      <c r="P446" s="106" t="str">
        <f>M446*I446</f>
      </c>
      <c r="Q446" s="107" t="str">
        <f>P446*'Calculation_Assumptions'!$B$14*J446*K446</f>
      </c>
      <c r="R446" s="108" t="str">
        <f>O446*N446*J446*K446</f>
      </c>
      <c r="S446" s="109" t="str">
        <f>R446-Q446</f>
      </c>
      <c r="T446" s="110" t="str">
        <f>1/(1+'Calculation_Assumptions'!$B$8)^(B446-'Calculation_Assumptions'!$B$2)</f>
      </c>
      <c r="U446" s="111" t="str">
        <f>Q446*T446</f>
      </c>
      <c r="V446" s="112" t="str">
        <f>R446*T446</f>
      </c>
      <c r="W446" s="113" t="str">
        <f>S446*T446</f>
      </c>
      <c r="X446" t="n">
        <v>0</v>
      </c>
      <c r="Y446" s="114" t="n">
        <v>2017</v>
      </c>
      <c r="Z446" t="s">
        <v>428</v>
      </c>
      <c r="AA446" s="115" t="str">
        <f>IF(G446="shared-count-once",COUNTIFS($A$2:$A$599,A446,$B$2:$B$599,B446,$D$2:$D$599,D446),1)</f>
      </c>
    </row>
    <row r="447">
      <c r="A447" t="s">
        <v>116</v>
      </c>
      <c r="B447" s="93" t="n">
        <v>2028</v>
      </c>
      <c r="C447" t="s">
        <v>250</v>
      </c>
      <c r="D447" s="94" t="s">
        <v>432</v>
      </c>
      <c r="E447" s="95" t="s">
        <v>433</v>
      </c>
      <c r="F447" s="96" t="s">
        <v>253</v>
      </c>
      <c r="G447" s="97" t="s">
        <v>423</v>
      </c>
      <c r="H447" s="98" t="s">
        <v>425</v>
      </c>
      <c r="I447" s="99" t="n">
        <v>1</v>
      </c>
      <c r="J447" s="100" t="n">
        <v>1</v>
      </c>
      <c r="K447" s="101" t="n">
        <v>0.008775</v>
      </c>
      <c r="L447" s="102" t="n">
        <v>293670136.381471</v>
      </c>
      <c r="M447" s="103" t="n">
        <v>293896796.321291</v>
      </c>
      <c r="N447" s="104" t="str">
        <f>MIN(MAX((B447-'Calculation_Assumptions'!$B$5+1)/'Calculation_Assumptions'!$B$7,0),1)</f>
      </c>
      <c r="O447" s="105" t="str">
        <f>L447*I447</f>
      </c>
      <c r="P447" s="106" t="str">
        <f>M447*I447</f>
      </c>
      <c r="Q447" s="107" t="str">
        <f>P447*'Calculation_Assumptions'!$B$14*J447*K447</f>
      </c>
      <c r="R447" s="108" t="str">
        <f>O447*N447*J447*K447</f>
      </c>
      <c r="S447" s="109" t="str">
        <f>R447-Q447</f>
      </c>
      <c r="T447" s="110" t="str">
        <f>1/(1+'Calculation_Assumptions'!$B$8)^(B447-'Calculation_Assumptions'!$B$2)</f>
      </c>
      <c r="U447" s="111" t="str">
        <f>Q447*T447</f>
      </c>
      <c r="V447" s="112" t="str">
        <f>R447*T447</f>
      </c>
      <c r="W447" s="113" t="str">
        <f>S447*T447</f>
      </c>
      <c r="X447" t="n">
        <v>0</v>
      </c>
      <c r="Y447" s="114" t="n">
        <v>2017</v>
      </c>
      <c r="Z447" t="s">
        <v>428</v>
      </c>
      <c r="AA447" s="115" t="str">
        <f>IF(G447="shared-count-once",COUNTIFS($A$2:$A$599,A447,$B$2:$B$599,B447,$D$2:$D$599,D447),1)</f>
      </c>
    </row>
    <row r="448">
      <c r="A448" t="s">
        <v>116</v>
      </c>
      <c r="B448" s="93" t="n">
        <v>2029</v>
      </c>
      <c r="C448" t="s">
        <v>250</v>
      </c>
      <c r="D448" s="94" t="s">
        <v>432</v>
      </c>
      <c r="E448" s="95" t="s">
        <v>433</v>
      </c>
      <c r="F448" s="96" t="s">
        <v>253</v>
      </c>
      <c r="G448" s="97" t="s">
        <v>423</v>
      </c>
      <c r="H448" s="98" t="s">
        <v>425</v>
      </c>
      <c r="I448" s="99" t="n">
        <v>1</v>
      </c>
      <c r="J448" s="100" t="n">
        <v>1</v>
      </c>
      <c r="K448" s="101" t="n">
        <v>0.008775</v>
      </c>
      <c r="L448" s="102" t="n">
        <v>295794120.997662</v>
      </c>
      <c r="M448" s="103" t="n">
        <v>295970569.102032</v>
      </c>
      <c r="N448" s="104" t="str">
        <f>MIN(MAX((B448-'Calculation_Assumptions'!$B$5+1)/'Calculation_Assumptions'!$B$7,0),1)</f>
      </c>
      <c r="O448" s="105" t="str">
        <f>L448*I448</f>
      </c>
      <c r="P448" s="106" t="str">
        <f>M448*I448</f>
      </c>
      <c r="Q448" s="107" t="str">
        <f>P448*'Calculation_Assumptions'!$B$14*J448*K448</f>
      </c>
      <c r="R448" s="108" t="str">
        <f>O448*N448*J448*K448</f>
      </c>
      <c r="S448" s="109" t="str">
        <f>R448-Q448</f>
      </c>
      <c r="T448" s="110" t="str">
        <f>1/(1+'Calculation_Assumptions'!$B$8)^(B448-'Calculation_Assumptions'!$B$2)</f>
      </c>
      <c r="U448" s="111" t="str">
        <f>Q448*T448</f>
      </c>
      <c r="V448" s="112" t="str">
        <f>R448*T448</f>
      </c>
      <c r="W448" s="113" t="str">
        <f>S448*T448</f>
      </c>
      <c r="X448" t="n">
        <v>0</v>
      </c>
      <c r="Y448" s="114" t="n">
        <v>2017</v>
      </c>
      <c r="Z448" t="s">
        <v>428</v>
      </c>
      <c r="AA448" s="115" t="str">
        <f>IF(G448="shared-count-once",COUNTIFS($A$2:$A$599,A448,$B$2:$B$599,B448,$D$2:$D$599,D448),1)</f>
      </c>
    </row>
    <row r="449">
      <c r="A449" t="s">
        <v>116</v>
      </c>
      <c r="B449" s="93" t="n">
        <v>2030</v>
      </c>
      <c r="C449" t="s">
        <v>250</v>
      </c>
      <c r="D449" s="94" t="s">
        <v>432</v>
      </c>
      <c r="E449" s="95" t="s">
        <v>433</v>
      </c>
      <c r="F449" s="96" t="s">
        <v>253</v>
      </c>
      <c r="G449" s="97" t="s">
        <v>423</v>
      </c>
      <c r="H449" s="98" t="s">
        <v>425</v>
      </c>
      <c r="I449" s="99" t="n">
        <v>1</v>
      </c>
      <c r="J449" s="100" t="n">
        <v>1</v>
      </c>
      <c r="K449" s="101" t="n">
        <v>0.008775</v>
      </c>
      <c r="L449" s="102" t="n">
        <v>297912248.92374</v>
      </c>
      <c r="M449" s="103" t="n">
        <v>298029311.601993</v>
      </c>
      <c r="N449" s="104" t="str">
        <f>MIN(MAX((B449-'Calculation_Assumptions'!$B$5+1)/'Calculation_Assumptions'!$B$7,0),1)</f>
      </c>
      <c r="O449" s="105" t="str">
        <f>L449*I449</f>
      </c>
      <c r="P449" s="106" t="str">
        <f>M449*I449</f>
      </c>
      <c r="Q449" s="107" t="str">
        <f>P449*'Calculation_Assumptions'!$B$14*J449*K449</f>
      </c>
      <c r="R449" s="108" t="str">
        <f>O449*N449*J449*K449</f>
      </c>
      <c r="S449" s="109" t="str">
        <f>R449-Q449</f>
      </c>
      <c r="T449" s="110" t="str">
        <f>1/(1+'Calculation_Assumptions'!$B$8)^(B449-'Calculation_Assumptions'!$B$2)</f>
      </c>
      <c r="U449" s="111" t="str">
        <f>Q449*T449</f>
      </c>
      <c r="V449" s="112" t="str">
        <f>R449*T449</f>
      </c>
      <c r="W449" s="113" t="str">
        <f>S449*T449</f>
      </c>
      <c r="X449" t="n">
        <v>0</v>
      </c>
      <c r="Y449" s="114" t="n">
        <v>2017</v>
      </c>
      <c r="Z449" t="s">
        <v>428</v>
      </c>
      <c r="AA449" s="115" t="str">
        <f>IF(G449="shared-count-once",COUNTIFS($A$2:$A$599,A449,$B$2:$B$599,B449,$D$2:$D$599,D449),1)</f>
      </c>
    </row>
    <row r="450">
      <c r="A450" t="s">
        <v>116</v>
      </c>
      <c r="B450" s="93" t="n">
        <v>2031</v>
      </c>
      <c r="C450" t="s">
        <v>250</v>
      </c>
      <c r="D450" s="94" t="s">
        <v>432</v>
      </c>
      <c r="E450" s="95" t="s">
        <v>433</v>
      </c>
      <c r="F450" s="96" t="s">
        <v>253</v>
      </c>
      <c r="G450" s="97" t="s">
        <v>423</v>
      </c>
      <c r="H450" s="98" t="s">
        <v>425</v>
      </c>
      <c r="I450" s="99" t="n">
        <v>1</v>
      </c>
      <c r="J450" s="100" t="n">
        <v>1</v>
      </c>
      <c r="K450" s="101" t="n">
        <v>0.008775</v>
      </c>
      <c r="L450" s="102" t="n">
        <v>300027166.78294</v>
      </c>
      <c r="M450" s="103" t="n">
        <v>300077222.268546</v>
      </c>
      <c r="N450" s="104" t="str">
        <f>MIN(MAX((B450-'Calculation_Assumptions'!$B$5+1)/'Calculation_Assumptions'!$B$7,0),1)</f>
      </c>
      <c r="O450" s="105" t="str">
        <f>L450*I450</f>
      </c>
      <c r="P450" s="106" t="str">
        <f>M450*I450</f>
      </c>
      <c r="Q450" s="107" t="str">
        <f>P450*'Calculation_Assumptions'!$B$14*J450*K450</f>
      </c>
      <c r="R450" s="108" t="str">
        <f>O450*N450*J450*K450</f>
      </c>
      <c r="S450" s="109" t="str">
        <f>R450-Q450</f>
      </c>
      <c r="T450" s="110" t="str">
        <f>1/(1+'Calculation_Assumptions'!$B$8)^(B450-'Calculation_Assumptions'!$B$2)</f>
      </c>
      <c r="U450" s="111" t="str">
        <f>Q450*T450</f>
      </c>
      <c r="V450" s="112" t="str">
        <f>R450*T450</f>
      </c>
      <c r="W450" s="113" t="str">
        <f>S450*T450</f>
      </c>
      <c r="X450" t="n">
        <v>0</v>
      </c>
      <c r="Y450" s="114" t="n">
        <v>2017</v>
      </c>
      <c r="Z450" t="s">
        <v>428</v>
      </c>
      <c r="AA450" s="115" t="str">
        <f>IF(G450="shared-count-once",COUNTIFS($A$2:$A$599,A450,$B$2:$B$599,B450,$D$2:$D$599,D450),1)</f>
      </c>
    </row>
    <row r="451">
      <c r="A451" t="s">
        <v>116</v>
      </c>
      <c r="B451" s="93" t="n">
        <v>2032</v>
      </c>
      <c r="C451" t="s">
        <v>250</v>
      </c>
      <c r="D451" s="94" t="s">
        <v>432</v>
      </c>
      <c r="E451" s="95" t="s">
        <v>433</v>
      </c>
      <c r="F451" s="96" t="s">
        <v>253</v>
      </c>
      <c r="G451" s="97" t="s">
        <v>423</v>
      </c>
      <c r="H451" s="98" t="s">
        <v>425</v>
      </c>
      <c r="I451" s="99" t="n">
        <v>1</v>
      </c>
      <c r="J451" s="100" t="n">
        <v>1</v>
      </c>
      <c r="K451" s="101" t="n">
        <v>0.008775</v>
      </c>
      <c r="L451" s="102" t="n">
        <v>302126389.499303</v>
      </c>
      <c r="M451" s="103" t="n">
        <v>302110074.06594</v>
      </c>
      <c r="N451" s="104" t="str">
        <f>MIN(MAX((B451-'Calculation_Assumptions'!$B$5+1)/'Calculation_Assumptions'!$B$7,0),1)</f>
      </c>
      <c r="O451" s="105" t="str">
        <f>L451*I451</f>
      </c>
      <c r="P451" s="106" t="str">
        <f>M451*I451</f>
      </c>
      <c r="Q451" s="107" t="str">
        <f>P451*'Calculation_Assumptions'!$B$14*J451*K451</f>
      </c>
      <c r="R451" s="108" t="str">
        <f>O451*N451*J451*K451</f>
      </c>
      <c r="S451" s="109" t="str">
        <f>R451-Q451</f>
      </c>
      <c r="T451" s="110" t="str">
        <f>1/(1+'Calculation_Assumptions'!$B$8)^(B451-'Calculation_Assumptions'!$B$2)</f>
      </c>
      <c r="U451" s="111" t="str">
        <f>Q451*T451</f>
      </c>
      <c r="V451" s="112" t="str">
        <f>R451*T451</f>
      </c>
      <c r="W451" s="113" t="str">
        <f>S451*T451</f>
      </c>
      <c r="X451" t="n">
        <v>0</v>
      </c>
      <c r="Y451" s="114" t="n">
        <v>2017</v>
      </c>
      <c r="Z451" t="s">
        <v>428</v>
      </c>
      <c r="AA451" s="115" t="str">
        <f>IF(G451="shared-count-once",COUNTIFS($A$2:$A$599,A451,$B$2:$B$599,B451,$D$2:$D$599,D451),1)</f>
      </c>
    </row>
    <row r="452">
      <c r="A452" t="s">
        <v>116</v>
      </c>
      <c r="B452" s="93" t="n">
        <v>2033</v>
      </c>
      <c r="C452" t="s">
        <v>250</v>
      </c>
      <c r="D452" s="94" t="s">
        <v>432</v>
      </c>
      <c r="E452" s="95" t="s">
        <v>433</v>
      </c>
      <c r="F452" s="96" t="s">
        <v>253</v>
      </c>
      <c r="G452" s="97" t="s">
        <v>423</v>
      </c>
      <c r="H452" s="98" t="s">
        <v>425</v>
      </c>
      <c r="I452" s="99" t="n">
        <v>1</v>
      </c>
      <c r="J452" s="100" t="n">
        <v>1</v>
      </c>
      <c r="K452" s="101" t="n">
        <v>0.008775</v>
      </c>
      <c r="L452" s="102" t="n">
        <v>304167354.220478</v>
      </c>
      <c r="M452" s="103" t="n">
        <v>304122392.262448</v>
      </c>
      <c r="N452" s="104" t="str">
        <f>MIN(MAX((B452-'Calculation_Assumptions'!$B$5+1)/'Calculation_Assumptions'!$B$7,0),1)</f>
      </c>
      <c r="O452" s="105" t="str">
        <f>L452*I452</f>
      </c>
      <c r="P452" s="106" t="str">
        <f>M452*I452</f>
      </c>
      <c r="Q452" s="107" t="str">
        <f>P452*'Calculation_Assumptions'!$B$14*J452*K452</f>
      </c>
      <c r="R452" s="108" t="str">
        <f>O452*N452*J452*K452</f>
      </c>
      <c r="S452" s="109" t="str">
        <f>R452-Q452</f>
      </c>
      <c r="T452" s="110" t="str">
        <f>1/(1+'Calculation_Assumptions'!$B$8)^(B452-'Calculation_Assumptions'!$B$2)</f>
      </c>
      <c r="U452" s="111" t="str">
        <f>Q452*T452</f>
      </c>
      <c r="V452" s="112" t="str">
        <f>R452*T452</f>
      </c>
      <c r="W452" s="113" t="str">
        <f>S452*T452</f>
      </c>
      <c r="X452" t="n">
        <v>0</v>
      </c>
      <c r="Y452" s="114" t="n">
        <v>2017</v>
      </c>
      <c r="Z452" t="s">
        <v>428</v>
      </c>
      <c r="AA452" s="115" t="str">
        <f>IF(G452="shared-count-once",COUNTIFS($A$2:$A$599,A452,$B$2:$B$599,B452,$D$2:$D$599,D452),1)</f>
      </c>
    </row>
    <row r="453">
      <c r="A453" t="s">
        <v>116</v>
      </c>
      <c r="B453" s="93" t="n">
        <v>2034</v>
      </c>
      <c r="C453" t="s">
        <v>250</v>
      </c>
      <c r="D453" s="94" t="s">
        <v>432</v>
      </c>
      <c r="E453" s="95" t="s">
        <v>433</v>
      </c>
      <c r="F453" s="96" t="s">
        <v>253</v>
      </c>
      <c r="G453" s="97" t="s">
        <v>423</v>
      </c>
      <c r="H453" s="98" t="s">
        <v>425</v>
      </c>
      <c r="I453" s="99" t="n">
        <v>1</v>
      </c>
      <c r="J453" s="100" t="n">
        <v>1</v>
      </c>
      <c r="K453" s="101" t="n">
        <v>0.008775</v>
      </c>
      <c r="L453" s="102" t="n">
        <v>306218087.703297</v>
      </c>
      <c r="M453" s="103" t="n">
        <v>306110568.885056</v>
      </c>
      <c r="N453" s="104" t="str">
        <f>MIN(MAX((B453-'Calculation_Assumptions'!$B$5+1)/'Calculation_Assumptions'!$B$7,0),1)</f>
      </c>
      <c r="O453" s="105" t="str">
        <f>L453*I453</f>
      </c>
      <c r="P453" s="106" t="str">
        <f>M453*I453</f>
      </c>
      <c r="Q453" s="107" t="str">
        <f>P453*'Calculation_Assumptions'!$B$14*J453*K453</f>
      </c>
      <c r="R453" s="108" t="str">
        <f>O453*N453*J453*K453</f>
      </c>
      <c r="S453" s="109" t="str">
        <f>R453-Q453</f>
      </c>
      <c r="T453" s="110" t="str">
        <f>1/(1+'Calculation_Assumptions'!$B$8)^(B453-'Calculation_Assumptions'!$B$2)</f>
      </c>
      <c r="U453" s="111" t="str">
        <f>Q453*T453</f>
      </c>
      <c r="V453" s="112" t="str">
        <f>R453*T453</f>
      </c>
      <c r="W453" s="113" t="str">
        <f>S453*T453</f>
      </c>
      <c r="X453" t="n">
        <v>0</v>
      </c>
      <c r="Y453" s="114" t="n">
        <v>2017</v>
      </c>
      <c r="Z453" t="s">
        <v>428</v>
      </c>
      <c r="AA453" s="115" t="str">
        <f>IF(G453="shared-count-once",COUNTIFS($A$2:$A$599,A453,$B$2:$B$599,B453,$D$2:$D$599,D453),1)</f>
      </c>
    </row>
    <row r="454">
      <c r="A454" t="s">
        <v>116</v>
      </c>
      <c r="B454" s="93" t="n">
        <v>2035</v>
      </c>
      <c r="C454" t="s">
        <v>250</v>
      </c>
      <c r="D454" s="94" t="s">
        <v>432</v>
      </c>
      <c r="E454" s="95" t="s">
        <v>433</v>
      </c>
      <c r="F454" s="96" t="s">
        <v>253</v>
      </c>
      <c r="G454" s="97" t="s">
        <v>423</v>
      </c>
      <c r="H454" s="98" t="s">
        <v>425</v>
      </c>
      <c r="I454" s="99" t="n">
        <v>1</v>
      </c>
      <c r="J454" s="100" t="n">
        <v>1</v>
      </c>
      <c r="K454" s="101" t="n">
        <v>0.008775</v>
      </c>
      <c r="L454" s="102" t="n">
        <v>308238510.767234</v>
      </c>
      <c r="M454" s="103" t="n">
        <v>308070646.088024</v>
      </c>
      <c r="N454" s="104" t="str">
        <f>MIN(MAX((B454-'Calculation_Assumptions'!$B$5+1)/'Calculation_Assumptions'!$B$7,0),1)</f>
      </c>
      <c r="O454" s="105" t="str">
        <f>L454*I454</f>
      </c>
      <c r="P454" s="106" t="str">
        <f>M454*I454</f>
      </c>
      <c r="Q454" s="107" t="str">
        <f>P454*'Calculation_Assumptions'!$B$14*J454*K454</f>
      </c>
      <c r="R454" s="108" t="str">
        <f>O454*N454*J454*K454</f>
      </c>
      <c r="S454" s="109" t="str">
        <f>R454-Q454</f>
      </c>
      <c r="T454" s="110" t="str">
        <f>1/(1+'Calculation_Assumptions'!$B$8)^(B454-'Calculation_Assumptions'!$B$2)</f>
      </c>
      <c r="U454" s="111" t="str">
        <f>Q454*T454</f>
      </c>
      <c r="V454" s="112" t="str">
        <f>R454*T454</f>
      </c>
      <c r="W454" s="113" t="str">
        <f>S454*T454</f>
      </c>
      <c r="X454" t="n">
        <v>0</v>
      </c>
      <c r="Y454" s="114" t="n">
        <v>2017</v>
      </c>
      <c r="Z454" t="s">
        <v>428</v>
      </c>
      <c r="AA454" s="115" t="str">
        <f>IF(G454="shared-count-once",COUNTIFS($A$2:$A$599,A454,$B$2:$B$599,B454,$D$2:$D$599,D454),1)</f>
      </c>
    </row>
    <row r="455">
      <c r="A455" t="s">
        <v>116</v>
      </c>
      <c r="B455" s="93" t="n">
        <v>2036</v>
      </c>
      <c r="C455" t="s">
        <v>250</v>
      </c>
      <c r="D455" s="94" t="s">
        <v>432</v>
      </c>
      <c r="E455" s="95" t="s">
        <v>433</v>
      </c>
      <c r="F455" s="96" t="s">
        <v>253</v>
      </c>
      <c r="G455" s="97" t="s">
        <v>423</v>
      </c>
      <c r="H455" s="98" t="s">
        <v>425</v>
      </c>
      <c r="I455" s="99" t="n">
        <v>1</v>
      </c>
      <c r="J455" s="100" t="n">
        <v>1</v>
      </c>
      <c r="K455" s="101" t="n">
        <v>0.008775</v>
      </c>
      <c r="L455" s="102" t="n">
        <v>310225666.250561</v>
      </c>
      <c r="M455" s="103" t="n">
        <v>309999675.199284</v>
      </c>
      <c r="N455" s="104" t="str">
        <f>MIN(MAX((B455-'Calculation_Assumptions'!$B$5+1)/'Calculation_Assumptions'!$B$7,0),1)</f>
      </c>
      <c r="O455" s="105" t="str">
        <f>L455*I455</f>
      </c>
      <c r="P455" s="106" t="str">
        <f>M455*I455</f>
      </c>
      <c r="Q455" s="107" t="str">
        <f>P455*'Calculation_Assumptions'!$B$14*J455*K455</f>
      </c>
      <c r="R455" s="108" t="str">
        <f>O455*N455*J455*K455</f>
      </c>
      <c r="S455" s="109" t="str">
        <f>R455-Q455</f>
      </c>
      <c r="T455" s="110" t="str">
        <f>1/(1+'Calculation_Assumptions'!$B$8)^(B455-'Calculation_Assumptions'!$B$2)</f>
      </c>
      <c r="U455" s="111" t="str">
        <f>Q455*T455</f>
      </c>
      <c r="V455" s="112" t="str">
        <f>R455*T455</f>
      </c>
      <c r="W455" s="113" t="str">
        <f>S455*T455</f>
      </c>
      <c r="X455" t="n">
        <v>0</v>
      </c>
      <c r="Y455" s="114" t="n">
        <v>2017</v>
      </c>
      <c r="Z455" t="s">
        <v>428</v>
      </c>
      <c r="AA455" s="115" t="str">
        <f>IF(G455="shared-count-once",COUNTIFS($A$2:$A$599,A455,$B$2:$B$599,B455,$D$2:$D$599,D455),1)</f>
      </c>
    </row>
    <row r="456">
      <c r="A456" t="s">
        <v>116</v>
      </c>
      <c r="B456" s="93" t="n">
        <v>2037</v>
      </c>
      <c r="C456" t="s">
        <v>250</v>
      </c>
      <c r="D456" s="94" t="s">
        <v>432</v>
      </c>
      <c r="E456" s="95" t="s">
        <v>433</v>
      </c>
      <c r="F456" s="96" t="s">
        <v>253</v>
      </c>
      <c r="G456" s="97" t="s">
        <v>423</v>
      </c>
      <c r="H456" s="98" t="s">
        <v>425</v>
      </c>
      <c r="I456" s="99" t="n">
        <v>1</v>
      </c>
      <c r="J456" s="100" t="n">
        <v>1</v>
      </c>
      <c r="K456" s="101" t="n">
        <v>0.008775</v>
      </c>
      <c r="L456" s="102" t="n">
        <v>312181979.764584</v>
      </c>
      <c r="M456" s="103" t="n">
        <v>311893769.131398</v>
      </c>
      <c r="N456" s="104" t="str">
        <f>MIN(MAX((B456-'Calculation_Assumptions'!$B$5+1)/'Calculation_Assumptions'!$B$7,0),1)</f>
      </c>
      <c r="O456" s="105" t="str">
        <f>L456*I456</f>
      </c>
      <c r="P456" s="106" t="str">
        <f>M456*I456</f>
      </c>
      <c r="Q456" s="107" t="str">
        <f>P456*'Calculation_Assumptions'!$B$14*J456*K456</f>
      </c>
      <c r="R456" s="108" t="str">
        <f>O456*N456*J456*K456</f>
      </c>
      <c r="S456" s="109" t="str">
        <f>R456-Q456</f>
      </c>
      <c r="T456" s="110" t="str">
        <f>1/(1+'Calculation_Assumptions'!$B$8)^(B456-'Calculation_Assumptions'!$B$2)</f>
      </c>
      <c r="U456" s="111" t="str">
        <f>Q456*T456</f>
      </c>
      <c r="V456" s="112" t="str">
        <f>R456*T456</f>
      </c>
      <c r="W456" s="113" t="str">
        <f>S456*T456</f>
      </c>
      <c r="X456" t="n">
        <v>0</v>
      </c>
      <c r="Y456" s="114" t="n">
        <v>2017</v>
      </c>
      <c r="Z456" t="s">
        <v>428</v>
      </c>
      <c r="AA456" s="115" t="str">
        <f>IF(G456="shared-count-once",COUNTIFS($A$2:$A$599,A456,$B$2:$B$599,B456,$D$2:$D$599,D456),1)</f>
      </c>
    </row>
    <row r="457">
      <c r="A457" t="s">
        <v>116</v>
      </c>
      <c r="B457" s="93" t="n">
        <v>2038</v>
      </c>
      <c r="C457" t="s">
        <v>250</v>
      </c>
      <c r="D457" s="94" t="s">
        <v>432</v>
      </c>
      <c r="E457" s="95" t="s">
        <v>433</v>
      </c>
      <c r="F457" s="96" t="s">
        <v>253</v>
      </c>
      <c r="G457" s="97" t="s">
        <v>423</v>
      </c>
      <c r="H457" s="98" t="s">
        <v>425</v>
      </c>
      <c r="I457" s="99" t="n">
        <v>1</v>
      </c>
      <c r="J457" s="100" t="n">
        <v>1</v>
      </c>
      <c r="K457" s="101" t="n">
        <v>0.008775</v>
      </c>
      <c r="L457" s="102" t="n">
        <v>314103889.871079</v>
      </c>
      <c r="M457" s="103" t="n">
        <v>313749695.438568</v>
      </c>
      <c r="N457" s="104" t="str">
        <f>MIN(MAX((B457-'Calculation_Assumptions'!$B$5+1)/'Calculation_Assumptions'!$B$7,0),1)</f>
      </c>
      <c r="O457" s="105" t="str">
        <f>L457*I457</f>
      </c>
      <c r="P457" s="106" t="str">
        <f>M457*I457</f>
      </c>
      <c r="Q457" s="107" t="str">
        <f>P457*'Calculation_Assumptions'!$B$14*J457*K457</f>
      </c>
      <c r="R457" s="108" t="str">
        <f>O457*N457*J457*K457</f>
      </c>
      <c r="S457" s="109" t="str">
        <f>R457-Q457</f>
      </c>
      <c r="T457" s="110" t="str">
        <f>1/(1+'Calculation_Assumptions'!$B$8)^(B457-'Calculation_Assumptions'!$B$2)</f>
      </c>
      <c r="U457" s="111" t="str">
        <f>Q457*T457</f>
      </c>
      <c r="V457" s="112" t="str">
        <f>R457*T457</f>
      </c>
      <c r="W457" s="113" t="str">
        <f>S457*T457</f>
      </c>
      <c r="X457" t="n">
        <v>0</v>
      </c>
      <c r="Y457" s="114" t="n">
        <v>2017</v>
      </c>
      <c r="Z457" t="s">
        <v>428</v>
      </c>
      <c r="AA457" s="115" t="str">
        <f>IF(G457="shared-count-once",COUNTIFS($A$2:$A$599,A457,$B$2:$B$599,B457,$D$2:$D$599,D457),1)</f>
      </c>
    </row>
    <row r="458">
      <c r="A458" t="s">
        <v>116</v>
      </c>
      <c r="B458" s="93" t="n">
        <v>2039</v>
      </c>
      <c r="C458" t="s">
        <v>250</v>
      </c>
      <c r="D458" s="94" t="s">
        <v>432</v>
      </c>
      <c r="E458" s="95" t="s">
        <v>433</v>
      </c>
      <c r="F458" s="96" t="s">
        <v>253</v>
      </c>
      <c r="G458" s="97" t="s">
        <v>423</v>
      </c>
      <c r="H458" s="98" t="s">
        <v>425</v>
      </c>
      <c r="I458" s="99" t="n">
        <v>1</v>
      </c>
      <c r="J458" s="100" t="n">
        <v>1</v>
      </c>
      <c r="K458" s="101" t="n">
        <v>0.008775</v>
      </c>
      <c r="L458" s="102" t="n">
        <v>315988931.886458</v>
      </c>
      <c r="M458" s="103" t="n">
        <v>315565543.392676</v>
      </c>
      <c r="N458" s="104" t="str">
        <f>MIN(MAX((B458-'Calculation_Assumptions'!$B$5+1)/'Calculation_Assumptions'!$B$7,0),1)</f>
      </c>
      <c r="O458" s="105" t="str">
        <f>L458*I458</f>
      </c>
      <c r="P458" s="106" t="str">
        <f>M458*I458</f>
      </c>
      <c r="Q458" s="107" t="str">
        <f>P458*'Calculation_Assumptions'!$B$14*J458*K458</f>
      </c>
      <c r="R458" s="108" t="str">
        <f>O458*N458*J458*K458</f>
      </c>
      <c r="S458" s="109" t="str">
        <f>R458-Q458</f>
      </c>
      <c r="T458" s="110" t="str">
        <f>1/(1+'Calculation_Assumptions'!$B$8)^(B458-'Calculation_Assumptions'!$B$2)</f>
      </c>
      <c r="U458" s="111" t="str">
        <f>Q458*T458</f>
      </c>
      <c r="V458" s="112" t="str">
        <f>R458*T458</f>
      </c>
      <c r="W458" s="113" t="str">
        <f>S458*T458</f>
      </c>
      <c r="X458" t="n">
        <v>0</v>
      </c>
      <c r="Y458" s="114" t="n">
        <v>2017</v>
      </c>
      <c r="Z458" t="s">
        <v>428</v>
      </c>
      <c r="AA458" s="115" t="str">
        <f>IF(G458="shared-count-once",COUNTIFS($A$2:$A$599,A458,$B$2:$B$599,B458,$D$2:$D$599,D458),1)</f>
      </c>
    </row>
    <row r="459">
      <c r="A459" t="s">
        <v>116</v>
      </c>
      <c r="B459" s="93" t="n">
        <v>2040</v>
      </c>
      <c r="C459" t="s">
        <v>250</v>
      </c>
      <c r="D459" s="94" t="s">
        <v>432</v>
      </c>
      <c r="E459" s="95" t="s">
        <v>433</v>
      </c>
      <c r="F459" s="96" t="s">
        <v>253</v>
      </c>
      <c r="G459" s="97" t="s">
        <v>423</v>
      </c>
      <c r="H459" s="98" t="s">
        <v>425</v>
      </c>
      <c r="I459" s="99" t="n">
        <v>1</v>
      </c>
      <c r="J459" s="100" t="n">
        <v>1</v>
      </c>
      <c r="K459" s="101" t="n">
        <v>0.008775</v>
      </c>
      <c r="L459" s="102" t="n">
        <v>317833500.850884</v>
      </c>
      <c r="M459" s="103" t="n">
        <v>317337884.121295</v>
      </c>
      <c r="N459" s="104" t="str">
        <f>MIN(MAX((B459-'Calculation_Assumptions'!$B$5+1)/'Calculation_Assumptions'!$B$7,0),1)</f>
      </c>
      <c r="O459" s="105" t="str">
        <f>L459*I459</f>
      </c>
      <c r="P459" s="106" t="str">
        <f>M459*I459</f>
      </c>
      <c r="Q459" s="107" t="str">
        <f>P459*'Calculation_Assumptions'!$B$14*J459*K459</f>
      </c>
      <c r="R459" s="108" t="str">
        <f>O459*N459*J459*K459</f>
      </c>
      <c r="S459" s="109" t="str">
        <f>R459-Q459</f>
      </c>
      <c r="T459" s="110" t="str">
        <f>1/(1+'Calculation_Assumptions'!$B$8)^(B459-'Calculation_Assumptions'!$B$2)</f>
      </c>
      <c r="U459" s="111" t="str">
        <f>Q459*T459</f>
      </c>
      <c r="V459" s="112" t="str">
        <f>R459*T459</f>
      </c>
      <c r="W459" s="113" t="str">
        <f>S459*T459</f>
      </c>
      <c r="X459" t="n">
        <v>0</v>
      </c>
      <c r="Y459" s="114" t="n">
        <v>2017</v>
      </c>
      <c r="Z459" t="s">
        <v>428</v>
      </c>
      <c r="AA459" s="115" t="str">
        <f>IF(G459="shared-count-once",COUNTIFS($A$2:$A$599,A459,$B$2:$B$599,B459,$D$2:$D$599,D459),1)</f>
      </c>
    </row>
    <row r="460">
      <c r="A460" t="s">
        <v>116</v>
      </c>
      <c r="B460" s="93" t="n">
        <v>2041</v>
      </c>
      <c r="C460" t="s">
        <v>250</v>
      </c>
      <c r="D460" s="94" t="s">
        <v>432</v>
      </c>
      <c r="E460" s="95" t="s">
        <v>433</v>
      </c>
      <c r="F460" s="96" t="s">
        <v>253</v>
      </c>
      <c r="G460" s="97" t="s">
        <v>423</v>
      </c>
      <c r="H460" s="98" t="s">
        <v>425</v>
      </c>
      <c r="I460" s="99" t="n">
        <v>1</v>
      </c>
      <c r="J460" s="100" t="n">
        <v>1</v>
      </c>
      <c r="K460" s="101" t="n">
        <v>0.008775</v>
      </c>
      <c r="L460" s="102" t="n">
        <v>319636474.95546</v>
      </c>
      <c r="M460" s="103" t="n">
        <v>319016979.529542</v>
      </c>
      <c r="N460" s="104" t="str">
        <f>MIN(MAX((B460-'Calculation_Assumptions'!$B$5+1)/'Calculation_Assumptions'!$B$7,0),1)</f>
      </c>
      <c r="O460" s="105" t="str">
        <f>L460*I460</f>
      </c>
      <c r="P460" s="106" t="str">
        <f>M460*I460</f>
      </c>
      <c r="Q460" s="107" t="str">
        <f>P460*'Calculation_Assumptions'!$B$14*J460*K460</f>
      </c>
      <c r="R460" s="108" t="str">
        <f>O460*N460*J460*K460</f>
      </c>
      <c r="S460" s="109" t="str">
        <f>R460-Q460</f>
      </c>
      <c r="T460" s="110" t="str">
        <f>1/(1+'Calculation_Assumptions'!$B$8)^(B460-'Calculation_Assumptions'!$B$2)</f>
      </c>
      <c r="U460" s="111" t="str">
        <f>Q460*T460</f>
      </c>
      <c r="V460" s="112" t="str">
        <f>R460*T460</f>
      </c>
      <c r="W460" s="113" t="str">
        <f>S460*T460</f>
      </c>
      <c r="X460" t="n">
        <v>0</v>
      </c>
      <c r="Y460" s="114" t="n">
        <v>2017</v>
      </c>
      <c r="Z460" t="s">
        <v>428</v>
      </c>
      <c r="AA460" s="115" t="str">
        <f>IF(G460="shared-count-once",COUNTIFS($A$2:$A$599,A460,$B$2:$B$599,B460,$D$2:$D$599,D460),1)</f>
      </c>
    </row>
    <row r="461">
      <c r="A461" t="s">
        <v>116</v>
      </c>
      <c r="B461" s="93" t="n">
        <v>2042</v>
      </c>
      <c r="C461" t="s">
        <v>250</v>
      </c>
      <c r="D461" s="94" t="s">
        <v>432</v>
      </c>
      <c r="E461" s="95" t="s">
        <v>433</v>
      </c>
      <c r="F461" s="96" t="s">
        <v>253</v>
      </c>
      <c r="G461" s="97" t="s">
        <v>423</v>
      </c>
      <c r="H461" s="98" t="s">
        <v>425</v>
      </c>
      <c r="I461" s="99" t="n">
        <v>1</v>
      </c>
      <c r="J461" s="100" t="n">
        <v>1</v>
      </c>
      <c r="K461" s="101" t="n">
        <v>0.008775</v>
      </c>
      <c r="L461" s="102" t="n">
        <v>321389365.919647</v>
      </c>
      <c r="M461" s="103" t="n">
        <v>320698357.573231</v>
      </c>
      <c r="N461" s="104" t="str">
        <f>MIN(MAX((B461-'Calculation_Assumptions'!$B$5+1)/'Calculation_Assumptions'!$B$7,0),1)</f>
      </c>
      <c r="O461" s="105" t="str">
        <f>L461*I461</f>
      </c>
      <c r="P461" s="106" t="str">
        <f>M461*I461</f>
      </c>
      <c r="Q461" s="107" t="str">
        <f>P461*'Calculation_Assumptions'!$B$14*J461*K461</f>
      </c>
      <c r="R461" s="108" t="str">
        <f>O461*N461*J461*K461</f>
      </c>
      <c r="S461" s="109" t="str">
        <f>R461-Q461</f>
      </c>
      <c r="T461" s="110" t="str">
        <f>1/(1+'Calculation_Assumptions'!$B$8)^(B461-'Calculation_Assumptions'!$B$2)</f>
      </c>
      <c r="U461" s="111" t="str">
        <f>Q461*T461</f>
      </c>
      <c r="V461" s="112" t="str">
        <f>R461*T461</f>
      </c>
      <c r="W461" s="113" t="str">
        <f>S461*T461</f>
      </c>
      <c r="X461" t="n">
        <v>0</v>
      </c>
      <c r="Y461" s="114" t="n">
        <v>2017</v>
      </c>
      <c r="Z461" t="s">
        <v>428</v>
      </c>
      <c r="AA461" s="115" t="str">
        <f>IF(G461="shared-count-once",COUNTIFS($A$2:$A$599,A461,$B$2:$B$599,B461,$D$2:$D$599,D461),1)</f>
      </c>
    </row>
    <row r="462">
      <c r="A462" t="s">
        <v>116</v>
      </c>
      <c r="B462" s="93" t="n">
        <v>2043</v>
      </c>
      <c r="C462" t="s">
        <v>250</v>
      </c>
      <c r="D462" s="94" t="s">
        <v>432</v>
      </c>
      <c r="E462" s="95" t="s">
        <v>433</v>
      </c>
      <c r="F462" s="96" t="s">
        <v>253</v>
      </c>
      <c r="G462" s="97" t="s">
        <v>423</v>
      </c>
      <c r="H462" s="98" t="s">
        <v>425</v>
      </c>
      <c r="I462" s="99" t="n">
        <v>1</v>
      </c>
      <c r="J462" s="100" t="n">
        <v>1</v>
      </c>
      <c r="K462" s="101" t="n">
        <v>0.008775</v>
      </c>
      <c r="L462" s="102" t="n">
        <v>323091602.548631</v>
      </c>
      <c r="M462" s="103" t="n">
        <v>322368101.36479</v>
      </c>
      <c r="N462" s="104" t="str">
        <f>MIN(MAX((B462-'Calculation_Assumptions'!$B$5+1)/'Calculation_Assumptions'!$B$7,0),1)</f>
      </c>
      <c r="O462" s="105" t="str">
        <f>L462*I462</f>
      </c>
      <c r="P462" s="106" t="str">
        <f>M462*I462</f>
      </c>
      <c r="Q462" s="107" t="str">
        <f>P462*'Calculation_Assumptions'!$B$14*J462*K462</f>
      </c>
      <c r="R462" s="108" t="str">
        <f>O462*N462*J462*K462</f>
      </c>
      <c r="S462" s="109" t="str">
        <f>R462-Q462</f>
      </c>
      <c r="T462" s="110" t="str">
        <f>1/(1+'Calculation_Assumptions'!$B$8)^(B462-'Calculation_Assumptions'!$B$2)</f>
      </c>
      <c r="U462" s="111" t="str">
        <f>Q462*T462</f>
      </c>
      <c r="V462" s="112" t="str">
        <f>R462*T462</f>
      </c>
      <c r="W462" s="113" t="str">
        <f>S462*T462</f>
      </c>
      <c r="X462" t="n">
        <v>0</v>
      </c>
      <c r="Y462" s="114" t="n">
        <v>2017</v>
      </c>
      <c r="Z462" t="s">
        <v>428</v>
      </c>
      <c r="AA462" s="115" t="str">
        <f>IF(G462="shared-count-once",COUNTIFS($A$2:$A$599,A462,$B$2:$B$599,B462,$D$2:$D$599,D462),1)</f>
      </c>
    </row>
    <row r="463">
      <c r="A463" t="s">
        <v>116</v>
      </c>
      <c r="B463" s="93" t="n">
        <v>2044</v>
      </c>
      <c r="C463" t="s">
        <v>250</v>
      </c>
      <c r="D463" s="94" t="s">
        <v>432</v>
      </c>
      <c r="E463" s="95" t="s">
        <v>433</v>
      </c>
      <c r="F463" s="96" t="s">
        <v>253</v>
      </c>
      <c r="G463" s="97" t="s">
        <v>423</v>
      </c>
      <c r="H463" s="98" t="s">
        <v>425</v>
      </c>
      <c r="I463" s="99" t="n">
        <v>1</v>
      </c>
      <c r="J463" s="100" t="n">
        <v>1</v>
      </c>
      <c r="K463" s="101" t="n">
        <v>0.008775</v>
      </c>
      <c r="L463" s="102" t="n">
        <v>324743035.983444</v>
      </c>
      <c r="M463" s="103" t="n">
        <v>323959975.384742</v>
      </c>
      <c r="N463" s="104" t="str">
        <f>MIN(MAX((B463-'Calculation_Assumptions'!$B$5+1)/'Calculation_Assumptions'!$B$7,0),1)</f>
      </c>
      <c r="O463" s="105" t="str">
        <f>L463*I463</f>
      </c>
      <c r="P463" s="106" t="str">
        <f>M463*I463</f>
      </c>
      <c r="Q463" s="107" t="str">
        <f>P463*'Calculation_Assumptions'!$B$14*J463*K463</f>
      </c>
      <c r="R463" s="108" t="str">
        <f>O463*N463*J463*K463</f>
      </c>
      <c r="S463" s="109" t="str">
        <f>R463-Q463</f>
      </c>
      <c r="T463" s="110" t="str">
        <f>1/(1+'Calculation_Assumptions'!$B$8)^(B463-'Calculation_Assumptions'!$B$2)</f>
      </c>
      <c r="U463" s="111" t="str">
        <f>Q463*T463</f>
      </c>
      <c r="V463" s="112" t="str">
        <f>R463*T463</f>
      </c>
      <c r="W463" s="113" t="str">
        <f>S463*T463</f>
      </c>
      <c r="X463" t="n">
        <v>0</v>
      </c>
      <c r="Y463" s="114" t="n">
        <v>2017</v>
      </c>
      <c r="Z463" t="s">
        <v>428</v>
      </c>
      <c r="AA463" s="115" t="str">
        <f>IF(G463="shared-count-once",COUNTIFS($A$2:$A$599,A463,$B$2:$B$599,B463,$D$2:$D$599,D463),1)</f>
      </c>
    </row>
    <row r="464">
      <c r="A464" t="s">
        <v>116</v>
      </c>
      <c r="B464" s="93" t="n">
        <v>2045</v>
      </c>
      <c r="C464" t="s">
        <v>250</v>
      </c>
      <c r="D464" s="94" t="s">
        <v>432</v>
      </c>
      <c r="E464" s="95" t="s">
        <v>433</v>
      </c>
      <c r="F464" s="96" t="s">
        <v>253</v>
      </c>
      <c r="G464" s="97" t="s">
        <v>423</v>
      </c>
      <c r="H464" s="98" t="s">
        <v>425</v>
      </c>
      <c r="I464" s="99" t="n">
        <v>1</v>
      </c>
      <c r="J464" s="100" t="n">
        <v>1</v>
      </c>
      <c r="K464" s="101" t="n">
        <v>0.008775</v>
      </c>
      <c r="L464" s="102" t="n">
        <v>326343152.476028</v>
      </c>
      <c r="M464" s="103" t="n">
        <v>325502797.918857</v>
      </c>
      <c r="N464" s="104" t="str">
        <f>MIN(MAX((B464-'Calculation_Assumptions'!$B$5+1)/'Calculation_Assumptions'!$B$7,0),1)</f>
      </c>
      <c r="O464" s="105" t="str">
        <f>L464*I464</f>
      </c>
      <c r="P464" s="106" t="str">
        <f>M464*I464</f>
      </c>
      <c r="Q464" s="107" t="str">
        <f>P464*'Calculation_Assumptions'!$B$14*J464*K464</f>
      </c>
      <c r="R464" s="108" t="str">
        <f>O464*N464*J464*K464</f>
      </c>
      <c r="S464" s="109" t="str">
        <f>R464-Q464</f>
      </c>
      <c r="T464" s="110" t="str">
        <f>1/(1+'Calculation_Assumptions'!$B$8)^(B464-'Calculation_Assumptions'!$B$2)</f>
      </c>
      <c r="U464" s="111" t="str">
        <f>Q464*T464</f>
      </c>
      <c r="V464" s="112" t="str">
        <f>R464*T464</f>
      </c>
      <c r="W464" s="113" t="str">
        <f>S464*T464</f>
      </c>
      <c r="X464" t="n">
        <v>0</v>
      </c>
      <c r="Y464" s="114" t="n">
        <v>2017</v>
      </c>
      <c r="Z464" t="s">
        <v>428</v>
      </c>
      <c r="AA464" s="115" t="str">
        <f>IF(G464="shared-count-once",COUNTIFS($A$2:$A$599,A464,$B$2:$B$599,B464,$D$2:$D$599,D464),1)</f>
      </c>
    </row>
    <row r="465">
      <c r="A465" t="s">
        <v>116</v>
      </c>
      <c r="B465" s="93" t="n">
        <v>2046</v>
      </c>
      <c r="C465" t="s">
        <v>250</v>
      </c>
      <c r="D465" s="94" t="s">
        <v>432</v>
      </c>
      <c r="E465" s="95" t="s">
        <v>433</v>
      </c>
      <c r="F465" s="96" t="s">
        <v>253</v>
      </c>
      <c r="G465" s="97" t="s">
        <v>423</v>
      </c>
      <c r="H465" s="98" t="s">
        <v>425</v>
      </c>
      <c r="I465" s="99" t="n">
        <v>1</v>
      </c>
      <c r="J465" s="100" t="n">
        <v>1</v>
      </c>
      <c r="K465" s="101" t="n">
        <v>0.008775</v>
      </c>
      <c r="L465" s="102" t="n">
        <v>327890569.388707</v>
      </c>
      <c r="M465" s="103" t="n">
        <v>326937410.974074</v>
      </c>
      <c r="N465" s="104" t="str">
        <f>MIN(MAX((B465-'Calculation_Assumptions'!$B$5+1)/'Calculation_Assumptions'!$B$7,0),1)</f>
      </c>
      <c r="O465" s="105" t="str">
        <f>L465*I465</f>
      </c>
      <c r="P465" s="106" t="str">
        <f>M465*I465</f>
      </c>
      <c r="Q465" s="107" t="str">
        <f>P465*'Calculation_Assumptions'!$B$14*J465*K465</f>
      </c>
      <c r="R465" s="108" t="str">
        <f>O465*N465*J465*K465</f>
      </c>
      <c r="S465" s="109" t="str">
        <f>R465-Q465</f>
      </c>
      <c r="T465" s="110" t="str">
        <f>1/(1+'Calculation_Assumptions'!$B$8)^(B465-'Calculation_Assumptions'!$B$2)</f>
      </c>
      <c r="U465" s="111" t="str">
        <f>Q465*T465</f>
      </c>
      <c r="V465" s="112" t="str">
        <f>R465*T465</f>
      </c>
      <c r="W465" s="113" t="str">
        <f>S465*T465</f>
      </c>
      <c r="X465" t="n">
        <v>0</v>
      </c>
      <c r="Y465" s="114" t="n">
        <v>2017</v>
      </c>
      <c r="Z465" t="s">
        <v>428</v>
      </c>
      <c r="AA465" s="115" t="str">
        <f>IF(G465="shared-count-once",COUNTIFS($A$2:$A$599,A465,$B$2:$B$599,B465,$D$2:$D$599,D465),1)</f>
      </c>
    </row>
    <row r="466">
      <c r="A466" t="s">
        <v>116</v>
      </c>
      <c r="B466" s="93" t="n">
        <v>2047</v>
      </c>
      <c r="C466" t="s">
        <v>250</v>
      </c>
      <c r="D466" s="94" t="s">
        <v>432</v>
      </c>
      <c r="E466" s="95" t="s">
        <v>433</v>
      </c>
      <c r="F466" s="96" t="s">
        <v>253</v>
      </c>
      <c r="G466" s="97" t="s">
        <v>423</v>
      </c>
      <c r="H466" s="98" t="s">
        <v>425</v>
      </c>
      <c r="I466" s="99" t="n">
        <v>1</v>
      </c>
      <c r="J466" s="100" t="n">
        <v>1</v>
      </c>
      <c r="K466" s="101" t="n">
        <v>0.008775</v>
      </c>
      <c r="L466" s="102" t="n">
        <v>329384022.216433</v>
      </c>
      <c r="M466" s="103" t="n">
        <v>328373979.572961</v>
      </c>
      <c r="N466" s="104" t="str">
        <f>MIN(MAX((B466-'Calculation_Assumptions'!$B$5+1)/'Calculation_Assumptions'!$B$7,0),1)</f>
      </c>
      <c r="O466" s="105" t="str">
        <f>L466*I466</f>
      </c>
      <c r="P466" s="106" t="str">
        <f>M466*I466</f>
      </c>
      <c r="Q466" s="107" t="str">
        <f>P466*'Calculation_Assumptions'!$B$14*J466*K466</f>
      </c>
      <c r="R466" s="108" t="str">
        <f>O466*N466*J466*K466</f>
      </c>
      <c r="S466" s="109" t="str">
        <f>R466-Q466</f>
      </c>
      <c r="T466" s="110" t="str">
        <f>1/(1+'Calculation_Assumptions'!$B$8)^(B466-'Calculation_Assumptions'!$B$2)</f>
      </c>
      <c r="U466" s="111" t="str">
        <f>Q466*T466</f>
      </c>
      <c r="V466" s="112" t="str">
        <f>R466*T466</f>
      </c>
      <c r="W466" s="113" t="str">
        <f>S466*T466</f>
      </c>
      <c r="X466" t="n">
        <v>0</v>
      </c>
      <c r="Y466" s="114" t="n">
        <v>2017</v>
      </c>
      <c r="Z466" t="s">
        <v>428</v>
      </c>
      <c r="AA466" s="115" t="str">
        <f>IF(G466="shared-count-once",COUNTIFS($A$2:$A$599,A466,$B$2:$B$599,B466,$D$2:$D$599,D466),1)</f>
      </c>
    </row>
    <row r="467">
      <c r="A467" t="s">
        <v>116</v>
      </c>
      <c r="B467" s="93" t="n">
        <v>2048</v>
      </c>
      <c r="C467" t="s">
        <v>250</v>
      </c>
      <c r="D467" s="94" t="s">
        <v>432</v>
      </c>
      <c r="E467" s="95" t="s">
        <v>433</v>
      </c>
      <c r="F467" s="96" t="s">
        <v>253</v>
      </c>
      <c r="G467" s="97" t="s">
        <v>423</v>
      </c>
      <c r="H467" s="98" t="s">
        <v>425</v>
      </c>
      <c r="I467" s="99" t="n">
        <v>1</v>
      </c>
      <c r="J467" s="100" t="n">
        <v>1</v>
      </c>
      <c r="K467" s="101" t="n">
        <v>0.008775</v>
      </c>
      <c r="L467" s="102" t="n">
        <v>330823985.721805</v>
      </c>
      <c r="M467" s="103" t="n">
        <v>329758170.929259</v>
      </c>
      <c r="N467" s="104" t="str">
        <f>MIN(MAX((B467-'Calculation_Assumptions'!$B$5+1)/'Calculation_Assumptions'!$B$7,0),1)</f>
      </c>
      <c r="O467" s="105" t="str">
        <f>L467*I467</f>
      </c>
      <c r="P467" s="106" t="str">
        <f>M467*I467</f>
      </c>
      <c r="Q467" s="107" t="str">
        <f>P467*'Calculation_Assumptions'!$B$14*J467*K467</f>
      </c>
      <c r="R467" s="108" t="str">
        <f>O467*N467*J467*K467</f>
      </c>
      <c r="S467" s="109" t="str">
        <f>R467-Q467</f>
      </c>
      <c r="T467" s="110" t="str">
        <f>1/(1+'Calculation_Assumptions'!$B$8)^(B467-'Calculation_Assumptions'!$B$2)</f>
      </c>
      <c r="U467" s="111" t="str">
        <f>Q467*T467</f>
      </c>
      <c r="V467" s="112" t="str">
        <f>R467*T467</f>
      </c>
      <c r="W467" s="113" t="str">
        <f>S467*T467</f>
      </c>
      <c r="X467" t="n">
        <v>0</v>
      </c>
      <c r="Y467" s="114" t="n">
        <v>2017</v>
      </c>
      <c r="Z467" t="s">
        <v>428</v>
      </c>
      <c r="AA467" s="115" t="str">
        <f>IF(G467="shared-count-once",COUNTIFS($A$2:$A$599,A467,$B$2:$B$599,B467,$D$2:$D$599,D467),1)</f>
      </c>
    </row>
    <row r="468">
      <c r="A468" t="s">
        <v>116</v>
      </c>
      <c r="B468" s="93" t="n">
        <v>2049</v>
      </c>
      <c r="C468" t="s">
        <v>250</v>
      </c>
      <c r="D468" s="94" t="s">
        <v>432</v>
      </c>
      <c r="E468" s="95" t="s">
        <v>433</v>
      </c>
      <c r="F468" s="96" t="s">
        <v>253</v>
      </c>
      <c r="G468" s="97" t="s">
        <v>423</v>
      </c>
      <c r="H468" s="98" t="s">
        <v>425</v>
      </c>
      <c r="I468" s="99" t="n">
        <v>1</v>
      </c>
      <c r="J468" s="100" t="n">
        <v>1</v>
      </c>
      <c r="K468" s="101" t="n">
        <v>0.008775</v>
      </c>
      <c r="L468" s="102" t="n">
        <v>332211286.862096</v>
      </c>
      <c r="M468" s="103" t="n">
        <v>331090815.300003</v>
      </c>
      <c r="N468" s="104" t="str">
        <f>MIN(MAX((B468-'Calculation_Assumptions'!$B$5+1)/'Calculation_Assumptions'!$B$7,0),1)</f>
      </c>
      <c r="O468" s="105" t="str">
        <f>L468*I468</f>
      </c>
      <c r="P468" s="106" t="str">
        <f>M468*I468</f>
      </c>
      <c r="Q468" s="107" t="str">
        <f>P468*'Calculation_Assumptions'!$B$14*J468*K468</f>
      </c>
      <c r="R468" s="108" t="str">
        <f>O468*N468*J468*K468</f>
      </c>
      <c r="S468" s="109" t="str">
        <f>R468-Q468</f>
      </c>
      <c r="T468" s="110" t="str">
        <f>1/(1+'Calculation_Assumptions'!$B$8)^(B468-'Calculation_Assumptions'!$B$2)</f>
      </c>
      <c r="U468" s="111" t="str">
        <f>Q468*T468</f>
      </c>
      <c r="V468" s="112" t="str">
        <f>R468*T468</f>
      </c>
      <c r="W468" s="113" t="str">
        <f>S468*T468</f>
      </c>
      <c r="X468" t="n">
        <v>0</v>
      </c>
      <c r="Y468" s="114" t="n">
        <v>2017</v>
      </c>
      <c r="Z468" t="s">
        <v>428</v>
      </c>
      <c r="AA468" s="115" t="str">
        <f>IF(G468="shared-count-once",COUNTIFS($A$2:$A$599,A468,$B$2:$B$599,B468,$D$2:$D$599,D468),1)</f>
      </c>
    </row>
    <row r="469">
      <c r="A469" t="s">
        <v>116</v>
      </c>
      <c r="B469" s="93" t="n">
        <v>2050</v>
      </c>
      <c r="C469" t="s">
        <v>250</v>
      </c>
      <c r="D469" s="94" t="s">
        <v>432</v>
      </c>
      <c r="E469" s="95" t="s">
        <v>433</v>
      </c>
      <c r="F469" s="96" t="s">
        <v>253</v>
      </c>
      <c r="G469" s="97" t="s">
        <v>423</v>
      </c>
      <c r="H469" s="98" t="s">
        <v>425</v>
      </c>
      <c r="I469" s="99" t="n">
        <v>1</v>
      </c>
      <c r="J469" s="100" t="n">
        <v>1</v>
      </c>
      <c r="K469" s="101" t="n">
        <v>0.008775</v>
      </c>
      <c r="L469" s="102" t="n">
        <v>333545071.752828</v>
      </c>
      <c r="M469" s="103" t="n">
        <v>332371049.299558</v>
      </c>
      <c r="N469" s="104" t="str">
        <f>MIN(MAX((B469-'Calculation_Assumptions'!$B$5+1)/'Calculation_Assumptions'!$B$7,0),1)</f>
      </c>
      <c r="O469" s="105" t="str">
        <f>L469*I469</f>
      </c>
      <c r="P469" s="106" t="str">
        <f>M469*I469</f>
      </c>
      <c r="Q469" s="107" t="str">
        <f>P469*'Calculation_Assumptions'!$B$14*J469*K469</f>
      </c>
      <c r="R469" s="108" t="str">
        <f>O469*N469*J469*K469</f>
      </c>
      <c r="S469" s="109" t="str">
        <f>R469-Q469</f>
      </c>
      <c r="T469" s="110" t="str">
        <f>1/(1+'Calculation_Assumptions'!$B$8)^(B469-'Calculation_Assumptions'!$B$2)</f>
      </c>
      <c r="U469" s="111" t="str">
        <f>Q469*T469</f>
      </c>
      <c r="V469" s="112" t="str">
        <f>R469*T469</f>
      </c>
      <c r="W469" s="113" t="str">
        <f>S469*T469</f>
      </c>
      <c r="X469" t="n">
        <v>0</v>
      </c>
      <c r="Y469" s="114" t="n">
        <v>2017</v>
      </c>
      <c r="Z469" t="s">
        <v>428</v>
      </c>
      <c r="AA469" s="115" t="str">
        <f>IF(G469="shared-count-once",COUNTIFS($A$2:$A$599,A469,$B$2:$B$599,B469,$D$2:$D$599,D469),1)</f>
      </c>
    </row>
    <row r="470">
      <c r="A470" t="s">
        <v>116</v>
      </c>
      <c r="B470" s="93" t="n">
        <v>2025</v>
      </c>
      <c r="C470" t="s">
        <v>257</v>
      </c>
      <c r="D470" s="94" t="s">
        <v>434</v>
      </c>
      <c r="E470" s="95" t="s">
        <v>435</v>
      </c>
      <c r="F470" s="96" t="s">
        <v>260</v>
      </c>
      <c r="G470" s="97" t="s">
        <v>423</v>
      </c>
      <c r="H470" s="98" t="s">
        <v>425</v>
      </c>
      <c r="I470" s="99" t="n">
        <v>1</v>
      </c>
      <c r="J470" s="100" t="n">
        <v>1</v>
      </c>
      <c r="K470" s="101" t="n">
        <v>0.008775</v>
      </c>
      <c r="L470" s="102" t="n">
        <v>288000821.106462</v>
      </c>
      <c r="M470" s="103" t="n">
        <v>288000821.106462</v>
      </c>
      <c r="N470" s="104" t="str">
        <f>MIN(MAX((B470-'Calculation_Assumptions'!$B$5+1)/'Calculation_Assumptions'!$B$7,0),1)</f>
      </c>
      <c r="O470" s="105" t="str">
        <f>L470*I470</f>
      </c>
      <c r="P470" s="106" t="str">
        <f>M470*I470</f>
      </c>
      <c r="Q470" s="107" t="str">
        <f>P470*'Calculation_Assumptions'!$B$14*J470*K470</f>
      </c>
      <c r="R470" s="108" t="str">
        <f>O470*N470*J470*K470</f>
      </c>
      <c r="S470" s="109" t="str">
        <f>R470-Q470</f>
      </c>
      <c r="T470" s="110" t="str">
        <f>1/(1+'Calculation_Assumptions'!$B$8)^(B470-'Calculation_Assumptions'!$B$2)</f>
      </c>
      <c r="U470" s="111" t="str">
        <f>Q470*T470</f>
      </c>
      <c r="V470" s="112" t="str">
        <f>R470*T470</f>
      </c>
      <c r="W470" s="113" t="str">
        <f>S470*T470</f>
      </c>
      <c r="X470" t="n">
        <v>0</v>
      </c>
      <c r="Y470" s="114" t="n">
        <v>2017</v>
      </c>
      <c r="Z470" t="s">
        <v>428</v>
      </c>
      <c r="AA470" s="115" t="str">
        <f>IF(G470="shared-count-once",COUNTIFS($A$2:$A$599,A470,$B$2:$B$599,B470,$D$2:$D$599,D470),1)</f>
      </c>
    </row>
    <row r="471">
      <c r="A471" t="s">
        <v>116</v>
      </c>
      <c r="B471" s="93" t="n">
        <v>2026</v>
      </c>
      <c r="C471" t="s">
        <v>257</v>
      </c>
      <c r="D471" s="94" t="s">
        <v>434</v>
      </c>
      <c r="E471" s="95" t="s">
        <v>435</v>
      </c>
      <c r="F471" s="96" t="s">
        <v>260</v>
      </c>
      <c r="G471" s="97" t="s">
        <v>423</v>
      </c>
      <c r="H471" s="98" t="s">
        <v>425</v>
      </c>
      <c r="I471" s="99" t="n">
        <v>1</v>
      </c>
      <c r="J471" s="100" t="n">
        <v>1</v>
      </c>
      <c r="K471" s="101" t="n">
        <v>0.008775</v>
      </c>
      <c r="L471" s="102" t="n">
        <v>289540745.880455</v>
      </c>
      <c r="M471" s="103" t="n">
        <v>289847447.099594</v>
      </c>
      <c r="N471" s="104" t="str">
        <f>MIN(MAX((B471-'Calculation_Assumptions'!$B$5+1)/'Calculation_Assumptions'!$B$7,0),1)</f>
      </c>
      <c r="O471" s="105" t="str">
        <f>L471*I471</f>
      </c>
      <c r="P471" s="106" t="str">
        <f>M471*I471</f>
      </c>
      <c r="Q471" s="107" t="str">
        <f>P471*'Calculation_Assumptions'!$B$14*J471*K471</f>
      </c>
      <c r="R471" s="108" t="str">
        <f>O471*N471*J471*K471</f>
      </c>
      <c r="S471" s="109" t="str">
        <f>R471-Q471</f>
      </c>
      <c r="T471" s="110" t="str">
        <f>1/(1+'Calculation_Assumptions'!$B$8)^(B471-'Calculation_Assumptions'!$B$2)</f>
      </c>
      <c r="U471" s="111" t="str">
        <f>Q471*T471</f>
      </c>
      <c r="V471" s="112" t="str">
        <f>R471*T471</f>
      </c>
      <c r="W471" s="113" t="str">
        <f>S471*T471</f>
      </c>
      <c r="X471" t="n">
        <v>0</v>
      </c>
      <c r="Y471" s="114" t="n">
        <v>2017</v>
      </c>
      <c r="Z471" t="s">
        <v>428</v>
      </c>
      <c r="AA471" s="115" t="str">
        <f>IF(G471="shared-count-once",COUNTIFS($A$2:$A$599,A471,$B$2:$B$599,B471,$D$2:$D$599,D471),1)</f>
      </c>
    </row>
    <row r="472">
      <c r="A472" t="s">
        <v>116</v>
      </c>
      <c r="B472" s="93" t="n">
        <v>2027</v>
      </c>
      <c r="C472" t="s">
        <v>257</v>
      </c>
      <c r="D472" s="94" t="s">
        <v>434</v>
      </c>
      <c r="E472" s="95" t="s">
        <v>435</v>
      </c>
      <c r="F472" s="96" t="s">
        <v>260</v>
      </c>
      <c r="G472" s="97" t="s">
        <v>423</v>
      </c>
      <c r="H472" s="98" t="s">
        <v>425</v>
      </c>
      <c r="I472" s="99" t="n">
        <v>1</v>
      </c>
      <c r="J472" s="100" t="n">
        <v>1</v>
      </c>
      <c r="K472" s="101" t="n">
        <v>0.008775</v>
      </c>
      <c r="L472" s="102" t="n">
        <v>291583966.841813</v>
      </c>
      <c r="M472" s="103" t="n">
        <v>291854180.377108</v>
      </c>
      <c r="N472" s="104" t="str">
        <f>MIN(MAX((B472-'Calculation_Assumptions'!$B$5+1)/'Calculation_Assumptions'!$B$7,0),1)</f>
      </c>
      <c r="O472" s="105" t="str">
        <f>L472*I472</f>
      </c>
      <c r="P472" s="106" t="str">
        <f>M472*I472</f>
      </c>
      <c r="Q472" s="107" t="str">
        <f>P472*'Calculation_Assumptions'!$B$14*J472*K472</f>
      </c>
      <c r="R472" s="108" t="str">
        <f>O472*N472*J472*K472</f>
      </c>
      <c r="S472" s="109" t="str">
        <f>R472-Q472</f>
      </c>
      <c r="T472" s="110" t="str">
        <f>1/(1+'Calculation_Assumptions'!$B$8)^(B472-'Calculation_Assumptions'!$B$2)</f>
      </c>
      <c r="U472" s="111" t="str">
        <f>Q472*T472</f>
      </c>
      <c r="V472" s="112" t="str">
        <f>R472*T472</f>
      </c>
      <c r="W472" s="113" t="str">
        <f>S472*T472</f>
      </c>
      <c r="X472" t="n">
        <v>0</v>
      </c>
      <c r="Y472" s="114" t="n">
        <v>2017</v>
      </c>
      <c r="Z472" t="s">
        <v>428</v>
      </c>
      <c r="AA472" s="115" t="str">
        <f>IF(G472="shared-count-once",COUNTIFS($A$2:$A$599,A472,$B$2:$B$599,B472,$D$2:$D$599,D472),1)</f>
      </c>
    </row>
    <row r="473">
      <c r="A473" t="s">
        <v>116</v>
      </c>
      <c r="B473" s="93" t="n">
        <v>2028</v>
      </c>
      <c r="C473" t="s">
        <v>257</v>
      </c>
      <c r="D473" s="94" t="s">
        <v>434</v>
      </c>
      <c r="E473" s="95" t="s">
        <v>435</v>
      </c>
      <c r="F473" s="96" t="s">
        <v>260</v>
      </c>
      <c r="G473" s="97" t="s">
        <v>423</v>
      </c>
      <c r="H473" s="98" t="s">
        <v>425</v>
      </c>
      <c r="I473" s="99" t="n">
        <v>1</v>
      </c>
      <c r="J473" s="100" t="n">
        <v>1</v>
      </c>
      <c r="K473" s="101" t="n">
        <v>0.008775</v>
      </c>
      <c r="L473" s="102" t="n">
        <v>293670136.381471</v>
      </c>
      <c r="M473" s="103" t="n">
        <v>293896796.321291</v>
      </c>
      <c r="N473" s="104" t="str">
        <f>MIN(MAX((B473-'Calculation_Assumptions'!$B$5+1)/'Calculation_Assumptions'!$B$7,0),1)</f>
      </c>
      <c r="O473" s="105" t="str">
        <f>L473*I473</f>
      </c>
      <c r="P473" s="106" t="str">
        <f>M473*I473</f>
      </c>
      <c r="Q473" s="107" t="str">
        <f>P473*'Calculation_Assumptions'!$B$14*J473*K473</f>
      </c>
      <c r="R473" s="108" t="str">
        <f>O473*N473*J473*K473</f>
      </c>
      <c r="S473" s="109" t="str">
        <f>R473-Q473</f>
      </c>
      <c r="T473" s="110" t="str">
        <f>1/(1+'Calculation_Assumptions'!$B$8)^(B473-'Calculation_Assumptions'!$B$2)</f>
      </c>
      <c r="U473" s="111" t="str">
        <f>Q473*T473</f>
      </c>
      <c r="V473" s="112" t="str">
        <f>R473*T473</f>
      </c>
      <c r="W473" s="113" t="str">
        <f>S473*T473</f>
      </c>
      <c r="X473" t="n">
        <v>0</v>
      </c>
      <c r="Y473" s="114" t="n">
        <v>2017</v>
      </c>
      <c r="Z473" t="s">
        <v>428</v>
      </c>
      <c r="AA473" s="115" t="str">
        <f>IF(G473="shared-count-once",COUNTIFS($A$2:$A$599,A473,$B$2:$B$599,B473,$D$2:$D$599,D473),1)</f>
      </c>
    </row>
    <row r="474">
      <c r="A474" t="s">
        <v>116</v>
      </c>
      <c r="B474" s="93" t="n">
        <v>2029</v>
      </c>
      <c r="C474" t="s">
        <v>257</v>
      </c>
      <c r="D474" s="94" t="s">
        <v>434</v>
      </c>
      <c r="E474" s="95" t="s">
        <v>435</v>
      </c>
      <c r="F474" s="96" t="s">
        <v>260</v>
      </c>
      <c r="G474" s="97" t="s">
        <v>423</v>
      </c>
      <c r="H474" s="98" t="s">
        <v>425</v>
      </c>
      <c r="I474" s="99" t="n">
        <v>1</v>
      </c>
      <c r="J474" s="100" t="n">
        <v>1</v>
      </c>
      <c r="K474" s="101" t="n">
        <v>0.008775</v>
      </c>
      <c r="L474" s="102" t="n">
        <v>295794120.997662</v>
      </c>
      <c r="M474" s="103" t="n">
        <v>295970569.102032</v>
      </c>
      <c r="N474" s="104" t="str">
        <f>MIN(MAX((B474-'Calculation_Assumptions'!$B$5+1)/'Calculation_Assumptions'!$B$7,0),1)</f>
      </c>
      <c r="O474" s="105" t="str">
        <f>L474*I474</f>
      </c>
      <c r="P474" s="106" t="str">
        <f>M474*I474</f>
      </c>
      <c r="Q474" s="107" t="str">
        <f>P474*'Calculation_Assumptions'!$B$14*J474*K474</f>
      </c>
      <c r="R474" s="108" t="str">
        <f>O474*N474*J474*K474</f>
      </c>
      <c r="S474" s="109" t="str">
        <f>R474-Q474</f>
      </c>
      <c r="T474" s="110" t="str">
        <f>1/(1+'Calculation_Assumptions'!$B$8)^(B474-'Calculation_Assumptions'!$B$2)</f>
      </c>
      <c r="U474" s="111" t="str">
        <f>Q474*T474</f>
      </c>
      <c r="V474" s="112" t="str">
        <f>R474*T474</f>
      </c>
      <c r="W474" s="113" t="str">
        <f>S474*T474</f>
      </c>
      <c r="X474" t="n">
        <v>0</v>
      </c>
      <c r="Y474" s="114" t="n">
        <v>2017</v>
      </c>
      <c r="Z474" t="s">
        <v>428</v>
      </c>
      <c r="AA474" s="115" t="str">
        <f>IF(G474="shared-count-once",COUNTIFS($A$2:$A$599,A474,$B$2:$B$599,B474,$D$2:$D$599,D474),1)</f>
      </c>
    </row>
    <row r="475">
      <c r="A475" t="s">
        <v>116</v>
      </c>
      <c r="B475" s="93" t="n">
        <v>2030</v>
      </c>
      <c r="C475" t="s">
        <v>257</v>
      </c>
      <c r="D475" s="94" t="s">
        <v>434</v>
      </c>
      <c r="E475" s="95" t="s">
        <v>435</v>
      </c>
      <c r="F475" s="96" t="s">
        <v>260</v>
      </c>
      <c r="G475" s="97" t="s">
        <v>423</v>
      </c>
      <c r="H475" s="98" t="s">
        <v>425</v>
      </c>
      <c r="I475" s="99" t="n">
        <v>1</v>
      </c>
      <c r="J475" s="100" t="n">
        <v>1</v>
      </c>
      <c r="K475" s="101" t="n">
        <v>0.008775</v>
      </c>
      <c r="L475" s="102" t="n">
        <v>297912248.92374</v>
      </c>
      <c r="M475" s="103" t="n">
        <v>298029311.601993</v>
      </c>
      <c r="N475" s="104" t="str">
        <f>MIN(MAX((B475-'Calculation_Assumptions'!$B$5+1)/'Calculation_Assumptions'!$B$7,0),1)</f>
      </c>
      <c r="O475" s="105" t="str">
        <f>L475*I475</f>
      </c>
      <c r="P475" s="106" t="str">
        <f>M475*I475</f>
      </c>
      <c r="Q475" s="107" t="str">
        <f>P475*'Calculation_Assumptions'!$B$14*J475*K475</f>
      </c>
      <c r="R475" s="108" t="str">
        <f>O475*N475*J475*K475</f>
      </c>
      <c r="S475" s="109" t="str">
        <f>R475-Q475</f>
      </c>
      <c r="T475" s="110" t="str">
        <f>1/(1+'Calculation_Assumptions'!$B$8)^(B475-'Calculation_Assumptions'!$B$2)</f>
      </c>
      <c r="U475" s="111" t="str">
        <f>Q475*T475</f>
      </c>
      <c r="V475" s="112" t="str">
        <f>R475*T475</f>
      </c>
      <c r="W475" s="113" t="str">
        <f>S475*T475</f>
      </c>
      <c r="X475" t="n">
        <v>0</v>
      </c>
      <c r="Y475" s="114" t="n">
        <v>2017</v>
      </c>
      <c r="Z475" t="s">
        <v>428</v>
      </c>
      <c r="AA475" s="115" t="str">
        <f>IF(G475="shared-count-once",COUNTIFS($A$2:$A$599,A475,$B$2:$B$599,B475,$D$2:$D$599,D475),1)</f>
      </c>
    </row>
    <row r="476">
      <c r="A476" t="s">
        <v>116</v>
      </c>
      <c r="B476" s="93" t="n">
        <v>2031</v>
      </c>
      <c r="C476" t="s">
        <v>257</v>
      </c>
      <c r="D476" s="94" t="s">
        <v>434</v>
      </c>
      <c r="E476" s="95" t="s">
        <v>435</v>
      </c>
      <c r="F476" s="96" t="s">
        <v>260</v>
      </c>
      <c r="G476" s="97" t="s">
        <v>423</v>
      </c>
      <c r="H476" s="98" t="s">
        <v>425</v>
      </c>
      <c r="I476" s="99" t="n">
        <v>1</v>
      </c>
      <c r="J476" s="100" t="n">
        <v>1</v>
      </c>
      <c r="K476" s="101" t="n">
        <v>0.008775</v>
      </c>
      <c r="L476" s="102" t="n">
        <v>300027166.78294</v>
      </c>
      <c r="M476" s="103" t="n">
        <v>300077222.268546</v>
      </c>
      <c r="N476" s="104" t="str">
        <f>MIN(MAX((B476-'Calculation_Assumptions'!$B$5+1)/'Calculation_Assumptions'!$B$7,0),1)</f>
      </c>
      <c r="O476" s="105" t="str">
        <f>L476*I476</f>
      </c>
      <c r="P476" s="106" t="str">
        <f>M476*I476</f>
      </c>
      <c r="Q476" s="107" t="str">
        <f>P476*'Calculation_Assumptions'!$B$14*J476*K476</f>
      </c>
      <c r="R476" s="108" t="str">
        <f>O476*N476*J476*K476</f>
      </c>
      <c r="S476" s="109" t="str">
        <f>R476-Q476</f>
      </c>
      <c r="T476" s="110" t="str">
        <f>1/(1+'Calculation_Assumptions'!$B$8)^(B476-'Calculation_Assumptions'!$B$2)</f>
      </c>
      <c r="U476" s="111" t="str">
        <f>Q476*T476</f>
      </c>
      <c r="V476" s="112" t="str">
        <f>R476*T476</f>
      </c>
      <c r="W476" s="113" t="str">
        <f>S476*T476</f>
      </c>
      <c r="X476" t="n">
        <v>0</v>
      </c>
      <c r="Y476" s="114" t="n">
        <v>2017</v>
      </c>
      <c r="Z476" t="s">
        <v>428</v>
      </c>
      <c r="AA476" s="115" t="str">
        <f>IF(G476="shared-count-once",COUNTIFS($A$2:$A$599,A476,$B$2:$B$599,B476,$D$2:$D$599,D476),1)</f>
      </c>
    </row>
    <row r="477">
      <c r="A477" t="s">
        <v>116</v>
      </c>
      <c r="B477" s="93" t="n">
        <v>2032</v>
      </c>
      <c r="C477" t="s">
        <v>257</v>
      </c>
      <c r="D477" s="94" t="s">
        <v>434</v>
      </c>
      <c r="E477" s="95" t="s">
        <v>435</v>
      </c>
      <c r="F477" s="96" t="s">
        <v>260</v>
      </c>
      <c r="G477" s="97" t="s">
        <v>423</v>
      </c>
      <c r="H477" s="98" t="s">
        <v>425</v>
      </c>
      <c r="I477" s="99" t="n">
        <v>1</v>
      </c>
      <c r="J477" s="100" t="n">
        <v>1</v>
      </c>
      <c r="K477" s="101" t="n">
        <v>0.008775</v>
      </c>
      <c r="L477" s="102" t="n">
        <v>302126389.499303</v>
      </c>
      <c r="M477" s="103" t="n">
        <v>302110074.06594</v>
      </c>
      <c r="N477" s="104" t="str">
        <f>MIN(MAX((B477-'Calculation_Assumptions'!$B$5+1)/'Calculation_Assumptions'!$B$7,0),1)</f>
      </c>
      <c r="O477" s="105" t="str">
        <f>L477*I477</f>
      </c>
      <c r="P477" s="106" t="str">
        <f>M477*I477</f>
      </c>
      <c r="Q477" s="107" t="str">
        <f>P477*'Calculation_Assumptions'!$B$14*J477*K477</f>
      </c>
      <c r="R477" s="108" t="str">
        <f>O477*N477*J477*K477</f>
      </c>
      <c r="S477" s="109" t="str">
        <f>R477-Q477</f>
      </c>
      <c r="T477" s="110" t="str">
        <f>1/(1+'Calculation_Assumptions'!$B$8)^(B477-'Calculation_Assumptions'!$B$2)</f>
      </c>
      <c r="U477" s="111" t="str">
        <f>Q477*T477</f>
      </c>
      <c r="V477" s="112" t="str">
        <f>R477*T477</f>
      </c>
      <c r="W477" s="113" t="str">
        <f>S477*T477</f>
      </c>
      <c r="X477" t="n">
        <v>0</v>
      </c>
      <c r="Y477" s="114" t="n">
        <v>2017</v>
      </c>
      <c r="Z477" t="s">
        <v>428</v>
      </c>
      <c r="AA477" s="115" t="str">
        <f>IF(G477="shared-count-once",COUNTIFS($A$2:$A$599,A477,$B$2:$B$599,B477,$D$2:$D$599,D477),1)</f>
      </c>
    </row>
    <row r="478">
      <c r="A478" t="s">
        <v>116</v>
      </c>
      <c r="B478" s="93" t="n">
        <v>2033</v>
      </c>
      <c r="C478" t="s">
        <v>257</v>
      </c>
      <c r="D478" s="94" t="s">
        <v>434</v>
      </c>
      <c r="E478" s="95" t="s">
        <v>435</v>
      </c>
      <c r="F478" s="96" t="s">
        <v>260</v>
      </c>
      <c r="G478" s="97" t="s">
        <v>423</v>
      </c>
      <c r="H478" s="98" t="s">
        <v>425</v>
      </c>
      <c r="I478" s="99" t="n">
        <v>1</v>
      </c>
      <c r="J478" s="100" t="n">
        <v>1</v>
      </c>
      <c r="K478" s="101" t="n">
        <v>0.008775</v>
      </c>
      <c r="L478" s="102" t="n">
        <v>304167354.220478</v>
      </c>
      <c r="M478" s="103" t="n">
        <v>304122392.262448</v>
      </c>
      <c r="N478" s="104" t="str">
        <f>MIN(MAX((B478-'Calculation_Assumptions'!$B$5+1)/'Calculation_Assumptions'!$B$7,0),1)</f>
      </c>
      <c r="O478" s="105" t="str">
        <f>L478*I478</f>
      </c>
      <c r="P478" s="106" t="str">
        <f>M478*I478</f>
      </c>
      <c r="Q478" s="107" t="str">
        <f>P478*'Calculation_Assumptions'!$B$14*J478*K478</f>
      </c>
      <c r="R478" s="108" t="str">
        <f>O478*N478*J478*K478</f>
      </c>
      <c r="S478" s="109" t="str">
        <f>R478-Q478</f>
      </c>
      <c r="T478" s="110" t="str">
        <f>1/(1+'Calculation_Assumptions'!$B$8)^(B478-'Calculation_Assumptions'!$B$2)</f>
      </c>
      <c r="U478" s="111" t="str">
        <f>Q478*T478</f>
      </c>
      <c r="V478" s="112" t="str">
        <f>R478*T478</f>
      </c>
      <c r="W478" s="113" t="str">
        <f>S478*T478</f>
      </c>
      <c r="X478" t="n">
        <v>0</v>
      </c>
      <c r="Y478" s="114" t="n">
        <v>2017</v>
      </c>
      <c r="Z478" t="s">
        <v>428</v>
      </c>
      <c r="AA478" s="115" t="str">
        <f>IF(G478="shared-count-once",COUNTIFS($A$2:$A$599,A478,$B$2:$B$599,B478,$D$2:$D$599,D478),1)</f>
      </c>
    </row>
    <row r="479">
      <c r="A479" t="s">
        <v>116</v>
      </c>
      <c r="B479" s="93" t="n">
        <v>2034</v>
      </c>
      <c r="C479" t="s">
        <v>257</v>
      </c>
      <c r="D479" s="94" t="s">
        <v>434</v>
      </c>
      <c r="E479" s="95" t="s">
        <v>435</v>
      </c>
      <c r="F479" s="96" t="s">
        <v>260</v>
      </c>
      <c r="G479" s="97" t="s">
        <v>423</v>
      </c>
      <c r="H479" s="98" t="s">
        <v>425</v>
      </c>
      <c r="I479" s="99" t="n">
        <v>1</v>
      </c>
      <c r="J479" s="100" t="n">
        <v>1</v>
      </c>
      <c r="K479" s="101" t="n">
        <v>0.008775</v>
      </c>
      <c r="L479" s="102" t="n">
        <v>306218087.703297</v>
      </c>
      <c r="M479" s="103" t="n">
        <v>306110568.885056</v>
      </c>
      <c r="N479" s="104" t="str">
        <f>MIN(MAX((B479-'Calculation_Assumptions'!$B$5+1)/'Calculation_Assumptions'!$B$7,0),1)</f>
      </c>
      <c r="O479" s="105" t="str">
        <f>L479*I479</f>
      </c>
      <c r="P479" s="106" t="str">
        <f>M479*I479</f>
      </c>
      <c r="Q479" s="107" t="str">
        <f>P479*'Calculation_Assumptions'!$B$14*J479*K479</f>
      </c>
      <c r="R479" s="108" t="str">
        <f>O479*N479*J479*K479</f>
      </c>
      <c r="S479" s="109" t="str">
        <f>R479-Q479</f>
      </c>
      <c r="T479" s="110" t="str">
        <f>1/(1+'Calculation_Assumptions'!$B$8)^(B479-'Calculation_Assumptions'!$B$2)</f>
      </c>
      <c r="U479" s="111" t="str">
        <f>Q479*T479</f>
      </c>
      <c r="V479" s="112" t="str">
        <f>R479*T479</f>
      </c>
      <c r="W479" s="113" t="str">
        <f>S479*T479</f>
      </c>
      <c r="X479" t="n">
        <v>0</v>
      </c>
      <c r="Y479" s="114" t="n">
        <v>2017</v>
      </c>
      <c r="Z479" t="s">
        <v>428</v>
      </c>
      <c r="AA479" s="115" t="str">
        <f>IF(G479="shared-count-once",COUNTIFS($A$2:$A$599,A479,$B$2:$B$599,B479,$D$2:$D$599,D479),1)</f>
      </c>
    </row>
    <row r="480">
      <c r="A480" t="s">
        <v>116</v>
      </c>
      <c r="B480" s="93" t="n">
        <v>2035</v>
      </c>
      <c r="C480" t="s">
        <v>257</v>
      </c>
      <c r="D480" s="94" t="s">
        <v>434</v>
      </c>
      <c r="E480" s="95" t="s">
        <v>435</v>
      </c>
      <c r="F480" s="96" t="s">
        <v>260</v>
      </c>
      <c r="G480" s="97" t="s">
        <v>423</v>
      </c>
      <c r="H480" s="98" t="s">
        <v>425</v>
      </c>
      <c r="I480" s="99" t="n">
        <v>1</v>
      </c>
      <c r="J480" s="100" t="n">
        <v>1</v>
      </c>
      <c r="K480" s="101" t="n">
        <v>0.008775</v>
      </c>
      <c r="L480" s="102" t="n">
        <v>308238510.767234</v>
      </c>
      <c r="M480" s="103" t="n">
        <v>308070646.088024</v>
      </c>
      <c r="N480" s="104" t="str">
        <f>MIN(MAX((B480-'Calculation_Assumptions'!$B$5+1)/'Calculation_Assumptions'!$B$7,0),1)</f>
      </c>
      <c r="O480" s="105" t="str">
        <f>L480*I480</f>
      </c>
      <c r="P480" s="106" t="str">
        <f>M480*I480</f>
      </c>
      <c r="Q480" s="107" t="str">
        <f>P480*'Calculation_Assumptions'!$B$14*J480*K480</f>
      </c>
      <c r="R480" s="108" t="str">
        <f>O480*N480*J480*K480</f>
      </c>
      <c r="S480" s="109" t="str">
        <f>R480-Q480</f>
      </c>
      <c r="T480" s="110" t="str">
        <f>1/(1+'Calculation_Assumptions'!$B$8)^(B480-'Calculation_Assumptions'!$B$2)</f>
      </c>
      <c r="U480" s="111" t="str">
        <f>Q480*T480</f>
      </c>
      <c r="V480" s="112" t="str">
        <f>R480*T480</f>
      </c>
      <c r="W480" s="113" t="str">
        <f>S480*T480</f>
      </c>
      <c r="X480" t="n">
        <v>0</v>
      </c>
      <c r="Y480" s="114" t="n">
        <v>2017</v>
      </c>
      <c r="Z480" t="s">
        <v>428</v>
      </c>
      <c r="AA480" s="115" t="str">
        <f>IF(G480="shared-count-once",COUNTIFS($A$2:$A$599,A480,$B$2:$B$599,B480,$D$2:$D$599,D480),1)</f>
      </c>
    </row>
    <row r="481">
      <c r="A481" t="s">
        <v>116</v>
      </c>
      <c r="B481" s="93" t="n">
        <v>2036</v>
      </c>
      <c r="C481" t="s">
        <v>257</v>
      </c>
      <c r="D481" s="94" t="s">
        <v>434</v>
      </c>
      <c r="E481" s="95" t="s">
        <v>435</v>
      </c>
      <c r="F481" s="96" t="s">
        <v>260</v>
      </c>
      <c r="G481" s="97" t="s">
        <v>423</v>
      </c>
      <c r="H481" s="98" t="s">
        <v>425</v>
      </c>
      <c r="I481" s="99" t="n">
        <v>1</v>
      </c>
      <c r="J481" s="100" t="n">
        <v>1</v>
      </c>
      <c r="K481" s="101" t="n">
        <v>0.008775</v>
      </c>
      <c r="L481" s="102" t="n">
        <v>310225666.250561</v>
      </c>
      <c r="M481" s="103" t="n">
        <v>309999675.199284</v>
      </c>
      <c r="N481" s="104" t="str">
        <f>MIN(MAX((B481-'Calculation_Assumptions'!$B$5+1)/'Calculation_Assumptions'!$B$7,0),1)</f>
      </c>
      <c r="O481" s="105" t="str">
        <f>L481*I481</f>
      </c>
      <c r="P481" s="106" t="str">
        <f>M481*I481</f>
      </c>
      <c r="Q481" s="107" t="str">
        <f>P481*'Calculation_Assumptions'!$B$14*J481*K481</f>
      </c>
      <c r="R481" s="108" t="str">
        <f>O481*N481*J481*K481</f>
      </c>
      <c r="S481" s="109" t="str">
        <f>R481-Q481</f>
      </c>
      <c r="T481" s="110" t="str">
        <f>1/(1+'Calculation_Assumptions'!$B$8)^(B481-'Calculation_Assumptions'!$B$2)</f>
      </c>
      <c r="U481" s="111" t="str">
        <f>Q481*T481</f>
      </c>
      <c r="V481" s="112" t="str">
        <f>R481*T481</f>
      </c>
      <c r="W481" s="113" t="str">
        <f>S481*T481</f>
      </c>
      <c r="X481" t="n">
        <v>0</v>
      </c>
      <c r="Y481" s="114" t="n">
        <v>2017</v>
      </c>
      <c r="Z481" t="s">
        <v>428</v>
      </c>
      <c r="AA481" s="115" t="str">
        <f>IF(G481="shared-count-once",COUNTIFS($A$2:$A$599,A481,$B$2:$B$599,B481,$D$2:$D$599,D481),1)</f>
      </c>
    </row>
    <row r="482">
      <c r="A482" t="s">
        <v>116</v>
      </c>
      <c r="B482" s="93" t="n">
        <v>2037</v>
      </c>
      <c r="C482" t="s">
        <v>257</v>
      </c>
      <c r="D482" s="94" t="s">
        <v>434</v>
      </c>
      <c r="E482" s="95" t="s">
        <v>435</v>
      </c>
      <c r="F482" s="96" t="s">
        <v>260</v>
      </c>
      <c r="G482" s="97" t="s">
        <v>423</v>
      </c>
      <c r="H482" s="98" t="s">
        <v>425</v>
      </c>
      <c r="I482" s="99" t="n">
        <v>1</v>
      </c>
      <c r="J482" s="100" t="n">
        <v>1</v>
      </c>
      <c r="K482" s="101" t="n">
        <v>0.008775</v>
      </c>
      <c r="L482" s="102" t="n">
        <v>312181979.764584</v>
      </c>
      <c r="M482" s="103" t="n">
        <v>311893769.131398</v>
      </c>
      <c r="N482" s="104" t="str">
        <f>MIN(MAX((B482-'Calculation_Assumptions'!$B$5+1)/'Calculation_Assumptions'!$B$7,0),1)</f>
      </c>
      <c r="O482" s="105" t="str">
        <f>L482*I482</f>
      </c>
      <c r="P482" s="106" t="str">
        <f>M482*I482</f>
      </c>
      <c r="Q482" s="107" t="str">
        <f>P482*'Calculation_Assumptions'!$B$14*J482*K482</f>
      </c>
      <c r="R482" s="108" t="str">
        <f>O482*N482*J482*K482</f>
      </c>
      <c r="S482" s="109" t="str">
        <f>R482-Q482</f>
      </c>
      <c r="T482" s="110" t="str">
        <f>1/(1+'Calculation_Assumptions'!$B$8)^(B482-'Calculation_Assumptions'!$B$2)</f>
      </c>
      <c r="U482" s="111" t="str">
        <f>Q482*T482</f>
      </c>
      <c r="V482" s="112" t="str">
        <f>R482*T482</f>
      </c>
      <c r="W482" s="113" t="str">
        <f>S482*T482</f>
      </c>
      <c r="X482" t="n">
        <v>0</v>
      </c>
      <c r="Y482" s="114" t="n">
        <v>2017</v>
      </c>
      <c r="Z482" t="s">
        <v>428</v>
      </c>
      <c r="AA482" s="115" t="str">
        <f>IF(G482="shared-count-once",COUNTIFS($A$2:$A$599,A482,$B$2:$B$599,B482,$D$2:$D$599,D482),1)</f>
      </c>
    </row>
    <row r="483">
      <c r="A483" t="s">
        <v>116</v>
      </c>
      <c r="B483" s="93" t="n">
        <v>2038</v>
      </c>
      <c r="C483" t="s">
        <v>257</v>
      </c>
      <c r="D483" s="94" t="s">
        <v>434</v>
      </c>
      <c r="E483" s="95" t="s">
        <v>435</v>
      </c>
      <c r="F483" s="96" t="s">
        <v>260</v>
      </c>
      <c r="G483" s="97" t="s">
        <v>423</v>
      </c>
      <c r="H483" s="98" t="s">
        <v>425</v>
      </c>
      <c r="I483" s="99" t="n">
        <v>1</v>
      </c>
      <c r="J483" s="100" t="n">
        <v>1</v>
      </c>
      <c r="K483" s="101" t="n">
        <v>0.008775</v>
      </c>
      <c r="L483" s="102" t="n">
        <v>314103889.871079</v>
      </c>
      <c r="M483" s="103" t="n">
        <v>313749695.438568</v>
      </c>
      <c r="N483" s="104" t="str">
        <f>MIN(MAX((B483-'Calculation_Assumptions'!$B$5+1)/'Calculation_Assumptions'!$B$7,0),1)</f>
      </c>
      <c r="O483" s="105" t="str">
        <f>L483*I483</f>
      </c>
      <c r="P483" s="106" t="str">
        <f>M483*I483</f>
      </c>
      <c r="Q483" s="107" t="str">
        <f>P483*'Calculation_Assumptions'!$B$14*J483*K483</f>
      </c>
      <c r="R483" s="108" t="str">
        <f>O483*N483*J483*K483</f>
      </c>
      <c r="S483" s="109" t="str">
        <f>R483-Q483</f>
      </c>
      <c r="T483" s="110" t="str">
        <f>1/(1+'Calculation_Assumptions'!$B$8)^(B483-'Calculation_Assumptions'!$B$2)</f>
      </c>
      <c r="U483" s="111" t="str">
        <f>Q483*T483</f>
      </c>
      <c r="V483" s="112" t="str">
        <f>R483*T483</f>
      </c>
      <c r="W483" s="113" t="str">
        <f>S483*T483</f>
      </c>
      <c r="X483" t="n">
        <v>0</v>
      </c>
      <c r="Y483" s="114" t="n">
        <v>2017</v>
      </c>
      <c r="Z483" t="s">
        <v>428</v>
      </c>
      <c r="AA483" s="115" t="str">
        <f>IF(G483="shared-count-once",COUNTIFS($A$2:$A$599,A483,$B$2:$B$599,B483,$D$2:$D$599,D483),1)</f>
      </c>
    </row>
    <row r="484">
      <c r="A484" t="s">
        <v>116</v>
      </c>
      <c r="B484" s="93" t="n">
        <v>2039</v>
      </c>
      <c r="C484" t="s">
        <v>257</v>
      </c>
      <c r="D484" s="94" t="s">
        <v>434</v>
      </c>
      <c r="E484" s="95" t="s">
        <v>435</v>
      </c>
      <c r="F484" s="96" t="s">
        <v>260</v>
      </c>
      <c r="G484" s="97" t="s">
        <v>423</v>
      </c>
      <c r="H484" s="98" t="s">
        <v>425</v>
      </c>
      <c r="I484" s="99" t="n">
        <v>1</v>
      </c>
      <c r="J484" s="100" t="n">
        <v>1</v>
      </c>
      <c r="K484" s="101" t="n">
        <v>0.008775</v>
      </c>
      <c r="L484" s="102" t="n">
        <v>315988931.886458</v>
      </c>
      <c r="M484" s="103" t="n">
        <v>315565543.392676</v>
      </c>
      <c r="N484" s="104" t="str">
        <f>MIN(MAX((B484-'Calculation_Assumptions'!$B$5+1)/'Calculation_Assumptions'!$B$7,0),1)</f>
      </c>
      <c r="O484" s="105" t="str">
        <f>L484*I484</f>
      </c>
      <c r="P484" s="106" t="str">
        <f>M484*I484</f>
      </c>
      <c r="Q484" s="107" t="str">
        <f>P484*'Calculation_Assumptions'!$B$14*J484*K484</f>
      </c>
      <c r="R484" s="108" t="str">
        <f>O484*N484*J484*K484</f>
      </c>
      <c r="S484" s="109" t="str">
        <f>R484-Q484</f>
      </c>
      <c r="T484" s="110" t="str">
        <f>1/(1+'Calculation_Assumptions'!$B$8)^(B484-'Calculation_Assumptions'!$B$2)</f>
      </c>
      <c r="U484" s="111" t="str">
        <f>Q484*T484</f>
      </c>
      <c r="V484" s="112" t="str">
        <f>R484*T484</f>
      </c>
      <c r="W484" s="113" t="str">
        <f>S484*T484</f>
      </c>
      <c r="X484" t="n">
        <v>0</v>
      </c>
      <c r="Y484" s="114" t="n">
        <v>2017</v>
      </c>
      <c r="Z484" t="s">
        <v>428</v>
      </c>
      <c r="AA484" s="115" t="str">
        <f>IF(G484="shared-count-once",COUNTIFS($A$2:$A$599,A484,$B$2:$B$599,B484,$D$2:$D$599,D484),1)</f>
      </c>
    </row>
    <row r="485">
      <c r="A485" t="s">
        <v>116</v>
      </c>
      <c r="B485" s="93" t="n">
        <v>2040</v>
      </c>
      <c r="C485" t="s">
        <v>257</v>
      </c>
      <c r="D485" s="94" t="s">
        <v>434</v>
      </c>
      <c r="E485" s="95" t="s">
        <v>435</v>
      </c>
      <c r="F485" s="96" t="s">
        <v>260</v>
      </c>
      <c r="G485" s="97" t="s">
        <v>423</v>
      </c>
      <c r="H485" s="98" t="s">
        <v>425</v>
      </c>
      <c r="I485" s="99" t="n">
        <v>1</v>
      </c>
      <c r="J485" s="100" t="n">
        <v>1</v>
      </c>
      <c r="K485" s="101" t="n">
        <v>0.008775</v>
      </c>
      <c r="L485" s="102" t="n">
        <v>317833500.850884</v>
      </c>
      <c r="M485" s="103" t="n">
        <v>317337884.121295</v>
      </c>
      <c r="N485" s="104" t="str">
        <f>MIN(MAX((B485-'Calculation_Assumptions'!$B$5+1)/'Calculation_Assumptions'!$B$7,0),1)</f>
      </c>
      <c r="O485" s="105" t="str">
        <f>L485*I485</f>
      </c>
      <c r="P485" s="106" t="str">
        <f>M485*I485</f>
      </c>
      <c r="Q485" s="107" t="str">
        <f>P485*'Calculation_Assumptions'!$B$14*J485*K485</f>
      </c>
      <c r="R485" s="108" t="str">
        <f>O485*N485*J485*K485</f>
      </c>
      <c r="S485" s="109" t="str">
        <f>R485-Q485</f>
      </c>
      <c r="T485" s="110" t="str">
        <f>1/(1+'Calculation_Assumptions'!$B$8)^(B485-'Calculation_Assumptions'!$B$2)</f>
      </c>
      <c r="U485" s="111" t="str">
        <f>Q485*T485</f>
      </c>
      <c r="V485" s="112" t="str">
        <f>R485*T485</f>
      </c>
      <c r="W485" s="113" t="str">
        <f>S485*T485</f>
      </c>
      <c r="X485" t="n">
        <v>0</v>
      </c>
      <c r="Y485" s="114" t="n">
        <v>2017</v>
      </c>
      <c r="Z485" t="s">
        <v>428</v>
      </c>
      <c r="AA485" s="115" t="str">
        <f>IF(G485="shared-count-once",COUNTIFS($A$2:$A$599,A485,$B$2:$B$599,B485,$D$2:$D$599,D485),1)</f>
      </c>
    </row>
    <row r="486">
      <c r="A486" t="s">
        <v>116</v>
      </c>
      <c r="B486" s="93" t="n">
        <v>2041</v>
      </c>
      <c r="C486" t="s">
        <v>257</v>
      </c>
      <c r="D486" s="94" t="s">
        <v>434</v>
      </c>
      <c r="E486" s="95" t="s">
        <v>435</v>
      </c>
      <c r="F486" s="96" t="s">
        <v>260</v>
      </c>
      <c r="G486" s="97" t="s">
        <v>423</v>
      </c>
      <c r="H486" s="98" t="s">
        <v>425</v>
      </c>
      <c r="I486" s="99" t="n">
        <v>1</v>
      </c>
      <c r="J486" s="100" t="n">
        <v>1</v>
      </c>
      <c r="K486" s="101" t="n">
        <v>0.008775</v>
      </c>
      <c r="L486" s="102" t="n">
        <v>319636474.95546</v>
      </c>
      <c r="M486" s="103" t="n">
        <v>319016979.529542</v>
      </c>
      <c r="N486" s="104" t="str">
        <f>MIN(MAX((B486-'Calculation_Assumptions'!$B$5+1)/'Calculation_Assumptions'!$B$7,0),1)</f>
      </c>
      <c r="O486" s="105" t="str">
        <f>L486*I486</f>
      </c>
      <c r="P486" s="106" t="str">
        <f>M486*I486</f>
      </c>
      <c r="Q486" s="107" t="str">
        <f>P486*'Calculation_Assumptions'!$B$14*J486*K486</f>
      </c>
      <c r="R486" s="108" t="str">
        <f>O486*N486*J486*K486</f>
      </c>
      <c r="S486" s="109" t="str">
        <f>R486-Q486</f>
      </c>
      <c r="T486" s="110" t="str">
        <f>1/(1+'Calculation_Assumptions'!$B$8)^(B486-'Calculation_Assumptions'!$B$2)</f>
      </c>
      <c r="U486" s="111" t="str">
        <f>Q486*T486</f>
      </c>
      <c r="V486" s="112" t="str">
        <f>R486*T486</f>
      </c>
      <c r="W486" s="113" t="str">
        <f>S486*T486</f>
      </c>
      <c r="X486" t="n">
        <v>0</v>
      </c>
      <c r="Y486" s="114" t="n">
        <v>2017</v>
      </c>
      <c r="Z486" t="s">
        <v>428</v>
      </c>
      <c r="AA486" s="115" t="str">
        <f>IF(G486="shared-count-once",COUNTIFS($A$2:$A$599,A486,$B$2:$B$599,B486,$D$2:$D$599,D486),1)</f>
      </c>
    </row>
    <row r="487">
      <c r="A487" t="s">
        <v>116</v>
      </c>
      <c r="B487" s="93" t="n">
        <v>2042</v>
      </c>
      <c r="C487" t="s">
        <v>257</v>
      </c>
      <c r="D487" s="94" t="s">
        <v>434</v>
      </c>
      <c r="E487" s="95" t="s">
        <v>435</v>
      </c>
      <c r="F487" s="96" t="s">
        <v>260</v>
      </c>
      <c r="G487" s="97" t="s">
        <v>423</v>
      </c>
      <c r="H487" s="98" t="s">
        <v>425</v>
      </c>
      <c r="I487" s="99" t="n">
        <v>1</v>
      </c>
      <c r="J487" s="100" t="n">
        <v>1</v>
      </c>
      <c r="K487" s="101" t="n">
        <v>0.008775</v>
      </c>
      <c r="L487" s="102" t="n">
        <v>321389365.919647</v>
      </c>
      <c r="M487" s="103" t="n">
        <v>320698357.573231</v>
      </c>
      <c r="N487" s="104" t="str">
        <f>MIN(MAX((B487-'Calculation_Assumptions'!$B$5+1)/'Calculation_Assumptions'!$B$7,0),1)</f>
      </c>
      <c r="O487" s="105" t="str">
        <f>L487*I487</f>
      </c>
      <c r="P487" s="106" t="str">
        <f>M487*I487</f>
      </c>
      <c r="Q487" s="107" t="str">
        <f>P487*'Calculation_Assumptions'!$B$14*J487*K487</f>
      </c>
      <c r="R487" s="108" t="str">
        <f>O487*N487*J487*K487</f>
      </c>
      <c r="S487" s="109" t="str">
        <f>R487-Q487</f>
      </c>
      <c r="T487" s="110" t="str">
        <f>1/(1+'Calculation_Assumptions'!$B$8)^(B487-'Calculation_Assumptions'!$B$2)</f>
      </c>
      <c r="U487" s="111" t="str">
        <f>Q487*T487</f>
      </c>
      <c r="V487" s="112" t="str">
        <f>R487*T487</f>
      </c>
      <c r="W487" s="113" t="str">
        <f>S487*T487</f>
      </c>
      <c r="X487" t="n">
        <v>0</v>
      </c>
      <c r="Y487" s="114" t="n">
        <v>2017</v>
      </c>
      <c r="Z487" t="s">
        <v>428</v>
      </c>
      <c r="AA487" s="115" t="str">
        <f>IF(G487="shared-count-once",COUNTIFS($A$2:$A$599,A487,$B$2:$B$599,B487,$D$2:$D$599,D487),1)</f>
      </c>
    </row>
    <row r="488">
      <c r="A488" t="s">
        <v>116</v>
      </c>
      <c r="B488" s="93" t="n">
        <v>2043</v>
      </c>
      <c r="C488" t="s">
        <v>257</v>
      </c>
      <c r="D488" s="94" t="s">
        <v>434</v>
      </c>
      <c r="E488" s="95" t="s">
        <v>435</v>
      </c>
      <c r="F488" s="96" t="s">
        <v>260</v>
      </c>
      <c r="G488" s="97" t="s">
        <v>423</v>
      </c>
      <c r="H488" s="98" t="s">
        <v>425</v>
      </c>
      <c r="I488" s="99" t="n">
        <v>1</v>
      </c>
      <c r="J488" s="100" t="n">
        <v>1</v>
      </c>
      <c r="K488" s="101" t="n">
        <v>0.008775</v>
      </c>
      <c r="L488" s="102" t="n">
        <v>323091602.548631</v>
      </c>
      <c r="M488" s="103" t="n">
        <v>322368101.36479</v>
      </c>
      <c r="N488" s="104" t="str">
        <f>MIN(MAX((B488-'Calculation_Assumptions'!$B$5+1)/'Calculation_Assumptions'!$B$7,0),1)</f>
      </c>
      <c r="O488" s="105" t="str">
        <f>L488*I488</f>
      </c>
      <c r="P488" s="106" t="str">
        <f>M488*I488</f>
      </c>
      <c r="Q488" s="107" t="str">
        <f>P488*'Calculation_Assumptions'!$B$14*J488*K488</f>
      </c>
      <c r="R488" s="108" t="str">
        <f>O488*N488*J488*K488</f>
      </c>
      <c r="S488" s="109" t="str">
        <f>R488-Q488</f>
      </c>
      <c r="T488" s="110" t="str">
        <f>1/(1+'Calculation_Assumptions'!$B$8)^(B488-'Calculation_Assumptions'!$B$2)</f>
      </c>
      <c r="U488" s="111" t="str">
        <f>Q488*T488</f>
      </c>
      <c r="V488" s="112" t="str">
        <f>R488*T488</f>
      </c>
      <c r="W488" s="113" t="str">
        <f>S488*T488</f>
      </c>
      <c r="X488" t="n">
        <v>0</v>
      </c>
      <c r="Y488" s="114" t="n">
        <v>2017</v>
      </c>
      <c r="Z488" t="s">
        <v>428</v>
      </c>
      <c r="AA488" s="115" t="str">
        <f>IF(G488="shared-count-once",COUNTIFS($A$2:$A$599,A488,$B$2:$B$599,B488,$D$2:$D$599,D488),1)</f>
      </c>
    </row>
    <row r="489">
      <c r="A489" t="s">
        <v>116</v>
      </c>
      <c r="B489" s="93" t="n">
        <v>2044</v>
      </c>
      <c r="C489" t="s">
        <v>257</v>
      </c>
      <c r="D489" s="94" t="s">
        <v>434</v>
      </c>
      <c r="E489" s="95" t="s">
        <v>435</v>
      </c>
      <c r="F489" s="96" t="s">
        <v>260</v>
      </c>
      <c r="G489" s="97" t="s">
        <v>423</v>
      </c>
      <c r="H489" s="98" t="s">
        <v>425</v>
      </c>
      <c r="I489" s="99" t="n">
        <v>1</v>
      </c>
      <c r="J489" s="100" t="n">
        <v>1</v>
      </c>
      <c r="K489" s="101" t="n">
        <v>0.008775</v>
      </c>
      <c r="L489" s="102" t="n">
        <v>324743035.983444</v>
      </c>
      <c r="M489" s="103" t="n">
        <v>323959975.384742</v>
      </c>
      <c r="N489" s="104" t="str">
        <f>MIN(MAX((B489-'Calculation_Assumptions'!$B$5+1)/'Calculation_Assumptions'!$B$7,0),1)</f>
      </c>
      <c r="O489" s="105" t="str">
        <f>L489*I489</f>
      </c>
      <c r="P489" s="106" t="str">
        <f>M489*I489</f>
      </c>
      <c r="Q489" s="107" t="str">
        <f>P489*'Calculation_Assumptions'!$B$14*J489*K489</f>
      </c>
      <c r="R489" s="108" t="str">
        <f>O489*N489*J489*K489</f>
      </c>
      <c r="S489" s="109" t="str">
        <f>R489-Q489</f>
      </c>
      <c r="T489" s="110" t="str">
        <f>1/(1+'Calculation_Assumptions'!$B$8)^(B489-'Calculation_Assumptions'!$B$2)</f>
      </c>
      <c r="U489" s="111" t="str">
        <f>Q489*T489</f>
      </c>
      <c r="V489" s="112" t="str">
        <f>R489*T489</f>
      </c>
      <c r="W489" s="113" t="str">
        <f>S489*T489</f>
      </c>
      <c r="X489" t="n">
        <v>0</v>
      </c>
      <c r="Y489" s="114" t="n">
        <v>2017</v>
      </c>
      <c r="Z489" t="s">
        <v>428</v>
      </c>
      <c r="AA489" s="115" t="str">
        <f>IF(G489="shared-count-once",COUNTIFS($A$2:$A$599,A489,$B$2:$B$599,B489,$D$2:$D$599,D489),1)</f>
      </c>
    </row>
    <row r="490">
      <c r="A490" t="s">
        <v>116</v>
      </c>
      <c r="B490" s="93" t="n">
        <v>2045</v>
      </c>
      <c r="C490" t="s">
        <v>257</v>
      </c>
      <c r="D490" s="94" t="s">
        <v>434</v>
      </c>
      <c r="E490" s="95" t="s">
        <v>435</v>
      </c>
      <c r="F490" s="96" t="s">
        <v>260</v>
      </c>
      <c r="G490" s="97" t="s">
        <v>423</v>
      </c>
      <c r="H490" s="98" t="s">
        <v>425</v>
      </c>
      <c r="I490" s="99" t="n">
        <v>1</v>
      </c>
      <c r="J490" s="100" t="n">
        <v>1</v>
      </c>
      <c r="K490" s="101" t="n">
        <v>0.008775</v>
      </c>
      <c r="L490" s="102" t="n">
        <v>326343152.476028</v>
      </c>
      <c r="M490" s="103" t="n">
        <v>325502797.918857</v>
      </c>
      <c r="N490" s="104" t="str">
        <f>MIN(MAX((B490-'Calculation_Assumptions'!$B$5+1)/'Calculation_Assumptions'!$B$7,0),1)</f>
      </c>
      <c r="O490" s="105" t="str">
        <f>L490*I490</f>
      </c>
      <c r="P490" s="106" t="str">
        <f>M490*I490</f>
      </c>
      <c r="Q490" s="107" t="str">
        <f>P490*'Calculation_Assumptions'!$B$14*J490*K490</f>
      </c>
      <c r="R490" s="108" t="str">
        <f>O490*N490*J490*K490</f>
      </c>
      <c r="S490" s="109" t="str">
        <f>R490-Q490</f>
      </c>
      <c r="T490" s="110" t="str">
        <f>1/(1+'Calculation_Assumptions'!$B$8)^(B490-'Calculation_Assumptions'!$B$2)</f>
      </c>
      <c r="U490" s="111" t="str">
        <f>Q490*T490</f>
      </c>
      <c r="V490" s="112" t="str">
        <f>R490*T490</f>
      </c>
      <c r="W490" s="113" t="str">
        <f>S490*T490</f>
      </c>
      <c r="X490" t="n">
        <v>0</v>
      </c>
      <c r="Y490" s="114" t="n">
        <v>2017</v>
      </c>
      <c r="Z490" t="s">
        <v>428</v>
      </c>
      <c r="AA490" s="115" t="str">
        <f>IF(G490="shared-count-once",COUNTIFS($A$2:$A$599,A490,$B$2:$B$599,B490,$D$2:$D$599,D490),1)</f>
      </c>
    </row>
    <row r="491">
      <c r="A491" t="s">
        <v>116</v>
      </c>
      <c r="B491" s="93" t="n">
        <v>2046</v>
      </c>
      <c r="C491" t="s">
        <v>257</v>
      </c>
      <c r="D491" s="94" t="s">
        <v>434</v>
      </c>
      <c r="E491" s="95" t="s">
        <v>435</v>
      </c>
      <c r="F491" s="96" t="s">
        <v>260</v>
      </c>
      <c r="G491" s="97" t="s">
        <v>423</v>
      </c>
      <c r="H491" s="98" t="s">
        <v>425</v>
      </c>
      <c r="I491" s="99" t="n">
        <v>1</v>
      </c>
      <c r="J491" s="100" t="n">
        <v>1</v>
      </c>
      <c r="K491" s="101" t="n">
        <v>0.008775</v>
      </c>
      <c r="L491" s="102" t="n">
        <v>327890569.388707</v>
      </c>
      <c r="M491" s="103" t="n">
        <v>326937410.974074</v>
      </c>
      <c r="N491" s="104" t="str">
        <f>MIN(MAX((B491-'Calculation_Assumptions'!$B$5+1)/'Calculation_Assumptions'!$B$7,0),1)</f>
      </c>
      <c r="O491" s="105" t="str">
        <f>L491*I491</f>
      </c>
      <c r="P491" s="106" t="str">
        <f>M491*I491</f>
      </c>
      <c r="Q491" s="107" t="str">
        <f>P491*'Calculation_Assumptions'!$B$14*J491*K491</f>
      </c>
      <c r="R491" s="108" t="str">
        <f>O491*N491*J491*K491</f>
      </c>
      <c r="S491" s="109" t="str">
        <f>R491-Q491</f>
      </c>
      <c r="T491" s="110" t="str">
        <f>1/(1+'Calculation_Assumptions'!$B$8)^(B491-'Calculation_Assumptions'!$B$2)</f>
      </c>
      <c r="U491" s="111" t="str">
        <f>Q491*T491</f>
      </c>
      <c r="V491" s="112" t="str">
        <f>R491*T491</f>
      </c>
      <c r="W491" s="113" t="str">
        <f>S491*T491</f>
      </c>
      <c r="X491" t="n">
        <v>0</v>
      </c>
      <c r="Y491" s="114" t="n">
        <v>2017</v>
      </c>
      <c r="Z491" t="s">
        <v>428</v>
      </c>
      <c r="AA491" s="115" t="str">
        <f>IF(G491="shared-count-once",COUNTIFS($A$2:$A$599,A491,$B$2:$B$599,B491,$D$2:$D$599,D491),1)</f>
      </c>
    </row>
    <row r="492">
      <c r="A492" t="s">
        <v>116</v>
      </c>
      <c r="B492" s="93" t="n">
        <v>2047</v>
      </c>
      <c r="C492" t="s">
        <v>257</v>
      </c>
      <c r="D492" s="94" t="s">
        <v>434</v>
      </c>
      <c r="E492" s="95" t="s">
        <v>435</v>
      </c>
      <c r="F492" s="96" t="s">
        <v>260</v>
      </c>
      <c r="G492" s="97" t="s">
        <v>423</v>
      </c>
      <c r="H492" s="98" t="s">
        <v>425</v>
      </c>
      <c r="I492" s="99" t="n">
        <v>1</v>
      </c>
      <c r="J492" s="100" t="n">
        <v>1</v>
      </c>
      <c r="K492" s="101" t="n">
        <v>0.008775</v>
      </c>
      <c r="L492" s="102" t="n">
        <v>329384022.216433</v>
      </c>
      <c r="M492" s="103" t="n">
        <v>328373979.572961</v>
      </c>
      <c r="N492" s="104" t="str">
        <f>MIN(MAX((B492-'Calculation_Assumptions'!$B$5+1)/'Calculation_Assumptions'!$B$7,0),1)</f>
      </c>
      <c r="O492" s="105" t="str">
        <f>L492*I492</f>
      </c>
      <c r="P492" s="106" t="str">
        <f>M492*I492</f>
      </c>
      <c r="Q492" s="107" t="str">
        <f>P492*'Calculation_Assumptions'!$B$14*J492*K492</f>
      </c>
      <c r="R492" s="108" t="str">
        <f>O492*N492*J492*K492</f>
      </c>
      <c r="S492" s="109" t="str">
        <f>R492-Q492</f>
      </c>
      <c r="T492" s="110" t="str">
        <f>1/(1+'Calculation_Assumptions'!$B$8)^(B492-'Calculation_Assumptions'!$B$2)</f>
      </c>
      <c r="U492" s="111" t="str">
        <f>Q492*T492</f>
      </c>
      <c r="V492" s="112" t="str">
        <f>R492*T492</f>
      </c>
      <c r="W492" s="113" t="str">
        <f>S492*T492</f>
      </c>
      <c r="X492" t="n">
        <v>0</v>
      </c>
      <c r="Y492" s="114" t="n">
        <v>2017</v>
      </c>
      <c r="Z492" t="s">
        <v>428</v>
      </c>
      <c r="AA492" s="115" t="str">
        <f>IF(G492="shared-count-once",COUNTIFS($A$2:$A$599,A492,$B$2:$B$599,B492,$D$2:$D$599,D492),1)</f>
      </c>
    </row>
    <row r="493">
      <c r="A493" t="s">
        <v>116</v>
      </c>
      <c r="B493" s="93" t="n">
        <v>2048</v>
      </c>
      <c r="C493" t="s">
        <v>257</v>
      </c>
      <c r="D493" s="94" t="s">
        <v>434</v>
      </c>
      <c r="E493" s="95" t="s">
        <v>435</v>
      </c>
      <c r="F493" s="96" t="s">
        <v>260</v>
      </c>
      <c r="G493" s="97" t="s">
        <v>423</v>
      </c>
      <c r="H493" s="98" t="s">
        <v>425</v>
      </c>
      <c r="I493" s="99" t="n">
        <v>1</v>
      </c>
      <c r="J493" s="100" t="n">
        <v>1</v>
      </c>
      <c r="K493" s="101" t="n">
        <v>0.008775</v>
      </c>
      <c r="L493" s="102" t="n">
        <v>330823985.721805</v>
      </c>
      <c r="M493" s="103" t="n">
        <v>329758170.929259</v>
      </c>
      <c r="N493" s="104" t="str">
        <f>MIN(MAX((B493-'Calculation_Assumptions'!$B$5+1)/'Calculation_Assumptions'!$B$7,0),1)</f>
      </c>
      <c r="O493" s="105" t="str">
        <f>L493*I493</f>
      </c>
      <c r="P493" s="106" t="str">
        <f>M493*I493</f>
      </c>
      <c r="Q493" s="107" t="str">
        <f>P493*'Calculation_Assumptions'!$B$14*J493*K493</f>
      </c>
      <c r="R493" s="108" t="str">
        <f>O493*N493*J493*K493</f>
      </c>
      <c r="S493" s="109" t="str">
        <f>R493-Q493</f>
      </c>
      <c r="T493" s="110" t="str">
        <f>1/(1+'Calculation_Assumptions'!$B$8)^(B493-'Calculation_Assumptions'!$B$2)</f>
      </c>
      <c r="U493" s="111" t="str">
        <f>Q493*T493</f>
      </c>
      <c r="V493" s="112" t="str">
        <f>R493*T493</f>
      </c>
      <c r="W493" s="113" t="str">
        <f>S493*T493</f>
      </c>
      <c r="X493" t="n">
        <v>0</v>
      </c>
      <c r="Y493" s="114" t="n">
        <v>2017</v>
      </c>
      <c r="Z493" t="s">
        <v>428</v>
      </c>
      <c r="AA493" s="115" t="str">
        <f>IF(G493="shared-count-once",COUNTIFS($A$2:$A$599,A493,$B$2:$B$599,B493,$D$2:$D$599,D493),1)</f>
      </c>
    </row>
    <row r="494">
      <c r="A494" t="s">
        <v>116</v>
      </c>
      <c r="B494" s="93" t="n">
        <v>2049</v>
      </c>
      <c r="C494" t="s">
        <v>257</v>
      </c>
      <c r="D494" s="94" t="s">
        <v>434</v>
      </c>
      <c r="E494" s="95" t="s">
        <v>435</v>
      </c>
      <c r="F494" s="96" t="s">
        <v>260</v>
      </c>
      <c r="G494" s="97" t="s">
        <v>423</v>
      </c>
      <c r="H494" s="98" t="s">
        <v>425</v>
      </c>
      <c r="I494" s="99" t="n">
        <v>1</v>
      </c>
      <c r="J494" s="100" t="n">
        <v>1</v>
      </c>
      <c r="K494" s="101" t="n">
        <v>0.008775</v>
      </c>
      <c r="L494" s="102" t="n">
        <v>332211286.862096</v>
      </c>
      <c r="M494" s="103" t="n">
        <v>331090815.300003</v>
      </c>
      <c r="N494" s="104" t="str">
        <f>MIN(MAX((B494-'Calculation_Assumptions'!$B$5+1)/'Calculation_Assumptions'!$B$7,0),1)</f>
      </c>
      <c r="O494" s="105" t="str">
        <f>L494*I494</f>
      </c>
      <c r="P494" s="106" t="str">
        <f>M494*I494</f>
      </c>
      <c r="Q494" s="107" t="str">
        <f>P494*'Calculation_Assumptions'!$B$14*J494*K494</f>
      </c>
      <c r="R494" s="108" t="str">
        <f>O494*N494*J494*K494</f>
      </c>
      <c r="S494" s="109" t="str">
        <f>R494-Q494</f>
      </c>
      <c r="T494" s="110" t="str">
        <f>1/(1+'Calculation_Assumptions'!$B$8)^(B494-'Calculation_Assumptions'!$B$2)</f>
      </c>
      <c r="U494" s="111" t="str">
        <f>Q494*T494</f>
      </c>
      <c r="V494" s="112" t="str">
        <f>R494*T494</f>
      </c>
      <c r="W494" s="113" t="str">
        <f>S494*T494</f>
      </c>
      <c r="X494" t="n">
        <v>0</v>
      </c>
      <c r="Y494" s="114" t="n">
        <v>2017</v>
      </c>
      <c r="Z494" t="s">
        <v>428</v>
      </c>
      <c r="AA494" s="115" t="str">
        <f>IF(G494="shared-count-once",COUNTIFS($A$2:$A$599,A494,$B$2:$B$599,B494,$D$2:$D$599,D494),1)</f>
      </c>
    </row>
    <row r="495">
      <c r="A495" t="s">
        <v>116</v>
      </c>
      <c r="B495" s="93" t="n">
        <v>2050</v>
      </c>
      <c r="C495" t="s">
        <v>257</v>
      </c>
      <c r="D495" s="94" t="s">
        <v>434</v>
      </c>
      <c r="E495" s="95" t="s">
        <v>435</v>
      </c>
      <c r="F495" s="96" t="s">
        <v>260</v>
      </c>
      <c r="G495" s="97" t="s">
        <v>423</v>
      </c>
      <c r="H495" s="98" t="s">
        <v>425</v>
      </c>
      <c r="I495" s="99" t="n">
        <v>1</v>
      </c>
      <c r="J495" s="100" t="n">
        <v>1</v>
      </c>
      <c r="K495" s="101" t="n">
        <v>0.008775</v>
      </c>
      <c r="L495" s="102" t="n">
        <v>333545071.752828</v>
      </c>
      <c r="M495" s="103" t="n">
        <v>332371049.299558</v>
      </c>
      <c r="N495" s="104" t="str">
        <f>MIN(MAX((B495-'Calculation_Assumptions'!$B$5+1)/'Calculation_Assumptions'!$B$7,0),1)</f>
      </c>
      <c r="O495" s="105" t="str">
        <f>L495*I495</f>
      </c>
      <c r="P495" s="106" t="str">
        <f>M495*I495</f>
      </c>
      <c r="Q495" s="107" t="str">
        <f>P495*'Calculation_Assumptions'!$B$14*J495*K495</f>
      </c>
      <c r="R495" s="108" t="str">
        <f>O495*N495*J495*K495</f>
      </c>
      <c r="S495" s="109" t="str">
        <f>R495-Q495</f>
      </c>
      <c r="T495" s="110" t="str">
        <f>1/(1+'Calculation_Assumptions'!$B$8)^(B495-'Calculation_Assumptions'!$B$2)</f>
      </c>
      <c r="U495" s="111" t="str">
        <f>Q495*T495</f>
      </c>
      <c r="V495" s="112" t="str">
        <f>R495*T495</f>
      </c>
      <c r="W495" s="113" t="str">
        <f>S495*T495</f>
      </c>
      <c r="X495" t="n">
        <v>0</v>
      </c>
      <c r="Y495" s="114" t="n">
        <v>2017</v>
      </c>
      <c r="Z495" t="s">
        <v>428</v>
      </c>
      <c r="AA495" s="115" t="str">
        <f>IF(G495="shared-count-once",COUNTIFS($A$2:$A$599,A495,$B$2:$B$599,B495,$D$2:$D$599,D495),1)</f>
      </c>
    </row>
    <row r="496">
      <c r="A496" t="s">
        <v>116</v>
      </c>
      <c r="B496" s="93" t="n">
        <v>2025</v>
      </c>
      <c r="C496" t="s">
        <v>264</v>
      </c>
      <c r="D496" s="94" t="s">
        <v>436</v>
      </c>
      <c r="E496" s="95" t="s">
        <v>437</v>
      </c>
      <c r="F496" s="96" t="s">
        <v>272</v>
      </c>
      <c r="G496" s="97" t="s">
        <v>438</v>
      </c>
      <c r="H496" s="98" t="s">
        <v>425</v>
      </c>
      <c r="I496" s="99" t="n">
        <v>1</v>
      </c>
      <c r="J496" s="100" t="n">
        <v>1</v>
      </c>
      <c r="K496" s="101" t="n">
        <v>0.04</v>
      </c>
      <c r="L496" s="102" t="n">
        <v>288000821.106462</v>
      </c>
      <c r="M496" s="103" t="n">
        <v>288000821.106462</v>
      </c>
      <c r="N496" s="104" t="str">
        <f>MIN(MAX((B496-'Calculation_Assumptions'!$B$5+1)/'Calculation_Assumptions'!$B$7,0),1)</f>
      </c>
      <c r="O496" s="105" t="str">
        <f>L496*I496</f>
      </c>
      <c r="P496" s="106" t="str">
        <f>M496*I496</f>
      </c>
      <c r="Q496" s="107" t="str">
        <f>P496*'Calculation_Assumptions'!$B$14*J496*K496</f>
      </c>
      <c r="R496" s="108" t="str">
        <f>O496*N496*J496*K496</f>
      </c>
      <c r="S496" s="109" t="str">
        <f>R496-Q496</f>
      </c>
      <c r="T496" s="110" t="str">
        <f>1/(1+'Calculation_Assumptions'!$B$8)^(B496-'Calculation_Assumptions'!$B$2)</f>
      </c>
      <c r="U496" s="111" t="str">
        <f>Q496*T496</f>
      </c>
      <c r="V496" s="112" t="str">
        <f>R496*T496</f>
      </c>
      <c r="W496" s="113" t="str">
        <f>S496*T496</f>
      </c>
      <c r="X496" t="n">
        <v>0</v>
      </c>
      <c r="Y496" s="114" t="n">
        <v>2017</v>
      </c>
      <c r="Z496" t="s">
        <v>428</v>
      </c>
      <c r="AA496" s="115" t="str">
        <f>IF(G496="shared-count-once",COUNTIFS($A$2:$A$599,A496,$B$2:$B$599,B496,$D$2:$D$599,D496),1)</f>
      </c>
    </row>
    <row r="497">
      <c r="A497" t="s">
        <v>116</v>
      </c>
      <c r="B497" s="93" t="n">
        <v>2026</v>
      </c>
      <c r="C497" t="s">
        <v>264</v>
      </c>
      <c r="D497" s="94" t="s">
        <v>436</v>
      </c>
      <c r="E497" s="95" t="s">
        <v>437</v>
      </c>
      <c r="F497" s="96" t="s">
        <v>272</v>
      </c>
      <c r="G497" s="97" t="s">
        <v>438</v>
      </c>
      <c r="H497" s="98" t="s">
        <v>425</v>
      </c>
      <c r="I497" s="99" t="n">
        <v>1</v>
      </c>
      <c r="J497" s="100" t="n">
        <v>1</v>
      </c>
      <c r="K497" s="101" t="n">
        <v>0.04</v>
      </c>
      <c r="L497" s="102" t="n">
        <v>289540745.880455</v>
      </c>
      <c r="M497" s="103" t="n">
        <v>289847447.099594</v>
      </c>
      <c r="N497" s="104" t="str">
        <f>MIN(MAX((B497-'Calculation_Assumptions'!$B$5+1)/'Calculation_Assumptions'!$B$7,0),1)</f>
      </c>
      <c r="O497" s="105" t="str">
        <f>L497*I497</f>
      </c>
      <c r="P497" s="106" t="str">
        <f>M497*I497</f>
      </c>
      <c r="Q497" s="107" t="str">
        <f>P497*'Calculation_Assumptions'!$B$14*J497*K497</f>
      </c>
      <c r="R497" s="108" t="str">
        <f>O497*N497*J497*K497</f>
      </c>
      <c r="S497" s="109" t="str">
        <f>R497-Q497</f>
      </c>
      <c r="T497" s="110" t="str">
        <f>1/(1+'Calculation_Assumptions'!$B$8)^(B497-'Calculation_Assumptions'!$B$2)</f>
      </c>
      <c r="U497" s="111" t="str">
        <f>Q497*T497</f>
      </c>
      <c r="V497" s="112" t="str">
        <f>R497*T497</f>
      </c>
      <c r="W497" s="113" t="str">
        <f>S497*T497</f>
      </c>
      <c r="X497" t="n">
        <v>0</v>
      </c>
      <c r="Y497" s="114" t="n">
        <v>2017</v>
      </c>
      <c r="Z497" t="s">
        <v>428</v>
      </c>
      <c r="AA497" s="115" t="str">
        <f>IF(G497="shared-count-once",COUNTIFS($A$2:$A$599,A497,$B$2:$B$599,B497,$D$2:$D$599,D497),1)</f>
      </c>
    </row>
    <row r="498">
      <c r="A498" t="s">
        <v>116</v>
      </c>
      <c r="B498" s="93" t="n">
        <v>2027</v>
      </c>
      <c r="C498" t="s">
        <v>264</v>
      </c>
      <c r="D498" s="94" t="s">
        <v>436</v>
      </c>
      <c r="E498" s="95" t="s">
        <v>437</v>
      </c>
      <c r="F498" s="96" t="s">
        <v>272</v>
      </c>
      <c r="G498" s="97" t="s">
        <v>438</v>
      </c>
      <c r="H498" s="98" t="s">
        <v>425</v>
      </c>
      <c r="I498" s="99" t="n">
        <v>1</v>
      </c>
      <c r="J498" s="100" t="n">
        <v>1</v>
      </c>
      <c r="K498" s="101" t="n">
        <v>0.04</v>
      </c>
      <c r="L498" s="102" t="n">
        <v>291583966.841813</v>
      </c>
      <c r="M498" s="103" t="n">
        <v>291854180.377108</v>
      </c>
      <c r="N498" s="104" t="str">
        <f>MIN(MAX((B498-'Calculation_Assumptions'!$B$5+1)/'Calculation_Assumptions'!$B$7,0),1)</f>
      </c>
      <c r="O498" s="105" t="str">
        <f>L498*I498</f>
      </c>
      <c r="P498" s="106" t="str">
        <f>M498*I498</f>
      </c>
      <c r="Q498" s="107" t="str">
        <f>P498*'Calculation_Assumptions'!$B$14*J498*K498</f>
      </c>
      <c r="R498" s="108" t="str">
        <f>O498*N498*J498*K498</f>
      </c>
      <c r="S498" s="109" t="str">
        <f>R498-Q498</f>
      </c>
      <c r="T498" s="110" t="str">
        <f>1/(1+'Calculation_Assumptions'!$B$8)^(B498-'Calculation_Assumptions'!$B$2)</f>
      </c>
      <c r="U498" s="111" t="str">
        <f>Q498*T498</f>
      </c>
      <c r="V498" s="112" t="str">
        <f>R498*T498</f>
      </c>
      <c r="W498" s="113" t="str">
        <f>S498*T498</f>
      </c>
      <c r="X498" t="n">
        <v>0</v>
      </c>
      <c r="Y498" s="114" t="n">
        <v>2017</v>
      </c>
      <c r="Z498" t="s">
        <v>428</v>
      </c>
      <c r="AA498" s="115" t="str">
        <f>IF(G498="shared-count-once",COUNTIFS($A$2:$A$599,A498,$B$2:$B$599,B498,$D$2:$D$599,D498),1)</f>
      </c>
    </row>
    <row r="499">
      <c r="A499" t="s">
        <v>116</v>
      </c>
      <c r="B499" s="93" t="n">
        <v>2028</v>
      </c>
      <c r="C499" t="s">
        <v>264</v>
      </c>
      <c r="D499" s="94" t="s">
        <v>436</v>
      </c>
      <c r="E499" s="95" t="s">
        <v>437</v>
      </c>
      <c r="F499" s="96" t="s">
        <v>272</v>
      </c>
      <c r="G499" s="97" t="s">
        <v>438</v>
      </c>
      <c r="H499" s="98" t="s">
        <v>425</v>
      </c>
      <c r="I499" s="99" t="n">
        <v>1</v>
      </c>
      <c r="J499" s="100" t="n">
        <v>1</v>
      </c>
      <c r="K499" s="101" t="n">
        <v>0.04</v>
      </c>
      <c r="L499" s="102" t="n">
        <v>293670136.381471</v>
      </c>
      <c r="M499" s="103" t="n">
        <v>293896796.321291</v>
      </c>
      <c r="N499" s="104" t="str">
        <f>MIN(MAX((B499-'Calculation_Assumptions'!$B$5+1)/'Calculation_Assumptions'!$B$7,0),1)</f>
      </c>
      <c r="O499" s="105" t="str">
        <f>L499*I499</f>
      </c>
      <c r="P499" s="106" t="str">
        <f>M499*I499</f>
      </c>
      <c r="Q499" s="107" t="str">
        <f>P499*'Calculation_Assumptions'!$B$14*J499*K499</f>
      </c>
      <c r="R499" s="108" t="str">
        <f>O499*N499*J499*K499</f>
      </c>
      <c r="S499" s="109" t="str">
        <f>R499-Q499</f>
      </c>
      <c r="T499" s="110" t="str">
        <f>1/(1+'Calculation_Assumptions'!$B$8)^(B499-'Calculation_Assumptions'!$B$2)</f>
      </c>
      <c r="U499" s="111" t="str">
        <f>Q499*T499</f>
      </c>
      <c r="V499" s="112" t="str">
        <f>R499*T499</f>
      </c>
      <c r="W499" s="113" t="str">
        <f>S499*T499</f>
      </c>
      <c r="X499" t="n">
        <v>0</v>
      </c>
      <c r="Y499" s="114" t="n">
        <v>2017</v>
      </c>
      <c r="Z499" t="s">
        <v>428</v>
      </c>
      <c r="AA499" s="115" t="str">
        <f>IF(G499="shared-count-once",COUNTIFS($A$2:$A$599,A499,$B$2:$B$599,B499,$D$2:$D$599,D499),1)</f>
      </c>
    </row>
    <row r="500">
      <c r="A500" t="s">
        <v>116</v>
      </c>
      <c r="B500" s="93" t="n">
        <v>2029</v>
      </c>
      <c r="C500" t="s">
        <v>264</v>
      </c>
      <c r="D500" s="94" t="s">
        <v>436</v>
      </c>
      <c r="E500" s="95" t="s">
        <v>437</v>
      </c>
      <c r="F500" s="96" t="s">
        <v>272</v>
      </c>
      <c r="G500" s="97" t="s">
        <v>438</v>
      </c>
      <c r="H500" s="98" t="s">
        <v>425</v>
      </c>
      <c r="I500" s="99" t="n">
        <v>1</v>
      </c>
      <c r="J500" s="100" t="n">
        <v>1</v>
      </c>
      <c r="K500" s="101" t="n">
        <v>0.04</v>
      </c>
      <c r="L500" s="102" t="n">
        <v>295794120.997662</v>
      </c>
      <c r="M500" s="103" t="n">
        <v>295970569.102032</v>
      </c>
      <c r="N500" s="104" t="str">
        <f>MIN(MAX((B500-'Calculation_Assumptions'!$B$5+1)/'Calculation_Assumptions'!$B$7,0),1)</f>
      </c>
      <c r="O500" s="105" t="str">
        <f>L500*I500</f>
      </c>
      <c r="P500" s="106" t="str">
        <f>M500*I500</f>
      </c>
      <c r="Q500" s="107" t="str">
        <f>P500*'Calculation_Assumptions'!$B$14*J500*K500</f>
      </c>
      <c r="R500" s="108" t="str">
        <f>O500*N500*J500*K500</f>
      </c>
      <c r="S500" s="109" t="str">
        <f>R500-Q500</f>
      </c>
      <c r="T500" s="110" t="str">
        <f>1/(1+'Calculation_Assumptions'!$B$8)^(B500-'Calculation_Assumptions'!$B$2)</f>
      </c>
      <c r="U500" s="111" t="str">
        <f>Q500*T500</f>
      </c>
      <c r="V500" s="112" t="str">
        <f>R500*T500</f>
      </c>
      <c r="W500" s="113" t="str">
        <f>S500*T500</f>
      </c>
      <c r="X500" t="n">
        <v>0</v>
      </c>
      <c r="Y500" s="114" t="n">
        <v>2017</v>
      </c>
      <c r="Z500" t="s">
        <v>428</v>
      </c>
      <c r="AA500" s="115" t="str">
        <f>IF(G500="shared-count-once",COUNTIFS($A$2:$A$599,A500,$B$2:$B$599,B500,$D$2:$D$599,D500),1)</f>
      </c>
    </row>
    <row r="501">
      <c r="A501" t="s">
        <v>116</v>
      </c>
      <c r="B501" s="93" t="n">
        <v>2030</v>
      </c>
      <c r="C501" t="s">
        <v>264</v>
      </c>
      <c r="D501" s="94" t="s">
        <v>436</v>
      </c>
      <c r="E501" s="95" t="s">
        <v>437</v>
      </c>
      <c r="F501" s="96" t="s">
        <v>272</v>
      </c>
      <c r="G501" s="97" t="s">
        <v>438</v>
      </c>
      <c r="H501" s="98" t="s">
        <v>425</v>
      </c>
      <c r="I501" s="99" t="n">
        <v>1</v>
      </c>
      <c r="J501" s="100" t="n">
        <v>1</v>
      </c>
      <c r="K501" s="101" t="n">
        <v>0.04</v>
      </c>
      <c r="L501" s="102" t="n">
        <v>297912248.92374</v>
      </c>
      <c r="M501" s="103" t="n">
        <v>298029311.601993</v>
      </c>
      <c r="N501" s="104" t="str">
        <f>MIN(MAX((B501-'Calculation_Assumptions'!$B$5+1)/'Calculation_Assumptions'!$B$7,0),1)</f>
      </c>
      <c r="O501" s="105" t="str">
        <f>L501*I501</f>
      </c>
      <c r="P501" s="106" t="str">
        <f>M501*I501</f>
      </c>
      <c r="Q501" s="107" t="str">
        <f>P501*'Calculation_Assumptions'!$B$14*J501*K501</f>
      </c>
      <c r="R501" s="108" t="str">
        <f>O501*N501*J501*K501</f>
      </c>
      <c r="S501" s="109" t="str">
        <f>R501-Q501</f>
      </c>
      <c r="T501" s="110" t="str">
        <f>1/(1+'Calculation_Assumptions'!$B$8)^(B501-'Calculation_Assumptions'!$B$2)</f>
      </c>
      <c r="U501" s="111" t="str">
        <f>Q501*T501</f>
      </c>
      <c r="V501" s="112" t="str">
        <f>R501*T501</f>
      </c>
      <c r="W501" s="113" t="str">
        <f>S501*T501</f>
      </c>
      <c r="X501" t="n">
        <v>0</v>
      </c>
      <c r="Y501" s="114" t="n">
        <v>2017</v>
      </c>
      <c r="Z501" t="s">
        <v>428</v>
      </c>
      <c r="AA501" s="115" t="str">
        <f>IF(G501="shared-count-once",COUNTIFS($A$2:$A$599,A501,$B$2:$B$599,B501,$D$2:$D$599,D501),1)</f>
      </c>
    </row>
    <row r="502">
      <c r="A502" t="s">
        <v>116</v>
      </c>
      <c r="B502" s="93" t="n">
        <v>2031</v>
      </c>
      <c r="C502" t="s">
        <v>264</v>
      </c>
      <c r="D502" s="94" t="s">
        <v>436</v>
      </c>
      <c r="E502" s="95" t="s">
        <v>437</v>
      </c>
      <c r="F502" s="96" t="s">
        <v>272</v>
      </c>
      <c r="G502" s="97" t="s">
        <v>438</v>
      </c>
      <c r="H502" s="98" t="s">
        <v>425</v>
      </c>
      <c r="I502" s="99" t="n">
        <v>1</v>
      </c>
      <c r="J502" s="100" t="n">
        <v>1</v>
      </c>
      <c r="K502" s="101" t="n">
        <v>0.04</v>
      </c>
      <c r="L502" s="102" t="n">
        <v>300027166.78294</v>
      </c>
      <c r="M502" s="103" t="n">
        <v>300077222.268546</v>
      </c>
      <c r="N502" s="104" t="str">
        <f>MIN(MAX((B502-'Calculation_Assumptions'!$B$5+1)/'Calculation_Assumptions'!$B$7,0),1)</f>
      </c>
      <c r="O502" s="105" t="str">
        <f>L502*I502</f>
      </c>
      <c r="P502" s="106" t="str">
        <f>M502*I502</f>
      </c>
      <c r="Q502" s="107" t="str">
        <f>P502*'Calculation_Assumptions'!$B$14*J502*K502</f>
      </c>
      <c r="R502" s="108" t="str">
        <f>O502*N502*J502*K502</f>
      </c>
      <c r="S502" s="109" t="str">
        <f>R502-Q502</f>
      </c>
      <c r="T502" s="110" t="str">
        <f>1/(1+'Calculation_Assumptions'!$B$8)^(B502-'Calculation_Assumptions'!$B$2)</f>
      </c>
      <c r="U502" s="111" t="str">
        <f>Q502*T502</f>
      </c>
      <c r="V502" s="112" t="str">
        <f>R502*T502</f>
      </c>
      <c r="W502" s="113" t="str">
        <f>S502*T502</f>
      </c>
      <c r="X502" t="n">
        <v>0</v>
      </c>
      <c r="Y502" s="114" t="n">
        <v>2017</v>
      </c>
      <c r="Z502" t="s">
        <v>428</v>
      </c>
      <c r="AA502" s="115" t="str">
        <f>IF(G502="shared-count-once",COUNTIFS($A$2:$A$599,A502,$B$2:$B$599,B502,$D$2:$D$599,D502),1)</f>
      </c>
    </row>
    <row r="503">
      <c r="A503" t="s">
        <v>116</v>
      </c>
      <c r="B503" s="93" t="n">
        <v>2032</v>
      </c>
      <c r="C503" t="s">
        <v>264</v>
      </c>
      <c r="D503" s="94" t="s">
        <v>436</v>
      </c>
      <c r="E503" s="95" t="s">
        <v>437</v>
      </c>
      <c r="F503" s="96" t="s">
        <v>272</v>
      </c>
      <c r="G503" s="97" t="s">
        <v>438</v>
      </c>
      <c r="H503" s="98" t="s">
        <v>425</v>
      </c>
      <c r="I503" s="99" t="n">
        <v>1</v>
      </c>
      <c r="J503" s="100" t="n">
        <v>1</v>
      </c>
      <c r="K503" s="101" t="n">
        <v>0.04</v>
      </c>
      <c r="L503" s="102" t="n">
        <v>302126389.499303</v>
      </c>
      <c r="M503" s="103" t="n">
        <v>302110074.06594</v>
      </c>
      <c r="N503" s="104" t="str">
        <f>MIN(MAX((B503-'Calculation_Assumptions'!$B$5+1)/'Calculation_Assumptions'!$B$7,0),1)</f>
      </c>
      <c r="O503" s="105" t="str">
        <f>L503*I503</f>
      </c>
      <c r="P503" s="106" t="str">
        <f>M503*I503</f>
      </c>
      <c r="Q503" s="107" t="str">
        <f>P503*'Calculation_Assumptions'!$B$14*J503*K503</f>
      </c>
      <c r="R503" s="108" t="str">
        <f>O503*N503*J503*K503</f>
      </c>
      <c r="S503" s="109" t="str">
        <f>R503-Q503</f>
      </c>
      <c r="T503" s="110" t="str">
        <f>1/(1+'Calculation_Assumptions'!$B$8)^(B503-'Calculation_Assumptions'!$B$2)</f>
      </c>
      <c r="U503" s="111" t="str">
        <f>Q503*T503</f>
      </c>
      <c r="V503" s="112" t="str">
        <f>R503*T503</f>
      </c>
      <c r="W503" s="113" t="str">
        <f>S503*T503</f>
      </c>
      <c r="X503" t="n">
        <v>0</v>
      </c>
      <c r="Y503" s="114" t="n">
        <v>2017</v>
      </c>
      <c r="Z503" t="s">
        <v>428</v>
      </c>
      <c r="AA503" s="115" t="str">
        <f>IF(G503="shared-count-once",COUNTIFS($A$2:$A$599,A503,$B$2:$B$599,B503,$D$2:$D$599,D503),1)</f>
      </c>
    </row>
    <row r="504">
      <c r="A504" t="s">
        <v>116</v>
      </c>
      <c r="B504" s="93" t="n">
        <v>2033</v>
      </c>
      <c r="C504" t="s">
        <v>264</v>
      </c>
      <c r="D504" s="94" t="s">
        <v>436</v>
      </c>
      <c r="E504" s="95" t="s">
        <v>437</v>
      </c>
      <c r="F504" s="96" t="s">
        <v>272</v>
      </c>
      <c r="G504" s="97" t="s">
        <v>438</v>
      </c>
      <c r="H504" s="98" t="s">
        <v>425</v>
      </c>
      <c r="I504" s="99" t="n">
        <v>1</v>
      </c>
      <c r="J504" s="100" t="n">
        <v>1</v>
      </c>
      <c r="K504" s="101" t="n">
        <v>0.04</v>
      </c>
      <c r="L504" s="102" t="n">
        <v>304167354.220478</v>
      </c>
      <c r="M504" s="103" t="n">
        <v>304122392.262448</v>
      </c>
      <c r="N504" s="104" t="str">
        <f>MIN(MAX((B504-'Calculation_Assumptions'!$B$5+1)/'Calculation_Assumptions'!$B$7,0),1)</f>
      </c>
      <c r="O504" s="105" t="str">
        <f>L504*I504</f>
      </c>
      <c r="P504" s="106" t="str">
        <f>M504*I504</f>
      </c>
      <c r="Q504" s="107" t="str">
        <f>P504*'Calculation_Assumptions'!$B$14*J504*K504</f>
      </c>
      <c r="R504" s="108" t="str">
        <f>O504*N504*J504*K504</f>
      </c>
      <c r="S504" s="109" t="str">
        <f>R504-Q504</f>
      </c>
      <c r="T504" s="110" t="str">
        <f>1/(1+'Calculation_Assumptions'!$B$8)^(B504-'Calculation_Assumptions'!$B$2)</f>
      </c>
      <c r="U504" s="111" t="str">
        <f>Q504*T504</f>
      </c>
      <c r="V504" s="112" t="str">
        <f>R504*T504</f>
      </c>
      <c r="W504" s="113" t="str">
        <f>S504*T504</f>
      </c>
      <c r="X504" t="n">
        <v>0</v>
      </c>
      <c r="Y504" s="114" t="n">
        <v>2017</v>
      </c>
      <c r="Z504" t="s">
        <v>428</v>
      </c>
      <c r="AA504" s="115" t="str">
        <f>IF(G504="shared-count-once",COUNTIFS($A$2:$A$599,A504,$B$2:$B$599,B504,$D$2:$D$599,D504),1)</f>
      </c>
    </row>
    <row r="505">
      <c r="A505" t="s">
        <v>116</v>
      </c>
      <c r="B505" s="93" t="n">
        <v>2034</v>
      </c>
      <c r="C505" t="s">
        <v>264</v>
      </c>
      <c r="D505" s="94" t="s">
        <v>436</v>
      </c>
      <c r="E505" s="95" t="s">
        <v>437</v>
      </c>
      <c r="F505" s="96" t="s">
        <v>272</v>
      </c>
      <c r="G505" s="97" t="s">
        <v>438</v>
      </c>
      <c r="H505" s="98" t="s">
        <v>425</v>
      </c>
      <c r="I505" s="99" t="n">
        <v>1</v>
      </c>
      <c r="J505" s="100" t="n">
        <v>1</v>
      </c>
      <c r="K505" s="101" t="n">
        <v>0.04</v>
      </c>
      <c r="L505" s="102" t="n">
        <v>306218087.703297</v>
      </c>
      <c r="M505" s="103" t="n">
        <v>306110568.885056</v>
      </c>
      <c r="N505" s="104" t="str">
        <f>MIN(MAX((B505-'Calculation_Assumptions'!$B$5+1)/'Calculation_Assumptions'!$B$7,0),1)</f>
      </c>
      <c r="O505" s="105" t="str">
        <f>L505*I505</f>
      </c>
      <c r="P505" s="106" t="str">
        <f>M505*I505</f>
      </c>
      <c r="Q505" s="107" t="str">
        <f>P505*'Calculation_Assumptions'!$B$14*J505*K505</f>
      </c>
      <c r="R505" s="108" t="str">
        <f>O505*N505*J505*K505</f>
      </c>
      <c r="S505" s="109" t="str">
        <f>R505-Q505</f>
      </c>
      <c r="T505" s="110" t="str">
        <f>1/(1+'Calculation_Assumptions'!$B$8)^(B505-'Calculation_Assumptions'!$B$2)</f>
      </c>
      <c r="U505" s="111" t="str">
        <f>Q505*T505</f>
      </c>
      <c r="V505" s="112" t="str">
        <f>R505*T505</f>
      </c>
      <c r="W505" s="113" t="str">
        <f>S505*T505</f>
      </c>
      <c r="X505" t="n">
        <v>0</v>
      </c>
      <c r="Y505" s="114" t="n">
        <v>2017</v>
      </c>
      <c r="Z505" t="s">
        <v>428</v>
      </c>
      <c r="AA505" s="115" t="str">
        <f>IF(G505="shared-count-once",COUNTIFS($A$2:$A$599,A505,$B$2:$B$599,B505,$D$2:$D$599,D505),1)</f>
      </c>
    </row>
    <row r="506">
      <c r="A506" t="s">
        <v>116</v>
      </c>
      <c r="B506" s="93" t="n">
        <v>2035</v>
      </c>
      <c r="C506" t="s">
        <v>264</v>
      </c>
      <c r="D506" s="94" t="s">
        <v>436</v>
      </c>
      <c r="E506" s="95" t="s">
        <v>437</v>
      </c>
      <c r="F506" s="96" t="s">
        <v>272</v>
      </c>
      <c r="G506" s="97" t="s">
        <v>438</v>
      </c>
      <c r="H506" s="98" t="s">
        <v>425</v>
      </c>
      <c r="I506" s="99" t="n">
        <v>1</v>
      </c>
      <c r="J506" s="100" t="n">
        <v>1</v>
      </c>
      <c r="K506" s="101" t="n">
        <v>0.04</v>
      </c>
      <c r="L506" s="102" t="n">
        <v>308238510.767234</v>
      </c>
      <c r="M506" s="103" t="n">
        <v>308070646.088024</v>
      </c>
      <c r="N506" s="104" t="str">
        <f>MIN(MAX((B506-'Calculation_Assumptions'!$B$5+1)/'Calculation_Assumptions'!$B$7,0),1)</f>
      </c>
      <c r="O506" s="105" t="str">
        <f>L506*I506</f>
      </c>
      <c r="P506" s="106" t="str">
        <f>M506*I506</f>
      </c>
      <c r="Q506" s="107" t="str">
        <f>P506*'Calculation_Assumptions'!$B$14*J506*K506</f>
      </c>
      <c r="R506" s="108" t="str">
        <f>O506*N506*J506*K506</f>
      </c>
      <c r="S506" s="109" t="str">
        <f>R506-Q506</f>
      </c>
      <c r="T506" s="110" t="str">
        <f>1/(1+'Calculation_Assumptions'!$B$8)^(B506-'Calculation_Assumptions'!$B$2)</f>
      </c>
      <c r="U506" s="111" t="str">
        <f>Q506*T506</f>
      </c>
      <c r="V506" s="112" t="str">
        <f>R506*T506</f>
      </c>
      <c r="W506" s="113" t="str">
        <f>S506*T506</f>
      </c>
      <c r="X506" t="n">
        <v>0</v>
      </c>
      <c r="Y506" s="114" t="n">
        <v>2017</v>
      </c>
      <c r="Z506" t="s">
        <v>428</v>
      </c>
      <c r="AA506" s="115" t="str">
        <f>IF(G506="shared-count-once",COUNTIFS($A$2:$A$599,A506,$B$2:$B$599,B506,$D$2:$D$599,D506),1)</f>
      </c>
    </row>
    <row r="507">
      <c r="A507" t="s">
        <v>116</v>
      </c>
      <c r="B507" s="93" t="n">
        <v>2036</v>
      </c>
      <c r="C507" t="s">
        <v>264</v>
      </c>
      <c r="D507" s="94" t="s">
        <v>436</v>
      </c>
      <c r="E507" s="95" t="s">
        <v>437</v>
      </c>
      <c r="F507" s="96" t="s">
        <v>272</v>
      </c>
      <c r="G507" s="97" t="s">
        <v>438</v>
      </c>
      <c r="H507" s="98" t="s">
        <v>425</v>
      </c>
      <c r="I507" s="99" t="n">
        <v>1</v>
      </c>
      <c r="J507" s="100" t="n">
        <v>1</v>
      </c>
      <c r="K507" s="101" t="n">
        <v>0.04</v>
      </c>
      <c r="L507" s="102" t="n">
        <v>310225666.250561</v>
      </c>
      <c r="M507" s="103" t="n">
        <v>309999675.199284</v>
      </c>
      <c r="N507" s="104" t="str">
        <f>MIN(MAX((B507-'Calculation_Assumptions'!$B$5+1)/'Calculation_Assumptions'!$B$7,0),1)</f>
      </c>
      <c r="O507" s="105" t="str">
        <f>L507*I507</f>
      </c>
      <c r="P507" s="106" t="str">
        <f>M507*I507</f>
      </c>
      <c r="Q507" s="107" t="str">
        <f>P507*'Calculation_Assumptions'!$B$14*J507*K507</f>
      </c>
      <c r="R507" s="108" t="str">
        <f>O507*N507*J507*K507</f>
      </c>
      <c r="S507" s="109" t="str">
        <f>R507-Q507</f>
      </c>
      <c r="T507" s="110" t="str">
        <f>1/(1+'Calculation_Assumptions'!$B$8)^(B507-'Calculation_Assumptions'!$B$2)</f>
      </c>
      <c r="U507" s="111" t="str">
        <f>Q507*T507</f>
      </c>
      <c r="V507" s="112" t="str">
        <f>R507*T507</f>
      </c>
      <c r="W507" s="113" t="str">
        <f>S507*T507</f>
      </c>
      <c r="X507" t="n">
        <v>0</v>
      </c>
      <c r="Y507" s="114" t="n">
        <v>2017</v>
      </c>
      <c r="Z507" t="s">
        <v>428</v>
      </c>
      <c r="AA507" s="115" t="str">
        <f>IF(G507="shared-count-once",COUNTIFS($A$2:$A$599,A507,$B$2:$B$599,B507,$D$2:$D$599,D507),1)</f>
      </c>
    </row>
    <row r="508">
      <c r="A508" t="s">
        <v>116</v>
      </c>
      <c r="B508" s="93" t="n">
        <v>2037</v>
      </c>
      <c r="C508" t="s">
        <v>264</v>
      </c>
      <c r="D508" s="94" t="s">
        <v>436</v>
      </c>
      <c r="E508" s="95" t="s">
        <v>437</v>
      </c>
      <c r="F508" s="96" t="s">
        <v>272</v>
      </c>
      <c r="G508" s="97" t="s">
        <v>438</v>
      </c>
      <c r="H508" s="98" t="s">
        <v>425</v>
      </c>
      <c r="I508" s="99" t="n">
        <v>1</v>
      </c>
      <c r="J508" s="100" t="n">
        <v>1</v>
      </c>
      <c r="K508" s="101" t="n">
        <v>0.04</v>
      </c>
      <c r="L508" s="102" t="n">
        <v>312181979.764584</v>
      </c>
      <c r="M508" s="103" t="n">
        <v>311893769.131398</v>
      </c>
      <c r="N508" s="104" t="str">
        <f>MIN(MAX((B508-'Calculation_Assumptions'!$B$5+1)/'Calculation_Assumptions'!$B$7,0),1)</f>
      </c>
      <c r="O508" s="105" t="str">
        <f>L508*I508</f>
      </c>
      <c r="P508" s="106" t="str">
        <f>M508*I508</f>
      </c>
      <c r="Q508" s="107" t="str">
        <f>P508*'Calculation_Assumptions'!$B$14*J508*K508</f>
      </c>
      <c r="R508" s="108" t="str">
        <f>O508*N508*J508*K508</f>
      </c>
      <c r="S508" s="109" t="str">
        <f>R508-Q508</f>
      </c>
      <c r="T508" s="110" t="str">
        <f>1/(1+'Calculation_Assumptions'!$B$8)^(B508-'Calculation_Assumptions'!$B$2)</f>
      </c>
      <c r="U508" s="111" t="str">
        <f>Q508*T508</f>
      </c>
      <c r="V508" s="112" t="str">
        <f>R508*T508</f>
      </c>
      <c r="W508" s="113" t="str">
        <f>S508*T508</f>
      </c>
      <c r="X508" t="n">
        <v>0</v>
      </c>
      <c r="Y508" s="114" t="n">
        <v>2017</v>
      </c>
      <c r="Z508" t="s">
        <v>428</v>
      </c>
      <c r="AA508" s="115" t="str">
        <f>IF(G508="shared-count-once",COUNTIFS($A$2:$A$599,A508,$B$2:$B$599,B508,$D$2:$D$599,D508),1)</f>
      </c>
    </row>
    <row r="509">
      <c r="A509" t="s">
        <v>116</v>
      </c>
      <c r="B509" s="93" t="n">
        <v>2038</v>
      </c>
      <c r="C509" t="s">
        <v>264</v>
      </c>
      <c r="D509" s="94" t="s">
        <v>436</v>
      </c>
      <c r="E509" s="95" t="s">
        <v>437</v>
      </c>
      <c r="F509" s="96" t="s">
        <v>272</v>
      </c>
      <c r="G509" s="97" t="s">
        <v>438</v>
      </c>
      <c r="H509" s="98" t="s">
        <v>425</v>
      </c>
      <c r="I509" s="99" t="n">
        <v>1</v>
      </c>
      <c r="J509" s="100" t="n">
        <v>1</v>
      </c>
      <c r="K509" s="101" t="n">
        <v>0.04</v>
      </c>
      <c r="L509" s="102" t="n">
        <v>314103889.871079</v>
      </c>
      <c r="M509" s="103" t="n">
        <v>313749695.438568</v>
      </c>
      <c r="N509" s="104" t="str">
        <f>MIN(MAX((B509-'Calculation_Assumptions'!$B$5+1)/'Calculation_Assumptions'!$B$7,0),1)</f>
      </c>
      <c r="O509" s="105" t="str">
        <f>L509*I509</f>
      </c>
      <c r="P509" s="106" t="str">
        <f>M509*I509</f>
      </c>
      <c r="Q509" s="107" t="str">
        <f>P509*'Calculation_Assumptions'!$B$14*J509*K509</f>
      </c>
      <c r="R509" s="108" t="str">
        <f>O509*N509*J509*K509</f>
      </c>
      <c r="S509" s="109" t="str">
        <f>R509-Q509</f>
      </c>
      <c r="T509" s="110" t="str">
        <f>1/(1+'Calculation_Assumptions'!$B$8)^(B509-'Calculation_Assumptions'!$B$2)</f>
      </c>
      <c r="U509" s="111" t="str">
        <f>Q509*T509</f>
      </c>
      <c r="V509" s="112" t="str">
        <f>R509*T509</f>
      </c>
      <c r="W509" s="113" t="str">
        <f>S509*T509</f>
      </c>
      <c r="X509" t="n">
        <v>0</v>
      </c>
      <c r="Y509" s="114" t="n">
        <v>2017</v>
      </c>
      <c r="Z509" t="s">
        <v>428</v>
      </c>
      <c r="AA509" s="115" t="str">
        <f>IF(G509="shared-count-once",COUNTIFS($A$2:$A$599,A509,$B$2:$B$599,B509,$D$2:$D$599,D509),1)</f>
      </c>
    </row>
    <row r="510">
      <c r="A510" t="s">
        <v>116</v>
      </c>
      <c r="B510" s="93" t="n">
        <v>2039</v>
      </c>
      <c r="C510" t="s">
        <v>264</v>
      </c>
      <c r="D510" s="94" t="s">
        <v>436</v>
      </c>
      <c r="E510" s="95" t="s">
        <v>437</v>
      </c>
      <c r="F510" s="96" t="s">
        <v>272</v>
      </c>
      <c r="G510" s="97" t="s">
        <v>438</v>
      </c>
      <c r="H510" s="98" t="s">
        <v>425</v>
      </c>
      <c r="I510" s="99" t="n">
        <v>1</v>
      </c>
      <c r="J510" s="100" t="n">
        <v>1</v>
      </c>
      <c r="K510" s="101" t="n">
        <v>0.04</v>
      </c>
      <c r="L510" s="102" t="n">
        <v>315988931.886458</v>
      </c>
      <c r="M510" s="103" t="n">
        <v>315565543.392676</v>
      </c>
      <c r="N510" s="104" t="str">
        <f>MIN(MAX((B510-'Calculation_Assumptions'!$B$5+1)/'Calculation_Assumptions'!$B$7,0),1)</f>
      </c>
      <c r="O510" s="105" t="str">
        <f>L510*I510</f>
      </c>
      <c r="P510" s="106" t="str">
        <f>M510*I510</f>
      </c>
      <c r="Q510" s="107" t="str">
        <f>P510*'Calculation_Assumptions'!$B$14*J510*K510</f>
      </c>
      <c r="R510" s="108" t="str">
        <f>O510*N510*J510*K510</f>
      </c>
      <c r="S510" s="109" t="str">
        <f>R510-Q510</f>
      </c>
      <c r="T510" s="110" t="str">
        <f>1/(1+'Calculation_Assumptions'!$B$8)^(B510-'Calculation_Assumptions'!$B$2)</f>
      </c>
      <c r="U510" s="111" t="str">
        <f>Q510*T510</f>
      </c>
      <c r="V510" s="112" t="str">
        <f>R510*T510</f>
      </c>
      <c r="W510" s="113" t="str">
        <f>S510*T510</f>
      </c>
      <c r="X510" t="n">
        <v>0</v>
      </c>
      <c r="Y510" s="114" t="n">
        <v>2017</v>
      </c>
      <c r="Z510" t="s">
        <v>428</v>
      </c>
      <c r="AA510" s="115" t="str">
        <f>IF(G510="shared-count-once",COUNTIFS($A$2:$A$599,A510,$B$2:$B$599,B510,$D$2:$D$599,D510),1)</f>
      </c>
    </row>
    <row r="511">
      <c r="A511" t="s">
        <v>116</v>
      </c>
      <c r="B511" s="93" t="n">
        <v>2040</v>
      </c>
      <c r="C511" t="s">
        <v>264</v>
      </c>
      <c r="D511" s="94" t="s">
        <v>436</v>
      </c>
      <c r="E511" s="95" t="s">
        <v>437</v>
      </c>
      <c r="F511" s="96" t="s">
        <v>272</v>
      </c>
      <c r="G511" s="97" t="s">
        <v>438</v>
      </c>
      <c r="H511" s="98" t="s">
        <v>425</v>
      </c>
      <c r="I511" s="99" t="n">
        <v>1</v>
      </c>
      <c r="J511" s="100" t="n">
        <v>1</v>
      </c>
      <c r="K511" s="101" t="n">
        <v>0.04</v>
      </c>
      <c r="L511" s="102" t="n">
        <v>317833500.850884</v>
      </c>
      <c r="M511" s="103" t="n">
        <v>317337884.121295</v>
      </c>
      <c r="N511" s="104" t="str">
        <f>MIN(MAX((B511-'Calculation_Assumptions'!$B$5+1)/'Calculation_Assumptions'!$B$7,0),1)</f>
      </c>
      <c r="O511" s="105" t="str">
        <f>L511*I511</f>
      </c>
      <c r="P511" s="106" t="str">
        <f>M511*I511</f>
      </c>
      <c r="Q511" s="107" t="str">
        <f>P511*'Calculation_Assumptions'!$B$14*J511*K511</f>
      </c>
      <c r="R511" s="108" t="str">
        <f>O511*N511*J511*K511</f>
      </c>
      <c r="S511" s="109" t="str">
        <f>R511-Q511</f>
      </c>
      <c r="T511" s="110" t="str">
        <f>1/(1+'Calculation_Assumptions'!$B$8)^(B511-'Calculation_Assumptions'!$B$2)</f>
      </c>
      <c r="U511" s="111" t="str">
        <f>Q511*T511</f>
      </c>
      <c r="V511" s="112" t="str">
        <f>R511*T511</f>
      </c>
      <c r="W511" s="113" t="str">
        <f>S511*T511</f>
      </c>
      <c r="X511" t="n">
        <v>0</v>
      </c>
      <c r="Y511" s="114" t="n">
        <v>2017</v>
      </c>
      <c r="Z511" t="s">
        <v>428</v>
      </c>
      <c r="AA511" s="115" t="str">
        <f>IF(G511="shared-count-once",COUNTIFS($A$2:$A$599,A511,$B$2:$B$599,B511,$D$2:$D$599,D511),1)</f>
      </c>
    </row>
    <row r="512">
      <c r="A512" t="s">
        <v>116</v>
      </c>
      <c r="B512" s="93" t="n">
        <v>2041</v>
      </c>
      <c r="C512" t="s">
        <v>264</v>
      </c>
      <c r="D512" s="94" t="s">
        <v>436</v>
      </c>
      <c r="E512" s="95" t="s">
        <v>437</v>
      </c>
      <c r="F512" s="96" t="s">
        <v>272</v>
      </c>
      <c r="G512" s="97" t="s">
        <v>438</v>
      </c>
      <c r="H512" s="98" t="s">
        <v>425</v>
      </c>
      <c r="I512" s="99" t="n">
        <v>1</v>
      </c>
      <c r="J512" s="100" t="n">
        <v>1</v>
      </c>
      <c r="K512" s="101" t="n">
        <v>0.04</v>
      </c>
      <c r="L512" s="102" t="n">
        <v>319636474.95546</v>
      </c>
      <c r="M512" s="103" t="n">
        <v>319016979.529542</v>
      </c>
      <c r="N512" s="104" t="str">
        <f>MIN(MAX((B512-'Calculation_Assumptions'!$B$5+1)/'Calculation_Assumptions'!$B$7,0),1)</f>
      </c>
      <c r="O512" s="105" t="str">
        <f>L512*I512</f>
      </c>
      <c r="P512" s="106" t="str">
        <f>M512*I512</f>
      </c>
      <c r="Q512" s="107" t="str">
        <f>P512*'Calculation_Assumptions'!$B$14*J512*K512</f>
      </c>
      <c r="R512" s="108" t="str">
        <f>O512*N512*J512*K512</f>
      </c>
      <c r="S512" s="109" t="str">
        <f>R512-Q512</f>
      </c>
      <c r="T512" s="110" t="str">
        <f>1/(1+'Calculation_Assumptions'!$B$8)^(B512-'Calculation_Assumptions'!$B$2)</f>
      </c>
      <c r="U512" s="111" t="str">
        <f>Q512*T512</f>
      </c>
      <c r="V512" s="112" t="str">
        <f>R512*T512</f>
      </c>
      <c r="W512" s="113" t="str">
        <f>S512*T512</f>
      </c>
      <c r="X512" t="n">
        <v>0</v>
      </c>
      <c r="Y512" s="114" t="n">
        <v>2017</v>
      </c>
      <c r="Z512" t="s">
        <v>428</v>
      </c>
      <c r="AA512" s="115" t="str">
        <f>IF(G512="shared-count-once",COUNTIFS($A$2:$A$599,A512,$B$2:$B$599,B512,$D$2:$D$599,D512),1)</f>
      </c>
    </row>
    <row r="513">
      <c r="A513" t="s">
        <v>116</v>
      </c>
      <c r="B513" s="93" t="n">
        <v>2042</v>
      </c>
      <c r="C513" t="s">
        <v>264</v>
      </c>
      <c r="D513" s="94" t="s">
        <v>436</v>
      </c>
      <c r="E513" s="95" t="s">
        <v>437</v>
      </c>
      <c r="F513" s="96" t="s">
        <v>272</v>
      </c>
      <c r="G513" s="97" t="s">
        <v>438</v>
      </c>
      <c r="H513" s="98" t="s">
        <v>425</v>
      </c>
      <c r="I513" s="99" t="n">
        <v>1</v>
      </c>
      <c r="J513" s="100" t="n">
        <v>1</v>
      </c>
      <c r="K513" s="101" t="n">
        <v>0.04</v>
      </c>
      <c r="L513" s="102" t="n">
        <v>321389365.919647</v>
      </c>
      <c r="M513" s="103" t="n">
        <v>320698357.573231</v>
      </c>
      <c r="N513" s="104" t="str">
        <f>MIN(MAX((B513-'Calculation_Assumptions'!$B$5+1)/'Calculation_Assumptions'!$B$7,0),1)</f>
      </c>
      <c r="O513" s="105" t="str">
        <f>L513*I513</f>
      </c>
      <c r="P513" s="106" t="str">
        <f>M513*I513</f>
      </c>
      <c r="Q513" s="107" t="str">
        <f>P513*'Calculation_Assumptions'!$B$14*J513*K513</f>
      </c>
      <c r="R513" s="108" t="str">
        <f>O513*N513*J513*K513</f>
      </c>
      <c r="S513" s="109" t="str">
        <f>R513-Q513</f>
      </c>
      <c r="T513" s="110" t="str">
        <f>1/(1+'Calculation_Assumptions'!$B$8)^(B513-'Calculation_Assumptions'!$B$2)</f>
      </c>
      <c r="U513" s="111" t="str">
        <f>Q513*T513</f>
      </c>
      <c r="V513" s="112" t="str">
        <f>R513*T513</f>
      </c>
      <c r="W513" s="113" t="str">
        <f>S513*T513</f>
      </c>
      <c r="X513" t="n">
        <v>0</v>
      </c>
      <c r="Y513" s="114" t="n">
        <v>2017</v>
      </c>
      <c r="Z513" t="s">
        <v>428</v>
      </c>
      <c r="AA513" s="115" t="str">
        <f>IF(G513="shared-count-once",COUNTIFS($A$2:$A$599,A513,$B$2:$B$599,B513,$D$2:$D$599,D513),1)</f>
      </c>
    </row>
    <row r="514">
      <c r="A514" t="s">
        <v>116</v>
      </c>
      <c r="B514" s="93" t="n">
        <v>2043</v>
      </c>
      <c r="C514" t="s">
        <v>264</v>
      </c>
      <c r="D514" s="94" t="s">
        <v>436</v>
      </c>
      <c r="E514" s="95" t="s">
        <v>437</v>
      </c>
      <c r="F514" s="96" t="s">
        <v>272</v>
      </c>
      <c r="G514" s="97" t="s">
        <v>438</v>
      </c>
      <c r="H514" s="98" t="s">
        <v>425</v>
      </c>
      <c r="I514" s="99" t="n">
        <v>1</v>
      </c>
      <c r="J514" s="100" t="n">
        <v>1</v>
      </c>
      <c r="K514" s="101" t="n">
        <v>0.04</v>
      </c>
      <c r="L514" s="102" t="n">
        <v>323091602.548631</v>
      </c>
      <c r="M514" s="103" t="n">
        <v>322368101.36479</v>
      </c>
      <c r="N514" s="104" t="str">
        <f>MIN(MAX((B514-'Calculation_Assumptions'!$B$5+1)/'Calculation_Assumptions'!$B$7,0),1)</f>
      </c>
      <c r="O514" s="105" t="str">
        <f>L514*I514</f>
      </c>
      <c r="P514" s="106" t="str">
        <f>M514*I514</f>
      </c>
      <c r="Q514" s="107" t="str">
        <f>P514*'Calculation_Assumptions'!$B$14*J514*K514</f>
      </c>
      <c r="R514" s="108" t="str">
        <f>O514*N514*J514*K514</f>
      </c>
      <c r="S514" s="109" t="str">
        <f>R514-Q514</f>
      </c>
      <c r="T514" s="110" t="str">
        <f>1/(1+'Calculation_Assumptions'!$B$8)^(B514-'Calculation_Assumptions'!$B$2)</f>
      </c>
      <c r="U514" s="111" t="str">
        <f>Q514*T514</f>
      </c>
      <c r="V514" s="112" t="str">
        <f>R514*T514</f>
      </c>
      <c r="W514" s="113" t="str">
        <f>S514*T514</f>
      </c>
      <c r="X514" t="n">
        <v>0</v>
      </c>
      <c r="Y514" s="114" t="n">
        <v>2017</v>
      </c>
      <c r="Z514" t="s">
        <v>428</v>
      </c>
      <c r="AA514" s="115" t="str">
        <f>IF(G514="shared-count-once",COUNTIFS($A$2:$A$599,A514,$B$2:$B$599,B514,$D$2:$D$599,D514),1)</f>
      </c>
    </row>
    <row r="515">
      <c r="A515" t="s">
        <v>116</v>
      </c>
      <c r="B515" s="93" t="n">
        <v>2044</v>
      </c>
      <c r="C515" t="s">
        <v>264</v>
      </c>
      <c r="D515" s="94" t="s">
        <v>436</v>
      </c>
      <c r="E515" s="95" t="s">
        <v>437</v>
      </c>
      <c r="F515" s="96" t="s">
        <v>272</v>
      </c>
      <c r="G515" s="97" t="s">
        <v>438</v>
      </c>
      <c r="H515" s="98" t="s">
        <v>425</v>
      </c>
      <c r="I515" s="99" t="n">
        <v>1</v>
      </c>
      <c r="J515" s="100" t="n">
        <v>1</v>
      </c>
      <c r="K515" s="101" t="n">
        <v>0.04</v>
      </c>
      <c r="L515" s="102" t="n">
        <v>324743035.983444</v>
      </c>
      <c r="M515" s="103" t="n">
        <v>323959975.384742</v>
      </c>
      <c r="N515" s="104" t="str">
        <f>MIN(MAX((B515-'Calculation_Assumptions'!$B$5+1)/'Calculation_Assumptions'!$B$7,0),1)</f>
      </c>
      <c r="O515" s="105" t="str">
        <f>L515*I515</f>
      </c>
      <c r="P515" s="106" t="str">
        <f>M515*I515</f>
      </c>
      <c r="Q515" s="107" t="str">
        <f>P515*'Calculation_Assumptions'!$B$14*J515*K515</f>
      </c>
      <c r="R515" s="108" t="str">
        <f>O515*N515*J515*K515</f>
      </c>
      <c r="S515" s="109" t="str">
        <f>R515-Q515</f>
      </c>
      <c r="T515" s="110" t="str">
        <f>1/(1+'Calculation_Assumptions'!$B$8)^(B515-'Calculation_Assumptions'!$B$2)</f>
      </c>
      <c r="U515" s="111" t="str">
        <f>Q515*T515</f>
      </c>
      <c r="V515" s="112" t="str">
        <f>R515*T515</f>
      </c>
      <c r="W515" s="113" t="str">
        <f>S515*T515</f>
      </c>
      <c r="X515" t="n">
        <v>0</v>
      </c>
      <c r="Y515" s="114" t="n">
        <v>2017</v>
      </c>
      <c r="Z515" t="s">
        <v>428</v>
      </c>
      <c r="AA515" s="115" t="str">
        <f>IF(G515="shared-count-once",COUNTIFS($A$2:$A$599,A515,$B$2:$B$599,B515,$D$2:$D$599,D515),1)</f>
      </c>
    </row>
    <row r="516">
      <c r="A516" t="s">
        <v>116</v>
      </c>
      <c r="B516" s="93" t="n">
        <v>2045</v>
      </c>
      <c r="C516" t="s">
        <v>264</v>
      </c>
      <c r="D516" s="94" t="s">
        <v>436</v>
      </c>
      <c r="E516" s="95" t="s">
        <v>437</v>
      </c>
      <c r="F516" s="96" t="s">
        <v>272</v>
      </c>
      <c r="G516" s="97" t="s">
        <v>438</v>
      </c>
      <c r="H516" s="98" t="s">
        <v>425</v>
      </c>
      <c r="I516" s="99" t="n">
        <v>1</v>
      </c>
      <c r="J516" s="100" t="n">
        <v>1</v>
      </c>
      <c r="K516" s="101" t="n">
        <v>0.04</v>
      </c>
      <c r="L516" s="102" t="n">
        <v>326343152.476028</v>
      </c>
      <c r="M516" s="103" t="n">
        <v>325502797.918857</v>
      </c>
      <c r="N516" s="104" t="str">
        <f>MIN(MAX((B516-'Calculation_Assumptions'!$B$5+1)/'Calculation_Assumptions'!$B$7,0),1)</f>
      </c>
      <c r="O516" s="105" t="str">
        <f>L516*I516</f>
      </c>
      <c r="P516" s="106" t="str">
        <f>M516*I516</f>
      </c>
      <c r="Q516" s="107" t="str">
        <f>P516*'Calculation_Assumptions'!$B$14*J516*K516</f>
      </c>
      <c r="R516" s="108" t="str">
        <f>O516*N516*J516*K516</f>
      </c>
      <c r="S516" s="109" t="str">
        <f>R516-Q516</f>
      </c>
      <c r="T516" s="110" t="str">
        <f>1/(1+'Calculation_Assumptions'!$B$8)^(B516-'Calculation_Assumptions'!$B$2)</f>
      </c>
      <c r="U516" s="111" t="str">
        <f>Q516*T516</f>
      </c>
      <c r="V516" s="112" t="str">
        <f>R516*T516</f>
      </c>
      <c r="W516" s="113" t="str">
        <f>S516*T516</f>
      </c>
      <c r="X516" t="n">
        <v>0</v>
      </c>
      <c r="Y516" s="114" t="n">
        <v>2017</v>
      </c>
      <c r="Z516" t="s">
        <v>428</v>
      </c>
      <c r="AA516" s="115" t="str">
        <f>IF(G516="shared-count-once",COUNTIFS($A$2:$A$599,A516,$B$2:$B$599,B516,$D$2:$D$599,D516),1)</f>
      </c>
    </row>
    <row r="517">
      <c r="A517" t="s">
        <v>116</v>
      </c>
      <c r="B517" s="93" t="n">
        <v>2046</v>
      </c>
      <c r="C517" t="s">
        <v>264</v>
      </c>
      <c r="D517" s="94" t="s">
        <v>436</v>
      </c>
      <c r="E517" s="95" t="s">
        <v>437</v>
      </c>
      <c r="F517" s="96" t="s">
        <v>272</v>
      </c>
      <c r="G517" s="97" t="s">
        <v>438</v>
      </c>
      <c r="H517" s="98" t="s">
        <v>425</v>
      </c>
      <c r="I517" s="99" t="n">
        <v>1</v>
      </c>
      <c r="J517" s="100" t="n">
        <v>1</v>
      </c>
      <c r="K517" s="101" t="n">
        <v>0.04</v>
      </c>
      <c r="L517" s="102" t="n">
        <v>327890569.388707</v>
      </c>
      <c r="M517" s="103" t="n">
        <v>326937410.974074</v>
      </c>
      <c r="N517" s="104" t="str">
        <f>MIN(MAX((B517-'Calculation_Assumptions'!$B$5+1)/'Calculation_Assumptions'!$B$7,0),1)</f>
      </c>
      <c r="O517" s="105" t="str">
        <f>L517*I517</f>
      </c>
      <c r="P517" s="106" t="str">
        <f>M517*I517</f>
      </c>
      <c r="Q517" s="107" t="str">
        <f>P517*'Calculation_Assumptions'!$B$14*J517*K517</f>
      </c>
      <c r="R517" s="108" t="str">
        <f>O517*N517*J517*K517</f>
      </c>
      <c r="S517" s="109" t="str">
        <f>R517-Q517</f>
      </c>
      <c r="T517" s="110" t="str">
        <f>1/(1+'Calculation_Assumptions'!$B$8)^(B517-'Calculation_Assumptions'!$B$2)</f>
      </c>
      <c r="U517" s="111" t="str">
        <f>Q517*T517</f>
      </c>
      <c r="V517" s="112" t="str">
        <f>R517*T517</f>
      </c>
      <c r="W517" s="113" t="str">
        <f>S517*T517</f>
      </c>
      <c r="X517" t="n">
        <v>0</v>
      </c>
      <c r="Y517" s="114" t="n">
        <v>2017</v>
      </c>
      <c r="Z517" t="s">
        <v>428</v>
      </c>
      <c r="AA517" s="115" t="str">
        <f>IF(G517="shared-count-once",COUNTIFS($A$2:$A$599,A517,$B$2:$B$599,B517,$D$2:$D$599,D517),1)</f>
      </c>
    </row>
    <row r="518">
      <c r="A518" t="s">
        <v>116</v>
      </c>
      <c r="B518" s="93" t="n">
        <v>2047</v>
      </c>
      <c r="C518" t="s">
        <v>264</v>
      </c>
      <c r="D518" s="94" t="s">
        <v>436</v>
      </c>
      <c r="E518" s="95" t="s">
        <v>437</v>
      </c>
      <c r="F518" s="96" t="s">
        <v>272</v>
      </c>
      <c r="G518" s="97" t="s">
        <v>438</v>
      </c>
      <c r="H518" s="98" t="s">
        <v>425</v>
      </c>
      <c r="I518" s="99" t="n">
        <v>1</v>
      </c>
      <c r="J518" s="100" t="n">
        <v>1</v>
      </c>
      <c r="K518" s="101" t="n">
        <v>0.04</v>
      </c>
      <c r="L518" s="102" t="n">
        <v>329384022.216433</v>
      </c>
      <c r="M518" s="103" t="n">
        <v>328373979.572961</v>
      </c>
      <c r="N518" s="104" t="str">
        <f>MIN(MAX((B518-'Calculation_Assumptions'!$B$5+1)/'Calculation_Assumptions'!$B$7,0),1)</f>
      </c>
      <c r="O518" s="105" t="str">
        <f>L518*I518</f>
      </c>
      <c r="P518" s="106" t="str">
        <f>M518*I518</f>
      </c>
      <c r="Q518" s="107" t="str">
        <f>P518*'Calculation_Assumptions'!$B$14*J518*K518</f>
      </c>
      <c r="R518" s="108" t="str">
        <f>O518*N518*J518*K518</f>
      </c>
      <c r="S518" s="109" t="str">
        <f>R518-Q518</f>
      </c>
      <c r="T518" s="110" t="str">
        <f>1/(1+'Calculation_Assumptions'!$B$8)^(B518-'Calculation_Assumptions'!$B$2)</f>
      </c>
      <c r="U518" s="111" t="str">
        <f>Q518*T518</f>
      </c>
      <c r="V518" s="112" t="str">
        <f>R518*T518</f>
      </c>
      <c r="W518" s="113" t="str">
        <f>S518*T518</f>
      </c>
      <c r="X518" t="n">
        <v>0</v>
      </c>
      <c r="Y518" s="114" t="n">
        <v>2017</v>
      </c>
      <c r="Z518" t="s">
        <v>428</v>
      </c>
      <c r="AA518" s="115" t="str">
        <f>IF(G518="shared-count-once",COUNTIFS($A$2:$A$599,A518,$B$2:$B$599,B518,$D$2:$D$599,D518),1)</f>
      </c>
    </row>
    <row r="519">
      <c r="A519" t="s">
        <v>116</v>
      </c>
      <c r="B519" s="93" t="n">
        <v>2048</v>
      </c>
      <c r="C519" t="s">
        <v>264</v>
      </c>
      <c r="D519" s="94" t="s">
        <v>436</v>
      </c>
      <c r="E519" s="95" t="s">
        <v>437</v>
      </c>
      <c r="F519" s="96" t="s">
        <v>272</v>
      </c>
      <c r="G519" s="97" t="s">
        <v>438</v>
      </c>
      <c r="H519" s="98" t="s">
        <v>425</v>
      </c>
      <c r="I519" s="99" t="n">
        <v>1</v>
      </c>
      <c r="J519" s="100" t="n">
        <v>1</v>
      </c>
      <c r="K519" s="101" t="n">
        <v>0.04</v>
      </c>
      <c r="L519" s="102" t="n">
        <v>330823985.721805</v>
      </c>
      <c r="M519" s="103" t="n">
        <v>329758170.929259</v>
      </c>
      <c r="N519" s="104" t="str">
        <f>MIN(MAX((B519-'Calculation_Assumptions'!$B$5+1)/'Calculation_Assumptions'!$B$7,0),1)</f>
      </c>
      <c r="O519" s="105" t="str">
        <f>L519*I519</f>
      </c>
      <c r="P519" s="106" t="str">
        <f>M519*I519</f>
      </c>
      <c r="Q519" s="107" t="str">
        <f>P519*'Calculation_Assumptions'!$B$14*J519*K519</f>
      </c>
      <c r="R519" s="108" t="str">
        <f>O519*N519*J519*K519</f>
      </c>
      <c r="S519" s="109" t="str">
        <f>R519-Q519</f>
      </c>
      <c r="T519" s="110" t="str">
        <f>1/(1+'Calculation_Assumptions'!$B$8)^(B519-'Calculation_Assumptions'!$B$2)</f>
      </c>
      <c r="U519" s="111" t="str">
        <f>Q519*T519</f>
      </c>
      <c r="V519" s="112" t="str">
        <f>R519*T519</f>
      </c>
      <c r="W519" s="113" t="str">
        <f>S519*T519</f>
      </c>
      <c r="X519" t="n">
        <v>0</v>
      </c>
      <c r="Y519" s="114" t="n">
        <v>2017</v>
      </c>
      <c r="Z519" t="s">
        <v>428</v>
      </c>
      <c r="AA519" s="115" t="str">
        <f>IF(G519="shared-count-once",COUNTIFS($A$2:$A$599,A519,$B$2:$B$599,B519,$D$2:$D$599,D519),1)</f>
      </c>
    </row>
    <row r="520">
      <c r="A520" t="s">
        <v>116</v>
      </c>
      <c r="B520" s="93" t="n">
        <v>2049</v>
      </c>
      <c r="C520" t="s">
        <v>264</v>
      </c>
      <c r="D520" s="94" t="s">
        <v>436</v>
      </c>
      <c r="E520" s="95" t="s">
        <v>437</v>
      </c>
      <c r="F520" s="96" t="s">
        <v>272</v>
      </c>
      <c r="G520" s="97" t="s">
        <v>438</v>
      </c>
      <c r="H520" s="98" t="s">
        <v>425</v>
      </c>
      <c r="I520" s="99" t="n">
        <v>1</v>
      </c>
      <c r="J520" s="100" t="n">
        <v>1</v>
      </c>
      <c r="K520" s="101" t="n">
        <v>0.04</v>
      </c>
      <c r="L520" s="102" t="n">
        <v>332211286.862096</v>
      </c>
      <c r="M520" s="103" t="n">
        <v>331090815.300003</v>
      </c>
      <c r="N520" s="104" t="str">
        <f>MIN(MAX((B520-'Calculation_Assumptions'!$B$5+1)/'Calculation_Assumptions'!$B$7,0),1)</f>
      </c>
      <c r="O520" s="105" t="str">
        <f>L520*I520</f>
      </c>
      <c r="P520" s="106" t="str">
        <f>M520*I520</f>
      </c>
      <c r="Q520" s="107" t="str">
        <f>P520*'Calculation_Assumptions'!$B$14*J520*K520</f>
      </c>
      <c r="R520" s="108" t="str">
        <f>O520*N520*J520*K520</f>
      </c>
      <c r="S520" s="109" t="str">
        <f>R520-Q520</f>
      </c>
      <c r="T520" s="110" t="str">
        <f>1/(1+'Calculation_Assumptions'!$B$8)^(B520-'Calculation_Assumptions'!$B$2)</f>
      </c>
      <c r="U520" s="111" t="str">
        <f>Q520*T520</f>
      </c>
      <c r="V520" s="112" t="str">
        <f>R520*T520</f>
      </c>
      <c r="W520" s="113" t="str">
        <f>S520*T520</f>
      </c>
      <c r="X520" t="n">
        <v>0</v>
      </c>
      <c r="Y520" s="114" t="n">
        <v>2017</v>
      </c>
      <c r="Z520" t="s">
        <v>428</v>
      </c>
      <c r="AA520" s="115" t="str">
        <f>IF(G520="shared-count-once",COUNTIFS($A$2:$A$599,A520,$B$2:$B$599,B520,$D$2:$D$599,D520),1)</f>
      </c>
    </row>
    <row r="521">
      <c r="A521" t="s">
        <v>116</v>
      </c>
      <c r="B521" s="93" t="n">
        <v>2050</v>
      </c>
      <c r="C521" t="s">
        <v>264</v>
      </c>
      <c r="D521" s="94" t="s">
        <v>436</v>
      </c>
      <c r="E521" s="95" t="s">
        <v>437</v>
      </c>
      <c r="F521" s="96" t="s">
        <v>272</v>
      </c>
      <c r="G521" s="97" t="s">
        <v>438</v>
      </c>
      <c r="H521" s="98" t="s">
        <v>425</v>
      </c>
      <c r="I521" s="99" t="n">
        <v>1</v>
      </c>
      <c r="J521" s="100" t="n">
        <v>1</v>
      </c>
      <c r="K521" s="101" t="n">
        <v>0.04</v>
      </c>
      <c r="L521" s="102" t="n">
        <v>333545071.752828</v>
      </c>
      <c r="M521" s="103" t="n">
        <v>332371049.299558</v>
      </c>
      <c r="N521" s="104" t="str">
        <f>MIN(MAX((B521-'Calculation_Assumptions'!$B$5+1)/'Calculation_Assumptions'!$B$7,0),1)</f>
      </c>
      <c r="O521" s="105" t="str">
        <f>L521*I521</f>
      </c>
      <c r="P521" s="106" t="str">
        <f>M521*I521</f>
      </c>
      <c r="Q521" s="107" t="str">
        <f>P521*'Calculation_Assumptions'!$B$14*J521*K521</f>
      </c>
      <c r="R521" s="108" t="str">
        <f>O521*N521*J521*K521</f>
      </c>
      <c r="S521" s="109" t="str">
        <f>R521-Q521</f>
      </c>
      <c r="T521" s="110" t="str">
        <f>1/(1+'Calculation_Assumptions'!$B$8)^(B521-'Calculation_Assumptions'!$B$2)</f>
      </c>
      <c r="U521" s="111" t="str">
        <f>Q521*T521</f>
      </c>
      <c r="V521" s="112" t="str">
        <f>R521*T521</f>
      </c>
      <c r="W521" s="113" t="str">
        <f>S521*T521</f>
      </c>
      <c r="X521" t="n">
        <v>0</v>
      </c>
      <c r="Y521" s="114" t="n">
        <v>2017</v>
      </c>
      <c r="Z521" t="s">
        <v>428</v>
      </c>
      <c r="AA521" s="115" t="str">
        <f>IF(G521="shared-count-once",COUNTIFS($A$2:$A$599,A521,$B$2:$B$599,B521,$D$2:$D$599,D521),1)</f>
      </c>
    </row>
    <row r="522">
      <c r="A522" t="s">
        <v>116</v>
      </c>
      <c r="B522" s="93" t="n">
        <v>2025</v>
      </c>
      <c r="C522" t="s">
        <v>285</v>
      </c>
      <c r="D522" s="94" t="s">
        <v>440</v>
      </c>
      <c r="E522" s="95" t="s">
        <v>441</v>
      </c>
      <c r="F522" s="96" t="s">
        <v>288</v>
      </c>
      <c r="G522" s="97" t="s">
        <v>423</v>
      </c>
      <c r="H522" s="98" t="s">
        <v>425</v>
      </c>
      <c r="I522" s="99" t="n">
        <v>1</v>
      </c>
      <c r="J522" s="100" t="n">
        <v>1</v>
      </c>
      <c r="K522" s="101" t="n">
        <v>0.0077</v>
      </c>
      <c r="L522" s="102" t="n">
        <v>288000821.106462</v>
      </c>
      <c r="M522" s="103" t="n">
        <v>288000821.106462</v>
      </c>
      <c r="N522" s="104" t="str">
        <f>MIN(MAX((B522-'Calculation_Assumptions'!$B$5+1)/'Calculation_Assumptions'!$B$7,0),1)</f>
      </c>
      <c r="O522" s="105" t="str">
        <f>L522*I522</f>
      </c>
      <c r="P522" s="106" t="str">
        <f>M522*I522</f>
      </c>
      <c r="Q522" s="107" t="str">
        <f>P522*'Calculation_Assumptions'!$B$14*J522*K522</f>
      </c>
      <c r="R522" s="108" t="str">
        <f>O522*N522*J522*K522</f>
      </c>
      <c r="S522" s="109" t="str">
        <f>R522-Q522</f>
      </c>
      <c r="T522" s="110" t="str">
        <f>1/(1+'Calculation_Assumptions'!$B$8)^(B522-'Calculation_Assumptions'!$B$2)</f>
      </c>
      <c r="U522" s="111" t="str">
        <f>Q522*T522</f>
      </c>
      <c r="V522" s="112" t="str">
        <f>R522*T522</f>
      </c>
      <c r="W522" s="113" t="str">
        <f>S522*T522</f>
      </c>
      <c r="X522" t="n">
        <v>0</v>
      </c>
      <c r="Y522" s="114" t="n">
        <v>2017</v>
      </c>
      <c r="Z522" t="s">
        <v>428</v>
      </c>
      <c r="AA522" s="115" t="str">
        <f>IF(G522="shared-count-once",COUNTIFS($A$2:$A$599,A522,$B$2:$B$599,B522,$D$2:$D$599,D522),1)</f>
      </c>
    </row>
    <row r="523">
      <c r="A523" t="s">
        <v>116</v>
      </c>
      <c r="B523" s="93" t="n">
        <v>2026</v>
      </c>
      <c r="C523" t="s">
        <v>285</v>
      </c>
      <c r="D523" s="94" t="s">
        <v>440</v>
      </c>
      <c r="E523" s="95" t="s">
        <v>441</v>
      </c>
      <c r="F523" s="96" t="s">
        <v>288</v>
      </c>
      <c r="G523" s="97" t="s">
        <v>423</v>
      </c>
      <c r="H523" s="98" t="s">
        <v>425</v>
      </c>
      <c r="I523" s="99" t="n">
        <v>1</v>
      </c>
      <c r="J523" s="100" t="n">
        <v>1</v>
      </c>
      <c r="K523" s="101" t="n">
        <v>0.0077</v>
      </c>
      <c r="L523" s="102" t="n">
        <v>289540745.880455</v>
      </c>
      <c r="M523" s="103" t="n">
        <v>289847447.099594</v>
      </c>
      <c r="N523" s="104" t="str">
        <f>MIN(MAX((B523-'Calculation_Assumptions'!$B$5+1)/'Calculation_Assumptions'!$B$7,0),1)</f>
      </c>
      <c r="O523" s="105" t="str">
        <f>L523*I523</f>
      </c>
      <c r="P523" s="106" t="str">
        <f>M523*I523</f>
      </c>
      <c r="Q523" s="107" t="str">
        <f>P523*'Calculation_Assumptions'!$B$14*J523*K523</f>
      </c>
      <c r="R523" s="108" t="str">
        <f>O523*N523*J523*K523</f>
      </c>
      <c r="S523" s="109" t="str">
        <f>R523-Q523</f>
      </c>
      <c r="T523" s="110" t="str">
        <f>1/(1+'Calculation_Assumptions'!$B$8)^(B523-'Calculation_Assumptions'!$B$2)</f>
      </c>
      <c r="U523" s="111" t="str">
        <f>Q523*T523</f>
      </c>
      <c r="V523" s="112" t="str">
        <f>R523*T523</f>
      </c>
      <c r="W523" s="113" t="str">
        <f>S523*T523</f>
      </c>
      <c r="X523" t="n">
        <v>0</v>
      </c>
      <c r="Y523" s="114" t="n">
        <v>2017</v>
      </c>
      <c r="Z523" t="s">
        <v>428</v>
      </c>
      <c r="AA523" s="115" t="str">
        <f>IF(G523="shared-count-once",COUNTIFS($A$2:$A$599,A523,$B$2:$B$599,B523,$D$2:$D$599,D523),1)</f>
      </c>
    </row>
    <row r="524">
      <c r="A524" t="s">
        <v>116</v>
      </c>
      <c r="B524" s="93" t="n">
        <v>2027</v>
      </c>
      <c r="C524" t="s">
        <v>285</v>
      </c>
      <c r="D524" s="94" t="s">
        <v>440</v>
      </c>
      <c r="E524" s="95" t="s">
        <v>441</v>
      </c>
      <c r="F524" s="96" t="s">
        <v>288</v>
      </c>
      <c r="G524" s="97" t="s">
        <v>423</v>
      </c>
      <c r="H524" s="98" t="s">
        <v>425</v>
      </c>
      <c r="I524" s="99" t="n">
        <v>1</v>
      </c>
      <c r="J524" s="100" t="n">
        <v>1</v>
      </c>
      <c r="K524" s="101" t="n">
        <v>0.0077</v>
      </c>
      <c r="L524" s="102" t="n">
        <v>291583966.841813</v>
      </c>
      <c r="M524" s="103" t="n">
        <v>291854180.377108</v>
      </c>
      <c r="N524" s="104" t="str">
        <f>MIN(MAX((B524-'Calculation_Assumptions'!$B$5+1)/'Calculation_Assumptions'!$B$7,0),1)</f>
      </c>
      <c r="O524" s="105" t="str">
        <f>L524*I524</f>
      </c>
      <c r="P524" s="106" t="str">
        <f>M524*I524</f>
      </c>
      <c r="Q524" s="107" t="str">
        <f>P524*'Calculation_Assumptions'!$B$14*J524*K524</f>
      </c>
      <c r="R524" s="108" t="str">
        <f>O524*N524*J524*K524</f>
      </c>
      <c r="S524" s="109" t="str">
        <f>R524-Q524</f>
      </c>
      <c r="T524" s="110" t="str">
        <f>1/(1+'Calculation_Assumptions'!$B$8)^(B524-'Calculation_Assumptions'!$B$2)</f>
      </c>
      <c r="U524" s="111" t="str">
        <f>Q524*T524</f>
      </c>
      <c r="V524" s="112" t="str">
        <f>R524*T524</f>
      </c>
      <c r="W524" s="113" t="str">
        <f>S524*T524</f>
      </c>
      <c r="X524" t="n">
        <v>0</v>
      </c>
      <c r="Y524" s="114" t="n">
        <v>2017</v>
      </c>
      <c r="Z524" t="s">
        <v>428</v>
      </c>
      <c r="AA524" s="115" t="str">
        <f>IF(G524="shared-count-once",COUNTIFS($A$2:$A$599,A524,$B$2:$B$599,B524,$D$2:$D$599,D524),1)</f>
      </c>
    </row>
    <row r="525">
      <c r="A525" t="s">
        <v>116</v>
      </c>
      <c r="B525" s="93" t="n">
        <v>2028</v>
      </c>
      <c r="C525" t="s">
        <v>285</v>
      </c>
      <c r="D525" s="94" t="s">
        <v>440</v>
      </c>
      <c r="E525" s="95" t="s">
        <v>441</v>
      </c>
      <c r="F525" s="96" t="s">
        <v>288</v>
      </c>
      <c r="G525" s="97" t="s">
        <v>423</v>
      </c>
      <c r="H525" s="98" t="s">
        <v>425</v>
      </c>
      <c r="I525" s="99" t="n">
        <v>1</v>
      </c>
      <c r="J525" s="100" t="n">
        <v>1</v>
      </c>
      <c r="K525" s="101" t="n">
        <v>0.0077</v>
      </c>
      <c r="L525" s="102" t="n">
        <v>293670136.381471</v>
      </c>
      <c r="M525" s="103" t="n">
        <v>293896796.321291</v>
      </c>
      <c r="N525" s="104" t="str">
        <f>MIN(MAX((B525-'Calculation_Assumptions'!$B$5+1)/'Calculation_Assumptions'!$B$7,0),1)</f>
      </c>
      <c r="O525" s="105" t="str">
        <f>L525*I525</f>
      </c>
      <c r="P525" s="106" t="str">
        <f>M525*I525</f>
      </c>
      <c r="Q525" s="107" t="str">
        <f>P525*'Calculation_Assumptions'!$B$14*J525*K525</f>
      </c>
      <c r="R525" s="108" t="str">
        <f>O525*N525*J525*K525</f>
      </c>
      <c r="S525" s="109" t="str">
        <f>R525-Q525</f>
      </c>
      <c r="T525" s="110" t="str">
        <f>1/(1+'Calculation_Assumptions'!$B$8)^(B525-'Calculation_Assumptions'!$B$2)</f>
      </c>
      <c r="U525" s="111" t="str">
        <f>Q525*T525</f>
      </c>
      <c r="V525" s="112" t="str">
        <f>R525*T525</f>
      </c>
      <c r="W525" s="113" t="str">
        <f>S525*T525</f>
      </c>
      <c r="X525" t="n">
        <v>0</v>
      </c>
      <c r="Y525" s="114" t="n">
        <v>2017</v>
      </c>
      <c r="Z525" t="s">
        <v>428</v>
      </c>
      <c r="AA525" s="115" t="str">
        <f>IF(G525="shared-count-once",COUNTIFS($A$2:$A$599,A525,$B$2:$B$599,B525,$D$2:$D$599,D525),1)</f>
      </c>
    </row>
    <row r="526">
      <c r="A526" t="s">
        <v>116</v>
      </c>
      <c r="B526" s="93" t="n">
        <v>2029</v>
      </c>
      <c r="C526" t="s">
        <v>285</v>
      </c>
      <c r="D526" s="94" t="s">
        <v>440</v>
      </c>
      <c r="E526" s="95" t="s">
        <v>441</v>
      </c>
      <c r="F526" s="96" t="s">
        <v>288</v>
      </c>
      <c r="G526" s="97" t="s">
        <v>423</v>
      </c>
      <c r="H526" s="98" t="s">
        <v>425</v>
      </c>
      <c r="I526" s="99" t="n">
        <v>1</v>
      </c>
      <c r="J526" s="100" t="n">
        <v>1</v>
      </c>
      <c r="K526" s="101" t="n">
        <v>0.0077</v>
      </c>
      <c r="L526" s="102" t="n">
        <v>295794120.997662</v>
      </c>
      <c r="M526" s="103" t="n">
        <v>295970569.102032</v>
      </c>
      <c r="N526" s="104" t="str">
        <f>MIN(MAX((B526-'Calculation_Assumptions'!$B$5+1)/'Calculation_Assumptions'!$B$7,0),1)</f>
      </c>
      <c r="O526" s="105" t="str">
        <f>L526*I526</f>
      </c>
      <c r="P526" s="106" t="str">
        <f>M526*I526</f>
      </c>
      <c r="Q526" s="107" t="str">
        <f>P526*'Calculation_Assumptions'!$B$14*J526*K526</f>
      </c>
      <c r="R526" s="108" t="str">
        <f>O526*N526*J526*K526</f>
      </c>
      <c r="S526" s="109" t="str">
        <f>R526-Q526</f>
      </c>
      <c r="T526" s="110" t="str">
        <f>1/(1+'Calculation_Assumptions'!$B$8)^(B526-'Calculation_Assumptions'!$B$2)</f>
      </c>
      <c r="U526" s="111" t="str">
        <f>Q526*T526</f>
      </c>
      <c r="V526" s="112" t="str">
        <f>R526*T526</f>
      </c>
      <c r="W526" s="113" t="str">
        <f>S526*T526</f>
      </c>
      <c r="X526" t="n">
        <v>0</v>
      </c>
      <c r="Y526" s="114" t="n">
        <v>2017</v>
      </c>
      <c r="Z526" t="s">
        <v>428</v>
      </c>
      <c r="AA526" s="115" t="str">
        <f>IF(G526="shared-count-once",COUNTIFS($A$2:$A$599,A526,$B$2:$B$599,B526,$D$2:$D$599,D526),1)</f>
      </c>
    </row>
    <row r="527">
      <c r="A527" t="s">
        <v>116</v>
      </c>
      <c r="B527" s="93" t="n">
        <v>2030</v>
      </c>
      <c r="C527" t="s">
        <v>285</v>
      </c>
      <c r="D527" s="94" t="s">
        <v>440</v>
      </c>
      <c r="E527" s="95" t="s">
        <v>441</v>
      </c>
      <c r="F527" s="96" t="s">
        <v>288</v>
      </c>
      <c r="G527" s="97" t="s">
        <v>423</v>
      </c>
      <c r="H527" s="98" t="s">
        <v>425</v>
      </c>
      <c r="I527" s="99" t="n">
        <v>1</v>
      </c>
      <c r="J527" s="100" t="n">
        <v>1</v>
      </c>
      <c r="K527" s="101" t="n">
        <v>0.0077</v>
      </c>
      <c r="L527" s="102" t="n">
        <v>297912248.92374</v>
      </c>
      <c r="M527" s="103" t="n">
        <v>298029311.601993</v>
      </c>
      <c r="N527" s="104" t="str">
        <f>MIN(MAX((B527-'Calculation_Assumptions'!$B$5+1)/'Calculation_Assumptions'!$B$7,0),1)</f>
      </c>
      <c r="O527" s="105" t="str">
        <f>L527*I527</f>
      </c>
      <c r="P527" s="106" t="str">
        <f>M527*I527</f>
      </c>
      <c r="Q527" s="107" t="str">
        <f>P527*'Calculation_Assumptions'!$B$14*J527*K527</f>
      </c>
      <c r="R527" s="108" t="str">
        <f>O527*N527*J527*K527</f>
      </c>
      <c r="S527" s="109" t="str">
        <f>R527-Q527</f>
      </c>
      <c r="T527" s="110" t="str">
        <f>1/(1+'Calculation_Assumptions'!$B$8)^(B527-'Calculation_Assumptions'!$B$2)</f>
      </c>
      <c r="U527" s="111" t="str">
        <f>Q527*T527</f>
      </c>
      <c r="V527" s="112" t="str">
        <f>R527*T527</f>
      </c>
      <c r="W527" s="113" t="str">
        <f>S527*T527</f>
      </c>
      <c r="X527" t="n">
        <v>0</v>
      </c>
      <c r="Y527" s="114" t="n">
        <v>2017</v>
      </c>
      <c r="Z527" t="s">
        <v>428</v>
      </c>
      <c r="AA527" s="115" t="str">
        <f>IF(G527="shared-count-once",COUNTIFS($A$2:$A$599,A527,$B$2:$B$599,B527,$D$2:$D$599,D527),1)</f>
      </c>
    </row>
    <row r="528">
      <c r="A528" t="s">
        <v>116</v>
      </c>
      <c r="B528" s="93" t="n">
        <v>2031</v>
      </c>
      <c r="C528" t="s">
        <v>285</v>
      </c>
      <c r="D528" s="94" t="s">
        <v>440</v>
      </c>
      <c r="E528" s="95" t="s">
        <v>441</v>
      </c>
      <c r="F528" s="96" t="s">
        <v>288</v>
      </c>
      <c r="G528" s="97" t="s">
        <v>423</v>
      </c>
      <c r="H528" s="98" t="s">
        <v>425</v>
      </c>
      <c r="I528" s="99" t="n">
        <v>1</v>
      </c>
      <c r="J528" s="100" t="n">
        <v>1</v>
      </c>
      <c r="K528" s="101" t="n">
        <v>0.0077</v>
      </c>
      <c r="L528" s="102" t="n">
        <v>300027166.78294</v>
      </c>
      <c r="M528" s="103" t="n">
        <v>300077222.268546</v>
      </c>
      <c r="N528" s="104" t="str">
        <f>MIN(MAX((B528-'Calculation_Assumptions'!$B$5+1)/'Calculation_Assumptions'!$B$7,0),1)</f>
      </c>
      <c r="O528" s="105" t="str">
        <f>L528*I528</f>
      </c>
      <c r="P528" s="106" t="str">
        <f>M528*I528</f>
      </c>
      <c r="Q528" s="107" t="str">
        <f>P528*'Calculation_Assumptions'!$B$14*J528*K528</f>
      </c>
      <c r="R528" s="108" t="str">
        <f>O528*N528*J528*K528</f>
      </c>
      <c r="S528" s="109" t="str">
        <f>R528-Q528</f>
      </c>
      <c r="T528" s="110" t="str">
        <f>1/(1+'Calculation_Assumptions'!$B$8)^(B528-'Calculation_Assumptions'!$B$2)</f>
      </c>
      <c r="U528" s="111" t="str">
        <f>Q528*T528</f>
      </c>
      <c r="V528" s="112" t="str">
        <f>R528*T528</f>
      </c>
      <c r="W528" s="113" t="str">
        <f>S528*T528</f>
      </c>
      <c r="X528" t="n">
        <v>0</v>
      </c>
      <c r="Y528" s="114" t="n">
        <v>2017</v>
      </c>
      <c r="Z528" t="s">
        <v>428</v>
      </c>
      <c r="AA528" s="115" t="str">
        <f>IF(G528="shared-count-once",COUNTIFS($A$2:$A$599,A528,$B$2:$B$599,B528,$D$2:$D$599,D528),1)</f>
      </c>
    </row>
    <row r="529">
      <c r="A529" t="s">
        <v>116</v>
      </c>
      <c r="B529" s="93" t="n">
        <v>2032</v>
      </c>
      <c r="C529" t="s">
        <v>285</v>
      </c>
      <c r="D529" s="94" t="s">
        <v>440</v>
      </c>
      <c r="E529" s="95" t="s">
        <v>441</v>
      </c>
      <c r="F529" s="96" t="s">
        <v>288</v>
      </c>
      <c r="G529" s="97" t="s">
        <v>423</v>
      </c>
      <c r="H529" s="98" t="s">
        <v>425</v>
      </c>
      <c r="I529" s="99" t="n">
        <v>1</v>
      </c>
      <c r="J529" s="100" t="n">
        <v>1</v>
      </c>
      <c r="K529" s="101" t="n">
        <v>0.0077</v>
      </c>
      <c r="L529" s="102" t="n">
        <v>302126389.499303</v>
      </c>
      <c r="M529" s="103" t="n">
        <v>302110074.06594</v>
      </c>
      <c r="N529" s="104" t="str">
        <f>MIN(MAX((B529-'Calculation_Assumptions'!$B$5+1)/'Calculation_Assumptions'!$B$7,0),1)</f>
      </c>
      <c r="O529" s="105" t="str">
        <f>L529*I529</f>
      </c>
      <c r="P529" s="106" t="str">
        <f>M529*I529</f>
      </c>
      <c r="Q529" s="107" t="str">
        <f>P529*'Calculation_Assumptions'!$B$14*J529*K529</f>
      </c>
      <c r="R529" s="108" t="str">
        <f>O529*N529*J529*K529</f>
      </c>
      <c r="S529" s="109" t="str">
        <f>R529-Q529</f>
      </c>
      <c r="T529" s="110" t="str">
        <f>1/(1+'Calculation_Assumptions'!$B$8)^(B529-'Calculation_Assumptions'!$B$2)</f>
      </c>
      <c r="U529" s="111" t="str">
        <f>Q529*T529</f>
      </c>
      <c r="V529" s="112" t="str">
        <f>R529*T529</f>
      </c>
      <c r="W529" s="113" t="str">
        <f>S529*T529</f>
      </c>
      <c r="X529" t="n">
        <v>0</v>
      </c>
      <c r="Y529" s="114" t="n">
        <v>2017</v>
      </c>
      <c r="Z529" t="s">
        <v>428</v>
      </c>
      <c r="AA529" s="115" t="str">
        <f>IF(G529="shared-count-once",COUNTIFS($A$2:$A$599,A529,$B$2:$B$599,B529,$D$2:$D$599,D529),1)</f>
      </c>
    </row>
    <row r="530">
      <c r="A530" t="s">
        <v>116</v>
      </c>
      <c r="B530" s="93" t="n">
        <v>2033</v>
      </c>
      <c r="C530" t="s">
        <v>285</v>
      </c>
      <c r="D530" s="94" t="s">
        <v>440</v>
      </c>
      <c r="E530" s="95" t="s">
        <v>441</v>
      </c>
      <c r="F530" s="96" t="s">
        <v>288</v>
      </c>
      <c r="G530" s="97" t="s">
        <v>423</v>
      </c>
      <c r="H530" s="98" t="s">
        <v>425</v>
      </c>
      <c r="I530" s="99" t="n">
        <v>1</v>
      </c>
      <c r="J530" s="100" t="n">
        <v>1</v>
      </c>
      <c r="K530" s="101" t="n">
        <v>0.0077</v>
      </c>
      <c r="L530" s="102" t="n">
        <v>304167354.220478</v>
      </c>
      <c r="M530" s="103" t="n">
        <v>304122392.262448</v>
      </c>
      <c r="N530" s="104" t="str">
        <f>MIN(MAX((B530-'Calculation_Assumptions'!$B$5+1)/'Calculation_Assumptions'!$B$7,0),1)</f>
      </c>
      <c r="O530" s="105" t="str">
        <f>L530*I530</f>
      </c>
      <c r="P530" s="106" t="str">
        <f>M530*I530</f>
      </c>
      <c r="Q530" s="107" t="str">
        <f>P530*'Calculation_Assumptions'!$B$14*J530*K530</f>
      </c>
      <c r="R530" s="108" t="str">
        <f>O530*N530*J530*K530</f>
      </c>
      <c r="S530" s="109" t="str">
        <f>R530-Q530</f>
      </c>
      <c r="T530" s="110" t="str">
        <f>1/(1+'Calculation_Assumptions'!$B$8)^(B530-'Calculation_Assumptions'!$B$2)</f>
      </c>
      <c r="U530" s="111" t="str">
        <f>Q530*T530</f>
      </c>
      <c r="V530" s="112" t="str">
        <f>R530*T530</f>
      </c>
      <c r="W530" s="113" t="str">
        <f>S530*T530</f>
      </c>
      <c r="X530" t="n">
        <v>0</v>
      </c>
      <c r="Y530" s="114" t="n">
        <v>2017</v>
      </c>
      <c r="Z530" t="s">
        <v>428</v>
      </c>
      <c r="AA530" s="115" t="str">
        <f>IF(G530="shared-count-once",COUNTIFS($A$2:$A$599,A530,$B$2:$B$599,B530,$D$2:$D$599,D530),1)</f>
      </c>
    </row>
    <row r="531">
      <c r="A531" t="s">
        <v>116</v>
      </c>
      <c r="B531" s="93" t="n">
        <v>2034</v>
      </c>
      <c r="C531" t="s">
        <v>285</v>
      </c>
      <c r="D531" s="94" t="s">
        <v>440</v>
      </c>
      <c r="E531" s="95" t="s">
        <v>441</v>
      </c>
      <c r="F531" s="96" t="s">
        <v>288</v>
      </c>
      <c r="G531" s="97" t="s">
        <v>423</v>
      </c>
      <c r="H531" s="98" t="s">
        <v>425</v>
      </c>
      <c r="I531" s="99" t="n">
        <v>1</v>
      </c>
      <c r="J531" s="100" t="n">
        <v>1</v>
      </c>
      <c r="K531" s="101" t="n">
        <v>0.0077</v>
      </c>
      <c r="L531" s="102" t="n">
        <v>306218087.703297</v>
      </c>
      <c r="M531" s="103" t="n">
        <v>306110568.885056</v>
      </c>
      <c r="N531" s="104" t="str">
        <f>MIN(MAX((B531-'Calculation_Assumptions'!$B$5+1)/'Calculation_Assumptions'!$B$7,0),1)</f>
      </c>
      <c r="O531" s="105" t="str">
        <f>L531*I531</f>
      </c>
      <c r="P531" s="106" t="str">
        <f>M531*I531</f>
      </c>
      <c r="Q531" s="107" t="str">
        <f>P531*'Calculation_Assumptions'!$B$14*J531*K531</f>
      </c>
      <c r="R531" s="108" t="str">
        <f>O531*N531*J531*K531</f>
      </c>
      <c r="S531" s="109" t="str">
        <f>R531-Q531</f>
      </c>
      <c r="T531" s="110" t="str">
        <f>1/(1+'Calculation_Assumptions'!$B$8)^(B531-'Calculation_Assumptions'!$B$2)</f>
      </c>
      <c r="U531" s="111" t="str">
        <f>Q531*T531</f>
      </c>
      <c r="V531" s="112" t="str">
        <f>R531*T531</f>
      </c>
      <c r="W531" s="113" t="str">
        <f>S531*T531</f>
      </c>
      <c r="X531" t="n">
        <v>0</v>
      </c>
      <c r="Y531" s="114" t="n">
        <v>2017</v>
      </c>
      <c r="Z531" t="s">
        <v>428</v>
      </c>
      <c r="AA531" s="115" t="str">
        <f>IF(G531="shared-count-once",COUNTIFS($A$2:$A$599,A531,$B$2:$B$599,B531,$D$2:$D$599,D531),1)</f>
      </c>
    </row>
    <row r="532">
      <c r="A532" t="s">
        <v>116</v>
      </c>
      <c r="B532" s="93" t="n">
        <v>2035</v>
      </c>
      <c r="C532" t="s">
        <v>285</v>
      </c>
      <c r="D532" s="94" t="s">
        <v>440</v>
      </c>
      <c r="E532" s="95" t="s">
        <v>441</v>
      </c>
      <c r="F532" s="96" t="s">
        <v>288</v>
      </c>
      <c r="G532" s="97" t="s">
        <v>423</v>
      </c>
      <c r="H532" s="98" t="s">
        <v>425</v>
      </c>
      <c r="I532" s="99" t="n">
        <v>1</v>
      </c>
      <c r="J532" s="100" t="n">
        <v>1</v>
      </c>
      <c r="K532" s="101" t="n">
        <v>0.0077</v>
      </c>
      <c r="L532" s="102" t="n">
        <v>308238510.767234</v>
      </c>
      <c r="M532" s="103" t="n">
        <v>308070646.088024</v>
      </c>
      <c r="N532" s="104" t="str">
        <f>MIN(MAX((B532-'Calculation_Assumptions'!$B$5+1)/'Calculation_Assumptions'!$B$7,0),1)</f>
      </c>
      <c r="O532" s="105" t="str">
        <f>L532*I532</f>
      </c>
      <c r="P532" s="106" t="str">
        <f>M532*I532</f>
      </c>
      <c r="Q532" s="107" t="str">
        <f>P532*'Calculation_Assumptions'!$B$14*J532*K532</f>
      </c>
      <c r="R532" s="108" t="str">
        <f>O532*N532*J532*K532</f>
      </c>
      <c r="S532" s="109" t="str">
        <f>R532-Q532</f>
      </c>
      <c r="T532" s="110" t="str">
        <f>1/(1+'Calculation_Assumptions'!$B$8)^(B532-'Calculation_Assumptions'!$B$2)</f>
      </c>
      <c r="U532" s="111" t="str">
        <f>Q532*T532</f>
      </c>
      <c r="V532" s="112" t="str">
        <f>R532*T532</f>
      </c>
      <c r="W532" s="113" t="str">
        <f>S532*T532</f>
      </c>
      <c r="X532" t="n">
        <v>0</v>
      </c>
      <c r="Y532" s="114" t="n">
        <v>2017</v>
      </c>
      <c r="Z532" t="s">
        <v>428</v>
      </c>
      <c r="AA532" s="115" t="str">
        <f>IF(G532="shared-count-once",COUNTIFS($A$2:$A$599,A532,$B$2:$B$599,B532,$D$2:$D$599,D532),1)</f>
      </c>
    </row>
    <row r="533">
      <c r="A533" t="s">
        <v>116</v>
      </c>
      <c r="B533" s="93" t="n">
        <v>2036</v>
      </c>
      <c r="C533" t="s">
        <v>285</v>
      </c>
      <c r="D533" s="94" t="s">
        <v>440</v>
      </c>
      <c r="E533" s="95" t="s">
        <v>441</v>
      </c>
      <c r="F533" s="96" t="s">
        <v>288</v>
      </c>
      <c r="G533" s="97" t="s">
        <v>423</v>
      </c>
      <c r="H533" s="98" t="s">
        <v>425</v>
      </c>
      <c r="I533" s="99" t="n">
        <v>1</v>
      </c>
      <c r="J533" s="100" t="n">
        <v>1</v>
      </c>
      <c r="K533" s="101" t="n">
        <v>0.0077</v>
      </c>
      <c r="L533" s="102" t="n">
        <v>310225666.250561</v>
      </c>
      <c r="M533" s="103" t="n">
        <v>309999675.199284</v>
      </c>
      <c r="N533" s="104" t="str">
        <f>MIN(MAX((B533-'Calculation_Assumptions'!$B$5+1)/'Calculation_Assumptions'!$B$7,0),1)</f>
      </c>
      <c r="O533" s="105" t="str">
        <f>L533*I533</f>
      </c>
      <c r="P533" s="106" t="str">
        <f>M533*I533</f>
      </c>
      <c r="Q533" s="107" t="str">
        <f>P533*'Calculation_Assumptions'!$B$14*J533*K533</f>
      </c>
      <c r="R533" s="108" t="str">
        <f>O533*N533*J533*K533</f>
      </c>
      <c r="S533" s="109" t="str">
        <f>R533-Q533</f>
      </c>
      <c r="T533" s="110" t="str">
        <f>1/(1+'Calculation_Assumptions'!$B$8)^(B533-'Calculation_Assumptions'!$B$2)</f>
      </c>
      <c r="U533" s="111" t="str">
        <f>Q533*T533</f>
      </c>
      <c r="V533" s="112" t="str">
        <f>R533*T533</f>
      </c>
      <c r="W533" s="113" t="str">
        <f>S533*T533</f>
      </c>
      <c r="X533" t="n">
        <v>0</v>
      </c>
      <c r="Y533" s="114" t="n">
        <v>2017</v>
      </c>
      <c r="Z533" t="s">
        <v>428</v>
      </c>
      <c r="AA533" s="115" t="str">
        <f>IF(G533="shared-count-once",COUNTIFS($A$2:$A$599,A533,$B$2:$B$599,B533,$D$2:$D$599,D533),1)</f>
      </c>
    </row>
    <row r="534">
      <c r="A534" t="s">
        <v>116</v>
      </c>
      <c r="B534" s="93" t="n">
        <v>2037</v>
      </c>
      <c r="C534" t="s">
        <v>285</v>
      </c>
      <c r="D534" s="94" t="s">
        <v>440</v>
      </c>
      <c r="E534" s="95" t="s">
        <v>441</v>
      </c>
      <c r="F534" s="96" t="s">
        <v>288</v>
      </c>
      <c r="G534" s="97" t="s">
        <v>423</v>
      </c>
      <c r="H534" s="98" t="s">
        <v>425</v>
      </c>
      <c r="I534" s="99" t="n">
        <v>1</v>
      </c>
      <c r="J534" s="100" t="n">
        <v>1</v>
      </c>
      <c r="K534" s="101" t="n">
        <v>0.0077</v>
      </c>
      <c r="L534" s="102" t="n">
        <v>312181979.764584</v>
      </c>
      <c r="M534" s="103" t="n">
        <v>311893769.131398</v>
      </c>
      <c r="N534" s="104" t="str">
        <f>MIN(MAX((B534-'Calculation_Assumptions'!$B$5+1)/'Calculation_Assumptions'!$B$7,0),1)</f>
      </c>
      <c r="O534" s="105" t="str">
        <f>L534*I534</f>
      </c>
      <c r="P534" s="106" t="str">
        <f>M534*I534</f>
      </c>
      <c r="Q534" s="107" t="str">
        <f>P534*'Calculation_Assumptions'!$B$14*J534*K534</f>
      </c>
      <c r="R534" s="108" t="str">
        <f>O534*N534*J534*K534</f>
      </c>
      <c r="S534" s="109" t="str">
        <f>R534-Q534</f>
      </c>
      <c r="T534" s="110" t="str">
        <f>1/(1+'Calculation_Assumptions'!$B$8)^(B534-'Calculation_Assumptions'!$B$2)</f>
      </c>
      <c r="U534" s="111" t="str">
        <f>Q534*T534</f>
      </c>
      <c r="V534" s="112" t="str">
        <f>R534*T534</f>
      </c>
      <c r="W534" s="113" t="str">
        <f>S534*T534</f>
      </c>
      <c r="X534" t="n">
        <v>0</v>
      </c>
      <c r="Y534" s="114" t="n">
        <v>2017</v>
      </c>
      <c r="Z534" t="s">
        <v>428</v>
      </c>
      <c r="AA534" s="115" t="str">
        <f>IF(G534="shared-count-once",COUNTIFS($A$2:$A$599,A534,$B$2:$B$599,B534,$D$2:$D$599,D534),1)</f>
      </c>
    </row>
    <row r="535">
      <c r="A535" t="s">
        <v>116</v>
      </c>
      <c r="B535" s="93" t="n">
        <v>2038</v>
      </c>
      <c r="C535" t="s">
        <v>285</v>
      </c>
      <c r="D535" s="94" t="s">
        <v>440</v>
      </c>
      <c r="E535" s="95" t="s">
        <v>441</v>
      </c>
      <c r="F535" s="96" t="s">
        <v>288</v>
      </c>
      <c r="G535" s="97" t="s">
        <v>423</v>
      </c>
      <c r="H535" s="98" t="s">
        <v>425</v>
      </c>
      <c r="I535" s="99" t="n">
        <v>1</v>
      </c>
      <c r="J535" s="100" t="n">
        <v>1</v>
      </c>
      <c r="K535" s="101" t="n">
        <v>0.0077</v>
      </c>
      <c r="L535" s="102" t="n">
        <v>314103889.871079</v>
      </c>
      <c r="M535" s="103" t="n">
        <v>313749695.438568</v>
      </c>
      <c r="N535" s="104" t="str">
        <f>MIN(MAX((B535-'Calculation_Assumptions'!$B$5+1)/'Calculation_Assumptions'!$B$7,0),1)</f>
      </c>
      <c r="O535" s="105" t="str">
        <f>L535*I535</f>
      </c>
      <c r="P535" s="106" t="str">
        <f>M535*I535</f>
      </c>
      <c r="Q535" s="107" t="str">
        <f>P535*'Calculation_Assumptions'!$B$14*J535*K535</f>
      </c>
      <c r="R535" s="108" t="str">
        <f>O535*N535*J535*K535</f>
      </c>
      <c r="S535" s="109" t="str">
        <f>R535-Q535</f>
      </c>
      <c r="T535" s="110" t="str">
        <f>1/(1+'Calculation_Assumptions'!$B$8)^(B535-'Calculation_Assumptions'!$B$2)</f>
      </c>
      <c r="U535" s="111" t="str">
        <f>Q535*T535</f>
      </c>
      <c r="V535" s="112" t="str">
        <f>R535*T535</f>
      </c>
      <c r="W535" s="113" t="str">
        <f>S535*T535</f>
      </c>
      <c r="X535" t="n">
        <v>0</v>
      </c>
      <c r="Y535" s="114" t="n">
        <v>2017</v>
      </c>
      <c r="Z535" t="s">
        <v>428</v>
      </c>
      <c r="AA535" s="115" t="str">
        <f>IF(G535="shared-count-once",COUNTIFS($A$2:$A$599,A535,$B$2:$B$599,B535,$D$2:$D$599,D535),1)</f>
      </c>
    </row>
    <row r="536">
      <c r="A536" t="s">
        <v>116</v>
      </c>
      <c r="B536" s="93" t="n">
        <v>2039</v>
      </c>
      <c r="C536" t="s">
        <v>285</v>
      </c>
      <c r="D536" s="94" t="s">
        <v>440</v>
      </c>
      <c r="E536" s="95" t="s">
        <v>441</v>
      </c>
      <c r="F536" s="96" t="s">
        <v>288</v>
      </c>
      <c r="G536" s="97" t="s">
        <v>423</v>
      </c>
      <c r="H536" s="98" t="s">
        <v>425</v>
      </c>
      <c r="I536" s="99" t="n">
        <v>1</v>
      </c>
      <c r="J536" s="100" t="n">
        <v>1</v>
      </c>
      <c r="K536" s="101" t="n">
        <v>0.0077</v>
      </c>
      <c r="L536" s="102" t="n">
        <v>315988931.886458</v>
      </c>
      <c r="M536" s="103" t="n">
        <v>315565543.392676</v>
      </c>
      <c r="N536" s="104" t="str">
        <f>MIN(MAX((B536-'Calculation_Assumptions'!$B$5+1)/'Calculation_Assumptions'!$B$7,0),1)</f>
      </c>
      <c r="O536" s="105" t="str">
        <f>L536*I536</f>
      </c>
      <c r="P536" s="106" t="str">
        <f>M536*I536</f>
      </c>
      <c r="Q536" s="107" t="str">
        <f>P536*'Calculation_Assumptions'!$B$14*J536*K536</f>
      </c>
      <c r="R536" s="108" t="str">
        <f>O536*N536*J536*K536</f>
      </c>
      <c r="S536" s="109" t="str">
        <f>R536-Q536</f>
      </c>
      <c r="T536" s="110" t="str">
        <f>1/(1+'Calculation_Assumptions'!$B$8)^(B536-'Calculation_Assumptions'!$B$2)</f>
      </c>
      <c r="U536" s="111" t="str">
        <f>Q536*T536</f>
      </c>
      <c r="V536" s="112" t="str">
        <f>R536*T536</f>
      </c>
      <c r="W536" s="113" t="str">
        <f>S536*T536</f>
      </c>
      <c r="X536" t="n">
        <v>0</v>
      </c>
      <c r="Y536" s="114" t="n">
        <v>2017</v>
      </c>
      <c r="Z536" t="s">
        <v>428</v>
      </c>
      <c r="AA536" s="115" t="str">
        <f>IF(G536="shared-count-once",COUNTIFS($A$2:$A$599,A536,$B$2:$B$599,B536,$D$2:$D$599,D536),1)</f>
      </c>
    </row>
    <row r="537">
      <c r="A537" t="s">
        <v>116</v>
      </c>
      <c r="B537" s="93" t="n">
        <v>2040</v>
      </c>
      <c r="C537" t="s">
        <v>285</v>
      </c>
      <c r="D537" s="94" t="s">
        <v>440</v>
      </c>
      <c r="E537" s="95" t="s">
        <v>441</v>
      </c>
      <c r="F537" s="96" t="s">
        <v>288</v>
      </c>
      <c r="G537" s="97" t="s">
        <v>423</v>
      </c>
      <c r="H537" s="98" t="s">
        <v>425</v>
      </c>
      <c r="I537" s="99" t="n">
        <v>1</v>
      </c>
      <c r="J537" s="100" t="n">
        <v>1</v>
      </c>
      <c r="K537" s="101" t="n">
        <v>0.0077</v>
      </c>
      <c r="L537" s="102" t="n">
        <v>317833500.850884</v>
      </c>
      <c r="M537" s="103" t="n">
        <v>317337884.121295</v>
      </c>
      <c r="N537" s="104" t="str">
        <f>MIN(MAX((B537-'Calculation_Assumptions'!$B$5+1)/'Calculation_Assumptions'!$B$7,0),1)</f>
      </c>
      <c r="O537" s="105" t="str">
        <f>L537*I537</f>
      </c>
      <c r="P537" s="106" t="str">
        <f>M537*I537</f>
      </c>
      <c r="Q537" s="107" t="str">
        <f>P537*'Calculation_Assumptions'!$B$14*J537*K537</f>
      </c>
      <c r="R537" s="108" t="str">
        <f>O537*N537*J537*K537</f>
      </c>
      <c r="S537" s="109" t="str">
        <f>R537-Q537</f>
      </c>
      <c r="T537" s="110" t="str">
        <f>1/(1+'Calculation_Assumptions'!$B$8)^(B537-'Calculation_Assumptions'!$B$2)</f>
      </c>
      <c r="U537" s="111" t="str">
        <f>Q537*T537</f>
      </c>
      <c r="V537" s="112" t="str">
        <f>R537*T537</f>
      </c>
      <c r="W537" s="113" t="str">
        <f>S537*T537</f>
      </c>
      <c r="X537" t="n">
        <v>0</v>
      </c>
      <c r="Y537" s="114" t="n">
        <v>2017</v>
      </c>
      <c r="Z537" t="s">
        <v>428</v>
      </c>
      <c r="AA537" s="115" t="str">
        <f>IF(G537="shared-count-once",COUNTIFS($A$2:$A$599,A537,$B$2:$B$599,B537,$D$2:$D$599,D537),1)</f>
      </c>
    </row>
    <row r="538">
      <c r="A538" t="s">
        <v>116</v>
      </c>
      <c r="B538" s="93" t="n">
        <v>2041</v>
      </c>
      <c r="C538" t="s">
        <v>285</v>
      </c>
      <c r="D538" s="94" t="s">
        <v>440</v>
      </c>
      <c r="E538" s="95" t="s">
        <v>441</v>
      </c>
      <c r="F538" s="96" t="s">
        <v>288</v>
      </c>
      <c r="G538" s="97" t="s">
        <v>423</v>
      </c>
      <c r="H538" s="98" t="s">
        <v>425</v>
      </c>
      <c r="I538" s="99" t="n">
        <v>1</v>
      </c>
      <c r="J538" s="100" t="n">
        <v>1</v>
      </c>
      <c r="K538" s="101" t="n">
        <v>0.0077</v>
      </c>
      <c r="L538" s="102" t="n">
        <v>319636474.95546</v>
      </c>
      <c r="M538" s="103" t="n">
        <v>319016979.529542</v>
      </c>
      <c r="N538" s="104" t="str">
        <f>MIN(MAX((B538-'Calculation_Assumptions'!$B$5+1)/'Calculation_Assumptions'!$B$7,0),1)</f>
      </c>
      <c r="O538" s="105" t="str">
        <f>L538*I538</f>
      </c>
      <c r="P538" s="106" t="str">
        <f>M538*I538</f>
      </c>
      <c r="Q538" s="107" t="str">
        <f>P538*'Calculation_Assumptions'!$B$14*J538*K538</f>
      </c>
      <c r="R538" s="108" t="str">
        <f>O538*N538*J538*K538</f>
      </c>
      <c r="S538" s="109" t="str">
        <f>R538-Q538</f>
      </c>
      <c r="T538" s="110" t="str">
        <f>1/(1+'Calculation_Assumptions'!$B$8)^(B538-'Calculation_Assumptions'!$B$2)</f>
      </c>
      <c r="U538" s="111" t="str">
        <f>Q538*T538</f>
      </c>
      <c r="V538" s="112" t="str">
        <f>R538*T538</f>
      </c>
      <c r="W538" s="113" t="str">
        <f>S538*T538</f>
      </c>
      <c r="X538" t="n">
        <v>0</v>
      </c>
      <c r="Y538" s="114" t="n">
        <v>2017</v>
      </c>
      <c r="Z538" t="s">
        <v>428</v>
      </c>
      <c r="AA538" s="115" t="str">
        <f>IF(G538="shared-count-once",COUNTIFS($A$2:$A$599,A538,$B$2:$B$599,B538,$D$2:$D$599,D538),1)</f>
      </c>
    </row>
    <row r="539">
      <c r="A539" t="s">
        <v>116</v>
      </c>
      <c r="B539" s="93" t="n">
        <v>2042</v>
      </c>
      <c r="C539" t="s">
        <v>285</v>
      </c>
      <c r="D539" s="94" t="s">
        <v>440</v>
      </c>
      <c r="E539" s="95" t="s">
        <v>441</v>
      </c>
      <c r="F539" s="96" t="s">
        <v>288</v>
      </c>
      <c r="G539" s="97" t="s">
        <v>423</v>
      </c>
      <c r="H539" s="98" t="s">
        <v>425</v>
      </c>
      <c r="I539" s="99" t="n">
        <v>1</v>
      </c>
      <c r="J539" s="100" t="n">
        <v>1</v>
      </c>
      <c r="K539" s="101" t="n">
        <v>0.0077</v>
      </c>
      <c r="L539" s="102" t="n">
        <v>321389365.919647</v>
      </c>
      <c r="M539" s="103" t="n">
        <v>320698357.573231</v>
      </c>
      <c r="N539" s="104" t="str">
        <f>MIN(MAX((B539-'Calculation_Assumptions'!$B$5+1)/'Calculation_Assumptions'!$B$7,0),1)</f>
      </c>
      <c r="O539" s="105" t="str">
        <f>L539*I539</f>
      </c>
      <c r="P539" s="106" t="str">
        <f>M539*I539</f>
      </c>
      <c r="Q539" s="107" t="str">
        <f>P539*'Calculation_Assumptions'!$B$14*J539*K539</f>
      </c>
      <c r="R539" s="108" t="str">
        <f>O539*N539*J539*K539</f>
      </c>
      <c r="S539" s="109" t="str">
        <f>R539-Q539</f>
      </c>
      <c r="T539" s="110" t="str">
        <f>1/(1+'Calculation_Assumptions'!$B$8)^(B539-'Calculation_Assumptions'!$B$2)</f>
      </c>
      <c r="U539" s="111" t="str">
        <f>Q539*T539</f>
      </c>
      <c r="V539" s="112" t="str">
        <f>R539*T539</f>
      </c>
      <c r="W539" s="113" t="str">
        <f>S539*T539</f>
      </c>
      <c r="X539" t="n">
        <v>0</v>
      </c>
      <c r="Y539" s="114" t="n">
        <v>2017</v>
      </c>
      <c r="Z539" t="s">
        <v>428</v>
      </c>
      <c r="AA539" s="115" t="str">
        <f>IF(G539="shared-count-once",COUNTIFS($A$2:$A$599,A539,$B$2:$B$599,B539,$D$2:$D$599,D539),1)</f>
      </c>
    </row>
    <row r="540">
      <c r="A540" t="s">
        <v>116</v>
      </c>
      <c r="B540" s="93" t="n">
        <v>2043</v>
      </c>
      <c r="C540" t="s">
        <v>285</v>
      </c>
      <c r="D540" s="94" t="s">
        <v>440</v>
      </c>
      <c r="E540" s="95" t="s">
        <v>441</v>
      </c>
      <c r="F540" s="96" t="s">
        <v>288</v>
      </c>
      <c r="G540" s="97" t="s">
        <v>423</v>
      </c>
      <c r="H540" s="98" t="s">
        <v>425</v>
      </c>
      <c r="I540" s="99" t="n">
        <v>1</v>
      </c>
      <c r="J540" s="100" t="n">
        <v>1</v>
      </c>
      <c r="K540" s="101" t="n">
        <v>0.0077</v>
      </c>
      <c r="L540" s="102" t="n">
        <v>323091602.548631</v>
      </c>
      <c r="M540" s="103" t="n">
        <v>322368101.36479</v>
      </c>
      <c r="N540" s="104" t="str">
        <f>MIN(MAX((B540-'Calculation_Assumptions'!$B$5+1)/'Calculation_Assumptions'!$B$7,0),1)</f>
      </c>
      <c r="O540" s="105" t="str">
        <f>L540*I540</f>
      </c>
      <c r="P540" s="106" t="str">
        <f>M540*I540</f>
      </c>
      <c r="Q540" s="107" t="str">
        <f>P540*'Calculation_Assumptions'!$B$14*J540*K540</f>
      </c>
      <c r="R540" s="108" t="str">
        <f>O540*N540*J540*K540</f>
      </c>
      <c r="S540" s="109" t="str">
        <f>R540-Q540</f>
      </c>
      <c r="T540" s="110" t="str">
        <f>1/(1+'Calculation_Assumptions'!$B$8)^(B540-'Calculation_Assumptions'!$B$2)</f>
      </c>
      <c r="U540" s="111" t="str">
        <f>Q540*T540</f>
      </c>
      <c r="V540" s="112" t="str">
        <f>R540*T540</f>
      </c>
      <c r="W540" s="113" t="str">
        <f>S540*T540</f>
      </c>
      <c r="X540" t="n">
        <v>0</v>
      </c>
      <c r="Y540" s="114" t="n">
        <v>2017</v>
      </c>
      <c r="Z540" t="s">
        <v>428</v>
      </c>
      <c r="AA540" s="115" t="str">
        <f>IF(G540="shared-count-once",COUNTIFS($A$2:$A$599,A540,$B$2:$B$599,B540,$D$2:$D$599,D540),1)</f>
      </c>
    </row>
    <row r="541">
      <c r="A541" t="s">
        <v>116</v>
      </c>
      <c r="B541" s="93" t="n">
        <v>2044</v>
      </c>
      <c r="C541" t="s">
        <v>285</v>
      </c>
      <c r="D541" s="94" t="s">
        <v>440</v>
      </c>
      <c r="E541" s="95" t="s">
        <v>441</v>
      </c>
      <c r="F541" s="96" t="s">
        <v>288</v>
      </c>
      <c r="G541" s="97" t="s">
        <v>423</v>
      </c>
      <c r="H541" s="98" t="s">
        <v>425</v>
      </c>
      <c r="I541" s="99" t="n">
        <v>1</v>
      </c>
      <c r="J541" s="100" t="n">
        <v>1</v>
      </c>
      <c r="K541" s="101" t="n">
        <v>0.0077</v>
      </c>
      <c r="L541" s="102" t="n">
        <v>324743035.983444</v>
      </c>
      <c r="M541" s="103" t="n">
        <v>323959975.384742</v>
      </c>
      <c r="N541" s="104" t="str">
        <f>MIN(MAX((B541-'Calculation_Assumptions'!$B$5+1)/'Calculation_Assumptions'!$B$7,0),1)</f>
      </c>
      <c r="O541" s="105" t="str">
        <f>L541*I541</f>
      </c>
      <c r="P541" s="106" t="str">
        <f>M541*I541</f>
      </c>
      <c r="Q541" s="107" t="str">
        <f>P541*'Calculation_Assumptions'!$B$14*J541*K541</f>
      </c>
      <c r="R541" s="108" t="str">
        <f>O541*N541*J541*K541</f>
      </c>
      <c r="S541" s="109" t="str">
        <f>R541-Q541</f>
      </c>
      <c r="T541" s="110" t="str">
        <f>1/(1+'Calculation_Assumptions'!$B$8)^(B541-'Calculation_Assumptions'!$B$2)</f>
      </c>
      <c r="U541" s="111" t="str">
        <f>Q541*T541</f>
      </c>
      <c r="V541" s="112" t="str">
        <f>R541*T541</f>
      </c>
      <c r="W541" s="113" t="str">
        <f>S541*T541</f>
      </c>
      <c r="X541" t="n">
        <v>0</v>
      </c>
      <c r="Y541" s="114" t="n">
        <v>2017</v>
      </c>
      <c r="Z541" t="s">
        <v>428</v>
      </c>
      <c r="AA541" s="115" t="str">
        <f>IF(G541="shared-count-once",COUNTIFS($A$2:$A$599,A541,$B$2:$B$599,B541,$D$2:$D$599,D541),1)</f>
      </c>
    </row>
    <row r="542">
      <c r="A542" t="s">
        <v>116</v>
      </c>
      <c r="B542" s="93" t="n">
        <v>2045</v>
      </c>
      <c r="C542" t="s">
        <v>285</v>
      </c>
      <c r="D542" s="94" t="s">
        <v>440</v>
      </c>
      <c r="E542" s="95" t="s">
        <v>441</v>
      </c>
      <c r="F542" s="96" t="s">
        <v>288</v>
      </c>
      <c r="G542" s="97" t="s">
        <v>423</v>
      </c>
      <c r="H542" s="98" t="s">
        <v>425</v>
      </c>
      <c r="I542" s="99" t="n">
        <v>1</v>
      </c>
      <c r="J542" s="100" t="n">
        <v>1</v>
      </c>
      <c r="K542" s="101" t="n">
        <v>0.0077</v>
      </c>
      <c r="L542" s="102" t="n">
        <v>326343152.476028</v>
      </c>
      <c r="M542" s="103" t="n">
        <v>325502797.918857</v>
      </c>
      <c r="N542" s="104" t="str">
        <f>MIN(MAX((B542-'Calculation_Assumptions'!$B$5+1)/'Calculation_Assumptions'!$B$7,0),1)</f>
      </c>
      <c r="O542" s="105" t="str">
        <f>L542*I542</f>
      </c>
      <c r="P542" s="106" t="str">
        <f>M542*I542</f>
      </c>
      <c r="Q542" s="107" t="str">
        <f>P542*'Calculation_Assumptions'!$B$14*J542*K542</f>
      </c>
      <c r="R542" s="108" t="str">
        <f>O542*N542*J542*K542</f>
      </c>
      <c r="S542" s="109" t="str">
        <f>R542-Q542</f>
      </c>
      <c r="T542" s="110" t="str">
        <f>1/(1+'Calculation_Assumptions'!$B$8)^(B542-'Calculation_Assumptions'!$B$2)</f>
      </c>
      <c r="U542" s="111" t="str">
        <f>Q542*T542</f>
      </c>
      <c r="V542" s="112" t="str">
        <f>R542*T542</f>
      </c>
      <c r="W542" s="113" t="str">
        <f>S542*T542</f>
      </c>
      <c r="X542" t="n">
        <v>0</v>
      </c>
      <c r="Y542" s="114" t="n">
        <v>2017</v>
      </c>
      <c r="Z542" t="s">
        <v>428</v>
      </c>
      <c r="AA542" s="115" t="str">
        <f>IF(G542="shared-count-once",COUNTIFS($A$2:$A$599,A542,$B$2:$B$599,B542,$D$2:$D$599,D542),1)</f>
      </c>
    </row>
    <row r="543">
      <c r="A543" t="s">
        <v>116</v>
      </c>
      <c r="B543" s="93" t="n">
        <v>2046</v>
      </c>
      <c r="C543" t="s">
        <v>285</v>
      </c>
      <c r="D543" s="94" t="s">
        <v>440</v>
      </c>
      <c r="E543" s="95" t="s">
        <v>441</v>
      </c>
      <c r="F543" s="96" t="s">
        <v>288</v>
      </c>
      <c r="G543" s="97" t="s">
        <v>423</v>
      </c>
      <c r="H543" s="98" t="s">
        <v>425</v>
      </c>
      <c r="I543" s="99" t="n">
        <v>1</v>
      </c>
      <c r="J543" s="100" t="n">
        <v>1</v>
      </c>
      <c r="K543" s="101" t="n">
        <v>0.0077</v>
      </c>
      <c r="L543" s="102" t="n">
        <v>327890569.388707</v>
      </c>
      <c r="M543" s="103" t="n">
        <v>326937410.974074</v>
      </c>
      <c r="N543" s="104" t="str">
        <f>MIN(MAX((B543-'Calculation_Assumptions'!$B$5+1)/'Calculation_Assumptions'!$B$7,0),1)</f>
      </c>
      <c r="O543" s="105" t="str">
        <f>L543*I543</f>
      </c>
      <c r="P543" s="106" t="str">
        <f>M543*I543</f>
      </c>
      <c r="Q543" s="107" t="str">
        <f>P543*'Calculation_Assumptions'!$B$14*J543*K543</f>
      </c>
      <c r="R543" s="108" t="str">
        <f>O543*N543*J543*K543</f>
      </c>
      <c r="S543" s="109" t="str">
        <f>R543-Q543</f>
      </c>
      <c r="T543" s="110" t="str">
        <f>1/(1+'Calculation_Assumptions'!$B$8)^(B543-'Calculation_Assumptions'!$B$2)</f>
      </c>
      <c r="U543" s="111" t="str">
        <f>Q543*T543</f>
      </c>
      <c r="V543" s="112" t="str">
        <f>R543*T543</f>
      </c>
      <c r="W543" s="113" t="str">
        <f>S543*T543</f>
      </c>
      <c r="X543" t="n">
        <v>0</v>
      </c>
      <c r="Y543" s="114" t="n">
        <v>2017</v>
      </c>
      <c r="Z543" t="s">
        <v>428</v>
      </c>
      <c r="AA543" s="115" t="str">
        <f>IF(G543="shared-count-once",COUNTIFS($A$2:$A$599,A543,$B$2:$B$599,B543,$D$2:$D$599,D543),1)</f>
      </c>
    </row>
    <row r="544">
      <c r="A544" t="s">
        <v>116</v>
      </c>
      <c r="B544" s="93" t="n">
        <v>2047</v>
      </c>
      <c r="C544" t="s">
        <v>285</v>
      </c>
      <c r="D544" s="94" t="s">
        <v>440</v>
      </c>
      <c r="E544" s="95" t="s">
        <v>441</v>
      </c>
      <c r="F544" s="96" t="s">
        <v>288</v>
      </c>
      <c r="G544" s="97" t="s">
        <v>423</v>
      </c>
      <c r="H544" s="98" t="s">
        <v>425</v>
      </c>
      <c r="I544" s="99" t="n">
        <v>1</v>
      </c>
      <c r="J544" s="100" t="n">
        <v>1</v>
      </c>
      <c r="K544" s="101" t="n">
        <v>0.0077</v>
      </c>
      <c r="L544" s="102" t="n">
        <v>329384022.216433</v>
      </c>
      <c r="M544" s="103" t="n">
        <v>328373979.572961</v>
      </c>
      <c r="N544" s="104" t="str">
        <f>MIN(MAX((B544-'Calculation_Assumptions'!$B$5+1)/'Calculation_Assumptions'!$B$7,0),1)</f>
      </c>
      <c r="O544" s="105" t="str">
        <f>L544*I544</f>
      </c>
      <c r="P544" s="106" t="str">
        <f>M544*I544</f>
      </c>
      <c r="Q544" s="107" t="str">
        <f>P544*'Calculation_Assumptions'!$B$14*J544*K544</f>
      </c>
      <c r="R544" s="108" t="str">
        <f>O544*N544*J544*K544</f>
      </c>
      <c r="S544" s="109" t="str">
        <f>R544-Q544</f>
      </c>
      <c r="T544" s="110" t="str">
        <f>1/(1+'Calculation_Assumptions'!$B$8)^(B544-'Calculation_Assumptions'!$B$2)</f>
      </c>
      <c r="U544" s="111" t="str">
        <f>Q544*T544</f>
      </c>
      <c r="V544" s="112" t="str">
        <f>R544*T544</f>
      </c>
      <c r="W544" s="113" t="str">
        <f>S544*T544</f>
      </c>
      <c r="X544" t="n">
        <v>0</v>
      </c>
      <c r="Y544" s="114" t="n">
        <v>2017</v>
      </c>
      <c r="Z544" t="s">
        <v>428</v>
      </c>
      <c r="AA544" s="115" t="str">
        <f>IF(G544="shared-count-once",COUNTIFS($A$2:$A$599,A544,$B$2:$B$599,B544,$D$2:$D$599,D544),1)</f>
      </c>
    </row>
    <row r="545">
      <c r="A545" t="s">
        <v>116</v>
      </c>
      <c r="B545" s="93" t="n">
        <v>2048</v>
      </c>
      <c r="C545" t="s">
        <v>285</v>
      </c>
      <c r="D545" s="94" t="s">
        <v>440</v>
      </c>
      <c r="E545" s="95" t="s">
        <v>441</v>
      </c>
      <c r="F545" s="96" t="s">
        <v>288</v>
      </c>
      <c r="G545" s="97" t="s">
        <v>423</v>
      </c>
      <c r="H545" s="98" t="s">
        <v>425</v>
      </c>
      <c r="I545" s="99" t="n">
        <v>1</v>
      </c>
      <c r="J545" s="100" t="n">
        <v>1</v>
      </c>
      <c r="K545" s="101" t="n">
        <v>0.0077</v>
      </c>
      <c r="L545" s="102" t="n">
        <v>330823985.721805</v>
      </c>
      <c r="M545" s="103" t="n">
        <v>329758170.929259</v>
      </c>
      <c r="N545" s="104" t="str">
        <f>MIN(MAX((B545-'Calculation_Assumptions'!$B$5+1)/'Calculation_Assumptions'!$B$7,0),1)</f>
      </c>
      <c r="O545" s="105" t="str">
        <f>L545*I545</f>
      </c>
      <c r="P545" s="106" t="str">
        <f>M545*I545</f>
      </c>
      <c r="Q545" s="107" t="str">
        <f>P545*'Calculation_Assumptions'!$B$14*J545*K545</f>
      </c>
      <c r="R545" s="108" t="str">
        <f>O545*N545*J545*K545</f>
      </c>
      <c r="S545" s="109" t="str">
        <f>R545-Q545</f>
      </c>
      <c r="T545" s="110" t="str">
        <f>1/(1+'Calculation_Assumptions'!$B$8)^(B545-'Calculation_Assumptions'!$B$2)</f>
      </c>
      <c r="U545" s="111" t="str">
        <f>Q545*T545</f>
      </c>
      <c r="V545" s="112" t="str">
        <f>R545*T545</f>
      </c>
      <c r="W545" s="113" t="str">
        <f>S545*T545</f>
      </c>
      <c r="X545" t="n">
        <v>0</v>
      </c>
      <c r="Y545" s="114" t="n">
        <v>2017</v>
      </c>
      <c r="Z545" t="s">
        <v>428</v>
      </c>
      <c r="AA545" s="115" t="str">
        <f>IF(G545="shared-count-once",COUNTIFS($A$2:$A$599,A545,$B$2:$B$599,B545,$D$2:$D$599,D545),1)</f>
      </c>
    </row>
    <row r="546">
      <c r="A546" t="s">
        <v>116</v>
      </c>
      <c r="B546" s="93" t="n">
        <v>2049</v>
      </c>
      <c r="C546" t="s">
        <v>285</v>
      </c>
      <c r="D546" s="94" t="s">
        <v>440</v>
      </c>
      <c r="E546" s="95" t="s">
        <v>441</v>
      </c>
      <c r="F546" s="96" t="s">
        <v>288</v>
      </c>
      <c r="G546" s="97" t="s">
        <v>423</v>
      </c>
      <c r="H546" s="98" t="s">
        <v>425</v>
      </c>
      <c r="I546" s="99" t="n">
        <v>1</v>
      </c>
      <c r="J546" s="100" t="n">
        <v>1</v>
      </c>
      <c r="K546" s="101" t="n">
        <v>0.0077</v>
      </c>
      <c r="L546" s="102" t="n">
        <v>332211286.862096</v>
      </c>
      <c r="M546" s="103" t="n">
        <v>331090815.300003</v>
      </c>
      <c r="N546" s="104" t="str">
        <f>MIN(MAX((B546-'Calculation_Assumptions'!$B$5+1)/'Calculation_Assumptions'!$B$7,0),1)</f>
      </c>
      <c r="O546" s="105" t="str">
        <f>L546*I546</f>
      </c>
      <c r="P546" s="106" t="str">
        <f>M546*I546</f>
      </c>
      <c r="Q546" s="107" t="str">
        <f>P546*'Calculation_Assumptions'!$B$14*J546*K546</f>
      </c>
      <c r="R546" s="108" t="str">
        <f>O546*N546*J546*K546</f>
      </c>
      <c r="S546" s="109" t="str">
        <f>R546-Q546</f>
      </c>
      <c r="T546" s="110" t="str">
        <f>1/(1+'Calculation_Assumptions'!$B$8)^(B546-'Calculation_Assumptions'!$B$2)</f>
      </c>
      <c r="U546" s="111" t="str">
        <f>Q546*T546</f>
      </c>
      <c r="V546" s="112" t="str">
        <f>R546*T546</f>
      </c>
      <c r="W546" s="113" t="str">
        <f>S546*T546</f>
      </c>
      <c r="X546" t="n">
        <v>0</v>
      </c>
      <c r="Y546" s="114" t="n">
        <v>2017</v>
      </c>
      <c r="Z546" t="s">
        <v>428</v>
      </c>
      <c r="AA546" s="115" t="str">
        <f>IF(G546="shared-count-once",COUNTIFS($A$2:$A$599,A546,$B$2:$B$599,B546,$D$2:$D$599,D546),1)</f>
      </c>
    </row>
    <row r="547">
      <c r="A547" t="s">
        <v>116</v>
      </c>
      <c r="B547" s="93" t="n">
        <v>2050</v>
      </c>
      <c r="C547" t="s">
        <v>285</v>
      </c>
      <c r="D547" s="94" t="s">
        <v>440</v>
      </c>
      <c r="E547" s="95" t="s">
        <v>441</v>
      </c>
      <c r="F547" s="96" t="s">
        <v>288</v>
      </c>
      <c r="G547" s="97" t="s">
        <v>423</v>
      </c>
      <c r="H547" s="98" t="s">
        <v>425</v>
      </c>
      <c r="I547" s="99" t="n">
        <v>1</v>
      </c>
      <c r="J547" s="100" t="n">
        <v>1</v>
      </c>
      <c r="K547" s="101" t="n">
        <v>0.0077</v>
      </c>
      <c r="L547" s="102" t="n">
        <v>333545071.752828</v>
      </c>
      <c r="M547" s="103" t="n">
        <v>332371049.299558</v>
      </c>
      <c r="N547" s="104" t="str">
        <f>MIN(MAX((B547-'Calculation_Assumptions'!$B$5+1)/'Calculation_Assumptions'!$B$7,0),1)</f>
      </c>
      <c r="O547" s="105" t="str">
        <f>L547*I547</f>
      </c>
      <c r="P547" s="106" t="str">
        <f>M547*I547</f>
      </c>
      <c r="Q547" s="107" t="str">
        <f>P547*'Calculation_Assumptions'!$B$14*J547*K547</f>
      </c>
      <c r="R547" s="108" t="str">
        <f>O547*N547*J547*K547</f>
      </c>
      <c r="S547" s="109" t="str">
        <f>R547-Q547</f>
      </c>
      <c r="T547" s="110" t="str">
        <f>1/(1+'Calculation_Assumptions'!$B$8)^(B547-'Calculation_Assumptions'!$B$2)</f>
      </c>
      <c r="U547" s="111" t="str">
        <f>Q547*T547</f>
      </c>
      <c r="V547" s="112" t="str">
        <f>R547*T547</f>
      </c>
      <c r="W547" s="113" t="str">
        <f>S547*T547</f>
      </c>
      <c r="X547" t="n">
        <v>0</v>
      </c>
      <c r="Y547" s="114" t="n">
        <v>2017</v>
      </c>
      <c r="Z547" t="s">
        <v>428</v>
      </c>
      <c r="AA547" s="115" t="str">
        <f>IF(G547="shared-count-once",COUNTIFS($A$2:$A$599,A547,$B$2:$B$599,B547,$D$2:$D$599,D547),1)</f>
      </c>
    </row>
    <row r="548">
      <c r="A548" t="s">
        <v>116</v>
      </c>
      <c r="B548" s="93" t="n">
        <v>2025</v>
      </c>
      <c r="C548" t="s">
        <v>296</v>
      </c>
      <c r="D548" s="94" t="s">
        <v>442</v>
      </c>
      <c r="E548" s="95" t="s">
        <v>443</v>
      </c>
      <c r="F548" s="96" t="s">
        <v>299</v>
      </c>
      <c r="G548" s="97" t="s">
        <v>423</v>
      </c>
      <c r="H548" s="98" t="s">
        <v>425</v>
      </c>
      <c r="I548" s="99" t="n">
        <v>1</v>
      </c>
      <c r="J548" s="100" t="n">
        <v>1</v>
      </c>
      <c r="K548" s="101" t="n">
        <v>0.0077</v>
      </c>
      <c r="L548" s="102" t="n">
        <v>288000821.106462</v>
      </c>
      <c r="M548" s="103" t="n">
        <v>288000821.106462</v>
      </c>
      <c r="N548" s="104" t="str">
        <f>MIN(MAX((B548-'Calculation_Assumptions'!$B$5+1)/'Calculation_Assumptions'!$B$7,0),1)</f>
      </c>
      <c r="O548" s="105" t="str">
        <f>L548*I548</f>
      </c>
      <c r="P548" s="106" t="str">
        <f>M548*I548</f>
      </c>
      <c r="Q548" s="107" t="str">
        <f>P548*'Calculation_Assumptions'!$B$14*J548*K548</f>
      </c>
      <c r="R548" s="108" t="str">
        <f>O548*N548*J548*K548</f>
      </c>
      <c r="S548" s="109" t="str">
        <f>R548-Q548</f>
      </c>
      <c r="T548" s="110" t="str">
        <f>1/(1+'Calculation_Assumptions'!$B$8)^(B548-'Calculation_Assumptions'!$B$2)</f>
      </c>
      <c r="U548" s="111" t="str">
        <f>Q548*T548</f>
      </c>
      <c r="V548" s="112" t="str">
        <f>R548*T548</f>
      </c>
      <c r="W548" s="113" t="str">
        <f>S548*T548</f>
      </c>
      <c r="X548" t="n">
        <v>0</v>
      </c>
      <c r="Y548" s="114" t="n">
        <v>2017</v>
      </c>
      <c r="Z548" t="s">
        <v>428</v>
      </c>
      <c r="AA548" s="115" t="str">
        <f>IF(G548="shared-count-once",COUNTIFS($A$2:$A$599,A548,$B$2:$B$599,B548,$D$2:$D$599,D548),1)</f>
      </c>
    </row>
    <row r="549">
      <c r="A549" t="s">
        <v>116</v>
      </c>
      <c r="B549" s="93" t="n">
        <v>2026</v>
      </c>
      <c r="C549" t="s">
        <v>296</v>
      </c>
      <c r="D549" s="94" t="s">
        <v>442</v>
      </c>
      <c r="E549" s="95" t="s">
        <v>443</v>
      </c>
      <c r="F549" s="96" t="s">
        <v>299</v>
      </c>
      <c r="G549" s="97" t="s">
        <v>423</v>
      </c>
      <c r="H549" s="98" t="s">
        <v>425</v>
      </c>
      <c r="I549" s="99" t="n">
        <v>1</v>
      </c>
      <c r="J549" s="100" t="n">
        <v>1</v>
      </c>
      <c r="K549" s="101" t="n">
        <v>0.0077</v>
      </c>
      <c r="L549" s="102" t="n">
        <v>289540745.880455</v>
      </c>
      <c r="M549" s="103" t="n">
        <v>289847447.099594</v>
      </c>
      <c r="N549" s="104" t="str">
        <f>MIN(MAX((B549-'Calculation_Assumptions'!$B$5+1)/'Calculation_Assumptions'!$B$7,0),1)</f>
      </c>
      <c r="O549" s="105" t="str">
        <f>L549*I549</f>
      </c>
      <c r="P549" s="106" t="str">
        <f>M549*I549</f>
      </c>
      <c r="Q549" s="107" t="str">
        <f>P549*'Calculation_Assumptions'!$B$14*J549*K549</f>
      </c>
      <c r="R549" s="108" t="str">
        <f>O549*N549*J549*K549</f>
      </c>
      <c r="S549" s="109" t="str">
        <f>R549-Q549</f>
      </c>
      <c r="T549" s="110" t="str">
        <f>1/(1+'Calculation_Assumptions'!$B$8)^(B549-'Calculation_Assumptions'!$B$2)</f>
      </c>
      <c r="U549" s="111" t="str">
        <f>Q549*T549</f>
      </c>
      <c r="V549" s="112" t="str">
        <f>R549*T549</f>
      </c>
      <c r="W549" s="113" t="str">
        <f>S549*T549</f>
      </c>
      <c r="X549" t="n">
        <v>0</v>
      </c>
      <c r="Y549" s="114" t="n">
        <v>2017</v>
      </c>
      <c r="Z549" t="s">
        <v>428</v>
      </c>
      <c r="AA549" s="115" t="str">
        <f>IF(G549="shared-count-once",COUNTIFS($A$2:$A$599,A549,$B$2:$B$599,B549,$D$2:$D$599,D549),1)</f>
      </c>
    </row>
    <row r="550">
      <c r="A550" t="s">
        <v>116</v>
      </c>
      <c r="B550" s="93" t="n">
        <v>2027</v>
      </c>
      <c r="C550" t="s">
        <v>296</v>
      </c>
      <c r="D550" s="94" t="s">
        <v>442</v>
      </c>
      <c r="E550" s="95" t="s">
        <v>443</v>
      </c>
      <c r="F550" s="96" t="s">
        <v>299</v>
      </c>
      <c r="G550" s="97" t="s">
        <v>423</v>
      </c>
      <c r="H550" s="98" t="s">
        <v>425</v>
      </c>
      <c r="I550" s="99" t="n">
        <v>1</v>
      </c>
      <c r="J550" s="100" t="n">
        <v>1</v>
      </c>
      <c r="K550" s="101" t="n">
        <v>0.0077</v>
      </c>
      <c r="L550" s="102" t="n">
        <v>291583966.841813</v>
      </c>
      <c r="M550" s="103" t="n">
        <v>291854180.377108</v>
      </c>
      <c r="N550" s="104" t="str">
        <f>MIN(MAX((B550-'Calculation_Assumptions'!$B$5+1)/'Calculation_Assumptions'!$B$7,0),1)</f>
      </c>
      <c r="O550" s="105" t="str">
        <f>L550*I550</f>
      </c>
      <c r="P550" s="106" t="str">
        <f>M550*I550</f>
      </c>
      <c r="Q550" s="107" t="str">
        <f>P550*'Calculation_Assumptions'!$B$14*J550*K550</f>
      </c>
      <c r="R550" s="108" t="str">
        <f>O550*N550*J550*K550</f>
      </c>
      <c r="S550" s="109" t="str">
        <f>R550-Q550</f>
      </c>
      <c r="T550" s="110" t="str">
        <f>1/(1+'Calculation_Assumptions'!$B$8)^(B550-'Calculation_Assumptions'!$B$2)</f>
      </c>
      <c r="U550" s="111" t="str">
        <f>Q550*T550</f>
      </c>
      <c r="V550" s="112" t="str">
        <f>R550*T550</f>
      </c>
      <c r="W550" s="113" t="str">
        <f>S550*T550</f>
      </c>
      <c r="X550" t="n">
        <v>0</v>
      </c>
      <c r="Y550" s="114" t="n">
        <v>2017</v>
      </c>
      <c r="Z550" t="s">
        <v>428</v>
      </c>
      <c r="AA550" s="115" t="str">
        <f>IF(G550="shared-count-once",COUNTIFS($A$2:$A$599,A550,$B$2:$B$599,B550,$D$2:$D$599,D550),1)</f>
      </c>
    </row>
    <row r="551">
      <c r="A551" t="s">
        <v>116</v>
      </c>
      <c r="B551" s="93" t="n">
        <v>2028</v>
      </c>
      <c r="C551" t="s">
        <v>296</v>
      </c>
      <c r="D551" s="94" t="s">
        <v>442</v>
      </c>
      <c r="E551" s="95" t="s">
        <v>443</v>
      </c>
      <c r="F551" s="96" t="s">
        <v>299</v>
      </c>
      <c r="G551" s="97" t="s">
        <v>423</v>
      </c>
      <c r="H551" s="98" t="s">
        <v>425</v>
      </c>
      <c r="I551" s="99" t="n">
        <v>1</v>
      </c>
      <c r="J551" s="100" t="n">
        <v>1</v>
      </c>
      <c r="K551" s="101" t="n">
        <v>0.0077</v>
      </c>
      <c r="L551" s="102" t="n">
        <v>293670136.381471</v>
      </c>
      <c r="M551" s="103" t="n">
        <v>293896796.321291</v>
      </c>
      <c r="N551" s="104" t="str">
        <f>MIN(MAX((B551-'Calculation_Assumptions'!$B$5+1)/'Calculation_Assumptions'!$B$7,0),1)</f>
      </c>
      <c r="O551" s="105" t="str">
        <f>L551*I551</f>
      </c>
      <c r="P551" s="106" t="str">
        <f>M551*I551</f>
      </c>
      <c r="Q551" s="107" t="str">
        <f>P551*'Calculation_Assumptions'!$B$14*J551*K551</f>
      </c>
      <c r="R551" s="108" t="str">
        <f>O551*N551*J551*K551</f>
      </c>
      <c r="S551" s="109" t="str">
        <f>R551-Q551</f>
      </c>
      <c r="T551" s="110" t="str">
        <f>1/(1+'Calculation_Assumptions'!$B$8)^(B551-'Calculation_Assumptions'!$B$2)</f>
      </c>
      <c r="U551" s="111" t="str">
        <f>Q551*T551</f>
      </c>
      <c r="V551" s="112" t="str">
        <f>R551*T551</f>
      </c>
      <c r="W551" s="113" t="str">
        <f>S551*T551</f>
      </c>
      <c r="X551" t="n">
        <v>0</v>
      </c>
      <c r="Y551" s="114" t="n">
        <v>2017</v>
      </c>
      <c r="Z551" t="s">
        <v>428</v>
      </c>
      <c r="AA551" s="115" t="str">
        <f>IF(G551="shared-count-once",COUNTIFS($A$2:$A$599,A551,$B$2:$B$599,B551,$D$2:$D$599,D551),1)</f>
      </c>
    </row>
    <row r="552">
      <c r="A552" t="s">
        <v>116</v>
      </c>
      <c r="B552" s="93" t="n">
        <v>2029</v>
      </c>
      <c r="C552" t="s">
        <v>296</v>
      </c>
      <c r="D552" s="94" t="s">
        <v>442</v>
      </c>
      <c r="E552" s="95" t="s">
        <v>443</v>
      </c>
      <c r="F552" s="96" t="s">
        <v>299</v>
      </c>
      <c r="G552" s="97" t="s">
        <v>423</v>
      </c>
      <c r="H552" s="98" t="s">
        <v>425</v>
      </c>
      <c r="I552" s="99" t="n">
        <v>1</v>
      </c>
      <c r="J552" s="100" t="n">
        <v>1</v>
      </c>
      <c r="K552" s="101" t="n">
        <v>0.0077</v>
      </c>
      <c r="L552" s="102" t="n">
        <v>295794120.997662</v>
      </c>
      <c r="M552" s="103" t="n">
        <v>295970569.102032</v>
      </c>
      <c r="N552" s="104" t="str">
        <f>MIN(MAX((B552-'Calculation_Assumptions'!$B$5+1)/'Calculation_Assumptions'!$B$7,0),1)</f>
      </c>
      <c r="O552" s="105" t="str">
        <f>L552*I552</f>
      </c>
      <c r="P552" s="106" t="str">
        <f>M552*I552</f>
      </c>
      <c r="Q552" s="107" t="str">
        <f>P552*'Calculation_Assumptions'!$B$14*J552*K552</f>
      </c>
      <c r="R552" s="108" t="str">
        <f>O552*N552*J552*K552</f>
      </c>
      <c r="S552" s="109" t="str">
        <f>R552-Q552</f>
      </c>
      <c r="T552" s="110" t="str">
        <f>1/(1+'Calculation_Assumptions'!$B$8)^(B552-'Calculation_Assumptions'!$B$2)</f>
      </c>
      <c r="U552" s="111" t="str">
        <f>Q552*T552</f>
      </c>
      <c r="V552" s="112" t="str">
        <f>R552*T552</f>
      </c>
      <c r="W552" s="113" t="str">
        <f>S552*T552</f>
      </c>
      <c r="X552" t="n">
        <v>0</v>
      </c>
      <c r="Y552" s="114" t="n">
        <v>2017</v>
      </c>
      <c r="Z552" t="s">
        <v>428</v>
      </c>
      <c r="AA552" s="115" t="str">
        <f>IF(G552="shared-count-once",COUNTIFS($A$2:$A$599,A552,$B$2:$B$599,B552,$D$2:$D$599,D552),1)</f>
      </c>
    </row>
    <row r="553">
      <c r="A553" t="s">
        <v>116</v>
      </c>
      <c r="B553" s="93" t="n">
        <v>2030</v>
      </c>
      <c r="C553" t="s">
        <v>296</v>
      </c>
      <c r="D553" s="94" t="s">
        <v>442</v>
      </c>
      <c r="E553" s="95" t="s">
        <v>443</v>
      </c>
      <c r="F553" s="96" t="s">
        <v>299</v>
      </c>
      <c r="G553" s="97" t="s">
        <v>423</v>
      </c>
      <c r="H553" s="98" t="s">
        <v>425</v>
      </c>
      <c r="I553" s="99" t="n">
        <v>1</v>
      </c>
      <c r="J553" s="100" t="n">
        <v>1</v>
      </c>
      <c r="K553" s="101" t="n">
        <v>0.0077</v>
      </c>
      <c r="L553" s="102" t="n">
        <v>297912248.92374</v>
      </c>
      <c r="M553" s="103" t="n">
        <v>298029311.601993</v>
      </c>
      <c r="N553" s="104" t="str">
        <f>MIN(MAX((B553-'Calculation_Assumptions'!$B$5+1)/'Calculation_Assumptions'!$B$7,0),1)</f>
      </c>
      <c r="O553" s="105" t="str">
        <f>L553*I553</f>
      </c>
      <c r="P553" s="106" t="str">
        <f>M553*I553</f>
      </c>
      <c r="Q553" s="107" t="str">
        <f>P553*'Calculation_Assumptions'!$B$14*J553*K553</f>
      </c>
      <c r="R553" s="108" t="str">
        <f>O553*N553*J553*K553</f>
      </c>
      <c r="S553" s="109" t="str">
        <f>R553-Q553</f>
      </c>
      <c r="T553" s="110" t="str">
        <f>1/(1+'Calculation_Assumptions'!$B$8)^(B553-'Calculation_Assumptions'!$B$2)</f>
      </c>
      <c r="U553" s="111" t="str">
        <f>Q553*T553</f>
      </c>
      <c r="V553" s="112" t="str">
        <f>R553*T553</f>
      </c>
      <c r="W553" s="113" t="str">
        <f>S553*T553</f>
      </c>
      <c r="X553" t="n">
        <v>0</v>
      </c>
      <c r="Y553" s="114" t="n">
        <v>2017</v>
      </c>
      <c r="Z553" t="s">
        <v>428</v>
      </c>
      <c r="AA553" s="115" t="str">
        <f>IF(G553="shared-count-once",COUNTIFS($A$2:$A$599,A553,$B$2:$B$599,B553,$D$2:$D$599,D553),1)</f>
      </c>
    </row>
    <row r="554">
      <c r="A554" t="s">
        <v>116</v>
      </c>
      <c r="B554" s="93" t="n">
        <v>2031</v>
      </c>
      <c r="C554" t="s">
        <v>296</v>
      </c>
      <c r="D554" s="94" t="s">
        <v>442</v>
      </c>
      <c r="E554" s="95" t="s">
        <v>443</v>
      </c>
      <c r="F554" s="96" t="s">
        <v>299</v>
      </c>
      <c r="G554" s="97" t="s">
        <v>423</v>
      </c>
      <c r="H554" s="98" t="s">
        <v>425</v>
      </c>
      <c r="I554" s="99" t="n">
        <v>1</v>
      </c>
      <c r="J554" s="100" t="n">
        <v>1</v>
      </c>
      <c r="K554" s="101" t="n">
        <v>0.0077</v>
      </c>
      <c r="L554" s="102" t="n">
        <v>300027166.78294</v>
      </c>
      <c r="M554" s="103" t="n">
        <v>300077222.268546</v>
      </c>
      <c r="N554" s="104" t="str">
        <f>MIN(MAX((B554-'Calculation_Assumptions'!$B$5+1)/'Calculation_Assumptions'!$B$7,0),1)</f>
      </c>
      <c r="O554" s="105" t="str">
        <f>L554*I554</f>
      </c>
      <c r="P554" s="106" t="str">
        <f>M554*I554</f>
      </c>
      <c r="Q554" s="107" t="str">
        <f>P554*'Calculation_Assumptions'!$B$14*J554*K554</f>
      </c>
      <c r="R554" s="108" t="str">
        <f>O554*N554*J554*K554</f>
      </c>
      <c r="S554" s="109" t="str">
        <f>R554-Q554</f>
      </c>
      <c r="T554" s="110" t="str">
        <f>1/(1+'Calculation_Assumptions'!$B$8)^(B554-'Calculation_Assumptions'!$B$2)</f>
      </c>
      <c r="U554" s="111" t="str">
        <f>Q554*T554</f>
      </c>
      <c r="V554" s="112" t="str">
        <f>R554*T554</f>
      </c>
      <c r="W554" s="113" t="str">
        <f>S554*T554</f>
      </c>
      <c r="X554" t="n">
        <v>0</v>
      </c>
      <c r="Y554" s="114" t="n">
        <v>2017</v>
      </c>
      <c r="Z554" t="s">
        <v>428</v>
      </c>
      <c r="AA554" s="115" t="str">
        <f>IF(G554="shared-count-once",COUNTIFS($A$2:$A$599,A554,$B$2:$B$599,B554,$D$2:$D$599,D554),1)</f>
      </c>
    </row>
    <row r="555">
      <c r="A555" t="s">
        <v>116</v>
      </c>
      <c r="B555" s="93" t="n">
        <v>2032</v>
      </c>
      <c r="C555" t="s">
        <v>296</v>
      </c>
      <c r="D555" s="94" t="s">
        <v>442</v>
      </c>
      <c r="E555" s="95" t="s">
        <v>443</v>
      </c>
      <c r="F555" s="96" t="s">
        <v>299</v>
      </c>
      <c r="G555" s="97" t="s">
        <v>423</v>
      </c>
      <c r="H555" s="98" t="s">
        <v>425</v>
      </c>
      <c r="I555" s="99" t="n">
        <v>1</v>
      </c>
      <c r="J555" s="100" t="n">
        <v>1</v>
      </c>
      <c r="K555" s="101" t="n">
        <v>0.0077</v>
      </c>
      <c r="L555" s="102" t="n">
        <v>302126389.499303</v>
      </c>
      <c r="M555" s="103" t="n">
        <v>302110074.06594</v>
      </c>
      <c r="N555" s="104" t="str">
        <f>MIN(MAX((B555-'Calculation_Assumptions'!$B$5+1)/'Calculation_Assumptions'!$B$7,0),1)</f>
      </c>
      <c r="O555" s="105" t="str">
        <f>L555*I555</f>
      </c>
      <c r="P555" s="106" t="str">
        <f>M555*I555</f>
      </c>
      <c r="Q555" s="107" t="str">
        <f>P555*'Calculation_Assumptions'!$B$14*J555*K555</f>
      </c>
      <c r="R555" s="108" t="str">
        <f>O555*N555*J555*K555</f>
      </c>
      <c r="S555" s="109" t="str">
        <f>R555-Q555</f>
      </c>
      <c r="T555" s="110" t="str">
        <f>1/(1+'Calculation_Assumptions'!$B$8)^(B555-'Calculation_Assumptions'!$B$2)</f>
      </c>
      <c r="U555" s="111" t="str">
        <f>Q555*T555</f>
      </c>
      <c r="V555" s="112" t="str">
        <f>R555*T555</f>
      </c>
      <c r="W555" s="113" t="str">
        <f>S555*T555</f>
      </c>
      <c r="X555" t="n">
        <v>0</v>
      </c>
      <c r="Y555" s="114" t="n">
        <v>2017</v>
      </c>
      <c r="Z555" t="s">
        <v>428</v>
      </c>
      <c r="AA555" s="115" t="str">
        <f>IF(G555="shared-count-once",COUNTIFS($A$2:$A$599,A555,$B$2:$B$599,B555,$D$2:$D$599,D555),1)</f>
      </c>
    </row>
    <row r="556">
      <c r="A556" t="s">
        <v>116</v>
      </c>
      <c r="B556" s="93" t="n">
        <v>2033</v>
      </c>
      <c r="C556" t="s">
        <v>296</v>
      </c>
      <c r="D556" s="94" t="s">
        <v>442</v>
      </c>
      <c r="E556" s="95" t="s">
        <v>443</v>
      </c>
      <c r="F556" s="96" t="s">
        <v>299</v>
      </c>
      <c r="G556" s="97" t="s">
        <v>423</v>
      </c>
      <c r="H556" s="98" t="s">
        <v>425</v>
      </c>
      <c r="I556" s="99" t="n">
        <v>1</v>
      </c>
      <c r="J556" s="100" t="n">
        <v>1</v>
      </c>
      <c r="K556" s="101" t="n">
        <v>0.0077</v>
      </c>
      <c r="L556" s="102" t="n">
        <v>304167354.220478</v>
      </c>
      <c r="M556" s="103" t="n">
        <v>304122392.262448</v>
      </c>
      <c r="N556" s="104" t="str">
        <f>MIN(MAX((B556-'Calculation_Assumptions'!$B$5+1)/'Calculation_Assumptions'!$B$7,0),1)</f>
      </c>
      <c r="O556" s="105" t="str">
        <f>L556*I556</f>
      </c>
      <c r="P556" s="106" t="str">
        <f>M556*I556</f>
      </c>
      <c r="Q556" s="107" t="str">
        <f>P556*'Calculation_Assumptions'!$B$14*J556*K556</f>
      </c>
      <c r="R556" s="108" t="str">
        <f>O556*N556*J556*K556</f>
      </c>
      <c r="S556" s="109" t="str">
        <f>R556-Q556</f>
      </c>
      <c r="T556" s="110" t="str">
        <f>1/(1+'Calculation_Assumptions'!$B$8)^(B556-'Calculation_Assumptions'!$B$2)</f>
      </c>
      <c r="U556" s="111" t="str">
        <f>Q556*T556</f>
      </c>
      <c r="V556" s="112" t="str">
        <f>R556*T556</f>
      </c>
      <c r="W556" s="113" t="str">
        <f>S556*T556</f>
      </c>
      <c r="X556" t="n">
        <v>0</v>
      </c>
      <c r="Y556" s="114" t="n">
        <v>2017</v>
      </c>
      <c r="Z556" t="s">
        <v>428</v>
      </c>
      <c r="AA556" s="115" t="str">
        <f>IF(G556="shared-count-once",COUNTIFS($A$2:$A$599,A556,$B$2:$B$599,B556,$D$2:$D$599,D556),1)</f>
      </c>
    </row>
    <row r="557">
      <c r="A557" t="s">
        <v>116</v>
      </c>
      <c r="B557" s="93" t="n">
        <v>2034</v>
      </c>
      <c r="C557" t="s">
        <v>296</v>
      </c>
      <c r="D557" s="94" t="s">
        <v>442</v>
      </c>
      <c r="E557" s="95" t="s">
        <v>443</v>
      </c>
      <c r="F557" s="96" t="s">
        <v>299</v>
      </c>
      <c r="G557" s="97" t="s">
        <v>423</v>
      </c>
      <c r="H557" s="98" t="s">
        <v>425</v>
      </c>
      <c r="I557" s="99" t="n">
        <v>1</v>
      </c>
      <c r="J557" s="100" t="n">
        <v>1</v>
      </c>
      <c r="K557" s="101" t="n">
        <v>0.0077</v>
      </c>
      <c r="L557" s="102" t="n">
        <v>306218087.703297</v>
      </c>
      <c r="M557" s="103" t="n">
        <v>306110568.885056</v>
      </c>
      <c r="N557" s="104" t="str">
        <f>MIN(MAX((B557-'Calculation_Assumptions'!$B$5+1)/'Calculation_Assumptions'!$B$7,0),1)</f>
      </c>
      <c r="O557" s="105" t="str">
        <f>L557*I557</f>
      </c>
      <c r="P557" s="106" t="str">
        <f>M557*I557</f>
      </c>
      <c r="Q557" s="107" t="str">
        <f>P557*'Calculation_Assumptions'!$B$14*J557*K557</f>
      </c>
      <c r="R557" s="108" t="str">
        <f>O557*N557*J557*K557</f>
      </c>
      <c r="S557" s="109" t="str">
        <f>R557-Q557</f>
      </c>
      <c r="T557" s="110" t="str">
        <f>1/(1+'Calculation_Assumptions'!$B$8)^(B557-'Calculation_Assumptions'!$B$2)</f>
      </c>
      <c r="U557" s="111" t="str">
        <f>Q557*T557</f>
      </c>
      <c r="V557" s="112" t="str">
        <f>R557*T557</f>
      </c>
      <c r="W557" s="113" t="str">
        <f>S557*T557</f>
      </c>
      <c r="X557" t="n">
        <v>0</v>
      </c>
      <c r="Y557" s="114" t="n">
        <v>2017</v>
      </c>
      <c r="Z557" t="s">
        <v>428</v>
      </c>
      <c r="AA557" s="115" t="str">
        <f>IF(G557="shared-count-once",COUNTIFS($A$2:$A$599,A557,$B$2:$B$599,B557,$D$2:$D$599,D557),1)</f>
      </c>
    </row>
    <row r="558">
      <c r="A558" t="s">
        <v>116</v>
      </c>
      <c r="B558" s="93" t="n">
        <v>2035</v>
      </c>
      <c r="C558" t="s">
        <v>296</v>
      </c>
      <c r="D558" s="94" t="s">
        <v>442</v>
      </c>
      <c r="E558" s="95" t="s">
        <v>443</v>
      </c>
      <c r="F558" s="96" t="s">
        <v>299</v>
      </c>
      <c r="G558" s="97" t="s">
        <v>423</v>
      </c>
      <c r="H558" s="98" t="s">
        <v>425</v>
      </c>
      <c r="I558" s="99" t="n">
        <v>1</v>
      </c>
      <c r="J558" s="100" t="n">
        <v>1</v>
      </c>
      <c r="K558" s="101" t="n">
        <v>0.0077</v>
      </c>
      <c r="L558" s="102" t="n">
        <v>308238510.767234</v>
      </c>
      <c r="M558" s="103" t="n">
        <v>308070646.088024</v>
      </c>
      <c r="N558" s="104" t="str">
        <f>MIN(MAX((B558-'Calculation_Assumptions'!$B$5+1)/'Calculation_Assumptions'!$B$7,0),1)</f>
      </c>
      <c r="O558" s="105" t="str">
        <f>L558*I558</f>
      </c>
      <c r="P558" s="106" t="str">
        <f>M558*I558</f>
      </c>
      <c r="Q558" s="107" t="str">
        <f>P558*'Calculation_Assumptions'!$B$14*J558*K558</f>
      </c>
      <c r="R558" s="108" t="str">
        <f>O558*N558*J558*K558</f>
      </c>
      <c r="S558" s="109" t="str">
        <f>R558-Q558</f>
      </c>
      <c r="T558" s="110" t="str">
        <f>1/(1+'Calculation_Assumptions'!$B$8)^(B558-'Calculation_Assumptions'!$B$2)</f>
      </c>
      <c r="U558" s="111" t="str">
        <f>Q558*T558</f>
      </c>
      <c r="V558" s="112" t="str">
        <f>R558*T558</f>
      </c>
      <c r="W558" s="113" t="str">
        <f>S558*T558</f>
      </c>
      <c r="X558" t="n">
        <v>0</v>
      </c>
      <c r="Y558" s="114" t="n">
        <v>2017</v>
      </c>
      <c r="Z558" t="s">
        <v>428</v>
      </c>
      <c r="AA558" s="115" t="str">
        <f>IF(G558="shared-count-once",COUNTIFS($A$2:$A$599,A558,$B$2:$B$599,B558,$D$2:$D$599,D558),1)</f>
      </c>
    </row>
    <row r="559">
      <c r="A559" t="s">
        <v>116</v>
      </c>
      <c r="B559" s="93" t="n">
        <v>2036</v>
      </c>
      <c r="C559" t="s">
        <v>296</v>
      </c>
      <c r="D559" s="94" t="s">
        <v>442</v>
      </c>
      <c r="E559" s="95" t="s">
        <v>443</v>
      </c>
      <c r="F559" s="96" t="s">
        <v>299</v>
      </c>
      <c r="G559" s="97" t="s">
        <v>423</v>
      </c>
      <c r="H559" s="98" t="s">
        <v>425</v>
      </c>
      <c r="I559" s="99" t="n">
        <v>1</v>
      </c>
      <c r="J559" s="100" t="n">
        <v>1</v>
      </c>
      <c r="K559" s="101" t="n">
        <v>0.0077</v>
      </c>
      <c r="L559" s="102" t="n">
        <v>310225666.250561</v>
      </c>
      <c r="M559" s="103" t="n">
        <v>309999675.199284</v>
      </c>
      <c r="N559" s="104" t="str">
        <f>MIN(MAX((B559-'Calculation_Assumptions'!$B$5+1)/'Calculation_Assumptions'!$B$7,0),1)</f>
      </c>
      <c r="O559" s="105" t="str">
        <f>L559*I559</f>
      </c>
      <c r="P559" s="106" t="str">
        <f>M559*I559</f>
      </c>
      <c r="Q559" s="107" t="str">
        <f>P559*'Calculation_Assumptions'!$B$14*J559*K559</f>
      </c>
      <c r="R559" s="108" t="str">
        <f>O559*N559*J559*K559</f>
      </c>
      <c r="S559" s="109" t="str">
        <f>R559-Q559</f>
      </c>
      <c r="T559" s="110" t="str">
        <f>1/(1+'Calculation_Assumptions'!$B$8)^(B559-'Calculation_Assumptions'!$B$2)</f>
      </c>
      <c r="U559" s="111" t="str">
        <f>Q559*T559</f>
      </c>
      <c r="V559" s="112" t="str">
        <f>R559*T559</f>
      </c>
      <c r="W559" s="113" t="str">
        <f>S559*T559</f>
      </c>
      <c r="X559" t="n">
        <v>0</v>
      </c>
      <c r="Y559" s="114" t="n">
        <v>2017</v>
      </c>
      <c r="Z559" t="s">
        <v>428</v>
      </c>
      <c r="AA559" s="115" t="str">
        <f>IF(G559="shared-count-once",COUNTIFS($A$2:$A$599,A559,$B$2:$B$599,B559,$D$2:$D$599,D559),1)</f>
      </c>
    </row>
    <row r="560">
      <c r="A560" t="s">
        <v>116</v>
      </c>
      <c r="B560" s="93" t="n">
        <v>2037</v>
      </c>
      <c r="C560" t="s">
        <v>296</v>
      </c>
      <c r="D560" s="94" t="s">
        <v>442</v>
      </c>
      <c r="E560" s="95" t="s">
        <v>443</v>
      </c>
      <c r="F560" s="96" t="s">
        <v>299</v>
      </c>
      <c r="G560" s="97" t="s">
        <v>423</v>
      </c>
      <c r="H560" s="98" t="s">
        <v>425</v>
      </c>
      <c r="I560" s="99" t="n">
        <v>1</v>
      </c>
      <c r="J560" s="100" t="n">
        <v>1</v>
      </c>
      <c r="K560" s="101" t="n">
        <v>0.0077</v>
      </c>
      <c r="L560" s="102" t="n">
        <v>312181979.764584</v>
      </c>
      <c r="M560" s="103" t="n">
        <v>311893769.131398</v>
      </c>
      <c r="N560" s="104" t="str">
        <f>MIN(MAX((B560-'Calculation_Assumptions'!$B$5+1)/'Calculation_Assumptions'!$B$7,0),1)</f>
      </c>
      <c r="O560" s="105" t="str">
        <f>L560*I560</f>
      </c>
      <c r="P560" s="106" t="str">
        <f>M560*I560</f>
      </c>
      <c r="Q560" s="107" t="str">
        <f>P560*'Calculation_Assumptions'!$B$14*J560*K560</f>
      </c>
      <c r="R560" s="108" t="str">
        <f>O560*N560*J560*K560</f>
      </c>
      <c r="S560" s="109" t="str">
        <f>R560-Q560</f>
      </c>
      <c r="T560" s="110" t="str">
        <f>1/(1+'Calculation_Assumptions'!$B$8)^(B560-'Calculation_Assumptions'!$B$2)</f>
      </c>
      <c r="U560" s="111" t="str">
        <f>Q560*T560</f>
      </c>
      <c r="V560" s="112" t="str">
        <f>R560*T560</f>
      </c>
      <c r="W560" s="113" t="str">
        <f>S560*T560</f>
      </c>
      <c r="X560" t="n">
        <v>0</v>
      </c>
      <c r="Y560" s="114" t="n">
        <v>2017</v>
      </c>
      <c r="Z560" t="s">
        <v>428</v>
      </c>
      <c r="AA560" s="115" t="str">
        <f>IF(G560="shared-count-once",COUNTIFS($A$2:$A$599,A560,$B$2:$B$599,B560,$D$2:$D$599,D560),1)</f>
      </c>
    </row>
    <row r="561">
      <c r="A561" t="s">
        <v>116</v>
      </c>
      <c r="B561" s="93" t="n">
        <v>2038</v>
      </c>
      <c r="C561" t="s">
        <v>296</v>
      </c>
      <c r="D561" s="94" t="s">
        <v>442</v>
      </c>
      <c r="E561" s="95" t="s">
        <v>443</v>
      </c>
      <c r="F561" s="96" t="s">
        <v>299</v>
      </c>
      <c r="G561" s="97" t="s">
        <v>423</v>
      </c>
      <c r="H561" s="98" t="s">
        <v>425</v>
      </c>
      <c r="I561" s="99" t="n">
        <v>1</v>
      </c>
      <c r="J561" s="100" t="n">
        <v>1</v>
      </c>
      <c r="K561" s="101" t="n">
        <v>0.0077</v>
      </c>
      <c r="L561" s="102" t="n">
        <v>314103889.871079</v>
      </c>
      <c r="M561" s="103" t="n">
        <v>313749695.438568</v>
      </c>
      <c r="N561" s="104" t="str">
        <f>MIN(MAX((B561-'Calculation_Assumptions'!$B$5+1)/'Calculation_Assumptions'!$B$7,0),1)</f>
      </c>
      <c r="O561" s="105" t="str">
        <f>L561*I561</f>
      </c>
      <c r="P561" s="106" t="str">
        <f>M561*I561</f>
      </c>
      <c r="Q561" s="107" t="str">
        <f>P561*'Calculation_Assumptions'!$B$14*J561*K561</f>
      </c>
      <c r="R561" s="108" t="str">
        <f>O561*N561*J561*K561</f>
      </c>
      <c r="S561" s="109" t="str">
        <f>R561-Q561</f>
      </c>
      <c r="T561" s="110" t="str">
        <f>1/(1+'Calculation_Assumptions'!$B$8)^(B561-'Calculation_Assumptions'!$B$2)</f>
      </c>
      <c r="U561" s="111" t="str">
        <f>Q561*T561</f>
      </c>
      <c r="V561" s="112" t="str">
        <f>R561*T561</f>
      </c>
      <c r="W561" s="113" t="str">
        <f>S561*T561</f>
      </c>
      <c r="X561" t="n">
        <v>0</v>
      </c>
      <c r="Y561" s="114" t="n">
        <v>2017</v>
      </c>
      <c r="Z561" t="s">
        <v>428</v>
      </c>
      <c r="AA561" s="115" t="str">
        <f>IF(G561="shared-count-once",COUNTIFS($A$2:$A$599,A561,$B$2:$B$599,B561,$D$2:$D$599,D561),1)</f>
      </c>
    </row>
    <row r="562">
      <c r="A562" t="s">
        <v>116</v>
      </c>
      <c r="B562" s="93" t="n">
        <v>2039</v>
      </c>
      <c r="C562" t="s">
        <v>296</v>
      </c>
      <c r="D562" s="94" t="s">
        <v>442</v>
      </c>
      <c r="E562" s="95" t="s">
        <v>443</v>
      </c>
      <c r="F562" s="96" t="s">
        <v>299</v>
      </c>
      <c r="G562" s="97" t="s">
        <v>423</v>
      </c>
      <c r="H562" s="98" t="s">
        <v>425</v>
      </c>
      <c r="I562" s="99" t="n">
        <v>1</v>
      </c>
      <c r="J562" s="100" t="n">
        <v>1</v>
      </c>
      <c r="K562" s="101" t="n">
        <v>0.0077</v>
      </c>
      <c r="L562" s="102" t="n">
        <v>315988931.886458</v>
      </c>
      <c r="M562" s="103" t="n">
        <v>315565543.392676</v>
      </c>
      <c r="N562" s="104" t="str">
        <f>MIN(MAX((B562-'Calculation_Assumptions'!$B$5+1)/'Calculation_Assumptions'!$B$7,0),1)</f>
      </c>
      <c r="O562" s="105" t="str">
        <f>L562*I562</f>
      </c>
      <c r="P562" s="106" t="str">
        <f>M562*I562</f>
      </c>
      <c r="Q562" s="107" t="str">
        <f>P562*'Calculation_Assumptions'!$B$14*J562*K562</f>
      </c>
      <c r="R562" s="108" t="str">
        <f>O562*N562*J562*K562</f>
      </c>
      <c r="S562" s="109" t="str">
        <f>R562-Q562</f>
      </c>
      <c r="T562" s="110" t="str">
        <f>1/(1+'Calculation_Assumptions'!$B$8)^(B562-'Calculation_Assumptions'!$B$2)</f>
      </c>
      <c r="U562" s="111" t="str">
        <f>Q562*T562</f>
      </c>
      <c r="V562" s="112" t="str">
        <f>R562*T562</f>
      </c>
      <c r="W562" s="113" t="str">
        <f>S562*T562</f>
      </c>
      <c r="X562" t="n">
        <v>0</v>
      </c>
      <c r="Y562" s="114" t="n">
        <v>2017</v>
      </c>
      <c r="Z562" t="s">
        <v>428</v>
      </c>
      <c r="AA562" s="115" t="str">
        <f>IF(G562="shared-count-once",COUNTIFS($A$2:$A$599,A562,$B$2:$B$599,B562,$D$2:$D$599,D562),1)</f>
      </c>
    </row>
    <row r="563">
      <c r="A563" t="s">
        <v>116</v>
      </c>
      <c r="B563" s="93" t="n">
        <v>2040</v>
      </c>
      <c r="C563" t="s">
        <v>296</v>
      </c>
      <c r="D563" s="94" t="s">
        <v>442</v>
      </c>
      <c r="E563" s="95" t="s">
        <v>443</v>
      </c>
      <c r="F563" s="96" t="s">
        <v>299</v>
      </c>
      <c r="G563" s="97" t="s">
        <v>423</v>
      </c>
      <c r="H563" s="98" t="s">
        <v>425</v>
      </c>
      <c r="I563" s="99" t="n">
        <v>1</v>
      </c>
      <c r="J563" s="100" t="n">
        <v>1</v>
      </c>
      <c r="K563" s="101" t="n">
        <v>0.0077</v>
      </c>
      <c r="L563" s="102" t="n">
        <v>317833500.850884</v>
      </c>
      <c r="M563" s="103" t="n">
        <v>317337884.121295</v>
      </c>
      <c r="N563" s="104" t="str">
        <f>MIN(MAX((B563-'Calculation_Assumptions'!$B$5+1)/'Calculation_Assumptions'!$B$7,0),1)</f>
      </c>
      <c r="O563" s="105" t="str">
        <f>L563*I563</f>
      </c>
      <c r="P563" s="106" t="str">
        <f>M563*I563</f>
      </c>
      <c r="Q563" s="107" t="str">
        <f>P563*'Calculation_Assumptions'!$B$14*J563*K563</f>
      </c>
      <c r="R563" s="108" t="str">
        <f>O563*N563*J563*K563</f>
      </c>
      <c r="S563" s="109" t="str">
        <f>R563-Q563</f>
      </c>
      <c r="T563" s="110" t="str">
        <f>1/(1+'Calculation_Assumptions'!$B$8)^(B563-'Calculation_Assumptions'!$B$2)</f>
      </c>
      <c r="U563" s="111" t="str">
        <f>Q563*T563</f>
      </c>
      <c r="V563" s="112" t="str">
        <f>R563*T563</f>
      </c>
      <c r="W563" s="113" t="str">
        <f>S563*T563</f>
      </c>
      <c r="X563" t="n">
        <v>0</v>
      </c>
      <c r="Y563" s="114" t="n">
        <v>2017</v>
      </c>
      <c r="Z563" t="s">
        <v>428</v>
      </c>
      <c r="AA563" s="115" t="str">
        <f>IF(G563="shared-count-once",COUNTIFS($A$2:$A$599,A563,$B$2:$B$599,B563,$D$2:$D$599,D563),1)</f>
      </c>
    </row>
    <row r="564">
      <c r="A564" t="s">
        <v>116</v>
      </c>
      <c r="B564" s="93" t="n">
        <v>2041</v>
      </c>
      <c r="C564" t="s">
        <v>296</v>
      </c>
      <c r="D564" s="94" t="s">
        <v>442</v>
      </c>
      <c r="E564" s="95" t="s">
        <v>443</v>
      </c>
      <c r="F564" s="96" t="s">
        <v>299</v>
      </c>
      <c r="G564" s="97" t="s">
        <v>423</v>
      </c>
      <c r="H564" s="98" t="s">
        <v>425</v>
      </c>
      <c r="I564" s="99" t="n">
        <v>1</v>
      </c>
      <c r="J564" s="100" t="n">
        <v>1</v>
      </c>
      <c r="K564" s="101" t="n">
        <v>0.0077</v>
      </c>
      <c r="L564" s="102" t="n">
        <v>319636474.95546</v>
      </c>
      <c r="M564" s="103" t="n">
        <v>319016979.529542</v>
      </c>
      <c r="N564" s="104" t="str">
        <f>MIN(MAX((B564-'Calculation_Assumptions'!$B$5+1)/'Calculation_Assumptions'!$B$7,0),1)</f>
      </c>
      <c r="O564" s="105" t="str">
        <f>L564*I564</f>
      </c>
      <c r="P564" s="106" t="str">
        <f>M564*I564</f>
      </c>
      <c r="Q564" s="107" t="str">
        <f>P564*'Calculation_Assumptions'!$B$14*J564*K564</f>
      </c>
      <c r="R564" s="108" t="str">
        <f>O564*N564*J564*K564</f>
      </c>
      <c r="S564" s="109" t="str">
        <f>R564-Q564</f>
      </c>
      <c r="T564" s="110" t="str">
        <f>1/(1+'Calculation_Assumptions'!$B$8)^(B564-'Calculation_Assumptions'!$B$2)</f>
      </c>
      <c r="U564" s="111" t="str">
        <f>Q564*T564</f>
      </c>
      <c r="V564" s="112" t="str">
        <f>R564*T564</f>
      </c>
      <c r="W564" s="113" t="str">
        <f>S564*T564</f>
      </c>
      <c r="X564" t="n">
        <v>0</v>
      </c>
      <c r="Y564" s="114" t="n">
        <v>2017</v>
      </c>
      <c r="Z564" t="s">
        <v>428</v>
      </c>
      <c r="AA564" s="115" t="str">
        <f>IF(G564="shared-count-once",COUNTIFS($A$2:$A$599,A564,$B$2:$B$599,B564,$D$2:$D$599,D564),1)</f>
      </c>
    </row>
    <row r="565">
      <c r="A565" t="s">
        <v>116</v>
      </c>
      <c r="B565" s="93" t="n">
        <v>2042</v>
      </c>
      <c r="C565" t="s">
        <v>296</v>
      </c>
      <c r="D565" s="94" t="s">
        <v>442</v>
      </c>
      <c r="E565" s="95" t="s">
        <v>443</v>
      </c>
      <c r="F565" s="96" t="s">
        <v>299</v>
      </c>
      <c r="G565" s="97" t="s">
        <v>423</v>
      </c>
      <c r="H565" s="98" t="s">
        <v>425</v>
      </c>
      <c r="I565" s="99" t="n">
        <v>1</v>
      </c>
      <c r="J565" s="100" t="n">
        <v>1</v>
      </c>
      <c r="K565" s="101" t="n">
        <v>0.0077</v>
      </c>
      <c r="L565" s="102" t="n">
        <v>321389365.919647</v>
      </c>
      <c r="M565" s="103" t="n">
        <v>320698357.573231</v>
      </c>
      <c r="N565" s="104" t="str">
        <f>MIN(MAX((B565-'Calculation_Assumptions'!$B$5+1)/'Calculation_Assumptions'!$B$7,0),1)</f>
      </c>
      <c r="O565" s="105" t="str">
        <f>L565*I565</f>
      </c>
      <c r="P565" s="106" t="str">
        <f>M565*I565</f>
      </c>
      <c r="Q565" s="107" t="str">
        <f>P565*'Calculation_Assumptions'!$B$14*J565*K565</f>
      </c>
      <c r="R565" s="108" t="str">
        <f>O565*N565*J565*K565</f>
      </c>
      <c r="S565" s="109" t="str">
        <f>R565-Q565</f>
      </c>
      <c r="T565" s="110" t="str">
        <f>1/(1+'Calculation_Assumptions'!$B$8)^(B565-'Calculation_Assumptions'!$B$2)</f>
      </c>
      <c r="U565" s="111" t="str">
        <f>Q565*T565</f>
      </c>
      <c r="V565" s="112" t="str">
        <f>R565*T565</f>
      </c>
      <c r="W565" s="113" t="str">
        <f>S565*T565</f>
      </c>
      <c r="X565" t="n">
        <v>0</v>
      </c>
      <c r="Y565" s="114" t="n">
        <v>2017</v>
      </c>
      <c r="Z565" t="s">
        <v>428</v>
      </c>
      <c r="AA565" s="115" t="str">
        <f>IF(G565="shared-count-once",COUNTIFS($A$2:$A$599,A565,$B$2:$B$599,B565,$D$2:$D$599,D565),1)</f>
      </c>
    </row>
    <row r="566">
      <c r="A566" t="s">
        <v>116</v>
      </c>
      <c r="B566" s="93" t="n">
        <v>2043</v>
      </c>
      <c r="C566" t="s">
        <v>296</v>
      </c>
      <c r="D566" s="94" t="s">
        <v>442</v>
      </c>
      <c r="E566" s="95" t="s">
        <v>443</v>
      </c>
      <c r="F566" s="96" t="s">
        <v>299</v>
      </c>
      <c r="G566" s="97" t="s">
        <v>423</v>
      </c>
      <c r="H566" s="98" t="s">
        <v>425</v>
      </c>
      <c r="I566" s="99" t="n">
        <v>1</v>
      </c>
      <c r="J566" s="100" t="n">
        <v>1</v>
      </c>
      <c r="K566" s="101" t="n">
        <v>0.0077</v>
      </c>
      <c r="L566" s="102" t="n">
        <v>323091602.548631</v>
      </c>
      <c r="M566" s="103" t="n">
        <v>322368101.36479</v>
      </c>
      <c r="N566" s="104" t="str">
        <f>MIN(MAX((B566-'Calculation_Assumptions'!$B$5+1)/'Calculation_Assumptions'!$B$7,0),1)</f>
      </c>
      <c r="O566" s="105" t="str">
        <f>L566*I566</f>
      </c>
      <c r="P566" s="106" t="str">
        <f>M566*I566</f>
      </c>
      <c r="Q566" s="107" t="str">
        <f>P566*'Calculation_Assumptions'!$B$14*J566*K566</f>
      </c>
      <c r="R566" s="108" t="str">
        <f>O566*N566*J566*K566</f>
      </c>
      <c r="S566" s="109" t="str">
        <f>R566-Q566</f>
      </c>
      <c r="T566" s="110" t="str">
        <f>1/(1+'Calculation_Assumptions'!$B$8)^(B566-'Calculation_Assumptions'!$B$2)</f>
      </c>
      <c r="U566" s="111" t="str">
        <f>Q566*T566</f>
      </c>
      <c r="V566" s="112" t="str">
        <f>R566*T566</f>
      </c>
      <c r="W566" s="113" t="str">
        <f>S566*T566</f>
      </c>
      <c r="X566" t="n">
        <v>0</v>
      </c>
      <c r="Y566" s="114" t="n">
        <v>2017</v>
      </c>
      <c r="Z566" t="s">
        <v>428</v>
      </c>
      <c r="AA566" s="115" t="str">
        <f>IF(G566="shared-count-once",COUNTIFS($A$2:$A$599,A566,$B$2:$B$599,B566,$D$2:$D$599,D566),1)</f>
      </c>
    </row>
    <row r="567">
      <c r="A567" t="s">
        <v>116</v>
      </c>
      <c r="B567" s="93" t="n">
        <v>2044</v>
      </c>
      <c r="C567" t="s">
        <v>296</v>
      </c>
      <c r="D567" s="94" t="s">
        <v>442</v>
      </c>
      <c r="E567" s="95" t="s">
        <v>443</v>
      </c>
      <c r="F567" s="96" t="s">
        <v>299</v>
      </c>
      <c r="G567" s="97" t="s">
        <v>423</v>
      </c>
      <c r="H567" s="98" t="s">
        <v>425</v>
      </c>
      <c r="I567" s="99" t="n">
        <v>1</v>
      </c>
      <c r="J567" s="100" t="n">
        <v>1</v>
      </c>
      <c r="K567" s="101" t="n">
        <v>0.0077</v>
      </c>
      <c r="L567" s="102" t="n">
        <v>324743035.983444</v>
      </c>
      <c r="M567" s="103" t="n">
        <v>323959975.384742</v>
      </c>
      <c r="N567" s="104" t="str">
        <f>MIN(MAX((B567-'Calculation_Assumptions'!$B$5+1)/'Calculation_Assumptions'!$B$7,0),1)</f>
      </c>
      <c r="O567" s="105" t="str">
        <f>L567*I567</f>
      </c>
      <c r="P567" s="106" t="str">
        <f>M567*I567</f>
      </c>
      <c r="Q567" s="107" t="str">
        <f>P567*'Calculation_Assumptions'!$B$14*J567*K567</f>
      </c>
      <c r="R567" s="108" t="str">
        <f>O567*N567*J567*K567</f>
      </c>
      <c r="S567" s="109" t="str">
        <f>R567-Q567</f>
      </c>
      <c r="T567" s="110" t="str">
        <f>1/(1+'Calculation_Assumptions'!$B$8)^(B567-'Calculation_Assumptions'!$B$2)</f>
      </c>
      <c r="U567" s="111" t="str">
        <f>Q567*T567</f>
      </c>
      <c r="V567" s="112" t="str">
        <f>R567*T567</f>
      </c>
      <c r="W567" s="113" t="str">
        <f>S567*T567</f>
      </c>
      <c r="X567" t="n">
        <v>0</v>
      </c>
      <c r="Y567" s="114" t="n">
        <v>2017</v>
      </c>
      <c r="Z567" t="s">
        <v>428</v>
      </c>
      <c r="AA567" s="115" t="str">
        <f>IF(G567="shared-count-once",COUNTIFS($A$2:$A$599,A567,$B$2:$B$599,B567,$D$2:$D$599,D567),1)</f>
      </c>
    </row>
    <row r="568">
      <c r="A568" t="s">
        <v>116</v>
      </c>
      <c r="B568" s="93" t="n">
        <v>2045</v>
      </c>
      <c r="C568" t="s">
        <v>296</v>
      </c>
      <c r="D568" s="94" t="s">
        <v>442</v>
      </c>
      <c r="E568" s="95" t="s">
        <v>443</v>
      </c>
      <c r="F568" s="96" t="s">
        <v>299</v>
      </c>
      <c r="G568" s="97" t="s">
        <v>423</v>
      </c>
      <c r="H568" s="98" t="s">
        <v>425</v>
      </c>
      <c r="I568" s="99" t="n">
        <v>1</v>
      </c>
      <c r="J568" s="100" t="n">
        <v>1</v>
      </c>
      <c r="K568" s="101" t="n">
        <v>0.0077</v>
      </c>
      <c r="L568" s="102" t="n">
        <v>326343152.476028</v>
      </c>
      <c r="M568" s="103" t="n">
        <v>325502797.918857</v>
      </c>
      <c r="N568" s="104" t="str">
        <f>MIN(MAX((B568-'Calculation_Assumptions'!$B$5+1)/'Calculation_Assumptions'!$B$7,0),1)</f>
      </c>
      <c r="O568" s="105" t="str">
        <f>L568*I568</f>
      </c>
      <c r="P568" s="106" t="str">
        <f>M568*I568</f>
      </c>
      <c r="Q568" s="107" t="str">
        <f>P568*'Calculation_Assumptions'!$B$14*J568*K568</f>
      </c>
      <c r="R568" s="108" t="str">
        <f>O568*N568*J568*K568</f>
      </c>
      <c r="S568" s="109" t="str">
        <f>R568-Q568</f>
      </c>
      <c r="T568" s="110" t="str">
        <f>1/(1+'Calculation_Assumptions'!$B$8)^(B568-'Calculation_Assumptions'!$B$2)</f>
      </c>
      <c r="U568" s="111" t="str">
        <f>Q568*T568</f>
      </c>
      <c r="V568" s="112" t="str">
        <f>R568*T568</f>
      </c>
      <c r="W568" s="113" t="str">
        <f>S568*T568</f>
      </c>
      <c r="X568" t="n">
        <v>0</v>
      </c>
      <c r="Y568" s="114" t="n">
        <v>2017</v>
      </c>
      <c r="Z568" t="s">
        <v>428</v>
      </c>
      <c r="AA568" s="115" t="str">
        <f>IF(G568="shared-count-once",COUNTIFS($A$2:$A$599,A568,$B$2:$B$599,B568,$D$2:$D$599,D568),1)</f>
      </c>
    </row>
    <row r="569">
      <c r="A569" t="s">
        <v>116</v>
      </c>
      <c r="B569" s="93" t="n">
        <v>2046</v>
      </c>
      <c r="C569" t="s">
        <v>296</v>
      </c>
      <c r="D569" s="94" t="s">
        <v>442</v>
      </c>
      <c r="E569" s="95" t="s">
        <v>443</v>
      </c>
      <c r="F569" s="96" t="s">
        <v>299</v>
      </c>
      <c r="G569" s="97" t="s">
        <v>423</v>
      </c>
      <c r="H569" s="98" t="s">
        <v>425</v>
      </c>
      <c r="I569" s="99" t="n">
        <v>1</v>
      </c>
      <c r="J569" s="100" t="n">
        <v>1</v>
      </c>
      <c r="K569" s="101" t="n">
        <v>0.0077</v>
      </c>
      <c r="L569" s="102" t="n">
        <v>327890569.388707</v>
      </c>
      <c r="M569" s="103" t="n">
        <v>326937410.974074</v>
      </c>
      <c r="N569" s="104" t="str">
        <f>MIN(MAX((B569-'Calculation_Assumptions'!$B$5+1)/'Calculation_Assumptions'!$B$7,0),1)</f>
      </c>
      <c r="O569" s="105" t="str">
        <f>L569*I569</f>
      </c>
      <c r="P569" s="106" t="str">
        <f>M569*I569</f>
      </c>
      <c r="Q569" s="107" t="str">
        <f>P569*'Calculation_Assumptions'!$B$14*J569*K569</f>
      </c>
      <c r="R569" s="108" t="str">
        <f>O569*N569*J569*K569</f>
      </c>
      <c r="S569" s="109" t="str">
        <f>R569-Q569</f>
      </c>
      <c r="T569" s="110" t="str">
        <f>1/(1+'Calculation_Assumptions'!$B$8)^(B569-'Calculation_Assumptions'!$B$2)</f>
      </c>
      <c r="U569" s="111" t="str">
        <f>Q569*T569</f>
      </c>
      <c r="V569" s="112" t="str">
        <f>R569*T569</f>
      </c>
      <c r="W569" s="113" t="str">
        <f>S569*T569</f>
      </c>
      <c r="X569" t="n">
        <v>0</v>
      </c>
      <c r="Y569" s="114" t="n">
        <v>2017</v>
      </c>
      <c r="Z569" t="s">
        <v>428</v>
      </c>
      <c r="AA569" s="115" t="str">
        <f>IF(G569="shared-count-once",COUNTIFS($A$2:$A$599,A569,$B$2:$B$599,B569,$D$2:$D$599,D569),1)</f>
      </c>
    </row>
    <row r="570">
      <c r="A570" t="s">
        <v>116</v>
      </c>
      <c r="B570" s="93" t="n">
        <v>2047</v>
      </c>
      <c r="C570" t="s">
        <v>296</v>
      </c>
      <c r="D570" s="94" t="s">
        <v>442</v>
      </c>
      <c r="E570" s="95" t="s">
        <v>443</v>
      </c>
      <c r="F570" s="96" t="s">
        <v>299</v>
      </c>
      <c r="G570" s="97" t="s">
        <v>423</v>
      </c>
      <c r="H570" s="98" t="s">
        <v>425</v>
      </c>
      <c r="I570" s="99" t="n">
        <v>1</v>
      </c>
      <c r="J570" s="100" t="n">
        <v>1</v>
      </c>
      <c r="K570" s="101" t="n">
        <v>0.0077</v>
      </c>
      <c r="L570" s="102" t="n">
        <v>329384022.216433</v>
      </c>
      <c r="M570" s="103" t="n">
        <v>328373979.572961</v>
      </c>
      <c r="N570" s="104" t="str">
        <f>MIN(MAX((B570-'Calculation_Assumptions'!$B$5+1)/'Calculation_Assumptions'!$B$7,0),1)</f>
      </c>
      <c r="O570" s="105" t="str">
        <f>L570*I570</f>
      </c>
      <c r="P570" s="106" t="str">
        <f>M570*I570</f>
      </c>
      <c r="Q570" s="107" t="str">
        <f>P570*'Calculation_Assumptions'!$B$14*J570*K570</f>
      </c>
      <c r="R570" s="108" t="str">
        <f>O570*N570*J570*K570</f>
      </c>
      <c r="S570" s="109" t="str">
        <f>R570-Q570</f>
      </c>
      <c r="T570" s="110" t="str">
        <f>1/(1+'Calculation_Assumptions'!$B$8)^(B570-'Calculation_Assumptions'!$B$2)</f>
      </c>
      <c r="U570" s="111" t="str">
        <f>Q570*T570</f>
      </c>
      <c r="V570" s="112" t="str">
        <f>R570*T570</f>
      </c>
      <c r="W570" s="113" t="str">
        <f>S570*T570</f>
      </c>
      <c r="X570" t="n">
        <v>0</v>
      </c>
      <c r="Y570" s="114" t="n">
        <v>2017</v>
      </c>
      <c r="Z570" t="s">
        <v>428</v>
      </c>
      <c r="AA570" s="115" t="str">
        <f>IF(G570="shared-count-once",COUNTIFS($A$2:$A$599,A570,$B$2:$B$599,B570,$D$2:$D$599,D570),1)</f>
      </c>
    </row>
    <row r="571">
      <c r="A571" t="s">
        <v>116</v>
      </c>
      <c r="B571" s="93" t="n">
        <v>2048</v>
      </c>
      <c r="C571" t="s">
        <v>296</v>
      </c>
      <c r="D571" s="94" t="s">
        <v>442</v>
      </c>
      <c r="E571" s="95" t="s">
        <v>443</v>
      </c>
      <c r="F571" s="96" t="s">
        <v>299</v>
      </c>
      <c r="G571" s="97" t="s">
        <v>423</v>
      </c>
      <c r="H571" s="98" t="s">
        <v>425</v>
      </c>
      <c r="I571" s="99" t="n">
        <v>1</v>
      </c>
      <c r="J571" s="100" t="n">
        <v>1</v>
      </c>
      <c r="K571" s="101" t="n">
        <v>0.0077</v>
      </c>
      <c r="L571" s="102" t="n">
        <v>330823985.721805</v>
      </c>
      <c r="M571" s="103" t="n">
        <v>329758170.929259</v>
      </c>
      <c r="N571" s="104" t="str">
        <f>MIN(MAX((B571-'Calculation_Assumptions'!$B$5+1)/'Calculation_Assumptions'!$B$7,0),1)</f>
      </c>
      <c r="O571" s="105" t="str">
        <f>L571*I571</f>
      </c>
      <c r="P571" s="106" t="str">
        <f>M571*I571</f>
      </c>
      <c r="Q571" s="107" t="str">
        <f>P571*'Calculation_Assumptions'!$B$14*J571*K571</f>
      </c>
      <c r="R571" s="108" t="str">
        <f>O571*N571*J571*K571</f>
      </c>
      <c r="S571" s="109" t="str">
        <f>R571-Q571</f>
      </c>
      <c r="T571" s="110" t="str">
        <f>1/(1+'Calculation_Assumptions'!$B$8)^(B571-'Calculation_Assumptions'!$B$2)</f>
      </c>
      <c r="U571" s="111" t="str">
        <f>Q571*T571</f>
      </c>
      <c r="V571" s="112" t="str">
        <f>R571*T571</f>
      </c>
      <c r="W571" s="113" t="str">
        <f>S571*T571</f>
      </c>
      <c r="X571" t="n">
        <v>0</v>
      </c>
      <c r="Y571" s="114" t="n">
        <v>2017</v>
      </c>
      <c r="Z571" t="s">
        <v>428</v>
      </c>
      <c r="AA571" s="115" t="str">
        <f>IF(G571="shared-count-once",COUNTIFS($A$2:$A$599,A571,$B$2:$B$599,B571,$D$2:$D$599,D571),1)</f>
      </c>
    </row>
    <row r="572">
      <c r="A572" t="s">
        <v>116</v>
      </c>
      <c r="B572" s="93" t="n">
        <v>2049</v>
      </c>
      <c r="C572" t="s">
        <v>296</v>
      </c>
      <c r="D572" s="94" t="s">
        <v>442</v>
      </c>
      <c r="E572" s="95" t="s">
        <v>443</v>
      </c>
      <c r="F572" s="96" t="s">
        <v>299</v>
      </c>
      <c r="G572" s="97" t="s">
        <v>423</v>
      </c>
      <c r="H572" s="98" t="s">
        <v>425</v>
      </c>
      <c r="I572" s="99" t="n">
        <v>1</v>
      </c>
      <c r="J572" s="100" t="n">
        <v>1</v>
      </c>
      <c r="K572" s="101" t="n">
        <v>0.0077</v>
      </c>
      <c r="L572" s="102" t="n">
        <v>332211286.862096</v>
      </c>
      <c r="M572" s="103" t="n">
        <v>331090815.300003</v>
      </c>
      <c r="N572" s="104" t="str">
        <f>MIN(MAX((B572-'Calculation_Assumptions'!$B$5+1)/'Calculation_Assumptions'!$B$7,0),1)</f>
      </c>
      <c r="O572" s="105" t="str">
        <f>L572*I572</f>
      </c>
      <c r="P572" s="106" t="str">
        <f>M572*I572</f>
      </c>
      <c r="Q572" s="107" t="str">
        <f>P572*'Calculation_Assumptions'!$B$14*J572*K572</f>
      </c>
      <c r="R572" s="108" t="str">
        <f>O572*N572*J572*K572</f>
      </c>
      <c r="S572" s="109" t="str">
        <f>R572-Q572</f>
      </c>
      <c r="T572" s="110" t="str">
        <f>1/(1+'Calculation_Assumptions'!$B$8)^(B572-'Calculation_Assumptions'!$B$2)</f>
      </c>
      <c r="U572" s="111" t="str">
        <f>Q572*T572</f>
      </c>
      <c r="V572" s="112" t="str">
        <f>R572*T572</f>
      </c>
      <c r="W572" s="113" t="str">
        <f>S572*T572</f>
      </c>
      <c r="X572" t="n">
        <v>0</v>
      </c>
      <c r="Y572" s="114" t="n">
        <v>2017</v>
      </c>
      <c r="Z572" t="s">
        <v>428</v>
      </c>
      <c r="AA572" s="115" t="str">
        <f>IF(G572="shared-count-once",COUNTIFS($A$2:$A$599,A572,$B$2:$B$599,B572,$D$2:$D$599,D572),1)</f>
      </c>
    </row>
    <row r="573">
      <c r="A573" t="s">
        <v>116</v>
      </c>
      <c r="B573" s="93" t="n">
        <v>2050</v>
      </c>
      <c r="C573" t="s">
        <v>296</v>
      </c>
      <c r="D573" s="94" t="s">
        <v>442</v>
      </c>
      <c r="E573" s="95" t="s">
        <v>443</v>
      </c>
      <c r="F573" s="96" t="s">
        <v>299</v>
      </c>
      <c r="G573" s="97" t="s">
        <v>423</v>
      </c>
      <c r="H573" s="98" t="s">
        <v>425</v>
      </c>
      <c r="I573" s="99" t="n">
        <v>1</v>
      </c>
      <c r="J573" s="100" t="n">
        <v>1</v>
      </c>
      <c r="K573" s="101" t="n">
        <v>0.0077</v>
      </c>
      <c r="L573" s="102" t="n">
        <v>333545071.752828</v>
      </c>
      <c r="M573" s="103" t="n">
        <v>332371049.299558</v>
      </c>
      <c r="N573" s="104" t="str">
        <f>MIN(MAX((B573-'Calculation_Assumptions'!$B$5+1)/'Calculation_Assumptions'!$B$7,0),1)</f>
      </c>
      <c r="O573" s="105" t="str">
        <f>L573*I573</f>
      </c>
      <c r="P573" s="106" t="str">
        <f>M573*I573</f>
      </c>
      <c r="Q573" s="107" t="str">
        <f>P573*'Calculation_Assumptions'!$B$14*J573*K573</f>
      </c>
      <c r="R573" s="108" t="str">
        <f>O573*N573*J573*K573</f>
      </c>
      <c r="S573" s="109" t="str">
        <f>R573-Q573</f>
      </c>
      <c r="T573" s="110" t="str">
        <f>1/(1+'Calculation_Assumptions'!$B$8)^(B573-'Calculation_Assumptions'!$B$2)</f>
      </c>
      <c r="U573" s="111" t="str">
        <f>Q573*T573</f>
      </c>
      <c r="V573" s="112" t="str">
        <f>R573*T573</f>
      </c>
      <c r="W573" s="113" t="str">
        <f>S573*T573</f>
      </c>
      <c r="X573" t="n">
        <v>0</v>
      </c>
      <c r="Y573" s="114" t="n">
        <v>2017</v>
      </c>
      <c r="Z573" t="s">
        <v>428</v>
      </c>
      <c r="AA573" s="115" t="str">
        <f>IF(G573="shared-count-once",COUNTIFS($A$2:$A$599,A573,$B$2:$B$599,B573,$D$2:$D$599,D573),1)</f>
      </c>
    </row>
    <row r="574">
      <c r="A574" t="s">
        <v>116</v>
      </c>
      <c r="B574" s="93" t="n">
        <v>2025</v>
      </c>
      <c r="C574" t="s">
        <v>306</v>
      </c>
      <c r="D574" s="94" t="s">
        <v>444</v>
      </c>
      <c r="E574" s="95" t="s">
        <v>445</v>
      </c>
      <c r="F574" s="96" t="s">
        <v>309</v>
      </c>
      <c r="G574" s="97" t="s">
        <v>423</v>
      </c>
      <c r="H574" s="98" t="s">
        <v>425</v>
      </c>
      <c r="I574" s="99" t="n">
        <v>1</v>
      </c>
      <c r="J574" s="100" t="n">
        <v>1</v>
      </c>
      <c r="K574" s="101" t="n">
        <v>0.0077</v>
      </c>
      <c r="L574" s="102" t="n">
        <v>288000821.106462</v>
      </c>
      <c r="M574" s="103" t="n">
        <v>288000821.106462</v>
      </c>
      <c r="N574" s="104" t="str">
        <f>MIN(MAX((B574-'Calculation_Assumptions'!$B$5+1)/'Calculation_Assumptions'!$B$7,0),1)</f>
      </c>
      <c r="O574" s="105" t="str">
        <f>L574*I574</f>
      </c>
      <c r="P574" s="106" t="str">
        <f>M574*I574</f>
      </c>
      <c r="Q574" s="107" t="str">
        <f>P574*'Calculation_Assumptions'!$B$14*J574*K574</f>
      </c>
      <c r="R574" s="108" t="str">
        <f>O574*N574*J574*K574</f>
      </c>
      <c r="S574" s="109" t="str">
        <f>R574-Q574</f>
      </c>
      <c r="T574" s="110" t="str">
        <f>1/(1+'Calculation_Assumptions'!$B$8)^(B574-'Calculation_Assumptions'!$B$2)</f>
      </c>
      <c r="U574" s="111" t="str">
        <f>Q574*T574</f>
      </c>
      <c r="V574" s="112" t="str">
        <f>R574*T574</f>
      </c>
      <c r="W574" s="113" t="str">
        <f>S574*T574</f>
      </c>
      <c r="X574" t="n">
        <v>0</v>
      </c>
      <c r="Y574" s="114" t="n">
        <v>2017</v>
      </c>
      <c r="Z574" t="s">
        <v>428</v>
      </c>
      <c r="AA574" s="115" t="str">
        <f>IF(G574="shared-count-once",COUNTIFS($A$2:$A$599,A574,$B$2:$B$599,B574,$D$2:$D$599,D574),1)</f>
      </c>
    </row>
    <row r="575">
      <c r="A575" t="s">
        <v>116</v>
      </c>
      <c r="B575" s="93" t="n">
        <v>2026</v>
      </c>
      <c r="C575" t="s">
        <v>306</v>
      </c>
      <c r="D575" s="94" t="s">
        <v>444</v>
      </c>
      <c r="E575" s="95" t="s">
        <v>445</v>
      </c>
      <c r="F575" s="96" t="s">
        <v>309</v>
      </c>
      <c r="G575" s="97" t="s">
        <v>423</v>
      </c>
      <c r="H575" s="98" t="s">
        <v>425</v>
      </c>
      <c r="I575" s="99" t="n">
        <v>1</v>
      </c>
      <c r="J575" s="100" t="n">
        <v>1</v>
      </c>
      <c r="K575" s="101" t="n">
        <v>0.0077</v>
      </c>
      <c r="L575" s="102" t="n">
        <v>289540745.880455</v>
      </c>
      <c r="M575" s="103" t="n">
        <v>289847447.099594</v>
      </c>
      <c r="N575" s="104" t="str">
        <f>MIN(MAX((B575-'Calculation_Assumptions'!$B$5+1)/'Calculation_Assumptions'!$B$7,0),1)</f>
      </c>
      <c r="O575" s="105" t="str">
        <f>L575*I575</f>
      </c>
      <c r="P575" s="106" t="str">
        <f>M575*I575</f>
      </c>
      <c r="Q575" s="107" t="str">
        <f>P575*'Calculation_Assumptions'!$B$14*J575*K575</f>
      </c>
      <c r="R575" s="108" t="str">
        <f>O575*N575*J575*K575</f>
      </c>
      <c r="S575" s="109" t="str">
        <f>R575-Q575</f>
      </c>
      <c r="T575" s="110" t="str">
        <f>1/(1+'Calculation_Assumptions'!$B$8)^(B575-'Calculation_Assumptions'!$B$2)</f>
      </c>
      <c r="U575" s="111" t="str">
        <f>Q575*T575</f>
      </c>
      <c r="V575" s="112" t="str">
        <f>R575*T575</f>
      </c>
      <c r="W575" s="113" t="str">
        <f>S575*T575</f>
      </c>
      <c r="X575" t="n">
        <v>0</v>
      </c>
      <c r="Y575" s="114" t="n">
        <v>2017</v>
      </c>
      <c r="Z575" t="s">
        <v>428</v>
      </c>
      <c r="AA575" s="115" t="str">
        <f>IF(G575="shared-count-once",COUNTIFS($A$2:$A$599,A575,$B$2:$B$599,B575,$D$2:$D$599,D575),1)</f>
      </c>
    </row>
    <row r="576">
      <c r="A576" t="s">
        <v>116</v>
      </c>
      <c r="B576" s="93" t="n">
        <v>2027</v>
      </c>
      <c r="C576" t="s">
        <v>306</v>
      </c>
      <c r="D576" s="94" t="s">
        <v>444</v>
      </c>
      <c r="E576" s="95" t="s">
        <v>445</v>
      </c>
      <c r="F576" s="96" t="s">
        <v>309</v>
      </c>
      <c r="G576" s="97" t="s">
        <v>423</v>
      </c>
      <c r="H576" s="98" t="s">
        <v>425</v>
      </c>
      <c r="I576" s="99" t="n">
        <v>1</v>
      </c>
      <c r="J576" s="100" t="n">
        <v>1</v>
      </c>
      <c r="K576" s="101" t="n">
        <v>0.0077</v>
      </c>
      <c r="L576" s="102" t="n">
        <v>291583966.841813</v>
      </c>
      <c r="M576" s="103" t="n">
        <v>291854180.377108</v>
      </c>
      <c r="N576" s="104" t="str">
        <f>MIN(MAX((B576-'Calculation_Assumptions'!$B$5+1)/'Calculation_Assumptions'!$B$7,0),1)</f>
      </c>
      <c r="O576" s="105" t="str">
        <f>L576*I576</f>
      </c>
      <c r="P576" s="106" t="str">
        <f>M576*I576</f>
      </c>
      <c r="Q576" s="107" t="str">
        <f>P576*'Calculation_Assumptions'!$B$14*J576*K576</f>
      </c>
      <c r="R576" s="108" t="str">
        <f>O576*N576*J576*K576</f>
      </c>
      <c r="S576" s="109" t="str">
        <f>R576-Q576</f>
      </c>
      <c r="T576" s="110" t="str">
        <f>1/(1+'Calculation_Assumptions'!$B$8)^(B576-'Calculation_Assumptions'!$B$2)</f>
      </c>
      <c r="U576" s="111" t="str">
        <f>Q576*T576</f>
      </c>
      <c r="V576" s="112" t="str">
        <f>R576*T576</f>
      </c>
      <c r="W576" s="113" t="str">
        <f>S576*T576</f>
      </c>
      <c r="X576" t="n">
        <v>0</v>
      </c>
      <c r="Y576" s="114" t="n">
        <v>2017</v>
      </c>
      <c r="Z576" t="s">
        <v>428</v>
      </c>
      <c r="AA576" s="115" t="str">
        <f>IF(G576="shared-count-once",COUNTIFS($A$2:$A$599,A576,$B$2:$B$599,B576,$D$2:$D$599,D576),1)</f>
      </c>
    </row>
    <row r="577">
      <c r="A577" t="s">
        <v>116</v>
      </c>
      <c r="B577" s="93" t="n">
        <v>2028</v>
      </c>
      <c r="C577" t="s">
        <v>306</v>
      </c>
      <c r="D577" s="94" t="s">
        <v>444</v>
      </c>
      <c r="E577" s="95" t="s">
        <v>445</v>
      </c>
      <c r="F577" s="96" t="s">
        <v>309</v>
      </c>
      <c r="G577" s="97" t="s">
        <v>423</v>
      </c>
      <c r="H577" s="98" t="s">
        <v>425</v>
      </c>
      <c r="I577" s="99" t="n">
        <v>1</v>
      </c>
      <c r="J577" s="100" t="n">
        <v>1</v>
      </c>
      <c r="K577" s="101" t="n">
        <v>0.0077</v>
      </c>
      <c r="L577" s="102" t="n">
        <v>293670136.381471</v>
      </c>
      <c r="M577" s="103" t="n">
        <v>293896796.321291</v>
      </c>
      <c r="N577" s="104" t="str">
        <f>MIN(MAX((B577-'Calculation_Assumptions'!$B$5+1)/'Calculation_Assumptions'!$B$7,0),1)</f>
      </c>
      <c r="O577" s="105" t="str">
        <f>L577*I577</f>
      </c>
      <c r="P577" s="106" t="str">
        <f>M577*I577</f>
      </c>
      <c r="Q577" s="107" t="str">
        <f>P577*'Calculation_Assumptions'!$B$14*J577*K577</f>
      </c>
      <c r="R577" s="108" t="str">
        <f>O577*N577*J577*K577</f>
      </c>
      <c r="S577" s="109" t="str">
        <f>R577-Q577</f>
      </c>
      <c r="T577" s="110" t="str">
        <f>1/(1+'Calculation_Assumptions'!$B$8)^(B577-'Calculation_Assumptions'!$B$2)</f>
      </c>
      <c r="U577" s="111" t="str">
        <f>Q577*T577</f>
      </c>
      <c r="V577" s="112" t="str">
        <f>R577*T577</f>
      </c>
      <c r="W577" s="113" t="str">
        <f>S577*T577</f>
      </c>
      <c r="X577" t="n">
        <v>0</v>
      </c>
      <c r="Y577" s="114" t="n">
        <v>2017</v>
      </c>
      <c r="Z577" t="s">
        <v>428</v>
      </c>
      <c r="AA577" s="115" t="str">
        <f>IF(G577="shared-count-once",COUNTIFS($A$2:$A$599,A577,$B$2:$B$599,B577,$D$2:$D$599,D577),1)</f>
      </c>
    </row>
    <row r="578">
      <c r="A578" t="s">
        <v>116</v>
      </c>
      <c r="B578" s="93" t="n">
        <v>2029</v>
      </c>
      <c r="C578" t="s">
        <v>306</v>
      </c>
      <c r="D578" s="94" t="s">
        <v>444</v>
      </c>
      <c r="E578" s="95" t="s">
        <v>445</v>
      </c>
      <c r="F578" s="96" t="s">
        <v>309</v>
      </c>
      <c r="G578" s="97" t="s">
        <v>423</v>
      </c>
      <c r="H578" s="98" t="s">
        <v>425</v>
      </c>
      <c r="I578" s="99" t="n">
        <v>1</v>
      </c>
      <c r="J578" s="100" t="n">
        <v>1</v>
      </c>
      <c r="K578" s="101" t="n">
        <v>0.0077</v>
      </c>
      <c r="L578" s="102" t="n">
        <v>295794120.997662</v>
      </c>
      <c r="M578" s="103" t="n">
        <v>295970569.102032</v>
      </c>
      <c r="N578" s="104" t="str">
        <f>MIN(MAX((B578-'Calculation_Assumptions'!$B$5+1)/'Calculation_Assumptions'!$B$7,0),1)</f>
      </c>
      <c r="O578" s="105" t="str">
        <f>L578*I578</f>
      </c>
      <c r="P578" s="106" t="str">
        <f>M578*I578</f>
      </c>
      <c r="Q578" s="107" t="str">
        <f>P578*'Calculation_Assumptions'!$B$14*J578*K578</f>
      </c>
      <c r="R578" s="108" t="str">
        <f>O578*N578*J578*K578</f>
      </c>
      <c r="S578" s="109" t="str">
        <f>R578-Q578</f>
      </c>
      <c r="T578" s="110" t="str">
        <f>1/(1+'Calculation_Assumptions'!$B$8)^(B578-'Calculation_Assumptions'!$B$2)</f>
      </c>
      <c r="U578" s="111" t="str">
        <f>Q578*T578</f>
      </c>
      <c r="V578" s="112" t="str">
        <f>R578*T578</f>
      </c>
      <c r="W578" s="113" t="str">
        <f>S578*T578</f>
      </c>
      <c r="X578" t="n">
        <v>0</v>
      </c>
      <c r="Y578" s="114" t="n">
        <v>2017</v>
      </c>
      <c r="Z578" t="s">
        <v>428</v>
      </c>
      <c r="AA578" s="115" t="str">
        <f>IF(G578="shared-count-once",COUNTIFS($A$2:$A$599,A578,$B$2:$B$599,B578,$D$2:$D$599,D578),1)</f>
      </c>
    </row>
    <row r="579">
      <c r="A579" t="s">
        <v>116</v>
      </c>
      <c r="B579" s="93" t="n">
        <v>2030</v>
      </c>
      <c r="C579" t="s">
        <v>306</v>
      </c>
      <c r="D579" s="94" t="s">
        <v>444</v>
      </c>
      <c r="E579" s="95" t="s">
        <v>445</v>
      </c>
      <c r="F579" s="96" t="s">
        <v>309</v>
      </c>
      <c r="G579" s="97" t="s">
        <v>423</v>
      </c>
      <c r="H579" s="98" t="s">
        <v>425</v>
      </c>
      <c r="I579" s="99" t="n">
        <v>1</v>
      </c>
      <c r="J579" s="100" t="n">
        <v>1</v>
      </c>
      <c r="K579" s="101" t="n">
        <v>0.0077</v>
      </c>
      <c r="L579" s="102" t="n">
        <v>297912248.92374</v>
      </c>
      <c r="M579" s="103" t="n">
        <v>298029311.601993</v>
      </c>
      <c r="N579" s="104" t="str">
        <f>MIN(MAX((B579-'Calculation_Assumptions'!$B$5+1)/'Calculation_Assumptions'!$B$7,0),1)</f>
      </c>
      <c r="O579" s="105" t="str">
        <f>L579*I579</f>
      </c>
      <c r="P579" s="106" t="str">
        <f>M579*I579</f>
      </c>
      <c r="Q579" s="107" t="str">
        <f>P579*'Calculation_Assumptions'!$B$14*J579*K579</f>
      </c>
      <c r="R579" s="108" t="str">
        <f>O579*N579*J579*K579</f>
      </c>
      <c r="S579" s="109" t="str">
        <f>R579-Q579</f>
      </c>
      <c r="T579" s="110" t="str">
        <f>1/(1+'Calculation_Assumptions'!$B$8)^(B579-'Calculation_Assumptions'!$B$2)</f>
      </c>
      <c r="U579" s="111" t="str">
        <f>Q579*T579</f>
      </c>
      <c r="V579" s="112" t="str">
        <f>R579*T579</f>
      </c>
      <c r="W579" s="113" t="str">
        <f>S579*T579</f>
      </c>
      <c r="X579" t="n">
        <v>0</v>
      </c>
      <c r="Y579" s="114" t="n">
        <v>2017</v>
      </c>
      <c r="Z579" t="s">
        <v>428</v>
      </c>
      <c r="AA579" s="115" t="str">
        <f>IF(G579="shared-count-once",COUNTIFS($A$2:$A$599,A579,$B$2:$B$599,B579,$D$2:$D$599,D579),1)</f>
      </c>
    </row>
    <row r="580">
      <c r="A580" t="s">
        <v>116</v>
      </c>
      <c r="B580" s="93" t="n">
        <v>2031</v>
      </c>
      <c r="C580" t="s">
        <v>306</v>
      </c>
      <c r="D580" s="94" t="s">
        <v>444</v>
      </c>
      <c r="E580" s="95" t="s">
        <v>445</v>
      </c>
      <c r="F580" s="96" t="s">
        <v>309</v>
      </c>
      <c r="G580" s="97" t="s">
        <v>423</v>
      </c>
      <c r="H580" s="98" t="s">
        <v>425</v>
      </c>
      <c r="I580" s="99" t="n">
        <v>1</v>
      </c>
      <c r="J580" s="100" t="n">
        <v>1</v>
      </c>
      <c r="K580" s="101" t="n">
        <v>0.0077</v>
      </c>
      <c r="L580" s="102" t="n">
        <v>300027166.78294</v>
      </c>
      <c r="M580" s="103" t="n">
        <v>300077222.268546</v>
      </c>
      <c r="N580" s="104" t="str">
        <f>MIN(MAX((B580-'Calculation_Assumptions'!$B$5+1)/'Calculation_Assumptions'!$B$7,0),1)</f>
      </c>
      <c r="O580" s="105" t="str">
        <f>L580*I580</f>
      </c>
      <c r="P580" s="106" t="str">
        <f>M580*I580</f>
      </c>
      <c r="Q580" s="107" t="str">
        <f>P580*'Calculation_Assumptions'!$B$14*J580*K580</f>
      </c>
      <c r="R580" s="108" t="str">
        <f>O580*N580*J580*K580</f>
      </c>
      <c r="S580" s="109" t="str">
        <f>R580-Q580</f>
      </c>
      <c r="T580" s="110" t="str">
        <f>1/(1+'Calculation_Assumptions'!$B$8)^(B580-'Calculation_Assumptions'!$B$2)</f>
      </c>
      <c r="U580" s="111" t="str">
        <f>Q580*T580</f>
      </c>
      <c r="V580" s="112" t="str">
        <f>R580*T580</f>
      </c>
      <c r="W580" s="113" t="str">
        <f>S580*T580</f>
      </c>
      <c r="X580" t="n">
        <v>0</v>
      </c>
      <c r="Y580" s="114" t="n">
        <v>2017</v>
      </c>
      <c r="Z580" t="s">
        <v>428</v>
      </c>
      <c r="AA580" s="115" t="str">
        <f>IF(G580="shared-count-once",COUNTIFS($A$2:$A$599,A580,$B$2:$B$599,B580,$D$2:$D$599,D580),1)</f>
      </c>
    </row>
    <row r="581">
      <c r="A581" t="s">
        <v>116</v>
      </c>
      <c r="B581" s="93" t="n">
        <v>2032</v>
      </c>
      <c r="C581" t="s">
        <v>306</v>
      </c>
      <c r="D581" s="94" t="s">
        <v>444</v>
      </c>
      <c r="E581" s="95" t="s">
        <v>445</v>
      </c>
      <c r="F581" s="96" t="s">
        <v>309</v>
      </c>
      <c r="G581" s="97" t="s">
        <v>423</v>
      </c>
      <c r="H581" s="98" t="s">
        <v>425</v>
      </c>
      <c r="I581" s="99" t="n">
        <v>1</v>
      </c>
      <c r="J581" s="100" t="n">
        <v>1</v>
      </c>
      <c r="K581" s="101" t="n">
        <v>0.0077</v>
      </c>
      <c r="L581" s="102" t="n">
        <v>302126389.499303</v>
      </c>
      <c r="M581" s="103" t="n">
        <v>302110074.06594</v>
      </c>
      <c r="N581" s="104" t="str">
        <f>MIN(MAX((B581-'Calculation_Assumptions'!$B$5+1)/'Calculation_Assumptions'!$B$7,0),1)</f>
      </c>
      <c r="O581" s="105" t="str">
        <f>L581*I581</f>
      </c>
      <c r="P581" s="106" t="str">
        <f>M581*I581</f>
      </c>
      <c r="Q581" s="107" t="str">
        <f>P581*'Calculation_Assumptions'!$B$14*J581*K581</f>
      </c>
      <c r="R581" s="108" t="str">
        <f>O581*N581*J581*K581</f>
      </c>
      <c r="S581" s="109" t="str">
        <f>R581-Q581</f>
      </c>
      <c r="T581" s="110" t="str">
        <f>1/(1+'Calculation_Assumptions'!$B$8)^(B581-'Calculation_Assumptions'!$B$2)</f>
      </c>
      <c r="U581" s="111" t="str">
        <f>Q581*T581</f>
      </c>
      <c r="V581" s="112" t="str">
        <f>R581*T581</f>
      </c>
      <c r="W581" s="113" t="str">
        <f>S581*T581</f>
      </c>
      <c r="X581" t="n">
        <v>0</v>
      </c>
      <c r="Y581" s="114" t="n">
        <v>2017</v>
      </c>
      <c r="Z581" t="s">
        <v>428</v>
      </c>
      <c r="AA581" s="115" t="str">
        <f>IF(G581="shared-count-once",COUNTIFS($A$2:$A$599,A581,$B$2:$B$599,B581,$D$2:$D$599,D581),1)</f>
      </c>
    </row>
    <row r="582">
      <c r="A582" t="s">
        <v>116</v>
      </c>
      <c r="B582" s="93" t="n">
        <v>2033</v>
      </c>
      <c r="C582" t="s">
        <v>306</v>
      </c>
      <c r="D582" s="94" t="s">
        <v>444</v>
      </c>
      <c r="E582" s="95" t="s">
        <v>445</v>
      </c>
      <c r="F582" s="96" t="s">
        <v>309</v>
      </c>
      <c r="G582" s="97" t="s">
        <v>423</v>
      </c>
      <c r="H582" s="98" t="s">
        <v>425</v>
      </c>
      <c r="I582" s="99" t="n">
        <v>1</v>
      </c>
      <c r="J582" s="100" t="n">
        <v>1</v>
      </c>
      <c r="K582" s="101" t="n">
        <v>0.0077</v>
      </c>
      <c r="L582" s="102" t="n">
        <v>304167354.220478</v>
      </c>
      <c r="M582" s="103" t="n">
        <v>304122392.262448</v>
      </c>
      <c r="N582" s="104" t="str">
        <f>MIN(MAX((B582-'Calculation_Assumptions'!$B$5+1)/'Calculation_Assumptions'!$B$7,0),1)</f>
      </c>
      <c r="O582" s="105" t="str">
        <f>L582*I582</f>
      </c>
      <c r="P582" s="106" t="str">
        <f>M582*I582</f>
      </c>
      <c r="Q582" s="107" t="str">
        <f>P582*'Calculation_Assumptions'!$B$14*J582*K582</f>
      </c>
      <c r="R582" s="108" t="str">
        <f>O582*N582*J582*K582</f>
      </c>
      <c r="S582" s="109" t="str">
        <f>R582-Q582</f>
      </c>
      <c r="T582" s="110" t="str">
        <f>1/(1+'Calculation_Assumptions'!$B$8)^(B582-'Calculation_Assumptions'!$B$2)</f>
      </c>
      <c r="U582" s="111" t="str">
        <f>Q582*T582</f>
      </c>
      <c r="V582" s="112" t="str">
        <f>R582*T582</f>
      </c>
      <c r="W582" s="113" t="str">
        <f>S582*T582</f>
      </c>
      <c r="X582" t="n">
        <v>0</v>
      </c>
      <c r="Y582" s="114" t="n">
        <v>2017</v>
      </c>
      <c r="Z582" t="s">
        <v>428</v>
      </c>
      <c r="AA582" s="115" t="str">
        <f>IF(G582="shared-count-once",COUNTIFS($A$2:$A$599,A582,$B$2:$B$599,B582,$D$2:$D$599,D582),1)</f>
      </c>
    </row>
    <row r="583">
      <c r="A583" t="s">
        <v>116</v>
      </c>
      <c r="B583" s="93" t="n">
        <v>2034</v>
      </c>
      <c r="C583" t="s">
        <v>306</v>
      </c>
      <c r="D583" s="94" t="s">
        <v>444</v>
      </c>
      <c r="E583" s="95" t="s">
        <v>445</v>
      </c>
      <c r="F583" s="96" t="s">
        <v>309</v>
      </c>
      <c r="G583" s="97" t="s">
        <v>423</v>
      </c>
      <c r="H583" s="98" t="s">
        <v>425</v>
      </c>
      <c r="I583" s="99" t="n">
        <v>1</v>
      </c>
      <c r="J583" s="100" t="n">
        <v>1</v>
      </c>
      <c r="K583" s="101" t="n">
        <v>0.0077</v>
      </c>
      <c r="L583" s="102" t="n">
        <v>306218087.703297</v>
      </c>
      <c r="M583" s="103" t="n">
        <v>306110568.885056</v>
      </c>
      <c r="N583" s="104" t="str">
        <f>MIN(MAX((B583-'Calculation_Assumptions'!$B$5+1)/'Calculation_Assumptions'!$B$7,0),1)</f>
      </c>
      <c r="O583" s="105" t="str">
        <f>L583*I583</f>
      </c>
      <c r="P583" s="106" t="str">
        <f>M583*I583</f>
      </c>
      <c r="Q583" s="107" t="str">
        <f>P583*'Calculation_Assumptions'!$B$14*J583*K583</f>
      </c>
      <c r="R583" s="108" t="str">
        <f>O583*N583*J583*K583</f>
      </c>
      <c r="S583" s="109" t="str">
        <f>R583-Q583</f>
      </c>
      <c r="T583" s="110" t="str">
        <f>1/(1+'Calculation_Assumptions'!$B$8)^(B583-'Calculation_Assumptions'!$B$2)</f>
      </c>
      <c r="U583" s="111" t="str">
        <f>Q583*T583</f>
      </c>
      <c r="V583" s="112" t="str">
        <f>R583*T583</f>
      </c>
      <c r="W583" s="113" t="str">
        <f>S583*T583</f>
      </c>
      <c r="X583" t="n">
        <v>0</v>
      </c>
      <c r="Y583" s="114" t="n">
        <v>2017</v>
      </c>
      <c r="Z583" t="s">
        <v>428</v>
      </c>
      <c r="AA583" s="115" t="str">
        <f>IF(G583="shared-count-once",COUNTIFS($A$2:$A$599,A583,$B$2:$B$599,B583,$D$2:$D$599,D583),1)</f>
      </c>
    </row>
    <row r="584">
      <c r="A584" t="s">
        <v>116</v>
      </c>
      <c r="B584" s="93" t="n">
        <v>2035</v>
      </c>
      <c r="C584" t="s">
        <v>306</v>
      </c>
      <c r="D584" s="94" t="s">
        <v>444</v>
      </c>
      <c r="E584" s="95" t="s">
        <v>445</v>
      </c>
      <c r="F584" s="96" t="s">
        <v>309</v>
      </c>
      <c r="G584" s="97" t="s">
        <v>423</v>
      </c>
      <c r="H584" s="98" t="s">
        <v>425</v>
      </c>
      <c r="I584" s="99" t="n">
        <v>1</v>
      </c>
      <c r="J584" s="100" t="n">
        <v>1</v>
      </c>
      <c r="K584" s="101" t="n">
        <v>0.0077</v>
      </c>
      <c r="L584" s="102" t="n">
        <v>308238510.767234</v>
      </c>
      <c r="M584" s="103" t="n">
        <v>308070646.088024</v>
      </c>
      <c r="N584" s="104" t="str">
        <f>MIN(MAX((B584-'Calculation_Assumptions'!$B$5+1)/'Calculation_Assumptions'!$B$7,0),1)</f>
      </c>
      <c r="O584" s="105" t="str">
        <f>L584*I584</f>
      </c>
      <c r="P584" s="106" t="str">
        <f>M584*I584</f>
      </c>
      <c r="Q584" s="107" t="str">
        <f>P584*'Calculation_Assumptions'!$B$14*J584*K584</f>
      </c>
      <c r="R584" s="108" t="str">
        <f>O584*N584*J584*K584</f>
      </c>
      <c r="S584" s="109" t="str">
        <f>R584-Q584</f>
      </c>
      <c r="T584" s="110" t="str">
        <f>1/(1+'Calculation_Assumptions'!$B$8)^(B584-'Calculation_Assumptions'!$B$2)</f>
      </c>
      <c r="U584" s="111" t="str">
        <f>Q584*T584</f>
      </c>
      <c r="V584" s="112" t="str">
        <f>R584*T584</f>
      </c>
      <c r="W584" s="113" t="str">
        <f>S584*T584</f>
      </c>
      <c r="X584" t="n">
        <v>0</v>
      </c>
      <c r="Y584" s="114" t="n">
        <v>2017</v>
      </c>
      <c r="Z584" t="s">
        <v>428</v>
      </c>
      <c r="AA584" s="115" t="str">
        <f>IF(G584="shared-count-once",COUNTIFS($A$2:$A$599,A584,$B$2:$B$599,B584,$D$2:$D$599,D584),1)</f>
      </c>
    </row>
    <row r="585">
      <c r="A585" t="s">
        <v>116</v>
      </c>
      <c r="B585" s="93" t="n">
        <v>2036</v>
      </c>
      <c r="C585" t="s">
        <v>306</v>
      </c>
      <c r="D585" s="94" t="s">
        <v>444</v>
      </c>
      <c r="E585" s="95" t="s">
        <v>445</v>
      </c>
      <c r="F585" s="96" t="s">
        <v>309</v>
      </c>
      <c r="G585" s="97" t="s">
        <v>423</v>
      </c>
      <c r="H585" s="98" t="s">
        <v>425</v>
      </c>
      <c r="I585" s="99" t="n">
        <v>1</v>
      </c>
      <c r="J585" s="100" t="n">
        <v>1</v>
      </c>
      <c r="K585" s="101" t="n">
        <v>0.0077</v>
      </c>
      <c r="L585" s="102" t="n">
        <v>310225666.250561</v>
      </c>
      <c r="M585" s="103" t="n">
        <v>309999675.199284</v>
      </c>
      <c r="N585" s="104" t="str">
        <f>MIN(MAX((B585-'Calculation_Assumptions'!$B$5+1)/'Calculation_Assumptions'!$B$7,0),1)</f>
      </c>
      <c r="O585" s="105" t="str">
        <f>L585*I585</f>
      </c>
      <c r="P585" s="106" t="str">
        <f>M585*I585</f>
      </c>
      <c r="Q585" s="107" t="str">
        <f>P585*'Calculation_Assumptions'!$B$14*J585*K585</f>
      </c>
      <c r="R585" s="108" t="str">
        <f>O585*N585*J585*K585</f>
      </c>
      <c r="S585" s="109" t="str">
        <f>R585-Q585</f>
      </c>
      <c r="T585" s="110" t="str">
        <f>1/(1+'Calculation_Assumptions'!$B$8)^(B585-'Calculation_Assumptions'!$B$2)</f>
      </c>
      <c r="U585" s="111" t="str">
        <f>Q585*T585</f>
      </c>
      <c r="V585" s="112" t="str">
        <f>R585*T585</f>
      </c>
      <c r="W585" s="113" t="str">
        <f>S585*T585</f>
      </c>
      <c r="X585" t="n">
        <v>0</v>
      </c>
      <c r="Y585" s="114" t="n">
        <v>2017</v>
      </c>
      <c r="Z585" t="s">
        <v>428</v>
      </c>
      <c r="AA585" s="115" t="str">
        <f>IF(G585="shared-count-once",COUNTIFS($A$2:$A$599,A585,$B$2:$B$599,B585,$D$2:$D$599,D585),1)</f>
      </c>
    </row>
    <row r="586">
      <c r="A586" t="s">
        <v>116</v>
      </c>
      <c r="B586" s="93" t="n">
        <v>2037</v>
      </c>
      <c r="C586" t="s">
        <v>306</v>
      </c>
      <c r="D586" s="94" t="s">
        <v>444</v>
      </c>
      <c r="E586" s="95" t="s">
        <v>445</v>
      </c>
      <c r="F586" s="96" t="s">
        <v>309</v>
      </c>
      <c r="G586" s="97" t="s">
        <v>423</v>
      </c>
      <c r="H586" s="98" t="s">
        <v>425</v>
      </c>
      <c r="I586" s="99" t="n">
        <v>1</v>
      </c>
      <c r="J586" s="100" t="n">
        <v>1</v>
      </c>
      <c r="K586" s="101" t="n">
        <v>0.0077</v>
      </c>
      <c r="L586" s="102" t="n">
        <v>312181979.764584</v>
      </c>
      <c r="M586" s="103" t="n">
        <v>311893769.131398</v>
      </c>
      <c r="N586" s="104" t="str">
        <f>MIN(MAX((B586-'Calculation_Assumptions'!$B$5+1)/'Calculation_Assumptions'!$B$7,0),1)</f>
      </c>
      <c r="O586" s="105" t="str">
        <f>L586*I586</f>
      </c>
      <c r="P586" s="106" t="str">
        <f>M586*I586</f>
      </c>
      <c r="Q586" s="107" t="str">
        <f>P586*'Calculation_Assumptions'!$B$14*J586*K586</f>
      </c>
      <c r="R586" s="108" t="str">
        <f>O586*N586*J586*K586</f>
      </c>
      <c r="S586" s="109" t="str">
        <f>R586-Q586</f>
      </c>
      <c r="T586" s="110" t="str">
        <f>1/(1+'Calculation_Assumptions'!$B$8)^(B586-'Calculation_Assumptions'!$B$2)</f>
      </c>
      <c r="U586" s="111" t="str">
        <f>Q586*T586</f>
      </c>
      <c r="V586" s="112" t="str">
        <f>R586*T586</f>
      </c>
      <c r="W586" s="113" t="str">
        <f>S586*T586</f>
      </c>
      <c r="X586" t="n">
        <v>0</v>
      </c>
      <c r="Y586" s="114" t="n">
        <v>2017</v>
      </c>
      <c r="Z586" t="s">
        <v>428</v>
      </c>
      <c r="AA586" s="115" t="str">
        <f>IF(G586="shared-count-once",COUNTIFS($A$2:$A$599,A586,$B$2:$B$599,B586,$D$2:$D$599,D586),1)</f>
      </c>
    </row>
    <row r="587">
      <c r="A587" t="s">
        <v>116</v>
      </c>
      <c r="B587" s="93" t="n">
        <v>2038</v>
      </c>
      <c r="C587" t="s">
        <v>306</v>
      </c>
      <c r="D587" s="94" t="s">
        <v>444</v>
      </c>
      <c r="E587" s="95" t="s">
        <v>445</v>
      </c>
      <c r="F587" s="96" t="s">
        <v>309</v>
      </c>
      <c r="G587" s="97" t="s">
        <v>423</v>
      </c>
      <c r="H587" s="98" t="s">
        <v>425</v>
      </c>
      <c r="I587" s="99" t="n">
        <v>1</v>
      </c>
      <c r="J587" s="100" t="n">
        <v>1</v>
      </c>
      <c r="K587" s="101" t="n">
        <v>0.0077</v>
      </c>
      <c r="L587" s="102" t="n">
        <v>314103889.871079</v>
      </c>
      <c r="M587" s="103" t="n">
        <v>313749695.438568</v>
      </c>
      <c r="N587" s="104" t="str">
        <f>MIN(MAX((B587-'Calculation_Assumptions'!$B$5+1)/'Calculation_Assumptions'!$B$7,0),1)</f>
      </c>
      <c r="O587" s="105" t="str">
        <f>L587*I587</f>
      </c>
      <c r="P587" s="106" t="str">
        <f>M587*I587</f>
      </c>
      <c r="Q587" s="107" t="str">
        <f>P587*'Calculation_Assumptions'!$B$14*J587*K587</f>
      </c>
      <c r="R587" s="108" t="str">
        <f>O587*N587*J587*K587</f>
      </c>
      <c r="S587" s="109" t="str">
        <f>R587-Q587</f>
      </c>
      <c r="T587" s="110" t="str">
        <f>1/(1+'Calculation_Assumptions'!$B$8)^(B587-'Calculation_Assumptions'!$B$2)</f>
      </c>
      <c r="U587" s="111" t="str">
        <f>Q587*T587</f>
      </c>
      <c r="V587" s="112" t="str">
        <f>R587*T587</f>
      </c>
      <c r="W587" s="113" t="str">
        <f>S587*T587</f>
      </c>
      <c r="X587" t="n">
        <v>0</v>
      </c>
      <c r="Y587" s="114" t="n">
        <v>2017</v>
      </c>
      <c r="Z587" t="s">
        <v>428</v>
      </c>
      <c r="AA587" s="115" t="str">
        <f>IF(G587="shared-count-once",COUNTIFS($A$2:$A$599,A587,$B$2:$B$599,B587,$D$2:$D$599,D587),1)</f>
      </c>
    </row>
    <row r="588">
      <c r="A588" t="s">
        <v>116</v>
      </c>
      <c r="B588" s="93" t="n">
        <v>2039</v>
      </c>
      <c r="C588" t="s">
        <v>306</v>
      </c>
      <c r="D588" s="94" t="s">
        <v>444</v>
      </c>
      <c r="E588" s="95" t="s">
        <v>445</v>
      </c>
      <c r="F588" s="96" t="s">
        <v>309</v>
      </c>
      <c r="G588" s="97" t="s">
        <v>423</v>
      </c>
      <c r="H588" s="98" t="s">
        <v>425</v>
      </c>
      <c r="I588" s="99" t="n">
        <v>1</v>
      </c>
      <c r="J588" s="100" t="n">
        <v>1</v>
      </c>
      <c r="K588" s="101" t="n">
        <v>0.0077</v>
      </c>
      <c r="L588" s="102" t="n">
        <v>315988931.886458</v>
      </c>
      <c r="M588" s="103" t="n">
        <v>315565543.392676</v>
      </c>
      <c r="N588" s="104" t="str">
        <f>MIN(MAX((B588-'Calculation_Assumptions'!$B$5+1)/'Calculation_Assumptions'!$B$7,0),1)</f>
      </c>
      <c r="O588" s="105" t="str">
        <f>L588*I588</f>
      </c>
      <c r="P588" s="106" t="str">
        <f>M588*I588</f>
      </c>
      <c r="Q588" s="107" t="str">
        <f>P588*'Calculation_Assumptions'!$B$14*J588*K588</f>
      </c>
      <c r="R588" s="108" t="str">
        <f>O588*N588*J588*K588</f>
      </c>
      <c r="S588" s="109" t="str">
        <f>R588-Q588</f>
      </c>
      <c r="T588" s="110" t="str">
        <f>1/(1+'Calculation_Assumptions'!$B$8)^(B588-'Calculation_Assumptions'!$B$2)</f>
      </c>
      <c r="U588" s="111" t="str">
        <f>Q588*T588</f>
      </c>
      <c r="V588" s="112" t="str">
        <f>R588*T588</f>
      </c>
      <c r="W588" s="113" t="str">
        <f>S588*T588</f>
      </c>
      <c r="X588" t="n">
        <v>0</v>
      </c>
      <c r="Y588" s="114" t="n">
        <v>2017</v>
      </c>
      <c r="Z588" t="s">
        <v>428</v>
      </c>
      <c r="AA588" s="115" t="str">
        <f>IF(G588="shared-count-once",COUNTIFS($A$2:$A$599,A588,$B$2:$B$599,B588,$D$2:$D$599,D588),1)</f>
      </c>
    </row>
    <row r="589">
      <c r="A589" t="s">
        <v>116</v>
      </c>
      <c r="B589" s="93" t="n">
        <v>2040</v>
      </c>
      <c r="C589" t="s">
        <v>306</v>
      </c>
      <c r="D589" s="94" t="s">
        <v>444</v>
      </c>
      <c r="E589" s="95" t="s">
        <v>445</v>
      </c>
      <c r="F589" s="96" t="s">
        <v>309</v>
      </c>
      <c r="G589" s="97" t="s">
        <v>423</v>
      </c>
      <c r="H589" s="98" t="s">
        <v>425</v>
      </c>
      <c r="I589" s="99" t="n">
        <v>1</v>
      </c>
      <c r="J589" s="100" t="n">
        <v>1</v>
      </c>
      <c r="K589" s="101" t="n">
        <v>0.0077</v>
      </c>
      <c r="L589" s="102" t="n">
        <v>317833500.850884</v>
      </c>
      <c r="M589" s="103" t="n">
        <v>317337884.121295</v>
      </c>
      <c r="N589" s="104" t="str">
        <f>MIN(MAX((B589-'Calculation_Assumptions'!$B$5+1)/'Calculation_Assumptions'!$B$7,0),1)</f>
      </c>
      <c r="O589" s="105" t="str">
        <f>L589*I589</f>
      </c>
      <c r="P589" s="106" t="str">
        <f>M589*I589</f>
      </c>
      <c r="Q589" s="107" t="str">
        <f>P589*'Calculation_Assumptions'!$B$14*J589*K589</f>
      </c>
      <c r="R589" s="108" t="str">
        <f>O589*N589*J589*K589</f>
      </c>
      <c r="S589" s="109" t="str">
        <f>R589-Q589</f>
      </c>
      <c r="T589" s="110" t="str">
        <f>1/(1+'Calculation_Assumptions'!$B$8)^(B589-'Calculation_Assumptions'!$B$2)</f>
      </c>
      <c r="U589" s="111" t="str">
        <f>Q589*T589</f>
      </c>
      <c r="V589" s="112" t="str">
        <f>R589*T589</f>
      </c>
      <c r="W589" s="113" t="str">
        <f>S589*T589</f>
      </c>
      <c r="X589" t="n">
        <v>0</v>
      </c>
      <c r="Y589" s="114" t="n">
        <v>2017</v>
      </c>
      <c r="Z589" t="s">
        <v>428</v>
      </c>
      <c r="AA589" s="115" t="str">
        <f>IF(G589="shared-count-once",COUNTIFS($A$2:$A$599,A589,$B$2:$B$599,B589,$D$2:$D$599,D589),1)</f>
      </c>
    </row>
    <row r="590">
      <c r="A590" t="s">
        <v>116</v>
      </c>
      <c r="B590" s="93" t="n">
        <v>2041</v>
      </c>
      <c r="C590" t="s">
        <v>306</v>
      </c>
      <c r="D590" s="94" t="s">
        <v>444</v>
      </c>
      <c r="E590" s="95" t="s">
        <v>445</v>
      </c>
      <c r="F590" s="96" t="s">
        <v>309</v>
      </c>
      <c r="G590" s="97" t="s">
        <v>423</v>
      </c>
      <c r="H590" s="98" t="s">
        <v>425</v>
      </c>
      <c r="I590" s="99" t="n">
        <v>1</v>
      </c>
      <c r="J590" s="100" t="n">
        <v>1</v>
      </c>
      <c r="K590" s="101" t="n">
        <v>0.0077</v>
      </c>
      <c r="L590" s="102" t="n">
        <v>319636474.95546</v>
      </c>
      <c r="M590" s="103" t="n">
        <v>319016979.529542</v>
      </c>
      <c r="N590" s="104" t="str">
        <f>MIN(MAX((B590-'Calculation_Assumptions'!$B$5+1)/'Calculation_Assumptions'!$B$7,0),1)</f>
      </c>
      <c r="O590" s="105" t="str">
        <f>L590*I590</f>
      </c>
      <c r="P590" s="106" t="str">
        <f>M590*I590</f>
      </c>
      <c r="Q590" s="107" t="str">
        <f>P590*'Calculation_Assumptions'!$B$14*J590*K590</f>
      </c>
      <c r="R590" s="108" t="str">
        <f>O590*N590*J590*K590</f>
      </c>
      <c r="S590" s="109" t="str">
        <f>R590-Q590</f>
      </c>
      <c r="T590" s="110" t="str">
        <f>1/(1+'Calculation_Assumptions'!$B$8)^(B590-'Calculation_Assumptions'!$B$2)</f>
      </c>
      <c r="U590" s="111" t="str">
        <f>Q590*T590</f>
      </c>
      <c r="V590" s="112" t="str">
        <f>R590*T590</f>
      </c>
      <c r="W590" s="113" t="str">
        <f>S590*T590</f>
      </c>
      <c r="X590" t="n">
        <v>0</v>
      </c>
      <c r="Y590" s="114" t="n">
        <v>2017</v>
      </c>
      <c r="Z590" t="s">
        <v>428</v>
      </c>
      <c r="AA590" s="115" t="str">
        <f>IF(G590="shared-count-once",COUNTIFS($A$2:$A$599,A590,$B$2:$B$599,B590,$D$2:$D$599,D590),1)</f>
      </c>
    </row>
    <row r="591">
      <c r="A591" t="s">
        <v>116</v>
      </c>
      <c r="B591" s="93" t="n">
        <v>2042</v>
      </c>
      <c r="C591" t="s">
        <v>306</v>
      </c>
      <c r="D591" s="94" t="s">
        <v>444</v>
      </c>
      <c r="E591" s="95" t="s">
        <v>445</v>
      </c>
      <c r="F591" s="96" t="s">
        <v>309</v>
      </c>
      <c r="G591" s="97" t="s">
        <v>423</v>
      </c>
      <c r="H591" s="98" t="s">
        <v>425</v>
      </c>
      <c r="I591" s="99" t="n">
        <v>1</v>
      </c>
      <c r="J591" s="100" t="n">
        <v>1</v>
      </c>
      <c r="K591" s="101" t="n">
        <v>0.0077</v>
      </c>
      <c r="L591" s="102" t="n">
        <v>321389365.919647</v>
      </c>
      <c r="M591" s="103" t="n">
        <v>320698357.573231</v>
      </c>
      <c r="N591" s="104" t="str">
        <f>MIN(MAX((B591-'Calculation_Assumptions'!$B$5+1)/'Calculation_Assumptions'!$B$7,0),1)</f>
      </c>
      <c r="O591" s="105" t="str">
        <f>L591*I591</f>
      </c>
      <c r="P591" s="106" t="str">
        <f>M591*I591</f>
      </c>
      <c r="Q591" s="107" t="str">
        <f>P591*'Calculation_Assumptions'!$B$14*J591*K591</f>
      </c>
      <c r="R591" s="108" t="str">
        <f>O591*N591*J591*K591</f>
      </c>
      <c r="S591" s="109" t="str">
        <f>R591-Q591</f>
      </c>
      <c r="T591" s="110" t="str">
        <f>1/(1+'Calculation_Assumptions'!$B$8)^(B591-'Calculation_Assumptions'!$B$2)</f>
      </c>
      <c r="U591" s="111" t="str">
        <f>Q591*T591</f>
      </c>
      <c r="V591" s="112" t="str">
        <f>R591*T591</f>
      </c>
      <c r="W591" s="113" t="str">
        <f>S591*T591</f>
      </c>
      <c r="X591" t="n">
        <v>0</v>
      </c>
      <c r="Y591" s="114" t="n">
        <v>2017</v>
      </c>
      <c r="Z591" t="s">
        <v>428</v>
      </c>
      <c r="AA591" s="115" t="str">
        <f>IF(G591="shared-count-once",COUNTIFS($A$2:$A$599,A591,$B$2:$B$599,B591,$D$2:$D$599,D591),1)</f>
      </c>
    </row>
    <row r="592">
      <c r="A592" t="s">
        <v>116</v>
      </c>
      <c r="B592" s="93" t="n">
        <v>2043</v>
      </c>
      <c r="C592" t="s">
        <v>306</v>
      </c>
      <c r="D592" s="94" t="s">
        <v>444</v>
      </c>
      <c r="E592" s="95" t="s">
        <v>445</v>
      </c>
      <c r="F592" s="96" t="s">
        <v>309</v>
      </c>
      <c r="G592" s="97" t="s">
        <v>423</v>
      </c>
      <c r="H592" s="98" t="s">
        <v>425</v>
      </c>
      <c r="I592" s="99" t="n">
        <v>1</v>
      </c>
      <c r="J592" s="100" t="n">
        <v>1</v>
      </c>
      <c r="K592" s="101" t="n">
        <v>0.0077</v>
      </c>
      <c r="L592" s="102" t="n">
        <v>323091602.548631</v>
      </c>
      <c r="M592" s="103" t="n">
        <v>322368101.36479</v>
      </c>
      <c r="N592" s="104" t="str">
        <f>MIN(MAX((B592-'Calculation_Assumptions'!$B$5+1)/'Calculation_Assumptions'!$B$7,0),1)</f>
      </c>
      <c r="O592" s="105" t="str">
        <f>L592*I592</f>
      </c>
      <c r="P592" s="106" t="str">
        <f>M592*I592</f>
      </c>
      <c r="Q592" s="107" t="str">
        <f>P592*'Calculation_Assumptions'!$B$14*J592*K592</f>
      </c>
      <c r="R592" s="108" t="str">
        <f>O592*N592*J592*K592</f>
      </c>
      <c r="S592" s="109" t="str">
        <f>R592-Q592</f>
      </c>
      <c r="T592" s="110" t="str">
        <f>1/(1+'Calculation_Assumptions'!$B$8)^(B592-'Calculation_Assumptions'!$B$2)</f>
      </c>
      <c r="U592" s="111" t="str">
        <f>Q592*T592</f>
      </c>
      <c r="V592" s="112" t="str">
        <f>R592*T592</f>
      </c>
      <c r="W592" s="113" t="str">
        <f>S592*T592</f>
      </c>
      <c r="X592" t="n">
        <v>0</v>
      </c>
      <c r="Y592" s="114" t="n">
        <v>2017</v>
      </c>
      <c r="Z592" t="s">
        <v>428</v>
      </c>
      <c r="AA592" s="115" t="str">
        <f>IF(G592="shared-count-once",COUNTIFS($A$2:$A$599,A592,$B$2:$B$599,B592,$D$2:$D$599,D592),1)</f>
      </c>
    </row>
    <row r="593">
      <c r="A593" t="s">
        <v>116</v>
      </c>
      <c r="B593" s="93" t="n">
        <v>2044</v>
      </c>
      <c r="C593" t="s">
        <v>306</v>
      </c>
      <c r="D593" s="94" t="s">
        <v>444</v>
      </c>
      <c r="E593" s="95" t="s">
        <v>445</v>
      </c>
      <c r="F593" s="96" t="s">
        <v>309</v>
      </c>
      <c r="G593" s="97" t="s">
        <v>423</v>
      </c>
      <c r="H593" s="98" t="s">
        <v>425</v>
      </c>
      <c r="I593" s="99" t="n">
        <v>1</v>
      </c>
      <c r="J593" s="100" t="n">
        <v>1</v>
      </c>
      <c r="K593" s="101" t="n">
        <v>0.0077</v>
      </c>
      <c r="L593" s="102" t="n">
        <v>324743035.983444</v>
      </c>
      <c r="M593" s="103" t="n">
        <v>323959975.384742</v>
      </c>
      <c r="N593" s="104" t="str">
        <f>MIN(MAX((B593-'Calculation_Assumptions'!$B$5+1)/'Calculation_Assumptions'!$B$7,0),1)</f>
      </c>
      <c r="O593" s="105" t="str">
        <f>L593*I593</f>
      </c>
      <c r="P593" s="106" t="str">
        <f>M593*I593</f>
      </c>
      <c r="Q593" s="107" t="str">
        <f>P593*'Calculation_Assumptions'!$B$14*J593*K593</f>
      </c>
      <c r="R593" s="108" t="str">
        <f>O593*N593*J593*K593</f>
      </c>
      <c r="S593" s="109" t="str">
        <f>R593-Q593</f>
      </c>
      <c r="T593" s="110" t="str">
        <f>1/(1+'Calculation_Assumptions'!$B$8)^(B593-'Calculation_Assumptions'!$B$2)</f>
      </c>
      <c r="U593" s="111" t="str">
        <f>Q593*T593</f>
      </c>
      <c r="V593" s="112" t="str">
        <f>R593*T593</f>
      </c>
      <c r="W593" s="113" t="str">
        <f>S593*T593</f>
      </c>
      <c r="X593" t="n">
        <v>0</v>
      </c>
      <c r="Y593" s="114" t="n">
        <v>2017</v>
      </c>
      <c r="Z593" t="s">
        <v>428</v>
      </c>
      <c r="AA593" s="115" t="str">
        <f>IF(G593="shared-count-once",COUNTIFS($A$2:$A$599,A593,$B$2:$B$599,B593,$D$2:$D$599,D593),1)</f>
      </c>
    </row>
    <row r="594">
      <c r="A594" t="s">
        <v>116</v>
      </c>
      <c r="B594" s="93" t="n">
        <v>2045</v>
      </c>
      <c r="C594" t="s">
        <v>306</v>
      </c>
      <c r="D594" s="94" t="s">
        <v>444</v>
      </c>
      <c r="E594" s="95" t="s">
        <v>445</v>
      </c>
      <c r="F594" s="96" t="s">
        <v>309</v>
      </c>
      <c r="G594" s="97" t="s">
        <v>423</v>
      </c>
      <c r="H594" s="98" t="s">
        <v>425</v>
      </c>
      <c r="I594" s="99" t="n">
        <v>1</v>
      </c>
      <c r="J594" s="100" t="n">
        <v>1</v>
      </c>
      <c r="K594" s="101" t="n">
        <v>0.0077</v>
      </c>
      <c r="L594" s="102" t="n">
        <v>326343152.476028</v>
      </c>
      <c r="M594" s="103" t="n">
        <v>325502797.918857</v>
      </c>
      <c r="N594" s="104" t="str">
        <f>MIN(MAX((B594-'Calculation_Assumptions'!$B$5+1)/'Calculation_Assumptions'!$B$7,0),1)</f>
      </c>
      <c r="O594" s="105" t="str">
        <f>L594*I594</f>
      </c>
      <c r="P594" s="106" t="str">
        <f>M594*I594</f>
      </c>
      <c r="Q594" s="107" t="str">
        <f>P594*'Calculation_Assumptions'!$B$14*J594*K594</f>
      </c>
      <c r="R594" s="108" t="str">
        <f>O594*N594*J594*K594</f>
      </c>
      <c r="S594" s="109" t="str">
        <f>R594-Q594</f>
      </c>
      <c r="T594" s="110" t="str">
        <f>1/(1+'Calculation_Assumptions'!$B$8)^(B594-'Calculation_Assumptions'!$B$2)</f>
      </c>
      <c r="U594" s="111" t="str">
        <f>Q594*T594</f>
      </c>
      <c r="V594" s="112" t="str">
        <f>R594*T594</f>
      </c>
      <c r="W594" s="113" t="str">
        <f>S594*T594</f>
      </c>
      <c r="X594" t="n">
        <v>0</v>
      </c>
      <c r="Y594" s="114" t="n">
        <v>2017</v>
      </c>
      <c r="Z594" t="s">
        <v>428</v>
      </c>
      <c r="AA594" s="115" t="str">
        <f>IF(G594="shared-count-once",COUNTIFS($A$2:$A$599,A594,$B$2:$B$599,B594,$D$2:$D$599,D594),1)</f>
      </c>
    </row>
    <row r="595">
      <c r="A595" t="s">
        <v>116</v>
      </c>
      <c r="B595" s="93" t="n">
        <v>2046</v>
      </c>
      <c r="C595" t="s">
        <v>306</v>
      </c>
      <c r="D595" s="94" t="s">
        <v>444</v>
      </c>
      <c r="E595" s="95" t="s">
        <v>445</v>
      </c>
      <c r="F595" s="96" t="s">
        <v>309</v>
      </c>
      <c r="G595" s="97" t="s">
        <v>423</v>
      </c>
      <c r="H595" s="98" t="s">
        <v>425</v>
      </c>
      <c r="I595" s="99" t="n">
        <v>1</v>
      </c>
      <c r="J595" s="100" t="n">
        <v>1</v>
      </c>
      <c r="K595" s="101" t="n">
        <v>0.0077</v>
      </c>
      <c r="L595" s="102" t="n">
        <v>327890569.388707</v>
      </c>
      <c r="M595" s="103" t="n">
        <v>326937410.974074</v>
      </c>
      <c r="N595" s="104" t="str">
        <f>MIN(MAX((B595-'Calculation_Assumptions'!$B$5+1)/'Calculation_Assumptions'!$B$7,0),1)</f>
      </c>
      <c r="O595" s="105" t="str">
        <f>L595*I595</f>
      </c>
      <c r="P595" s="106" t="str">
        <f>M595*I595</f>
      </c>
      <c r="Q595" s="107" t="str">
        <f>P595*'Calculation_Assumptions'!$B$14*J595*K595</f>
      </c>
      <c r="R595" s="108" t="str">
        <f>O595*N595*J595*K595</f>
      </c>
      <c r="S595" s="109" t="str">
        <f>R595-Q595</f>
      </c>
      <c r="T595" s="110" t="str">
        <f>1/(1+'Calculation_Assumptions'!$B$8)^(B595-'Calculation_Assumptions'!$B$2)</f>
      </c>
      <c r="U595" s="111" t="str">
        <f>Q595*T595</f>
      </c>
      <c r="V595" s="112" t="str">
        <f>R595*T595</f>
      </c>
      <c r="W595" s="113" t="str">
        <f>S595*T595</f>
      </c>
      <c r="X595" t="n">
        <v>0</v>
      </c>
      <c r="Y595" s="114" t="n">
        <v>2017</v>
      </c>
      <c r="Z595" t="s">
        <v>428</v>
      </c>
      <c r="AA595" s="115" t="str">
        <f>IF(G595="shared-count-once",COUNTIFS($A$2:$A$599,A595,$B$2:$B$599,B595,$D$2:$D$599,D595),1)</f>
      </c>
    </row>
    <row r="596">
      <c r="A596" t="s">
        <v>116</v>
      </c>
      <c r="B596" s="93" t="n">
        <v>2047</v>
      </c>
      <c r="C596" t="s">
        <v>306</v>
      </c>
      <c r="D596" s="94" t="s">
        <v>444</v>
      </c>
      <c r="E596" s="95" t="s">
        <v>445</v>
      </c>
      <c r="F596" s="96" t="s">
        <v>309</v>
      </c>
      <c r="G596" s="97" t="s">
        <v>423</v>
      </c>
      <c r="H596" s="98" t="s">
        <v>425</v>
      </c>
      <c r="I596" s="99" t="n">
        <v>1</v>
      </c>
      <c r="J596" s="100" t="n">
        <v>1</v>
      </c>
      <c r="K596" s="101" t="n">
        <v>0.0077</v>
      </c>
      <c r="L596" s="102" t="n">
        <v>329384022.216433</v>
      </c>
      <c r="M596" s="103" t="n">
        <v>328373979.572961</v>
      </c>
      <c r="N596" s="104" t="str">
        <f>MIN(MAX((B596-'Calculation_Assumptions'!$B$5+1)/'Calculation_Assumptions'!$B$7,0),1)</f>
      </c>
      <c r="O596" s="105" t="str">
        <f>L596*I596</f>
      </c>
      <c r="P596" s="106" t="str">
        <f>M596*I596</f>
      </c>
      <c r="Q596" s="107" t="str">
        <f>P596*'Calculation_Assumptions'!$B$14*J596*K596</f>
      </c>
      <c r="R596" s="108" t="str">
        <f>O596*N596*J596*K596</f>
      </c>
      <c r="S596" s="109" t="str">
        <f>R596-Q596</f>
      </c>
      <c r="T596" s="110" t="str">
        <f>1/(1+'Calculation_Assumptions'!$B$8)^(B596-'Calculation_Assumptions'!$B$2)</f>
      </c>
      <c r="U596" s="111" t="str">
        <f>Q596*T596</f>
      </c>
      <c r="V596" s="112" t="str">
        <f>R596*T596</f>
      </c>
      <c r="W596" s="113" t="str">
        <f>S596*T596</f>
      </c>
      <c r="X596" t="n">
        <v>0</v>
      </c>
      <c r="Y596" s="114" t="n">
        <v>2017</v>
      </c>
      <c r="Z596" t="s">
        <v>428</v>
      </c>
      <c r="AA596" s="115" t="str">
        <f>IF(G596="shared-count-once",COUNTIFS($A$2:$A$599,A596,$B$2:$B$599,B596,$D$2:$D$599,D596),1)</f>
      </c>
    </row>
    <row r="597">
      <c r="A597" t="s">
        <v>116</v>
      </c>
      <c r="B597" s="93" t="n">
        <v>2048</v>
      </c>
      <c r="C597" t="s">
        <v>306</v>
      </c>
      <c r="D597" s="94" t="s">
        <v>444</v>
      </c>
      <c r="E597" s="95" t="s">
        <v>445</v>
      </c>
      <c r="F597" s="96" t="s">
        <v>309</v>
      </c>
      <c r="G597" s="97" t="s">
        <v>423</v>
      </c>
      <c r="H597" s="98" t="s">
        <v>425</v>
      </c>
      <c r="I597" s="99" t="n">
        <v>1</v>
      </c>
      <c r="J597" s="100" t="n">
        <v>1</v>
      </c>
      <c r="K597" s="101" t="n">
        <v>0.0077</v>
      </c>
      <c r="L597" s="102" t="n">
        <v>330823985.721805</v>
      </c>
      <c r="M597" s="103" t="n">
        <v>329758170.929259</v>
      </c>
      <c r="N597" s="104" t="str">
        <f>MIN(MAX((B597-'Calculation_Assumptions'!$B$5+1)/'Calculation_Assumptions'!$B$7,0),1)</f>
      </c>
      <c r="O597" s="105" t="str">
        <f>L597*I597</f>
      </c>
      <c r="P597" s="106" t="str">
        <f>M597*I597</f>
      </c>
      <c r="Q597" s="107" t="str">
        <f>P597*'Calculation_Assumptions'!$B$14*J597*K597</f>
      </c>
      <c r="R597" s="108" t="str">
        <f>O597*N597*J597*K597</f>
      </c>
      <c r="S597" s="109" t="str">
        <f>R597-Q597</f>
      </c>
      <c r="T597" s="110" t="str">
        <f>1/(1+'Calculation_Assumptions'!$B$8)^(B597-'Calculation_Assumptions'!$B$2)</f>
      </c>
      <c r="U597" s="111" t="str">
        <f>Q597*T597</f>
      </c>
      <c r="V597" s="112" t="str">
        <f>R597*T597</f>
      </c>
      <c r="W597" s="113" t="str">
        <f>S597*T597</f>
      </c>
      <c r="X597" t="n">
        <v>0</v>
      </c>
      <c r="Y597" s="114" t="n">
        <v>2017</v>
      </c>
      <c r="Z597" t="s">
        <v>428</v>
      </c>
      <c r="AA597" s="115" t="str">
        <f>IF(G597="shared-count-once",COUNTIFS($A$2:$A$599,A597,$B$2:$B$599,B597,$D$2:$D$599,D597),1)</f>
      </c>
    </row>
    <row r="598">
      <c r="A598" t="s">
        <v>116</v>
      </c>
      <c r="B598" s="93" t="n">
        <v>2049</v>
      </c>
      <c r="C598" t="s">
        <v>306</v>
      </c>
      <c r="D598" s="94" t="s">
        <v>444</v>
      </c>
      <c r="E598" s="95" t="s">
        <v>445</v>
      </c>
      <c r="F598" s="96" t="s">
        <v>309</v>
      </c>
      <c r="G598" s="97" t="s">
        <v>423</v>
      </c>
      <c r="H598" s="98" t="s">
        <v>425</v>
      </c>
      <c r="I598" s="99" t="n">
        <v>1</v>
      </c>
      <c r="J598" s="100" t="n">
        <v>1</v>
      </c>
      <c r="K598" s="101" t="n">
        <v>0.0077</v>
      </c>
      <c r="L598" s="102" t="n">
        <v>332211286.862096</v>
      </c>
      <c r="M598" s="103" t="n">
        <v>331090815.300003</v>
      </c>
      <c r="N598" s="104" t="str">
        <f>MIN(MAX((B598-'Calculation_Assumptions'!$B$5+1)/'Calculation_Assumptions'!$B$7,0),1)</f>
      </c>
      <c r="O598" s="105" t="str">
        <f>L598*I598</f>
      </c>
      <c r="P598" s="106" t="str">
        <f>M598*I598</f>
      </c>
      <c r="Q598" s="107" t="str">
        <f>P598*'Calculation_Assumptions'!$B$14*J598*K598</f>
      </c>
      <c r="R598" s="108" t="str">
        <f>O598*N598*J598*K598</f>
      </c>
      <c r="S598" s="109" t="str">
        <f>R598-Q598</f>
      </c>
      <c r="T598" s="110" t="str">
        <f>1/(1+'Calculation_Assumptions'!$B$8)^(B598-'Calculation_Assumptions'!$B$2)</f>
      </c>
      <c r="U598" s="111" t="str">
        <f>Q598*T598</f>
      </c>
      <c r="V598" s="112" t="str">
        <f>R598*T598</f>
      </c>
      <c r="W598" s="113" t="str">
        <f>S598*T598</f>
      </c>
      <c r="X598" t="n">
        <v>0</v>
      </c>
      <c r="Y598" s="114" t="n">
        <v>2017</v>
      </c>
      <c r="Z598" t="s">
        <v>428</v>
      </c>
      <c r="AA598" s="115" t="str">
        <f>IF(G598="shared-count-once",COUNTIFS($A$2:$A$599,A598,$B$2:$B$599,B598,$D$2:$D$599,D598),1)</f>
      </c>
    </row>
    <row r="599">
      <c r="A599" t="s">
        <v>116</v>
      </c>
      <c r="B599" s="93" t="n">
        <v>2050</v>
      </c>
      <c r="C599" t="s">
        <v>306</v>
      </c>
      <c r="D599" s="94" t="s">
        <v>444</v>
      </c>
      <c r="E599" s="95" t="s">
        <v>445</v>
      </c>
      <c r="F599" s="96" t="s">
        <v>309</v>
      </c>
      <c r="G599" s="97" t="s">
        <v>423</v>
      </c>
      <c r="H599" s="98" t="s">
        <v>425</v>
      </c>
      <c r="I599" s="99" t="n">
        <v>1</v>
      </c>
      <c r="J599" s="100" t="n">
        <v>1</v>
      </c>
      <c r="K599" s="101" t="n">
        <v>0.0077</v>
      </c>
      <c r="L599" s="102" t="n">
        <v>333545071.752828</v>
      </c>
      <c r="M599" s="103" t="n">
        <v>332371049.299558</v>
      </c>
      <c r="N599" s="104" t="str">
        <f>MIN(MAX((B599-'Calculation_Assumptions'!$B$5+1)/'Calculation_Assumptions'!$B$7,0),1)</f>
      </c>
      <c r="O599" s="105" t="str">
        <f>L599*I599</f>
      </c>
      <c r="P599" s="106" t="str">
        <f>M599*I599</f>
      </c>
      <c r="Q599" s="107" t="str">
        <f>P599*'Calculation_Assumptions'!$B$14*J599*K599</f>
      </c>
      <c r="R599" s="108" t="str">
        <f>O599*N599*J599*K599</f>
      </c>
      <c r="S599" s="109" t="str">
        <f>R599-Q599</f>
      </c>
      <c r="T599" s="110" t="str">
        <f>1/(1+'Calculation_Assumptions'!$B$8)^(B599-'Calculation_Assumptions'!$B$2)</f>
      </c>
      <c r="U599" s="111" t="str">
        <f>Q599*T599</f>
      </c>
      <c r="V599" s="112" t="str">
        <f>R599*T599</f>
      </c>
      <c r="W599" s="113" t="str">
        <f>S599*T599</f>
      </c>
      <c r="X599" t="n">
        <v>0</v>
      </c>
      <c r="Y599" s="114" t="n">
        <v>2017</v>
      </c>
      <c r="Z599" t="s">
        <v>428</v>
      </c>
      <c r="AA599" s="115" t="str">
        <f>IF(G599="shared-count-once",COUNTIFS($A$2:$A$599,A599,$B$2:$B$599,B599,$D$2:$D$599,D599),1)</f>
      </c>
    </row>
  </sheetData>
  <autoFilter ref="A1:AA1"/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5.71" hidden="0" customWidth="1"/>
    <col min="4" max="4" width="15.71" hidden="0" customWidth="1"/>
    <col min="5" max="5" width="18.71" hidden="0" customWidth="1"/>
    <col min="6" max="6" width="23.71" hidden="0" customWidth="1"/>
    <col min="7" max="7" width="29.71" hidden="0" customWidth="1"/>
    <col min="8" max="8" width="34.71" hidden="0" customWidth="1"/>
  </cols>
  <sheetData>
    <row r="1" ht="28" customHeight="1">
      <c r="A1" s="1" t="s">
        <v>446</v>
      </c>
      <c r="B1" s="1" t="s">
        <v>45</v>
      </c>
      <c r="C1" s="1" t="s">
        <v>473</v>
      </c>
      <c r="D1" s="1" t="s">
        <v>474</v>
      </c>
      <c r="E1" s="1" t="s">
        <v>475</v>
      </c>
      <c r="F1" s="1" t="s">
        <v>476</v>
      </c>
      <c r="G1" s="1" t="s">
        <v>477</v>
      </c>
      <c r="H1" s="1" t="s">
        <v>478</v>
      </c>
    </row>
    <row r="2">
      <c r="A2" t="s">
        <v>219</v>
      </c>
      <c r="B2" s="116" t="n">
        <v>2025</v>
      </c>
      <c r="C2" s="117" t="str">
        <f>SUMIFS('Annual_Cost'!$Q$2:$Q$599,'Annual_Cost'!$A$2:$A$599,A2,'Annual_Cost'!$B$2:$B$599,B2)</f>
      </c>
      <c r="D2" s="118" t="str">
        <f>SUMIFS('Annual_Cost'!$R$2:$R$599,'Annual_Cost'!$A$2:$A$599,A2,'Annual_Cost'!$B$2:$B$599,B2)</f>
      </c>
      <c r="E2" s="119" t="str">
        <f>SUMIFS('Annual_Cost'!$S$2:$S$599,'Annual_Cost'!$A$2:$A$599,A2,'Annual_Cost'!$B$2:$B$599,B2)</f>
      </c>
      <c r="F2" s="120" t="str">
        <f>SUMIFS('Annual_Cost'!$W$2:$W$599,'Annual_Cost'!$A$2:$A$599,A2,'Annual_Cost'!$B$2:$B$599,B2)</f>
      </c>
      <c r="G2" s="121" t="str">
        <f>SUMIFS($E$2:E2,$A$2:A2,A2)</f>
      </c>
      <c r="H2" s="122" t="str">
        <f>SUMIFS($F$2:F2,$A$2:A2,A2)</f>
      </c>
    </row>
    <row r="3">
      <c r="A3" t="s">
        <v>219</v>
      </c>
      <c r="B3" s="116" t="n">
        <v>2026</v>
      </c>
      <c r="C3" s="117" t="str">
        <f>SUMIFS('Annual_Cost'!$Q$2:$Q$599,'Annual_Cost'!$A$2:$A$599,A3,'Annual_Cost'!$B$2:$B$599,B3)</f>
      </c>
      <c r="D3" s="118" t="str">
        <f>SUMIFS('Annual_Cost'!$R$2:$R$599,'Annual_Cost'!$A$2:$A$599,A3,'Annual_Cost'!$B$2:$B$599,B3)</f>
      </c>
      <c r="E3" s="119" t="str">
        <f>SUMIFS('Annual_Cost'!$S$2:$S$599,'Annual_Cost'!$A$2:$A$599,A3,'Annual_Cost'!$B$2:$B$599,B3)</f>
      </c>
      <c r="F3" s="120" t="str">
        <f>SUMIFS('Annual_Cost'!$W$2:$W$599,'Annual_Cost'!$A$2:$A$599,A3,'Annual_Cost'!$B$2:$B$599,B3)</f>
      </c>
      <c r="G3" s="121" t="str">
        <f>SUMIFS($E$2:E3,$A$2:A3,A3)</f>
      </c>
      <c r="H3" s="122" t="str">
        <f>SUMIFS($F$2:F3,$A$2:A3,A3)</f>
      </c>
    </row>
    <row r="4">
      <c r="A4" t="s">
        <v>219</v>
      </c>
      <c r="B4" s="116" t="n">
        <v>2027</v>
      </c>
      <c r="C4" s="117" t="str">
        <f>SUMIFS('Annual_Cost'!$Q$2:$Q$599,'Annual_Cost'!$A$2:$A$599,A4,'Annual_Cost'!$B$2:$B$599,B4)</f>
      </c>
      <c r="D4" s="118" t="str">
        <f>SUMIFS('Annual_Cost'!$R$2:$R$599,'Annual_Cost'!$A$2:$A$599,A4,'Annual_Cost'!$B$2:$B$599,B4)</f>
      </c>
      <c r="E4" s="119" t="str">
        <f>SUMIFS('Annual_Cost'!$S$2:$S$599,'Annual_Cost'!$A$2:$A$599,A4,'Annual_Cost'!$B$2:$B$599,B4)</f>
      </c>
      <c r="F4" s="120" t="str">
        <f>SUMIFS('Annual_Cost'!$W$2:$W$599,'Annual_Cost'!$A$2:$A$599,A4,'Annual_Cost'!$B$2:$B$599,B4)</f>
      </c>
      <c r="G4" s="121" t="str">
        <f>SUMIFS($E$2:E4,$A$2:A4,A4)</f>
      </c>
      <c r="H4" s="122" t="str">
        <f>SUMIFS($F$2:F4,$A$2:A4,A4)</f>
      </c>
    </row>
    <row r="5">
      <c r="A5" t="s">
        <v>219</v>
      </c>
      <c r="B5" s="116" t="n">
        <v>2028</v>
      </c>
      <c r="C5" s="117" t="str">
        <f>SUMIFS('Annual_Cost'!$Q$2:$Q$599,'Annual_Cost'!$A$2:$A$599,A5,'Annual_Cost'!$B$2:$B$599,B5)</f>
      </c>
      <c r="D5" s="118" t="str">
        <f>SUMIFS('Annual_Cost'!$R$2:$R$599,'Annual_Cost'!$A$2:$A$599,A5,'Annual_Cost'!$B$2:$B$599,B5)</f>
      </c>
      <c r="E5" s="119" t="str">
        <f>SUMIFS('Annual_Cost'!$S$2:$S$599,'Annual_Cost'!$A$2:$A$599,A5,'Annual_Cost'!$B$2:$B$599,B5)</f>
      </c>
      <c r="F5" s="120" t="str">
        <f>SUMIFS('Annual_Cost'!$W$2:$W$599,'Annual_Cost'!$A$2:$A$599,A5,'Annual_Cost'!$B$2:$B$599,B5)</f>
      </c>
      <c r="G5" s="121" t="str">
        <f>SUMIFS($E$2:E5,$A$2:A5,A5)</f>
      </c>
      <c r="H5" s="122" t="str">
        <f>SUMIFS($F$2:F5,$A$2:A5,A5)</f>
      </c>
    </row>
    <row r="6">
      <c r="A6" t="s">
        <v>219</v>
      </c>
      <c r="B6" s="116" t="n">
        <v>2029</v>
      </c>
      <c r="C6" s="117" t="str">
        <f>SUMIFS('Annual_Cost'!$Q$2:$Q$599,'Annual_Cost'!$A$2:$A$599,A6,'Annual_Cost'!$B$2:$B$599,B6)</f>
      </c>
      <c r="D6" s="118" t="str">
        <f>SUMIFS('Annual_Cost'!$R$2:$R$599,'Annual_Cost'!$A$2:$A$599,A6,'Annual_Cost'!$B$2:$B$599,B6)</f>
      </c>
      <c r="E6" s="119" t="str">
        <f>SUMIFS('Annual_Cost'!$S$2:$S$599,'Annual_Cost'!$A$2:$A$599,A6,'Annual_Cost'!$B$2:$B$599,B6)</f>
      </c>
      <c r="F6" s="120" t="str">
        <f>SUMIFS('Annual_Cost'!$W$2:$W$599,'Annual_Cost'!$A$2:$A$599,A6,'Annual_Cost'!$B$2:$B$599,B6)</f>
      </c>
      <c r="G6" s="121" t="str">
        <f>SUMIFS($E$2:E6,$A$2:A6,A6)</f>
      </c>
      <c r="H6" s="122" t="str">
        <f>SUMIFS($F$2:F6,$A$2:A6,A6)</f>
      </c>
    </row>
    <row r="7">
      <c r="A7" t="s">
        <v>219</v>
      </c>
      <c r="B7" s="116" t="n">
        <v>2030</v>
      </c>
      <c r="C7" s="117" t="str">
        <f>SUMIFS('Annual_Cost'!$Q$2:$Q$599,'Annual_Cost'!$A$2:$A$599,A7,'Annual_Cost'!$B$2:$B$599,B7)</f>
      </c>
      <c r="D7" s="118" t="str">
        <f>SUMIFS('Annual_Cost'!$R$2:$R$599,'Annual_Cost'!$A$2:$A$599,A7,'Annual_Cost'!$B$2:$B$599,B7)</f>
      </c>
      <c r="E7" s="119" t="str">
        <f>SUMIFS('Annual_Cost'!$S$2:$S$599,'Annual_Cost'!$A$2:$A$599,A7,'Annual_Cost'!$B$2:$B$599,B7)</f>
      </c>
      <c r="F7" s="120" t="str">
        <f>SUMIFS('Annual_Cost'!$W$2:$W$599,'Annual_Cost'!$A$2:$A$599,A7,'Annual_Cost'!$B$2:$B$599,B7)</f>
      </c>
      <c r="G7" s="121" t="str">
        <f>SUMIFS($E$2:E7,$A$2:A7,A7)</f>
      </c>
      <c r="H7" s="122" t="str">
        <f>SUMIFS($F$2:F7,$A$2:A7,A7)</f>
      </c>
    </row>
    <row r="8">
      <c r="A8" t="s">
        <v>219</v>
      </c>
      <c r="B8" s="116" t="n">
        <v>2031</v>
      </c>
      <c r="C8" s="117" t="str">
        <f>SUMIFS('Annual_Cost'!$Q$2:$Q$599,'Annual_Cost'!$A$2:$A$599,A8,'Annual_Cost'!$B$2:$B$599,B8)</f>
      </c>
      <c r="D8" s="118" t="str">
        <f>SUMIFS('Annual_Cost'!$R$2:$R$599,'Annual_Cost'!$A$2:$A$599,A8,'Annual_Cost'!$B$2:$B$599,B8)</f>
      </c>
      <c r="E8" s="119" t="str">
        <f>SUMIFS('Annual_Cost'!$S$2:$S$599,'Annual_Cost'!$A$2:$A$599,A8,'Annual_Cost'!$B$2:$B$599,B8)</f>
      </c>
      <c r="F8" s="120" t="str">
        <f>SUMIFS('Annual_Cost'!$W$2:$W$599,'Annual_Cost'!$A$2:$A$599,A8,'Annual_Cost'!$B$2:$B$599,B8)</f>
      </c>
      <c r="G8" s="121" t="str">
        <f>SUMIFS($E$2:E8,$A$2:A8,A8)</f>
      </c>
      <c r="H8" s="122" t="str">
        <f>SUMIFS($F$2:F8,$A$2:A8,A8)</f>
      </c>
    </row>
    <row r="9">
      <c r="A9" t="s">
        <v>219</v>
      </c>
      <c r="B9" s="116" t="n">
        <v>2032</v>
      </c>
      <c r="C9" s="117" t="str">
        <f>SUMIFS('Annual_Cost'!$Q$2:$Q$599,'Annual_Cost'!$A$2:$A$599,A9,'Annual_Cost'!$B$2:$B$599,B9)</f>
      </c>
      <c r="D9" s="118" t="str">
        <f>SUMIFS('Annual_Cost'!$R$2:$R$599,'Annual_Cost'!$A$2:$A$599,A9,'Annual_Cost'!$B$2:$B$599,B9)</f>
      </c>
      <c r="E9" s="119" t="str">
        <f>SUMIFS('Annual_Cost'!$S$2:$S$599,'Annual_Cost'!$A$2:$A$599,A9,'Annual_Cost'!$B$2:$B$599,B9)</f>
      </c>
      <c r="F9" s="120" t="str">
        <f>SUMIFS('Annual_Cost'!$W$2:$W$599,'Annual_Cost'!$A$2:$A$599,A9,'Annual_Cost'!$B$2:$B$599,B9)</f>
      </c>
      <c r="G9" s="121" t="str">
        <f>SUMIFS($E$2:E9,$A$2:A9,A9)</f>
      </c>
      <c r="H9" s="122" t="str">
        <f>SUMIFS($F$2:F9,$A$2:A9,A9)</f>
      </c>
    </row>
    <row r="10">
      <c r="A10" t="s">
        <v>219</v>
      </c>
      <c r="B10" s="116" t="n">
        <v>2033</v>
      </c>
      <c r="C10" s="117" t="str">
        <f>SUMIFS('Annual_Cost'!$Q$2:$Q$599,'Annual_Cost'!$A$2:$A$599,A10,'Annual_Cost'!$B$2:$B$599,B10)</f>
      </c>
      <c r="D10" s="118" t="str">
        <f>SUMIFS('Annual_Cost'!$R$2:$R$599,'Annual_Cost'!$A$2:$A$599,A10,'Annual_Cost'!$B$2:$B$599,B10)</f>
      </c>
      <c r="E10" s="119" t="str">
        <f>SUMIFS('Annual_Cost'!$S$2:$S$599,'Annual_Cost'!$A$2:$A$599,A10,'Annual_Cost'!$B$2:$B$599,B10)</f>
      </c>
      <c r="F10" s="120" t="str">
        <f>SUMIFS('Annual_Cost'!$W$2:$W$599,'Annual_Cost'!$A$2:$A$599,A10,'Annual_Cost'!$B$2:$B$599,B10)</f>
      </c>
      <c r="G10" s="121" t="str">
        <f>SUMIFS($E$2:E10,$A$2:A10,A10)</f>
      </c>
      <c r="H10" s="122" t="str">
        <f>SUMIFS($F$2:F10,$A$2:A10,A10)</f>
      </c>
    </row>
    <row r="11">
      <c r="A11" t="s">
        <v>219</v>
      </c>
      <c r="B11" s="116" t="n">
        <v>2034</v>
      </c>
      <c r="C11" s="117" t="str">
        <f>SUMIFS('Annual_Cost'!$Q$2:$Q$599,'Annual_Cost'!$A$2:$A$599,A11,'Annual_Cost'!$B$2:$B$599,B11)</f>
      </c>
      <c r="D11" s="118" t="str">
        <f>SUMIFS('Annual_Cost'!$R$2:$R$599,'Annual_Cost'!$A$2:$A$599,A11,'Annual_Cost'!$B$2:$B$599,B11)</f>
      </c>
      <c r="E11" s="119" t="str">
        <f>SUMIFS('Annual_Cost'!$S$2:$S$599,'Annual_Cost'!$A$2:$A$599,A11,'Annual_Cost'!$B$2:$B$599,B11)</f>
      </c>
      <c r="F11" s="120" t="str">
        <f>SUMIFS('Annual_Cost'!$W$2:$W$599,'Annual_Cost'!$A$2:$A$599,A11,'Annual_Cost'!$B$2:$B$599,B11)</f>
      </c>
      <c r="G11" s="121" t="str">
        <f>SUMIFS($E$2:E11,$A$2:A11,A11)</f>
      </c>
      <c r="H11" s="122" t="str">
        <f>SUMIFS($F$2:F11,$A$2:A11,A11)</f>
      </c>
    </row>
    <row r="12">
      <c r="A12" t="s">
        <v>219</v>
      </c>
      <c r="B12" s="116" t="n">
        <v>2035</v>
      </c>
      <c r="C12" s="117" t="str">
        <f>SUMIFS('Annual_Cost'!$Q$2:$Q$599,'Annual_Cost'!$A$2:$A$599,A12,'Annual_Cost'!$B$2:$B$599,B12)</f>
      </c>
      <c r="D12" s="118" t="str">
        <f>SUMIFS('Annual_Cost'!$R$2:$R$599,'Annual_Cost'!$A$2:$A$599,A12,'Annual_Cost'!$B$2:$B$599,B12)</f>
      </c>
      <c r="E12" s="119" t="str">
        <f>SUMIFS('Annual_Cost'!$S$2:$S$599,'Annual_Cost'!$A$2:$A$599,A12,'Annual_Cost'!$B$2:$B$599,B12)</f>
      </c>
      <c r="F12" s="120" t="str">
        <f>SUMIFS('Annual_Cost'!$W$2:$W$599,'Annual_Cost'!$A$2:$A$599,A12,'Annual_Cost'!$B$2:$B$599,B12)</f>
      </c>
      <c r="G12" s="121" t="str">
        <f>SUMIFS($E$2:E12,$A$2:A12,A12)</f>
      </c>
      <c r="H12" s="122" t="str">
        <f>SUMIFS($F$2:F12,$A$2:A12,A12)</f>
      </c>
    </row>
    <row r="13">
      <c r="A13" t="s">
        <v>219</v>
      </c>
      <c r="B13" s="116" t="n">
        <v>2036</v>
      </c>
      <c r="C13" s="117" t="str">
        <f>SUMIFS('Annual_Cost'!$Q$2:$Q$599,'Annual_Cost'!$A$2:$A$599,A13,'Annual_Cost'!$B$2:$B$599,B13)</f>
      </c>
      <c r="D13" s="118" t="str">
        <f>SUMIFS('Annual_Cost'!$R$2:$R$599,'Annual_Cost'!$A$2:$A$599,A13,'Annual_Cost'!$B$2:$B$599,B13)</f>
      </c>
      <c r="E13" s="119" t="str">
        <f>SUMIFS('Annual_Cost'!$S$2:$S$599,'Annual_Cost'!$A$2:$A$599,A13,'Annual_Cost'!$B$2:$B$599,B13)</f>
      </c>
      <c r="F13" s="120" t="str">
        <f>SUMIFS('Annual_Cost'!$W$2:$W$599,'Annual_Cost'!$A$2:$A$599,A13,'Annual_Cost'!$B$2:$B$599,B13)</f>
      </c>
      <c r="G13" s="121" t="str">
        <f>SUMIFS($E$2:E13,$A$2:A13,A13)</f>
      </c>
      <c r="H13" s="122" t="str">
        <f>SUMIFS($F$2:F13,$A$2:A13,A13)</f>
      </c>
    </row>
    <row r="14">
      <c r="A14" t="s">
        <v>219</v>
      </c>
      <c r="B14" s="116" t="n">
        <v>2037</v>
      </c>
      <c r="C14" s="117" t="str">
        <f>SUMIFS('Annual_Cost'!$Q$2:$Q$599,'Annual_Cost'!$A$2:$A$599,A14,'Annual_Cost'!$B$2:$B$599,B14)</f>
      </c>
      <c r="D14" s="118" t="str">
        <f>SUMIFS('Annual_Cost'!$R$2:$R$599,'Annual_Cost'!$A$2:$A$599,A14,'Annual_Cost'!$B$2:$B$599,B14)</f>
      </c>
      <c r="E14" s="119" t="str">
        <f>SUMIFS('Annual_Cost'!$S$2:$S$599,'Annual_Cost'!$A$2:$A$599,A14,'Annual_Cost'!$B$2:$B$599,B14)</f>
      </c>
      <c r="F14" s="120" t="str">
        <f>SUMIFS('Annual_Cost'!$W$2:$W$599,'Annual_Cost'!$A$2:$A$599,A14,'Annual_Cost'!$B$2:$B$599,B14)</f>
      </c>
      <c r="G14" s="121" t="str">
        <f>SUMIFS($E$2:E14,$A$2:A14,A14)</f>
      </c>
      <c r="H14" s="122" t="str">
        <f>SUMIFS($F$2:F14,$A$2:A14,A14)</f>
      </c>
    </row>
    <row r="15">
      <c r="A15" t="s">
        <v>219</v>
      </c>
      <c r="B15" s="116" t="n">
        <v>2038</v>
      </c>
      <c r="C15" s="117" t="str">
        <f>SUMIFS('Annual_Cost'!$Q$2:$Q$599,'Annual_Cost'!$A$2:$A$599,A15,'Annual_Cost'!$B$2:$B$599,B15)</f>
      </c>
      <c r="D15" s="118" t="str">
        <f>SUMIFS('Annual_Cost'!$R$2:$R$599,'Annual_Cost'!$A$2:$A$599,A15,'Annual_Cost'!$B$2:$B$599,B15)</f>
      </c>
      <c r="E15" s="119" t="str">
        <f>SUMIFS('Annual_Cost'!$S$2:$S$599,'Annual_Cost'!$A$2:$A$599,A15,'Annual_Cost'!$B$2:$B$599,B15)</f>
      </c>
      <c r="F15" s="120" t="str">
        <f>SUMIFS('Annual_Cost'!$W$2:$W$599,'Annual_Cost'!$A$2:$A$599,A15,'Annual_Cost'!$B$2:$B$599,B15)</f>
      </c>
      <c r="G15" s="121" t="str">
        <f>SUMIFS($E$2:E15,$A$2:A15,A15)</f>
      </c>
      <c r="H15" s="122" t="str">
        <f>SUMIFS($F$2:F15,$A$2:A15,A15)</f>
      </c>
    </row>
    <row r="16">
      <c r="A16" t="s">
        <v>219</v>
      </c>
      <c r="B16" s="116" t="n">
        <v>2039</v>
      </c>
      <c r="C16" s="117" t="str">
        <f>SUMIFS('Annual_Cost'!$Q$2:$Q$599,'Annual_Cost'!$A$2:$A$599,A16,'Annual_Cost'!$B$2:$B$599,B16)</f>
      </c>
      <c r="D16" s="118" t="str">
        <f>SUMIFS('Annual_Cost'!$R$2:$R$599,'Annual_Cost'!$A$2:$A$599,A16,'Annual_Cost'!$B$2:$B$599,B16)</f>
      </c>
      <c r="E16" s="119" t="str">
        <f>SUMIFS('Annual_Cost'!$S$2:$S$599,'Annual_Cost'!$A$2:$A$599,A16,'Annual_Cost'!$B$2:$B$599,B16)</f>
      </c>
      <c r="F16" s="120" t="str">
        <f>SUMIFS('Annual_Cost'!$W$2:$W$599,'Annual_Cost'!$A$2:$A$599,A16,'Annual_Cost'!$B$2:$B$599,B16)</f>
      </c>
      <c r="G16" s="121" t="str">
        <f>SUMIFS($E$2:E16,$A$2:A16,A16)</f>
      </c>
      <c r="H16" s="122" t="str">
        <f>SUMIFS($F$2:F16,$A$2:A16,A16)</f>
      </c>
    </row>
    <row r="17">
      <c r="A17" t="s">
        <v>219</v>
      </c>
      <c r="B17" s="116" t="n">
        <v>2040</v>
      </c>
      <c r="C17" s="117" t="str">
        <f>SUMIFS('Annual_Cost'!$Q$2:$Q$599,'Annual_Cost'!$A$2:$A$599,A17,'Annual_Cost'!$B$2:$B$599,B17)</f>
      </c>
      <c r="D17" s="118" t="str">
        <f>SUMIFS('Annual_Cost'!$R$2:$R$599,'Annual_Cost'!$A$2:$A$599,A17,'Annual_Cost'!$B$2:$B$599,B17)</f>
      </c>
      <c r="E17" s="119" t="str">
        <f>SUMIFS('Annual_Cost'!$S$2:$S$599,'Annual_Cost'!$A$2:$A$599,A17,'Annual_Cost'!$B$2:$B$599,B17)</f>
      </c>
      <c r="F17" s="120" t="str">
        <f>SUMIFS('Annual_Cost'!$W$2:$W$599,'Annual_Cost'!$A$2:$A$599,A17,'Annual_Cost'!$B$2:$B$599,B17)</f>
      </c>
      <c r="G17" s="121" t="str">
        <f>SUMIFS($E$2:E17,$A$2:A17,A17)</f>
      </c>
      <c r="H17" s="122" t="str">
        <f>SUMIFS($F$2:F17,$A$2:A17,A17)</f>
      </c>
    </row>
    <row r="18">
      <c r="A18" t="s">
        <v>219</v>
      </c>
      <c r="B18" s="116" t="n">
        <v>2041</v>
      </c>
      <c r="C18" s="117" t="str">
        <f>SUMIFS('Annual_Cost'!$Q$2:$Q$599,'Annual_Cost'!$A$2:$A$599,A18,'Annual_Cost'!$B$2:$B$599,B18)</f>
      </c>
      <c r="D18" s="118" t="str">
        <f>SUMIFS('Annual_Cost'!$R$2:$R$599,'Annual_Cost'!$A$2:$A$599,A18,'Annual_Cost'!$B$2:$B$599,B18)</f>
      </c>
      <c r="E18" s="119" t="str">
        <f>SUMIFS('Annual_Cost'!$S$2:$S$599,'Annual_Cost'!$A$2:$A$599,A18,'Annual_Cost'!$B$2:$B$599,B18)</f>
      </c>
      <c r="F18" s="120" t="str">
        <f>SUMIFS('Annual_Cost'!$W$2:$W$599,'Annual_Cost'!$A$2:$A$599,A18,'Annual_Cost'!$B$2:$B$599,B18)</f>
      </c>
      <c r="G18" s="121" t="str">
        <f>SUMIFS($E$2:E18,$A$2:A18,A18)</f>
      </c>
      <c r="H18" s="122" t="str">
        <f>SUMIFS($F$2:F18,$A$2:A18,A18)</f>
      </c>
    </row>
    <row r="19">
      <c r="A19" t="s">
        <v>219</v>
      </c>
      <c r="B19" s="116" t="n">
        <v>2042</v>
      </c>
      <c r="C19" s="117" t="str">
        <f>SUMIFS('Annual_Cost'!$Q$2:$Q$599,'Annual_Cost'!$A$2:$A$599,A19,'Annual_Cost'!$B$2:$B$599,B19)</f>
      </c>
      <c r="D19" s="118" t="str">
        <f>SUMIFS('Annual_Cost'!$R$2:$R$599,'Annual_Cost'!$A$2:$A$599,A19,'Annual_Cost'!$B$2:$B$599,B19)</f>
      </c>
      <c r="E19" s="119" t="str">
        <f>SUMIFS('Annual_Cost'!$S$2:$S$599,'Annual_Cost'!$A$2:$A$599,A19,'Annual_Cost'!$B$2:$B$599,B19)</f>
      </c>
      <c r="F19" s="120" t="str">
        <f>SUMIFS('Annual_Cost'!$W$2:$W$599,'Annual_Cost'!$A$2:$A$599,A19,'Annual_Cost'!$B$2:$B$599,B19)</f>
      </c>
      <c r="G19" s="121" t="str">
        <f>SUMIFS($E$2:E19,$A$2:A19,A19)</f>
      </c>
      <c r="H19" s="122" t="str">
        <f>SUMIFS($F$2:F19,$A$2:A19,A19)</f>
      </c>
    </row>
    <row r="20">
      <c r="A20" t="s">
        <v>219</v>
      </c>
      <c r="B20" s="116" t="n">
        <v>2043</v>
      </c>
      <c r="C20" s="117" t="str">
        <f>SUMIFS('Annual_Cost'!$Q$2:$Q$599,'Annual_Cost'!$A$2:$A$599,A20,'Annual_Cost'!$B$2:$B$599,B20)</f>
      </c>
      <c r="D20" s="118" t="str">
        <f>SUMIFS('Annual_Cost'!$R$2:$R$599,'Annual_Cost'!$A$2:$A$599,A20,'Annual_Cost'!$B$2:$B$599,B20)</f>
      </c>
      <c r="E20" s="119" t="str">
        <f>SUMIFS('Annual_Cost'!$S$2:$S$599,'Annual_Cost'!$A$2:$A$599,A20,'Annual_Cost'!$B$2:$B$599,B20)</f>
      </c>
      <c r="F20" s="120" t="str">
        <f>SUMIFS('Annual_Cost'!$W$2:$W$599,'Annual_Cost'!$A$2:$A$599,A20,'Annual_Cost'!$B$2:$B$599,B20)</f>
      </c>
      <c r="G20" s="121" t="str">
        <f>SUMIFS($E$2:E20,$A$2:A20,A20)</f>
      </c>
      <c r="H20" s="122" t="str">
        <f>SUMIFS($F$2:F20,$A$2:A20,A20)</f>
      </c>
    </row>
    <row r="21">
      <c r="A21" t="s">
        <v>219</v>
      </c>
      <c r="B21" s="116" t="n">
        <v>2044</v>
      </c>
      <c r="C21" s="117" t="str">
        <f>SUMIFS('Annual_Cost'!$Q$2:$Q$599,'Annual_Cost'!$A$2:$A$599,A21,'Annual_Cost'!$B$2:$B$599,B21)</f>
      </c>
      <c r="D21" s="118" t="str">
        <f>SUMIFS('Annual_Cost'!$R$2:$R$599,'Annual_Cost'!$A$2:$A$599,A21,'Annual_Cost'!$B$2:$B$599,B21)</f>
      </c>
      <c r="E21" s="119" t="str">
        <f>SUMIFS('Annual_Cost'!$S$2:$S$599,'Annual_Cost'!$A$2:$A$599,A21,'Annual_Cost'!$B$2:$B$599,B21)</f>
      </c>
      <c r="F21" s="120" t="str">
        <f>SUMIFS('Annual_Cost'!$W$2:$W$599,'Annual_Cost'!$A$2:$A$599,A21,'Annual_Cost'!$B$2:$B$599,B21)</f>
      </c>
      <c r="G21" s="121" t="str">
        <f>SUMIFS($E$2:E21,$A$2:A21,A21)</f>
      </c>
      <c r="H21" s="122" t="str">
        <f>SUMIFS($F$2:F21,$A$2:A21,A21)</f>
      </c>
    </row>
    <row r="22">
      <c r="A22" t="s">
        <v>219</v>
      </c>
      <c r="B22" s="116" t="n">
        <v>2045</v>
      </c>
      <c r="C22" s="117" t="str">
        <f>SUMIFS('Annual_Cost'!$Q$2:$Q$599,'Annual_Cost'!$A$2:$A$599,A22,'Annual_Cost'!$B$2:$B$599,B22)</f>
      </c>
      <c r="D22" s="118" t="str">
        <f>SUMIFS('Annual_Cost'!$R$2:$R$599,'Annual_Cost'!$A$2:$A$599,A22,'Annual_Cost'!$B$2:$B$599,B22)</f>
      </c>
      <c r="E22" s="119" t="str">
        <f>SUMIFS('Annual_Cost'!$S$2:$S$599,'Annual_Cost'!$A$2:$A$599,A22,'Annual_Cost'!$B$2:$B$599,B22)</f>
      </c>
      <c r="F22" s="120" t="str">
        <f>SUMIFS('Annual_Cost'!$W$2:$W$599,'Annual_Cost'!$A$2:$A$599,A22,'Annual_Cost'!$B$2:$B$599,B22)</f>
      </c>
      <c r="G22" s="121" t="str">
        <f>SUMIFS($E$2:E22,$A$2:A22,A22)</f>
      </c>
      <c r="H22" s="122" t="str">
        <f>SUMIFS($F$2:F22,$A$2:A22,A22)</f>
      </c>
    </row>
    <row r="23">
      <c r="A23" t="s">
        <v>219</v>
      </c>
      <c r="B23" s="116" t="n">
        <v>2046</v>
      </c>
      <c r="C23" s="117" t="str">
        <f>SUMIFS('Annual_Cost'!$Q$2:$Q$599,'Annual_Cost'!$A$2:$A$599,A23,'Annual_Cost'!$B$2:$B$599,B23)</f>
      </c>
      <c r="D23" s="118" t="str">
        <f>SUMIFS('Annual_Cost'!$R$2:$R$599,'Annual_Cost'!$A$2:$A$599,A23,'Annual_Cost'!$B$2:$B$599,B23)</f>
      </c>
      <c r="E23" s="119" t="str">
        <f>SUMIFS('Annual_Cost'!$S$2:$S$599,'Annual_Cost'!$A$2:$A$599,A23,'Annual_Cost'!$B$2:$B$599,B23)</f>
      </c>
      <c r="F23" s="120" t="str">
        <f>SUMIFS('Annual_Cost'!$W$2:$W$599,'Annual_Cost'!$A$2:$A$599,A23,'Annual_Cost'!$B$2:$B$599,B23)</f>
      </c>
      <c r="G23" s="121" t="str">
        <f>SUMIFS($E$2:E23,$A$2:A23,A23)</f>
      </c>
      <c r="H23" s="122" t="str">
        <f>SUMIFS($F$2:F23,$A$2:A23,A23)</f>
      </c>
    </row>
    <row r="24">
      <c r="A24" t="s">
        <v>219</v>
      </c>
      <c r="B24" s="116" t="n">
        <v>2047</v>
      </c>
      <c r="C24" s="117" t="str">
        <f>SUMIFS('Annual_Cost'!$Q$2:$Q$599,'Annual_Cost'!$A$2:$A$599,A24,'Annual_Cost'!$B$2:$B$599,B24)</f>
      </c>
      <c r="D24" s="118" t="str">
        <f>SUMIFS('Annual_Cost'!$R$2:$R$599,'Annual_Cost'!$A$2:$A$599,A24,'Annual_Cost'!$B$2:$B$599,B24)</f>
      </c>
      <c r="E24" s="119" t="str">
        <f>SUMIFS('Annual_Cost'!$S$2:$S$599,'Annual_Cost'!$A$2:$A$599,A24,'Annual_Cost'!$B$2:$B$599,B24)</f>
      </c>
      <c r="F24" s="120" t="str">
        <f>SUMIFS('Annual_Cost'!$W$2:$W$599,'Annual_Cost'!$A$2:$A$599,A24,'Annual_Cost'!$B$2:$B$599,B24)</f>
      </c>
      <c r="G24" s="121" t="str">
        <f>SUMIFS($E$2:E24,$A$2:A24,A24)</f>
      </c>
      <c r="H24" s="122" t="str">
        <f>SUMIFS($F$2:F24,$A$2:A24,A24)</f>
      </c>
    </row>
    <row r="25">
      <c r="A25" t="s">
        <v>219</v>
      </c>
      <c r="B25" s="116" t="n">
        <v>2048</v>
      </c>
      <c r="C25" s="117" t="str">
        <f>SUMIFS('Annual_Cost'!$Q$2:$Q$599,'Annual_Cost'!$A$2:$A$599,A25,'Annual_Cost'!$B$2:$B$599,B25)</f>
      </c>
      <c r="D25" s="118" t="str">
        <f>SUMIFS('Annual_Cost'!$R$2:$R$599,'Annual_Cost'!$A$2:$A$599,A25,'Annual_Cost'!$B$2:$B$599,B25)</f>
      </c>
      <c r="E25" s="119" t="str">
        <f>SUMIFS('Annual_Cost'!$S$2:$S$599,'Annual_Cost'!$A$2:$A$599,A25,'Annual_Cost'!$B$2:$B$599,B25)</f>
      </c>
      <c r="F25" s="120" t="str">
        <f>SUMIFS('Annual_Cost'!$W$2:$W$599,'Annual_Cost'!$A$2:$A$599,A25,'Annual_Cost'!$B$2:$B$599,B25)</f>
      </c>
      <c r="G25" s="121" t="str">
        <f>SUMIFS($E$2:E25,$A$2:A25,A25)</f>
      </c>
      <c r="H25" s="122" t="str">
        <f>SUMIFS($F$2:F25,$A$2:A25,A25)</f>
      </c>
    </row>
    <row r="26">
      <c r="A26" t="s">
        <v>219</v>
      </c>
      <c r="B26" s="116" t="n">
        <v>2049</v>
      </c>
      <c r="C26" s="117" t="str">
        <f>SUMIFS('Annual_Cost'!$Q$2:$Q$599,'Annual_Cost'!$A$2:$A$599,A26,'Annual_Cost'!$B$2:$B$599,B26)</f>
      </c>
      <c r="D26" s="118" t="str">
        <f>SUMIFS('Annual_Cost'!$R$2:$R$599,'Annual_Cost'!$A$2:$A$599,A26,'Annual_Cost'!$B$2:$B$599,B26)</f>
      </c>
      <c r="E26" s="119" t="str">
        <f>SUMIFS('Annual_Cost'!$S$2:$S$599,'Annual_Cost'!$A$2:$A$599,A26,'Annual_Cost'!$B$2:$B$599,B26)</f>
      </c>
      <c r="F26" s="120" t="str">
        <f>SUMIFS('Annual_Cost'!$W$2:$W$599,'Annual_Cost'!$A$2:$A$599,A26,'Annual_Cost'!$B$2:$B$599,B26)</f>
      </c>
      <c r="G26" s="121" t="str">
        <f>SUMIFS($E$2:E26,$A$2:A26,A26)</f>
      </c>
      <c r="H26" s="122" t="str">
        <f>SUMIFS($F$2:F26,$A$2:A26,A26)</f>
      </c>
    </row>
    <row r="27">
      <c r="A27" t="s">
        <v>219</v>
      </c>
      <c r="B27" s="116" t="n">
        <v>2050</v>
      </c>
      <c r="C27" s="117" t="str">
        <f>SUMIFS('Annual_Cost'!$Q$2:$Q$599,'Annual_Cost'!$A$2:$A$599,A27,'Annual_Cost'!$B$2:$B$599,B27)</f>
      </c>
      <c r="D27" s="118" t="str">
        <f>SUMIFS('Annual_Cost'!$R$2:$R$599,'Annual_Cost'!$A$2:$A$599,A27,'Annual_Cost'!$B$2:$B$599,B27)</f>
      </c>
      <c r="E27" s="119" t="str">
        <f>SUMIFS('Annual_Cost'!$S$2:$S$599,'Annual_Cost'!$A$2:$A$599,A27,'Annual_Cost'!$B$2:$B$599,B27)</f>
      </c>
      <c r="F27" s="120" t="str">
        <f>SUMIFS('Annual_Cost'!$W$2:$W$599,'Annual_Cost'!$A$2:$A$599,A27,'Annual_Cost'!$B$2:$B$599,B27)</f>
      </c>
      <c r="G27" s="121" t="str">
        <f>SUMIFS($E$2:E27,$A$2:A27,A27)</f>
      </c>
      <c r="H27" s="122" t="str">
        <f>SUMIFS($F$2:F27,$A$2:A27,A27)</f>
      </c>
    </row>
    <row r="28">
      <c r="A28" t="s">
        <v>243</v>
      </c>
      <c r="B28" s="116" t="n">
        <v>2025</v>
      </c>
      <c r="C28" s="117" t="str">
        <f>SUMIFS('Annual_Cost'!$Q$2:$Q$599,'Annual_Cost'!$A$2:$A$599,A28,'Annual_Cost'!$B$2:$B$599,B28)</f>
      </c>
      <c r="D28" s="118" t="str">
        <f>SUMIFS('Annual_Cost'!$R$2:$R$599,'Annual_Cost'!$A$2:$A$599,A28,'Annual_Cost'!$B$2:$B$599,B28)</f>
      </c>
      <c r="E28" s="119" t="str">
        <f>SUMIFS('Annual_Cost'!$S$2:$S$599,'Annual_Cost'!$A$2:$A$599,A28,'Annual_Cost'!$B$2:$B$599,B28)</f>
      </c>
      <c r="F28" s="120" t="str">
        <f>SUMIFS('Annual_Cost'!$W$2:$W$599,'Annual_Cost'!$A$2:$A$599,A28,'Annual_Cost'!$B$2:$B$599,B28)</f>
      </c>
      <c r="G28" s="121" t="str">
        <f>SUMIFS($E$2:E28,$A$2:A28,A28)</f>
      </c>
      <c r="H28" s="122" t="str">
        <f>SUMIFS($F$2:F28,$A$2:A28,A28)</f>
      </c>
    </row>
    <row r="29">
      <c r="A29" t="s">
        <v>243</v>
      </c>
      <c r="B29" s="116" t="n">
        <v>2026</v>
      </c>
      <c r="C29" s="117" t="str">
        <f>SUMIFS('Annual_Cost'!$Q$2:$Q$599,'Annual_Cost'!$A$2:$A$599,A29,'Annual_Cost'!$B$2:$B$599,B29)</f>
      </c>
      <c r="D29" s="118" t="str">
        <f>SUMIFS('Annual_Cost'!$R$2:$R$599,'Annual_Cost'!$A$2:$A$599,A29,'Annual_Cost'!$B$2:$B$599,B29)</f>
      </c>
      <c r="E29" s="119" t="str">
        <f>SUMIFS('Annual_Cost'!$S$2:$S$599,'Annual_Cost'!$A$2:$A$599,A29,'Annual_Cost'!$B$2:$B$599,B29)</f>
      </c>
      <c r="F29" s="120" t="str">
        <f>SUMIFS('Annual_Cost'!$W$2:$W$599,'Annual_Cost'!$A$2:$A$599,A29,'Annual_Cost'!$B$2:$B$599,B29)</f>
      </c>
      <c r="G29" s="121" t="str">
        <f>SUMIFS($E$2:E29,$A$2:A29,A29)</f>
      </c>
      <c r="H29" s="122" t="str">
        <f>SUMIFS($F$2:F29,$A$2:A29,A29)</f>
      </c>
    </row>
    <row r="30">
      <c r="A30" t="s">
        <v>243</v>
      </c>
      <c r="B30" s="116" t="n">
        <v>2027</v>
      </c>
      <c r="C30" s="117" t="str">
        <f>SUMIFS('Annual_Cost'!$Q$2:$Q$599,'Annual_Cost'!$A$2:$A$599,A30,'Annual_Cost'!$B$2:$B$599,B30)</f>
      </c>
      <c r="D30" s="118" t="str">
        <f>SUMIFS('Annual_Cost'!$R$2:$R$599,'Annual_Cost'!$A$2:$A$599,A30,'Annual_Cost'!$B$2:$B$599,B30)</f>
      </c>
      <c r="E30" s="119" t="str">
        <f>SUMIFS('Annual_Cost'!$S$2:$S$599,'Annual_Cost'!$A$2:$A$599,A30,'Annual_Cost'!$B$2:$B$599,B30)</f>
      </c>
      <c r="F30" s="120" t="str">
        <f>SUMIFS('Annual_Cost'!$W$2:$W$599,'Annual_Cost'!$A$2:$A$599,A30,'Annual_Cost'!$B$2:$B$599,B30)</f>
      </c>
      <c r="G30" s="121" t="str">
        <f>SUMIFS($E$2:E30,$A$2:A30,A30)</f>
      </c>
      <c r="H30" s="122" t="str">
        <f>SUMIFS($F$2:F30,$A$2:A30,A30)</f>
      </c>
    </row>
    <row r="31">
      <c r="A31" t="s">
        <v>243</v>
      </c>
      <c r="B31" s="116" t="n">
        <v>2028</v>
      </c>
      <c r="C31" s="117" t="str">
        <f>SUMIFS('Annual_Cost'!$Q$2:$Q$599,'Annual_Cost'!$A$2:$A$599,A31,'Annual_Cost'!$B$2:$B$599,B31)</f>
      </c>
      <c r="D31" s="118" t="str">
        <f>SUMIFS('Annual_Cost'!$R$2:$R$599,'Annual_Cost'!$A$2:$A$599,A31,'Annual_Cost'!$B$2:$B$599,B31)</f>
      </c>
      <c r="E31" s="119" t="str">
        <f>SUMIFS('Annual_Cost'!$S$2:$S$599,'Annual_Cost'!$A$2:$A$599,A31,'Annual_Cost'!$B$2:$B$599,B31)</f>
      </c>
      <c r="F31" s="120" t="str">
        <f>SUMIFS('Annual_Cost'!$W$2:$W$599,'Annual_Cost'!$A$2:$A$599,A31,'Annual_Cost'!$B$2:$B$599,B31)</f>
      </c>
      <c r="G31" s="121" t="str">
        <f>SUMIFS($E$2:E31,$A$2:A31,A31)</f>
      </c>
      <c r="H31" s="122" t="str">
        <f>SUMIFS($F$2:F31,$A$2:A31,A31)</f>
      </c>
    </row>
    <row r="32">
      <c r="A32" t="s">
        <v>243</v>
      </c>
      <c r="B32" s="116" t="n">
        <v>2029</v>
      </c>
      <c r="C32" s="117" t="str">
        <f>SUMIFS('Annual_Cost'!$Q$2:$Q$599,'Annual_Cost'!$A$2:$A$599,A32,'Annual_Cost'!$B$2:$B$599,B32)</f>
      </c>
      <c r="D32" s="118" t="str">
        <f>SUMIFS('Annual_Cost'!$R$2:$R$599,'Annual_Cost'!$A$2:$A$599,A32,'Annual_Cost'!$B$2:$B$599,B32)</f>
      </c>
      <c r="E32" s="119" t="str">
        <f>SUMIFS('Annual_Cost'!$S$2:$S$599,'Annual_Cost'!$A$2:$A$599,A32,'Annual_Cost'!$B$2:$B$599,B32)</f>
      </c>
      <c r="F32" s="120" t="str">
        <f>SUMIFS('Annual_Cost'!$W$2:$W$599,'Annual_Cost'!$A$2:$A$599,A32,'Annual_Cost'!$B$2:$B$599,B32)</f>
      </c>
      <c r="G32" s="121" t="str">
        <f>SUMIFS($E$2:E32,$A$2:A32,A32)</f>
      </c>
      <c r="H32" s="122" t="str">
        <f>SUMIFS($F$2:F32,$A$2:A32,A32)</f>
      </c>
    </row>
    <row r="33">
      <c r="A33" t="s">
        <v>243</v>
      </c>
      <c r="B33" s="116" t="n">
        <v>2030</v>
      </c>
      <c r="C33" s="117" t="str">
        <f>SUMIFS('Annual_Cost'!$Q$2:$Q$599,'Annual_Cost'!$A$2:$A$599,A33,'Annual_Cost'!$B$2:$B$599,B33)</f>
      </c>
      <c r="D33" s="118" t="str">
        <f>SUMIFS('Annual_Cost'!$R$2:$R$599,'Annual_Cost'!$A$2:$A$599,A33,'Annual_Cost'!$B$2:$B$599,B33)</f>
      </c>
      <c r="E33" s="119" t="str">
        <f>SUMIFS('Annual_Cost'!$S$2:$S$599,'Annual_Cost'!$A$2:$A$599,A33,'Annual_Cost'!$B$2:$B$599,B33)</f>
      </c>
      <c r="F33" s="120" t="str">
        <f>SUMIFS('Annual_Cost'!$W$2:$W$599,'Annual_Cost'!$A$2:$A$599,A33,'Annual_Cost'!$B$2:$B$599,B33)</f>
      </c>
      <c r="G33" s="121" t="str">
        <f>SUMIFS($E$2:E33,$A$2:A33,A33)</f>
      </c>
      <c r="H33" s="122" t="str">
        <f>SUMIFS($F$2:F33,$A$2:A33,A33)</f>
      </c>
    </row>
    <row r="34">
      <c r="A34" t="s">
        <v>243</v>
      </c>
      <c r="B34" s="116" t="n">
        <v>2031</v>
      </c>
      <c r="C34" s="117" t="str">
        <f>SUMIFS('Annual_Cost'!$Q$2:$Q$599,'Annual_Cost'!$A$2:$A$599,A34,'Annual_Cost'!$B$2:$B$599,B34)</f>
      </c>
      <c r="D34" s="118" t="str">
        <f>SUMIFS('Annual_Cost'!$R$2:$R$599,'Annual_Cost'!$A$2:$A$599,A34,'Annual_Cost'!$B$2:$B$599,B34)</f>
      </c>
      <c r="E34" s="119" t="str">
        <f>SUMIFS('Annual_Cost'!$S$2:$S$599,'Annual_Cost'!$A$2:$A$599,A34,'Annual_Cost'!$B$2:$B$599,B34)</f>
      </c>
      <c r="F34" s="120" t="str">
        <f>SUMIFS('Annual_Cost'!$W$2:$W$599,'Annual_Cost'!$A$2:$A$599,A34,'Annual_Cost'!$B$2:$B$599,B34)</f>
      </c>
      <c r="G34" s="121" t="str">
        <f>SUMIFS($E$2:E34,$A$2:A34,A34)</f>
      </c>
      <c r="H34" s="122" t="str">
        <f>SUMIFS($F$2:F34,$A$2:A34,A34)</f>
      </c>
    </row>
    <row r="35">
      <c r="A35" t="s">
        <v>243</v>
      </c>
      <c r="B35" s="116" t="n">
        <v>2032</v>
      </c>
      <c r="C35" s="117" t="str">
        <f>SUMIFS('Annual_Cost'!$Q$2:$Q$599,'Annual_Cost'!$A$2:$A$599,A35,'Annual_Cost'!$B$2:$B$599,B35)</f>
      </c>
      <c r="D35" s="118" t="str">
        <f>SUMIFS('Annual_Cost'!$R$2:$R$599,'Annual_Cost'!$A$2:$A$599,A35,'Annual_Cost'!$B$2:$B$599,B35)</f>
      </c>
      <c r="E35" s="119" t="str">
        <f>SUMIFS('Annual_Cost'!$S$2:$S$599,'Annual_Cost'!$A$2:$A$599,A35,'Annual_Cost'!$B$2:$B$599,B35)</f>
      </c>
      <c r="F35" s="120" t="str">
        <f>SUMIFS('Annual_Cost'!$W$2:$W$599,'Annual_Cost'!$A$2:$A$599,A35,'Annual_Cost'!$B$2:$B$599,B35)</f>
      </c>
      <c r="G35" s="121" t="str">
        <f>SUMIFS($E$2:E35,$A$2:A35,A35)</f>
      </c>
      <c r="H35" s="122" t="str">
        <f>SUMIFS($F$2:F35,$A$2:A35,A35)</f>
      </c>
    </row>
    <row r="36">
      <c r="A36" t="s">
        <v>243</v>
      </c>
      <c r="B36" s="116" t="n">
        <v>2033</v>
      </c>
      <c r="C36" s="117" t="str">
        <f>SUMIFS('Annual_Cost'!$Q$2:$Q$599,'Annual_Cost'!$A$2:$A$599,A36,'Annual_Cost'!$B$2:$B$599,B36)</f>
      </c>
      <c r="D36" s="118" t="str">
        <f>SUMIFS('Annual_Cost'!$R$2:$R$599,'Annual_Cost'!$A$2:$A$599,A36,'Annual_Cost'!$B$2:$B$599,B36)</f>
      </c>
      <c r="E36" s="119" t="str">
        <f>SUMIFS('Annual_Cost'!$S$2:$S$599,'Annual_Cost'!$A$2:$A$599,A36,'Annual_Cost'!$B$2:$B$599,B36)</f>
      </c>
      <c r="F36" s="120" t="str">
        <f>SUMIFS('Annual_Cost'!$W$2:$W$599,'Annual_Cost'!$A$2:$A$599,A36,'Annual_Cost'!$B$2:$B$599,B36)</f>
      </c>
      <c r="G36" s="121" t="str">
        <f>SUMIFS($E$2:E36,$A$2:A36,A36)</f>
      </c>
      <c r="H36" s="122" t="str">
        <f>SUMIFS($F$2:F36,$A$2:A36,A36)</f>
      </c>
    </row>
    <row r="37">
      <c r="A37" t="s">
        <v>243</v>
      </c>
      <c r="B37" s="116" t="n">
        <v>2034</v>
      </c>
      <c r="C37" s="117" t="str">
        <f>SUMIFS('Annual_Cost'!$Q$2:$Q$599,'Annual_Cost'!$A$2:$A$599,A37,'Annual_Cost'!$B$2:$B$599,B37)</f>
      </c>
      <c r="D37" s="118" t="str">
        <f>SUMIFS('Annual_Cost'!$R$2:$R$599,'Annual_Cost'!$A$2:$A$599,A37,'Annual_Cost'!$B$2:$B$599,B37)</f>
      </c>
      <c r="E37" s="119" t="str">
        <f>SUMIFS('Annual_Cost'!$S$2:$S$599,'Annual_Cost'!$A$2:$A$599,A37,'Annual_Cost'!$B$2:$B$599,B37)</f>
      </c>
      <c r="F37" s="120" t="str">
        <f>SUMIFS('Annual_Cost'!$W$2:$W$599,'Annual_Cost'!$A$2:$A$599,A37,'Annual_Cost'!$B$2:$B$599,B37)</f>
      </c>
      <c r="G37" s="121" t="str">
        <f>SUMIFS($E$2:E37,$A$2:A37,A37)</f>
      </c>
      <c r="H37" s="122" t="str">
        <f>SUMIFS($F$2:F37,$A$2:A37,A37)</f>
      </c>
    </row>
    <row r="38">
      <c r="A38" t="s">
        <v>243</v>
      </c>
      <c r="B38" s="116" t="n">
        <v>2035</v>
      </c>
      <c r="C38" s="117" t="str">
        <f>SUMIFS('Annual_Cost'!$Q$2:$Q$599,'Annual_Cost'!$A$2:$A$599,A38,'Annual_Cost'!$B$2:$B$599,B38)</f>
      </c>
      <c r="D38" s="118" t="str">
        <f>SUMIFS('Annual_Cost'!$R$2:$R$599,'Annual_Cost'!$A$2:$A$599,A38,'Annual_Cost'!$B$2:$B$599,B38)</f>
      </c>
      <c r="E38" s="119" t="str">
        <f>SUMIFS('Annual_Cost'!$S$2:$S$599,'Annual_Cost'!$A$2:$A$599,A38,'Annual_Cost'!$B$2:$B$599,B38)</f>
      </c>
      <c r="F38" s="120" t="str">
        <f>SUMIFS('Annual_Cost'!$W$2:$W$599,'Annual_Cost'!$A$2:$A$599,A38,'Annual_Cost'!$B$2:$B$599,B38)</f>
      </c>
      <c r="G38" s="121" t="str">
        <f>SUMIFS($E$2:E38,$A$2:A38,A38)</f>
      </c>
      <c r="H38" s="122" t="str">
        <f>SUMIFS($F$2:F38,$A$2:A38,A38)</f>
      </c>
    </row>
    <row r="39">
      <c r="A39" t="s">
        <v>243</v>
      </c>
      <c r="B39" s="116" t="n">
        <v>2036</v>
      </c>
      <c r="C39" s="117" t="str">
        <f>SUMIFS('Annual_Cost'!$Q$2:$Q$599,'Annual_Cost'!$A$2:$A$599,A39,'Annual_Cost'!$B$2:$B$599,B39)</f>
      </c>
      <c r="D39" s="118" t="str">
        <f>SUMIFS('Annual_Cost'!$R$2:$R$599,'Annual_Cost'!$A$2:$A$599,A39,'Annual_Cost'!$B$2:$B$599,B39)</f>
      </c>
      <c r="E39" s="119" t="str">
        <f>SUMIFS('Annual_Cost'!$S$2:$S$599,'Annual_Cost'!$A$2:$A$599,A39,'Annual_Cost'!$B$2:$B$599,B39)</f>
      </c>
      <c r="F39" s="120" t="str">
        <f>SUMIFS('Annual_Cost'!$W$2:$W$599,'Annual_Cost'!$A$2:$A$599,A39,'Annual_Cost'!$B$2:$B$599,B39)</f>
      </c>
      <c r="G39" s="121" t="str">
        <f>SUMIFS($E$2:E39,$A$2:A39,A39)</f>
      </c>
      <c r="H39" s="122" t="str">
        <f>SUMIFS($F$2:F39,$A$2:A39,A39)</f>
      </c>
    </row>
    <row r="40">
      <c r="A40" t="s">
        <v>243</v>
      </c>
      <c r="B40" s="116" t="n">
        <v>2037</v>
      </c>
      <c r="C40" s="117" t="str">
        <f>SUMIFS('Annual_Cost'!$Q$2:$Q$599,'Annual_Cost'!$A$2:$A$599,A40,'Annual_Cost'!$B$2:$B$599,B40)</f>
      </c>
      <c r="D40" s="118" t="str">
        <f>SUMIFS('Annual_Cost'!$R$2:$R$599,'Annual_Cost'!$A$2:$A$599,A40,'Annual_Cost'!$B$2:$B$599,B40)</f>
      </c>
      <c r="E40" s="119" t="str">
        <f>SUMIFS('Annual_Cost'!$S$2:$S$599,'Annual_Cost'!$A$2:$A$599,A40,'Annual_Cost'!$B$2:$B$599,B40)</f>
      </c>
      <c r="F40" s="120" t="str">
        <f>SUMIFS('Annual_Cost'!$W$2:$W$599,'Annual_Cost'!$A$2:$A$599,A40,'Annual_Cost'!$B$2:$B$599,B40)</f>
      </c>
      <c r="G40" s="121" t="str">
        <f>SUMIFS($E$2:E40,$A$2:A40,A40)</f>
      </c>
      <c r="H40" s="122" t="str">
        <f>SUMIFS($F$2:F40,$A$2:A40,A40)</f>
      </c>
    </row>
    <row r="41">
      <c r="A41" t="s">
        <v>243</v>
      </c>
      <c r="B41" s="116" t="n">
        <v>2038</v>
      </c>
      <c r="C41" s="117" t="str">
        <f>SUMIFS('Annual_Cost'!$Q$2:$Q$599,'Annual_Cost'!$A$2:$A$599,A41,'Annual_Cost'!$B$2:$B$599,B41)</f>
      </c>
      <c r="D41" s="118" t="str">
        <f>SUMIFS('Annual_Cost'!$R$2:$R$599,'Annual_Cost'!$A$2:$A$599,A41,'Annual_Cost'!$B$2:$B$599,B41)</f>
      </c>
      <c r="E41" s="119" t="str">
        <f>SUMIFS('Annual_Cost'!$S$2:$S$599,'Annual_Cost'!$A$2:$A$599,A41,'Annual_Cost'!$B$2:$B$599,B41)</f>
      </c>
      <c r="F41" s="120" t="str">
        <f>SUMIFS('Annual_Cost'!$W$2:$W$599,'Annual_Cost'!$A$2:$A$599,A41,'Annual_Cost'!$B$2:$B$599,B41)</f>
      </c>
      <c r="G41" s="121" t="str">
        <f>SUMIFS($E$2:E41,$A$2:A41,A41)</f>
      </c>
      <c r="H41" s="122" t="str">
        <f>SUMIFS($F$2:F41,$A$2:A41,A41)</f>
      </c>
    </row>
    <row r="42">
      <c r="A42" t="s">
        <v>243</v>
      </c>
      <c r="B42" s="116" t="n">
        <v>2039</v>
      </c>
      <c r="C42" s="117" t="str">
        <f>SUMIFS('Annual_Cost'!$Q$2:$Q$599,'Annual_Cost'!$A$2:$A$599,A42,'Annual_Cost'!$B$2:$B$599,B42)</f>
      </c>
      <c r="D42" s="118" t="str">
        <f>SUMIFS('Annual_Cost'!$R$2:$R$599,'Annual_Cost'!$A$2:$A$599,A42,'Annual_Cost'!$B$2:$B$599,B42)</f>
      </c>
      <c r="E42" s="119" t="str">
        <f>SUMIFS('Annual_Cost'!$S$2:$S$599,'Annual_Cost'!$A$2:$A$599,A42,'Annual_Cost'!$B$2:$B$599,B42)</f>
      </c>
      <c r="F42" s="120" t="str">
        <f>SUMIFS('Annual_Cost'!$W$2:$W$599,'Annual_Cost'!$A$2:$A$599,A42,'Annual_Cost'!$B$2:$B$599,B42)</f>
      </c>
      <c r="G42" s="121" t="str">
        <f>SUMIFS($E$2:E42,$A$2:A42,A42)</f>
      </c>
      <c r="H42" s="122" t="str">
        <f>SUMIFS($F$2:F42,$A$2:A42,A42)</f>
      </c>
    </row>
    <row r="43">
      <c r="A43" t="s">
        <v>243</v>
      </c>
      <c r="B43" s="116" t="n">
        <v>2040</v>
      </c>
      <c r="C43" s="117" t="str">
        <f>SUMIFS('Annual_Cost'!$Q$2:$Q$599,'Annual_Cost'!$A$2:$A$599,A43,'Annual_Cost'!$B$2:$B$599,B43)</f>
      </c>
      <c r="D43" s="118" t="str">
        <f>SUMIFS('Annual_Cost'!$R$2:$R$599,'Annual_Cost'!$A$2:$A$599,A43,'Annual_Cost'!$B$2:$B$599,B43)</f>
      </c>
      <c r="E43" s="119" t="str">
        <f>SUMIFS('Annual_Cost'!$S$2:$S$599,'Annual_Cost'!$A$2:$A$599,A43,'Annual_Cost'!$B$2:$B$599,B43)</f>
      </c>
      <c r="F43" s="120" t="str">
        <f>SUMIFS('Annual_Cost'!$W$2:$W$599,'Annual_Cost'!$A$2:$A$599,A43,'Annual_Cost'!$B$2:$B$599,B43)</f>
      </c>
      <c r="G43" s="121" t="str">
        <f>SUMIFS($E$2:E43,$A$2:A43,A43)</f>
      </c>
      <c r="H43" s="122" t="str">
        <f>SUMIFS($F$2:F43,$A$2:A43,A43)</f>
      </c>
    </row>
    <row r="44">
      <c r="A44" t="s">
        <v>243</v>
      </c>
      <c r="B44" s="116" t="n">
        <v>2041</v>
      </c>
      <c r="C44" s="117" t="str">
        <f>SUMIFS('Annual_Cost'!$Q$2:$Q$599,'Annual_Cost'!$A$2:$A$599,A44,'Annual_Cost'!$B$2:$B$599,B44)</f>
      </c>
      <c r="D44" s="118" t="str">
        <f>SUMIFS('Annual_Cost'!$R$2:$R$599,'Annual_Cost'!$A$2:$A$599,A44,'Annual_Cost'!$B$2:$B$599,B44)</f>
      </c>
      <c r="E44" s="119" t="str">
        <f>SUMIFS('Annual_Cost'!$S$2:$S$599,'Annual_Cost'!$A$2:$A$599,A44,'Annual_Cost'!$B$2:$B$599,B44)</f>
      </c>
      <c r="F44" s="120" t="str">
        <f>SUMIFS('Annual_Cost'!$W$2:$W$599,'Annual_Cost'!$A$2:$A$599,A44,'Annual_Cost'!$B$2:$B$599,B44)</f>
      </c>
      <c r="G44" s="121" t="str">
        <f>SUMIFS($E$2:E44,$A$2:A44,A44)</f>
      </c>
      <c r="H44" s="122" t="str">
        <f>SUMIFS($F$2:F44,$A$2:A44,A44)</f>
      </c>
    </row>
    <row r="45">
      <c r="A45" t="s">
        <v>243</v>
      </c>
      <c r="B45" s="116" t="n">
        <v>2042</v>
      </c>
      <c r="C45" s="117" t="str">
        <f>SUMIFS('Annual_Cost'!$Q$2:$Q$599,'Annual_Cost'!$A$2:$A$599,A45,'Annual_Cost'!$B$2:$B$599,B45)</f>
      </c>
      <c r="D45" s="118" t="str">
        <f>SUMIFS('Annual_Cost'!$R$2:$R$599,'Annual_Cost'!$A$2:$A$599,A45,'Annual_Cost'!$B$2:$B$599,B45)</f>
      </c>
      <c r="E45" s="119" t="str">
        <f>SUMIFS('Annual_Cost'!$S$2:$S$599,'Annual_Cost'!$A$2:$A$599,A45,'Annual_Cost'!$B$2:$B$599,B45)</f>
      </c>
      <c r="F45" s="120" t="str">
        <f>SUMIFS('Annual_Cost'!$W$2:$W$599,'Annual_Cost'!$A$2:$A$599,A45,'Annual_Cost'!$B$2:$B$599,B45)</f>
      </c>
      <c r="G45" s="121" t="str">
        <f>SUMIFS($E$2:E45,$A$2:A45,A45)</f>
      </c>
      <c r="H45" s="122" t="str">
        <f>SUMIFS($F$2:F45,$A$2:A45,A45)</f>
      </c>
    </row>
    <row r="46">
      <c r="A46" t="s">
        <v>243</v>
      </c>
      <c r="B46" s="116" t="n">
        <v>2043</v>
      </c>
      <c r="C46" s="117" t="str">
        <f>SUMIFS('Annual_Cost'!$Q$2:$Q$599,'Annual_Cost'!$A$2:$A$599,A46,'Annual_Cost'!$B$2:$B$599,B46)</f>
      </c>
      <c r="D46" s="118" t="str">
        <f>SUMIFS('Annual_Cost'!$R$2:$R$599,'Annual_Cost'!$A$2:$A$599,A46,'Annual_Cost'!$B$2:$B$599,B46)</f>
      </c>
      <c r="E46" s="119" t="str">
        <f>SUMIFS('Annual_Cost'!$S$2:$S$599,'Annual_Cost'!$A$2:$A$599,A46,'Annual_Cost'!$B$2:$B$599,B46)</f>
      </c>
      <c r="F46" s="120" t="str">
        <f>SUMIFS('Annual_Cost'!$W$2:$W$599,'Annual_Cost'!$A$2:$A$599,A46,'Annual_Cost'!$B$2:$B$599,B46)</f>
      </c>
      <c r="G46" s="121" t="str">
        <f>SUMIFS($E$2:E46,$A$2:A46,A46)</f>
      </c>
      <c r="H46" s="122" t="str">
        <f>SUMIFS($F$2:F46,$A$2:A46,A46)</f>
      </c>
    </row>
    <row r="47">
      <c r="A47" t="s">
        <v>243</v>
      </c>
      <c r="B47" s="116" t="n">
        <v>2044</v>
      </c>
      <c r="C47" s="117" t="str">
        <f>SUMIFS('Annual_Cost'!$Q$2:$Q$599,'Annual_Cost'!$A$2:$A$599,A47,'Annual_Cost'!$B$2:$B$599,B47)</f>
      </c>
      <c r="D47" s="118" t="str">
        <f>SUMIFS('Annual_Cost'!$R$2:$R$599,'Annual_Cost'!$A$2:$A$599,A47,'Annual_Cost'!$B$2:$B$599,B47)</f>
      </c>
      <c r="E47" s="119" t="str">
        <f>SUMIFS('Annual_Cost'!$S$2:$S$599,'Annual_Cost'!$A$2:$A$599,A47,'Annual_Cost'!$B$2:$B$599,B47)</f>
      </c>
      <c r="F47" s="120" t="str">
        <f>SUMIFS('Annual_Cost'!$W$2:$W$599,'Annual_Cost'!$A$2:$A$599,A47,'Annual_Cost'!$B$2:$B$599,B47)</f>
      </c>
      <c r="G47" s="121" t="str">
        <f>SUMIFS($E$2:E47,$A$2:A47,A47)</f>
      </c>
      <c r="H47" s="122" t="str">
        <f>SUMIFS($F$2:F47,$A$2:A47,A47)</f>
      </c>
    </row>
    <row r="48">
      <c r="A48" t="s">
        <v>243</v>
      </c>
      <c r="B48" s="116" t="n">
        <v>2045</v>
      </c>
      <c r="C48" s="117" t="str">
        <f>SUMIFS('Annual_Cost'!$Q$2:$Q$599,'Annual_Cost'!$A$2:$A$599,A48,'Annual_Cost'!$B$2:$B$599,B48)</f>
      </c>
      <c r="D48" s="118" t="str">
        <f>SUMIFS('Annual_Cost'!$R$2:$R$599,'Annual_Cost'!$A$2:$A$599,A48,'Annual_Cost'!$B$2:$B$599,B48)</f>
      </c>
      <c r="E48" s="119" t="str">
        <f>SUMIFS('Annual_Cost'!$S$2:$S$599,'Annual_Cost'!$A$2:$A$599,A48,'Annual_Cost'!$B$2:$B$599,B48)</f>
      </c>
      <c r="F48" s="120" t="str">
        <f>SUMIFS('Annual_Cost'!$W$2:$W$599,'Annual_Cost'!$A$2:$A$599,A48,'Annual_Cost'!$B$2:$B$599,B48)</f>
      </c>
      <c r="G48" s="121" t="str">
        <f>SUMIFS($E$2:E48,$A$2:A48,A48)</f>
      </c>
      <c r="H48" s="122" t="str">
        <f>SUMIFS($F$2:F48,$A$2:A48,A48)</f>
      </c>
    </row>
    <row r="49">
      <c r="A49" t="s">
        <v>243</v>
      </c>
      <c r="B49" s="116" t="n">
        <v>2046</v>
      </c>
      <c r="C49" s="117" t="str">
        <f>SUMIFS('Annual_Cost'!$Q$2:$Q$599,'Annual_Cost'!$A$2:$A$599,A49,'Annual_Cost'!$B$2:$B$599,B49)</f>
      </c>
      <c r="D49" s="118" t="str">
        <f>SUMIFS('Annual_Cost'!$R$2:$R$599,'Annual_Cost'!$A$2:$A$599,A49,'Annual_Cost'!$B$2:$B$599,B49)</f>
      </c>
      <c r="E49" s="119" t="str">
        <f>SUMIFS('Annual_Cost'!$S$2:$S$599,'Annual_Cost'!$A$2:$A$599,A49,'Annual_Cost'!$B$2:$B$599,B49)</f>
      </c>
      <c r="F49" s="120" t="str">
        <f>SUMIFS('Annual_Cost'!$W$2:$W$599,'Annual_Cost'!$A$2:$A$599,A49,'Annual_Cost'!$B$2:$B$599,B49)</f>
      </c>
      <c r="G49" s="121" t="str">
        <f>SUMIFS($E$2:E49,$A$2:A49,A49)</f>
      </c>
      <c r="H49" s="122" t="str">
        <f>SUMIFS($F$2:F49,$A$2:A49,A49)</f>
      </c>
    </row>
    <row r="50">
      <c r="A50" t="s">
        <v>243</v>
      </c>
      <c r="B50" s="116" t="n">
        <v>2047</v>
      </c>
      <c r="C50" s="117" t="str">
        <f>SUMIFS('Annual_Cost'!$Q$2:$Q$599,'Annual_Cost'!$A$2:$A$599,A50,'Annual_Cost'!$B$2:$B$599,B50)</f>
      </c>
      <c r="D50" s="118" t="str">
        <f>SUMIFS('Annual_Cost'!$R$2:$R$599,'Annual_Cost'!$A$2:$A$599,A50,'Annual_Cost'!$B$2:$B$599,B50)</f>
      </c>
      <c r="E50" s="119" t="str">
        <f>SUMIFS('Annual_Cost'!$S$2:$S$599,'Annual_Cost'!$A$2:$A$599,A50,'Annual_Cost'!$B$2:$B$599,B50)</f>
      </c>
      <c r="F50" s="120" t="str">
        <f>SUMIFS('Annual_Cost'!$W$2:$W$599,'Annual_Cost'!$A$2:$A$599,A50,'Annual_Cost'!$B$2:$B$599,B50)</f>
      </c>
      <c r="G50" s="121" t="str">
        <f>SUMIFS($E$2:E50,$A$2:A50,A50)</f>
      </c>
      <c r="H50" s="122" t="str">
        <f>SUMIFS($F$2:F50,$A$2:A50,A50)</f>
      </c>
    </row>
    <row r="51">
      <c r="A51" t="s">
        <v>243</v>
      </c>
      <c r="B51" s="116" t="n">
        <v>2048</v>
      </c>
      <c r="C51" s="117" t="str">
        <f>SUMIFS('Annual_Cost'!$Q$2:$Q$599,'Annual_Cost'!$A$2:$A$599,A51,'Annual_Cost'!$B$2:$B$599,B51)</f>
      </c>
      <c r="D51" s="118" t="str">
        <f>SUMIFS('Annual_Cost'!$R$2:$R$599,'Annual_Cost'!$A$2:$A$599,A51,'Annual_Cost'!$B$2:$B$599,B51)</f>
      </c>
      <c r="E51" s="119" t="str">
        <f>SUMIFS('Annual_Cost'!$S$2:$S$599,'Annual_Cost'!$A$2:$A$599,A51,'Annual_Cost'!$B$2:$B$599,B51)</f>
      </c>
      <c r="F51" s="120" t="str">
        <f>SUMIFS('Annual_Cost'!$W$2:$W$599,'Annual_Cost'!$A$2:$A$599,A51,'Annual_Cost'!$B$2:$B$599,B51)</f>
      </c>
      <c r="G51" s="121" t="str">
        <f>SUMIFS($E$2:E51,$A$2:A51,A51)</f>
      </c>
      <c r="H51" s="122" t="str">
        <f>SUMIFS($F$2:F51,$A$2:A51,A51)</f>
      </c>
    </row>
    <row r="52">
      <c r="A52" t="s">
        <v>243</v>
      </c>
      <c r="B52" s="116" t="n">
        <v>2049</v>
      </c>
      <c r="C52" s="117" t="str">
        <f>SUMIFS('Annual_Cost'!$Q$2:$Q$599,'Annual_Cost'!$A$2:$A$599,A52,'Annual_Cost'!$B$2:$B$599,B52)</f>
      </c>
      <c r="D52" s="118" t="str">
        <f>SUMIFS('Annual_Cost'!$R$2:$R$599,'Annual_Cost'!$A$2:$A$599,A52,'Annual_Cost'!$B$2:$B$599,B52)</f>
      </c>
      <c r="E52" s="119" t="str">
        <f>SUMIFS('Annual_Cost'!$S$2:$S$599,'Annual_Cost'!$A$2:$A$599,A52,'Annual_Cost'!$B$2:$B$599,B52)</f>
      </c>
      <c r="F52" s="120" t="str">
        <f>SUMIFS('Annual_Cost'!$W$2:$W$599,'Annual_Cost'!$A$2:$A$599,A52,'Annual_Cost'!$B$2:$B$599,B52)</f>
      </c>
      <c r="G52" s="121" t="str">
        <f>SUMIFS($E$2:E52,$A$2:A52,A52)</f>
      </c>
      <c r="H52" s="122" t="str">
        <f>SUMIFS($F$2:F52,$A$2:A52,A52)</f>
      </c>
    </row>
    <row r="53">
      <c r="A53" t="s">
        <v>243</v>
      </c>
      <c r="B53" s="116" t="n">
        <v>2050</v>
      </c>
      <c r="C53" s="117" t="str">
        <f>SUMIFS('Annual_Cost'!$Q$2:$Q$599,'Annual_Cost'!$A$2:$A$599,A53,'Annual_Cost'!$B$2:$B$599,B53)</f>
      </c>
      <c r="D53" s="118" t="str">
        <f>SUMIFS('Annual_Cost'!$R$2:$R$599,'Annual_Cost'!$A$2:$A$599,A53,'Annual_Cost'!$B$2:$B$599,B53)</f>
      </c>
      <c r="E53" s="119" t="str">
        <f>SUMIFS('Annual_Cost'!$S$2:$S$599,'Annual_Cost'!$A$2:$A$599,A53,'Annual_Cost'!$B$2:$B$599,B53)</f>
      </c>
      <c r="F53" s="120" t="str">
        <f>SUMIFS('Annual_Cost'!$W$2:$W$599,'Annual_Cost'!$A$2:$A$599,A53,'Annual_Cost'!$B$2:$B$599,B53)</f>
      </c>
      <c r="G53" s="121" t="str">
        <f>SUMIFS($E$2:E53,$A$2:A53,A53)</f>
      </c>
      <c r="H53" s="122" t="str">
        <f>SUMIFS($F$2:F53,$A$2:A53,A53)</f>
      </c>
    </row>
    <row r="54">
      <c r="A54" t="s">
        <v>250</v>
      </c>
      <c r="B54" s="116" t="n">
        <v>2025</v>
      </c>
      <c r="C54" s="117" t="str">
        <f>SUMIFS('Annual_Cost'!$Q$2:$Q$599,'Annual_Cost'!$A$2:$A$599,A54,'Annual_Cost'!$B$2:$B$599,B54)</f>
      </c>
      <c r="D54" s="118" t="str">
        <f>SUMIFS('Annual_Cost'!$R$2:$R$599,'Annual_Cost'!$A$2:$A$599,A54,'Annual_Cost'!$B$2:$B$599,B54)</f>
      </c>
      <c r="E54" s="119" t="str">
        <f>SUMIFS('Annual_Cost'!$S$2:$S$599,'Annual_Cost'!$A$2:$A$599,A54,'Annual_Cost'!$B$2:$B$599,B54)</f>
      </c>
      <c r="F54" s="120" t="str">
        <f>SUMIFS('Annual_Cost'!$W$2:$W$599,'Annual_Cost'!$A$2:$A$599,A54,'Annual_Cost'!$B$2:$B$599,B54)</f>
      </c>
      <c r="G54" s="121" t="str">
        <f>SUMIFS($E$2:E54,$A$2:A54,A54)</f>
      </c>
      <c r="H54" s="122" t="str">
        <f>SUMIFS($F$2:F54,$A$2:A54,A54)</f>
      </c>
    </row>
    <row r="55">
      <c r="A55" t="s">
        <v>250</v>
      </c>
      <c r="B55" s="116" t="n">
        <v>2026</v>
      </c>
      <c r="C55" s="117" t="str">
        <f>SUMIFS('Annual_Cost'!$Q$2:$Q$599,'Annual_Cost'!$A$2:$A$599,A55,'Annual_Cost'!$B$2:$B$599,B55)</f>
      </c>
      <c r="D55" s="118" t="str">
        <f>SUMIFS('Annual_Cost'!$R$2:$R$599,'Annual_Cost'!$A$2:$A$599,A55,'Annual_Cost'!$B$2:$B$599,B55)</f>
      </c>
      <c r="E55" s="119" t="str">
        <f>SUMIFS('Annual_Cost'!$S$2:$S$599,'Annual_Cost'!$A$2:$A$599,A55,'Annual_Cost'!$B$2:$B$599,B55)</f>
      </c>
      <c r="F55" s="120" t="str">
        <f>SUMIFS('Annual_Cost'!$W$2:$W$599,'Annual_Cost'!$A$2:$A$599,A55,'Annual_Cost'!$B$2:$B$599,B55)</f>
      </c>
      <c r="G55" s="121" t="str">
        <f>SUMIFS($E$2:E55,$A$2:A55,A55)</f>
      </c>
      <c r="H55" s="122" t="str">
        <f>SUMIFS($F$2:F55,$A$2:A55,A55)</f>
      </c>
    </row>
    <row r="56">
      <c r="A56" t="s">
        <v>250</v>
      </c>
      <c r="B56" s="116" t="n">
        <v>2027</v>
      </c>
      <c r="C56" s="117" t="str">
        <f>SUMIFS('Annual_Cost'!$Q$2:$Q$599,'Annual_Cost'!$A$2:$A$599,A56,'Annual_Cost'!$B$2:$B$599,B56)</f>
      </c>
      <c r="D56" s="118" t="str">
        <f>SUMIFS('Annual_Cost'!$R$2:$R$599,'Annual_Cost'!$A$2:$A$599,A56,'Annual_Cost'!$B$2:$B$599,B56)</f>
      </c>
      <c r="E56" s="119" t="str">
        <f>SUMIFS('Annual_Cost'!$S$2:$S$599,'Annual_Cost'!$A$2:$A$599,A56,'Annual_Cost'!$B$2:$B$599,B56)</f>
      </c>
      <c r="F56" s="120" t="str">
        <f>SUMIFS('Annual_Cost'!$W$2:$W$599,'Annual_Cost'!$A$2:$A$599,A56,'Annual_Cost'!$B$2:$B$599,B56)</f>
      </c>
      <c r="G56" s="121" t="str">
        <f>SUMIFS($E$2:E56,$A$2:A56,A56)</f>
      </c>
      <c r="H56" s="122" t="str">
        <f>SUMIFS($F$2:F56,$A$2:A56,A56)</f>
      </c>
    </row>
    <row r="57">
      <c r="A57" t="s">
        <v>250</v>
      </c>
      <c r="B57" s="116" t="n">
        <v>2028</v>
      </c>
      <c r="C57" s="117" t="str">
        <f>SUMIFS('Annual_Cost'!$Q$2:$Q$599,'Annual_Cost'!$A$2:$A$599,A57,'Annual_Cost'!$B$2:$B$599,B57)</f>
      </c>
      <c r="D57" s="118" t="str">
        <f>SUMIFS('Annual_Cost'!$R$2:$R$599,'Annual_Cost'!$A$2:$A$599,A57,'Annual_Cost'!$B$2:$B$599,B57)</f>
      </c>
      <c r="E57" s="119" t="str">
        <f>SUMIFS('Annual_Cost'!$S$2:$S$599,'Annual_Cost'!$A$2:$A$599,A57,'Annual_Cost'!$B$2:$B$599,B57)</f>
      </c>
      <c r="F57" s="120" t="str">
        <f>SUMIFS('Annual_Cost'!$W$2:$W$599,'Annual_Cost'!$A$2:$A$599,A57,'Annual_Cost'!$B$2:$B$599,B57)</f>
      </c>
      <c r="G57" s="121" t="str">
        <f>SUMIFS($E$2:E57,$A$2:A57,A57)</f>
      </c>
      <c r="H57" s="122" t="str">
        <f>SUMIFS($F$2:F57,$A$2:A57,A57)</f>
      </c>
    </row>
    <row r="58">
      <c r="A58" t="s">
        <v>250</v>
      </c>
      <c r="B58" s="116" t="n">
        <v>2029</v>
      </c>
      <c r="C58" s="117" t="str">
        <f>SUMIFS('Annual_Cost'!$Q$2:$Q$599,'Annual_Cost'!$A$2:$A$599,A58,'Annual_Cost'!$B$2:$B$599,B58)</f>
      </c>
      <c r="D58" s="118" t="str">
        <f>SUMIFS('Annual_Cost'!$R$2:$R$599,'Annual_Cost'!$A$2:$A$599,A58,'Annual_Cost'!$B$2:$B$599,B58)</f>
      </c>
      <c r="E58" s="119" t="str">
        <f>SUMIFS('Annual_Cost'!$S$2:$S$599,'Annual_Cost'!$A$2:$A$599,A58,'Annual_Cost'!$B$2:$B$599,B58)</f>
      </c>
      <c r="F58" s="120" t="str">
        <f>SUMIFS('Annual_Cost'!$W$2:$W$599,'Annual_Cost'!$A$2:$A$599,A58,'Annual_Cost'!$B$2:$B$599,B58)</f>
      </c>
      <c r="G58" s="121" t="str">
        <f>SUMIFS($E$2:E58,$A$2:A58,A58)</f>
      </c>
      <c r="H58" s="122" t="str">
        <f>SUMIFS($F$2:F58,$A$2:A58,A58)</f>
      </c>
    </row>
    <row r="59">
      <c r="A59" t="s">
        <v>250</v>
      </c>
      <c r="B59" s="116" t="n">
        <v>2030</v>
      </c>
      <c r="C59" s="117" t="str">
        <f>SUMIFS('Annual_Cost'!$Q$2:$Q$599,'Annual_Cost'!$A$2:$A$599,A59,'Annual_Cost'!$B$2:$B$599,B59)</f>
      </c>
      <c r="D59" s="118" t="str">
        <f>SUMIFS('Annual_Cost'!$R$2:$R$599,'Annual_Cost'!$A$2:$A$599,A59,'Annual_Cost'!$B$2:$B$599,B59)</f>
      </c>
      <c r="E59" s="119" t="str">
        <f>SUMIFS('Annual_Cost'!$S$2:$S$599,'Annual_Cost'!$A$2:$A$599,A59,'Annual_Cost'!$B$2:$B$599,B59)</f>
      </c>
      <c r="F59" s="120" t="str">
        <f>SUMIFS('Annual_Cost'!$W$2:$W$599,'Annual_Cost'!$A$2:$A$599,A59,'Annual_Cost'!$B$2:$B$599,B59)</f>
      </c>
      <c r="G59" s="121" t="str">
        <f>SUMIFS($E$2:E59,$A$2:A59,A59)</f>
      </c>
      <c r="H59" s="122" t="str">
        <f>SUMIFS($F$2:F59,$A$2:A59,A59)</f>
      </c>
    </row>
    <row r="60">
      <c r="A60" t="s">
        <v>250</v>
      </c>
      <c r="B60" s="116" t="n">
        <v>2031</v>
      </c>
      <c r="C60" s="117" t="str">
        <f>SUMIFS('Annual_Cost'!$Q$2:$Q$599,'Annual_Cost'!$A$2:$A$599,A60,'Annual_Cost'!$B$2:$B$599,B60)</f>
      </c>
      <c r="D60" s="118" t="str">
        <f>SUMIFS('Annual_Cost'!$R$2:$R$599,'Annual_Cost'!$A$2:$A$599,A60,'Annual_Cost'!$B$2:$B$599,B60)</f>
      </c>
      <c r="E60" s="119" t="str">
        <f>SUMIFS('Annual_Cost'!$S$2:$S$599,'Annual_Cost'!$A$2:$A$599,A60,'Annual_Cost'!$B$2:$B$599,B60)</f>
      </c>
      <c r="F60" s="120" t="str">
        <f>SUMIFS('Annual_Cost'!$W$2:$W$599,'Annual_Cost'!$A$2:$A$599,A60,'Annual_Cost'!$B$2:$B$599,B60)</f>
      </c>
      <c r="G60" s="121" t="str">
        <f>SUMIFS($E$2:E60,$A$2:A60,A60)</f>
      </c>
      <c r="H60" s="122" t="str">
        <f>SUMIFS($F$2:F60,$A$2:A60,A60)</f>
      </c>
    </row>
    <row r="61">
      <c r="A61" t="s">
        <v>250</v>
      </c>
      <c r="B61" s="116" t="n">
        <v>2032</v>
      </c>
      <c r="C61" s="117" t="str">
        <f>SUMIFS('Annual_Cost'!$Q$2:$Q$599,'Annual_Cost'!$A$2:$A$599,A61,'Annual_Cost'!$B$2:$B$599,B61)</f>
      </c>
      <c r="D61" s="118" t="str">
        <f>SUMIFS('Annual_Cost'!$R$2:$R$599,'Annual_Cost'!$A$2:$A$599,A61,'Annual_Cost'!$B$2:$B$599,B61)</f>
      </c>
      <c r="E61" s="119" t="str">
        <f>SUMIFS('Annual_Cost'!$S$2:$S$599,'Annual_Cost'!$A$2:$A$599,A61,'Annual_Cost'!$B$2:$B$599,B61)</f>
      </c>
      <c r="F61" s="120" t="str">
        <f>SUMIFS('Annual_Cost'!$W$2:$W$599,'Annual_Cost'!$A$2:$A$599,A61,'Annual_Cost'!$B$2:$B$599,B61)</f>
      </c>
      <c r="G61" s="121" t="str">
        <f>SUMIFS($E$2:E61,$A$2:A61,A61)</f>
      </c>
      <c r="H61" s="122" t="str">
        <f>SUMIFS($F$2:F61,$A$2:A61,A61)</f>
      </c>
    </row>
    <row r="62">
      <c r="A62" t="s">
        <v>250</v>
      </c>
      <c r="B62" s="116" t="n">
        <v>2033</v>
      </c>
      <c r="C62" s="117" t="str">
        <f>SUMIFS('Annual_Cost'!$Q$2:$Q$599,'Annual_Cost'!$A$2:$A$599,A62,'Annual_Cost'!$B$2:$B$599,B62)</f>
      </c>
      <c r="D62" s="118" t="str">
        <f>SUMIFS('Annual_Cost'!$R$2:$R$599,'Annual_Cost'!$A$2:$A$599,A62,'Annual_Cost'!$B$2:$B$599,B62)</f>
      </c>
      <c r="E62" s="119" t="str">
        <f>SUMIFS('Annual_Cost'!$S$2:$S$599,'Annual_Cost'!$A$2:$A$599,A62,'Annual_Cost'!$B$2:$B$599,B62)</f>
      </c>
      <c r="F62" s="120" t="str">
        <f>SUMIFS('Annual_Cost'!$W$2:$W$599,'Annual_Cost'!$A$2:$A$599,A62,'Annual_Cost'!$B$2:$B$599,B62)</f>
      </c>
      <c r="G62" s="121" t="str">
        <f>SUMIFS($E$2:E62,$A$2:A62,A62)</f>
      </c>
      <c r="H62" s="122" t="str">
        <f>SUMIFS($F$2:F62,$A$2:A62,A62)</f>
      </c>
    </row>
    <row r="63">
      <c r="A63" t="s">
        <v>250</v>
      </c>
      <c r="B63" s="116" t="n">
        <v>2034</v>
      </c>
      <c r="C63" s="117" t="str">
        <f>SUMIFS('Annual_Cost'!$Q$2:$Q$599,'Annual_Cost'!$A$2:$A$599,A63,'Annual_Cost'!$B$2:$B$599,B63)</f>
      </c>
      <c r="D63" s="118" t="str">
        <f>SUMIFS('Annual_Cost'!$R$2:$R$599,'Annual_Cost'!$A$2:$A$599,A63,'Annual_Cost'!$B$2:$B$599,B63)</f>
      </c>
      <c r="E63" s="119" t="str">
        <f>SUMIFS('Annual_Cost'!$S$2:$S$599,'Annual_Cost'!$A$2:$A$599,A63,'Annual_Cost'!$B$2:$B$599,B63)</f>
      </c>
      <c r="F63" s="120" t="str">
        <f>SUMIFS('Annual_Cost'!$W$2:$W$599,'Annual_Cost'!$A$2:$A$599,A63,'Annual_Cost'!$B$2:$B$599,B63)</f>
      </c>
      <c r="G63" s="121" t="str">
        <f>SUMIFS($E$2:E63,$A$2:A63,A63)</f>
      </c>
      <c r="H63" s="122" t="str">
        <f>SUMIFS($F$2:F63,$A$2:A63,A63)</f>
      </c>
    </row>
    <row r="64">
      <c r="A64" t="s">
        <v>250</v>
      </c>
      <c r="B64" s="116" t="n">
        <v>2035</v>
      </c>
      <c r="C64" s="117" t="str">
        <f>SUMIFS('Annual_Cost'!$Q$2:$Q$599,'Annual_Cost'!$A$2:$A$599,A64,'Annual_Cost'!$B$2:$B$599,B64)</f>
      </c>
      <c r="D64" s="118" t="str">
        <f>SUMIFS('Annual_Cost'!$R$2:$R$599,'Annual_Cost'!$A$2:$A$599,A64,'Annual_Cost'!$B$2:$B$599,B64)</f>
      </c>
      <c r="E64" s="119" t="str">
        <f>SUMIFS('Annual_Cost'!$S$2:$S$599,'Annual_Cost'!$A$2:$A$599,A64,'Annual_Cost'!$B$2:$B$599,B64)</f>
      </c>
      <c r="F64" s="120" t="str">
        <f>SUMIFS('Annual_Cost'!$W$2:$W$599,'Annual_Cost'!$A$2:$A$599,A64,'Annual_Cost'!$B$2:$B$599,B64)</f>
      </c>
      <c r="G64" s="121" t="str">
        <f>SUMIFS($E$2:E64,$A$2:A64,A64)</f>
      </c>
      <c r="H64" s="122" t="str">
        <f>SUMIFS($F$2:F64,$A$2:A64,A64)</f>
      </c>
    </row>
    <row r="65">
      <c r="A65" t="s">
        <v>250</v>
      </c>
      <c r="B65" s="116" t="n">
        <v>2036</v>
      </c>
      <c r="C65" s="117" t="str">
        <f>SUMIFS('Annual_Cost'!$Q$2:$Q$599,'Annual_Cost'!$A$2:$A$599,A65,'Annual_Cost'!$B$2:$B$599,B65)</f>
      </c>
      <c r="D65" s="118" t="str">
        <f>SUMIFS('Annual_Cost'!$R$2:$R$599,'Annual_Cost'!$A$2:$A$599,A65,'Annual_Cost'!$B$2:$B$599,B65)</f>
      </c>
      <c r="E65" s="119" t="str">
        <f>SUMIFS('Annual_Cost'!$S$2:$S$599,'Annual_Cost'!$A$2:$A$599,A65,'Annual_Cost'!$B$2:$B$599,B65)</f>
      </c>
      <c r="F65" s="120" t="str">
        <f>SUMIFS('Annual_Cost'!$W$2:$W$599,'Annual_Cost'!$A$2:$A$599,A65,'Annual_Cost'!$B$2:$B$599,B65)</f>
      </c>
      <c r="G65" s="121" t="str">
        <f>SUMIFS($E$2:E65,$A$2:A65,A65)</f>
      </c>
      <c r="H65" s="122" t="str">
        <f>SUMIFS($F$2:F65,$A$2:A65,A65)</f>
      </c>
    </row>
    <row r="66">
      <c r="A66" t="s">
        <v>250</v>
      </c>
      <c r="B66" s="116" t="n">
        <v>2037</v>
      </c>
      <c r="C66" s="117" t="str">
        <f>SUMIFS('Annual_Cost'!$Q$2:$Q$599,'Annual_Cost'!$A$2:$A$599,A66,'Annual_Cost'!$B$2:$B$599,B66)</f>
      </c>
      <c r="D66" s="118" t="str">
        <f>SUMIFS('Annual_Cost'!$R$2:$R$599,'Annual_Cost'!$A$2:$A$599,A66,'Annual_Cost'!$B$2:$B$599,B66)</f>
      </c>
      <c r="E66" s="119" t="str">
        <f>SUMIFS('Annual_Cost'!$S$2:$S$599,'Annual_Cost'!$A$2:$A$599,A66,'Annual_Cost'!$B$2:$B$599,B66)</f>
      </c>
      <c r="F66" s="120" t="str">
        <f>SUMIFS('Annual_Cost'!$W$2:$W$599,'Annual_Cost'!$A$2:$A$599,A66,'Annual_Cost'!$B$2:$B$599,B66)</f>
      </c>
      <c r="G66" s="121" t="str">
        <f>SUMIFS($E$2:E66,$A$2:A66,A66)</f>
      </c>
      <c r="H66" s="122" t="str">
        <f>SUMIFS($F$2:F66,$A$2:A66,A66)</f>
      </c>
    </row>
    <row r="67">
      <c r="A67" t="s">
        <v>250</v>
      </c>
      <c r="B67" s="116" t="n">
        <v>2038</v>
      </c>
      <c r="C67" s="117" t="str">
        <f>SUMIFS('Annual_Cost'!$Q$2:$Q$599,'Annual_Cost'!$A$2:$A$599,A67,'Annual_Cost'!$B$2:$B$599,B67)</f>
      </c>
      <c r="D67" s="118" t="str">
        <f>SUMIFS('Annual_Cost'!$R$2:$R$599,'Annual_Cost'!$A$2:$A$599,A67,'Annual_Cost'!$B$2:$B$599,B67)</f>
      </c>
      <c r="E67" s="119" t="str">
        <f>SUMIFS('Annual_Cost'!$S$2:$S$599,'Annual_Cost'!$A$2:$A$599,A67,'Annual_Cost'!$B$2:$B$599,B67)</f>
      </c>
      <c r="F67" s="120" t="str">
        <f>SUMIFS('Annual_Cost'!$W$2:$W$599,'Annual_Cost'!$A$2:$A$599,A67,'Annual_Cost'!$B$2:$B$599,B67)</f>
      </c>
      <c r="G67" s="121" t="str">
        <f>SUMIFS($E$2:E67,$A$2:A67,A67)</f>
      </c>
      <c r="H67" s="122" t="str">
        <f>SUMIFS($F$2:F67,$A$2:A67,A67)</f>
      </c>
    </row>
    <row r="68">
      <c r="A68" t="s">
        <v>250</v>
      </c>
      <c r="B68" s="116" t="n">
        <v>2039</v>
      </c>
      <c r="C68" s="117" t="str">
        <f>SUMIFS('Annual_Cost'!$Q$2:$Q$599,'Annual_Cost'!$A$2:$A$599,A68,'Annual_Cost'!$B$2:$B$599,B68)</f>
      </c>
      <c r="D68" s="118" t="str">
        <f>SUMIFS('Annual_Cost'!$R$2:$R$599,'Annual_Cost'!$A$2:$A$599,A68,'Annual_Cost'!$B$2:$B$599,B68)</f>
      </c>
      <c r="E68" s="119" t="str">
        <f>SUMIFS('Annual_Cost'!$S$2:$S$599,'Annual_Cost'!$A$2:$A$599,A68,'Annual_Cost'!$B$2:$B$599,B68)</f>
      </c>
      <c r="F68" s="120" t="str">
        <f>SUMIFS('Annual_Cost'!$W$2:$W$599,'Annual_Cost'!$A$2:$A$599,A68,'Annual_Cost'!$B$2:$B$599,B68)</f>
      </c>
      <c r="G68" s="121" t="str">
        <f>SUMIFS($E$2:E68,$A$2:A68,A68)</f>
      </c>
      <c r="H68" s="122" t="str">
        <f>SUMIFS($F$2:F68,$A$2:A68,A68)</f>
      </c>
    </row>
    <row r="69">
      <c r="A69" t="s">
        <v>250</v>
      </c>
      <c r="B69" s="116" t="n">
        <v>2040</v>
      </c>
      <c r="C69" s="117" t="str">
        <f>SUMIFS('Annual_Cost'!$Q$2:$Q$599,'Annual_Cost'!$A$2:$A$599,A69,'Annual_Cost'!$B$2:$B$599,B69)</f>
      </c>
      <c r="D69" s="118" t="str">
        <f>SUMIFS('Annual_Cost'!$R$2:$R$599,'Annual_Cost'!$A$2:$A$599,A69,'Annual_Cost'!$B$2:$B$599,B69)</f>
      </c>
      <c r="E69" s="119" t="str">
        <f>SUMIFS('Annual_Cost'!$S$2:$S$599,'Annual_Cost'!$A$2:$A$599,A69,'Annual_Cost'!$B$2:$B$599,B69)</f>
      </c>
      <c r="F69" s="120" t="str">
        <f>SUMIFS('Annual_Cost'!$W$2:$W$599,'Annual_Cost'!$A$2:$A$599,A69,'Annual_Cost'!$B$2:$B$599,B69)</f>
      </c>
      <c r="G69" s="121" t="str">
        <f>SUMIFS($E$2:E69,$A$2:A69,A69)</f>
      </c>
      <c r="H69" s="122" t="str">
        <f>SUMIFS($F$2:F69,$A$2:A69,A69)</f>
      </c>
    </row>
    <row r="70">
      <c r="A70" t="s">
        <v>250</v>
      </c>
      <c r="B70" s="116" t="n">
        <v>2041</v>
      </c>
      <c r="C70" s="117" t="str">
        <f>SUMIFS('Annual_Cost'!$Q$2:$Q$599,'Annual_Cost'!$A$2:$A$599,A70,'Annual_Cost'!$B$2:$B$599,B70)</f>
      </c>
      <c r="D70" s="118" t="str">
        <f>SUMIFS('Annual_Cost'!$R$2:$R$599,'Annual_Cost'!$A$2:$A$599,A70,'Annual_Cost'!$B$2:$B$599,B70)</f>
      </c>
      <c r="E70" s="119" t="str">
        <f>SUMIFS('Annual_Cost'!$S$2:$S$599,'Annual_Cost'!$A$2:$A$599,A70,'Annual_Cost'!$B$2:$B$599,B70)</f>
      </c>
      <c r="F70" s="120" t="str">
        <f>SUMIFS('Annual_Cost'!$W$2:$W$599,'Annual_Cost'!$A$2:$A$599,A70,'Annual_Cost'!$B$2:$B$599,B70)</f>
      </c>
      <c r="G70" s="121" t="str">
        <f>SUMIFS($E$2:E70,$A$2:A70,A70)</f>
      </c>
      <c r="H70" s="122" t="str">
        <f>SUMIFS($F$2:F70,$A$2:A70,A70)</f>
      </c>
    </row>
    <row r="71">
      <c r="A71" t="s">
        <v>250</v>
      </c>
      <c r="B71" s="116" t="n">
        <v>2042</v>
      </c>
      <c r="C71" s="117" t="str">
        <f>SUMIFS('Annual_Cost'!$Q$2:$Q$599,'Annual_Cost'!$A$2:$A$599,A71,'Annual_Cost'!$B$2:$B$599,B71)</f>
      </c>
      <c r="D71" s="118" t="str">
        <f>SUMIFS('Annual_Cost'!$R$2:$R$599,'Annual_Cost'!$A$2:$A$599,A71,'Annual_Cost'!$B$2:$B$599,B71)</f>
      </c>
      <c r="E71" s="119" t="str">
        <f>SUMIFS('Annual_Cost'!$S$2:$S$599,'Annual_Cost'!$A$2:$A$599,A71,'Annual_Cost'!$B$2:$B$599,B71)</f>
      </c>
      <c r="F71" s="120" t="str">
        <f>SUMIFS('Annual_Cost'!$W$2:$W$599,'Annual_Cost'!$A$2:$A$599,A71,'Annual_Cost'!$B$2:$B$599,B71)</f>
      </c>
      <c r="G71" s="121" t="str">
        <f>SUMIFS($E$2:E71,$A$2:A71,A71)</f>
      </c>
      <c r="H71" s="122" t="str">
        <f>SUMIFS($F$2:F71,$A$2:A71,A71)</f>
      </c>
    </row>
    <row r="72">
      <c r="A72" t="s">
        <v>250</v>
      </c>
      <c r="B72" s="116" t="n">
        <v>2043</v>
      </c>
      <c r="C72" s="117" t="str">
        <f>SUMIFS('Annual_Cost'!$Q$2:$Q$599,'Annual_Cost'!$A$2:$A$599,A72,'Annual_Cost'!$B$2:$B$599,B72)</f>
      </c>
      <c r="D72" s="118" t="str">
        <f>SUMIFS('Annual_Cost'!$R$2:$R$599,'Annual_Cost'!$A$2:$A$599,A72,'Annual_Cost'!$B$2:$B$599,B72)</f>
      </c>
      <c r="E72" s="119" t="str">
        <f>SUMIFS('Annual_Cost'!$S$2:$S$599,'Annual_Cost'!$A$2:$A$599,A72,'Annual_Cost'!$B$2:$B$599,B72)</f>
      </c>
      <c r="F72" s="120" t="str">
        <f>SUMIFS('Annual_Cost'!$W$2:$W$599,'Annual_Cost'!$A$2:$A$599,A72,'Annual_Cost'!$B$2:$B$599,B72)</f>
      </c>
      <c r="G72" s="121" t="str">
        <f>SUMIFS($E$2:E72,$A$2:A72,A72)</f>
      </c>
      <c r="H72" s="122" t="str">
        <f>SUMIFS($F$2:F72,$A$2:A72,A72)</f>
      </c>
    </row>
    <row r="73">
      <c r="A73" t="s">
        <v>250</v>
      </c>
      <c r="B73" s="116" t="n">
        <v>2044</v>
      </c>
      <c r="C73" s="117" t="str">
        <f>SUMIFS('Annual_Cost'!$Q$2:$Q$599,'Annual_Cost'!$A$2:$A$599,A73,'Annual_Cost'!$B$2:$B$599,B73)</f>
      </c>
      <c r="D73" s="118" t="str">
        <f>SUMIFS('Annual_Cost'!$R$2:$R$599,'Annual_Cost'!$A$2:$A$599,A73,'Annual_Cost'!$B$2:$B$599,B73)</f>
      </c>
      <c r="E73" s="119" t="str">
        <f>SUMIFS('Annual_Cost'!$S$2:$S$599,'Annual_Cost'!$A$2:$A$599,A73,'Annual_Cost'!$B$2:$B$599,B73)</f>
      </c>
      <c r="F73" s="120" t="str">
        <f>SUMIFS('Annual_Cost'!$W$2:$W$599,'Annual_Cost'!$A$2:$A$599,A73,'Annual_Cost'!$B$2:$B$599,B73)</f>
      </c>
      <c r="G73" s="121" t="str">
        <f>SUMIFS($E$2:E73,$A$2:A73,A73)</f>
      </c>
      <c r="H73" s="122" t="str">
        <f>SUMIFS($F$2:F73,$A$2:A73,A73)</f>
      </c>
    </row>
    <row r="74">
      <c r="A74" t="s">
        <v>250</v>
      </c>
      <c r="B74" s="116" t="n">
        <v>2045</v>
      </c>
      <c r="C74" s="117" t="str">
        <f>SUMIFS('Annual_Cost'!$Q$2:$Q$599,'Annual_Cost'!$A$2:$A$599,A74,'Annual_Cost'!$B$2:$B$599,B74)</f>
      </c>
      <c r="D74" s="118" t="str">
        <f>SUMIFS('Annual_Cost'!$R$2:$R$599,'Annual_Cost'!$A$2:$A$599,A74,'Annual_Cost'!$B$2:$B$599,B74)</f>
      </c>
      <c r="E74" s="119" t="str">
        <f>SUMIFS('Annual_Cost'!$S$2:$S$599,'Annual_Cost'!$A$2:$A$599,A74,'Annual_Cost'!$B$2:$B$599,B74)</f>
      </c>
      <c r="F74" s="120" t="str">
        <f>SUMIFS('Annual_Cost'!$W$2:$W$599,'Annual_Cost'!$A$2:$A$599,A74,'Annual_Cost'!$B$2:$B$599,B74)</f>
      </c>
      <c r="G74" s="121" t="str">
        <f>SUMIFS($E$2:E74,$A$2:A74,A74)</f>
      </c>
      <c r="H74" s="122" t="str">
        <f>SUMIFS($F$2:F74,$A$2:A74,A74)</f>
      </c>
    </row>
    <row r="75">
      <c r="A75" t="s">
        <v>250</v>
      </c>
      <c r="B75" s="116" t="n">
        <v>2046</v>
      </c>
      <c r="C75" s="117" t="str">
        <f>SUMIFS('Annual_Cost'!$Q$2:$Q$599,'Annual_Cost'!$A$2:$A$599,A75,'Annual_Cost'!$B$2:$B$599,B75)</f>
      </c>
      <c r="D75" s="118" t="str">
        <f>SUMIFS('Annual_Cost'!$R$2:$R$599,'Annual_Cost'!$A$2:$A$599,A75,'Annual_Cost'!$B$2:$B$599,B75)</f>
      </c>
      <c r="E75" s="119" t="str">
        <f>SUMIFS('Annual_Cost'!$S$2:$S$599,'Annual_Cost'!$A$2:$A$599,A75,'Annual_Cost'!$B$2:$B$599,B75)</f>
      </c>
      <c r="F75" s="120" t="str">
        <f>SUMIFS('Annual_Cost'!$W$2:$W$599,'Annual_Cost'!$A$2:$A$599,A75,'Annual_Cost'!$B$2:$B$599,B75)</f>
      </c>
      <c r="G75" s="121" t="str">
        <f>SUMIFS($E$2:E75,$A$2:A75,A75)</f>
      </c>
      <c r="H75" s="122" t="str">
        <f>SUMIFS($F$2:F75,$A$2:A75,A75)</f>
      </c>
    </row>
    <row r="76">
      <c r="A76" t="s">
        <v>250</v>
      </c>
      <c r="B76" s="116" t="n">
        <v>2047</v>
      </c>
      <c r="C76" s="117" t="str">
        <f>SUMIFS('Annual_Cost'!$Q$2:$Q$599,'Annual_Cost'!$A$2:$A$599,A76,'Annual_Cost'!$B$2:$B$599,B76)</f>
      </c>
      <c r="D76" s="118" t="str">
        <f>SUMIFS('Annual_Cost'!$R$2:$R$599,'Annual_Cost'!$A$2:$A$599,A76,'Annual_Cost'!$B$2:$B$599,B76)</f>
      </c>
      <c r="E76" s="119" t="str">
        <f>SUMIFS('Annual_Cost'!$S$2:$S$599,'Annual_Cost'!$A$2:$A$599,A76,'Annual_Cost'!$B$2:$B$599,B76)</f>
      </c>
      <c r="F76" s="120" t="str">
        <f>SUMIFS('Annual_Cost'!$W$2:$W$599,'Annual_Cost'!$A$2:$A$599,A76,'Annual_Cost'!$B$2:$B$599,B76)</f>
      </c>
      <c r="G76" s="121" t="str">
        <f>SUMIFS($E$2:E76,$A$2:A76,A76)</f>
      </c>
      <c r="H76" s="122" t="str">
        <f>SUMIFS($F$2:F76,$A$2:A76,A76)</f>
      </c>
    </row>
    <row r="77">
      <c r="A77" t="s">
        <v>250</v>
      </c>
      <c r="B77" s="116" t="n">
        <v>2048</v>
      </c>
      <c r="C77" s="117" t="str">
        <f>SUMIFS('Annual_Cost'!$Q$2:$Q$599,'Annual_Cost'!$A$2:$A$599,A77,'Annual_Cost'!$B$2:$B$599,B77)</f>
      </c>
      <c r="D77" s="118" t="str">
        <f>SUMIFS('Annual_Cost'!$R$2:$R$599,'Annual_Cost'!$A$2:$A$599,A77,'Annual_Cost'!$B$2:$B$599,B77)</f>
      </c>
      <c r="E77" s="119" t="str">
        <f>SUMIFS('Annual_Cost'!$S$2:$S$599,'Annual_Cost'!$A$2:$A$599,A77,'Annual_Cost'!$B$2:$B$599,B77)</f>
      </c>
      <c r="F77" s="120" t="str">
        <f>SUMIFS('Annual_Cost'!$W$2:$W$599,'Annual_Cost'!$A$2:$A$599,A77,'Annual_Cost'!$B$2:$B$599,B77)</f>
      </c>
      <c r="G77" s="121" t="str">
        <f>SUMIFS($E$2:E77,$A$2:A77,A77)</f>
      </c>
      <c r="H77" s="122" t="str">
        <f>SUMIFS($F$2:F77,$A$2:A77,A77)</f>
      </c>
    </row>
    <row r="78">
      <c r="A78" t="s">
        <v>250</v>
      </c>
      <c r="B78" s="116" t="n">
        <v>2049</v>
      </c>
      <c r="C78" s="117" t="str">
        <f>SUMIFS('Annual_Cost'!$Q$2:$Q$599,'Annual_Cost'!$A$2:$A$599,A78,'Annual_Cost'!$B$2:$B$599,B78)</f>
      </c>
      <c r="D78" s="118" t="str">
        <f>SUMIFS('Annual_Cost'!$R$2:$R$599,'Annual_Cost'!$A$2:$A$599,A78,'Annual_Cost'!$B$2:$B$599,B78)</f>
      </c>
      <c r="E78" s="119" t="str">
        <f>SUMIFS('Annual_Cost'!$S$2:$S$599,'Annual_Cost'!$A$2:$A$599,A78,'Annual_Cost'!$B$2:$B$599,B78)</f>
      </c>
      <c r="F78" s="120" t="str">
        <f>SUMIFS('Annual_Cost'!$W$2:$W$599,'Annual_Cost'!$A$2:$A$599,A78,'Annual_Cost'!$B$2:$B$599,B78)</f>
      </c>
      <c r="G78" s="121" t="str">
        <f>SUMIFS($E$2:E78,$A$2:A78,A78)</f>
      </c>
      <c r="H78" s="122" t="str">
        <f>SUMIFS($F$2:F78,$A$2:A78,A78)</f>
      </c>
    </row>
    <row r="79">
      <c r="A79" t="s">
        <v>250</v>
      </c>
      <c r="B79" s="116" t="n">
        <v>2050</v>
      </c>
      <c r="C79" s="117" t="str">
        <f>SUMIFS('Annual_Cost'!$Q$2:$Q$599,'Annual_Cost'!$A$2:$A$599,A79,'Annual_Cost'!$B$2:$B$599,B79)</f>
      </c>
      <c r="D79" s="118" t="str">
        <f>SUMIFS('Annual_Cost'!$R$2:$R$599,'Annual_Cost'!$A$2:$A$599,A79,'Annual_Cost'!$B$2:$B$599,B79)</f>
      </c>
      <c r="E79" s="119" t="str">
        <f>SUMIFS('Annual_Cost'!$S$2:$S$599,'Annual_Cost'!$A$2:$A$599,A79,'Annual_Cost'!$B$2:$B$599,B79)</f>
      </c>
      <c r="F79" s="120" t="str">
        <f>SUMIFS('Annual_Cost'!$W$2:$W$599,'Annual_Cost'!$A$2:$A$599,A79,'Annual_Cost'!$B$2:$B$599,B79)</f>
      </c>
      <c r="G79" s="121" t="str">
        <f>SUMIFS($E$2:E79,$A$2:A79,A79)</f>
      </c>
      <c r="H79" s="122" t="str">
        <f>SUMIFS($F$2:F79,$A$2:A79,A79)</f>
      </c>
    </row>
    <row r="80">
      <c r="A80" t="s">
        <v>232</v>
      </c>
      <c r="B80" s="116" t="n">
        <v>2025</v>
      </c>
      <c r="C80" s="117" t="str">
        <f>SUMIFS('Annual_Cost'!$Q$2:$Q$599,'Annual_Cost'!$A$2:$A$599,A80,'Annual_Cost'!$B$2:$B$599,B80)</f>
      </c>
      <c r="D80" s="118" t="str">
        <f>SUMIFS('Annual_Cost'!$R$2:$R$599,'Annual_Cost'!$A$2:$A$599,A80,'Annual_Cost'!$B$2:$B$599,B80)</f>
      </c>
      <c r="E80" s="119" t="str">
        <f>SUMIFS('Annual_Cost'!$S$2:$S$599,'Annual_Cost'!$A$2:$A$599,A80,'Annual_Cost'!$B$2:$B$599,B80)</f>
      </c>
      <c r="F80" s="120" t="str">
        <f>SUMIFS('Annual_Cost'!$W$2:$W$599,'Annual_Cost'!$A$2:$A$599,A80,'Annual_Cost'!$B$2:$B$599,B80)</f>
      </c>
      <c r="G80" s="121" t="str">
        <f>SUMIFS($E$2:E80,$A$2:A80,A80)</f>
      </c>
      <c r="H80" s="122" t="str">
        <f>SUMIFS($F$2:F80,$A$2:A80,A80)</f>
      </c>
    </row>
    <row r="81">
      <c r="A81" t="s">
        <v>232</v>
      </c>
      <c r="B81" s="116" t="n">
        <v>2026</v>
      </c>
      <c r="C81" s="117" t="str">
        <f>SUMIFS('Annual_Cost'!$Q$2:$Q$599,'Annual_Cost'!$A$2:$A$599,A81,'Annual_Cost'!$B$2:$B$599,B81)</f>
      </c>
      <c r="D81" s="118" t="str">
        <f>SUMIFS('Annual_Cost'!$R$2:$R$599,'Annual_Cost'!$A$2:$A$599,A81,'Annual_Cost'!$B$2:$B$599,B81)</f>
      </c>
      <c r="E81" s="119" t="str">
        <f>SUMIFS('Annual_Cost'!$S$2:$S$599,'Annual_Cost'!$A$2:$A$599,A81,'Annual_Cost'!$B$2:$B$599,B81)</f>
      </c>
      <c r="F81" s="120" t="str">
        <f>SUMIFS('Annual_Cost'!$W$2:$W$599,'Annual_Cost'!$A$2:$A$599,A81,'Annual_Cost'!$B$2:$B$599,B81)</f>
      </c>
      <c r="G81" s="121" t="str">
        <f>SUMIFS($E$2:E81,$A$2:A81,A81)</f>
      </c>
      <c r="H81" s="122" t="str">
        <f>SUMIFS($F$2:F81,$A$2:A81,A81)</f>
      </c>
    </row>
    <row r="82">
      <c r="A82" t="s">
        <v>232</v>
      </c>
      <c r="B82" s="116" t="n">
        <v>2027</v>
      </c>
      <c r="C82" s="117" t="str">
        <f>SUMIFS('Annual_Cost'!$Q$2:$Q$599,'Annual_Cost'!$A$2:$A$599,A82,'Annual_Cost'!$B$2:$B$599,B82)</f>
      </c>
      <c r="D82" s="118" t="str">
        <f>SUMIFS('Annual_Cost'!$R$2:$R$599,'Annual_Cost'!$A$2:$A$599,A82,'Annual_Cost'!$B$2:$B$599,B82)</f>
      </c>
      <c r="E82" s="119" t="str">
        <f>SUMIFS('Annual_Cost'!$S$2:$S$599,'Annual_Cost'!$A$2:$A$599,A82,'Annual_Cost'!$B$2:$B$599,B82)</f>
      </c>
      <c r="F82" s="120" t="str">
        <f>SUMIFS('Annual_Cost'!$W$2:$W$599,'Annual_Cost'!$A$2:$A$599,A82,'Annual_Cost'!$B$2:$B$599,B82)</f>
      </c>
      <c r="G82" s="121" t="str">
        <f>SUMIFS($E$2:E82,$A$2:A82,A82)</f>
      </c>
      <c r="H82" s="122" t="str">
        <f>SUMIFS($F$2:F82,$A$2:A82,A82)</f>
      </c>
    </row>
    <row r="83">
      <c r="A83" t="s">
        <v>232</v>
      </c>
      <c r="B83" s="116" t="n">
        <v>2028</v>
      </c>
      <c r="C83" s="117" t="str">
        <f>SUMIFS('Annual_Cost'!$Q$2:$Q$599,'Annual_Cost'!$A$2:$A$599,A83,'Annual_Cost'!$B$2:$B$599,B83)</f>
      </c>
      <c r="D83" s="118" t="str">
        <f>SUMIFS('Annual_Cost'!$R$2:$R$599,'Annual_Cost'!$A$2:$A$599,A83,'Annual_Cost'!$B$2:$B$599,B83)</f>
      </c>
      <c r="E83" s="119" t="str">
        <f>SUMIFS('Annual_Cost'!$S$2:$S$599,'Annual_Cost'!$A$2:$A$599,A83,'Annual_Cost'!$B$2:$B$599,B83)</f>
      </c>
      <c r="F83" s="120" t="str">
        <f>SUMIFS('Annual_Cost'!$W$2:$W$599,'Annual_Cost'!$A$2:$A$599,A83,'Annual_Cost'!$B$2:$B$599,B83)</f>
      </c>
      <c r="G83" s="121" t="str">
        <f>SUMIFS($E$2:E83,$A$2:A83,A83)</f>
      </c>
      <c r="H83" s="122" t="str">
        <f>SUMIFS($F$2:F83,$A$2:A83,A83)</f>
      </c>
    </row>
    <row r="84">
      <c r="A84" t="s">
        <v>232</v>
      </c>
      <c r="B84" s="116" t="n">
        <v>2029</v>
      </c>
      <c r="C84" s="117" t="str">
        <f>SUMIFS('Annual_Cost'!$Q$2:$Q$599,'Annual_Cost'!$A$2:$A$599,A84,'Annual_Cost'!$B$2:$B$599,B84)</f>
      </c>
      <c r="D84" s="118" t="str">
        <f>SUMIFS('Annual_Cost'!$R$2:$R$599,'Annual_Cost'!$A$2:$A$599,A84,'Annual_Cost'!$B$2:$B$599,B84)</f>
      </c>
      <c r="E84" s="119" t="str">
        <f>SUMIFS('Annual_Cost'!$S$2:$S$599,'Annual_Cost'!$A$2:$A$599,A84,'Annual_Cost'!$B$2:$B$599,B84)</f>
      </c>
      <c r="F84" s="120" t="str">
        <f>SUMIFS('Annual_Cost'!$W$2:$W$599,'Annual_Cost'!$A$2:$A$599,A84,'Annual_Cost'!$B$2:$B$599,B84)</f>
      </c>
      <c r="G84" s="121" t="str">
        <f>SUMIFS($E$2:E84,$A$2:A84,A84)</f>
      </c>
      <c r="H84" s="122" t="str">
        <f>SUMIFS($F$2:F84,$A$2:A84,A84)</f>
      </c>
    </row>
    <row r="85">
      <c r="A85" t="s">
        <v>232</v>
      </c>
      <c r="B85" s="116" t="n">
        <v>2030</v>
      </c>
      <c r="C85" s="117" t="str">
        <f>SUMIFS('Annual_Cost'!$Q$2:$Q$599,'Annual_Cost'!$A$2:$A$599,A85,'Annual_Cost'!$B$2:$B$599,B85)</f>
      </c>
      <c r="D85" s="118" t="str">
        <f>SUMIFS('Annual_Cost'!$R$2:$R$599,'Annual_Cost'!$A$2:$A$599,A85,'Annual_Cost'!$B$2:$B$599,B85)</f>
      </c>
      <c r="E85" s="119" t="str">
        <f>SUMIFS('Annual_Cost'!$S$2:$S$599,'Annual_Cost'!$A$2:$A$599,A85,'Annual_Cost'!$B$2:$B$599,B85)</f>
      </c>
      <c r="F85" s="120" t="str">
        <f>SUMIFS('Annual_Cost'!$W$2:$W$599,'Annual_Cost'!$A$2:$A$599,A85,'Annual_Cost'!$B$2:$B$599,B85)</f>
      </c>
      <c r="G85" s="121" t="str">
        <f>SUMIFS($E$2:E85,$A$2:A85,A85)</f>
      </c>
      <c r="H85" s="122" t="str">
        <f>SUMIFS($F$2:F85,$A$2:A85,A85)</f>
      </c>
    </row>
    <row r="86">
      <c r="A86" t="s">
        <v>232</v>
      </c>
      <c r="B86" s="116" t="n">
        <v>2031</v>
      </c>
      <c r="C86" s="117" t="str">
        <f>SUMIFS('Annual_Cost'!$Q$2:$Q$599,'Annual_Cost'!$A$2:$A$599,A86,'Annual_Cost'!$B$2:$B$599,B86)</f>
      </c>
      <c r="D86" s="118" t="str">
        <f>SUMIFS('Annual_Cost'!$R$2:$R$599,'Annual_Cost'!$A$2:$A$599,A86,'Annual_Cost'!$B$2:$B$599,B86)</f>
      </c>
      <c r="E86" s="119" t="str">
        <f>SUMIFS('Annual_Cost'!$S$2:$S$599,'Annual_Cost'!$A$2:$A$599,A86,'Annual_Cost'!$B$2:$B$599,B86)</f>
      </c>
      <c r="F86" s="120" t="str">
        <f>SUMIFS('Annual_Cost'!$W$2:$W$599,'Annual_Cost'!$A$2:$A$599,A86,'Annual_Cost'!$B$2:$B$599,B86)</f>
      </c>
      <c r="G86" s="121" t="str">
        <f>SUMIFS($E$2:E86,$A$2:A86,A86)</f>
      </c>
      <c r="H86" s="122" t="str">
        <f>SUMIFS($F$2:F86,$A$2:A86,A86)</f>
      </c>
    </row>
    <row r="87">
      <c r="A87" t="s">
        <v>232</v>
      </c>
      <c r="B87" s="116" t="n">
        <v>2032</v>
      </c>
      <c r="C87" s="117" t="str">
        <f>SUMIFS('Annual_Cost'!$Q$2:$Q$599,'Annual_Cost'!$A$2:$A$599,A87,'Annual_Cost'!$B$2:$B$599,B87)</f>
      </c>
      <c r="D87" s="118" t="str">
        <f>SUMIFS('Annual_Cost'!$R$2:$R$599,'Annual_Cost'!$A$2:$A$599,A87,'Annual_Cost'!$B$2:$B$599,B87)</f>
      </c>
      <c r="E87" s="119" t="str">
        <f>SUMIFS('Annual_Cost'!$S$2:$S$599,'Annual_Cost'!$A$2:$A$599,A87,'Annual_Cost'!$B$2:$B$599,B87)</f>
      </c>
      <c r="F87" s="120" t="str">
        <f>SUMIFS('Annual_Cost'!$W$2:$W$599,'Annual_Cost'!$A$2:$A$599,A87,'Annual_Cost'!$B$2:$B$599,B87)</f>
      </c>
      <c r="G87" s="121" t="str">
        <f>SUMIFS($E$2:E87,$A$2:A87,A87)</f>
      </c>
      <c r="H87" s="122" t="str">
        <f>SUMIFS($F$2:F87,$A$2:A87,A87)</f>
      </c>
    </row>
    <row r="88">
      <c r="A88" t="s">
        <v>232</v>
      </c>
      <c r="B88" s="116" t="n">
        <v>2033</v>
      </c>
      <c r="C88" s="117" t="str">
        <f>SUMIFS('Annual_Cost'!$Q$2:$Q$599,'Annual_Cost'!$A$2:$A$599,A88,'Annual_Cost'!$B$2:$B$599,B88)</f>
      </c>
      <c r="D88" s="118" t="str">
        <f>SUMIFS('Annual_Cost'!$R$2:$R$599,'Annual_Cost'!$A$2:$A$599,A88,'Annual_Cost'!$B$2:$B$599,B88)</f>
      </c>
      <c r="E88" s="119" t="str">
        <f>SUMIFS('Annual_Cost'!$S$2:$S$599,'Annual_Cost'!$A$2:$A$599,A88,'Annual_Cost'!$B$2:$B$599,B88)</f>
      </c>
      <c r="F88" s="120" t="str">
        <f>SUMIFS('Annual_Cost'!$W$2:$W$599,'Annual_Cost'!$A$2:$A$599,A88,'Annual_Cost'!$B$2:$B$599,B88)</f>
      </c>
      <c r="G88" s="121" t="str">
        <f>SUMIFS($E$2:E88,$A$2:A88,A88)</f>
      </c>
      <c r="H88" s="122" t="str">
        <f>SUMIFS($F$2:F88,$A$2:A88,A88)</f>
      </c>
    </row>
    <row r="89">
      <c r="A89" t="s">
        <v>232</v>
      </c>
      <c r="B89" s="116" t="n">
        <v>2034</v>
      </c>
      <c r="C89" s="117" t="str">
        <f>SUMIFS('Annual_Cost'!$Q$2:$Q$599,'Annual_Cost'!$A$2:$A$599,A89,'Annual_Cost'!$B$2:$B$599,B89)</f>
      </c>
      <c r="D89" s="118" t="str">
        <f>SUMIFS('Annual_Cost'!$R$2:$R$599,'Annual_Cost'!$A$2:$A$599,A89,'Annual_Cost'!$B$2:$B$599,B89)</f>
      </c>
      <c r="E89" s="119" t="str">
        <f>SUMIFS('Annual_Cost'!$S$2:$S$599,'Annual_Cost'!$A$2:$A$599,A89,'Annual_Cost'!$B$2:$B$599,B89)</f>
      </c>
      <c r="F89" s="120" t="str">
        <f>SUMIFS('Annual_Cost'!$W$2:$W$599,'Annual_Cost'!$A$2:$A$599,A89,'Annual_Cost'!$B$2:$B$599,B89)</f>
      </c>
      <c r="G89" s="121" t="str">
        <f>SUMIFS($E$2:E89,$A$2:A89,A89)</f>
      </c>
      <c r="H89" s="122" t="str">
        <f>SUMIFS($F$2:F89,$A$2:A89,A89)</f>
      </c>
    </row>
    <row r="90">
      <c r="A90" t="s">
        <v>232</v>
      </c>
      <c r="B90" s="116" t="n">
        <v>2035</v>
      </c>
      <c r="C90" s="117" t="str">
        <f>SUMIFS('Annual_Cost'!$Q$2:$Q$599,'Annual_Cost'!$A$2:$A$599,A90,'Annual_Cost'!$B$2:$B$599,B90)</f>
      </c>
      <c r="D90" s="118" t="str">
        <f>SUMIFS('Annual_Cost'!$R$2:$R$599,'Annual_Cost'!$A$2:$A$599,A90,'Annual_Cost'!$B$2:$B$599,B90)</f>
      </c>
      <c r="E90" s="119" t="str">
        <f>SUMIFS('Annual_Cost'!$S$2:$S$599,'Annual_Cost'!$A$2:$A$599,A90,'Annual_Cost'!$B$2:$B$599,B90)</f>
      </c>
      <c r="F90" s="120" t="str">
        <f>SUMIFS('Annual_Cost'!$W$2:$W$599,'Annual_Cost'!$A$2:$A$599,A90,'Annual_Cost'!$B$2:$B$599,B90)</f>
      </c>
      <c r="G90" s="121" t="str">
        <f>SUMIFS($E$2:E90,$A$2:A90,A90)</f>
      </c>
      <c r="H90" s="122" t="str">
        <f>SUMIFS($F$2:F90,$A$2:A90,A90)</f>
      </c>
    </row>
    <row r="91">
      <c r="A91" t="s">
        <v>232</v>
      </c>
      <c r="B91" s="116" t="n">
        <v>2036</v>
      </c>
      <c r="C91" s="117" t="str">
        <f>SUMIFS('Annual_Cost'!$Q$2:$Q$599,'Annual_Cost'!$A$2:$A$599,A91,'Annual_Cost'!$B$2:$B$599,B91)</f>
      </c>
      <c r="D91" s="118" t="str">
        <f>SUMIFS('Annual_Cost'!$R$2:$R$599,'Annual_Cost'!$A$2:$A$599,A91,'Annual_Cost'!$B$2:$B$599,B91)</f>
      </c>
      <c r="E91" s="119" t="str">
        <f>SUMIFS('Annual_Cost'!$S$2:$S$599,'Annual_Cost'!$A$2:$A$599,A91,'Annual_Cost'!$B$2:$B$599,B91)</f>
      </c>
      <c r="F91" s="120" t="str">
        <f>SUMIFS('Annual_Cost'!$W$2:$W$599,'Annual_Cost'!$A$2:$A$599,A91,'Annual_Cost'!$B$2:$B$599,B91)</f>
      </c>
      <c r="G91" s="121" t="str">
        <f>SUMIFS($E$2:E91,$A$2:A91,A91)</f>
      </c>
      <c r="H91" s="122" t="str">
        <f>SUMIFS($F$2:F91,$A$2:A91,A91)</f>
      </c>
    </row>
    <row r="92">
      <c r="A92" t="s">
        <v>232</v>
      </c>
      <c r="B92" s="116" t="n">
        <v>2037</v>
      </c>
      <c r="C92" s="117" t="str">
        <f>SUMIFS('Annual_Cost'!$Q$2:$Q$599,'Annual_Cost'!$A$2:$A$599,A92,'Annual_Cost'!$B$2:$B$599,B92)</f>
      </c>
      <c r="D92" s="118" t="str">
        <f>SUMIFS('Annual_Cost'!$R$2:$R$599,'Annual_Cost'!$A$2:$A$599,A92,'Annual_Cost'!$B$2:$B$599,B92)</f>
      </c>
      <c r="E92" s="119" t="str">
        <f>SUMIFS('Annual_Cost'!$S$2:$S$599,'Annual_Cost'!$A$2:$A$599,A92,'Annual_Cost'!$B$2:$B$599,B92)</f>
      </c>
      <c r="F92" s="120" t="str">
        <f>SUMIFS('Annual_Cost'!$W$2:$W$599,'Annual_Cost'!$A$2:$A$599,A92,'Annual_Cost'!$B$2:$B$599,B92)</f>
      </c>
      <c r="G92" s="121" t="str">
        <f>SUMIFS($E$2:E92,$A$2:A92,A92)</f>
      </c>
      <c r="H92" s="122" t="str">
        <f>SUMIFS($F$2:F92,$A$2:A92,A92)</f>
      </c>
    </row>
    <row r="93">
      <c r="A93" t="s">
        <v>232</v>
      </c>
      <c r="B93" s="116" t="n">
        <v>2038</v>
      </c>
      <c r="C93" s="117" t="str">
        <f>SUMIFS('Annual_Cost'!$Q$2:$Q$599,'Annual_Cost'!$A$2:$A$599,A93,'Annual_Cost'!$B$2:$B$599,B93)</f>
      </c>
      <c r="D93" s="118" t="str">
        <f>SUMIFS('Annual_Cost'!$R$2:$R$599,'Annual_Cost'!$A$2:$A$599,A93,'Annual_Cost'!$B$2:$B$599,B93)</f>
      </c>
      <c r="E93" s="119" t="str">
        <f>SUMIFS('Annual_Cost'!$S$2:$S$599,'Annual_Cost'!$A$2:$A$599,A93,'Annual_Cost'!$B$2:$B$599,B93)</f>
      </c>
      <c r="F93" s="120" t="str">
        <f>SUMIFS('Annual_Cost'!$W$2:$W$599,'Annual_Cost'!$A$2:$A$599,A93,'Annual_Cost'!$B$2:$B$599,B93)</f>
      </c>
      <c r="G93" s="121" t="str">
        <f>SUMIFS($E$2:E93,$A$2:A93,A93)</f>
      </c>
      <c r="H93" s="122" t="str">
        <f>SUMIFS($F$2:F93,$A$2:A93,A93)</f>
      </c>
    </row>
    <row r="94">
      <c r="A94" t="s">
        <v>232</v>
      </c>
      <c r="B94" s="116" t="n">
        <v>2039</v>
      </c>
      <c r="C94" s="117" t="str">
        <f>SUMIFS('Annual_Cost'!$Q$2:$Q$599,'Annual_Cost'!$A$2:$A$599,A94,'Annual_Cost'!$B$2:$B$599,B94)</f>
      </c>
      <c r="D94" s="118" t="str">
        <f>SUMIFS('Annual_Cost'!$R$2:$R$599,'Annual_Cost'!$A$2:$A$599,A94,'Annual_Cost'!$B$2:$B$599,B94)</f>
      </c>
      <c r="E94" s="119" t="str">
        <f>SUMIFS('Annual_Cost'!$S$2:$S$599,'Annual_Cost'!$A$2:$A$599,A94,'Annual_Cost'!$B$2:$B$599,B94)</f>
      </c>
      <c r="F94" s="120" t="str">
        <f>SUMIFS('Annual_Cost'!$W$2:$W$599,'Annual_Cost'!$A$2:$A$599,A94,'Annual_Cost'!$B$2:$B$599,B94)</f>
      </c>
      <c r="G94" s="121" t="str">
        <f>SUMIFS($E$2:E94,$A$2:A94,A94)</f>
      </c>
      <c r="H94" s="122" t="str">
        <f>SUMIFS($F$2:F94,$A$2:A94,A94)</f>
      </c>
    </row>
    <row r="95">
      <c r="A95" t="s">
        <v>232</v>
      </c>
      <c r="B95" s="116" t="n">
        <v>2040</v>
      </c>
      <c r="C95" s="117" t="str">
        <f>SUMIFS('Annual_Cost'!$Q$2:$Q$599,'Annual_Cost'!$A$2:$A$599,A95,'Annual_Cost'!$B$2:$B$599,B95)</f>
      </c>
      <c r="D95" s="118" t="str">
        <f>SUMIFS('Annual_Cost'!$R$2:$R$599,'Annual_Cost'!$A$2:$A$599,A95,'Annual_Cost'!$B$2:$B$599,B95)</f>
      </c>
      <c r="E95" s="119" t="str">
        <f>SUMIFS('Annual_Cost'!$S$2:$S$599,'Annual_Cost'!$A$2:$A$599,A95,'Annual_Cost'!$B$2:$B$599,B95)</f>
      </c>
      <c r="F95" s="120" t="str">
        <f>SUMIFS('Annual_Cost'!$W$2:$W$599,'Annual_Cost'!$A$2:$A$599,A95,'Annual_Cost'!$B$2:$B$599,B95)</f>
      </c>
      <c r="G95" s="121" t="str">
        <f>SUMIFS($E$2:E95,$A$2:A95,A95)</f>
      </c>
      <c r="H95" s="122" t="str">
        <f>SUMIFS($F$2:F95,$A$2:A95,A95)</f>
      </c>
    </row>
    <row r="96">
      <c r="A96" t="s">
        <v>232</v>
      </c>
      <c r="B96" s="116" t="n">
        <v>2041</v>
      </c>
      <c r="C96" s="117" t="str">
        <f>SUMIFS('Annual_Cost'!$Q$2:$Q$599,'Annual_Cost'!$A$2:$A$599,A96,'Annual_Cost'!$B$2:$B$599,B96)</f>
      </c>
      <c r="D96" s="118" t="str">
        <f>SUMIFS('Annual_Cost'!$R$2:$R$599,'Annual_Cost'!$A$2:$A$599,A96,'Annual_Cost'!$B$2:$B$599,B96)</f>
      </c>
      <c r="E96" s="119" t="str">
        <f>SUMIFS('Annual_Cost'!$S$2:$S$599,'Annual_Cost'!$A$2:$A$599,A96,'Annual_Cost'!$B$2:$B$599,B96)</f>
      </c>
      <c r="F96" s="120" t="str">
        <f>SUMIFS('Annual_Cost'!$W$2:$W$599,'Annual_Cost'!$A$2:$A$599,A96,'Annual_Cost'!$B$2:$B$599,B96)</f>
      </c>
      <c r="G96" s="121" t="str">
        <f>SUMIFS($E$2:E96,$A$2:A96,A96)</f>
      </c>
      <c r="H96" s="122" t="str">
        <f>SUMIFS($F$2:F96,$A$2:A96,A96)</f>
      </c>
    </row>
    <row r="97">
      <c r="A97" t="s">
        <v>232</v>
      </c>
      <c r="B97" s="116" t="n">
        <v>2042</v>
      </c>
      <c r="C97" s="117" t="str">
        <f>SUMIFS('Annual_Cost'!$Q$2:$Q$599,'Annual_Cost'!$A$2:$A$599,A97,'Annual_Cost'!$B$2:$B$599,B97)</f>
      </c>
      <c r="D97" s="118" t="str">
        <f>SUMIFS('Annual_Cost'!$R$2:$R$599,'Annual_Cost'!$A$2:$A$599,A97,'Annual_Cost'!$B$2:$B$599,B97)</f>
      </c>
      <c r="E97" s="119" t="str">
        <f>SUMIFS('Annual_Cost'!$S$2:$S$599,'Annual_Cost'!$A$2:$A$599,A97,'Annual_Cost'!$B$2:$B$599,B97)</f>
      </c>
      <c r="F97" s="120" t="str">
        <f>SUMIFS('Annual_Cost'!$W$2:$W$599,'Annual_Cost'!$A$2:$A$599,A97,'Annual_Cost'!$B$2:$B$599,B97)</f>
      </c>
      <c r="G97" s="121" t="str">
        <f>SUMIFS($E$2:E97,$A$2:A97,A97)</f>
      </c>
      <c r="H97" s="122" t="str">
        <f>SUMIFS($F$2:F97,$A$2:A97,A97)</f>
      </c>
    </row>
    <row r="98">
      <c r="A98" t="s">
        <v>232</v>
      </c>
      <c r="B98" s="116" t="n">
        <v>2043</v>
      </c>
      <c r="C98" s="117" t="str">
        <f>SUMIFS('Annual_Cost'!$Q$2:$Q$599,'Annual_Cost'!$A$2:$A$599,A98,'Annual_Cost'!$B$2:$B$599,B98)</f>
      </c>
      <c r="D98" s="118" t="str">
        <f>SUMIFS('Annual_Cost'!$R$2:$R$599,'Annual_Cost'!$A$2:$A$599,A98,'Annual_Cost'!$B$2:$B$599,B98)</f>
      </c>
      <c r="E98" s="119" t="str">
        <f>SUMIFS('Annual_Cost'!$S$2:$S$599,'Annual_Cost'!$A$2:$A$599,A98,'Annual_Cost'!$B$2:$B$599,B98)</f>
      </c>
      <c r="F98" s="120" t="str">
        <f>SUMIFS('Annual_Cost'!$W$2:$W$599,'Annual_Cost'!$A$2:$A$599,A98,'Annual_Cost'!$B$2:$B$599,B98)</f>
      </c>
      <c r="G98" s="121" t="str">
        <f>SUMIFS($E$2:E98,$A$2:A98,A98)</f>
      </c>
      <c r="H98" s="122" t="str">
        <f>SUMIFS($F$2:F98,$A$2:A98,A98)</f>
      </c>
    </row>
    <row r="99">
      <c r="A99" t="s">
        <v>232</v>
      </c>
      <c r="B99" s="116" t="n">
        <v>2044</v>
      </c>
      <c r="C99" s="117" t="str">
        <f>SUMIFS('Annual_Cost'!$Q$2:$Q$599,'Annual_Cost'!$A$2:$A$599,A99,'Annual_Cost'!$B$2:$B$599,B99)</f>
      </c>
      <c r="D99" s="118" t="str">
        <f>SUMIFS('Annual_Cost'!$R$2:$R$599,'Annual_Cost'!$A$2:$A$599,A99,'Annual_Cost'!$B$2:$B$599,B99)</f>
      </c>
      <c r="E99" s="119" t="str">
        <f>SUMIFS('Annual_Cost'!$S$2:$S$599,'Annual_Cost'!$A$2:$A$599,A99,'Annual_Cost'!$B$2:$B$599,B99)</f>
      </c>
      <c r="F99" s="120" t="str">
        <f>SUMIFS('Annual_Cost'!$W$2:$W$599,'Annual_Cost'!$A$2:$A$599,A99,'Annual_Cost'!$B$2:$B$599,B99)</f>
      </c>
      <c r="G99" s="121" t="str">
        <f>SUMIFS($E$2:E99,$A$2:A99,A99)</f>
      </c>
      <c r="H99" s="122" t="str">
        <f>SUMIFS($F$2:F99,$A$2:A99,A99)</f>
      </c>
    </row>
    <row r="100">
      <c r="A100" t="s">
        <v>232</v>
      </c>
      <c r="B100" s="116" t="n">
        <v>2045</v>
      </c>
      <c r="C100" s="117" t="str">
        <f>SUMIFS('Annual_Cost'!$Q$2:$Q$599,'Annual_Cost'!$A$2:$A$599,A100,'Annual_Cost'!$B$2:$B$599,B100)</f>
      </c>
      <c r="D100" s="118" t="str">
        <f>SUMIFS('Annual_Cost'!$R$2:$R$599,'Annual_Cost'!$A$2:$A$599,A100,'Annual_Cost'!$B$2:$B$599,B100)</f>
      </c>
      <c r="E100" s="119" t="str">
        <f>SUMIFS('Annual_Cost'!$S$2:$S$599,'Annual_Cost'!$A$2:$A$599,A100,'Annual_Cost'!$B$2:$B$599,B100)</f>
      </c>
      <c r="F100" s="120" t="str">
        <f>SUMIFS('Annual_Cost'!$W$2:$W$599,'Annual_Cost'!$A$2:$A$599,A100,'Annual_Cost'!$B$2:$B$599,B100)</f>
      </c>
      <c r="G100" s="121" t="str">
        <f>SUMIFS($E$2:E100,$A$2:A100,A100)</f>
      </c>
      <c r="H100" s="122" t="str">
        <f>SUMIFS($F$2:F100,$A$2:A100,A100)</f>
      </c>
    </row>
    <row r="101">
      <c r="A101" t="s">
        <v>232</v>
      </c>
      <c r="B101" s="116" t="n">
        <v>2046</v>
      </c>
      <c r="C101" s="117" t="str">
        <f>SUMIFS('Annual_Cost'!$Q$2:$Q$599,'Annual_Cost'!$A$2:$A$599,A101,'Annual_Cost'!$B$2:$B$599,B101)</f>
      </c>
      <c r="D101" s="118" t="str">
        <f>SUMIFS('Annual_Cost'!$R$2:$R$599,'Annual_Cost'!$A$2:$A$599,A101,'Annual_Cost'!$B$2:$B$599,B101)</f>
      </c>
      <c r="E101" s="119" t="str">
        <f>SUMIFS('Annual_Cost'!$S$2:$S$599,'Annual_Cost'!$A$2:$A$599,A101,'Annual_Cost'!$B$2:$B$599,B101)</f>
      </c>
      <c r="F101" s="120" t="str">
        <f>SUMIFS('Annual_Cost'!$W$2:$W$599,'Annual_Cost'!$A$2:$A$599,A101,'Annual_Cost'!$B$2:$B$599,B101)</f>
      </c>
      <c r="G101" s="121" t="str">
        <f>SUMIFS($E$2:E101,$A$2:A101,A101)</f>
      </c>
      <c r="H101" s="122" t="str">
        <f>SUMIFS($F$2:F101,$A$2:A101,A101)</f>
      </c>
    </row>
    <row r="102">
      <c r="A102" t="s">
        <v>232</v>
      </c>
      <c r="B102" s="116" t="n">
        <v>2047</v>
      </c>
      <c r="C102" s="117" t="str">
        <f>SUMIFS('Annual_Cost'!$Q$2:$Q$599,'Annual_Cost'!$A$2:$A$599,A102,'Annual_Cost'!$B$2:$B$599,B102)</f>
      </c>
      <c r="D102" s="118" t="str">
        <f>SUMIFS('Annual_Cost'!$R$2:$R$599,'Annual_Cost'!$A$2:$A$599,A102,'Annual_Cost'!$B$2:$B$599,B102)</f>
      </c>
      <c r="E102" s="119" t="str">
        <f>SUMIFS('Annual_Cost'!$S$2:$S$599,'Annual_Cost'!$A$2:$A$599,A102,'Annual_Cost'!$B$2:$B$599,B102)</f>
      </c>
      <c r="F102" s="120" t="str">
        <f>SUMIFS('Annual_Cost'!$W$2:$W$599,'Annual_Cost'!$A$2:$A$599,A102,'Annual_Cost'!$B$2:$B$599,B102)</f>
      </c>
      <c r="G102" s="121" t="str">
        <f>SUMIFS($E$2:E102,$A$2:A102,A102)</f>
      </c>
      <c r="H102" s="122" t="str">
        <f>SUMIFS($F$2:F102,$A$2:A102,A102)</f>
      </c>
    </row>
    <row r="103">
      <c r="A103" t="s">
        <v>232</v>
      </c>
      <c r="B103" s="116" t="n">
        <v>2048</v>
      </c>
      <c r="C103" s="117" t="str">
        <f>SUMIFS('Annual_Cost'!$Q$2:$Q$599,'Annual_Cost'!$A$2:$A$599,A103,'Annual_Cost'!$B$2:$B$599,B103)</f>
      </c>
      <c r="D103" s="118" t="str">
        <f>SUMIFS('Annual_Cost'!$R$2:$R$599,'Annual_Cost'!$A$2:$A$599,A103,'Annual_Cost'!$B$2:$B$599,B103)</f>
      </c>
      <c r="E103" s="119" t="str">
        <f>SUMIFS('Annual_Cost'!$S$2:$S$599,'Annual_Cost'!$A$2:$A$599,A103,'Annual_Cost'!$B$2:$B$599,B103)</f>
      </c>
      <c r="F103" s="120" t="str">
        <f>SUMIFS('Annual_Cost'!$W$2:$W$599,'Annual_Cost'!$A$2:$A$599,A103,'Annual_Cost'!$B$2:$B$599,B103)</f>
      </c>
      <c r="G103" s="121" t="str">
        <f>SUMIFS($E$2:E103,$A$2:A103,A103)</f>
      </c>
      <c r="H103" s="122" t="str">
        <f>SUMIFS($F$2:F103,$A$2:A103,A103)</f>
      </c>
    </row>
    <row r="104">
      <c r="A104" t="s">
        <v>232</v>
      </c>
      <c r="B104" s="116" t="n">
        <v>2049</v>
      </c>
      <c r="C104" s="117" t="str">
        <f>SUMIFS('Annual_Cost'!$Q$2:$Q$599,'Annual_Cost'!$A$2:$A$599,A104,'Annual_Cost'!$B$2:$B$599,B104)</f>
      </c>
      <c r="D104" s="118" t="str">
        <f>SUMIFS('Annual_Cost'!$R$2:$R$599,'Annual_Cost'!$A$2:$A$599,A104,'Annual_Cost'!$B$2:$B$599,B104)</f>
      </c>
      <c r="E104" s="119" t="str">
        <f>SUMIFS('Annual_Cost'!$S$2:$S$599,'Annual_Cost'!$A$2:$A$599,A104,'Annual_Cost'!$B$2:$B$599,B104)</f>
      </c>
      <c r="F104" s="120" t="str">
        <f>SUMIFS('Annual_Cost'!$W$2:$W$599,'Annual_Cost'!$A$2:$A$599,A104,'Annual_Cost'!$B$2:$B$599,B104)</f>
      </c>
      <c r="G104" s="121" t="str">
        <f>SUMIFS($E$2:E104,$A$2:A104,A104)</f>
      </c>
      <c r="H104" s="122" t="str">
        <f>SUMIFS($F$2:F104,$A$2:A104,A104)</f>
      </c>
    </row>
    <row r="105">
      <c r="A105" t="s">
        <v>232</v>
      </c>
      <c r="B105" s="116" t="n">
        <v>2050</v>
      </c>
      <c r="C105" s="117" t="str">
        <f>SUMIFS('Annual_Cost'!$Q$2:$Q$599,'Annual_Cost'!$A$2:$A$599,A105,'Annual_Cost'!$B$2:$B$599,B105)</f>
      </c>
      <c r="D105" s="118" t="str">
        <f>SUMIFS('Annual_Cost'!$R$2:$R$599,'Annual_Cost'!$A$2:$A$599,A105,'Annual_Cost'!$B$2:$B$599,B105)</f>
      </c>
      <c r="E105" s="119" t="str">
        <f>SUMIFS('Annual_Cost'!$S$2:$S$599,'Annual_Cost'!$A$2:$A$599,A105,'Annual_Cost'!$B$2:$B$599,B105)</f>
      </c>
      <c r="F105" s="120" t="str">
        <f>SUMIFS('Annual_Cost'!$W$2:$W$599,'Annual_Cost'!$A$2:$A$599,A105,'Annual_Cost'!$B$2:$B$599,B105)</f>
      </c>
      <c r="G105" s="121" t="str">
        <f>SUMIFS($E$2:E105,$A$2:A105,A105)</f>
      </c>
      <c r="H105" s="122" t="str">
        <f>SUMIFS($F$2:F105,$A$2:A105,A105)</f>
      </c>
    </row>
    <row r="106">
      <c r="A106" t="s">
        <v>257</v>
      </c>
      <c r="B106" s="116" t="n">
        <v>2025</v>
      </c>
      <c r="C106" s="117" t="str">
        <f>SUMIFS('Annual_Cost'!$Q$2:$Q$599,'Annual_Cost'!$A$2:$A$599,A106,'Annual_Cost'!$B$2:$B$599,B106)</f>
      </c>
      <c r="D106" s="118" t="str">
        <f>SUMIFS('Annual_Cost'!$R$2:$R$599,'Annual_Cost'!$A$2:$A$599,A106,'Annual_Cost'!$B$2:$B$599,B106)</f>
      </c>
      <c r="E106" s="119" t="str">
        <f>SUMIFS('Annual_Cost'!$S$2:$S$599,'Annual_Cost'!$A$2:$A$599,A106,'Annual_Cost'!$B$2:$B$599,B106)</f>
      </c>
      <c r="F106" s="120" t="str">
        <f>SUMIFS('Annual_Cost'!$W$2:$W$599,'Annual_Cost'!$A$2:$A$599,A106,'Annual_Cost'!$B$2:$B$599,B106)</f>
      </c>
      <c r="G106" s="121" t="str">
        <f>SUMIFS($E$2:E106,$A$2:A106,A106)</f>
      </c>
      <c r="H106" s="122" t="str">
        <f>SUMIFS($F$2:F106,$A$2:A106,A106)</f>
      </c>
    </row>
    <row r="107">
      <c r="A107" t="s">
        <v>257</v>
      </c>
      <c r="B107" s="116" t="n">
        <v>2026</v>
      </c>
      <c r="C107" s="117" t="str">
        <f>SUMIFS('Annual_Cost'!$Q$2:$Q$599,'Annual_Cost'!$A$2:$A$599,A107,'Annual_Cost'!$B$2:$B$599,B107)</f>
      </c>
      <c r="D107" s="118" t="str">
        <f>SUMIFS('Annual_Cost'!$R$2:$R$599,'Annual_Cost'!$A$2:$A$599,A107,'Annual_Cost'!$B$2:$B$599,B107)</f>
      </c>
      <c r="E107" s="119" t="str">
        <f>SUMIFS('Annual_Cost'!$S$2:$S$599,'Annual_Cost'!$A$2:$A$599,A107,'Annual_Cost'!$B$2:$B$599,B107)</f>
      </c>
      <c r="F107" s="120" t="str">
        <f>SUMIFS('Annual_Cost'!$W$2:$W$599,'Annual_Cost'!$A$2:$A$599,A107,'Annual_Cost'!$B$2:$B$599,B107)</f>
      </c>
      <c r="G107" s="121" t="str">
        <f>SUMIFS($E$2:E107,$A$2:A107,A107)</f>
      </c>
      <c r="H107" s="122" t="str">
        <f>SUMIFS($F$2:F107,$A$2:A107,A107)</f>
      </c>
    </row>
    <row r="108">
      <c r="A108" t="s">
        <v>257</v>
      </c>
      <c r="B108" s="116" t="n">
        <v>2027</v>
      </c>
      <c r="C108" s="117" t="str">
        <f>SUMIFS('Annual_Cost'!$Q$2:$Q$599,'Annual_Cost'!$A$2:$A$599,A108,'Annual_Cost'!$B$2:$B$599,B108)</f>
      </c>
      <c r="D108" s="118" t="str">
        <f>SUMIFS('Annual_Cost'!$R$2:$R$599,'Annual_Cost'!$A$2:$A$599,A108,'Annual_Cost'!$B$2:$B$599,B108)</f>
      </c>
      <c r="E108" s="119" t="str">
        <f>SUMIFS('Annual_Cost'!$S$2:$S$599,'Annual_Cost'!$A$2:$A$599,A108,'Annual_Cost'!$B$2:$B$599,B108)</f>
      </c>
      <c r="F108" s="120" t="str">
        <f>SUMIFS('Annual_Cost'!$W$2:$W$599,'Annual_Cost'!$A$2:$A$599,A108,'Annual_Cost'!$B$2:$B$599,B108)</f>
      </c>
      <c r="G108" s="121" t="str">
        <f>SUMIFS($E$2:E108,$A$2:A108,A108)</f>
      </c>
      <c r="H108" s="122" t="str">
        <f>SUMIFS($F$2:F108,$A$2:A108,A108)</f>
      </c>
    </row>
    <row r="109">
      <c r="A109" t="s">
        <v>257</v>
      </c>
      <c r="B109" s="116" t="n">
        <v>2028</v>
      </c>
      <c r="C109" s="117" t="str">
        <f>SUMIFS('Annual_Cost'!$Q$2:$Q$599,'Annual_Cost'!$A$2:$A$599,A109,'Annual_Cost'!$B$2:$B$599,B109)</f>
      </c>
      <c r="D109" s="118" t="str">
        <f>SUMIFS('Annual_Cost'!$R$2:$R$599,'Annual_Cost'!$A$2:$A$599,A109,'Annual_Cost'!$B$2:$B$599,B109)</f>
      </c>
      <c r="E109" s="119" t="str">
        <f>SUMIFS('Annual_Cost'!$S$2:$S$599,'Annual_Cost'!$A$2:$A$599,A109,'Annual_Cost'!$B$2:$B$599,B109)</f>
      </c>
      <c r="F109" s="120" t="str">
        <f>SUMIFS('Annual_Cost'!$W$2:$W$599,'Annual_Cost'!$A$2:$A$599,A109,'Annual_Cost'!$B$2:$B$599,B109)</f>
      </c>
      <c r="G109" s="121" t="str">
        <f>SUMIFS($E$2:E109,$A$2:A109,A109)</f>
      </c>
      <c r="H109" s="122" t="str">
        <f>SUMIFS($F$2:F109,$A$2:A109,A109)</f>
      </c>
    </row>
    <row r="110">
      <c r="A110" t="s">
        <v>257</v>
      </c>
      <c r="B110" s="116" t="n">
        <v>2029</v>
      </c>
      <c r="C110" s="117" t="str">
        <f>SUMIFS('Annual_Cost'!$Q$2:$Q$599,'Annual_Cost'!$A$2:$A$599,A110,'Annual_Cost'!$B$2:$B$599,B110)</f>
      </c>
      <c r="D110" s="118" t="str">
        <f>SUMIFS('Annual_Cost'!$R$2:$R$599,'Annual_Cost'!$A$2:$A$599,A110,'Annual_Cost'!$B$2:$B$599,B110)</f>
      </c>
      <c r="E110" s="119" t="str">
        <f>SUMIFS('Annual_Cost'!$S$2:$S$599,'Annual_Cost'!$A$2:$A$599,A110,'Annual_Cost'!$B$2:$B$599,B110)</f>
      </c>
      <c r="F110" s="120" t="str">
        <f>SUMIFS('Annual_Cost'!$W$2:$W$599,'Annual_Cost'!$A$2:$A$599,A110,'Annual_Cost'!$B$2:$B$599,B110)</f>
      </c>
      <c r="G110" s="121" t="str">
        <f>SUMIFS($E$2:E110,$A$2:A110,A110)</f>
      </c>
      <c r="H110" s="122" t="str">
        <f>SUMIFS($F$2:F110,$A$2:A110,A110)</f>
      </c>
    </row>
    <row r="111">
      <c r="A111" t="s">
        <v>257</v>
      </c>
      <c r="B111" s="116" t="n">
        <v>2030</v>
      </c>
      <c r="C111" s="117" t="str">
        <f>SUMIFS('Annual_Cost'!$Q$2:$Q$599,'Annual_Cost'!$A$2:$A$599,A111,'Annual_Cost'!$B$2:$B$599,B111)</f>
      </c>
      <c r="D111" s="118" t="str">
        <f>SUMIFS('Annual_Cost'!$R$2:$R$599,'Annual_Cost'!$A$2:$A$599,A111,'Annual_Cost'!$B$2:$B$599,B111)</f>
      </c>
      <c r="E111" s="119" t="str">
        <f>SUMIFS('Annual_Cost'!$S$2:$S$599,'Annual_Cost'!$A$2:$A$599,A111,'Annual_Cost'!$B$2:$B$599,B111)</f>
      </c>
      <c r="F111" s="120" t="str">
        <f>SUMIFS('Annual_Cost'!$W$2:$W$599,'Annual_Cost'!$A$2:$A$599,A111,'Annual_Cost'!$B$2:$B$599,B111)</f>
      </c>
      <c r="G111" s="121" t="str">
        <f>SUMIFS($E$2:E111,$A$2:A111,A111)</f>
      </c>
      <c r="H111" s="122" t="str">
        <f>SUMIFS($F$2:F111,$A$2:A111,A111)</f>
      </c>
    </row>
    <row r="112">
      <c r="A112" t="s">
        <v>257</v>
      </c>
      <c r="B112" s="116" t="n">
        <v>2031</v>
      </c>
      <c r="C112" s="117" t="str">
        <f>SUMIFS('Annual_Cost'!$Q$2:$Q$599,'Annual_Cost'!$A$2:$A$599,A112,'Annual_Cost'!$B$2:$B$599,B112)</f>
      </c>
      <c r="D112" s="118" t="str">
        <f>SUMIFS('Annual_Cost'!$R$2:$R$599,'Annual_Cost'!$A$2:$A$599,A112,'Annual_Cost'!$B$2:$B$599,B112)</f>
      </c>
      <c r="E112" s="119" t="str">
        <f>SUMIFS('Annual_Cost'!$S$2:$S$599,'Annual_Cost'!$A$2:$A$599,A112,'Annual_Cost'!$B$2:$B$599,B112)</f>
      </c>
      <c r="F112" s="120" t="str">
        <f>SUMIFS('Annual_Cost'!$W$2:$W$599,'Annual_Cost'!$A$2:$A$599,A112,'Annual_Cost'!$B$2:$B$599,B112)</f>
      </c>
      <c r="G112" s="121" t="str">
        <f>SUMIFS($E$2:E112,$A$2:A112,A112)</f>
      </c>
      <c r="H112" s="122" t="str">
        <f>SUMIFS($F$2:F112,$A$2:A112,A112)</f>
      </c>
    </row>
    <row r="113">
      <c r="A113" t="s">
        <v>257</v>
      </c>
      <c r="B113" s="116" t="n">
        <v>2032</v>
      </c>
      <c r="C113" s="117" t="str">
        <f>SUMIFS('Annual_Cost'!$Q$2:$Q$599,'Annual_Cost'!$A$2:$A$599,A113,'Annual_Cost'!$B$2:$B$599,B113)</f>
      </c>
      <c r="D113" s="118" t="str">
        <f>SUMIFS('Annual_Cost'!$R$2:$R$599,'Annual_Cost'!$A$2:$A$599,A113,'Annual_Cost'!$B$2:$B$599,B113)</f>
      </c>
      <c r="E113" s="119" t="str">
        <f>SUMIFS('Annual_Cost'!$S$2:$S$599,'Annual_Cost'!$A$2:$A$599,A113,'Annual_Cost'!$B$2:$B$599,B113)</f>
      </c>
      <c r="F113" s="120" t="str">
        <f>SUMIFS('Annual_Cost'!$W$2:$W$599,'Annual_Cost'!$A$2:$A$599,A113,'Annual_Cost'!$B$2:$B$599,B113)</f>
      </c>
      <c r="G113" s="121" t="str">
        <f>SUMIFS($E$2:E113,$A$2:A113,A113)</f>
      </c>
      <c r="H113" s="122" t="str">
        <f>SUMIFS($F$2:F113,$A$2:A113,A113)</f>
      </c>
    </row>
    <row r="114">
      <c r="A114" t="s">
        <v>257</v>
      </c>
      <c r="B114" s="116" t="n">
        <v>2033</v>
      </c>
      <c r="C114" s="117" t="str">
        <f>SUMIFS('Annual_Cost'!$Q$2:$Q$599,'Annual_Cost'!$A$2:$A$599,A114,'Annual_Cost'!$B$2:$B$599,B114)</f>
      </c>
      <c r="D114" s="118" t="str">
        <f>SUMIFS('Annual_Cost'!$R$2:$R$599,'Annual_Cost'!$A$2:$A$599,A114,'Annual_Cost'!$B$2:$B$599,B114)</f>
      </c>
      <c r="E114" s="119" t="str">
        <f>SUMIFS('Annual_Cost'!$S$2:$S$599,'Annual_Cost'!$A$2:$A$599,A114,'Annual_Cost'!$B$2:$B$599,B114)</f>
      </c>
      <c r="F114" s="120" t="str">
        <f>SUMIFS('Annual_Cost'!$W$2:$W$599,'Annual_Cost'!$A$2:$A$599,A114,'Annual_Cost'!$B$2:$B$599,B114)</f>
      </c>
      <c r="G114" s="121" t="str">
        <f>SUMIFS($E$2:E114,$A$2:A114,A114)</f>
      </c>
      <c r="H114" s="122" t="str">
        <f>SUMIFS($F$2:F114,$A$2:A114,A114)</f>
      </c>
    </row>
    <row r="115">
      <c r="A115" t="s">
        <v>257</v>
      </c>
      <c r="B115" s="116" t="n">
        <v>2034</v>
      </c>
      <c r="C115" s="117" t="str">
        <f>SUMIFS('Annual_Cost'!$Q$2:$Q$599,'Annual_Cost'!$A$2:$A$599,A115,'Annual_Cost'!$B$2:$B$599,B115)</f>
      </c>
      <c r="D115" s="118" t="str">
        <f>SUMIFS('Annual_Cost'!$R$2:$R$599,'Annual_Cost'!$A$2:$A$599,A115,'Annual_Cost'!$B$2:$B$599,B115)</f>
      </c>
      <c r="E115" s="119" t="str">
        <f>SUMIFS('Annual_Cost'!$S$2:$S$599,'Annual_Cost'!$A$2:$A$599,A115,'Annual_Cost'!$B$2:$B$599,B115)</f>
      </c>
      <c r="F115" s="120" t="str">
        <f>SUMIFS('Annual_Cost'!$W$2:$W$599,'Annual_Cost'!$A$2:$A$599,A115,'Annual_Cost'!$B$2:$B$599,B115)</f>
      </c>
      <c r="G115" s="121" t="str">
        <f>SUMIFS($E$2:E115,$A$2:A115,A115)</f>
      </c>
      <c r="H115" s="122" t="str">
        <f>SUMIFS($F$2:F115,$A$2:A115,A115)</f>
      </c>
    </row>
    <row r="116">
      <c r="A116" t="s">
        <v>257</v>
      </c>
      <c r="B116" s="116" t="n">
        <v>2035</v>
      </c>
      <c r="C116" s="117" t="str">
        <f>SUMIFS('Annual_Cost'!$Q$2:$Q$599,'Annual_Cost'!$A$2:$A$599,A116,'Annual_Cost'!$B$2:$B$599,B116)</f>
      </c>
      <c r="D116" s="118" t="str">
        <f>SUMIFS('Annual_Cost'!$R$2:$R$599,'Annual_Cost'!$A$2:$A$599,A116,'Annual_Cost'!$B$2:$B$599,B116)</f>
      </c>
      <c r="E116" s="119" t="str">
        <f>SUMIFS('Annual_Cost'!$S$2:$S$599,'Annual_Cost'!$A$2:$A$599,A116,'Annual_Cost'!$B$2:$B$599,B116)</f>
      </c>
      <c r="F116" s="120" t="str">
        <f>SUMIFS('Annual_Cost'!$W$2:$W$599,'Annual_Cost'!$A$2:$A$599,A116,'Annual_Cost'!$B$2:$B$599,B116)</f>
      </c>
      <c r="G116" s="121" t="str">
        <f>SUMIFS($E$2:E116,$A$2:A116,A116)</f>
      </c>
      <c r="H116" s="122" t="str">
        <f>SUMIFS($F$2:F116,$A$2:A116,A116)</f>
      </c>
    </row>
    <row r="117">
      <c r="A117" t="s">
        <v>257</v>
      </c>
      <c r="B117" s="116" t="n">
        <v>2036</v>
      </c>
      <c r="C117" s="117" t="str">
        <f>SUMIFS('Annual_Cost'!$Q$2:$Q$599,'Annual_Cost'!$A$2:$A$599,A117,'Annual_Cost'!$B$2:$B$599,B117)</f>
      </c>
      <c r="D117" s="118" t="str">
        <f>SUMIFS('Annual_Cost'!$R$2:$R$599,'Annual_Cost'!$A$2:$A$599,A117,'Annual_Cost'!$B$2:$B$599,B117)</f>
      </c>
      <c r="E117" s="119" t="str">
        <f>SUMIFS('Annual_Cost'!$S$2:$S$599,'Annual_Cost'!$A$2:$A$599,A117,'Annual_Cost'!$B$2:$B$599,B117)</f>
      </c>
      <c r="F117" s="120" t="str">
        <f>SUMIFS('Annual_Cost'!$W$2:$W$599,'Annual_Cost'!$A$2:$A$599,A117,'Annual_Cost'!$B$2:$B$599,B117)</f>
      </c>
      <c r="G117" s="121" t="str">
        <f>SUMIFS($E$2:E117,$A$2:A117,A117)</f>
      </c>
      <c r="H117" s="122" t="str">
        <f>SUMIFS($F$2:F117,$A$2:A117,A117)</f>
      </c>
    </row>
    <row r="118">
      <c r="A118" t="s">
        <v>257</v>
      </c>
      <c r="B118" s="116" t="n">
        <v>2037</v>
      </c>
      <c r="C118" s="117" t="str">
        <f>SUMIFS('Annual_Cost'!$Q$2:$Q$599,'Annual_Cost'!$A$2:$A$599,A118,'Annual_Cost'!$B$2:$B$599,B118)</f>
      </c>
      <c r="D118" s="118" t="str">
        <f>SUMIFS('Annual_Cost'!$R$2:$R$599,'Annual_Cost'!$A$2:$A$599,A118,'Annual_Cost'!$B$2:$B$599,B118)</f>
      </c>
      <c r="E118" s="119" t="str">
        <f>SUMIFS('Annual_Cost'!$S$2:$S$599,'Annual_Cost'!$A$2:$A$599,A118,'Annual_Cost'!$B$2:$B$599,B118)</f>
      </c>
      <c r="F118" s="120" t="str">
        <f>SUMIFS('Annual_Cost'!$W$2:$W$599,'Annual_Cost'!$A$2:$A$599,A118,'Annual_Cost'!$B$2:$B$599,B118)</f>
      </c>
      <c r="G118" s="121" t="str">
        <f>SUMIFS($E$2:E118,$A$2:A118,A118)</f>
      </c>
      <c r="H118" s="122" t="str">
        <f>SUMIFS($F$2:F118,$A$2:A118,A118)</f>
      </c>
    </row>
    <row r="119">
      <c r="A119" t="s">
        <v>257</v>
      </c>
      <c r="B119" s="116" t="n">
        <v>2038</v>
      </c>
      <c r="C119" s="117" t="str">
        <f>SUMIFS('Annual_Cost'!$Q$2:$Q$599,'Annual_Cost'!$A$2:$A$599,A119,'Annual_Cost'!$B$2:$B$599,B119)</f>
      </c>
      <c r="D119" s="118" t="str">
        <f>SUMIFS('Annual_Cost'!$R$2:$R$599,'Annual_Cost'!$A$2:$A$599,A119,'Annual_Cost'!$B$2:$B$599,B119)</f>
      </c>
      <c r="E119" s="119" t="str">
        <f>SUMIFS('Annual_Cost'!$S$2:$S$599,'Annual_Cost'!$A$2:$A$599,A119,'Annual_Cost'!$B$2:$B$599,B119)</f>
      </c>
      <c r="F119" s="120" t="str">
        <f>SUMIFS('Annual_Cost'!$W$2:$W$599,'Annual_Cost'!$A$2:$A$599,A119,'Annual_Cost'!$B$2:$B$599,B119)</f>
      </c>
      <c r="G119" s="121" t="str">
        <f>SUMIFS($E$2:E119,$A$2:A119,A119)</f>
      </c>
      <c r="H119" s="122" t="str">
        <f>SUMIFS($F$2:F119,$A$2:A119,A119)</f>
      </c>
    </row>
    <row r="120">
      <c r="A120" t="s">
        <v>257</v>
      </c>
      <c r="B120" s="116" t="n">
        <v>2039</v>
      </c>
      <c r="C120" s="117" t="str">
        <f>SUMIFS('Annual_Cost'!$Q$2:$Q$599,'Annual_Cost'!$A$2:$A$599,A120,'Annual_Cost'!$B$2:$B$599,B120)</f>
      </c>
      <c r="D120" s="118" t="str">
        <f>SUMIFS('Annual_Cost'!$R$2:$R$599,'Annual_Cost'!$A$2:$A$599,A120,'Annual_Cost'!$B$2:$B$599,B120)</f>
      </c>
      <c r="E120" s="119" t="str">
        <f>SUMIFS('Annual_Cost'!$S$2:$S$599,'Annual_Cost'!$A$2:$A$599,A120,'Annual_Cost'!$B$2:$B$599,B120)</f>
      </c>
      <c r="F120" s="120" t="str">
        <f>SUMIFS('Annual_Cost'!$W$2:$W$599,'Annual_Cost'!$A$2:$A$599,A120,'Annual_Cost'!$B$2:$B$599,B120)</f>
      </c>
      <c r="G120" s="121" t="str">
        <f>SUMIFS($E$2:E120,$A$2:A120,A120)</f>
      </c>
      <c r="H120" s="122" t="str">
        <f>SUMIFS($F$2:F120,$A$2:A120,A120)</f>
      </c>
    </row>
    <row r="121">
      <c r="A121" t="s">
        <v>257</v>
      </c>
      <c r="B121" s="116" t="n">
        <v>2040</v>
      </c>
      <c r="C121" s="117" t="str">
        <f>SUMIFS('Annual_Cost'!$Q$2:$Q$599,'Annual_Cost'!$A$2:$A$599,A121,'Annual_Cost'!$B$2:$B$599,B121)</f>
      </c>
      <c r="D121" s="118" t="str">
        <f>SUMIFS('Annual_Cost'!$R$2:$R$599,'Annual_Cost'!$A$2:$A$599,A121,'Annual_Cost'!$B$2:$B$599,B121)</f>
      </c>
      <c r="E121" s="119" t="str">
        <f>SUMIFS('Annual_Cost'!$S$2:$S$599,'Annual_Cost'!$A$2:$A$599,A121,'Annual_Cost'!$B$2:$B$599,B121)</f>
      </c>
      <c r="F121" s="120" t="str">
        <f>SUMIFS('Annual_Cost'!$W$2:$W$599,'Annual_Cost'!$A$2:$A$599,A121,'Annual_Cost'!$B$2:$B$599,B121)</f>
      </c>
      <c r="G121" s="121" t="str">
        <f>SUMIFS($E$2:E121,$A$2:A121,A121)</f>
      </c>
      <c r="H121" s="122" t="str">
        <f>SUMIFS($F$2:F121,$A$2:A121,A121)</f>
      </c>
    </row>
    <row r="122">
      <c r="A122" t="s">
        <v>257</v>
      </c>
      <c r="B122" s="116" t="n">
        <v>2041</v>
      </c>
      <c r="C122" s="117" t="str">
        <f>SUMIFS('Annual_Cost'!$Q$2:$Q$599,'Annual_Cost'!$A$2:$A$599,A122,'Annual_Cost'!$B$2:$B$599,B122)</f>
      </c>
      <c r="D122" s="118" t="str">
        <f>SUMIFS('Annual_Cost'!$R$2:$R$599,'Annual_Cost'!$A$2:$A$599,A122,'Annual_Cost'!$B$2:$B$599,B122)</f>
      </c>
      <c r="E122" s="119" t="str">
        <f>SUMIFS('Annual_Cost'!$S$2:$S$599,'Annual_Cost'!$A$2:$A$599,A122,'Annual_Cost'!$B$2:$B$599,B122)</f>
      </c>
      <c r="F122" s="120" t="str">
        <f>SUMIFS('Annual_Cost'!$W$2:$W$599,'Annual_Cost'!$A$2:$A$599,A122,'Annual_Cost'!$B$2:$B$599,B122)</f>
      </c>
      <c r="G122" s="121" t="str">
        <f>SUMIFS($E$2:E122,$A$2:A122,A122)</f>
      </c>
      <c r="H122" s="122" t="str">
        <f>SUMIFS($F$2:F122,$A$2:A122,A122)</f>
      </c>
    </row>
    <row r="123">
      <c r="A123" t="s">
        <v>257</v>
      </c>
      <c r="B123" s="116" t="n">
        <v>2042</v>
      </c>
      <c r="C123" s="117" t="str">
        <f>SUMIFS('Annual_Cost'!$Q$2:$Q$599,'Annual_Cost'!$A$2:$A$599,A123,'Annual_Cost'!$B$2:$B$599,B123)</f>
      </c>
      <c r="D123" s="118" t="str">
        <f>SUMIFS('Annual_Cost'!$R$2:$R$599,'Annual_Cost'!$A$2:$A$599,A123,'Annual_Cost'!$B$2:$B$599,B123)</f>
      </c>
      <c r="E123" s="119" t="str">
        <f>SUMIFS('Annual_Cost'!$S$2:$S$599,'Annual_Cost'!$A$2:$A$599,A123,'Annual_Cost'!$B$2:$B$599,B123)</f>
      </c>
      <c r="F123" s="120" t="str">
        <f>SUMIFS('Annual_Cost'!$W$2:$W$599,'Annual_Cost'!$A$2:$A$599,A123,'Annual_Cost'!$B$2:$B$599,B123)</f>
      </c>
      <c r="G123" s="121" t="str">
        <f>SUMIFS($E$2:E123,$A$2:A123,A123)</f>
      </c>
      <c r="H123" s="122" t="str">
        <f>SUMIFS($F$2:F123,$A$2:A123,A123)</f>
      </c>
    </row>
    <row r="124">
      <c r="A124" t="s">
        <v>257</v>
      </c>
      <c r="B124" s="116" t="n">
        <v>2043</v>
      </c>
      <c r="C124" s="117" t="str">
        <f>SUMIFS('Annual_Cost'!$Q$2:$Q$599,'Annual_Cost'!$A$2:$A$599,A124,'Annual_Cost'!$B$2:$B$599,B124)</f>
      </c>
      <c r="D124" s="118" t="str">
        <f>SUMIFS('Annual_Cost'!$R$2:$R$599,'Annual_Cost'!$A$2:$A$599,A124,'Annual_Cost'!$B$2:$B$599,B124)</f>
      </c>
      <c r="E124" s="119" t="str">
        <f>SUMIFS('Annual_Cost'!$S$2:$S$599,'Annual_Cost'!$A$2:$A$599,A124,'Annual_Cost'!$B$2:$B$599,B124)</f>
      </c>
      <c r="F124" s="120" t="str">
        <f>SUMIFS('Annual_Cost'!$W$2:$W$599,'Annual_Cost'!$A$2:$A$599,A124,'Annual_Cost'!$B$2:$B$599,B124)</f>
      </c>
      <c r="G124" s="121" t="str">
        <f>SUMIFS($E$2:E124,$A$2:A124,A124)</f>
      </c>
      <c r="H124" s="122" t="str">
        <f>SUMIFS($F$2:F124,$A$2:A124,A124)</f>
      </c>
    </row>
    <row r="125">
      <c r="A125" t="s">
        <v>257</v>
      </c>
      <c r="B125" s="116" t="n">
        <v>2044</v>
      </c>
      <c r="C125" s="117" t="str">
        <f>SUMIFS('Annual_Cost'!$Q$2:$Q$599,'Annual_Cost'!$A$2:$A$599,A125,'Annual_Cost'!$B$2:$B$599,B125)</f>
      </c>
      <c r="D125" s="118" t="str">
        <f>SUMIFS('Annual_Cost'!$R$2:$R$599,'Annual_Cost'!$A$2:$A$599,A125,'Annual_Cost'!$B$2:$B$599,B125)</f>
      </c>
      <c r="E125" s="119" t="str">
        <f>SUMIFS('Annual_Cost'!$S$2:$S$599,'Annual_Cost'!$A$2:$A$599,A125,'Annual_Cost'!$B$2:$B$599,B125)</f>
      </c>
      <c r="F125" s="120" t="str">
        <f>SUMIFS('Annual_Cost'!$W$2:$W$599,'Annual_Cost'!$A$2:$A$599,A125,'Annual_Cost'!$B$2:$B$599,B125)</f>
      </c>
      <c r="G125" s="121" t="str">
        <f>SUMIFS($E$2:E125,$A$2:A125,A125)</f>
      </c>
      <c r="H125" s="122" t="str">
        <f>SUMIFS($F$2:F125,$A$2:A125,A125)</f>
      </c>
    </row>
    <row r="126">
      <c r="A126" t="s">
        <v>257</v>
      </c>
      <c r="B126" s="116" t="n">
        <v>2045</v>
      </c>
      <c r="C126" s="117" t="str">
        <f>SUMIFS('Annual_Cost'!$Q$2:$Q$599,'Annual_Cost'!$A$2:$A$599,A126,'Annual_Cost'!$B$2:$B$599,B126)</f>
      </c>
      <c r="D126" s="118" t="str">
        <f>SUMIFS('Annual_Cost'!$R$2:$R$599,'Annual_Cost'!$A$2:$A$599,A126,'Annual_Cost'!$B$2:$B$599,B126)</f>
      </c>
      <c r="E126" s="119" t="str">
        <f>SUMIFS('Annual_Cost'!$S$2:$S$599,'Annual_Cost'!$A$2:$A$599,A126,'Annual_Cost'!$B$2:$B$599,B126)</f>
      </c>
      <c r="F126" s="120" t="str">
        <f>SUMIFS('Annual_Cost'!$W$2:$W$599,'Annual_Cost'!$A$2:$A$599,A126,'Annual_Cost'!$B$2:$B$599,B126)</f>
      </c>
      <c r="G126" s="121" t="str">
        <f>SUMIFS($E$2:E126,$A$2:A126,A126)</f>
      </c>
      <c r="H126" s="122" t="str">
        <f>SUMIFS($F$2:F126,$A$2:A126,A126)</f>
      </c>
    </row>
    <row r="127">
      <c r="A127" t="s">
        <v>257</v>
      </c>
      <c r="B127" s="116" t="n">
        <v>2046</v>
      </c>
      <c r="C127" s="117" t="str">
        <f>SUMIFS('Annual_Cost'!$Q$2:$Q$599,'Annual_Cost'!$A$2:$A$599,A127,'Annual_Cost'!$B$2:$B$599,B127)</f>
      </c>
      <c r="D127" s="118" t="str">
        <f>SUMIFS('Annual_Cost'!$R$2:$R$599,'Annual_Cost'!$A$2:$A$599,A127,'Annual_Cost'!$B$2:$B$599,B127)</f>
      </c>
      <c r="E127" s="119" t="str">
        <f>SUMIFS('Annual_Cost'!$S$2:$S$599,'Annual_Cost'!$A$2:$A$599,A127,'Annual_Cost'!$B$2:$B$599,B127)</f>
      </c>
      <c r="F127" s="120" t="str">
        <f>SUMIFS('Annual_Cost'!$W$2:$W$599,'Annual_Cost'!$A$2:$A$599,A127,'Annual_Cost'!$B$2:$B$599,B127)</f>
      </c>
      <c r="G127" s="121" t="str">
        <f>SUMIFS($E$2:E127,$A$2:A127,A127)</f>
      </c>
      <c r="H127" s="122" t="str">
        <f>SUMIFS($F$2:F127,$A$2:A127,A127)</f>
      </c>
    </row>
    <row r="128">
      <c r="A128" t="s">
        <v>257</v>
      </c>
      <c r="B128" s="116" t="n">
        <v>2047</v>
      </c>
      <c r="C128" s="117" t="str">
        <f>SUMIFS('Annual_Cost'!$Q$2:$Q$599,'Annual_Cost'!$A$2:$A$599,A128,'Annual_Cost'!$B$2:$B$599,B128)</f>
      </c>
      <c r="D128" s="118" t="str">
        <f>SUMIFS('Annual_Cost'!$R$2:$R$599,'Annual_Cost'!$A$2:$A$599,A128,'Annual_Cost'!$B$2:$B$599,B128)</f>
      </c>
      <c r="E128" s="119" t="str">
        <f>SUMIFS('Annual_Cost'!$S$2:$S$599,'Annual_Cost'!$A$2:$A$599,A128,'Annual_Cost'!$B$2:$B$599,B128)</f>
      </c>
      <c r="F128" s="120" t="str">
        <f>SUMIFS('Annual_Cost'!$W$2:$W$599,'Annual_Cost'!$A$2:$A$599,A128,'Annual_Cost'!$B$2:$B$599,B128)</f>
      </c>
      <c r="G128" s="121" t="str">
        <f>SUMIFS($E$2:E128,$A$2:A128,A128)</f>
      </c>
      <c r="H128" s="122" t="str">
        <f>SUMIFS($F$2:F128,$A$2:A128,A128)</f>
      </c>
    </row>
    <row r="129">
      <c r="A129" t="s">
        <v>257</v>
      </c>
      <c r="B129" s="116" t="n">
        <v>2048</v>
      </c>
      <c r="C129" s="117" t="str">
        <f>SUMIFS('Annual_Cost'!$Q$2:$Q$599,'Annual_Cost'!$A$2:$A$599,A129,'Annual_Cost'!$B$2:$B$599,B129)</f>
      </c>
      <c r="D129" s="118" t="str">
        <f>SUMIFS('Annual_Cost'!$R$2:$R$599,'Annual_Cost'!$A$2:$A$599,A129,'Annual_Cost'!$B$2:$B$599,B129)</f>
      </c>
      <c r="E129" s="119" t="str">
        <f>SUMIFS('Annual_Cost'!$S$2:$S$599,'Annual_Cost'!$A$2:$A$599,A129,'Annual_Cost'!$B$2:$B$599,B129)</f>
      </c>
      <c r="F129" s="120" t="str">
        <f>SUMIFS('Annual_Cost'!$W$2:$W$599,'Annual_Cost'!$A$2:$A$599,A129,'Annual_Cost'!$B$2:$B$599,B129)</f>
      </c>
      <c r="G129" s="121" t="str">
        <f>SUMIFS($E$2:E129,$A$2:A129,A129)</f>
      </c>
      <c r="H129" s="122" t="str">
        <f>SUMIFS($F$2:F129,$A$2:A129,A129)</f>
      </c>
    </row>
    <row r="130">
      <c r="A130" t="s">
        <v>257</v>
      </c>
      <c r="B130" s="116" t="n">
        <v>2049</v>
      </c>
      <c r="C130" s="117" t="str">
        <f>SUMIFS('Annual_Cost'!$Q$2:$Q$599,'Annual_Cost'!$A$2:$A$599,A130,'Annual_Cost'!$B$2:$B$599,B130)</f>
      </c>
      <c r="D130" s="118" t="str">
        <f>SUMIFS('Annual_Cost'!$R$2:$R$599,'Annual_Cost'!$A$2:$A$599,A130,'Annual_Cost'!$B$2:$B$599,B130)</f>
      </c>
      <c r="E130" s="119" t="str">
        <f>SUMIFS('Annual_Cost'!$S$2:$S$599,'Annual_Cost'!$A$2:$A$599,A130,'Annual_Cost'!$B$2:$B$599,B130)</f>
      </c>
      <c r="F130" s="120" t="str">
        <f>SUMIFS('Annual_Cost'!$W$2:$W$599,'Annual_Cost'!$A$2:$A$599,A130,'Annual_Cost'!$B$2:$B$599,B130)</f>
      </c>
      <c r="G130" s="121" t="str">
        <f>SUMIFS($E$2:E130,$A$2:A130,A130)</f>
      </c>
      <c r="H130" s="122" t="str">
        <f>SUMIFS($F$2:F130,$A$2:A130,A130)</f>
      </c>
    </row>
    <row r="131">
      <c r="A131" t="s">
        <v>257</v>
      </c>
      <c r="B131" s="116" t="n">
        <v>2050</v>
      </c>
      <c r="C131" s="117" t="str">
        <f>SUMIFS('Annual_Cost'!$Q$2:$Q$599,'Annual_Cost'!$A$2:$A$599,A131,'Annual_Cost'!$B$2:$B$599,B131)</f>
      </c>
      <c r="D131" s="118" t="str">
        <f>SUMIFS('Annual_Cost'!$R$2:$R$599,'Annual_Cost'!$A$2:$A$599,A131,'Annual_Cost'!$B$2:$B$599,B131)</f>
      </c>
      <c r="E131" s="119" t="str">
        <f>SUMIFS('Annual_Cost'!$S$2:$S$599,'Annual_Cost'!$A$2:$A$599,A131,'Annual_Cost'!$B$2:$B$599,B131)</f>
      </c>
      <c r="F131" s="120" t="str">
        <f>SUMIFS('Annual_Cost'!$W$2:$W$599,'Annual_Cost'!$A$2:$A$599,A131,'Annual_Cost'!$B$2:$B$599,B131)</f>
      </c>
      <c r="G131" s="121" t="str">
        <f>SUMIFS($E$2:E131,$A$2:A131,A131)</f>
      </c>
      <c r="H131" s="122" t="str">
        <f>SUMIFS($F$2:F131,$A$2:A131,A131)</f>
      </c>
    </row>
    <row r="132">
      <c r="A132" t="s">
        <v>289</v>
      </c>
      <c r="B132" s="116" t="n">
        <v>2025</v>
      </c>
      <c r="C132" s="117" t="str">
        <f>SUMIFS('Annual_Cost'!$Q$2:$Q$599,'Annual_Cost'!$A$2:$A$599,A132,'Annual_Cost'!$B$2:$B$599,B132)</f>
      </c>
      <c r="D132" s="118" t="str">
        <f>SUMIFS('Annual_Cost'!$R$2:$R$599,'Annual_Cost'!$A$2:$A$599,A132,'Annual_Cost'!$B$2:$B$599,B132)</f>
      </c>
      <c r="E132" s="119" t="str">
        <f>SUMIFS('Annual_Cost'!$S$2:$S$599,'Annual_Cost'!$A$2:$A$599,A132,'Annual_Cost'!$B$2:$B$599,B132)</f>
      </c>
      <c r="F132" s="120" t="str">
        <f>SUMIFS('Annual_Cost'!$W$2:$W$599,'Annual_Cost'!$A$2:$A$599,A132,'Annual_Cost'!$B$2:$B$599,B132)</f>
      </c>
      <c r="G132" s="121" t="str">
        <f>SUMIFS($E$2:E132,$A$2:A132,A132)</f>
      </c>
      <c r="H132" s="122" t="str">
        <f>SUMIFS($F$2:F132,$A$2:A132,A132)</f>
      </c>
    </row>
    <row r="133">
      <c r="A133" t="s">
        <v>289</v>
      </c>
      <c r="B133" s="116" t="n">
        <v>2026</v>
      </c>
      <c r="C133" s="117" t="str">
        <f>SUMIFS('Annual_Cost'!$Q$2:$Q$599,'Annual_Cost'!$A$2:$A$599,A133,'Annual_Cost'!$B$2:$B$599,B133)</f>
      </c>
      <c r="D133" s="118" t="str">
        <f>SUMIFS('Annual_Cost'!$R$2:$R$599,'Annual_Cost'!$A$2:$A$599,A133,'Annual_Cost'!$B$2:$B$599,B133)</f>
      </c>
      <c r="E133" s="119" t="str">
        <f>SUMIFS('Annual_Cost'!$S$2:$S$599,'Annual_Cost'!$A$2:$A$599,A133,'Annual_Cost'!$B$2:$B$599,B133)</f>
      </c>
      <c r="F133" s="120" t="str">
        <f>SUMIFS('Annual_Cost'!$W$2:$W$599,'Annual_Cost'!$A$2:$A$599,A133,'Annual_Cost'!$B$2:$B$599,B133)</f>
      </c>
      <c r="G133" s="121" t="str">
        <f>SUMIFS($E$2:E133,$A$2:A133,A133)</f>
      </c>
      <c r="H133" s="122" t="str">
        <f>SUMIFS($F$2:F133,$A$2:A133,A133)</f>
      </c>
    </row>
    <row r="134">
      <c r="A134" t="s">
        <v>289</v>
      </c>
      <c r="B134" s="116" t="n">
        <v>2027</v>
      </c>
      <c r="C134" s="117" t="str">
        <f>SUMIFS('Annual_Cost'!$Q$2:$Q$599,'Annual_Cost'!$A$2:$A$599,A134,'Annual_Cost'!$B$2:$B$599,B134)</f>
      </c>
      <c r="D134" s="118" t="str">
        <f>SUMIFS('Annual_Cost'!$R$2:$R$599,'Annual_Cost'!$A$2:$A$599,A134,'Annual_Cost'!$B$2:$B$599,B134)</f>
      </c>
      <c r="E134" s="119" t="str">
        <f>SUMIFS('Annual_Cost'!$S$2:$S$599,'Annual_Cost'!$A$2:$A$599,A134,'Annual_Cost'!$B$2:$B$599,B134)</f>
      </c>
      <c r="F134" s="120" t="str">
        <f>SUMIFS('Annual_Cost'!$W$2:$W$599,'Annual_Cost'!$A$2:$A$599,A134,'Annual_Cost'!$B$2:$B$599,B134)</f>
      </c>
      <c r="G134" s="121" t="str">
        <f>SUMIFS($E$2:E134,$A$2:A134,A134)</f>
      </c>
      <c r="H134" s="122" t="str">
        <f>SUMIFS($F$2:F134,$A$2:A134,A134)</f>
      </c>
    </row>
    <row r="135">
      <c r="A135" t="s">
        <v>289</v>
      </c>
      <c r="B135" s="116" t="n">
        <v>2028</v>
      </c>
      <c r="C135" s="117" t="str">
        <f>SUMIFS('Annual_Cost'!$Q$2:$Q$599,'Annual_Cost'!$A$2:$A$599,A135,'Annual_Cost'!$B$2:$B$599,B135)</f>
      </c>
      <c r="D135" s="118" t="str">
        <f>SUMIFS('Annual_Cost'!$R$2:$R$599,'Annual_Cost'!$A$2:$A$599,A135,'Annual_Cost'!$B$2:$B$599,B135)</f>
      </c>
      <c r="E135" s="119" t="str">
        <f>SUMIFS('Annual_Cost'!$S$2:$S$599,'Annual_Cost'!$A$2:$A$599,A135,'Annual_Cost'!$B$2:$B$599,B135)</f>
      </c>
      <c r="F135" s="120" t="str">
        <f>SUMIFS('Annual_Cost'!$W$2:$W$599,'Annual_Cost'!$A$2:$A$599,A135,'Annual_Cost'!$B$2:$B$599,B135)</f>
      </c>
      <c r="G135" s="121" t="str">
        <f>SUMIFS($E$2:E135,$A$2:A135,A135)</f>
      </c>
      <c r="H135" s="122" t="str">
        <f>SUMIFS($F$2:F135,$A$2:A135,A135)</f>
      </c>
    </row>
    <row r="136">
      <c r="A136" t="s">
        <v>289</v>
      </c>
      <c r="B136" s="116" t="n">
        <v>2029</v>
      </c>
      <c r="C136" s="117" t="str">
        <f>SUMIFS('Annual_Cost'!$Q$2:$Q$599,'Annual_Cost'!$A$2:$A$599,A136,'Annual_Cost'!$B$2:$B$599,B136)</f>
      </c>
      <c r="D136" s="118" t="str">
        <f>SUMIFS('Annual_Cost'!$R$2:$R$599,'Annual_Cost'!$A$2:$A$599,A136,'Annual_Cost'!$B$2:$B$599,B136)</f>
      </c>
      <c r="E136" s="119" t="str">
        <f>SUMIFS('Annual_Cost'!$S$2:$S$599,'Annual_Cost'!$A$2:$A$599,A136,'Annual_Cost'!$B$2:$B$599,B136)</f>
      </c>
      <c r="F136" s="120" t="str">
        <f>SUMIFS('Annual_Cost'!$W$2:$W$599,'Annual_Cost'!$A$2:$A$599,A136,'Annual_Cost'!$B$2:$B$599,B136)</f>
      </c>
      <c r="G136" s="121" t="str">
        <f>SUMIFS($E$2:E136,$A$2:A136,A136)</f>
      </c>
      <c r="H136" s="122" t="str">
        <f>SUMIFS($F$2:F136,$A$2:A136,A136)</f>
      </c>
    </row>
    <row r="137">
      <c r="A137" t="s">
        <v>289</v>
      </c>
      <c r="B137" s="116" t="n">
        <v>2030</v>
      </c>
      <c r="C137" s="117" t="str">
        <f>SUMIFS('Annual_Cost'!$Q$2:$Q$599,'Annual_Cost'!$A$2:$A$599,A137,'Annual_Cost'!$B$2:$B$599,B137)</f>
      </c>
      <c r="D137" s="118" t="str">
        <f>SUMIFS('Annual_Cost'!$R$2:$R$599,'Annual_Cost'!$A$2:$A$599,A137,'Annual_Cost'!$B$2:$B$599,B137)</f>
      </c>
      <c r="E137" s="119" t="str">
        <f>SUMIFS('Annual_Cost'!$S$2:$S$599,'Annual_Cost'!$A$2:$A$599,A137,'Annual_Cost'!$B$2:$B$599,B137)</f>
      </c>
      <c r="F137" s="120" t="str">
        <f>SUMIFS('Annual_Cost'!$W$2:$W$599,'Annual_Cost'!$A$2:$A$599,A137,'Annual_Cost'!$B$2:$B$599,B137)</f>
      </c>
      <c r="G137" s="121" t="str">
        <f>SUMIFS($E$2:E137,$A$2:A137,A137)</f>
      </c>
      <c r="H137" s="122" t="str">
        <f>SUMIFS($F$2:F137,$A$2:A137,A137)</f>
      </c>
    </row>
    <row r="138">
      <c r="A138" t="s">
        <v>289</v>
      </c>
      <c r="B138" s="116" t="n">
        <v>2031</v>
      </c>
      <c r="C138" s="117" t="str">
        <f>SUMIFS('Annual_Cost'!$Q$2:$Q$599,'Annual_Cost'!$A$2:$A$599,A138,'Annual_Cost'!$B$2:$B$599,B138)</f>
      </c>
      <c r="D138" s="118" t="str">
        <f>SUMIFS('Annual_Cost'!$R$2:$R$599,'Annual_Cost'!$A$2:$A$599,A138,'Annual_Cost'!$B$2:$B$599,B138)</f>
      </c>
      <c r="E138" s="119" t="str">
        <f>SUMIFS('Annual_Cost'!$S$2:$S$599,'Annual_Cost'!$A$2:$A$599,A138,'Annual_Cost'!$B$2:$B$599,B138)</f>
      </c>
      <c r="F138" s="120" t="str">
        <f>SUMIFS('Annual_Cost'!$W$2:$W$599,'Annual_Cost'!$A$2:$A$599,A138,'Annual_Cost'!$B$2:$B$599,B138)</f>
      </c>
      <c r="G138" s="121" t="str">
        <f>SUMIFS($E$2:E138,$A$2:A138,A138)</f>
      </c>
      <c r="H138" s="122" t="str">
        <f>SUMIFS($F$2:F138,$A$2:A138,A138)</f>
      </c>
    </row>
    <row r="139">
      <c r="A139" t="s">
        <v>289</v>
      </c>
      <c r="B139" s="116" t="n">
        <v>2032</v>
      </c>
      <c r="C139" s="117" t="str">
        <f>SUMIFS('Annual_Cost'!$Q$2:$Q$599,'Annual_Cost'!$A$2:$A$599,A139,'Annual_Cost'!$B$2:$B$599,B139)</f>
      </c>
      <c r="D139" s="118" t="str">
        <f>SUMIFS('Annual_Cost'!$R$2:$R$599,'Annual_Cost'!$A$2:$A$599,A139,'Annual_Cost'!$B$2:$B$599,B139)</f>
      </c>
      <c r="E139" s="119" t="str">
        <f>SUMIFS('Annual_Cost'!$S$2:$S$599,'Annual_Cost'!$A$2:$A$599,A139,'Annual_Cost'!$B$2:$B$599,B139)</f>
      </c>
      <c r="F139" s="120" t="str">
        <f>SUMIFS('Annual_Cost'!$W$2:$W$599,'Annual_Cost'!$A$2:$A$599,A139,'Annual_Cost'!$B$2:$B$599,B139)</f>
      </c>
      <c r="G139" s="121" t="str">
        <f>SUMIFS($E$2:E139,$A$2:A139,A139)</f>
      </c>
      <c r="H139" s="122" t="str">
        <f>SUMIFS($F$2:F139,$A$2:A139,A139)</f>
      </c>
    </row>
    <row r="140">
      <c r="A140" t="s">
        <v>289</v>
      </c>
      <c r="B140" s="116" t="n">
        <v>2033</v>
      </c>
      <c r="C140" s="117" t="str">
        <f>SUMIFS('Annual_Cost'!$Q$2:$Q$599,'Annual_Cost'!$A$2:$A$599,A140,'Annual_Cost'!$B$2:$B$599,B140)</f>
      </c>
      <c r="D140" s="118" t="str">
        <f>SUMIFS('Annual_Cost'!$R$2:$R$599,'Annual_Cost'!$A$2:$A$599,A140,'Annual_Cost'!$B$2:$B$599,B140)</f>
      </c>
      <c r="E140" s="119" t="str">
        <f>SUMIFS('Annual_Cost'!$S$2:$S$599,'Annual_Cost'!$A$2:$A$599,A140,'Annual_Cost'!$B$2:$B$599,B140)</f>
      </c>
      <c r="F140" s="120" t="str">
        <f>SUMIFS('Annual_Cost'!$W$2:$W$599,'Annual_Cost'!$A$2:$A$599,A140,'Annual_Cost'!$B$2:$B$599,B140)</f>
      </c>
      <c r="G140" s="121" t="str">
        <f>SUMIFS($E$2:E140,$A$2:A140,A140)</f>
      </c>
      <c r="H140" s="122" t="str">
        <f>SUMIFS($F$2:F140,$A$2:A140,A140)</f>
      </c>
    </row>
    <row r="141">
      <c r="A141" t="s">
        <v>289</v>
      </c>
      <c r="B141" s="116" t="n">
        <v>2034</v>
      </c>
      <c r="C141" s="117" t="str">
        <f>SUMIFS('Annual_Cost'!$Q$2:$Q$599,'Annual_Cost'!$A$2:$A$599,A141,'Annual_Cost'!$B$2:$B$599,B141)</f>
      </c>
      <c r="D141" s="118" t="str">
        <f>SUMIFS('Annual_Cost'!$R$2:$R$599,'Annual_Cost'!$A$2:$A$599,A141,'Annual_Cost'!$B$2:$B$599,B141)</f>
      </c>
      <c r="E141" s="119" t="str">
        <f>SUMIFS('Annual_Cost'!$S$2:$S$599,'Annual_Cost'!$A$2:$A$599,A141,'Annual_Cost'!$B$2:$B$599,B141)</f>
      </c>
      <c r="F141" s="120" t="str">
        <f>SUMIFS('Annual_Cost'!$W$2:$W$599,'Annual_Cost'!$A$2:$A$599,A141,'Annual_Cost'!$B$2:$B$599,B141)</f>
      </c>
      <c r="G141" s="121" t="str">
        <f>SUMIFS($E$2:E141,$A$2:A141,A141)</f>
      </c>
      <c r="H141" s="122" t="str">
        <f>SUMIFS($F$2:F141,$A$2:A141,A141)</f>
      </c>
    </row>
    <row r="142">
      <c r="A142" t="s">
        <v>289</v>
      </c>
      <c r="B142" s="116" t="n">
        <v>2035</v>
      </c>
      <c r="C142" s="117" t="str">
        <f>SUMIFS('Annual_Cost'!$Q$2:$Q$599,'Annual_Cost'!$A$2:$A$599,A142,'Annual_Cost'!$B$2:$B$599,B142)</f>
      </c>
      <c r="D142" s="118" t="str">
        <f>SUMIFS('Annual_Cost'!$R$2:$R$599,'Annual_Cost'!$A$2:$A$599,A142,'Annual_Cost'!$B$2:$B$599,B142)</f>
      </c>
      <c r="E142" s="119" t="str">
        <f>SUMIFS('Annual_Cost'!$S$2:$S$599,'Annual_Cost'!$A$2:$A$599,A142,'Annual_Cost'!$B$2:$B$599,B142)</f>
      </c>
      <c r="F142" s="120" t="str">
        <f>SUMIFS('Annual_Cost'!$W$2:$W$599,'Annual_Cost'!$A$2:$A$599,A142,'Annual_Cost'!$B$2:$B$599,B142)</f>
      </c>
      <c r="G142" s="121" t="str">
        <f>SUMIFS($E$2:E142,$A$2:A142,A142)</f>
      </c>
      <c r="H142" s="122" t="str">
        <f>SUMIFS($F$2:F142,$A$2:A142,A142)</f>
      </c>
    </row>
    <row r="143">
      <c r="A143" t="s">
        <v>289</v>
      </c>
      <c r="B143" s="116" t="n">
        <v>2036</v>
      </c>
      <c r="C143" s="117" t="str">
        <f>SUMIFS('Annual_Cost'!$Q$2:$Q$599,'Annual_Cost'!$A$2:$A$599,A143,'Annual_Cost'!$B$2:$B$599,B143)</f>
      </c>
      <c r="D143" s="118" t="str">
        <f>SUMIFS('Annual_Cost'!$R$2:$R$599,'Annual_Cost'!$A$2:$A$599,A143,'Annual_Cost'!$B$2:$B$599,B143)</f>
      </c>
      <c r="E143" s="119" t="str">
        <f>SUMIFS('Annual_Cost'!$S$2:$S$599,'Annual_Cost'!$A$2:$A$599,A143,'Annual_Cost'!$B$2:$B$599,B143)</f>
      </c>
      <c r="F143" s="120" t="str">
        <f>SUMIFS('Annual_Cost'!$W$2:$W$599,'Annual_Cost'!$A$2:$A$599,A143,'Annual_Cost'!$B$2:$B$599,B143)</f>
      </c>
      <c r="G143" s="121" t="str">
        <f>SUMIFS($E$2:E143,$A$2:A143,A143)</f>
      </c>
      <c r="H143" s="122" t="str">
        <f>SUMIFS($F$2:F143,$A$2:A143,A143)</f>
      </c>
    </row>
    <row r="144">
      <c r="A144" t="s">
        <v>289</v>
      </c>
      <c r="B144" s="116" t="n">
        <v>2037</v>
      </c>
      <c r="C144" s="117" t="str">
        <f>SUMIFS('Annual_Cost'!$Q$2:$Q$599,'Annual_Cost'!$A$2:$A$599,A144,'Annual_Cost'!$B$2:$B$599,B144)</f>
      </c>
      <c r="D144" s="118" t="str">
        <f>SUMIFS('Annual_Cost'!$R$2:$R$599,'Annual_Cost'!$A$2:$A$599,A144,'Annual_Cost'!$B$2:$B$599,B144)</f>
      </c>
      <c r="E144" s="119" t="str">
        <f>SUMIFS('Annual_Cost'!$S$2:$S$599,'Annual_Cost'!$A$2:$A$599,A144,'Annual_Cost'!$B$2:$B$599,B144)</f>
      </c>
      <c r="F144" s="120" t="str">
        <f>SUMIFS('Annual_Cost'!$W$2:$W$599,'Annual_Cost'!$A$2:$A$599,A144,'Annual_Cost'!$B$2:$B$599,B144)</f>
      </c>
      <c r="G144" s="121" t="str">
        <f>SUMIFS($E$2:E144,$A$2:A144,A144)</f>
      </c>
      <c r="H144" s="122" t="str">
        <f>SUMIFS($F$2:F144,$A$2:A144,A144)</f>
      </c>
    </row>
    <row r="145">
      <c r="A145" t="s">
        <v>289</v>
      </c>
      <c r="B145" s="116" t="n">
        <v>2038</v>
      </c>
      <c r="C145" s="117" t="str">
        <f>SUMIFS('Annual_Cost'!$Q$2:$Q$599,'Annual_Cost'!$A$2:$A$599,A145,'Annual_Cost'!$B$2:$B$599,B145)</f>
      </c>
      <c r="D145" s="118" t="str">
        <f>SUMIFS('Annual_Cost'!$R$2:$R$599,'Annual_Cost'!$A$2:$A$599,A145,'Annual_Cost'!$B$2:$B$599,B145)</f>
      </c>
      <c r="E145" s="119" t="str">
        <f>SUMIFS('Annual_Cost'!$S$2:$S$599,'Annual_Cost'!$A$2:$A$599,A145,'Annual_Cost'!$B$2:$B$599,B145)</f>
      </c>
      <c r="F145" s="120" t="str">
        <f>SUMIFS('Annual_Cost'!$W$2:$W$599,'Annual_Cost'!$A$2:$A$599,A145,'Annual_Cost'!$B$2:$B$599,B145)</f>
      </c>
      <c r="G145" s="121" t="str">
        <f>SUMIFS($E$2:E145,$A$2:A145,A145)</f>
      </c>
      <c r="H145" s="122" t="str">
        <f>SUMIFS($F$2:F145,$A$2:A145,A145)</f>
      </c>
    </row>
    <row r="146">
      <c r="A146" t="s">
        <v>289</v>
      </c>
      <c r="B146" s="116" t="n">
        <v>2039</v>
      </c>
      <c r="C146" s="117" t="str">
        <f>SUMIFS('Annual_Cost'!$Q$2:$Q$599,'Annual_Cost'!$A$2:$A$599,A146,'Annual_Cost'!$B$2:$B$599,B146)</f>
      </c>
      <c r="D146" s="118" t="str">
        <f>SUMIFS('Annual_Cost'!$R$2:$R$599,'Annual_Cost'!$A$2:$A$599,A146,'Annual_Cost'!$B$2:$B$599,B146)</f>
      </c>
      <c r="E146" s="119" t="str">
        <f>SUMIFS('Annual_Cost'!$S$2:$S$599,'Annual_Cost'!$A$2:$A$599,A146,'Annual_Cost'!$B$2:$B$599,B146)</f>
      </c>
      <c r="F146" s="120" t="str">
        <f>SUMIFS('Annual_Cost'!$W$2:$W$599,'Annual_Cost'!$A$2:$A$599,A146,'Annual_Cost'!$B$2:$B$599,B146)</f>
      </c>
      <c r="G146" s="121" t="str">
        <f>SUMIFS($E$2:E146,$A$2:A146,A146)</f>
      </c>
      <c r="H146" s="122" t="str">
        <f>SUMIFS($F$2:F146,$A$2:A146,A146)</f>
      </c>
    </row>
    <row r="147">
      <c r="A147" t="s">
        <v>289</v>
      </c>
      <c r="B147" s="116" t="n">
        <v>2040</v>
      </c>
      <c r="C147" s="117" t="str">
        <f>SUMIFS('Annual_Cost'!$Q$2:$Q$599,'Annual_Cost'!$A$2:$A$599,A147,'Annual_Cost'!$B$2:$B$599,B147)</f>
      </c>
      <c r="D147" s="118" t="str">
        <f>SUMIFS('Annual_Cost'!$R$2:$R$599,'Annual_Cost'!$A$2:$A$599,A147,'Annual_Cost'!$B$2:$B$599,B147)</f>
      </c>
      <c r="E147" s="119" t="str">
        <f>SUMIFS('Annual_Cost'!$S$2:$S$599,'Annual_Cost'!$A$2:$A$599,A147,'Annual_Cost'!$B$2:$B$599,B147)</f>
      </c>
      <c r="F147" s="120" t="str">
        <f>SUMIFS('Annual_Cost'!$W$2:$W$599,'Annual_Cost'!$A$2:$A$599,A147,'Annual_Cost'!$B$2:$B$599,B147)</f>
      </c>
      <c r="G147" s="121" t="str">
        <f>SUMIFS($E$2:E147,$A$2:A147,A147)</f>
      </c>
      <c r="H147" s="122" t="str">
        <f>SUMIFS($F$2:F147,$A$2:A147,A147)</f>
      </c>
    </row>
    <row r="148">
      <c r="A148" t="s">
        <v>289</v>
      </c>
      <c r="B148" s="116" t="n">
        <v>2041</v>
      </c>
      <c r="C148" s="117" t="str">
        <f>SUMIFS('Annual_Cost'!$Q$2:$Q$599,'Annual_Cost'!$A$2:$A$599,A148,'Annual_Cost'!$B$2:$B$599,B148)</f>
      </c>
      <c r="D148" s="118" t="str">
        <f>SUMIFS('Annual_Cost'!$R$2:$R$599,'Annual_Cost'!$A$2:$A$599,A148,'Annual_Cost'!$B$2:$B$599,B148)</f>
      </c>
      <c r="E148" s="119" t="str">
        <f>SUMIFS('Annual_Cost'!$S$2:$S$599,'Annual_Cost'!$A$2:$A$599,A148,'Annual_Cost'!$B$2:$B$599,B148)</f>
      </c>
      <c r="F148" s="120" t="str">
        <f>SUMIFS('Annual_Cost'!$W$2:$W$599,'Annual_Cost'!$A$2:$A$599,A148,'Annual_Cost'!$B$2:$B$599,B148)</f>
      </c>
      <c r="G148" s="121" t="str">
        <f>SUMIFS($E$2:E148,$A$2:A148,A148)</f>
      </c>
      <c r="H148" s="122" t="str">
        <f>SUMIFS($F$2:F148,$A$2:A148,A148)</f>
      </c>
    </row>
    <row r="149">
      <c r="A149" t="s">
        <v>289</v>
      </c>
      <c r="B149" s="116" t="n">
        <v>2042</v>
      </c>
      <c r="C149" s="117" t="str">
        <f>SUMIFS('Annual_Cost'!$Q$2:$Q$599,'Annual_Cost'!$A$2:$A$599,A149,'Annual_Cost'!$B$2:$B$599,B149)</f>
      </c>
      <c r="D149" s="118" t="str">
        <f>SUMIFS('Annual_Cost'!$R$2:$R$599,'Annual_Cost'!$A$2:$A$599,A149,'Annual_Cost'!$B$2:$B$599,B149)</f>
      </c>
      <c r="E149" s="119" t="str">
        <f>SUMIFS('Annual_Cost'!$S$2:$S$599,'Annual_Cost'!$A$2:$A$599,A149,'Annual_Cost'!$B$2:$B$599,B149)</f>
      </c>
      <c r="F149" s="120" t="str">
        <f>SUMIFS('Annual_Cost'!$W$2:$W$599,'Annual_Cost'!$A$2:$A$599,A149,'Annual_Cost'!$B$2:$B$599,B149)</f>
      </c>
      <c r="G149" s="121" t="str">
        <f>SUMIFS($E$2:E149,$A$2:A149,A149)</f>
      </c>
      <c r="H149" s="122" t="str">
        <f>SUMIFS($F$2:F149,$A$2:A149,A149)</f>
      </c>
    </row>
    <row r="150">
      <c r="A150" t="s">
        <v>289</v>
      </c>
      <c r="B150" s="116" t="n">
        <v>2043</v>
      </c>
      <c r="C150" s="117" t="str">
        <f>SUMIFS('Annual_Cost'!$Q$2:$Q$599,'Annual_Cost'!$A$2:$A$599,A150,'Annual_Cost'!$B$2:$B$599,B150)</f>
      </c>
      <c r="D150" s="118" t="str">
        <f>SUMIFS('Annual_Cost'!$R$2:$R$599,'Annual_Cost'!$A$2:$A$599,A150,'Annual_Cost'!$B$2:$B$599,B150)</f>
      </c>
      <c r="E150" s="119" t="str">
        <f>SUMIFS('Annual_Cost'!$S$2:$S$599,'Annual_Cost'!$A$2:$A$599,A150,'Annual_Cost'!$B$2:$B$599,B150)</f>
      </c>
      <c r="F150" s="120" t="str">
        <f>SUMIFS('Annual_Cost'!$W$2:$W$599,'Annual_Cost'!$A$2:$A$599,A150,'Annual_Cost'!$B$2:$B$599,B150)</f>
      </c>
      <c r="G150" s="121" t="str">
        <f>SUMIFS($E$2:E150,$A$2:A150,A150)</f>
      </c>
      <c r="H150" s="122" t="str">
        <f>SUMIFS($F$2:F150,$A$2:A150,A150)</f>
      </c>
    </row>
    <row r="151">
      <c r="A151" t="s">
        <v>289</v>
      </c>
      <c r="B151" s="116" t="n">
        <v>2044</v>
      </c>
      <c r="C151" s="117" t="str">
        <f>SUMIFS('Annual_Cost'!$Q$2:$Q$599,'Annual_Cost'!$A$2:$A$599,A151,'Annual_Cost'!$B$2:$B$599,B151)</f>
      </c>
      <c r="D151" s="118" t="str">
        <f>SUMIFS('Annual_Cost'!$R$2:$R$599,'Annual_Cost'!$A$2:$A$599,A151,'Annual_Cost'!$B$2:$B$599,B151)</f>
      </c>
      <c r="E151" s="119" t="str">
        <f>SUMIFS('Annual_Cost'!$S$2:$S$599,'Annual_Cost'!$A$2:$A$599,A151,'Annual_Cost'!$B$2:$B$599,B151)</f>
      </c>
      <c r="F151" s="120" t="str">
        <f>SUMIFS('Annual_Cost'!$W$2:$W$599,'Annual_Cost'!$A$2:$A$599,A151,'Annual_Cost'!$B$2:$B$599,B151)</f>
      </c>
      <c r="G151" s="121" t="str">
        <f>SUMIFS($E$2:E151,$A$2:A151,A151)</f>
      </c>
      <c r="H151" s="122" t="str">
        <f>SUMIFS($F$2:F151,$A$2:A151,A151)</f>
      </c>
    </row>
    <row r="152">
      <c r="A152" t="s">
        <v>289</v>
      </c>
      <c r="B152" s="116" t="n">
        <v>2045</v>
      </c>
      <c r="C152" s="117" t="str">
        <f>SUMIFS('Annual_Cost'!$Q$2:$Q$599,'Annual_Cost'!$A$2:$A$599,A152,'Annual_Cost'!$B$2:$B$599,B152)</f>
      </c>
      <c r="D152" s="118" t="str">
        <f>SUMIFS('Annual_Cost'!$R$2:$R$599,'Annual_Cost'!$A$2:$A$599,A152,'Annual_Cost'!$B$2:$B$599,B152)</f>
      </c>
      <c r="E152" s="119" t="str">
        <f>SUMIFS('Annual_Cost'!$S$2:$S$599,'Annual_Cost'!$A$2:$A$599,A152,'Annual_Cost'!$B$2:$B$599,B152)</f>
      </c>
      <c r="F152" s="120" t="str">
        <f>SUMIFS('Annual_Cost'!$W$2:$W$599,'Annual_Cost'!$A$2:$A$599,A152,'Annual_Cost'!$B$2:$B$599,B152)</f>
      </c>
      <c r="G152" s="121" t="str">
        <f>SUMIFS($E$2:E152,$A$2:A152,A152)</f>
      </c>
      <c r="H152" s="122" t="str">
        <f>SUMIFS($F$2:F152,$A$2:A152,A152)</f>
      </c>
    </row>
    <row r="153">
      <c r="A153" t="s">
        <v>289</v>
      </c>
      <c r="B153" s="116" t="n">
        <v>2046</v>
      </c>
      <c r="C153" s="117" t="str">
        <f>SUMIFS('Annual_Cost'!$Q$2:$Q$599,'Annual_Cost'!$A$2:$A$599,A153,'Annual_Cost'!$B$2:$B$599,B153)</f>
      </c>
      <c r="D153" s="118" t="str">
        <f>SUMIFS('Annual_Cost'!$R$2:$R$599,'Annual_Cost'!$A$2:$A$599,A153,'Annual_Cost'!$B$2:$B$599,B153)</f>
      </c>
      <c r="E153" s="119" t="str">
        <f>SUMIFS('Annual_Cost'!$S$2:$S$599,'Annual_Cost'!$A$2:$A$599,A153,'Annual_Cost'!$B$2:$B$599,B153)</f>
      </c>
      <c r="F153" s="120" t="str">
        <f>SUMIFS('Annual_Cost'!$W$2:$W$599,'Annual_Cost'!$A$2:$A$599,A153,'Annual_Cost'!$B$2:$B$599,B153)</f>
      </c>
      <c r="G153" s="121" t="str">
        <f>SUMIFS($E$2:E153,$A$2:A153,A153)</f>
      </c>
      <c r="H153" s="122" t="str">
        <f>SUMIFS($F$2:F153,$A$2:A153,A153)</f>
      </c>
    </row>
    <row r="154">
      <c r="A154" t="s">
        <v>289</v>
      </c>
      <c r="B154" s="116" t="n">
        <v>2047</v>
      </c>
      <c r="C154" s="117" t="str">
        <f>SUMIFS('Annual_Cost'!$Q$2:$Q$599,'Annual_Cost'!$A$2:$A$599,A154,'Annual_Cost'!$B$2:$B$599,B154)</f>
      </c>
      <c r="D154" s="118" t="str">
        <f>SUMIFS('Annual_Cost'!$R$2:$R$599,'Annual_Cost'!$A$2:$A$599,A154,'Annual_Cost'!$B$2:$B$599,B154)</f>
      </c>
      <c r="E154" s="119" t="str">
        <f>SUMIFS('Annual_Cost'!$S$2:$S$599,'Annual_Cost'!$A$2:$A$599,A154,'Annual_Cost'!$B$2:$B$599,B154)</f>
      </c>
      <c r="F154" s="120" t="str">
        <f>SUMIFS('Annual_Cost'!$W$2:$W$599,'Annual_Cost'!$A$2:$A$599,A154,'Annual_Cost'!$B$2:$B$599,B154)</f>
      </c>
      <c r="G154" s="121" t="str">
        <f>SUMIFS($E$2:E154,$A$2:A154,A154)</f>
      </c>
      <c r="H154" s="122" t="str">
        <f>SUMIFS($F$2:F154,$A$2:A154,A154)</f>
      </c>
    </row>
    <row r="155">
      <c r="A155" t="s">
        <v>289</v>
      </c>
      <c r="B155" s="116" t="n">
        <v>2048</v>
      </c>
      <c r="C155" s="117" t="str">
        <f>SUMIFS('Annual_Cost'!$Q$2:$Q$599,'Annual_Cost'!$A$2:$A$599,A155,'Annual_Cost'!$B$2:$B$599,B155)</f>
      </c>
      <c r="D155" s="118" t="str">
        <f>SUMIFS('Annual_Cost'!$R$2:$R$599,'Annual_Cost'!$A$2:$A$599,A155,'Annual_Cost'!$B$2:$B$599,B155)</f>
      </c>
      <c r="E155" s="119" t="str">
        <f>SUMIFS('Annual_Cost'!$S$2:$S$599,'Annual_Cost'!$A$2:$A$599,A155,'Annual_Cost'!$B$2:$B$599,B155)</f>
      </c>
      <c r="F155" s="120" t="str">
        <f>SUMIFS('Annual_Cost'!$W$2:$W$599,'Annual_Cost'!$A$2:$A$599,A155,'Annual_Cost'!$B$2:$B$599,B155)</f>
      </c>
      <c r="G155" s="121" t="str">
        <f>SUMIFS($E$2:E155,$A$2:A155,A155)</f>
      </c>
      <c r="H155" s="122" t="str">
        <f>SUMIFS($F$2:F155,$A$2:A155,A155)</f>
      </c>
    </row>
    <row r="156">
      <c r="A156" t="s">
        <v>289</v>
      </c>
      <c r="B156" s="116" t="n">
        <v>2049</v>
      </c>
      <c r="C156" s="117" t="str">
        <f>SUMIFS('Annual_Cost'!$Q$2:$Q$599,'Annual_Cost'!$A$2:$A$599,A156,'Annual_Cost'!$B$2:$B$599,B156)</f>
      </c>
      <c r="D156" s="118" t="str">
        <f>SUMIFS('Annual_Cost'!$R$2:$R$599,'Annual_Cost'!$A$2:$A$599,A156,'Annual_Cost'!$B$2:$B$599,B156)</f>
      </c>
      <c r="E156" s="119" t="str">
        <f>SUMIFS('Annual_Cost'!$S$2:$S$599,'Annual_Cost'!$A$2:$A$599,A156,'Annual_Cost'!$B$2:$B$599,B156)</f>
      </c>
      <c r="F156" s="120" t="str">
        <f>SUMIFS('Annual_Cost'!$W$2:$W$599,'Annual_Cost'!$A$2:$A$599,A156,'Annual_Cost'!$B$2:$B$599,B156)</f>
      </c>
      <c r="G156" s="121" t="str">
        <f>SUMIFS($E$2:E156,$A$2:A156,A156)</f>
      </c>
      <c r="H156" s="122" t="str">
        <f>SUMIFS($F$2:F156,$A$2:A156,A156)</f>
      </c>
    </row>
    <row r="157">
      <c r="A157" t="s">
        <v>289</v>
      </c>
      <c r="B157" s="116" t="n">
        <v>2050</v>
      </c>
      <c r="C157" s="117" t="str">
        <f>SUMIFS('Annual_Cost'!$Q$2:$Q$599,'Annual_Cost'!$A$2:$A$599,A157,'Annual_Cost'!$B$2:$B$599,B157)</f>
      </c>
      <c r="D157" s="118" t="str">
        <f>SUMIFS('Annual_Cost'!$R$2:$R$599,'Annual_Cost'!$A$2:$A$599,A157,'Annual_Cost'!$B$2:$B$599,B157)</f>
      </c>
      <c r="E157" s="119" t="str">
        <f>SUMIFS('Annual_Cost'!$S$2:$S$599,'Annual_Cost'!$A$2:$A$599,A157,'Annual_Cost'!$B$2:$B$599,B157)</f>
      </c>
      <c r="F157" s="120" t="str">
        <f>SUMIFS('Annual_Cost'!$W$2:$W$599,'Annual_Cost'!$A$2:$A$599,A157,'Annual_Cost'!$B$2:$B$599,B157)</f>
      </c>
      <c r="G157" s="121" t="str">
        <f>SUMIFS($E$2:E157,$A$2:A157,A157)</f>
      </c>
      <c r="H157" s="122" t="str">
        <f>SUMIFS($F$2:F157,$A$2:A157,A157)</f>
      </c>
    </row>
    <row r="158">
      <c r="A158" t="s">
        <v>264</v>
      </c>
      <c r="B158" s="116" t="n">
        <v>2025</v>
      </c>
      <c r="C158" s="117" t="str">
        <f>SUMIFS('Annual_Cost'!$Q$2:$Q$599,'Annual_Cost'!$A$2:$A$599,A158,'Annual_Cost'!$B$2:$B$599,B158)</f>
      </c>
      <c r="D158" s="118" t="str">
        <f>SUMIFS('Annual_Cost'!$R$2:$R$599,'Annual_Cost'!$A$2:$A$599,A158,'Annual_Cost'!$B$2:$B$599,B158)</f>
      </c>
      <c r="E158" s="119" t="str">
        <f>SUMIFS('Annual_Cost'!$S$2:$S$599,'Annual_Cost'!$A$2:$A$599,A158,'Annual_Cost'!$B$2:$B$599,B158)</f>
      </c>
      <c r="F158" s="120" t="str">
        <f>SUMIFS('Annual_Cost'!$W$2:$W$599,'Annual_Cost'!$A$2:$A$599,A158,'Annual_Cost'!$B$2:$B$599,B158)</f>
      </c>
      <c r="G158" s="121" t="str">
        <f>SUMIFS($E$2:E158,$A$2:A158,A158)</f>
      </c>
      <c r="H158" s="122" t="str">
        <f>SUMIFS($F$2:F158,$A$2:A158,A158)</f>
      </c>
    </row>
    <row r="159">
      <c r="A159" t="s">
        <v>264</v>
      </c>
      <c r="B159" s="116" t="n">
        <v>2026</v>
      </c>
      <c r="C159" s="117" t="str">
        <f>SUMIFS('Annual_Cost'!$Q$2:$Q$599,'Annual_Cost'!$A$2:$A$599,A159,'Annual_Cost'!$B$2:$B$599,B159)</f>
      </c>
      <c r="D159" s="118" t="str">
        <f>SUMIFS('Annual_Cost'!$R$2:$R$599,'Annual_Cost'!$A$2:$A$599,A159,'Annual_Cost'!$B$2:$B$599,B159)</f>
      </c>
      <c r="E159" s="119" t="str">
        <f>SUMIFS('Annual_Cost'!$S$2:$S$599,'Annual_Cost'!$A$2:$A$599,A159,'Annual_Cost'!$B$2:$B$599,B159)</f>
      </c>
      <c r="F159" s="120" t="str">
        <f>SUMIFS('Annual_Cost'!$W$2:$W$599,'Annual_Cost'!$A$2:$A$599,A159,'Annual_Cost'!$B$2:$B$599,B159)</f>
      </c>
      <c r="G159" s="121" t="str">
        <f>SUMIFS($E$2:E159,$A$2:A159,A159)</f>
      </c>
      <c r="H159" s="122" t="str">
        <f>SUMIFS($F$2:F159,$A$2:A159,A159)</f>
      </c>
    </row>
    <row r="160">
      <c r="A160" t="s">
        <v>264</v>
      </c>
      <c r="B160" s="116" t="n">
        <v>2027</v>
      </c>
      <c r="C160" s="117" t="str">
        <f>SUMIFS('Annual_Cost'!$Q$2:$Q$599,'Annual_Cost'!$A$2:$A$599,A160,'Annual_Cost'!$B$2:$B$599,B160)</f>
      </c>
      <c r="D160" s="118" t="str">
        <f>SUMIFS('Annual_Cost'!$R$2:$R$599,'Annual_Cost'!$A$2:$A$599,A160,'Annual_Cost'!$B$2:$B$599,B160)</f>
      </c>
      <c r="E160" s="119" t="str">
        <f>SUMIFS('Annual_Cost'!$S$2:$S$599,'Annual_Cost'!$A$2:$A$599,A160,'Annual_Cost'!$B$2:$B$599,B160)</f>
      </c>
      <c r="F160" s="120" t="str">
        <f>SUMIFS('Annual_Cost'!$W$2:$W$599,'Annual_Cost'!$A$2:$A$599,A160,'Annual_Cost'!$B$2:$B$599,B160)</f>
      </c>
      <c r="G160" s="121" t="str">
        <f>SUMIFS($E$2:E160,$A$2:A160,A160)</f>
      </c>
      <c r="H160" s="122" t="str">
        <f>SUMIFS($F$2:F160,$A$2:A160,A160)</f>
      </c>
    </row>
    <row r="161">
      <c r="A161" t="s">
        <v>264</v>
      </c>
      <c r="B161" s="116" t="n">
        <v>2028</v>
      </c>
      <c r="C161" s="117" t="str">
        <f>SUMIFS('Annual_Cost'!$Q$2:$Q$599,'Annual_Cost'!$A$2:$A$599,A161,'Annual_Cost'!$B$2:$B$599,B161)</f>
      </c>
      <c r="D161" s="118" t="str">
        <f>SUMIFS('Annual_Cost'!$R$2:$R$599,'Annual_Cost'!$A$2:$A$599,A161,'Annual_Cost'!$B$2:$B$599,B161)</f>
      </c>
      <c r="E161" s="119" t="str">
        <f>SUMIFS('Annual_Cost'!$S$2:$S$599,'Annual_Cost'!$A$2:$A$599,A161,'Annual_Cost'!$B$2:$B$599,B161)</f>
      </c>
      <c r="F161" s="120" t="str">
        <f>SUMIFS('Annual_Cost'!$W$2:$W$599,'Annual_Cost'!$A$2:$A$599,A161,'Annual_Cost'!$B$2:$B$599,B161)</f>
      </c>
      <c r="G161" s="121" t="str">
        <f>SUMIFS($E$2:E161,$A$2:A161,A161)</f>
      </c>
      <c r="H161" s="122" t="str">
        <f>SUMIFS($F$2:F161,$A$2:A161,A161)</f>
      </c>
    </row>
    <row r="162">
      <c r="A162" t="s">
        <v>264</v>
      </c>
      <c r="B162" s="116" t="n">
        <v>2029</v>
      </c>
      <c r="C162" s="117" t="str">
        <f>SUMIFS('Annual_Cost'!$Q$2:$Q$599,'Annual_Cost'!$A$2:$A$599,A162,'Annual_Cost'!$B$2:$B$599,B162)</f>
      </c>
      <c r="D162" s="118" t="str">
        <f>SUMIFS('Annual_Cost'!$R$2:$R$599,'Annual_Cost'!$A$2:$A$599,A162,'Annual_Cost'!$B$2:$B$599,B162)</f>
      </c>
      <c r="E162" s="119" t="str">
        <f>SUMIFS('Annual_Cost'!$S$2:$S$599,'Annual_Cost'!$A$2:$A$599,A162,'Annual_Cost'!$B$2:$B$599,B162)</f>
      </c>
      <c r="F162" s="120" t="str">
        <f>SUMIFS('Annual_Cost'!$W$2:$W$599,'Annual_Cost'!$A$2:$A$599,A162,'Annual_Cost'!$B$2:$B$599,B162)</f>
      </c>
      <c r="G162" s="121" t="str">
        <f>SUMIFS($E$2:E162,$A$2:A162,A162)</f>
      </c>
      <c r="H162" s="122" t="str">
        <f>SUMIFS($F$2:F162,$A$2:A162,A162)</f>
      </c>
    </row>
    <row r="163">
      <c r="A163" t="s">
        <v>264</v>
      </c>
      <c r="B163" s="116" t="n">
        <v>2030</v>
      </c>
      <c r="C163" s="117" t="str">
        <f>SUMIFS('Annual_Cost'!$Q$2:$Q$599,'Annual_Cost'!$A$2:$A$599,A163,'Annual_Cost'!$B$2:$B$599,B163)</f>
      </c>
      <c r="D163" s="118" t="str">
        <f>SUMIFS('Annual_Cost'!$R$2:$R$599,'Annual_Cost'!$A$2:$A$599,A163,'Annual_Cost'!$B$2:$B$599,B163)</f>
      </c>
      <c r="E163" s="119" t="str">
        <f>SUMIFS('Annual_Cost'!$S$2:$S$599,'Annual_Cost'!$A$2:$A$599,A163,'Annual_Cost'!$B$2:$B$599,B163)</f>
      </c>
      <c r="F163" s="120" t="str">
        <f>SUMIFS('Annual_Cost'!$W$2:$W$599,'Annual_Cost'!$A$2:$A$599,A163,'Annual_Cost'!$B$2:$B$599,B163)</f>
      </c>
      <c r="G163" s="121" t="str">
        <f>SUMIFS($E$2:E163,$A$2:A163,A163)</f>
      </c>
      <c r="H163" s="122" t="str">
        <f>SUMIFS($F$2:F163,$A$2:A163,A163)</f>
      </c>
    </row>
    <row r="164">
      <c r="A164" t="s">
        <v>264</v>
      </c>
      <c r="B164" s="116" t="n">
        <v>2031</v>
      </c>
      <c r="C164" s="117" t="str">
        <f>SUMIFS('Annual_Cost'!$Q$2:$Q$599,'Annual_Cost'!$A$2:$A$599,A164,'Annual_Cost'!$B$2:$B$599,B164)</f>
      </c>
      <c r="D164" s="118" t="str">
        <f>SUMIFS('Annual_Cost'!$R$2:$R$599,'Annual_Cost'!$A$2:$A$599,A164,'Annual_Cost'!$B$2:$B$599,B164)</f>
      </c>
      <c r="E164" s="119" t="str">
        <f>SUMIFS('Annual_Cost'!$S$2:$S$599,'Annual_Cost'!$A$2:$A$599,A164,'Annual_Cost'!$B$2:$B$599,B164)</f>
      </c>
      <c r="F164" s="120" t="str">
        <f>SUMIFS('Annual_Cost'!$W$2:$W$599,'Annual_Cost'!$A$2:$A$599,A164,'Annual_Cost'!$B$2:$B$599,B164)</f>
      </c>
      <c r="G164" s="121" t="str">
        <f>SUMIFS($E$2:E164,$A$2:A164,A164)</f>
      </c>
      <c r="H164" s="122" t="str">
        <f>SUMIFS($F$2:F164,$A$2:A164,A164)</f>
      </c>
    </row>
    <row r="165">
      <c r="A165" t="s">
        <v>264</v>
      </c>
      <c r="B165" s="116" t="n">
        <v>2032</v>
      </c>
      <c r="C165" s="117" t="str">
        <f>SUMIFS('Annual_Cost'!$Q$2:$Q$599,'Annual_Cost'!$A$2:$A$599,A165,'Annual_Cost'!$B$2:$B$599,B165)</f>
      </c>
      <c r="D165" s="118" t="str">
        <f>SUMIFS('Annual_Cost'!$R$2:$R$599,'Annual_Cost'!$A$2:$A$599,A165,'Annual_Cost'!$B$2:$B$599,B165)</f>
      </c>
      <c r="E165" s="119" t="str">
        <f>SUMIFS('Annual_Cost'!$S$2:$S$599,'Annual_Cost'!$A$2:$A$599,A165,'Annual_Cost'!$B$2:$B$599,B165)</f>
      </c>
      <c r="F165" s="120" t="str">
        <f>SUMIFS('Annual_Cost'!$W$2:$W$599,'Annual_Cost'!$A$2:$A$599,A165,'Annual_Cost'!$B$2:$B$599,B165)</f>
      </c>
      <c r="G165" s="121" t="str">
        <f>SUMIFS($E$2:E165,$A$2:A165,A165)</f>
      </c>
      <c r="H165" s="122" t="str">
        <f>SUMIFS($F$2:F165,$A$2:A165,A165)</f>
      </c>
    </row>
    <row r="166">
      <c r="A166" t="s">
        <v>264</v>
      </c>
      <c r="B166" s="116" t="n">
        <v>2033</v>
      </c>
      <c r="C166" s="117" t="str">
        <f>SUMIFS('Annual_Cost'!$Q$2:$Q$599,'Annual_Cost'!$A$2:$A$599,A166,'Annual_Cost'!$B$2:$B$599,B166)</f>
      </c>
      <c r="D166" s="118" t="str">
        <f>SUMIFS('Annual_Cost'!$R$2:$R$599,'Annual_Cost'!$A$2:$A$599,A166,'Annual_Cost'!$B$2:$B$599,B166)</f>
      </c>
      <c r="E166" s="119" t="str">
        <f>SUMIFS('Annual_Cost'!$S$2:$S$599,'Annual_Cost'!$A$2:$A$599,A166,'Annual_Cost'!$B$2:$B$599,B166)</f>
      </c>
      <c r="F166" s="120" t="str">
        <f>SUMIFS('Annual_Cost'!$W$2:$W$599,'Annual_Cost'!$A$2:$A$599,A166,'Annual_Cost'!$B$2:$B$599,B166)</f>
      </c>
      <c r="G166" s="121" t="str">
        <f>SUMIFS($E$2:E166,$A$2:A166,A166)</f>
      </c>
      <c r="H166" s="122" t="str">
        <f>SUMIFS($F$2:F166,$A$2:A166,A166)</f>
      </c>
    </row>
    <row r="167">
      <c r="A167" t="s">
        <v>264</v>
      </c>
      <c r="B167" s="116" t="n">
        <v>2034</v>
      </c>
      <c r="C167" s="117" t="str">
        <f>SUMIFS('Annual_Cost'!$Q$2:$Q$599,'Annual_Cost'!$A$2:$A$599,A167,'Annual_Cost'!$B$2:$B$599,B167)</f>
      </c>
      <c r="D167" s="118" t="str">
        <f>SUMIFS('Annual_Cost'!$R$2:$R$599,'Annual_Cost'!$A$2:$A$599,A167,'Annual_Cost'!$B$2:$B$599,B167)</f>
      </c>
      <c r="E167" s="119" t="str">
        <f>SUMIFS('Annual_Cost'!$S$2:$S$599,'Annual_Cost'!$A$2:$A$599,A167,'Annual_Cost'!$B$2:$B$599,B167)</f>
      </c>
      <c r="F167" s="120" t="str">
        <f>SUMIFS('Annual_Cost'!$W$2:$W$599,'Annual_Cost'!$A$2:$A$599,A167,'Annual_Cost'!$B$2:$B$599,B167)</f>
      </c>
      <c r="G167" s="121" t="str">
        <f>SUMIFS($E$2:E167,$A$2:A167,A167)</f>
      </c>
      <c r="H167" s="122" t="str">
        <f>SUMIFS($F$2:F167,$A$2:A167,A167)</f>
      </c>
    </row>
    <row r="168">
      <c r="A168" t="s">
        <v>264</v>
      </c>
      <c r="B168" s="116" t="n">
        <v>2035</v>
      </c>
      <c r="C168" s="117" t="str">
        <f>SUMIFS('Annual_Cost'!$Q$2:$Q$599,'Annual_Cost'!$A$2:$A$599,A168,'Annual_Cost'!$B$2:$B$599,B168)</f>
      </c>
      <c r="D168" s="118" t="str">
        <f>SUMIFS('Annual_Cost'!$R$2:$R$599,'Annual_Cost'!$A$2:$A$599,A168,'Annual_Cost'!$B$2:$B$599,B168)</f>
      </c>
      <c r="E168" s="119" t="str">
        <f>SUMIFS('Annual_Cost'!$S$2:$S$599,'Annual_Cost'!$A$2:$A$599,A168,'Annual_Cost'!$B$2:$B$599,B168)</f>
      </c>
      <c r="F168" s="120" t="str">
        <f>SUMIFS('Annual_Cost'!$W$2:$W$599,'Annual_Cost'!$A$2:$A$599,A168,'Annual_Cost'!$B$2:$B$599,B168)</f>
      </c>
      <c r="G168" s="121" t="str">
        <f>SUMIFS($E$2:E168,$A$2:A168,A168)</f>
      </c>
      <c r="H168" s="122" t="str">
        <f>SUMIFS($F$2:F168,$A$2:A168,A168)</f>
      </c>
    </row>
    <row r="169">
      <c r="A169" t="s">
        <v>264</v>
      </c>
      <c r="B169" s="116" t="n">
        <v>2036</v>
      </c>
      <c r="C169" s="117" t="str">
        <f>SUMIFS('Annual_Cost'!$Q$2:$Q$599,'Annual_Cost'!$A$2:$A$599,A169,'Annual_Cost'!$B$2:$B$599,B169)</f>
      </c>
      <c r="D169" s="118" t="str">
        <f>SUMIFS('Annual_Cost'!$R$2:$R$599,'Annual_Cost'!$A$2:$A$599,A169,'Annual_Cost'!$B$2:$B$599,B169)</f>
      </c>
      <c r="E169" s="119" t="str">
        <f>SUMIFS('Annual_Cost'!$S$2:$S$599,'Annual_Cost'!$A$2:$A$599,A169,'Annual_Cost'!$B$2:$B$599,B169)</f>
      </c>
      <c r="F169" s="120" t="str">
        <f>SUMIFS('Annual_Cost'!$W$2:$W$599,'Annual_Cost'!$A$2:$A$599,A169,'Annual_Cost'!$B$2:$B$599,B169)</f>
      </c>
      <c r="G169" s="121" t="str">
        <f>SUMIFS($E$2:E169,$A$2:A169,A169)</f>
      </c>
      <c r="H169" s="122" t="str">
        <f>SUMIFS($F$2:F169,$A$2:A169,A169)</f>
      </c>
    </row>
    <row r="170">
      <c r="A170" t="s">
        <v>264</v>
      </c>
      <c r="B170" s="116" t="n">
        <v>2037</v>
      </c>
      <c r="C170" s="117" t="str">
        <f>SUMIFS('Annual_Cost'!$Q$2:$Q$599,'Annual_Cost'!$A$2:$A$599,A170,'Annual_Cost'!$B$2:$B$599,B170)</f>
      </c>
      <c r="D170" s="118" t="str">
        <f>SUMIFS('Annual_Cost'!$R$2:$R$599,'Annual_Cost'!$A$2:$A$599,A170,'Annual_Cost'!$B$2:$B$599,B170)</f>
      </c>
      <c r="E170" s="119" t="str">
        <f>SUMIFS('Annual_Cost'!$S$2:$S$599,'Annual_Cost'!$A$2:$A$599,A170,'Annual_Cost'!$B$2:$B$599,B170)</f>
      </c>
      <c r="F170" s="120" t="str">
        <f>SUMIFS('Annual_Cost'!$W$2:$W$599,'Annual_Cost'!$A$2:$A$599,A170,'Annual_Cost'!$B$2:$B$599,B170)</f>
      </c>
      <c r="G170" s="121" t="str">
        <f>SUMIFS($E$2:E170,$A$2:A170,A170)</f>
      </c>
      <c r="H170" s="122" t="str">
        <f>SUMIFS($F$2:F170,$A$2:A170,A170)</f>
      </c>
    </row>
    <row r="171">
      <c r="A171" t="s">
        <v>264</v>
      </c>
      <c r="B171" s="116" t="n">
        <v>2038</v>
      </c>
      <c r="C171" s="117" t="str">
        <f>SUMIFS('Annual_Cost'!$Q$2:$Q$599,'Annual_Cost'!$A$2:$A$599,A171,'Annual_Cost'!$B$2:$B$599,B171)</f>
      </c>
      <c r="D171" s="118" t="str">
        <f>SUMIFS('Annual_Cost'!$R$2:$R$599,'Annual_Cost'!$A$2:$A$599,A171,'Annual_Cost'!$B$2:$B$599,B171)</f>
      </c>
      <c r="E171" s="119" t="str">
        <f>SUMIFS('Annual_Cost'!$S$2:$S$599,'Annual_Cost'!$A$2:$A$599,A171,'Annual_Cost'!$B$2:$B$599,B171)</f>
      </c>
      <c r="F171" s="120" t="str">
        <f>SUMIFS('Annual_Cost'!$W$2:$W$599,'Annual_Cost'!$A$2:$A$599,A171,'Annual_Cost'!$B$2:$B$599,B171)</f>
      </c>
      <c r="G171" s="121" t="str">
        <f>SUMIFS($E$2:E171,$A$2:A171,A171)</f>
      </c>
      <c r="H171" s="122" t="str">
        <f>SUMIFS($F$2:F171,$A$2:A171,A171)</f>
      </c>
    </row>
    <row r="172">
      <c r="A172" t="s">
        <v>264</v>
      </c>
      <c r="B172" s="116" t="n">
        <v>2039</v>
      </c>
      <c r="C172" s="117" t="str">
        <f>SUMIFS('Annual_Cost'!$Q$2:$Q$599,'Annual_Cost'!$A$2:$A$599,A172,'Annual_Cost'!$B$2:$B$599,B172)</f>
      </c>
      <c r="D172" s="118" t="str">
        <f>SUMIFS('Annual_Cost'!$R$2:$R$599,'Annual_Cost'!$A$2:$A$599,A172,'Annual_Cost'!$B$2:$B$599,B172)</f>
      </c>
      <c r="E172" s="119" t="str">
        <f>SUMIFS('Annual_Cost'!$S$2:$S$599,'Annual_Cost'!$A$2:$A$599,A172,'Annual_Cost'!$B$2:$B$599,B172)</f>
      </c>
      <c r="F172" s="120" t="str">
        <f>SUMIFS('Annual_Cost'!$W$2:$W$599,'Annual_Cost'!$A$2:$A$599,A172,'Annual_Cost'!$B$2:$B$599,B172)</f>
      </c>
      <c r="G172" s="121" t="str">
        <f>SUMIFS($E$2:E172,$A$2:A172,A172)</f>
      </c>
      <c r="H172" s="122" t="str">
        <f>SUMIFS($F$2:F172,$A$2:A172,A172)</f>
      </c>
    </row>
    <row r="173">
      <c r="A173" t="s">
        <v>264</v>
      </c>
      <c r="B173" s="116" t="n">
        <v>2040</v>
      </c>
      <c r="C173" s="117" t="str">
        <f>SUMIFS('Annual_Cost'!$Q$2:$Q$599,'Annual_Cost'!$A$2:$A$599,A173,'Annual_Cost'!$B$2:$B$599,B173)</f>
      </c>
      <c r="D173" s="118" t="str">
        <f>SUMIFS('Annual_Cost'!$R$2:$R$599,'Annual_Cost'!$A$2:$A$599,A173,'Annual_Cost'!$B$2:$B$599,B173)</f>
      </c>
      <c r="E173" s="119" t="str">
        <f>SUMIFS('Annual_Cost'!$S$2:$S$599,'Annual_Cost'!$A$2:$A$599,A173,'Annual_Cost'!$B$2:$B$599,B173)</f>
      </c>
      <c r="F173" s="120" t="str">
        <f>SUMIFS('Annual_Cost'!$W$2:$W$599,'Annual_Cost'!$A$2:$A$599,A173,'Annual_Cost'!$B$2:$B$599,B173)</f>
      </c>
      <c r="G173" s="121" t="str">
        <f>SUMIFS($E$2:E173,$A$2:A173,A173)</f>
      </c>
      <c r="H173" s="122" t="str">
        <f>SUMIFS($F$2:F173,$A$2:A173,A173)</f>
      </c>
    </row>
    <row r="174">
      <c r="A174" t="s">
        <v>264</v>
      </c>
      <c r="B174" s="116" t="n">
        <v>2041</v>
      </c>
      <c r="C174" s="117" t="str">
        <f>SUMIFS('Annual_Cost'!$Q$2:$Q$599,'Annual_Cost'!$A$2:$A$599,A174,'Annual_Cost'!$B$2:$B$599,B174)</f>
      </c>
      <c r="D174" s="118" t="str">
        <f>SUMIFS('Annual_Cost'!$R$2:$R$599,'Annual_Cost'!$A$2:$A$599,A174,'Annual_Cost'!$B$2:$B$599,B174)</f>
      </c>
      <c r="E174" s="119" t="str">
        <f>SUMIFS('Annual_Cost'!$S$2:$S$599,'Annual_Cost'!$A$2:$A$599,A174,'Annual_Cost'!$B$2:$B$599,B174)</f>
      </c>
      <c r="F174" s="120" t="str">
        <f>SUMIFS('Annual_Cost'!$W$2:$W$599,'Annual_Cost'!$A$2:$A$599,A174,'Annual_Cost'!$B$2:$B$599,B174)</f>
      </c>
      <c r="G174" s="121" t="str">
        <f>SUMIFS($E$2:E174,$A$2:A174,A174)</f>
      </c>
      <c r="H174" s="122" t="str">
        <f>SUMIFS($F$2:F174,$A$2:A174,A174)</f>
      </c>
    </row>
    <row r="175">
      <c r="A175" t="s">
        <v>264</v>
      </c>
      <c r="B175" s="116" t="n">
        <v>2042</v>
      </c>
      <c r="C175" s="117" t="str">
        <f>SUMIFS('Annual_Cost'!$Q$2:$Q$599,'Annual_Cost'!$A$2:$A$599,A175,'Annual_Cost'!$B$2:$B$599,B175)</f>
      </c>
      <c r="D175" s="118" t="str">
        <f>SUMIFS('Annual_Cost'!$R$2:$R$599,'Annual_Cost'!$A$2:$A$599,A175,'Annual_Cost'!$B$2:$B$599,B175)</f>
      </c>
      <c r="E175" s="119" t="str">
        <f>SUMIFS('Annual_Cost'!$S$2:$S$599,'Annual_Cost'!$A$2:$A$599,A175,'Annual_Cost'!$B$2:$B$599,B175)</f>
      </c>
      <c r="F175" s="120" t="str">
        <f>SUMIFS('Annual_Cost'!$W$2:$W$599,'Annual_Cost'!$A$2:$A$599,A175,'Annual_Cost'!$B$2:$B$599,B175)</f>
      </c>
      <c r="G175" s="121" t="str">
        <f>SUMIFS($E$2:E175,$A$2:A175,A175)</f>
      </c>
      <c r="H175" s="122" t="str">
        <f>SUMIFS($F$2:F175,$A$2:A175,A175)</f>
      </c>
    </row>
    <row r="176">
      <c r="A176" t="s">
        <v>264</v>
      </c>
      <c r="B176" s="116" t="n">
        <v>2043</v>
      </c>
      <c r="C176" s="117" t="str">
        <f>SUMIFS('Annual_Cost'!$Q$2:$Q$599,'Annual_Cost'!$A$2:$A$599,A176,'Annual_Cost'!$B$2:$B$599,B176)</f>
      </c>
      <c r="D176" s="118" t="str">
        <f>SUMIFS('Annual_Cost'!$R$2:$R$599,'Annual_Cost'!$A$2:$A$599,A176,'Annual_Cost'!$B$2:$B$599,B176)</f>
      </c>
      <c r="E176" s="119" t="str">
        <f>SUMIFS('Annual_Cost'!$S$2:$S$599,'Annual_Cost'!$A$2:$A$599,A176,'Annual_Cost'!$B$2:$B$599,B176)</f>
      </c>
      <c r="F176" s="120" t="str">
        <f>SUMIFS('Annual_Cost'!$W$2:$W$599,'Annual_Cost'!$A$2:$A$599,A176,'Annual_Cost'!$B$2:$B$599,B176)</f>
      </c>
      <c r="G176" s="121" t="str">
        <f>SUMIFS($E$2:E176,$A$2:A176,A176)</f>
      </c>
      <c r="H176" s="122" t="str">
        <f>SUMIFS($F$2:F176,$A$2:A176,A176)</f>
      </c>
    </row>
    <row r="177">
      <c r="A177" t="s">
        <v>264</v>
      </c>
      <c r="B177" s="116" t="n">
        <v>2044</v>
      </c>
      <c r="C177" s="117" t="str">
        <f>SUMIFS('Annual_Cost'!$Q$2:$Q$599,'Annual_Cost'!$A$2:$A$599,A177,'Annual_Cost'!$B$2:$B$599,B177)</f>
      </c>
      <c r="D177" s="118" t="str">
        <f>SUMIFS('Annual_Cost'!$R$2:$R$599,'Annual_Cost'!$A$2:$A$599,A177,'Annual_Cost'!$B$2:$B$599,B177)</f>
      </c>
      <c r="E177" s="119" t="str">
        <f>SUMIFS('Annual_Cost'!$S$2:$S$599,'Annual_Cost'!$A$2:$A$599,A177,'Annual_Cost'!$B$2:$B$599,B177)</f>
      </c>
      <c r="F177" s="120" t="str">
        <f>SUMIFS('Annual_Cost'!$W$2:$W$599,'Annual_Cost'!$A$2:$A$599,A177,'Annual_Cost'!$B$2:$B$599,B177)</f>
      </c>
      <c r="G177" s="121" t="str">
        <f>SUMIFS($E$2:E177,$A$2:A177,A177)</f>
      </c>
      <c r="H177" s="122" t="str">
        <f>SUMIFS($F$2:F177,$A$2:A177,A177)</f>
      </c>
    </row>
    <row r="178">
      <c r="A178" t="s">
        <v>264</v>
      </c>
      <c r="B178" s="116" t="n">
        <v>2045</v>
      </c>
      <c r="C178" s="117" t="str">
        <f>SUMIFS('Annual_Cost'!$Q$2:$Q$599,'Annual_Cost'!$A$2:$A$599,A178,'Annual_Cost'!$B$2:$B$599,B178)</f>
      </c>
      <c r="D178" s="118" t="str">
        <f>SUMIFS('Annual_Cost'!$R$2:$R$599,'Annual_Cost'!$A$2:$A$599,A178,'Annual_Cost'!$B$2:$B$599,B178)</f>
      </c>
      <c r="E178" s="119" t="str">
        <f>SUMIFS('Annual_Cost'!$S$2:$S$599,'Annual_Cost'!$A$2:$A$599,A178,'Annual_Cost'!$B$2:$B$599,B178)</f>
      </c>
      <c r="F178" s="120" t="str">
        <f>SUMIFS('Annual_Cost'!$W$2:$W$599,'Annual_Cost'!$A$2:$A$599,A178,'Annual_Cost'!$B$2:$B$599,B178)</f>
      </c>
      <c r="G178" s="121" t="str">
        <f>SUMIFS($E$2:E178,$A$2:A178,A178)</f>
      </c>
      <c r="H178" s="122" t="str">
        <f>SUMIFS($F$2:F178,$A$2:A178,A178)</f>
      </c>
    </row>
    <row r="179">
      <c r="A179" t="s">
        <v>264</v>
      </c>
      <c r="B179" s="116" t="n">
        <v>2046</v>
      </c>
      <c r="C179" s="117" t="str">
        <f>SUMIFS('Annual_Cost'!$Q$2:$Q$599,'Annual_Cost'!$A$2:$A$599,A179,'Annual_Cost'!$B$2:$B$599,B179)</f>
      </c>
      <c r="D179" s="118" t="str">
        <f>SUMIFS('Annual_Cost'!$R$2:$R$599,'Annual_Cost'!$A$2:$A$599,A179,'Annual_Cost'!$B$2:$B$599,B179)</f>
      </c>
      <c r="E179" s="119" t="str">
        <f>SUMIFS('Annual_Cost'!$S$2:$S$599,'Annual_Cost'!$A$2:$A$599,A179,'Annual_Cost'!$B$2:$B$599,B179)</f>
      </c>
      <c r="F179" s="120" t="str">
        <f>SUMIFS('Annual_Cost'!$W$2:$W$599,'Annual_Cost'!$A$2:$A$599,A179,'Annual_Cost'!$B$2:$B$599,B179)</f>
      </c>
      <c r="G179" s="121" t="str">
        <f>SUMIFS($E$2:E179,$A$2:A179,A179)</f>
      </c>
      <c r="H179" s="122" t="str">
        <f>SUMIFS($F$2:F179,$A$2:A179,A179)</f>
      </c>
    </row>
    <row r="180">
      <c r="A180" t="s">
        <v>264</v>
      </c>
      <c r="B180" s="116" t="n">
        <v>2047</v>
      </c>
      <c r="C180" s="117" t="str">
        <f>SUMIFS('Annual_Cost'!$Q$2:$Q$599,'Annual_Cost'!$A$2:$A$599,A180,'Annual_Cost'!$B$2:$B$599,B180)</f>
      </c>
      <c r="D180" s="118" t="str">
        <f>SUMIFS('Annual_Cost'!$R$2:$R$599,'Annual_Cost'!$A$2:$A$599,A180,'Annual_Cost'!$B$2:$B$599,B180)</f>
      </c>
      <c r="E180" s="119" t="str">
        <f>SUMIFS('Annual_Cost'!$S$2:$S$599,'Annual_Cost'!$A$2:$A$599,A180,'Annual_Cost'!$B$2:$B$599,B180)</f>
      </c>
      <c r="F180" s="120" t="str">
        <f>SUMIFS('Annual_Cost'!$W$2:$W$599,'Annual_Cost'!$A$2:$A$599,A180,'Annual_Cost'!$B$2:$B$599,B180)</f>
      </c>
      <c r="G180" s="121" t="str">
        <f>SUMIFS($E$2:E180,$A$2:A180,A180)</f>
      </c>
      <c r="H180" s="122" t="str">
        <f>SUMIFS($F$2:F180,$A$2:A180,A180)</f>
      </c>
    </row>
    <row r="181">
      <c r="A181" t="s">
        <v>264</v>
      </c>
      <c r="B181" s="116" t="n">
        <v>2048</v>
      </c>
      <c r="C181" s="117" t="str">
        <f>SUMIFS('Annual_Cost'!$Q$2:$Q$599,'Annual_Cost'!$A$2:$A$599,A181,'Annual_Cost'!$B$2:$B$599,B181)</f>
      </c>
      <c r="D181" s="118" t="str">
        <f>SUMIFS('Annual_Cost'!$R$2:$R$599,'Annual_Cost'!$A$2:$A$599,A181,'Annual_Cost'!$B$2:$B$599,B181)</f>
      </c>
      <c r="E181" s="119" t="str">
        <f>SUMIFS('Annual_Cost'!$S$2:$S$599,'Annual_Cost'!$A$2:$A$599,A181,'Annual_Cost'!$B$2:$B$599,B181)</f>
      </c>
      <c r="F181" s="120" t="str">
        <f>SUMIFS('Annual_Cost'!$W$2:$W$599,'Annual_Cost'!$A$2:$A$599,A181,'Annual_Cost'!$B$2:$B$599,B181)</f>
      </c>
      <c r="G181" s="121" t="str">
        <f>SUMIFS($E$2:E181,$A$2:A181,A181)</f>
      </c>
      <c r="H181" s="122" t="str">
        <f>SUMIFS($F$2:F181,$A$2:A181,A181)</f>
      </c>
    </row>
    <row r="182">
      <c r="A182" t="s">
        <v>264</v>
      </c>
      <c r="B182" s="116" t="n">
        <v>2049</v>
      </c>
      <c r="C182" s="117" t="str">
        <f>SUMIFS('Annual_Cost'!$Q$2:$Q$599,'Annual_Cost'!$A$2:$A$599,A182,'Annual_Cost'!$B$2:$B$599,B182)</f>
      </c>
      <c r="D182" s="118" t="str">
        <f>SUMIFS('Annual_Cost'!$R$2:$R$599,'Annual_Cost'!$A$2:$A$599,A182,'Annual_Cost'!$B$2:$B$599,B182)</f>
      </c>
      <c r="E182" s="119" t="str">
        <f>SUMIFS('Annual_Cost'!$S$2:$S$599,'Annual_Cost'!$A$2:$A$599,A182,'Annual_Cost'!$B$2:$B$599,B182)</f>
      </c>
      <c r="F182" s="120" t="str">
        <f>SUMIFS('Annual_Cost'!$W$2:$W$599,'Annual_Cost'!$A$2:$A$599,A182,'Annual_Cost'!$B$2:$B$599,B182)</f>
      </c>
      <c r="G182" s="121" t="str">
        <f>SUMIFS($E$2:E182,$A$2:A182,A182)</f>
      </c>
      <c r="H182" s="122" t="str">
        <f>SUMIFS($F$2:F182,$A$2:A182,A182)</f>
      </c>
    </row>
    <row r="183">
      <c r="A183" t="s">
        <v>264</v>
      </c>
      <c r="B183" s="116" t="n">
        <v>2050</v>
      </c>
      <c r="C183" s="117" t="str">
        <f>SUMIFS('Annual_Cost'!$Q$2:$Q$599,'Annual_Cost'!$A$2:$A$599,A183,'Annual_Cost'!$B$2:$B$599,B183)</f>
      </c>
      <c r="D183" s="118" t="str">
        <f>SUMIFS('Annual_Cost'!$R$2:$R$599,'Annual_Cost'!$A$2:$A$599,A183,'Annual_Cost'!$B$2:$B$599,B183)</f>
      </c>
      <c r="E183" s="119" t="str">
        <f>SUMIFS('Annual_Cost'!$S$2:$S$599,'Annual_Cost'!$A$2:$A$599,A183,'Annual_Cost'!$B$2:$B$599,B183)</f>
      </c>
      <c r="F183" s="120" t="str">
        <f>SUMIFS('Annual_Cost'!$W$2:$W$599,'Annual_Cost'!$A$2:$A$599,A183,'Annual_Cost'!$B$2:$B$599,B183)</f>
      </c>
      <c r="G183" s="121" t="str">
        <f>SUMIFS($E$2:E183,$A$2:A183,A183)</f>
      </c>
      <c r="H183" s="122" t="str">
        <f>SUMIFS($F$2:F183,$A$2:A183,A183)</f>
      </c>
    </row>
    <row r="184">
      <c r="A184" t="s">
        <v>285</v>
      </c>
      <c r="B184" s="116" t="n">
        <v>2025</v>
      </c>
      <c r="C184" s="117" t="str">
        <f>SUMIFS('Annual_Cost'!$Q$2:$Q$599,'Annual_Cost'!$A$2:$A$599,A184,'Annual_Cost'!$B$2:$B$599,B184)</f>
      </c>
      <c r="D184" s="118" t="str">
        <f>SUMIFS('Annual_Cost'!$R$2:$R$599,'Annual_Cost'!$A$2:$A$599,A184,'Annual_Cost'!$B$2:$B$599,B184)</f>
      </c>
      <c r="E184" s="119" t="str">
        <f>SUMIFS('Annual_Cost'!$S$2:$S$599,'Annual_Cost'!$A$2:$A$599,A184,'Annual_Cost'!$B$2:$B$599,B184)</f>
      </c>
      <c r="F184" s="120" t="str">
        <f>SUMIFS('Annual_Cost'!$W$2:$W$599,'Annual_Cost'!$A$2:$A$599,A184,'Annual_Cost'!$B$2:$B$599,B184)</f>
      </c>
      <c r="G184" s="121" t="str">
        <f>SUMIFS($E$2:E184,$A$2:A184,A184)</f>
      </c>
      <c r="H184" s="122" t="str">
        <f>SUMIFS($F$2:F184,$A$2:A184,A184)</f>
      </c>
    </row>
    <row r="185">
      <c r="A185" t="s">
        <v>285</v>
      </c>
      <c r="B185" s="116" t="n">
        <v>2026</v>
      </c>
      <c r="C185" s="117" t="str">
        <f>SUMIFS('Annual_Cost'!$Q$2:$Q$599,'Annual_Cost'!$A$2:$A$599,A185,'Annual_Cost'!$B$2:$B$599,B185)</f>
      </c>
      <c r="D185" s="118" t="str">
        <f>SUMIFS('Annual_Cost'!$R$2:$R$599,'Annual_Cost'!$A$2:$A$599,A185,'Annual_Cost'!$B$2:$B$599,B185)</f>
      </c>
      <c r="E185" s="119" t="str">
        <f>SUMIFS('Annual_Cost'!$S$2:$S$599,'Annual_Cost'!$A$2:$A$599,A185,'Annual_Cost'!$B$2:$B$599,B185)</f>
      </c>
      <c r="F185" s="120" t="str">
        <f>SUMIFS('Annual_Cost'!$W$2:$W$599,'Annual_Cost'!$A$2:$A$599,A185,'Annual_Cost'!$B$2:$B$599,B185)</f>
      </c>
      <c r="G185" s="121" t="str">
        <f>SUMIFS($E$2:E185,$A$2:A185,A185)</f>
      </c>
      <c r="H185" s="122" t="str">
        <f>SUMIFS($F$2:F185,$A$2:A185,A185)</f>
      </c>
    </row>
    <row r="186">
      <c r="A186" t="s">
        <v>285</v>
      </c>
      <c r="B186" s="116" t="n">
        <v>2027</v>
      </c>
      <c r="C186" s="117" t="str">
        <f>SUMIFS('Annual_Cost'!$Q$2:$Q$599,'Annual_Cost'!$A$2:$A$599,A186,'Annual_Cost'!$B$2:$B$599,B186)</f>
      </c>
      <c r="D186" s="118" t="str">
        <f>SUMIFS('Annual_Cost'!$R$2:$R$599,'Annual_Cost'!$A$2:$A$599,A186,'Annual_Cost'!$B$2:$B$599,B186)</f>
      </c>
      <c r="E186" s="119" t="str">
        <f>SUMIFS('Annual_Cost'!$S$2:$S$599,'Annual_Cost'!$A$2:$A$599,A186,'Annual_Cost'!$B$2:$B$599,B186)</f>
      </c>
      <c r="F186" s="120" t="str">
        <f>SUMIFS('Annual_Cost'!$W$2:$W$599,'Annual_Cost'!$A$2:$A$599,A186,'Annual_Cost'!$B$2:$B$599,B186)</f>
      </c>
      <c r="G186" s="121" t="str">
        <f>SUMIFS($E$2:E186,$A$2:A186,A186)</f>
      </c>
      <c r="H186" s="122" t="str">
        <f>SUMIFS($F$2:F186,$A$2:A186,A186)</f>
      </c>
    </row>
    <row r="187">
      <c r="A187" t="s">
        <v>285</v>
      </c>
      <c r="B187" s="116" t="n">
        <v>2028</v>
      </c>
      <c r="C187" s="117" t="str">
        <f>SUMIFS('Annual_Cost'!$Q$2:$Q$599,'Annual_Cost'!$A$2:$A$599,A187,'Annual_Cost'!$B$2:$B$599,B187)</f>
      </c>
      <c r="D187" s="118" t="str">
        <f>SUMIFS('Annual_Cost'!$R$2:$R$599,'Annual_Cost'!$A$2:$A$599,A187,'Annual_Cost'!$B$2:$B$599,B187)</f>
      </c>
      <c r="E187" s="119" t="str">
        <f>SUMIFS('Annual_Cost'!$S$2:$S$599,'Annual_Cost'!$A$2:$A$599,A187,'Annual_Cost'!$B$2:$B$599,B187)</f>
      </c>
      <c r="F187" s="120" t="str">
        <f>SUMIFS('Annual_Cost'!$W$2:$W$599,'Annual_Cost'!$A$2:$A$599,A187,'Annual_Cost'!$B$2:$B$599,B187)</f>
      </c>
      <c r="G187" s="121" t="str">
        <f>SUMIFS($E$2:E187,$A$2:A187,A187)</f>
      </c>
      <c r="H187" s="122" t="str">
        <f>SUMIFS($F$2:F187,$A$2:A187,A187)</f>
      </c>
    </row>
    <row r="188">
      <c r="A188" t="s">
        <v>285</v>
      </c>
      <c r="B188" s="116" t="n">
        <v>2029</v>
      </c>
      <c r="C188" s="117" t="str">
        <f>SUMIFS('Annual_Cost'!$Q$2:$Q$599,'Annual_Cost'!$A$2:$A$599,A188,'Annual_Cost'!$B$2:$B$599,B188)</f>
      </c>
      <c r="D188" s="118" t="str">
        <f>SUMIFS('Annual_Cost'!$R$2:$R$599,'Annual_Cost'!$A$2:$A$599,A188,'Annual_Cost'!$B$2:$B$599,B188)</f>
      </c>
      <c r="E188" s="119" t="str">
        <f>SUMIFS('Annual_Cost'!$S$2:$S$599,'Annual_Cost'!$A$2:$A$599,A188,'Annual_Cost'!$B$2:$B$599,B188)</f>
      </c>
      <c r="F188" s="120" t="str">
        <f>SUMIFS('Annual_Cost'!$W$2:$W$599,'Annual_Cost'!$A$2:$A$599,A188,'Annual_Cost'!$B$2:$B$599,B188)</f>
      </c>
      <c r="G188" s="121" t="str">
        <f>SUMIFS($E$2:E188,$A$2:A188,A188)</f>
      </c>
      <c r="H188" s="122" t="str">
        <f>SUMIFS($F$2:F188,$A$2:A188,A188)</f>
      </c>
    </row>
    <row r="189">
      <c r="A189" t="s">
        <v>285</v>
      </c>
      <c r="B189" s="116" t="n">
        <v>2030</v>
      </c>
      <c r="C189" s="117" t="str">
        <f>SUMIFS('Annual_Cost'!$Q$2:$Q$599,'Annual_Cost'!$A$2:$A$599,A189,'Annual_Cost'!$B$2:$B$599,B189)</f>
      </c>
      <c r="D189" s="118" t="str">
        <f>SUMIFS('Annual_Cost'!$R$2:$R$599,'Annual_Cost'!$A$2:$A$599,A189,'Annual_Cost'!$B$2:$B$599,B189)</f>
      </c>
      <c r="E189" s="119" t="str">
        <f>SUMIFS('Annual_Cost'!$S$2:$S$599,'Annual_Cost'!$A$2:$A$599,A189,'Annual_Cost'!$B$2:$B$599,B189)</f>
      </c>
      <c r="F189" s="120" t="str">
        <f>SUMIFS('Annual_Cost'!$W$2:$W$599,'Annual_Cost'!$A$2:$A$599,A189,'Annual_Cost'!$B$2:$B$599,B189)</f>
      </c>
      <c r="G189" s="121" t="str">
        <f>SUMIFS($E$2:E189,$A$2:A189,A189)</f>
      </c>
      <c r="H189" s="122" t="str">
        <f>SUMIFS($F$2:F189,$A$2:A189,A189)</f>
      </c>
    </row>
    <row r="190">
      <c r="A190" t="s">
        <v>285</v>
      </c>
      <c r="B190" s="116" t="n">
        <v>2031</v>
      </c>
      <c r="C190" s="117" t="str">
        <f>SUMIFS('Annual_Cost'!$Q$2:$Q$599,'Annual_Cost'!$A$2:$A$599,A190,'Annual_Cost'!$B$2:$B$599,B190)</f>
      </c>
      <c r="D190" s="118" t="str">
        <f>SUMIFS('Annual_Cost'!$R$2:$R$599,'Annual_Cost'!$A$2:$A$599,A190,'Annual_Cost'!$B$2:$B$599,B190)</f>
      </c>
      <c r="E190" s="119" t="str">
        <f>SUMIFS('Annual_Cost'!$S$2:$S$599,'Annual_Cost'!$A$2:$A$599,A190,'Annual_Cost'!$B$2:$B$599,B190)</f>
      </c>
      <c r="F190" s="120" t="str">
        <f>SUMIFS('Annual_Cost'!$W$2:$W$599,'Annual_Cost'!$A$2:$A$599,A190,'Annual_Cost'!$B$2:$B$599,B190)</f>
      </c>
      <c r="G190" s="121" t="str">
        <f>SUMIFS($E$2:E190,$A$2:A190,A190)</f>
      </c>
      <c r="H190" s="122" t="str">
        <f>SUMIFS($F$2:F190,$A$2:A190,A190)</f>
      </c>
    </row>
    <row r="191">
      <c r="A191" t="s">
        <v>285</v>
      </c>
      <c r="B191" s="116" t="n">
        <v>2032</v>
      </c>
      <c r="C191" s="117" t="str">
        <f>SUMIFS('Annual_Cost'!$Q$2:$Q$599,'Annual_Cost'!$A$2:$A$599,A191,'Annual_Cost'!$B$2:$B$599,B191)</f>
      </c>
      <c r="D191" s="118" t="str">
        <f>SUMIFS('Annual_Cost'!$R$2:$R$599,'Annual_Cost'!$A$2:$A$599,A191,'Annual_Cost'!$B$2:$B$599,B191)</f>
      </c>
      <c r="E191" s="119" t="str">
        <f>SUMIFS('Annual_Cost'!$S$2:$S$599,'Annual_Cost'!$A$2:$A$599,A191,'Annual_Cost'!$B$2:$B$599,B191)</f>
      </c>
      <c r="F191" s="120" t="str">
        <f>SUMIFS('Annual_Cost'!$W$2:$W$599,'Annual_Cost'!$A$2:$A$599,A191,'Annual_Cost'!$B$2:$B$599,B191)</f>
      </c>
      <c r="G191" s="121" t="str">
        <f>SUMIFS($E$2:E191,$A$2:A191,A191)</f>
      </c>
      <c r="H191" s="122" t="str">
        <f>SUMIFS($F$2:F191,$A$2:A191,A191)</f>
      </c>
    </row>
    <row r="192">
      <c r="A192" t="s">
        <v>285</v>
      </c>
      <c r="B192" s="116" t="n">
        <v>2033</v>
      </c>
      <c r="C192" s="117" t="str">
        <f>SUMIFS('Annual_Cost'!$Q$2:$Q$599,'Annual_Cost'!$A$2:$A$599,A192,'Annual_Cost'!$B$2:$B$599,B192)</f>
      </c>
      <c r="D192" s="118" t="str">
        <f>SUMIFS('Annual_Cost'!$R$2:$R$599,'Annual_Cost'!$A$2:$A$599,A192,'Annual_Cost'!$B$2:$B$599,B192)</f>
      </c>
      <c r="E192" s="119" t="str">
        <f>SUMIFS('Annual_Cost'!$S$2:$S$599,'Annual_Cost'!$A$2:$A$599,A192,'Annual_Cost'!$B$2:$B$599,B192)</f>
      </c>
      <c r="F192" s="120" t="str">
        <f>SUMIFS('Annual_Cost'!$W$2:$W$599,'Annual_Cost'!$A$2:$A$599,A192,'Annual_Cost'!$B$2:$B$599,B192)</f>
      </c>
      <c r="G192" s="121" t="str">
        <f>SUMIFS($E$2:E192,$A$2:A192,A192)</f>
      </c>
      <c r="H192" s="122" t="str">
        <f>SUMIFS($F$2:F192,$A$2:A192,A192)</f>
      </c>
    </row>
    <row r="193">
      <c r="A193" t="s">
        <v>285</v>
      </c>
      <c r="B193" s="116" t="n">
        <v>2034</v>
      </c>
      <c r="C193" s="117" t="str">
        <f>SUMIFS('Annual_Cost'!$Q$2:$Q$599,'Annual_Cost'!$A$2:$A$599,A193,'Annual_Cost'!$B$2:$B$599,B193)</f>
      </c>
      <c r="D193" s="118" t="str">
        <f>SUMIFS('Annual_Cost'!$R$2:$R$599,'Annual_Cost'!$A$2:$A$599,A193,'Annual_Cost'!$B$2:$B$599,B193)</f>
      </c>
      <c r="E193" s="119" t="str">
        <f>SUMIFS('Annual_Cost'!$S$2:$S$599,'Annual_Cost'!$A$2:$A$599,A193,'Annual_Cost'!$B$2:$B$599,B193)</f>
      </c>
      <c r="F193" s="120" t="str">
        <f>SUMIFS('Annual_Cost'!$W$2:$W$599,'Annual_Cost'!$A$2:$A$599,A193,'Annual_Cost'!$B$2:$B$599,B193)</f>
      </c>
      <c r="G193" s="121" t="str">
        <f>SUMIFS($E$2:E193,$A$2:A193,A193)</f>
      </c>
      <c r="H193" s="122" t="str">
        <f>SUMIFS($F$2:F193,$A$2:A193,A193)</f>
      </c>
    </row>
    <row r="194">
      <c r="A194" t="s">
        <v>285</v>
      </c>
      <c r="B194" s="116" t="n">
        <v>2035</v>
      </c>
      <c r="C194" s="117" t="str">
        <f>SUMIFS('Annual_Cost'!$Q$2:$Q$599,'Annual_Cost'!$A$2:$A$599,A194,'Annual_Cost'!$B$2:$B$599,B194)</f>
      </c>
      <c r="D194" s="118" t="str">
        <f>SUMIFS('Annual_Cost'!$R$2:$R$599,'Annual_Cost'!$A$2:$A$599,A194,'Annual_Cost'!$B$2:$B$599,B194)</f>
      </c>
      <c r="E194" s="119" t="str">
        <f>SUMIFS('Annual_Cost'!$S$2:$S$599,'Annual_Cost'!$A$2:$A$599,A194,'Annual_Cost'!$B$2:$B$599,B194)</f>
      </c>
      <c r="F194" s="120" t="str">
        <f>SUMIFS('Annual_Cost'!$W$2:$W$599,'Annual_Cost'!$A$2:$A$599,A194,'Annual_Cost'!$B$2:$B$599,B194)</f>
      </c>
      <c r="G194" s="121" t="str">
        <f>SUMIFS($E$2:E194,$A$2:A194,A194)</f>
      </c>
      <c r="H194" s="122" t="str">
        <f>SUMIFS($F$2:F194,$A$2:A194,A194)</f>
      </c>
    </row>
    <row r="195">
      <c r="A195" t="s">
        <v>285</v>
      </c>
      <c r="B195" s="116" t="n">
        <v>2036</v>
      </c>
      <c r="C195" s="117" t="str">
        <f>SUMIFS('Annual_Cost'!$Q$2:$Q$599,'Annual_Cost'!$A$2:$A$599,A195,'Annual_Cost'!$B$2:$B$599,B195)</f>
      </c>
      <c r="D195" s="118" t="str">
        <f>SUMIFS('Annual_Cost'!$R$2:$R$599,'Annual_Cost'!$A$2:$A$599,A195,'Annual_Cost'!$B$2:$B$599,B195)</f>
      </c>
      <c r="E195" s="119" t="str">
        <f>SUMIFS('Annual_Cost'!$S$2:$S$599,'Annual_Cost'!$A$2:$A$599,A195,'Annual_Cost'!$B$2:$B$599,B195)</f>
      </c>
      <c r="F195" s="120" t="str">
        <f>SUMIFS('Annual_Cost'!$W$2:$W$599,'Annual_Cost'!$A$2:$A$599,A195,'Annual_Cost'!$B$2:$B$599,B195)</f>
      </c>
      <c r="G195" s="121" t="str">
        <f>SUMIFS($E$2:E195,$A$2:A195,A195)</f>
      </c>
      <c r="H195" s="122" t="str">
        <f>SUMIFS($F$2:F195,$A$2:A195,A195)</f>
      </c>
    </row>
    <row r="196">
      <c r="A196" t="s">
        <v>285</v>
      </c>
      <c r="B196" s="116" t="n">
        <v>2037</v>
      </c>
      <c r="C196" s="117" t="str">
        <f>SUMIFS('Annual_Cost'!$Q$2:$Q$599,'Annual_Cost'!$A$2:$A$599,A196,'Annual_Cost'!$B$2:$B$599,B196)</f>
      </c>
      <c r="D196" s="118" t="str">
        <f>SUMIFS('Annual_Cost'!$R$2:$R$599,'Annual_Cost'!$A$2:$A$599,A196,'Annual_Cost'!$B$2:$B$599,B196)</f>
      </c>
      <c r="E196" s="119" t="str">
        <f>SUMIFS('Annual_Cost'!$S$2:$S$599,'Annual_Cost'!$A$2:$A$599,A196,'Annual_Cost'!$B$2:$B$599,B196)</f>
      </c>
      <c r="F196" s="120" t="str">
        <f>SUMIFS('Annual_Cost'!$W$2:$W$599,'Annual_Cost'!$A$2:$A$599,A196,'Annual_Cost'!$B$2:$B$599,B196)</f>
      </c>
      <c r="G196" s="121" t="str">
        <f>SUMIFS($E$2:E196,$A$2:A196,A196)</f>
      </c>
      <c r="H196" s="122" t="str">
        <f>SUMIFS($F$2:F196,$A$2:A196,A196)</f>
      </c>
    </row>
    <row r="197">
      <c r="A197" t="s">
        <v>285</v>
      </c>
      <c r="B197" s="116" t="n">
        <v>2038</v>
      </c>
      <c r="C197" s="117" t="str">
        <f>SUMIFS('Annual_Cost'!$Q$2:$Q$599,'Annual_Cost'!$A$2:$A$599,A197,'Annual_Cost'!$B$2:$B$599,B197)</f>
      </c>
      <c r="D197" s="118" t="str">
        <f>SUMIFS('Annual_Cost'!$R$2:$R$599,'Annual_Cost'!$A$2:$A$599,A197,'Annual_Cost'!$B$2:$B$599,B197)</f>
      </c>
      <c r="E197" s="119" t="str">
        <f>SUMIFS('Annual_Cost'!$S$2:$S$599,'Annual_Cost'!$A$2:$A$599,A197,'Annual_Cost'!$B$2:$B$599,B197)</f>
      </c>
      <c r="F197" s="120" t="str">
        <f>SUMIFS('Annual_Cost'!$W$2:$W$599,'Annual_Cost'!$A$2:$A$599,A197,'Annual_Cost'!$B$2:$B$599,B197)</f>
      </c>
      <c r="G197" s="121" t="str">
        <f>SUMIFS($E$2:E197,$A$2:A197,A197)</f>
      </c>
      <c r="H197" s="122" t="str">
        <f>SUMIFS($F$2:F197,$A$2:A197,A197)</f>
      </c>
    </row>
    <row r="198">
      <c r="A198" t="s">
        <v>285</v>
      </c>
      <c r="B198" s="116" t="n">
        <v>2039</v>
      </c>
      <c r="C198" s="117" t="str">
        <f>SUMIFS('Annual_Cost'!$Q$2:$Q$599,'Annual_Cost'!$A$2:$A$599,A198,'Annual_Cost'!$B$2:$B$599,B198)</f>
      </c>
      <c r="D198" s="118" t="str">
        <f>SUMIFS('Annual_Cost'!$R$2:$R$599,'Annual_Cost'!$A$2:$A$599,A198,'Annual_Cost'!$B$2:$B$599,B198)</f>
      </c>
      <c r="E198" s="119" t="str">
        <f>SUMIFS('Annual_Cost'!$S$2:$S$599,'Annual_Cost'!$A$2:$A$599,A198,'Annual_Cost'!$B$2:$B$599,B198)</f>
      </c>
      <c r="F198" s="120" t="str">
        <f>SUMIFS('Annual_Cost'!$W$2:$W$599,'Annual_Cost'!$A$2:$A$599,A198,'Annual_Cost'!$B$2:$B$599,B198)</f>
      </c>
      <c r="G198" s="121" t="str">
        <f>SUMIFS($E$2:E198,$A$2:A198,A198)</f>
      </c>
      <c r="H198" s="122" t="str">
        <f>SUMIFS($F$2:F198,$A$2:A198,A198)</f>
      </c>
    </row>
    <row r="199">
      <c r="A199" t="s">
        <v>285</v>
      </c>
      <c r="B199" s="116" t="n">
        <v>2040</v>
      </c>
      <c r="C199" s="117" t="str">
        <f>SUMIFS('Annual_Cost'!$Q$2:$Q$599,'Annual_Cost'!$A$2:$A$599,A199,'Annual_Cost'!$B$2:$B$599,B199)</f>
      </c>
      <c r="D199" s="118" t="str">
        <f>SUMIFS('Annual_Cost'!$R$2:$R$599,'Annual_Cost'!$A$2:$A$599,A199,'Annual_Cost'!$B$2:$B$599,B199)</f>
      </c>
      <c r="E199" s="119" t="str">
        <f>SUMIFS('Annual_Cost'!$S$2:$S$599,'Annual_Cost'!$A$2:$A$599,A199,'Annual_Cost'!$B$2:$B$599,B199)</f>
      </c>
      <c r="F199" s="120" t="str">
        <f>SUMIFS('Annual_Cost'!$W$2:$W$599,'Annual_Cost'!$A$2:$A$599,A199,'Annual_Cost'!$B$2:$B$599,B199)</f>
      </c>
      <c r="G199" s="121" t="str">
        <f>SUMIFS($E$2:E199,$A$2:A199,A199)</f>
      </c>
      <c r="H199" s="122" t="str">
        <f>SUMIFS($F$2:F199,$A$2:A199,A199)</f>
      </c>
    </row>
    <row r="200">
      <c r="A200" t="s">
        <v>285</v>
      </c>
      <c r="B200" s="116" t="n">
        <v>2041</v>
      </c>
      <c r="C200" s="117" t="str">
        <f>SUMIFS('Annual_Cost'!$Q$2:$Q$599,'Annual_Cost'!$A$2:$A$599,A200,'Annual_Cost'!$B$2:$B$599,B200)</f>
      </c>
      <c r="D200" s="118" t="str">
        <f>SUMIFS('Annual_Cost'!$R$2:$R$599,'Annual_Cost'!$A$2:$A$599,A200,'Annual_Cost'!$B$2:$B$599,B200)</f>
      </c>
      <c r="E200" s="119" t="str">
        <f>SUMIFS('Annual_Cost'!$S$2:$S$599,'Annual_Cost'!$A$2:$A$599,A200,'Annual_Cost'!$B$2:$B$599,B200)</f>
      </c>
      <c r="F200" s="120" t="str">
        <f>SUMIFS('Annual_Cost'!$W$2:$W$599,'Annual_Cost'!$A$2:$A$599,A200,'Annual_Cost'!$B$2:$B$599,B200)</f>
      </c>
      <c r="G200" s="121" t="str">
        <f>SUMIFS($E$2:E200,$A$2:A200,A200)</f>
      </c>
      <c r="H200" s="122" t="str">
        <f>SUMIFS($F$2:F200,$A$2:A200,A200)</f>
      </c>
    </row>
    <row r="201">
      <c r="A201" t="s">
        <v>285</v>
      </c>
      <c r="B201" s="116" t="n">
        <v>2042</v>
      </c>
      <c r="C201" s="117" t="str">
        <f>SUMIFS('Annual_Cost'!$Q$2:$Q$599,'Annual_Cost'!$A$2:$A$599,A201,'Annual_Cost'!$B$2:$B$599,B201)</f>
      </c>
      <c r="D201" s="118" t="str">
        <f>SUMIFS('Annual_Cost'!$R$2:$R$599,'Annual_Cost'!$A$2:$A$599,A201,'Annual_Cost'!$B$2:$B$599,B201)</f>
      </c>
      <c r="E201" s="119" t="str">
        <f>SUMIFS('Annual_Cost'!$S$2:$S$599,'Annual_Cost'!$A$2:$A$599,A201,'Annual_Cost'!$B$2:$B$599,B201)</f>
      </c>
      <c r="F201" s="120" t="str">
        <f>SUMIFS('Annual_Cost'!$W$2:$W$599,'Annual_Cost'!$A$2:$A$599,A201,'Annual_Cost'!$B$2:$B$599,B201)</f>
      </c>
      <c r="G201" s="121" t="str">
        <f>SUMIFS($E$2:E201,$A$2:A201,A201)</f>
      </c>
      <c r="H201" s="122" t="str">
        <f>SUMIFS($F$2:F201,$A$2:A201,A201)</f>
      </c>
    </row>
    <row r="202">
      <c r="A202" t="s">
        <v>285</v>
      </c>
      <c r="B202" s="116" t="n">
        <v>2043</v>
      </c>
      <c r="C202" s="117" t="str">
        <f>SUMIFS('Annual_Cost'!$Q$2:$Q$599,'Annual_Cost'!$A$2:$A$599,A202,'Annual_Cost'!$B$2:$B$599,B202)</f>
      </c>
      <c r="D202" s="118" t="str">
        <f>SUMIFS('Annual_Cost'!$R$2:$R$599,'Annual_Cost'!$A$2:$A$599,A202,'Annual_Cost'!$B$2:$B$599,B202)</f>
      </c>
      <c r="E202" s="119" t="str">
        <f>SUMIFS('Annual_Cost'!$S$2:$S$599,'Annual_Cost'!$A$2:$A$599,A202,'Annual_Cost'!$B$2:$B$599,B202)</f>
      </c>
      <c r="F202" s="120" t="str">
        <f>SUMIFS('Annual_Cost'!$W$2:$W$599,'Annual_Cost'!$A$2:$A$599,A202,'Annual_Cost'!$B$2:$B$599,B202)</f>
      </c>
      <c r="G202" s="121" t="str">
        <f>SUMIFS($E$2:E202,$A$2:A202,A202)</f>
      </c>
      <c r="H202" s="122" t="str">
        <f>SUMIFS($F$2:F202,$A$2:A202,A202)</f>
      </c>
    </row>
    <row r="203">
      <c r="A203" t="s">
        <v>285</v>
      </c>
      <c r="B203" s="116" t="n">
        <v>2044</v>
      </c>
      <c r="C203" s="117" t="str">
        <f>SUMIFS('Annual_Cost'!$Q$2:$Q$599,'Annual_Cost'!$A$2:$A$599,A203,'Annual_Cost'!$B$2:$B$599,B203)</f>
      </c>
      <c r="D203" s="118" t="str">
        <f>SUMIFS('Annual_Cost'!$R$2:$R$599,'Annual_Cost'!$A$2:$A$599,A203,'Annual_Cost'!$B$2:$B$599,B203)</f>
      </c>
      <c r="E203" s="119" t="str">
        <f>SUMIFS('Annual_Cost'!$S$2:$S$599,'Annual_Cost'!$A$2:$A$599,A203,'Annual_Cost'!$B$2:$B$599,B203)</f>
      </c>
      <c r="F203" s="120" t="str">
        <f>SUMIFS('Annual_Cost'!$W$2:$W$599,'Annual_Cost'!$A$2:$A$599,A203,'Annual_Cost'!$B$2:$B$599,B203)</f>
      </c>
      <c r="G203" s="121" t="str">
        <f>SUMIFS($E$2:E203,$A$2:A203,A203)</f>
      </c>
      <c r="H203" s="122" t="str">
        <f>SUMIFS($F$2:F203,$A$2:A203,A203)</f>
      </c>
    </row>
    <row r="204">
      <c r="A204" t="s">
        <v>285</v>
      </c>
      <c r="B204" s="116" t="n">
        <v>2045</v>
      </c>
      <c r="C204" s="117" t="str">
        <f>SUMIFS('Annual_Cost'!$Q$2:$Q$599,'Annual_Cost'!$A$2:$A$599,A204,'Annual_Cost'!$B$2:$B$599,B204)</f>
      </c>
      <c r="D204" s="118" t="str">
        <f>SUMIFS('Annual_Cost'!$R$2:$R$599,'Annual_Cost'!$A$2:$A$599,A204,'Annual_Cost'!$B$2:$B$599,B204)</f>
      </c>
      <c r="E204" s="119" t="str">
        <f>SUMIFS('Annual_Cost'!$S$2:$S$599,'Annual_Cost'!$A$2:$A$599,A204,'Annual_Cost'!$B$2:$B$599,B204)</f>
      </c>
      <c r="F204" s="120" t="str">
        <f>SUMIFS('Annual_Cost'!$W$2:$W$599,'Annual_Cost'!$A$2:$A$599,A204,'Annual_Cost'!$B$2:$B$599,B204)</f>
      </c>
      <c r="G204" s="121" t="str">
        <f>SUMIFS($E$2:E204,$A$2:A204,A204)</f>
      </c>
      <c r="H204" s="122" t="str">
        <f>SUMIFS($F$2:F204,$A$2:A204,A204)</f>
      </c>
    </row>
    <row r="205">
      <c r="A205" t="s">
        <v>285</v>
      </c>
      <c r="B205" s="116" t="n">
        <v>2046</v>
      </c>
      <c r="C205" s="117" t="str">
        <f>SUMIFS('Annual_Cost'!$Q$2:$Q$599,'Annual_Cost'!$A$2:$A$599,A205,'Annual_Cost'!$B$2:$B$599,B205)</f>
      </c>
      <c r="D205" s="118" t="str">
        <f>SUMIFS('Annual_Cost'!$R$2:$R$599,'Annual_Cost'!$A$2:$A$599,A205,'Annual_Cost'!$B$2:$B$599,B205)</f>
      </c>
      <c r="E205" s="119" t="str">
        <f>SUMIFS('Annual_Cost'!$S$2:$S$599,'Annual_Cost'!$A$2:$A$599,A205,'Annual_Cost'!$B$2:$B$599,B205)</f>
      </c>
      <c r="F205" s="120" t="str">
        <f>SUMIFS('Annual_Cost'!$W$2:$W$599,'Annual_Cost'!$A$2:$A$599,A205,'Annual_Cost'!$B$2:$B$599,B205)</f>
      </c>
      <c r="G205" s="121" t="str">
        <f>SUMIFS($E$2:E205,$A$2:A205,A205)</f>
      </c>
      <c r="H205" s="122" t="str">
        <f>SUMIFS($F$2:F205,$A$2:A205,A205)</f>
      </c>
    </row>
    <row r="206">
      <c r="A206" t="s">
        <v>285</v>
      </c>
      <c r="B206" s="116" t="n">
        <v>2047</v>
      </c>
      <c r="C206" s="117" t="str">
        <f>SUMIFS('Annual_Cost'!$Q$2:$Q$599,'Annual_Cost'!$A$2:$A$599,A206,'Annual_Cost'!$B$2:$B$599,B206)</f>
      </c>
      <c r="D206" s="118" t="str">
        <f>SUMIFS('Annual_Cost'!$R$2:$R$599,'Annual_Cost'!$A$2:$A$599,A206,'Annual_Cost'!$B$2:$B$599,B206)</f>
      </c>
      <c r="E206" s="119" t="str">
        <f>SUMIFS('Annual_Cost'!$S$2:$S$599,'Annual_Cost'!$A$2:$A$599,A206,'Annual_Cost'!$B$2:$B$599,B206)</f>
      </c>
      <c r="F206" s="120" t="str">
        <f>SUMIFS('Annual_Cost'!$W$2:$W$599,'Annual_Cost'!$A$2:$A$599,A206,'Annual_Cost'!$B$2:$B$599,B206)</f>
      </c>
      <c r="G206" s="121" t="str">
        <f>SUMIFS($E$2:E206,$A$2:A206,A206)</f>
      </c>
      <c r="H206" s="122" t="str">
        <f>SUMIFS($F$2:F206,$A$2:A206,A206)</f>
      </c>
    </row>
    <row r="207">
      <c r="A207" t="s">
        <v>285</v>
      </c>
      <c r="B207" s="116" t="n">
        <v>2048</v>
      </c>
      <c r="C207" s="117" t="str">
        <f>SUMIFS('Annual_Cost'!$Q$2:$Q$599,'Annual_Cost'!$A$2:$A$599,A207,'Annual_Cost'!$B$2:$B$599,B207)</f>
      </c>
      <c r="D207" s="118" t="str">
        <f>SUMIFS('Annual_Cost'!$R$2:$R$599,'Annual_Cost'!$A$2:$A$599,A207,'Annual_Cost'!$B$2:$B$599,B207)</f>
      </c>
      <c r="E207" s="119" t="str">
        <f>SUMIFS('Annual_Cost'!$S$2:$S$599,'Annual_Cost'!$A$2:$A$599,A207,'Annual_Cost'!$B$2:$B$599,B207)</f>
      </c>
      <c r="F207" s="120" t="str">
        <f>SUMIFS('Annual_Cost'!$W$2:$W$599,'Annual_Cost'!$A$2:$A$599,A207,'Annual_Cost'!$B$2:$B$599,B207)</f>
      </c>
      <c r="G207" s="121" t="str">
        <f>SUMIFS($E$2:E207,$A$2:A207,A207)</f>
      </c>
      <c r="H207" s="122" t="str">
        <f>SUMIFS($F$2:F207,$A$2:A207,A207)</f>
      </c>
    </row>
    <row r="208">
      <c r="A208" t="s">
        <v>285</v>
      </c>
      <c r="B208" s="116" t="n">
        <v>2049</v>
      </c>
      <c r="C208" s="117" t="str">
        <f>SUMIFS('Annual_Cost'!$Q$2:$Q$599,'Annual_Cost'!$A$2:$A$599,A208,'Annual_Cost'!$B$2:$B$599,B208)</f>
      </c>
      <c r="D208" s="118" t="str">
        <f>SUMIFS('Annual_Cost'!$R$2:$R$599,'Annual_Cost'!$A$2:$A$599,A208,'Annual_Cost'!$B$2:$B$599,B208)</f>
      </c>
      <c r="E208" s="119" t="str">
        <f>SUMIFS('Annual_Cost'!$S$2:$S$599,'Annual_Cost'!$A$2:$A$599,A208,'Annual_Cost'!$B$2:$B$599,B208)</f>
      </c>
      <c r="F208" s="120" t="str">
        <f>SUMIFS('Annual_Cost'!$W$2:$W$599,'Annual_Cost'!$A$2:$A$599,A208,'Annual_Cost'!$B$2:$B$599,B208)</f>
      </c>
      <c r="G208" s="121" t="str">
        <f>SUMIFS($E$2:E208,$A$2:A208,A208)</f>
      </c>
      <c r="H208" s="122" t="str">
        <f>SUMIFS($F$2:F208,$A$2:A208,A208)</f>
      </c>
    </row>
    <row r="209">
      <c r="A209" t="s">
        <v>285</v>
      </c>
      <c r="B209" s="116" t="n">
        <v>2050</v>
      </c>
      <c r="C209" s="117" t="str">
        <f>SUMIFS('Annual_Cost'!$Q$2:$Q$599,'Annual_Cost'!$A$2:$A$599,A209,'Annual_Cost'!$B$2:$B$599,B209)</f>
      </c>
      <c r="D209" s="118" t="str">
        <f>SUMIFS('Annual_Cost'!$R$2:$R$599,'Annual_Cost'!$A$2:$A$599,A209,'Annual_Cost'!$B$2:$B$599,B209)</f>
      </c>
      <c r="E209" s="119" t="str">
        <f>SUMIFS('Annual_Cost'!$S$2:$S$599,'Annual_Cost'!$A$2:$A$599,A209,'Annual_Cost'!$B$2:$B$599,B209)</f>
      </c>
      <c r="F209" s="120" t="str">
        <f>SUMIFS('Annual_Cost'!$W$2:$W$599,'Annual_Cost'!$A$2:$A$599,A209,'Annual_Cost'!$B$2:$B$599,B209)</f>
      </c>
      <c r="G209" s="121" t="str">
        <f>SUMIFS($E$2:E209,$A$2:A209,A209)</f>
      </c>
      <c r="H209" s="122" t="str">
        <f>SUMIFS($F$2:F209,$A$2:A209,A209)</f>
      </c>
    </row>
    <row r="210">
      <c r="A210" t="s">
        <v>296</v>
      </c>
      <c r="B210" s="116" t="n">
        <v>2025</v>
      </c>
      <c r="C210" s="117" t="str">
        <f>SUMIFS('Annual_Cost'!$Q$2:$Q$599,'Annual_Cost'!$A$2:$A$599,A210,'Annual_Cost'!$B$2:$B$599,B210)</f>
      </c>
      <c r="D210" s="118" t="str">
        <f>SUMIFS('Annual_Cost'!$R$2:$R$599,'Annual_Cost'!$A$2:$A$599,A210,'Annual_Cost'!$B$2:$B$599,B210)</f>
      </c>
      <c r="E210" s="119" t="str">
        <f>SUMIFS('Annual_Cost'!$S$2:$S$599,'Annual_Cost'!$A$2:$A$599,A210,'Annual_Cost'!$B$2:$B$599,B210)</f>
      </c>
      <c r="F210" s="120" t="str">
        <f>SUMIFS('Annual_Cost'!$W$2:$W$599,'Annual_Cost'!$A$2:$A$599,A210,'Annual_Cost'!$B$2:$B$599,B210)</f>
      </c>
      <c r="G210" s="121" t="str">
        <f>SUMIFS($E$2:E210,$A$2:A210,A210)</f>
      </c>
      <c r="H210" s="122" t="str">
        <f>SUMIFS($F$2:F210,$A$2:A210,A210)</f>
      </c>
    </row>
    <row r="211">
      <c r="A211" t="s">
        <v>296</v>
      </c>
      <c r="B211" s="116" t="n">
        <v>2026</v>
      </c>
      <c r="C211" s="117" t="str">
        <f>SUMIFS('Annual_Cost'!$Q$2:$Q$599,'Annual_Cost'!$A$2:$A$599,A211,'Annual_Cost'!$B$2:$B$599,B211)</f>
      </c>
      <c r="D211" s="118" t="str">
        <f>SUMIFS('Annual_Cost'!$R$2:$R$599,'Annual_Cost'!$A$2:$A$599,A211,'Annual_Cost'!$B$2:$B$599,B211)</f>
      </c>
      <c r="E211" s="119" t="str">
        <f>SUMIFS('Annual_Cost'!$S$2:$S$599,'Annual_Cost'!$A$2:$A$599,A211,'Annual_Cost'!$B$2:$B$599,B211)</f>
      </c>
      <c r="F211" s="120" t="str">
        <f>SUMIFS('Annual_Cost'!$W$2:$W$599,'Annual_Cost'!$A$2:$A$599,A211,'Annual_Cost'!$B$2:$B$599,B211)</f>
      </c>
      <c r="G211" s="121" t="str">
        <f>SUMIFS($E$2:E211,$A$2:A211,A211)</f>
      </c>
      <c r="H211" s="122" t="str">
        <f>SUMIFS($F$2:F211,$A$2:A211,A211)</f>
      </c>
    </row>
    <row r="212">
      <c r="A212" t="s">
        <v>296</v>
      </c>
      <c r="B212" s="116" t="n">
        <v>2027</v>
      </c>
      <c r="C212" s="117" t="str">
        <f>SUMIFS('Annual_Cost'!$Q$2:$Q$599,'Annual_Cost'!$A$2:$A$599,A212,'Annual_Cost'!$B$2:$B$599,B212)</f>
      </c>
      <c r="D212" s="118" t="str">
        <f>SUMIFS('Annual_Cost'!$R$2:$R$599,'Annual_Cost'!$A$2:$A$599,A212,'Annual_Cost'!$B$2:$B$599,B212)</f>
      </c>
      <c r="E212" s="119" t="str">
        <f>SUMIFS('Annual_Cost'!$S$2:$S$599,'Annual_Cost'!$A$2:$A$599,A212,'Annual_Cost'!$B$2:$B$599,B212)</f>
      </c>
      <c r="F212" s="120" t="str">
        <f>SUMIFS('Annual_Cost'!$W$2:$W$599,'Annual_Cost'!$A$2:$A$599,A212,'Annual_Cost'!$B$2:$B$599,B212)</f>
      </c>
      <c r="G212" s="121" t="str">
        <f>SUMIFS($E$2:E212,$A$2:A212,A212)</f>
      </c>
      <c r="H212" s="122" t="str">
        <f>SUMIFS($F$2:F212,$A$2:A212,A212)</f>
      </c>
    </row>
    <row r="213">
      <c r="A213" t="s">
        <v>296</v>
      </c>
      <c r="B213" s="116" t="n">
        <v>2028</v>
      </c>
      <c r="C213" s="117" t="str">
        <f>SUMIFS('Annual_Cost'!$Q$2:$Q$599,'Annual_Cost'!$A$2:$A$599,A213,'Annual_Cost'!$B$2:$B$599,B213)</f>
      </c>
      <c r="D213" s="118" t="str">
        <f>SUMIFS('Annual_Cost'!$R$2:$R$599,'Annual_Cost'!$A$2:$A$599,A213,'Annual_Cost'!$B$2:$B$599,B213)</f>
      </c>
      <c r="E213" s="119" t="str">
        <f>SUMIFS('Annual_Cost'!$S$2:$S$599,'Annual_Cost'!$A$2:$A$599,A213,'Annual_Cost'!$B$2:$B$599,B213)</f>
      </c>
      <c r="F213" s="120" t="str">
        <f>SUMIFS('Annual_Cost'!$W$2:$W$599,'Annual_Cost'!$A$2:$A$599,A213,'Annual_Cost'!$B$2:$B$599,B213)</f>
      </c>
      <c r="G213" s="121" t="str">
        <f>SUMIFS($E$2:E213,$A$2:A213,A213)</f>
      </c>
      <c r="H213" s="122" t="str">
        <f>SUMIFS($F$2:F213,$A$2:A213,A213)</f>
      </c>
    </row>
    <row r="214">
      <c r="A214" t="s">
        <v>296</v>
      </c>
      <c r="B214" s="116" t="n">
        <v>2029</v>
      </c>
      <c r="C214" s="117" t="str">
        <f>SUMIFS('Annual_Cost'!$Q$2:$Q$599,'Annual_Cost'!$A$2:$A$599,A214,'Annual_Cost'!$B$2:$B$599,B214)</f>
      </c>
      <c r="D214" s="118" t="str">
        <f>SUMIFS('Annual_Cost'!$R$2:$R$599,'Annual_Cost'!$A$2:$A$599,A214,'Annual_Cost'!$B$2:$B$599,B214)</f>
      </c>
      <c r="E214" s="119" t="str">
        <f>SUMIFS('Annual_Cost'!$S$2:$S$599,'Annual_Cost'!$A$2:$A$599,A214,'Annual_Cost'!$B$2:$B$599,B214)</f>
      </c>
      <c r="F214" s="120" t="str">
        <f>SUMIFS('Annual_Cost'!$W$2:$W$599,'Annual_Cost'!$A$2:$A$599,A214,'Annual_Cost'!$B$2:$B$599,B214)</f>
      </c>
      <c r="G214" s="121" t="str">
        <f>SUMIFS($E$2:E214,$A$2:A214,A214)</f>
      </c>
      <c r="H214" s="122" t="str">
        <f>SUMIFS($F$2:F214,$A$2:A214,A214)</f>
      </c>
    </row>
    <row r="215">
      <c r="A215" t="s">
        <v>296</v>
      </c>
      <c r="B215" s="116" t="n">
        <v>2030</v>
      </c>
      <c r="C215" s="117" t="str">
        <f>SUMIFS('Annual_Cost'!$Q$2:$Q$599,'Annual_Cost'!$A$2:$A$599,A215,'Annual_Cost'!$B$2:$B$599,B215)</f>
      </c>
      <c r="D215" s="118" t="str">
        <f>SUMIFS('Annual_Cost'!$R$2:$R$599,'Annual_Cost'!$A$2:$A$599,A215,'Annual_Cost'!$B$2:$B$599,B215)</f>
      </c>
      <c r="E215" s="119" t="str">
        <f>SUMIFS('Annual_Cost'!$S$2:$S$599,'Annual_Cost'!$A$2:$A$599,A215,'Annual_Cost'!$B$2:$B$599,B215)</f>
      </c>
      <c r="F215" s="120" t="str">
        <f>SUMIFS('Annual_Cost'!$W$2:$W$599,'Annual_Cost'!$A$2:$A$599,A215,'Annual_Cost'!$B$2:$B$599,B215)</f>
      </c>
      <c r="G215" s="121" t="str">
        <f>SUMIFS($E$2:E215,$A$2:A215,A215)</f>
      </c>
      <c r="H215" s="122" t="str">
        <f>SUMIFS($F$2:F215,$A$2:A215,A215)</f>
      </c>
    </row>
    <row r="216">
      <c r="A216" t="s">
        <v>296</v>
      </c>
      <c r="B216" s="116" t="n">
        <v>2031</v>
      </c>
      <c r="C216" s="117" t="str">
        <f>SUMIFS('Annual_Cost'!$Q$2:$Q$599,'Annual_Cost'!$A$2:$A$599,A216,'Annual_Cost'!$B$2:$B$599,B216)</f>
      </c>
      <c r="D216" s="118" t="str">
        <f>SUMIFS('Annual_Cost'!$R$2:$R$599,'Annual_Cost'!$A$2:$A$599,A216,'Annual_Cost'!$B$2:$B$599,B216)</f>
      </c>
      <c r="E216" s="119" t="str">
        <f>SUMIFS('Annual_Cost'!$S$2:$S$599,'Annual_Cost'!$A$2:$A$599,A216,'Annual_Cost'!$B$2:$B$599,B216)</f>
      </c>
      <c r="F216" s="120" t="str">
        <f>SUMIFS('Annual_Cost'!$W$2:$W$599,'Annual_Cost'!$A$2:$A$599,A216,'Annual_Cost'!$B$2:$B$599,B216)</f>
      </c>
      <c r="G216" s="121" t="str">
        <f>SUMIFS($E$2:E216,$A$2:A216,A216)</f>
      </c>
      <c r="H216" s="122" t="str">
        <f>SUMIFS($F$2:F216,$A$2:A216,A216)</f>
      </c>
    </row>
    <row r="217">
      <c r="A217" t="s">
        <v>296</v>
      </c>
      <c r="B217" s="116" t="n">
        <v>2032</v>
      </c>
      <c r="C217" s="117" t="str">
        <f>SUMIFS('Annual_Cost'!$Q$2:$Q$599,'Annual_Cost'!$A$2:$A$599,A217,'Annual_Cost'!$B$2:$B$599,B217)</f>
      </c>
      <c r="D217" s="118" t="str">
        <f>SUMIFS('Annual_Cost'!$R$2:$R$599,'Annual_Cost'!$A$2:$A$599,A217,'Annual_Cost'!$B$2:$B$599,B217)</f>
      </c>
      <c r="E217" s="119" t="str">
        <f>SUMIFS('Annual_Cost'!$S$2:$S$599,'Annual_Cost'!$A$2:$A$599,A217,'Annual_Cost'!$B$2:$B$599,B217)</f>
      </c>
      <c r="F217" s="120" t="str">
        <f>SUMIFS('Annual_Cost'!$W$2:$W$599,'Annual_Cost'!$A$2:$A$599,A217,'Annual_Cost'!$B$2:$B$599,B217)</f>
      </c>
      <c r="G217" s="121" t="str">
        <f>SUMIFS($E$2:E217,$A$2:A217,A217)</f>
      </c>
      <c r="H217" s="122" t="str">
        <f>SUMIFS($F$2:F217,$A$2:A217,A217)</f>
      </c>
    </row>
    <row r="218">
      <c r="A218" t="s">
        <v>296</v>
      </c>
      <c r="B218" s="116" t="n">
        <v>2033</v>
      </c>
      <c r="C218" s="117" t="str">
        <f>SUMIFS('Annual_Cost'!$Q$2:$Q$599,'Annual_Cost'!$A$2:$A$599,A218,'Annual_Cost'!$B$2:$B$599,B218)</f>
      </c>
      <c r="D218" s="118" t="str">
        <f>SUMIFS('Annual_Cost'!$R$2:$R$599,'Annual_Cost'!$A$2:$A$599,A218,'Annual_Cost'!$B$2:$B$599,B218)</f>
      </c>
      <c r="E218" s="119" t="str">
        <f>SUMIFS('Annual_Cost'!$S$2:$S$599,'Annual_Cost'!$A$2:$A$599,A218,'Annual_Cost'!$B$2:$B$599,B218)</f>
      </c>
      <c r="F218" s="120" t="str">
        <f>SUMIFS('Annual_Cost'!$W$2:$W$599,'Annual_Cost'!$A$2:$A$599,A218,'Annual_Cost'!$B$2:$B$599,B218)</f>
      </c>
      <c r="G218" s="121" t="str">
        <f>SUMIFS($E$2:E218,$A$2:A218,A218)</f>
      </c>
      <c r="H218" s="122" t="str">
        <f>SUMIFS($F$2:F218,$A$2:A218,A218)</f>
      </c>
    </row>
    <row r="219">
      <c r="A219" t="s">
        <v>296</v>
      </c>
      <c r="B219" s="116" t="n">
        <v>2034</v>
      </c>
      <c r="C219" s="117" t="str">
        <f>SUMIFS('Annual_Cost'!$Q$2:$Q$599,'Annual_Cost'!$A$2:$A$599,A219,'Annual_Cost'!$B$2:$B$599,B219)</f>
      </c>
      <c r="D219" s="118" t="str">
        <f>SUMIFS('Annual_Cost'!$R$2:$R$599,'Annual_Cost'!$A$2:$A$599,A219,'Annual_Cost'!$B$2:$B$599,B219)</f>
      </c>
      <c r="E219" s="119" t="str">
        <f>SUMIFS('Annual_Cost'!$S$2:$S$599,'Annual_Cost'!$A$2:$A$599,A219,'Annual_Cost'!$B$2:$B$599,B219)</f>
      </c>
      <c r="F219" s="120" t="str">
        <f>SUMIFS('Annual_Cost'!$W$2:$W$599,'Annual_Cost'!$A$2:$A$599,A219,'Annual_Cost'!$B$2:$B$599,B219)</f>
      </c>
      <c r="G219" s="121" t="str">
        <f>SUMIFS($E$2:E219,$A$2:A219,A219)</f>
      </c>
      <c r="H219" s="122" t="str">
        <f>SUMIFS($F$2:F219,$A$2:A219,A219)</f>
      </c>
    </row>
    <row r="220">
      <c r="A220" t="s">
        <v>296</v>
      </c>
      <c r="B220" s="116" t="n">
        <v>2035</v>
      </c>
      <c r="C220" s="117" t="str">
        <f>SUMIFS('Annual_Cost'!$Q$2:$Q$599,'Annual_Cost'!$A$2:$A$599,A220,'Annual_Cost'!$B$2:$B$599,B220)</f>
      </c>
      <c r="D220" s="118" t="str">
        <f>SUMIFS('Annual_Cost'!$R$2:$R$599,'Annual_Cost'!$A$2:$A$599,A220,'Annual_Cost'!$B$2:$B$599,B220)</f>
      </c>
      <c r="E220" s="119" t="str">
        <f>SUMIFS('Annual_Cost'!$S$2:$S$599,'Annual_Cost'!$A$2:$A$599,A220,'Annual_Cost'!$B$2:$B$599,B220)</f>
      </c>
      <c r="F220" s="120" t="str">
        <f>SUMIFS('Annual_Cost'!$W$2:$W$599,'Annual_Cost'!$A$2:$A$599,A220,'Annual_Cost'!$B$2:$B$599,B220)</f>
      </c>
      <c r="G220" s="121" t="str">
        <f>SUMIFS($E$2:E220,$A$2:A220,A220)</f>
      </c>
      <c r="H220" s="122" t="str">
        <f>SUMIFS($F$2:F220,$A$2:A220,A220)</f>
      </c>
    </row>
    <row r="221">
      <c r="A221" t="s">
        <v>296</v>
      </c>
      <c r="B221" s="116" t="n">
        <v>2036</v>
      </c>
      <c r="C221" s="117" t="str">
        <f>SUMIFS('Annual_Cost'!$Q$2:$Q$599,'Annual_Cost'!$A$2:$A$599,A221,'Annual_Cost'!$B$2:$B$599,B221)</f>
      </c>
      <c r="D221" s="118" t="str">
        <f>SUMIFS('Annual_Cost'!$R$2:$R$599,'Annual_Cost'!$A$2:$A$599,A221,'Annual_Cost'!$B$2:$B$599,B221)</f>
      </c>
      <c r="E221" s="119" t="str">
        <f>SUMIFS('Annual_Cost'!$S$2:$S$599,'Annual_Cost'!$A$2:$A$599,A221,'Annual_Cost'!$B$2:$B$599,B221)</f>
      </c>
      <c r="F221" s="120" t="str">
        <f>SUMIFS('Annual_Cost'!$W$2:$W$599,'Annual_Cost'!$A$2:$A$599,A221,'Annual_Cost'!$B$2:$B$599,B221)</f>
      </c>
      <c r="G221" s="121" t="str">
        <f>SUMIFS($E$2:E221,$A$2:A221,A221)</f>
      </c>
      <c r="H221" s="122" t="str">
        <f>SUMIFS($F$2:F221,$A$2:A221,A221)</f>
      </c>
    </row>
    <row r="222">
      <c r="A222" t="s">
        <v>296</v>
      </c>
      <c r="B222" s="116" t="n">
        <v>2037</v>
      </c>
      <c r="C222" s="117" t="str">
        <f>SUMIFS('Annual_Cost'!$Q$2:$Q$599,'Annual_Cost'!$A$2:$A$599,A222,'Annual_Cost'!$B$2:$B$599,B222)</f>
      </c>
      <c r="D222" s="118" t="str">
        <f>SUMIFS('Annual_Cost'!$R$2:$R$599,'Annual_Cost'!$A$2:$A$599,A222,'Annual_Cost'!$B$2:$B$599,B222)</f>
      </c>
      <c r="E222" s="119" t="str">
        <f>SUMIFS('Annual_Cost'!$S$2:$S$599,'Annual_Cost'!$A$2:$A$599,A222,'Annual_Cost'!$B$2:$B$599,B222)</f>
      </c>
      <c r="F222" s="120" t="str">
        <f>SUMIFS('Annual_Cost'!$W$2:$W$599,'Annual_Cost'!$A$2:$A$599,A222,'Annual_Cost'!$B$2:$B$599,B222)</f>
      </c>
      <c r="G222" s="121" t="str">
        <f>SUMIFS($E$2:E222,$A$2:A222,A222)</f>
      </c>
      <c r="H222" s="122" t="str">
        <f>SUMIFS($F$2:F222,$A$2:A222,A222)</f>
      </c>
    </row>
    <row r="223">
      <c r="A223" t="s">
        <v>296</v>
      </c>
      <c r="B223" s="116" t="n">
        <v>2038</v>
      </c>
      <c r="C223" s="117" t="str">
        <f>SUMIFS('Annual_Cost'!$Q$2:$Q$599,'Annual_Cost'!$A$2:$A$599,A223,'Annual_Cost'!$B$2:$B$599,B223)</f>
      </c>
      <c r="D223" s="118" t="str">
        <f>SUMIFS('Annual_Cost'!$R$2:$R$599,'Annual_Cost'!$A$2:$A$599,A223,'Annual_Cost'!$B$2:$B$599,B223)</f>
      </c>
      <c r="E223" s="119" t="str">
        <f>SUMIFS('Annual_Cost'!$S$2:$S$599,'Annual_Cost'!$A$2:$A$599,A223,'Annual_Cost'!$B$2:$B$599,B223)</f>
      </c>
      <c r="F223" s="120" t="str">
        <f>SUMIFS('Annual_Cost'!$W$2:$W$599,'Annual_Cost'!$A$2:$A$599,A223,'Annual_Cost'!$B$2:$B$599,B223)</f>
      </c>
      <c r="G223" s="121" t="str">
        <f>SUMIFS($E$2:E223,$A$2:A223,A223)</f>
      </c>
      <c r="H223" s="122" t="str">
        <f>SUMIFS($F$2:F223,$A$2:A223,A223)</f>
      </c>
    </row>
    <row r="224">
      <c r="A224" t="s">
        <v>296</v>
      </c>
      <c r="B224" s="116" t="n">
        <v>2039</v>
      </c>
      <c r="C224" s="117" t="str">
        <f>SUMIFS('Annual_Cost'!$Q$2:$Q$599,'Annual_Cost'!$A$2:$A$599,A224,'Annual_Cost'!$B$2:$B$599,B224)</f>
      </c>
      <c r="D224" s="118" t="str">
        <f>SUMIFS('Annual_Cost'!$R$2:$R$599,'Annual_Cost'!$A$2:$A$599,A224,'Annual_Cost'!$B$2:$B$599,B224)</f>
      </c>
      <c r="E224" s="119" t="str">
        <f>SUMIFS('Annual_Cost'!$S$2:$S$599,'Annual_Cost'!$A$2:$A$599,A224,'Annual_Cost'!$B$2:$B$599,B224)</f>
      </c>
      <c r="F224" s="120" t="str">
        <f>SUMIFS('Annual_Cost'!$W$2:$W$599,'Annual_Cost'!$A$2:$A$599,A224,'Annual_Cost'!$B$2:$B$599,B224)</f>
      </c>
      <c r="G224" s="121" t="str">
        <f>SUMIFS($E$2:E224,$A$2:A224,A224)</f>
      </c>
      <c r="H224" s="122" t="str">
        <f>SUMIFS($F$2:F224,$A$2:A224,A224)</f>
      </c>
    </row>
    <row r="225">
      <c r="A225" t="s">
        <v>296</v>
      </c>
      <c r="B225" s="116" t="n">
        <v>2040</v>
      </c>
      <c r="C225" s="117" t="str">
        <f>SUMIFS('Annual_Cost'!$Q$2:$Q$599,'Annual_Cost'!$A$2:$A$599,A225,'Annual_Cost'!$B$2:$B$599,B225)</f>
      </c>
      <c r="D225" s="118" t="str">
        <f>SUMIFS('Annual_Cost'!$R$2:$R$599,'Annual_Cost'!$A$2:$A$599,A225,'Annual_Cost'!$B$2:$B$599,B225)</f>
      </c>
      <c r="E225" s="119" t="str">
        <f>SUMIFS('Annual_Cost'!$S$2:$S$599,'Annual_Cost'!$A$2:$A$599,A225,'Annual_Cost'!$B$2:$B$599,B225)</f>
      </c>
      <c r="F225" s="120" t="str">
        <f>SUMIFS('Annual_Cost'!$W$2:$W$599,'Annual_Cost'!$A$2:$A$599,A225,'Annual_Cost'!$B$2:$B$599,B225)</f>
      </c>
      <c r="G225" s="121" t="str">
        <f>SUMIFS($E$2:E225,$A$2:A225,A225)</f>
      </c>
      <c r="H225" s="122" t="str">
        <f>SUMIFS($F$2:F225,$A$2:A225,A225)</f>
      </c>
    </row>
    <row r="226">
      <c r="A226" t="s">
        <v>296</v>
      </c>
      <c r="B226" s="116" t="n">
        <v>2041</v>
      </c>
      <c r="C226" s="117" t="str">
        <f>SUMIFS('Annual_Cost'!$Q$2:$Q$599,'Annual_Cost'!$A$2:$A$599,A226,'Annual_Cost'!$B$2:$B$599,B226)</f>
      </c>
      <c r="D226" s="118" t="str">
        <f>SUMIFS('Annual_Cost'!$R$2:$R$599,'Annual_Cost'!$A$2:$A$599,A226,'Annual_Cost'!$B$2:$B$599,B226)</f>
      </c>
      <c r="E226" s="119" t="str">
        <f>SUMIFS('Annual_Cost'!$S$2:$S$599,'Annual_Cost'!$A$2:$A$599,A226,'Annual_Cost'!$B$2:$B$599,B226)</f>
      </c>
      <c r="F226" s="120" t="str">
        <f>SUMIFS('Annual_Cost'!$W$2:$W$599,'Annual_Cost'!$A$2:$A$599,A226,'Annual_Cost'!$B$2:$B$599,B226)</f>
      </c>
      <c r="G226" s="121" t="str">
        <f>SUMIFS($E$2:E226,$A$2:A226,A226)</f>
      </c>
      <c r="H226" s="122" t="str">
        <f>SUMIFS($F$2:F226,$A$2:A226,A226)</f>
      </c>
    </row>
    <row r="227">
      <c r="A227" t="s">
        <v>296</v>
      </c>
      <c r="B227" s="116" t="n">
        <v>2042</v>
      </c>
      <c r="C227" s="117" t="str">
        <f>SUMIFS('Annual_Cost'!$Q$2:$Q$599,'Annual_Cost'!$A$2:$A$599,A227,'Annual_Cost'!$B$2:$B$599,B227)</f>
      </c>
      <c r="D227" s="118" t="str">
        <f>SUMIFS('Annual_Cost'!$R$2:$R$599,'Annual_Cost'!$A$2:$A$599,A227,'Annual_Cost'!$B$2:$B$599,B227)</f>
      </c>
      <c r="E227" s="119" t="str">
        <f>SUMIFS('Annual_Cost'!$S$2:$S$599,'Annual_Cost'!$A$2:$A$599,A227,'Annual_Cost'!$B$2:$B$599,B227)</f>
      </c>
      <c r="F227" s="120" t="str">
        <f>SUMIFS('Annual_Cost'!$W$2:$W$599,'Annual_Cost'!$A$2:$A$599,A227,'Annual_Cost'!$B$2:$B$599,B227)</f>
      </c>
      <c r="G227" s="121" t="str">
        <f>SUMIFS($E$2:E227,$A$2:A227,A227)</f>
      </c>
      <c r="H227" s="122" t="str">
        <f>SUMIFS($F$2:F227,$A$2:A227,A227)</f>
      </c>
    </row>
    <row r="228">
      <c r="A228" t="s">
        <v>296</v>
      </c>
      <c r="B228" s="116" t="n">
        <v>2043</v>
      </c>
      <c r="C228" s="117" t="str">
        <f>SUMIFS('Annual_Cost'!$Q$2:$Q$599,'Annual_Cost'!$A$2:$A$599,A228,'Annual_Cost'!$B$2:$B$599,B228)</f>
      </c>
      <c r="D228" s="118" t="str">
        <f>SUMIFS('Annual_Cost'!$R$2:$R$599,'Annual_Cost'!$A$2:$A$599,A228,'Annual_Cost'!$B$2:$B$599,B228)</f>
      </c>
      <c r="E228" s="119" t="str">
        <f>SUMIFS('Annual_Cost'!$S$2:$S$599,'Annual_Cost'!$A$2:$A$599,A228,'Annual_Cost'!$B$2:$B$599,B228)</f>
      </c>
      <c r="F228" s="120" t="str">
        <f>SUMIFS('Annual_Cost'!$W$2:$W$599,'Annual_Cost'!$A$2:$A$599,A228,'Annual_Cost'!$B$2:$B$599,B228)</f>
      </c>
      <c r="G228" s="121" t="str">
        <f>SUMIFS($E$2:E228,$A$2:A228,A228)</f>
      </c>
      <c r="H228" s="122" t="str">
        <f>SUMIFS($F$2:F228,$A$2:A228,A228)</f>
      </c>
    </row>
    <row r="229">
      <c r="A229" t="s">
        <v>296</v>
      </c>
      <c r="B229" s="116" t="n">
        <v>2044</v>
      </c>
      <c r="C229" s="117" t="str">
        <f>SUMIFS('Annual_Cost'!$Q$2:$Q$599,'Annual_Cost'!$A$2:$A$599,A229,'Annual_Cost'!$B$2:$B$599,B229)</f>
      </c>
      <c r="D229" s="118" t="str">
        <f>SUMIFS('Annual_Cost'!$R$2:$R$599,'Annual_Cost'!$A$2:$A$599,A229,'Annual_Cost'!$B$2:$B$599,B229)</f>
      </c>
      <c r="E229" s="119" t="str">
        <f>SUMIFS('Annual_Cost'!$S$2:$S$599,'Annual_Cost'!$A$2:$A$599,A229,'Annual_Cost'!$B$2:$B$599,B229)</f>
      </c>
      <c r="F229" s="120" t="str">
        <f>SUMIFS('Annual_Cost'!$W$2:$W$599,'Annual_Cost'!$A$2:$A$599,A229,'Annual_Cost'!$B$2:$B$599,B229)</f>
      </c>
      <c r="G229" s="121" t="str">
        <f>SUMIFS($E$2:E229,$A$2:A229,A229)</f>
      </c>
      <c r="H229" s="122" t="str">
        <f>SUMIFS($F$2:F229,$A$2:A229,A229)</f>
      </c>
    </row>
    <row r="230">
      <c r="A230" t="s">
        <v>296</v>
      </c>
      <c r="B230" s="116" t="n">
        <v>2045</v>
      </c>
      <c r="C230" s="117" t="str">
        <f>SUMIFS('Annual_Cost'!$Q$2:$Q$599,'Annual_Cost'!$A$2:$A$599,A230,'Annual_Cost'!$B$2:$B$599,B230)</f>
      </c>
      <c r="D230" s="118" t="str">
        <f>SUMIFS('Annual_Cost'!$R$2:$R$599,'Annual_Cost'!$A$2:$A$599,A230,'Annual_Cost'!$B$2:$B$599,B230)</f>
      </c>
      <c r="E230" s="119" t="str">
        <f>SUMIFS('Annual_Cost'!$S$2:$S$599,'Annual_Cost'!$A$2:$A$599,A230,'Annual_Cost'!$B$2:$B$599,B230)</f>
      </c>
      <c r="F230" s="120" t="str">
        <f>SUMIFS('Annual_Cost'!$W$2:$W$599,'Annual_Cost'!$A$2:$A$599,A230,'Annual_Cost'!$B$2:$B$599,B230)</f>
      </c>
      <c r="G230" s="121" t="str">
        <f>SUMIFS($E$2:E230,$A$2:A230,A230)</f>
      </c>
      <c r="H230" s="122" t="str">
        <f>SUMIFS($F$2:F230,$A$2:A230,A230)</f>
      </c>
    </row>
    <row r="231">
      <c r="A231" t="s">
        <v>296</v>
      </c>
      <c r="B231" s="116" t="n">
        <v>2046</v>
      </c>
      <c r="C231" s="117" t="str">
        <f>SUMIFS('Annual_Cost'!$Q$2:$Q$599,'Annual_Cost'!$A$2:$A$599,A231,'Annual_Cost'!$B$2:$B$599,B231)</f>
      </c>
      <c r="D231" s="118" t="str">
        <f>SUMIFS('Annual_Cost'!$R$2:$R$599,'Annual_Cost'!$A$2:$A$599,A231,'Annual_Cost'!$B$2:$B$599,B231)</f>
      </c>
      <c r="E231" s="119" t="str">
        <f>SUMIFS('Annual_Cost'!$S$2:$S$599,'Annual_Cost'!$A$2:$A$599,A231,'Annual_Cost'!$B$2:$B$599,B231)</f>
      </c>
      <c r="F231" s="120" t="str">
        <f>SUMIFS('Annual_Cost'!$W$2:$W$599,'Annual_Cost'!$A$2:$A$599,A231,'Annual_Cost'!$B$2:$B$599,B231)</f>
      </c>
      <c r="G231" s="121" t="str">
        <f>SUMIFS($E$2:E231,$A$2:A231,A231)</f>
      </c>
      <c r="H231" s="122" t="str">
        <f>SUMIFS($F$2:F231,$A$2:A231,A231)</f>
      </c>
    </row>
    <row r="232">
      <c r="A232" t="s">
        <v>296</v>
      </c>
      <c r="B232" s="116" t="n">
        <v>2047</v>
      </c>
      <c r="C232" s="117" t="str">
        <f>SUMIFS('Annual_Cost'!$Q$2:$Q$599,'Annual_Cost'!$A$2:$A$599,A232,'Annual_Cost'!$B$2:$B$599,B232)</f>
      </c>
      <c r="D232" s="118" t="str">
        <f>SUMIFS('Annual_Cost'!$R$2:$R$599,'Annual_Cost'!$A$2:$A$599,A232,'Annual_Cost'!$B$2:$B$599,B232)</f>
      </c>
      <c r="E232" s="119" t="str">
        <f>SUMIFS('Annual_Cost'!$S$2:$S$599,'Annual_Cost'!$A$2:$A$599,A232,'Annual_Cost'!$B$2:$B$599,B232)</f>
      </c>
      <c r="F232" s="120" t="str">
        <f>SUMIFS('Annual_Cost'!$W$2:$W$599,'Annual_Cost'!$A$2:$A$599,A232,'Annual_Cost'!$B$2:$B$599,B232)</f>
      </c>
      <c r="G232" s="121" t="str">
        <f>SUMIFS($E$2:E232,$A$2:A232,A232)</f>
      </c>
      <c r="H232" s="122" t="str">
        <f>SUMIFS($F$2:F232,$A$2:A232,A232)</f>
      </c>
    </row>
    <row r="233">
      <c r="A233" t="s">
        <v>296</v>
      </c>
      <c r="B233" s="116" t="n">
        <v>2048</v>
      </c>
      <c r="C233" s="117" t="str">
        <f>SUMIFS('Annual_Cost'!$Q$2:$Q$599,'Annual_Cost'!$A$2:$A$599,A233,'Annual_Cost'!$B$2:$B$599,B233)</f>
      </c>
      <c r="D233" s="118" t="str">
        <f>SUMIFS('Annual_Cost'!$R$2:$R$599,'Annual_Cost'!$A$2:$A$599,A233,'Annual_Cost'!$B$2:$B$599,B233)</f>
      </c>
      <c r="E233" s="119" t="str">
        <f>SUMIFS('Annual_Cost'!$S$2:$S$599,'Annual_Cost'!$A$2:$A$599,A233,'Annual_Cost'!$B$2:$B$599,B233)</f>
      </c>
      <c r="F233" s="120" t="str">
        <f>SUMIFS('Annual_Cost'!$W$2:$W$599,'Annual_Cost'!$A$2:$A$599,A233,'Annual_Cost'!$B$2:$B$599,B233)</f>
      </c>
      <c r="G233" s="121" t="str">
        <f>SUMIFS($E$2:E233,$A$2:A233,A233)</f>
      </c>
      <c r="H233" s="122" t="str">
        <f>SUMIFS($F$2:F233,$A$2:A233,A233)</f>
      </c>
    </row>
    <row r="234">
      <c r="A234" t="s">
        <v>296</v>
      </c>
      <c r="B234" s="116" t="n">
        <v>2049</v>
      </c>
      <c r="C234" s="117" t="str">
        <f>SUMIFS('Annual_Cost'!$Q$2:$Q$599,'Annual_Cost'!$A$2:$A$599,A234,'Annual_Cost'!$B$2:$B$599,B234)</f>
      </c>
      <c r="D234" s="118" t="str">
        <f>SUMIFS('Annual_Cost'!$R$2:$R$599,'Annual_Cost'!$A$2:$A$599,A234,'Annual_Cost'!$B$2:$B$599,B234)</f>
      </c>
      <c r="E234" s="119" t="str">
        <f>SUMIFS('Annual_Cost'!$S$2:$S$599,'Annual_Cost'!$A$2:$A$599,A234,'Annual_Cost'!$B$2:$B$599,B234)</f>
      </c>
      <c r="F234" s="120" t="str">
        <f>SUMIFS('Annual_Cost'!$W$2:$W$599,'Annual_Cost'!$A$2:$A$599,A234,'Annual_Cost'!$B$2:$B$599,B234)</f>
      </c>
      <c r="G234" s="121" t="str">
        <f>SUMIFS($E$2:E234,$A$2:A234,A234)</f>
      </c>
      <c r="H234" s="122" t="str">
        <f>SUMIFS($F$2:F234,$A$2:A234,A234)</f>
      </c>
    </row>
    <row r="235">
      <c r="A235" t="s">
        <v>296</v>
      </c>
      <c r="B235" s="116" t="n">
        <v>2050</v>
      </c>
      <c r="C235" s="117" t="str">
        <f>SUMIFS('Annual_Cost'!$Q$2:$Q$599,'Annual_Cost'!$A$2:$A$599,A235,'Annual_Cost'!$B$2:$B$599,B235)</f>
      </c>
      <c r="D235" s="118" t="str">
        <f>SUMIFS('Annual_Cost'!$R$2:$R$599,'Annual_Cost'!$A$2:$A$599,A235,'Annual_Cost'!$B$2:$B$599,B235)</f>
      </c>
      <c r="E235" s="119" t="str">
        <f>SUMIFS('Annual_Cost'!$S$2:$S$599,'Annual_Cost'!$A$2:$A$599,A235,'Annual_Cost'!$B$2:$B$599,B235)</f>
      </c>
      <c r="F235" s="120" t="str">
        <f>SUMIFS('Annual_Cost'!$W$2:$W$599,'Annual_Cost'!$A$2:$A$599,A235,'Annual_Cost'!$B$2:$B$599,B235)</f>
      </c>
      <c r="G235" s="121" t="str">
        <f>SUMIFS($E$2:E235,$A$2:A235,A235)</f>
      </c>
      <c r="H235" s="122" t="str">
        <f>SUMIFS($F$2:F235,$A$2:A235,A235)</f>
      </c>
    </row>
    <row r="236">
      <c r="A236" t="s">
        <v>306</v>
      </c>
      <c r="B236" s="116" t="n">
        <v>2025</v>
      </c>
      <c r="C236" s="117" t="str">
        <f>SUMIFS('Annual_Cost'!$Q$2:$Q$599,'Annual_Cost'!$A$2:$A$599,A236,'Annual_Cost'!$B$2:$B$599,B236)</f>
      </c>
      <c r="D236" s="118" t="str">
        <f>SUMIFS('Annual_Cost'!$R$2:$R$599,'Annual_Cost'!$A$2:$A$599,A236,'Annual_Cost'!$B$2:$B$599,B236)</f>
      </c>
      <c r="E236" s="119" t="str">
        <f>SUMIFS('Annual_Cost'!$S$2:$S$599,'Annual_Cost'!$A$2:$A$599,A236,'Annual_Cost'!$B$2:$B$599,B236)</f>
      </c>
      <c r="F236" s="120" t="str">
        <f>SUMIFS('Annual_Cost'!$W$2:$W$599,'Annual_Cost'!$A$2:$A$599,A236,'Annual_Cost'!$B$2:$B$599,B236)</f>
      </c>
      <c r="G236" s="121" t="str">
        <f>SUMIFS($E$2:E236,$A$2:A236,A236)</f>
      </c>
      <c r="H236" s="122" t="str">
        <f>SUMIFS($F$2:F236,$A$2:A236,A236)</f>
      </c>
    </row>
    <row r="237">
      <c r="A237" t="s">
        <v>306</v>
      </c>
      <c r="B237" s="116" t="n">
        <v>2026</v>
      </c>
      <c r="C237" s="117" t="str">
        <f>SUMIFS('Annual_Cost'!$Q$2:$Q$599,'Annual_Cost'!$A$2:$A$599,A237,'Annual_Cost'!$B$2:$B$599,B237)</f>
      </c>
      <c r="D237" s="118" t="str">
        <f>SUMIFS('Annual_Cost'!$R$2:$R$599,'Annual_Cost'!$A$2:$A$599,A237,'Annual_Cost'!$B$2:$B$599,B237)</f>
      </c>
      <c r="E237" s="119" t="str">
        <f>SUMIFS('Annual_Cost'!$S$2:$S$599,'Annual_Cost'!$A$2:$A$599,A237,'Annual_Cost'!$B$2:$B$599,B237)</f>
      </c>
      <c r="F237" s="120" t="str">
        <f>SUMIFS('Annual_Cost'!$W$2:$W$599,'Annual_Cost'!$A$2:$A$599,A237,'Annual_Cost'!$B$2:$B$599,B237)</f>
      </c>
      <c r="G237" s="121" t="str">
        <f>SUMIFS($E$2:E237,$A$2:A237,A237)</f>
      </c>
      <c r="H237" s="122" t="str">
        <f>SUMIFS($F$2:F237,$A$2:A237,A237)</f>
      </c>
    </row>
    <row r="238">
      <c r="A238" t="s">
        <v>306</v>
      </c>
      <c r="B238" s="116" t="n">
        <v>2027</v>
      </c>
      <c r="C238" s="117" t="str">
        <f>SUMIFS('Annual_Cost'!$Q$2:$Q$599,'Annual_Cost'!$A$2:$A$599,A238,'Annual_Cost'!$B$2:$B$599,B238)</f>
      </c>
      <c r="D238" s="118" t="str">
        <f>SUMIFS('Annual_Cost'!$R$2:$R$599,'Annual_Cost'!$A$2:$A$599,A238,'Annual_Cost'!$B$2:$B$599,B238)</f>
      </c>
      <c r="E238" s="119" t="str">
        <f>SUMIFS('Annual_Cost'!$S$2:$S$599,'Annual_Cost'!$A$2:$A$599,A238,'Annual_Cost'!$B$2:$B$599,B238)</f>
      </c>
      <c r="F238" s="120" t="str">
        <f>SUMIFS('Annual_Cost'!$W$2:$W$599,'Annual_Cost'!$A$2:$A$599,A238,'Annual_Cost'!$B$2:$B$599,B238)</f>
      </c>
      <c r="G238" s="121" t="str">
        <f>SUMIFS($E$2:E238,$A$2:A238,A238)</f>
      </c>
      <c r="H238" s="122" t="str">
        <f>SUMIFS($F$2:F238,$A$2:A238,A238)</f>
      </c>
    </row>
    <row r="239">
      <c r="A239" t="s">
        <v>306</v>
      </c>
      <c r="B239" s="116" t="n">
        <v>2028</v>
      </c>
      <c r="C239" s="117" t="str">
        <f>SUMIFS('Annual_Cost'!$Q$2:$Q$599,'Annual_Cost'!$A$2:$A$599,A239,'Annual_Cost'!$B$2:$B$599,B239)</f>
      </c>
      <c r="D239" s="118" t="str">
        <f>SUMIFS('Annual_Cost'!$R$2:$R$599,'Annual_Cost'!$A$2:$A$599,A239,'Annual_Cost'!$B$2:$B$599,B239)</f>
      </c>
      <c r="E239" s="119" t="str">
        <f>SUMIFS('Annual_Cost'!$S$2:$S$599,'Annual_Cost'!$A$2:$A$599,A239,'Annual_Cost'!$B$2:$B$599,B239)</f>
      </c>
      <c r="F239" s="120" t="str">
        <f>SUMIFS('Annual_Cost'!$W$2:$W$599,'Annual_Cost'!$A$2:$A$599,A239,'Annual_Cost'!$B$2:$B$599,B239)</f>
      </c>
      <c r="G239" s="121" t="str">
        <f>SUMIFS($E$2:E239,$A$2:A239,A239)</f>
      </c>
      <c r="H239" s="122" t="str">
        <f>SUMIFS($F$2:F239,$A$2:A239,A239)</f>
      </c>
    </row>
    <row r="240">
      <c r="A240" t="s">
        <v>306</v>
      </c>
      <c r="B240" s="116" t="n">
        <v>2029</v>
      </c>
      <c r="C240" s="117" t="str">
        <f>SUMIFS('Annual_Cost'!$Q$2:$Q$599,'Annual_Cost'!$A$2:$A$599,A240,'Annual_Cost'!$B$2:$B$599,B240)</f>
      </c>
      <c r="D240" s="118" t="str">
        <f>SUMIFS('Annual_Cost'!$R$2:$R$599,'Annual_Cost'!$A$2:$A$599,A240,'Annual_Cost'!$B$2:$B$599,B240)</f>
      </c>
      <c r="E240" s="119" t="str">
        <f>SUMIFS('Annual_Cost'!$S$2:$S$599,'Annual_Cost'!$A$2:$A$599,A240,'Annual_Cost'!$B$2:$B$599,B240)</f>
      </c>
      <c r="F240" s="120" t="str">
        <f>SUMIFS('Annual_Cost'!$W$2:$W$599,'Annual_Cost'!$A$2:$A$599,A240,'Annual_Cost'!$B$2:$B$599,B240)</f>
      </c>
      <c r="G240" s="121" t="str">
        <f>SUMIFS($E$2:E240,$A$2:A240,A240)</f>
      </c>
      <c r="H240" s="122" t="str">
        <f>SUMIFS($F$2:F240,$A$2:A240,A240)</f>
      </c>
    </row>
    <row r="241">
      <c r="A241" t="s">
        <v>306</v>
      </c>
      <c r="B241" s="116" t="n">
        <v>2030</v>
      </c>
      <c r="C241" s="117" t="str">
        <f>SUMIFS('Annual_Cost'!$Q$2:$Q$599,'Annual_Cost'!$A$2:$A$599,A241,'Annual_Cost'!$B$2:$B$599,B241)</f>
      </c>
      <c r="D241" s="118" t="str">
        <f>SUMIFS('Annual_Cost'!$R$2:$R$599,'Annual_Cost'!$A$2:$A$599,A241,'Annual_Cost'!$B$2:$B$599,B241)</f>
      </c>
      <c r="E241" s="119" t="str">
        <f>SUMIFS('Annual_Cost'!$S$2:$S$599,'Annual_Cost'!$A$2:$A$599,A241,'Annual_Cost'!$B$2:$B$599,B241)</f>
      </c>
      <c r="F241" s="120" t="str">
        <f>SUMIFS('Annual_Cost'!$W$2:$W$599,'Annual_Cost'!$A$2:$A$599,A241,'Annual_Cost'!$B$2:$B$599,B241)</f>
      </c>
      <c r="G241" s="121" t="str">
        <f>SUMIFS($E$2:E241,$A$2:A241,A241)</f>
      </c>
      <c r="H241" s="122" t="str">
        <f>SUMIFS($F$2:F241,$A$2:A241,A241)</f>
      </c>
    </row>
    <row r="242">
      <c r="A242" t="s">
        <v>306</v>
      </c>
      <c r="B242" s="116" t="n">
        <v>2031</v>
      </c>
      <c r="C242" s="117" t="str">
        <f>SUMIFS('Annual_Cost'!$Q$2:$Q$599,'Annual_Cost'!$A$2:$A$599,A242,'Annual_Cost'!$B$2:$B$599,B242)</f>
      </c>
      <c r="D242" s="118" t="str">
        <f>SUMIFS('Annual_Cost'!$R$2:$R$599,'Annual_Cost'!$A$2:$A$599,A242,'Annual_Cost'!$B$2:$B$599,B242)</f>
      </c>
      <c r="E242" s="119" t="str">
        <f>SUMIFS('Annual_Cost'!$S$2:$S$599,'Annual_Cost'!$A$2:$A$599,A242,'Annual_Cost'!$B$2:$B$599,B242)</f>
      </c>
      <c r="F242" s="120" t="str">
        <f>SUMIFS('Annual_Cost'!$W$2:$W$599,'Annual_Cost'!$A$2:$A$599,A242,'Annual_Cost'!$B$2:$B$599,B242)</f>
      </c>
      <c r="G242" s="121" t="str">
        <f>SUMIFS($E$2:E242,$A$2:A242,A242)</f>
      </c>
      <c r="H242" s="122" t="str">
        <f>SUMIFS($F$2:F242,$A$2:A242,A242)</f>
      </c>
    </row>
    <row r="243">
      <c r="A243" t="s">
        <v>306</v>
      </c>
      <c r="B243" s="116" t="n">
        <v>2032</v>
      </c>
      <c r="C243" s="117" t="str">
        <f>SUMIFS('Annual_Cost'!$Q$2:$Q$599,'Annual_Cost'!$A$2:$A$599,A243,'Annual_Cost'!$B$2:$B$599,B243)</f>
      </c>
      <c r="D243" s="118" t="str">
        <f>SUMIFS('Annual_Cost'!$R$2:$R$599,'Annual_Cost'!$A$2:$A$599,A243,'Annual_Cost'!$B$2:$B$599,B243)</f>
      </c>
      <c r="E243" s="119" t="str">
        <f>SUMIFS('Annual_Cost'!$S$2:$S$599,'Annual_Cost'!$A$2:$A$599,A243,'Annual_Cost'!$B$2:$B$599,B243)</f>
      </c>
      <c r="F243" s="120" t="str">
        <f>SUMIFS('Annual_Cost'!$W$2:$W$599,'Annual_Cost'!$A$2:$A$599,A243,'Annual_Cost'!$B$2:$B$599,B243)</f>
      </c>
      <c r="G243" s="121" t="str">
        <f>SUMIFS($E$2:E243,$A$2:A243,A243)</f>
      </c>
      <c r="H243" s="122" t="str">
        <f>SUMIFS($F$2:F243,$A$2:A243,A243)</f>
      </c>
    </row>
    <row r="244">
      <c r="A244" t="s">
        <v>306</v>
      </c>
      <c r="B244" s="116" t="n">
        <v>2033</v>
      </c>
      <c r="C244" s="117" t="str">
        <f>SUMIFS('Annual_Cost'!$Q$2:$Q$599,'Annual_Cost'!$A$2:$A$599,A244,'Annual_Cost'!$B$2:$B$599,B244)</f>
      </c>
      <c r="D244" s="118" t="str">
        <f>SUMIFS('Annual_Cost'!$R$2:$R$599,'Annual_Cost'!$A$2:$A$599,A244,'Annual_Cost'!$B$2:$B$599,B244)</f>
      </c>
      <c r="E244" s="119" t="str">
        <f>SUMIFS('Annual_Cost'!$S$2:$S$599,'Annual_Cost'!$A$2:$A$599,A244,'Annual_Cost'!$B$2:$B$599,B244)</f>
      </c>
      <c r="F244" s="120" t="str">
        <f>SUMIFS('Annual_Cost'!$W$2:$W$599,'Annual_Cost'!$A$2:$A$599,A244,'Annual_Cost'!$B$2:$B$599,B244)</f>
      </c>
      <c r="G244" s="121" t="str">
        <f>SUMIFS($E$2:E244,$A$2:A244,A244)</f>
      </c>
      <c r="H244" s="122" t="str">
        <f>SUMIFS($F$2:F244,$A$2:A244,A244)</f>
      </c>
    </row>
    <row r="245">
      <c r="A245" t="s">
        <v>306</v>
      </c>
      <c r="B245" s="116" t="n">
        <v>2034</v>
      </c>
      <c r="C245" s="117" t="str">
        <f>SUMIFS('Annual_Cost'!$Q$2:$Q$599,'Annual_Cost'!$A$2:$A$599,A245,'Annual_Cost'!$B$2:$B$599,B245)</f>
      </c>
      <c r="D245" s="118" t="str">
        <f>SUMIFS('Annual_Cost'!$R$2:$R$599,'Annual_Cost'!$A$2:$A$599,A245,'Annual_Cost'!$B$2:$B$599,B245)</f>
      </c>
      <c r="E245" s="119" t="str">
        <f>SUMIFS('Annual_Cost'!$S$2:$S$599,'Annual_Cost'!$A$2:$A$599,A245,'Annual_Cost'!$B$2:$B$599,B245)</f>
      </c>
      <c r="F245" s="120" t="str">
        <f>SUMIFS('Annual_Cost'!$W$2:$W$599,'Annual_Cost'!$A$2:$A$599,A245,'Annual_Cost'!$B$2:$B$599,B245)</f>
      </c>
      <c r="G245" s="121" t="str">
        <f>SUMIFS($E$2:E245,$A$2:A245,A245)</f>
      </c>
      <c r="H245" s="122" t="str">
        <f>SUMIFS($F$2:F245,$A$2:A245,A245)</f>
      </c>
    </row>
    <row r="246">
      <c r="A246" t="s">
        <v>306</v>
      </c>
      <c r="B246" s="116" t="n">
        <v>2035</v>
      </c>
      <c r="C246" s="117" t="str">
        <f>SUMIFS('Annual_Cost'!$Q$2:$Q$599,'Annual_Cost'!$A$2:$A$599,A246,'Annual_Cost'!$B$2:$B$599,B246)</f>
      </c>
      <c r="D246" s="118" t="str">
        <f>SUMIFS('Annual_Cost'!$R$2:$R$599,'Annual_Cost'!$A$2:$A$599,A246,'Annual_Cost'!$B$2:$B$599,B246)</f>
      </c>
      <c r="E246" s="119" t="str">
        <f>SUMIFS('Annual_Cost'!$S$2:$S$599,'Annual_Cost'!$A$2:$A$599,A246,'Annual_Cost'!$B$2:$B$599,B246)</f>
      </c>
      <c r="F246" s="120" t="str">
        <f>SUMIFS('Annual_Cost'!$W$2:$W$599,'Annual_Cost'!$A$2:$A$599,A246,'Annual_Cost'!$B$2:$B$599,B246)</f>
      </c>
      <c r="G246" s="121" t="str">
        <f>SUMIFS($E$2:E246,$A$2:A246,A246)</f>
      </c>
      <c r="H246" s="122" t="str">
        <f>SUMIFS($F$2:F246,$A$2:A246,A246)</f>
      </c>
    </row>
    <row r="247">
      <c r="A247" t="s">
        <v>306</v>
      </c>
      <c r="B247" s="116" t="n">
        <v>2036</v>
      </c>
      <c r="C247" s="117" t="str">
        <f>SUMIFS('Annual_Cost'!$Q$2:$Q$599,'Annual_Cost'!$A$2:$A$599,A247,'Annual_Cost'!$B$2:$B$599,B247)</f>
      </c>
      <c r="D247" s="118" t="str">
        <f>SUMIFS('Annual_Cost'!$R$2:$R$599,'Annual_Cost'!$A$2:$A$599,A247,'Annual_Cost'!$B$2:$B$599,B247)</f>
      </c>
      <c r="E247" s="119" t="str">
        <f>SUMIFS('Annual_Cost'!$S$2:$S$599,'Annual_Cost'!$A$2:$A$599,A247,'Annual_Cost'!$B$2:$B$599,B247)</f>
      </c>
      <c r="F247" s="120" t="str">
        <f>SUMIFS('Annual_Cost'!$W$2:$W$599,'Annual_Cost'!$A$2:$A$599,A247,'Annual_Cost'!$B$2:$B$599,B247)</f>
      </c>
      <c r="G247" s="121" t="str">
        <f>SUMIFS($E$2:E247,$A$2:A247,A247)</f>
      </c>
      <c r="H247" s="122" t="str">
        <f>SUMIFS($F$2:F247,$A$2:A247,A247)</f>
      </c>
    </row>
    <row r="248">
      <c r="A248" t="s">
        <v>306</v>
      </c>
      <c r="B248" s="116" t="n">
        <v>2037</v>
      </c>
      <c r="C248" s="117" t="str">
        <f>SUMIFS('Annual_Cost'!$Q$2:$Q$599,'Annual_Cost'!$A$2:$A$599,A248,'Annual_Cost'!$B$2:$B$599,B248)</f>
      </c>
      <c r="D248" s="118" t="str">
        <f>SUMIFS('Annual_Cost'!$R$2:$R$599,'Annual_Cost'!$A$2:$A$599,A248,'Annual_Cost'!$B$2:$B$599,B248)</f>
      </c>
      <c r="E248" s="119" t="str">
        <f>SUMIFS('Annual_Cost'!$S$2:$S$599,'Annual_Cost'!$A$2:$A$599,A248,'Annual_Cost'!$B$2:$B$599,B248)</f>
      </c>
      <c r="F248" s="120" t="str">
        <f>SUMIFS('Annual_Cost'!$W$2:$W$599,'Annual_Cost'!$A$2:$A$599,A248,'Annual_Cost'!$B$2:$B$599,B248)</f>
      </c>
      <c r="G248" s="121" t="str">
        <f>SUMIFS($E$2:E248,$A$2:A248,A248)</f>
      </c>
      <c r="H248" s="122" t="str">
        <f>SUMIFS($F$2:F248,$A$2:A248,A248)</f>
      </c>
    </row>
    <row r="249">
      <c r="A249" t="s">
        <v>306</v>
      </c>
      <c r="B249" s="116" t="n">
        <v>2038</v>
      </c>
      <c r="C249" s="117" t="str">
        <f>SUMIFS('Annual_Cost'!$Q$2:$Q$599,'Annual_Cost'!$A$2:$A$599,A249,'Annual_Cost'!$B$2:$B$599,B249)</f>
      </c>
      <c r="D249" s="118" t="str">
        <f>SUMIFS('Annual_Cost'!$R$2:$R$599,'Annual_Cost'!$A$2:$A$599,A249,'Annual_Cost'!$B$2:$B$599,B249)</f>
      </c>
      <c r="E249" s="119" t="str">
        <f>SUMIFS('Annual_Cost'!$S$2:$S$599,'Annual_Cost'!$A$2:$A$599,A249,'Annual_Cost'!$B$2:$B$599,B249)</f>
      </c>
      <c r="F249" s="120" t="str">
        <f>SUMIFS('Annual_Cost'!$W$2:$W$599,'Annual_Cost'!$A$2:$A$599,A249,'Annual_Cost'!$B$2:$B$599,B249)</f>
      </c>
      <c r="G249" s="121" t="str">
        <f>SUMIFS($E$2:E249,$A$2:A249,A249)</f>
      </c>
      <c r="H249" s="122" t="str">
        <f>SUMIFS($F$2:F249,$A$2:A249,A249)</f>
      </c>
    </row>
    <row r="250">
      <c r="A250" t="s">
        <v>306</v>
      </c>
      <c r="B250" s="116" t="n">
        <v>2039</v>
      </c>
      <c r="C250" s="117" t="str">
        <f>SUMIFS('Annual_Cost'!$Q$2:$Q$599,'Annual_Cost'!$A$2:$A$599,A250,'Annual_Cost'!$B$2:$B$599,B250)</f>
      </c>
      <c r="D250" s="118" t="str">
        <f>SUMIFS('Annual_Cost'!$R$2:$R$599,'Annual_Cost'!$A$2:$A$599,A250,'Annual_Cost'!$B$2:$B$599,B250)</f>
      </c>
      <c r="E250" s="119" t="str">
        <f>SUMIFS('Annual_Cost'!$S$2:$S$599,'Annual_Cost'!$A$2:$A$599,A250,'Annual_Cost'!$B$2:$B$599,B250)</f>
      </c>
      <c r="F250" s="120" t="str">
        <f>SUMIFS('Annual_Cost'!$W$2:$W$599,'Annual_Cost'!$A$2:$A$599,A250,'Annual_Cost'!$B$2:$B$599,B250)</f>
      </c>
      <c r="G250" s="121" t="str">
        <f>SUMIFS($E$2:E250,$A$2:A250,A250)</f>
      </c>
      <c r="H250" s="122" t="str">
        <f>SUMIFS($F$2:F250,$A$2:A250,A250)</f>
      </c>
    </row>
    <row r="251">
      <c r="A251" t="s">
        <v>306</v>
      </c>
      <c r="B251" s="116" t="n">
        <v>2040</v>
      </c>
      <c r="C251" s="117" t="str">
        <f>SUMIFS('Annual_Cost'!$Q$2:$Q$599,'Annual_Cost'!$A$2:$A$599,A251,'Annual_Cost'!$B$2:$B$599,B251)</f>
      </c>
      <c r="D251" s="118" t="str">
        <f>SUMIFS('Annual_Cost'!$R$2:$R$599,'Annual_Cost'!$A$2:$A$599,A251,'Annual_Cost'!$B$2:$B$599,B251)</f>
      </c>
      <c r="E251" s="119" t="str">
        <f>SUMIFS('Annual_Cost'!$S$2:$S$599,'Annual_Cost'!$A$2:$A$599,A251,'Annual_Cost'!$B$2:$B$599,B251)</f>
      </c>
      <c r="F251" s="120" t="str">
        <f>SUMIFS('Annual_Cost'!$W$2:$W$599,'Annual_Cost'!$A$2:$A$599,A251,'Annual_Cost'!$B$2:$B$599,B251)</f>
      </c>
      <c r="G251" s="121" t="str">
        <f>SUMIFS($E$2:E251,$A$2:A251,A251)</f>
      </c>
      <c r="H251" s="122" t="str">
        <f>SUMIFS($F$2:F251,$A$2:A251,A251)</f>
      </c>
    </row>
    <row r="252">
      <c r="A252" t="s">
        <v>306</v>
      </c>
      <c r="B252" s="116" t="n">
        <v>2041</v>
      </c>
      <c r="C252" s="117" t="str">
        <f>SUMIFS('Annual_Cost'!$Q$2:$Q$599,'Annual_Cost'!$A$2:$A$599,A252,'Annual_Cost'!$B$2:$B$599,B252)</f>
      </c>
      <c r="D252" s="118" t="str">
        <f>SUMIFS('Annual_Cost'!$R$2:$R$599,'Annual_Cost'!$A$2:$A$599,A252,'Annual_Cost'!$B$2:$B$599,B252)</f>
      </c>
      <c r="E252" s="119" t="str">
        <f>SUMIFS('Annual_Cost'!$S$2:$S$599,'Annual_Cost'!$A$2:$A$599,A252,'Annual_Cost'!$B$2:$B$599,B252)</f>
      </c>
      <c r="F252" s="120" t="str">
        <f>SUMIFS('Annual_Cost'!$W$2:$W$599,'Annual_Cost'!$A$2:$A$599,A252,'Annual_Cost'!$B$2:$B$599,B252)</f>
      </c>
      <c r="G252" s="121" t="str">
        <f>SUMIFS($E$2:E252,$A$2:A252,A252)</f>
      </c>
      <c r="H252" s="122" t="str">
        <f>SUMIFS($F$2:F252,$A$2:A252,A252)</f>
      </c>
    </row>
    <row r="253">
      <c r="A253" t="s">
        <v>306</v>
      </c>
      <c r="B253" s="116" t="n">
        <v>2042</v>
      </c>
      <c r="C253" s="117" t="str">
        <f>SUMIFS('Annual_Cost'!$Q$2:$Q$599,'Annual_Cost'!$A$2:$A$599,A253,'Annual_Cost'!$B$2:$B$599,B253)</f>
      </c>
      <c r="D253" s="118" t="str">
        <f>SUMIFS('Annual_Cost'!$R$2:$R$599,'Annual_Cost'!$A$2:$A$599,A253,'Annual_Cost'!$B$2:$B$599,B253)</f>
      </c>
      <c r="E253" s="119" t="str">
        <f>SUMIFS('Annual_Cost'!$S$2:$S$599,'Annual_Cost'!$A$2:$A$599,A253,'Annual_Cost'!$B$2:$B$599,B253)</f>
      </c>
      <c r="F253" s="120" t="str">
        <f>SUMIFS('Annual_Cost'!$W$2:$W$599,'Annual_Cost'!$A$2:$A$599,A253,'Annual_Cost'!$B$2:$B$599,B253)</f>
      </c>
      <c r="G253" s="121" t="str">
        <f>SUMIFS($E$2:E253,$A$2:A253,A253)</f>
      </c>
      <c r="H253" s="122" t="str">
        <f>SUMIFS($F$2:F253,$A$2:A253,A253)</f>
      </c>
    </row>
    <row r="254">
      <c r="A254" t="s">
        <v>306</v>
      </c>
      <c r="B254" s="116" t="n">
        <v>2043</v>
      </c>
      <c r="C254" s="117" t="str">
        <f>SUMIFS('Annual_Cost'!$Q$2:$Q$599,'Annual_Cost'!$A$2:$A$599,A254,'Annual_Cost'!$B$2:$B$599,B254)</f>
      </c>
      <c r="D254" s="118" t="str">
        <f>SUMIFS('Annual_Cost'!$R$2:$R$599,'Annual_Cost'!$A$2:$A$599,A254,'Annual_Cost'!$B$2:$B$599,B254)</f>
      </c>
      <c r="E254" s="119" t="str">
        <f>SUMIFS('Annual_Cost'!$S$2:$S$599,'Annual_Cost'!$A$2:$A$599,A254,'Annual_Cost'!$B$2:$B$599,B254)</f>
      </c>
      <c r="F254" s="120" t="str">
        <f>SUMIFS('Annual_Cost'!$W$2:$W$599,'Annual_Cost'!$A$2:$A$599,A254,'Annual_Cost'!$B$2:$B$599,B254)</f>
      </c>
      <c r="G254" s="121" t="str">
        <f>SUMIFS($E$2:E254,$A$2:A254,A254)</f>
      </c>
      <c r="H254" s="122" t="str">
        <f>SUMIFS($F$2:F254,$A$2:A254,A254)</f>
      </c>
    </row>
    <row r="255">
      <c r="A255" t="s">
        <v>306</v>
      </c>
      <c r="B255" s="116" t="n">
        <v>2044</v>
      </c>
      <c r="C255" s="117" t="str">
        <f>SUMIFS('Annual_Cost'!$Q$2:$Q$599,'Annual_Cost'!$A$2:$A$599,A255,'Annual_Cost'!$B$2:$B$599,B255)</f>
      </c>
      <c r="D255" s="118" t="str">
        <f>SUMIFS('Annual_Cost'!$R$2:$R$599,'Annual_Cost'!$A$2:$A$599,A255,'Annual_Cost'!$B$2:$B$599,B255)</f>
      </c>
      <c r="E255" s="119" t="str">
        <f>SUMIFS('Annual_Cost'!$S$2:$S$599,'Annual_Cost'!$A$2:$A$599,A255,'Annual_Cost'!$B$2:$B$599,B255)</f>
      </c>
      <c r="F255" s="120" t="str">
        <f>SUMIFS('Annual_Cost'!$W$2:$W$599,'Annual_Cost'!$A$2:$A$599,A255,'Annual_Cost'!$B$2:$B$599,B255)</f>
      </c>
      <c r="G255" s="121" t="str">
        <f>SUMIFS($E$2:E255,$A$2:A255,A255)</f>
      </c>
      <c r="H255" s="122" t="str">
        <f>SUMIFS($F$2:F255,$A$2:A255,A255)</f>
      </c>
    </row>
    <row r="256">
      <c r="A256" t="s">
        <v>306</v>
      </c>
      <c r="B256" s="116" t="n">
        <v>2045</v>
      </c>
      <c r="C256" s="117" t="str">
        <f>SUMIFS('Annual_Cost'!$Q$2:$Q$599,'Annual_Cost'!$A$2:$A$599,A256,'Annual_Cost'!$B$2:$B$599,B256)</f>
      </c>
      <c r="D256" s="118" t="str">
        <f>SUMIFS('Annual_Cost'!$R$2:$R$599,'Annual_Cost'!$A$2:$A$599,A256,'Annual_Cost'!$B$2:$B$599,B256)</f>
      </c>
      <c r="E256" s="119" t="str">
        <f>SUMIFS('Annual_Cost'!$S$2:$S$599,'Annual_Cost'!$A$2:$A$599,A256,'Annual_Cost'!$B$2:$B$599,B256)</f>
      </c>
      <c r="F256" s="120" t="str">
        <f>SUMIFS('Annual_Cost'!$W$2:$W$599,'Annual_Cost'!$A$2:$A$599,A256,'Annual_Cost'!$B$2:$B$599,B256)</f>
      </c>
      <c r="G256" s="121" t="str">
        <f>SUMIFS($E$2:E256,$A$2:A256,A256)</f>
      </c>
      <c r="H256" s="122" t="str">
        <f>SUMIFS($F$2:F256,$A$2:A256,A256)</f>
      </c>
    </row>
    <row r="257">
      <c r="A257" t="s">
        <v>306</v>
      </c>
      <c r="B257" s="116" t="n">
        <v>2046</v>
      </c>
      <c r="C257" s="117" t="str">
        <f>SUMIFS('Annual_Cost'!$Q$2:$Q$599,'Annual_Cost'!$A$2:$A$599,A257,'Annual_Cost'!$B$2:$B$599,B257)</f>
      </c>
      <c r="D257" s="118" t="str">
        <f>SUMIFS('Annual_Cost'!$R$2:$R$599,'Annual_Cost'!$A$2:$A$599,A257,'Annual_Cost'!$B$2:$B$599,B257)</f>
      </c>
      <c r="E257" s="119" t="str">
        <f>SUMIFS('Annual_Cost'!$S$2:$S$599,'Annual_Cost'!$A$2:$A$599,A257,'Annual_Cost'!$B$2:$B$599,B257)</f>
      </c>
      <c r="F257" s="120" t="str">
        <f>SUMIFS('Annual_Cost'!$W$2:$W$599,'Annual_Cost'!$A$2:$A$599,A257,'Annual_Cost'!$B$2:$B$599,B257)</f>
      </c>
      <c r="G257" s="121" t="str">
        <f>SUMIFS($E$2:E257,$A$2:A257,A257)</f>
      </c>
      <c r="H257" s="122" t="str">
        <f>SUMIFS($F$2:F257,$A$2:A257,A257)</f>
      </c>
    </row>
    <row r="258">
      <c r="A258" t="s">
        <v>306</v>
      </c>
      <c r="B258" s="116" t="n">
        <v>2047</v>
      </c>
      <c r="C258" s="117" t="str">
        <f>SUMIFS('Annual_Cost'!$Q$2:$Q$599,'Annual_Cost'!$A$2:$A$599,A258,'Annual_Cost'!$B$2:$B$599,B258)</f>
      </c>
      <c r="D258" s="118" t="str">
        <f>SUMIFS('Annual_Cost'!$R$2:$R$599,'Annual_Cost'!$A$2:$A$599,A258,'Annual_Cost'!$B$2:$B$599,B258)</f>
      </c>
      <c r="E258" s="119" t="str">
        <f>SUMIFS('Annual_Cost'!$S$2:$S$599,'Annual_Cost'!$A$2:$A$599,A258,'Annual_Cost'!$B$2:$B$599,B258)</f>
      </c>
      <c r="F258" s="120" t="str">
        <f>SUMIFS('Annual_Cost'!$W$2:$W$599,'Annual_Cost'!$A$2:$A$599,A258,'Annual_Cost'!$B$2:$B$599,B258)</f>
      </c>
      <c r="G258" s="121" t="str">
        <f>SUMIFS($E$2:E258,$A$2:A258,A258)</f>
      </c>
      <c r="H258" s="122" t="str">
        <f>SUMIFS($F$2:F258,$A$2:A258,A258)</f>
      </c>
    </row>
    <row r="259">
      <c r="A259" t="s">
        <v>306</v>
      </c>
      <c r="B259" s="116" t="n">
        <v>2048</v>
      </c>
      <c r="C259" s="117" t="str">
        <f>SUMIFS('Annual_Cost'!$Q$2:$Q$599,'Annual_Cost'!$A$2:$A$599,A259,'Annual_Cost'!$B$2:$B$599,B259)</f>
      </c>
      <c r="D259" s="118" t="str">
        <f>SUMIFS('Annual_Cost'!$R$2:$R$599,'Annual_Cost'!$A$2:$A$599,A259,'Annual_Cost'!$B$2:$B$599,B259)</f>
      </c>
      <c r="E259" s="119" t="str">
        <f>SUMIFS('Annual_Cost'!$S$2:$S$599,'Annual_Cost'!$A$2:$A$599,A259,'Annual_Cost'!$B$2:$B$599,B259)</f>
      </c>
      <c r="F259" s="120" t="str">
        <f>SUMIFS('Annual_Cost'!$W$2:$W$599,'Annual_Cost'!$A$2:$A$599,A259,'Annual_Cost'!$B$2:$B$599,B259)</f>
      </c>
      <c r="G259" s="121" t="str">
        <f>SUMIFS($E$2:E259,$A$2:A259,A259)</f>
      </c>
      <c r="H259" s="122" t="str">
        <f>SUMIFS($F$2:F259,$A$2:A259,A259)</f>
      </c>
    </row>
    <row r="260">
      <c r="A260" t="s">
        <v>306</v>
      </c>
      <c r="B260" s="116" t="n">
        <v>2049</v>
      </c>
      <c r="C260" s="117" t="str">
        <f>SUMIFS('Annual_Cost'!$Q$2:$Q$599,'Annual_Cost'!$A$2:$A$599,A260,'Annual_Cost'!$B$2:$B$599,B260)</f>
      </c>
      <c r="D260" s="118" t="str">
        <f>SUMIFS('Annual_Cost'!$R$2:$R$599,'Annual_Cost'!$A$2:$A$599,A260,'Annual_Cost'!$B$2:$B$599,B260)</f>
      </c>
      <c r="E260" s="119" t="str">
        <f>SUMIFS('Annual_Cost'!$S$2:$S$599,'Annual_Cost'!$A$2:$A$599,A260,'Annual_Cost'!$B$2:$B$599,B260)</f>
      </c>
      <c r="F260" s="120" t="str">
        <f>SUMIFS('Annual_Cost'!$W$2:$W$599,'Annual_Cost'!$A$2:$A$599,A260,'Annual_Cost'!$B$2:$B$599,B260)</f>
      </c>
      <c r="G260" s="121" t="str">
        <f>SUMIFS($E$2:E260,$A$2:A260,A260)</f>
      </c>
      <c r="H260" s="122" t="str">
        <f>SUMIFS($F$2:F260,$A$2:A260,A260)</f>
      </c>
    </row>
    <row r="261">
      <c r="A261" t="s">
        <v>306</v>
      </c>
      <c r="B261" s="116" t="n">
        <v>2050</v>
      </c>
      <c r="C261" s="117" t="str">
        <f>SUMIFS('Annual_Cost'!$Q$2:$Q$599,'Annual_Cost'!$A$2:$A$599,A261,'Annual_Cost'!$B$2:$B$599,B261)</f>
      </c>
      <c r="D261" s="118" t="str">
        <f>SUMIFS('Annual_Cost'!$R$2:$R$599,'Annual_Cost'!$A$2:$A$599,A261,'Annual_Cost'!$B$2:$B$599,B261)</f>
      </c>
      <c r="E261" s="119" t="str">
        <f>SUMIFS('Annual_Cost'!$S$2:$S$599,'Annual_Cost'!$A$2:$A$599,A261,'Annual_Cost'!$B$2:$B$599,B261)</f>
      </c>
      <c r="F261" s="120" t="str">
        <f>SUMIFS('Annual_Cost'!$W$2:$W$599,'Annual_Cost'!$A$2:$A$599,A261,'Annual_Cost'!$B$2:$B$599,B261)</f>
      </c>
      <c r="G261" s="121" t="str">
        <f>SUMIFS($E$2:E261,$A$2:A261,A261)</f>
      </c>
      <c r="H261" s="122" t="str">
        <f>SUMIFS($F$2:F261,$A$2:A261,A261)</f>
      </c>
    </row>
    <row r="262">
      <c r="A262" t="s">
        <v>116</v>
      </c>
      <c r="B262" s="116" t="n">
        <v>2025</v>
      </c>
      <c r="C262" s="117" t="str">
        <f>SUMIFS('Annual_Cost'!$Q$2:$Q$599,'Annual_Cost'!$A$2:$A$599,A262,'Annual_Cost'!$B$2:$B$599,B262)</f>
      </c>
      <c r="D262" s="118" t="str">
        <f>SUMIFS('Annual_Cost'!$R$2:$R$599,'Annual_Cost'!$A$2:$A$599,A262,'Annual_Cost'!$B$2:$B$599,B262)</f>
      </c>
      <c r="E262" s="119" t="str">
        <f>SUMIFS('Annual_Cost'!$S$2:$S$599,'Annual_Cost'!$A$2:$A$599,A262,'Annual_Cost'!$B$2:$B$599,B262)</f>
      </c>
      <c r="F262" s="120" t="str">
        <f>SUMIFS('Annual_Cost'!$W$2:$W$599,'Annual_Cost'!$A$2:$A$599,A262,'Annual_Cost'!$B$2:$B$599,B262)</f>
      </c>
      <c r="G262" s="121" t="str">
        <f>SUMIFS($E$2:E262,$A$2:A262,A262)</f>
      </c>
      <c r="H262" s="122" t="str">
        <f>SUMIFS($F$2:F262,$A$2:A262,A262)</f>
      </c>
    </row>
    <row r="263">
      <c r="A263" t="s">
        <v>116</v>
      </c>
      <c r="B263" s="116" t="n">
        <v>2026</v>
      </c>
      <c r="C263" s="117" t="str">
        <f>SUMIFS('Annual_Cost'!$Q$2:$Q$599,'Annual_Cost'!$A$2:$A$599,A263,'Annual_Cost'!$B$2:$B$599,B263)</f>
      </c>
      <c r="D263" s="118" t="str">
        <f>SUMIFS('Annual_Cost'!$R$2:$R$599,'Annual_Cost'!$A$2:$A$599,A263,'Annual_Cost'!$B$2:$B$599,B263)</f>
      </c>
      <c r="E263" s="119" t="str">
        <f>SUMIFS('Annual_Cost'!$S$2:$S$599,'Annual_Cost'!$A$2:$A$599,A263,'Annual_Cost'!$B$2:$B$599,B263)</f>
      </c>
      <c r="F263" s="120" t="str">
        <f>SUMIFS('Annual_Cost'!$W$2:$W$599,'Annual_Cost'!$A$2:$A$599,A263,'Annual_Cost'!$B$2:$B$599,B263)</f>
      </c>
      <c r="G263" s="121" t="str">
        <f>SUMIFS($E$2:E263,$A$2:A263,A263)</f>
      </c>
      <c r="H263" s="122" t="str">
        <f>SUMIFS($F$2:F263,$A$2:A263,A263)</f>
      </c>
    </row>
    <row r="264">
      <c r="A264" t="s">
        <v>116</v>
      </c>
      <c r="B264" s="116" t="n">
        <v>2027</v>
      </c>
      <c r="C264" s="117" t="str">
        <f>SUMIFS('Annual_Cost'!$Q$2:$Q$599,'Annual_Cost'!$A$2:$A$599,A264,'Annual_Cost'!$B$2:$B$599,B264)</f>
      </c>
      <c r="D264" s="118" t="str">
        <f>SUMIFS('Annual_Cost'!$R$2:$R$599,'Annual_Cost'!$A$2:$A$599,A264,'Annual_Cost'!$B$2:$B$599,B264)</f>
      </c>
      <c r="E264" s="119" t="str">
        <f>SUMIFS('Annual_Cost'!$S$2:$S$599,'Annual_Cost'!$A$2:$A$599,A264,'Annual_Cost'!$B$2:$B$599,B264)</f>
      </c>
      <c r="F264" s="120" t="str">
        <f>SUMIFS('Annual_Cost'!$W$2:$W$599,'Annual_Cost'!$A$2:$A$599,A264,'Annual_Cost'!$B$2:$B$599,B264)</f>
      </c>
      <c r="G264" s="121" t="str">
        <f>SUMIFS($E$2:E264,$A$2:A264,A264)</f>
      </c>
      <c r="H264" s="122" t="str">
        <f>SUMIFS($F$2:F264,$A$2:A264,A264)</f>
      </c>
    </row>
    <row r="265">
      <c r="A265" t="s">
        <v>116</v>
      </c>
      <c r="B265" s="116" t="n">
        <v>2028</v>
      </c>
      <c r="C265" s="117" t="str">
        <f>SUMIFS('Annual_Cost'!$Q$2:$Q$599,'Annual_Cost'!$A$2:$A$599,A265,'Annual_Cost'!$B$2:$B$599,B265)</f>
      </c>
      <c r="D265" s="118" t="str">
        <f>SUMIFS('Annual_Cost'!$R$2:$R$599,'Annual_Cost'!$A$2:$A$599,A265,'Annual_Cost'!$B$2:$B$599,B265)</f>
      </c>
      <c r="E265" s="119" t="str">
        <f>SUMIFS('Annual_Cost'!$S$2:$S$599,'Annual_Cost'!$A$2:$A$599,A265,'Annual_Cost'!$B$2:$B$599,B265)</f>
      </c>
      <c r="F265" s="120" t="str">
        <f>SUMIFS('Annual_Cost'!$W$2:$W$599,'Annual_Cost'!$A$2:$A$599,A265,'Annual_Cost'!$B$2:$B$599,B265)</f>
      </c>
      <c r="G265" s="121" t="str">
        <f>SUMIFS($E$2:E265,$A$2:A265,A265)</f>
      </c>
      <c r="H265" s="122" t="str">
        <f>SUMIFS($F$2:F265,$A$2:A265,A265)</f>
      </c>
    </row>
    <row r="266">
      <c r="A266" t="s">
        <v>116</v>
      </c>
      <c r="B266" s="116" t="n">
        <v>2029</v>
      </c>
      <c r="C266" s="117" t="str">
        <f>SUMIFS('Annual_Cost'!$Q$2:$Q$599,'Annual_Cost'!$A$2:$A$599,A266,'Annual_Cost'!$B$2:$B$599,B266)</f>
      </c>
      <c r="D266" s="118" t="str">
        <f>SUMIFS('Annual_Cost'!$R$2:$R$599,'Annual_Cost'!$A$2:$A$599,A266,'Annual_Cost'!$B$2:$B$599,B266)</f>
      </c>
      <c r="E266" s="119" t="str">
        <f>SUMIFS('Annual_Cost'!$S$2:$S$599,'Annual_Cost'!$A$2:$A$599,A266,'Annual_Cost'!$B$2:$B$599,B266)</f>
      </c>
      <c r="F266" s="120" t="str">
        <f>SUMIFS('Annual_Cost'!$W$2:$W$599,'Annual_Cost'!$A$2:$A$599,A266,'Annual_Cost'!$B$2:$B$599,B266)</f>
      </c>
      <c r="G266" s="121" t="str">
        <f>SUMIFS($E$2:E266,$A$2:A266,A266)</f>
      </c>
      <c r="H266" s="122" t="str">
        <f>SUMIFS($F$2:F266,$A$2:A266,A266)</f>
      </c>
    </row>
    <row r="267">
      <c r="A267" t="s">
        <v>116</v>
      </c>
      <c r="B267" s="116" t="n">
        <v>2030</v>
      </c>
      <c r="C267" s="117" t="str">
        <f>SUMIFS('Annual_Cost'!$Q$2:$Q$599,'Annual_Cost'!$A$2:$A$599,A267,'Annual_Cost'!$B$2:$B$599,B267)</f>
      </c>
      <c r="D267" s="118" t="str">
        <f>SUMIFS('Annual_Cost'!$R$2:$R$599,'Annual_Cost'!$A$2:$A$599,A267,'Annual_Cost'!$B$2:$B$599,B267)</f>
      </c>
      <c r="E267" s="119" t="str">
        <f>SUMIFS('Annual_Cost'!$S$2:$S$599,'Annual_Cost'!$A$2:$A$599,A267,'Annual_Cost'!$B$2:$B$599,B267)</f>
      </c>
      <c r="F267" s="120" t="str">
        <f>SUMIFS('Annual_Cost'!$W$2:$W$599,'Annual_Cost'!$A$2:$A$599,A267,'Annual_Cost'!$B$2:$B$599,B267)</f>
      </c>
      <c r="G267" s="121" t="str">
        <f>SUMIFS($E$2:E267,$A$2:A267,A267)</f>
      </c>
      <c r="H267" s="122" t="str">
        <f>SUMIFS($F$2:F267,$A$2:A267,A267)</f>
      </c>
    </row>
    <row r="268">
      <c r="A268" t="s">
        <v>116</v>
      </c>
      <c r="B268" s="116" t="n">
        <v>2031</v>
      </c>
      <c r="C268" s="117" t="str">
        <f>SUMIFS('Annual_Cost'!$Q$2:$Q$599,'Annual_Cost'!$A$2:$A$599,A268,'Annual_Cost'!$B$2:$B$599,B268)</f>
      </c>
      <c r="D268" s="118" t="str">
        <f>SUMIFS('Annual_Cost'!$R$2:$R$599,'Annual_Cost'!$A$2:$A$599,A268,'Annual_Cost'!$B$2:$B$599,B268)</f>
      </c>
      <c r="E268" s="119" t="str">
        <f>SUMIFS('Annual_Cost'!$S$2:$S$599,'Annual_Cost'!$A$2:$A$599,A268,'Annual_Cost'!$B$2:$B$599,B268)</f>
      </c>
      <c r="F268" s="120" t="str">
        <f>SUMIFS('Annual_Cost'!$W$2:$W$599,'Annual_Cost'!$A$2:$A$599,A268,'Annual_Cost'!$B$2:$B$599,B268)</f>
      </c>
      <c r="G268" s="121" t="str">
        <f>SUMIFS($E$2:E268,$A$2:A268,A268)</f>
      </c>
      <c r="H268" s="122" t="str">
        <f>SUMIFS($F$2:F268,$A$2:A268,A268)</f>
      </c>
    </row>
    <row r="269">
      <c r="A269" t="s">
        <v>116</v>
      </c>
      <c r="B269" s="116" t="n">
        <v>2032</v>
      </c>
      <c r="C269" s="117" t="str">
        <f>SUMIFS('Annual_Cost'!$Q$2:$Q$599,'Annual_Cost'!$A$2:$A$599,A269,'Annual_Cost'!$B$2:$B$599,B269)</f>
      </c>
      <c r="D269" s="118" t="str">
        <f>SUMIFS('Annual_Cost'!$R$2:$R$599,'Annual_Cost'!$A$2:$A$599,A269,'Annual_Cost'!$B$2:$B$599,B269)</f>
      </c>
      <c r="E269" s="119" t="str">
        <f>SUMIFS('Annual_Cost'!$S$2:$S$599,'Annual_Cost'!$A$2:$A$599,A269,'Annual_Cost'!$B$2:$B$599,B269)</f>
      </c>
      <c r="F269" s="120" t="str">
        <f>SUMIFS('Annual_Cost'!$W$2:$W$599,'Annual_Cost'!$A$2:$A$599,A269,'Annual_Cost'!$B$2:$B$599,B269)</f>
      </c>
      <c r="G269" s="121" t="str">
        <f>SUMIFS($E$2:E269,$A$2:A269,A269)</f>
      </c>
      <c r="H269" s="122" t="str">
        <f>SUMIFS($F$2:F269,$A$2:A269,A269)</f>
      </c>
    </row>
    <row r="270">
      <c r="A270" t="s">
        <v>116</v>
      </c>
      <c r="B270" s="116" t="n">
        <v>2033</v>
      </c>
      <c r="C270" s="117" t="str">
        <f>SUMIFS('Annual_Cost'!$Q$2:$Q$599,'Annual_Cost'!$A$2:$A$599,A270,'Annual_Cost'!$B$2:$B$599,B270)</f>
      </c>
      <c r="D270" s="118" t="str">
        <f>SUMIFS('Annual_Cost'!$R$2:$R$599,'Annual_Cost'!$A$2:$A$599,A270,'Annual_Cost'!$B$2:$B$599,B270)</f>
      </c>
      <c r="E270" s="119" t="str">
        <f>SUMIFS('Annual_Cost'!$S$2:$S$599,'Annual_Cost'!$A$2:$A$599,A270,'Annual_Cost'!$B$2:$B$599,B270)</f>
      </c>
      <c r="F270" s="120" t="str">
        <f>SUMIFS('Annual_Cost'!$W$2:$W$599,'Annual_Cost'!$A$2:$A$599,A270,'Annual_Cost'!$B$2:$B$599,B270)</f>
      </c>
      <c r="G270" s="121" t="str">
        <f>SUMIFS($E$2:E270,$A$2:A270,A270)</f>
      </c>
      <c r="H270" s="122" t="str">
        <f>SUMIFS($F$2:F270,$A$2:A270,A270)</f>
      </c>
    </row>
    <row r="271">
      <c r="A271" t="s">
        <v>116</v>
      </c>
      <c r="B271" s="116" t="n">
        <v>2034</v>
      </c>
      <c r="C271" s="117" t="str">
        <f>SUMIFS('Annual_Cost'!$Q$2:$Q$599,'Annual_Cost'!$A$2:$A$599,A271,'Annual_Cost'!$B$2:$B$599,B271)</f>
      </c>
      <c r="D271" s="118" t="str">
        <f>SUMIFS('Annual_Cost'!$R$2:$R$599,'Annual_Cost'!$A$2:$A$599,A271,'Annual_Cost'!$B$2:$B$599,B271)</f>
      </c>
      <c r="E271" s="119" t="str">
        <f>SUMIFS('Annual_Cost'!$S$2:$S$599,'Annual_Cost'!$A$2:$A$599,A271,'Annual_Cost'!$B$2:$B$599,B271)</f>
      </c>
      <c r="F271" s="120" t="str">
        <f>SUMIFS('Annual_Cost'!$W$2:$W$599,'Annual_Cost'!$A$2:$A$599,A271,'Annual_Cost'!$B$2:$B$599,B271)</f>
      </c>
      <c r="G271" s="121" t="str">
        <f>SUMIFS($E$2:E271,$A$2:A271,A271)</f>
      </c>
      <c r="H271" s="122" t="str">
        <f>SUMIFS($F$2:F271,$A$2:A271,A271)</f>
      </c>
    </row>
    <row r="272">
      <c r="A272" t="s">
        <v>116</v>
      </c>
      <c r="B272" s="116" t="n">
        <v>2035</v>
      </c>
      <c r="C272" s="117" t="str">
        <f>SUMIFS('Annual_Cost'!$Q$2:$Q$599,'Annual_Cost'!$A$2:$A$599,A272,'Annual_Cost'!$B$2:$B$599,B272)</f>
      </c>
      <c r="D272" s="118" t="str">
        <f>SUMIFS('Annual_Cost'!$R$2:$R$599,'Annual_Cost'!$A$2:$A$599,A272,'Annual_Cost'!$B$2:$B$599,B272)</f>
      </c>
      <c r="E272" s="119" t="str">
        <f>SUMIFS('Annual_Cost'!$S$2:$S$599,'Annual_Cost'!$A$2:$A$599,A272,'Annual_Cost'!$B$2:$B$599,B272)</f>
      </c>
      <c r="F272" s="120" t="str">
        <f>SUMIFS('Annual_Cost'!$W$2:$W$599,'Annual_Cost'!$A$2:$A$599,A272,'Annual_Cost'!$B$2:$B$599,B272)</f>
      </c>
      <c r="G272" s="121" t="str">
        <f>SUMIFS($E$2:E272,$A$2:A272,A272)</f>
      </c>
      <c r="H272" s="122" t="str">
        <f>SUMIFS($F$2:F272,$A$2:A272,A272)</f>
      </c>
    </row>
    <row r="273">
      <c r="A273" t="s">
        <v>116</v>
      </c>
      <c r="B273" s="116" t="n">
        <v>2036</v>
      </c>
      <c r="C273" s="117" t="str">
        <f>SUMIFS('Annual_Cost'!$Q$2:$Q$599,'Annual_Cost'!$A$2:$A$599,A273,'Annual_Cost'!$B$2:$B$599,B273)</f>
      </c>
      <c r="D273" s="118" t="str">
        <f>SUMIFS('Annual_Cost'!$R$2:$R$599,'Annual_Cost'!$A$2:$A$599,A273,'Annual_Cost'!$B$2:$B$599,B273)</f>
      </c>
      <c r="E273" s="119" t="str">
        <f>SUMIFS('Annual_Cost'!$S$2:$S$599,'Annual_Cost'!$A$2:$A$599,A273,'Annual_Cost'!$B$2:$B$599,B273)</f>
      </c>
      <c r="F273" s="120" t="str">
        <f>SUMIFS('Annual_Cost'!$W$2:$W$599,'Annual_Cost'!$A$2:$A$599,A273,'Annual_Cost'!$B$2:$B$599,B273)</f>
      </c>
      <c r="G273" s="121" t="str">
        <f>SUMIFS($E$2:E273,$A$2:A273,A273)</f>
      </c>
      <c r="H273" s="122" t="str">
        <f>SUMIFS($F$2:F273,$A$2:A273,A273)</f>
      </c>
    </row>
    <row r="274">
      <c r="A274" t="s">
        <v>116</v>
      </c>
      <c r="B274" s="116" t="n">
        <v>2037</v>
      </c>
      <c r="C274" s="117" t="str">
        <f>SUMIFS('Annual_Cost'!$Q$2:$Q$599,'Annual_Cost'!$A$2:$A$599,A274,'Annual_Cost'!$B$2:$B$599,B274)</f>
      </c>
      <c r="D274" s="118" t="str">
        <f>SUMIFS('Annual_Cost'!$R$2:$R$599,'Annual_Cost'!$A$2:$A$599,A274,'Annual_Cost'!$B$2:$B$599,B274)</f>
      </c>
      <c r="E274" s="119" t="str">
        <f>SUMIFS('Annual_Cost'!$S$2:$S$599,'Annual_Cost'!$A$2:$A$599,A274,'Annual_Cost'!$B$2:$B$599,B274)</f>
      </c>
      <c r="F274" s="120" t="str">
        <f>SUMIFS('Annual_Cost'!$W$2:$W$599,'Annual_Cost'!$A$2:$A$599,A274,'Annual_Cost'!$B$2:$B$599,B274)</f>
      </c>
      <c r="G274" s="121" t="str">
        <f>SUMIFS($E$2:E274,$A$2:A274,A274)</f>
      </c>
      <c r="H274" s="122" t="str">
        <f>SUMIFS($F$2:F274,$A$2:A274,A274)</f>
      </c>
    </row>
    <row r="275">
      <c r="A275" t="s">
        <v>116</v>
      </c>
      <c r="B275" s="116" t="n">
        <v>2038</v>
      </c>
      <c r="C275" s="117" t="str">
        <f>SUMIFS('Annual_Cost'!$Q$2:$Q$599,'Annual_Cost'!$A$2:$A$599,A275,'Annual_Cost'!$B$2:$B$599,B275)</f>
      </c>
      <c r="D275" s="118" t="str">
        <f>SUMIFS('Annual_Cost'!$R$2:$R$599,'Annual_Cost'!$A$2:$A$599,A275,'Annual_Cost'!$B$2:$B$599,B275)</f>
      </c>
      <c r="E275" s="119" t="str">
        <f>SUMIFS('Annual_Cost'!$S$2:$S$599,'Annual_Cost'!$A$2:$A$599,A275,'Annual_Cost'!$B$2:$B$599,B275)</f>
      </c>
      <c r="F275" s="120" t="str">
        <f>SUMIFS('Annual_Cost'!$W$2:$W$599,'Annual_Cost'!$A$2:$A$599,A275,'Annual_Cost'!$B$2:$B$599,B275)</f>
      </c>
      <c r="G275" s="121" t="str">
        <f>SUMIFS($E$2:E275,$A$2:A275,A275)</f>
      </c>
      <c r="H275" s="122" t="str">
        <f>SUMIFS($F$2:F275,$A$2:A275,A275)</f>
      </c>
    </row>
    <row r="276">
      <c r="A276" t="s">
        <v>116</v>
      </c>
      <c r="B276" s="116" t="n">
        <v>2039</v>
      </c>
      <c r="C276" s="117" t="str">
        <f>SUMIFS('Annual_Cost'!$Q$2:$Q$599,'Annual_Cost'!$A$2:$A$599,A276,'Annual_Cost'!$B$2:$B$599,B276)</f>
      </c>
      <c r="D276" s="118" t="str">
        <f>SUMIFS('Annual_Cost'!$R$2:$R$599,'Annual_Cost'!$A$2:$A$599,A276,'Annual_Cost'!$B$2:$B$599,B276)</f>
      </c>
      <c r="E276" s="119" t="str">
        <f>SUMIFS('Annual_Cost'!$S$2:$S$599,'Annual_Cost'!$A$2:$A$599,A276,'Annual_Cost'!$B$2:$B$599,B276)</f>
      </c>
      <c r="F276" s="120" t="str">
        <f>SUMIFS('Annual_Cost'!$W$2:$W$599,'Annual_Cost'!$A$2:$A$599,A276,'Annual_Cost'!$B$2:$B$599,B276)</f>
      </c>
      <c r="G276" s="121" t="str">
        <f>SUMIFS($E$2:E276,$A$2:A276,A276)</f>
      </c>
      <c r="H276" s="122" t="str">
        <f>SUMIFS($F$2:F276,$A$2:A276,A276)</f>
      </c>
    </row>
    <row r="277">
      <c r="A277" t="s">
        <v>116</v>
      </c>
      <c r="B277" s="116" t="n">
        <v>2040</v>
      </c>
      <c r="C277" s="117" t="str">
        <f>SUMIFS('Annual_Cost'!$Q$2:$Q$599,'Annual_Cost'!$A$2:$A$599,A277,'Annual_Cost'!$B$2:$B$599,B277)</f>
      </c>
      <c r="D277" s="118" t="str">
        <f>SUMIFS('Annual_Cost'!$R$2:$R$599,'Annual_Cost'!$A$2:$A$599,A277,'Annual_Cost'!$B$2:$B$599,B277)</f>
      </c>
      <c r="E277" s="119" t="str">
        <f>SUMIFS('Annual_Cost'!$S$2:$S$599,'Annual_Cost'!$A$2:$A$599,A277,'Annual_Cost'!$B$2:$B$599,B277)</f>
      </c>
      <c r="F277" s="120" t="str">
        <f>SUMIFS('Annual_Cost'!$W$2:$W$599,'Annual_Cost'!$A$2:$A$599,A277,'Annual_Cost'!$B$2:$B$599,B277)</f>
      </c>
      <c r="G277" s="121" t="str">
        <f>SUMIFS($E$2:E277,$A$2:A277,A277)</f>
      </c>
      <c r="H277" s="122" t="str">
        <f>SUMIFS($F$2:F277,$A$2:A277,A277)</f>
      </c>
    </row>
    <row r="278">
      <c r="A278" t="s">
        <v>116</v>
      </c>
      <c r="B278" s="116" t="n">
        <v>2041</v>
      </c>
      <c r="C278" s="117" t="str">
        <f>SUMIFS('Annual_Cost'!$Q$2:$Q$599,'Annual_Cost'!$A$2:$A$599,A278,'Annual_Cost'!$B$2:$B$599,B278)</f>
      </c>
      <c r="D278" s="118" t="str">
        <f>SUMIFS('Annual_Cost'!$R$2:$R$599,'Annual_Cost'!$A$2:$A$599,A278,'Annual_Cost'!$B$2:$B$599,B278)</f>
      </c>
      <c r="E278" s="119" t="str">
        <f>SUMIFS('Annual_Cost'!$S$2:$S$599,'Annual_Cost'!$A$2:$A$599,A278,'Annual_Cost'!$B$2:$B$599,B278)</f>
      </c>
      <c r="F278" s="120" t="str">
        <f>SUMIFS('Annual_Cost'!$W$2:$W$599,'Annual_Cost'!$A$2:$A$599,A278,'Annual_Cost'!$B$2:$B$599,B278)</f>
      </c>
      <c r="G278" s="121" t="str">
        <f>SUMIFS($E$2:E278,$A$2:A278,A278)</f>
      </c>
      <c r="H278" s="122" t="str">
        <f>SUMIFS($F$2:F278,$A$2:A278,A278)</f>
      </c>
    </row>
    <row r="279">
      <c r="A279" t="s">
        <v>116</v>
      </c>
      <c r="B279" s="116" t="n">
        <v>2042</v>
      </c>
      <c r="C279" s="117" t="str">
        <f>SUMIFS('Annual_Cost'!$Q$2:$Q$599,'Annual_Cost'!$A$2:$A$599,A279,'Annual_Cost'!$B$2:$B$599,B279)</f>
      </c>
      <c r="D279" s="118" t="str">
        <f>SUMIFS('Annual_Cost'!$R$2:$R$599,'Annual_Cost'!$A$2:$A$599,A279,'Annual_Cost'!$B$2:$B$599,B279)</f>
      </c>
      <c r="E279" s="119" t="str">
        <f>SUMIFS('Annual_Cost'!$S$2:$S$599,'Annual_Cost'!$A$2:$A$599,A279,'Annual_Cost'!$B$2:$B$599,B279)</f>
      </c>
      <c r="F279" s="120" t="str">
        <f>SUMIFS('Annual_Cost'!$W$2:$W$599,'Annual_Cost'!$A$2:$A$599,A279,'Annual_Cost'!$B$2:$B$599,B279)</f>
      </c>
      <c r="G279" s="121" t="str">
        <f>SUMIFS($E$2:E279,$A$2:A279,A279)</f>
      </c>
      <c r="H279" s="122" t="str">
        <f>SUMIFS($F$2:F279,$A$2:A279,A279)</f>
      </c>
    </row>
    <row r="280">
      <c r="A280" t="s">
        <v>116</v>
      </c>
      <c r="B280" s="116" t="n">
        <v>2043</v>
      </c>
      <c r="C280" s="117" t="str">
        <f>SUMIFS('Annual_Cost'!$Q$2:$Q$599,'Annual_Cost'!$A$2:$A$599,A280,'Annual_Cost'!$B$2:$B$599,B280)</f>
      </c>
      <c r="D280" s="118" t="str">
        <f>SUMIFS('Annual_Cost'!$R$2:$R$599,'Annual_Cost'!$A$2:$A$599,A280,'Annual_Cost'!$B$2:$B$599,B280)</f>
      </c>
      <c r="E280" s="119" t="str">
        <f>SUMIFS('Annual_Cost'!$S$2:$S$599,'Annual_Cost'!$A$2:$A$599,A280,'Annual_Cost'!$B$2:$B$599,B280)</f>
      </c>
      <c r="F280" s="120" t="str">
        <f>SUMIFS('Annual_Cost'!$W$2:$W$599,'Annual_Cost'!$A$2:$A$599,A280,'Annual_Cost'!$B$2:$B$599,B280)</f>
      </c>
      <c r="G280" s="121" t="str">
        <f>SUMIFS($E$2:E280,$A$2:A280,A280)</f>
      </c>
      <c r="H280" s="122" t="str">
        <f>SUMIFS($F$2:F280,$A$2:A280,A280)</f>
      </c>
    </row>
    <row r="281">
      <c r="A281" t="s">
        <v>116</v>
      </c>
      <c r="B281" s="116" t="n">
        <v>2044</v>
      </c>
      <c r="C281" s="117" t="str">
        <f>SUMIFS('Annual_Cost'!$Q$2:$Q$599,'Annual_Cost'!$A$2:$A$599,A281,'Annual_Cost'!$B$2:$B$599,B281)</f>
      </c>
      <c r="D281" s="118" t="str">
        <f>SUMIFS('Annual_Cost'!$R$2:$R$599,'Annual_Cost'!$A$2:$A$599,A281,'Annual_Cost'!$B$2:$B$599,B281)</f>
      </c>
      <c r="E281" s="119" t="str">
        <f>SUMIFS('Annual_Cost'!$S$2:$S$599,'Annual_Cost'!$A$2:$A$599,A281,'Annual_Cost'!$B$2:$B$599,B281)</f>
      </c>
      <c r="F281" s="120" t="str">
        <f>SUMIFS('Annual_Cost'!$W$2:$W$599,'Annual_Cost'!$A$2:$A$599,A281,'Annual_Cost'!$B$2:$B$599,B281)</f>
      </c>
      <c r="G281" s="121" t="str">
        <f>SUMIFS($E$2:E281,$A$2:A281,A281)</f>
      </c>
      <c r="H281" s="122" t="str">
        <f>SUMIFS($F$2:F281,$A$2:A281,A281)</f>
      </c>
    </row>
    <row r="282">
      <c r="A282" t="s">
        <v>116</v>
      </c>
      <c r="B282" s="116" t="n">
        <v>2045</v>
      </c>
      <c r="C282" s="117" t="str">
        <f>SUMIFS('Annual_Cost'!$Q$2:$Q$599,'Annual_Cost'!$A$2:$A$599,A282,'Annual_Cost'!$B$2:$B$599,B282)</f>
      </c>
      <c r="D282" s="118" t="str">
        <f>SUMIFS('Annual_Cost'!$R$2:$R$599,'Annual_Cost'!$A$2:$A$599,A282,'Annual_Cost'!$B$2:$B$599,B282)</f>
      </c>
      <c r="E282" s="119" t="str">
        <f>SUMIFS('Annual_Cost'!$S$2:$S$599,'Annual_Cost'!$A$2:$A$599,A282,'Annual_Cost'!$B$2:$B$599,B282)</f>
      </c>
      <c r="F282" s="120" t="str">
        <f>SUMIFS('Annual_Cost'!$W$2:$W$599,'Annual_Cost'!$A$2:$A$599,A282,'Annual_Cost'!$B$2:$B$599,B282)</f>
      </c>
      <c r="G282" s="121" t="str">
        <f>SUMIFS($E$2:E282,$A$2:A282,A282)</f>
      </c>
      <c r="H282" s="122" t="str">
        <f>SUMIFS($F$2:F282,$A$2:A282,A282)</f>
      </c>
    </row>
    <row r="283">
      <c r="A283" t="s">
        <v>116</v>
      </c>
      <c r="B283" s="116" t="n">
        <v>2046</v>
      </c>
      <c r="C283" s="117" t="str">
        <f>SUMIFS('Annual_Cost'!$Q$2:$Q$599,'Annual_Cost'!$A$2:$A$599,A283,'Annual_Cost'!$B$2:$B$599,B283)</f>
      </c>
      <c r="D283" s="118" t="str">
        <f>SUMIFS('Annual_Cost'!$R$2:$R$599,'Annual_Cost'!$A$2:$A$599,A283,'Annual_Cost'!$B$2:$B$599,B283)</f>
      </c>
      <c r="E283" s="119" t="str">
        <f>SUMIFS('Annual_Cost'!$S$2:$S$599,'Annual_Cost'!$A$2:$A$599,A283,'Annual_Cost'!$B$2:$B$599,B283)</f>
      </c>
      <c r="F283" s="120" t="str">
        <f>SUMIFS('Annual_Cost'!$W$2:$W$599,'Annual_Cost'!$A$2:$A$599,A283,'Annual_Cost'!$B$2:$B$599,B283)</f>
      </c>
      <c r="G283" s="121" t="str">
        <f>SUMIFS($E$2:E283,$A$2:A283,A283)</f>
      </c>
      <c r="H283" s="122" t="str">
        <f>SUMIFS($F$2:F283,$A$2:A283,A283)</f>
      </c>
    </row>
    <row r="284">
      <c r="A284" t="s">
        <v>116</v>
      </c>
      <c r="B284" s="116" t="n">
        <v>2047</v>
      </c>
      <c r="C284" s="117" t="str">
        <f>SUMIFS('Annual_Cost'!$Q$2:$Q$599,'Annual_Cost'!$A$2:$A$599,A284,'Annual_Cost'!$B$2:$B$599,B284)</f>
      </c>
      <c r="D284" s="118" t="str">
        <f>SUMIFS('Annual_Cost'!$R$2:$R$599,'Annual_Cost'!$A$2:$A$599,A284,'Annual_Cost'!$B$2:$B$599,B284)</f>
      </c>
      <c r="E284" s="119" t="str">
        <f>SUMIFS('Annual_Cost'!$S$2:$S$599,'Annual_Cost'!$A$2:$A$599,A284,'Annual_Cost'!$B$2:$B$599,B284)</f>
      </c>
      <c r="F284" s="120" t="str">
        <f>SUMIFS('Annual_Cost'!$W$2:$W$599,'Annual_Cost'!$A$2:$A$599,A284,'Annual_Cost'!$B$2:$B$599,B284)</f>
      </c>
      <c r="G284" s="121" t="str">
        <f>SUMIFS($E$2:E284,$A$2:A284,A284)</f>
      </c>
      <c r="H284" s="122" t="str">
        <f>SUMIFS($F$2:F284,$A$2:A284,A284)</f>
      </c>
    </row>
    <row r="285">
      <c r="A285" t="s">
        <v>116</v>
      </c>
      <c r="B285" s="116" t="n">
        <v>2048</v>
      </c>
      <c r="C285" s="117" t="str">
        <f>SUMIFS('Annual_Cost'!$Q$2:$Q$599,'Annual_Cost'!$A$2:$A$599,A285,'Annual_Cost'!$B$2:$B$599,B285)</f>
      </c>
      <c r="D285" s="118" t="str">
        <f>SUMIFS('Annual_Cost'!$R$2:$R$599,'Annual_Cost'!$A$2:$A$599,A285,'Annual_Cost'!$B$2:$B$599,B285)</f>
      </c>
      <c r="E285" s="119" t="str">
        <f>SUMIFS('Annual_Cost'!$S$2:$S$599,'Annual_Cost'!$A$2:$A$599,A285,'Annual_Cost'!$B$2:$B$599,B285)</f>
      </c>
      <c r="F285" s="120" t="str">
        <f>SUMIFS('Annual_Cost'!$W$2:$W$599,'Annual_Cost'!$A$2:$A$599,A285,'Annual_Cost'!$B$2:$B$599,B285)</f>
      </c>
      <c r="G285" s="121" t="str">
        <f>SUMIFS($E$2:E285,$A$2:A285,A285)</f>
      </c>
      <c r="H285" s="122" t="str">
        <f>SUMIFS($F$2:F285,$A$2:A285,A285)</f>
      </c>
    </row>
    <row r="286">
      <c r="A286" t="s">
        <v>116</v>
      </c>
      <c r="B286" s="116" t="n">
        <v>2049</v>
      </c>
      <c r="C286" s="117" t="str">
        <f>SUMIFS('Annual_Cost'!$Q$2:$Q$599,'Annual_Cost'!$A$2:$A$599,A286,'Annual_Cost'!$B$2:$B$599,B286)</f>
      </c>
      <c r="D286" s="118" t="str">
        <f>SUMIFS('Annual_Cost'!$R$2:$R$599,'Annual_Cost'!$A$2:$A$599,A286,'Annual_Cost'!$B$2:$B$599,B286)</f>
      </c>
      <c r="E286" s="119" t="str">
        <f>SUMIFS('Annual_Cost'!$S$2:$S$599,'Annual_Cost'!$A$2:$A$599,A286,'Annual_Cost'!$B$2:$B$599,B286)</f>
      </c>
      <c r="F286" s="120" t="str">
        <f>SUMIFS('Annual_Cost'!$W$2:$W$599,'Annual_Cost'!$A$2:$A$599,A286,'Annual_Cost'!$B$2:$B$599,B286)</f>
      </c>
      <c r="G286" s="121" t="str">
        <f>SUMIFS($E$2:E286,$A$2:A286,A286)</f>
      </c>
      <c r="H286" s="122" t="str">
        <f>SUMIFS($F$2:F286,$A$2:A286,A286)</f>
      </c>
    </row>
    <row r="287">
      <c r="A287" t="s">
        <v>116</v>
      </c>
      <c r="B287" s="116" t="n">
        <v>2050</v>
      </c>
      <c r="C287" s="117" t="str">
        <f>SUMIFS('Annual_Cost'!$Q$2:$Q$599,'Annual_Cost'!$A$2:$A$599,A287,'Annual_Cost'!$B$2:$B$599,B287)</f>
      </c>
      <c r="D287" s="118" t="str">
        <f>SUMIFS('Annual_Cost'!$R$2:$R$599,'Annual_Cost'!$A$2:$A$599,A287,'Annual_Cost'!$B$2:$B$599,B287)</f>
      </c>
      <c r="E287" s="119" t="str">
        <f>SUMIFS('Annual_Cost'!$S$2:$S$599,'Annual_Cost'!$A$2:$A$599,A287,'Annual_Cost'!$B$2:$B$599,B287)</f>
      </c>
      <c r="F287" s="120" t="str">
        <f>SUMIFS('Annual_Cost'!$W$2:$W$599,'Annual_Cost'!$A$2:$A$599,A287,'Annual_Cost'!$B$2:$B$599,B287)</f>
      </c>
      <c r="G287" s="121" t="str">
        <f>SUMIFS($E$2:E287,$A$2:A287,A287)</f>
      </c>
      <c r="H287" s="122" t="str">
        <f>SUMIFS($F$2:F287,$A$2:A287,A287)</f>
      </c>
    </row>
  </sheetData>
  <autoFilter ref="A1:H1"/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8.71" hidden="0" customWidth="1"/>
    <col min="6" max="6" width="23.71" hidden="0" customWidth="1"/>
    <col min="7" max="7" width="24.71" hidden="0" customWidth="1"/>
    <col min="8" max="8" width="11.71" hidden="0" customWidth="1"/>
    <col min="9" max="9" width="23.71" hidden="0" customWidth="1"/>
  </cols>
  <sheetData>
    <row r="1" ht="28" customHeight="1">
      <c r="A1" s="1" t="s">
        <v>446</v>
      </c>
      <c r="B1" s="1" t="s">
        <v>447</v>
      </c>
      <c r="C1" s="1" t="s">
        <v>453</v>
      </c>
      <c r="D1" s="1" t="s">
        <v>454</v>
      </c>
      <c r="E1" s="1" t="s">
        <v>475</v>
      </c>
      <c r="F1" s="1" t="s">
        <v>476</v>
      </c>
      <c r="G1" s="1" t="s">
        <v>479</v>
      </c>
      <c r="H1" s="1" t="s">
        <v>480</v>
      </c>
      <c r="I1" s="1" t="s">
        <v>481</v>
      </c>
    </row>
    <row r="2">
      <c r="A2" t="s">
        <v>116</v>
      </c>
      <c r="B2" s="35" t="s">
        <v>459</v>
      </c>
      <c r="C2" s="123" t="str">
        <f>SUMIFS('Annual_Mortality'!$I$2:$I$2003,'Annual_Mortality'!$A$2:$A$2003,A2)</f>
      </c>
      <c r="D2" s="124" t="str">
        <f>SUMIFS('Annual_Mortality'!$J$2:$J$2003,'Annual_Mortality'!$A$2:$A$2003,A2)</f>
      </c>
      <c r="E2" s="125" t="str">
        <f>SUMIFS('Budget_Impact'!$E$2:$E$287,'Budget_Impact'!$A$2:$A$287,A2)</f>
      </c>
      <c r="F2" s="126" t="str">
        <f>SUMIFS('Budget_Impact'!$F$2:$F$287,'Budget_Impact'!$A$2:$A$287,A2)</f>
      </c>
      <c r="G2" s="127" t="str">
        <f>IF(C2&gt;0,F2/C2,"")</f>
      </c>
      <c r="H2" s="128" t="str">
        <f>IF(AND(C2&gt;0,F2&lt;0),"Dominant (more health, lower cost)",IF(AND(C2&lt;=0,F2&gt;0),"Dominated (less/no health, higher cost)",IF(AND(C2&lt;=0,F2&lt;=0),"No deaths averted; ratio not defined","USD per death averted")))</f>
      </c>
      <c r="I2" s="37" t="str">
        <f>IF(AND(ABS(F2-SUMIFS('Budget_Impact'!$F$2:$F$287,'Budget_Impact'!$A$2:$A$287,A2))&lt;='Calculation_Assumptions'!$B$15,ABS(C2-SUMIFS('Annual_Mortality'!$I$2:$I$2003,'Annual_Mortality'!$A$2:$A$2003,A2))&lt;='Calculation_Assumptions'!$B$15),"consistent","mismatch")</f>
      </c>
    </row>
    <row r="3">
      <c r="A3" t="s">
        <v>264</v>
      </c>
      <c r="B3" s="35" t="s">
        <v>266</v>
      </c>
      <c r="C3" s="123" t="str">
        <f>SUMIFS('Annual_Mortality'!$I$2:$I$2003,'Annual_Mortality'!$A$2:$A$2003,A3)</f>
      </c>
      <c r="D3" s="124" t="str">
        <f>SUMIFS('Annual_Mortality'!$J$2:$J$2003,'Annual_Mortality'!$A$2:$A$2003,A3)</f>
      </c>
      <c r="E3" s="125" t="str">
        <f>SUMIFS('Budget_Impact'!$E$2:$E$287,'Budget_Impact'!$A$2:$A$287,A3)</f>
      </c>
      <c r="F3" s="126" t="str">
        <f>SUMIFS('Budget_Impact'!$F$2:$F$287,'Budget_Impact'!$A$2:$A$287,A3)</f>
      </c>
      <c r="G3" s="127" t="str">
        <f>IF(C3&gt;0,F3/C3,"")</f>
      </c>
      <c r="H3" s="128" t="str">
        <f>IF(AND(C3&gt;0,F3&lt;0),"Dominant (more health, lower cost)",IF(AND(C3&lt;=0,F3&gt;0),"Dominated (less/no health, higher cost)",IF(AND(C3&lt;=0,F3&lt;=0),"No deaths averted; ratio not defined","USD per death averted")))</f>
      </c>
      <c r="I3" s="37" t="str">
        <f>IF(AND(ABS(F3-SUMIFS('Budget_Impact'!$F$2:$F$287,'Budget_Impact'!$A$2:$A$287,A3))&lt;='Calculation_Assumptions'!$B$15,ABS(C3-SUMIFS('Annual_Mortality'!$I$2:$I$2003,'Annual_Mortality'!$A$2:$A$2003,A3))&lt;='Calculation_Assumptions'!$B$15),"consistent","mismatch")</f>
      </c>
    </row>
    <row r="4">
      <c r="A4" t="s">
        <v>232</v>
      </c>
      <c r="B4" s="35" t="s">
        <v>457</v>
      </c>
      <c r="C4" s="123" t="str">
        <f>SUMIFS('Annual_Mortality'!$I$2:$I$2003,'Annual_Mortality'!$A$2:$A$2003,A4)</f>
      </c>
      <c r="D4" s="124" t="str">
        <f>SUMIFS('Annual_Mortality'!$J$2:$J$2003,'Annual_Mortality'!$A$2:$A$2003,A4)</f>
      </c>
      <c r="E4" s="125" t="str">
        <f>SUMIFS('Budget_Impact'!$E$2:$E$287,'Budget_Impact'!$A$2:$A$287,A4)</f>
      </c>
      <c r="F4" s="126" t="str">
        <f>SUMIFS('Budget_Impact'!$F$2:$F$287,'Budget_Impact'!$A$2:$A$287,A4)</f>
      </c>
      <c r="G4" s="127" t="str">
        <f>IF(C4&gt;0,F4/C4,"")</f>
      </c>
      <c r="H4" s="128" t="str">
        <f>IF(AND(C4&gt;0,F4&lt;0),"Dominant (more health, lower cost)",IF(AND(C4&lt;=0,F4&gt;0),"Dominated (less/no health, higher cost)",IF(AND(C4&lt;=0,F4&lt;=0),"No deaths averted; ratio not defined","USD per death averted")))</f>
      </c>
      <c r="I4" s="37" t="str">
        <f>IF(AND(ABS(F4-SUMIFS('Budget_Impact'!$F$2:$F$287,'Budget_Impact'!$A$2:$A$287,A4))&lt;='Calculation_Assumptions'!$B$15,ABS(C4-SUMIFS('Annual_Mortality'!$I$2:$I$2003,'Annual_Mortality'!$A$2:$A$2003,A4))&lt;='Calculation_Assumptions'!$B$15),"consistent","mismatch")</f>
      </c>
    </row>
    <row r="5">
      <c r="A5" t="s">
        <v>289</v>
      </c>
      <c r="B5" s="35" t="s">
        <v>458</v>
      </c>
      <c r="C5" s="123" t="str">
        <f>SUMIFS('Annual_Mortality'!$I$2:$I$2003,'Annual_Mortality'!$A$2:$A$2003,A5)</f>
      </c>
      <c r="D5" s="124" t="str">
        <f>SUMIFS('Annual_Mortality'!$J$2:$J$2003,'Annual_Mortality'!$A$2:$A$2003,A5)</f>
      </c>
      <c r="E5" s="125" t="str">
        <f>SUMIFS('Budget_Impact'!$E$2:$E$287,'Budget_Impact'!$A$2:$A$287,A5)</f>
      </c>
      <c r="F5" s="126" t="str">
        <f>SUMIFS('Budget_Impact'!$F$2:$F$287,'Budget_Impact'!$A$2:$A$287,A5)</f>
      </c>
      <c r="G5" s="127" t="str">
        <f>IF(C5&gt;0,F5/C5,"")</f>
      </c>
      <c r="H5" s="128" t="str">
        <f>IF(AND(C5&gt;0,F5&lt;0),"Dominant (more health, lower cost)",IF(AND(C5&lt;=0,F5&gt;0),"Dominated (less/no health, higher cost)",IF(AND(C5&lt;=0,F5&lt;=0),"No deaths averted; ratio not defined","USD per death averted")))</f>
      </c>
      <c r="I5" s="37" t="str">
        <f>IF(AND(ABS(F5-SUMIFS('Budget_Impact'!$F$2:$F$287,'Budget_Impact'!$A$2:$A$287,A5))&lt;='Calculation_Assumptions'!$B$15,ABS(C5-SUMIFS('Annual_Mortality'!$I$2:$I$2003,'Annual_Mortality'!$A$2:$A$2003,A5))&lt;='Calculation_Assumptions'!$B$15),"consistent","mismatch")</f>
      </c>
    </row>
    <row r="6">
      <c r="A6" t="s">
        <v>257</v>
      </c>
      <c r="B6" s="35" t="s">
        <v>259</v>
      </c>
      <c r="C6" s="123" t="str">
        <f>SUMIFS('Annual_Mortality'!$I$2:$I$2003,'Annual_Mortality'!$A$2:$A$2003,A6)</f>
      </c>
      <c r="D6" s="124" t="str">
        <f>SUMIFS('Annual_Mortality'!$J$2:$J$2003,'Annual_Mortality'!$A$2:$A$2003,A6)</f>
      </c>
      <c r="E6" s="125" t="str">
        <f>SUMIFS('Budget_Impact'!$E$2:$E$287,'Budget_Impact'!$A$2:$A$287,A6)</f>
      </c>
      <c r="F6" s="126" t="str">
        <f>SUMIFS('Budget_Impact'!$F$2:$F$287,'Budget_Impact'!$A$2:$A$287,A6)</f>
      </c>
      <c r="G6" s="127" t="str">
        <f>IF(C6&gt;0,F6/C6,"")</f>
      </c>
      <c r="H6" s="128" t="str">
        <f>IF(AND(C6&gt;0,F6&lt;0),"Dominant (more health, lower cost)",IF(AND(C6&lt;=0,F6&gt;0),"Dominated (less/no health, higher cost)",IF(AND(C6&lt;=0,F6&lt;=0),"No deaths averted; ratio not defined","USD per death averted")))</f>
      </c>
      <c r="I6" s="37" t="str">
        <f>IF(AND(ABS(F6-SUMIFS('Budget_Impact'!$F$2:$F$287,'Budget_Impact'!$A$2:$A$287,A6))&lt;='Calculation_Assumptions'!$B$15,ABS(C6-SUMIFS('Annual_Mortality'!$I$2:$I$2003,'Annual_Mortality'!$A$2:$A$2003,A6))&lt;='Calculation_Assumptions'!$B$15),"consistent","mismatch")</f>
      </c>
    </row>
    <row r="7">
      <c r="A7" t="s">
        <v>306</v>
      </c>
      <c r="B7" s="35" t="s">
        <v>308</v>
      </c>
      <c r="C7" s="123" t="str">
        <f>SUMIFS('Annual_Mortality'!$I$2:$I$2003,'Annual_Mortality'!$A$2:$A$2003,A7)</f>
      </c>
      <c r="D7" s="124" t="str">
        <f>SUMIFS('Annual_Mortality'!$J$2:$J$2003,'Annual_Mortality'!$A$2:$A$2003,A7)</f>
      </c>
      <c r="E7" s="125" t="str">
        <f>SUMIFS('Budget_Impact'!$E$2:$E$287,'Budget_Impact'!$A$2:$A$287,A7)</f>
      </c>
      <c r="F7" s="126" t="str">
        <f>SUMIFS('Budget_Impact'!$F$2:$F$287,'Budget_Impact'!$A$2:$A$287,A7)</f>
      </c>
      <c r="G7" s="127" t="str">
        <f>IF(C7&gt;0,F7/C7,"")</f>
      </c>
      <c r="H7" s="128" t="str">
        <f>IF(AND(C7&gt;0,F7&lt;0),"Dominant (more health, lower cost)",IF(AND(C7&lt;=0,F7&gt;0),"Dominated (less/no health, higher cost)",IF(AND(C7&lt;=0,F7&lt;=0),"No deaths averted; ratio not defined","USD per death averted")))</f>
      </c>
      <c r="I7" s="37" t="str">
        <f>IF(AND(ABS(F7-SUMIFS('Budget_Impact'!$F$2:$F$287,'Budget_Impact'!$A$2:$A$287,A7))&lt;='Calculation_Assumptions'!$B$15,ABS(C7-SUMIFS('Annual_Mortality'!$I$2:$I$2003,'Annual_Mortality'!$A$2:$A$2003,A7))&lt;='Calculation_Assumptions'!$B$15),"consistent","mismatch")</f>
      </c>
    </row>
    <row r="8">
      <c r="A8" t="s">
        <v>296</v>
      </c>
      <c r="B8" s="35" t="s">
        <v>298</v>
      </c>
      <c r="C8" s="123" t="str">
        <f>SUMIFS('Annual_Mortality'!$I$2:$I$2003,'Annual_Mortality'!$A$2:$A$2003,A8)</f>
      </c>
      <c r="D8" s="124" t="str">
        <f>SUMIFS('Annual_Mortality'!$J$2:$J$2003,'Annual_Mortality'!$A$2:$A$2003,A8)</f>
      </c>
      <c r="E8" s="125" t="str">
        <f>SUMIFS('Budget_Impact'!$E$2:$E$287,'Budget_Impact'!$A$2:$A$287,A8)</f>
      </c>
      <c r="F8" s="126" t="str">
        <f>SUMIFS('Budget_Impact'!$F$2:$F$287,'Budget_Impact'!$A$2:$A$287,A8)</f>
      </c>
      <c r="G8" s="127" t="str">
        <f>IF(C8&gt;0,F8/C8,"")</f>
      </c>
      <c r="H8" s="128" t="str">
        <f>IF(AND(C8&gt;0,F8&lt;0),"Dominant (more health, lower cost)",IF(AND(C8&lt;=0,F8&gt;0),"Dominated (less/no health, higher cost)",IF(AND(C8&lt;=0,F8&lt;=0),"No deaths averted; ratio not defined","USD per death averted")))</f>
      </c>
      <c r="I8" s="37" t="str">
        <f>IF(AND(ABS(F8-SUMIFS('Budget_Impact'!$F$2:$F$287,'Budget_Impact'!$A$2:$A$287,A8))&lt;='Calculation_Assumptions'!$B$15,ABS(C8-SUMIFS('Annual_Mortality'!$I$2:$I$2003,'Annual_Mortality'!$A$2:$A$2003,A8))&lt;='Calculation_Assumptions'!$B$15),"consistent","mismatch")</f>
      </c>
    </row>
    <row r="9">
      <c r="A9" t="s">
        <v>243</v>
      </c>
      <c r="B9" s="35" t="s">
        <v>245</v>
      </c>
      <c r="C9" s="123" t="str">
        <f>SUMIFS('Annual_Mortality'!$I$2:$I$2003,'Annual_Mortality'!$A$2:$A$2003,A9)</f>
      </c>
      <c r="D9" s="124" t="str">
        <f>SUMIFS('Annual_Mortality'!$J$2:$J$2003,'Annual_Mortality'!$A$2:$A$2003,A9)</f>
      </c>
      <c r="E9" s="125" t="str">
        <f>SUMIFS('Budget_Impact'!$E$2:$E$287,'Budget_Impact'!$A$2:$A$287,A9)</f>
      </c>
      <c r="F9" s="126" t="str">
        <f>SUMIFS('Budget_Impact'!$F$2:$F$287,'Budget_Impact'!$A$2:$A$287,A9)</f>
      </c>
      <c r="G9" s="127" t="str">
        <f>IF(C9&gt;0,F9/C9,"")</f>
      </c>
      <c r="H9" s="128" t="str">
        <f>IF(AND(C9&gt;0,F9&lt;0),"Dominant (more health, lower cost)",IF(AND(C9&lt;=0,F9&gt;0),"Dominated (less/no health, higher cost)",IF(AND(C9&lt;=0,F9&lt;=0),"No deaths averted; ratio not defined","USD per death averted")))</f>
      </c>
      <c r="I9" s="37" t="str">
        <f>IF(AND(ABS(F9-SUMIFS('Budget_Impact'!$F$2:$F$287,'Budget_Impact'!$A$2:$A$287,A9))&lt;='Calculation_Assumptions'!$B$15,ABS(C9-SUMIFS('Annual_Mortality'!$I$2:$I$2003,'Annual_Mortality'!$A$2:$A$2003,A9))&lt;='Calculation_Assumptions'!$B$15),"consistent","mismatch")</f>
      </c>
    </row>
    <row r="10">
      <c r="A10" t="s">
        <v>285</v>
      </c>
      <c r="B10" s="35" t="s">
        <v>287</v>
      </c>
      <c r="C10" s="123" t="str">
        <f>SUMIFS('Annual_Mortality'!$I$2:$I$2003,'Annual_Mortality'!$A$2:$A$2003,A10)</f>
      </c>
      <c r="D10" s="124" t="str">
        <f>SUMIFS('Annual_Mortality'!$J$2:$J$2003,'Annual_Mortality'!$A$2:$A$2003,A10)</f>
      </c>
      <c r="E10" s="125" t="str">
        <f>SUMIFS('Budget_Impact'!$E$2:$E$287,'Budget_Impact'!$A$2:$A$287,A10)</f>
      </c>
      <c r="F10" s="126" t="str">
        <f>SUMIFS('Budget_Impact'!$F$2:$F$287,'Budget_Impact'!$A$2:$A$287,A10)</f>
      </c>
      <c r="G10" s="127" t="str">
        <f>IF(C10&gt;0,F10/C10,"")</f>
      </c>
      <c r="H10" s="128" t="str">
        <f>IF(AND(C10&gt;0,F10&lt;0),"Dominant (more health, lower cost)",IF(AND(C10&lt;=0,F10&gt;0),"Dominated (less/no health, higher cost)",IF(AND(C10&lt;=0,F10&lt;=0),"No deaths averted; ratio not defined","USD per death averted")))</f>
      </c>
      <c r="I10" s="37" t="str">
        <f>IF(AND(ABS(F10-SUMIFS('Budget_Impact'!$F$2:$F$287,'Budget_Impact'!$A$2:$A$287,A10))&lt;='Calculation_Assumptions'!$B$15,ABS(C10-SUMIFS('Annual_Mortality'!$I$2:$I$2003,'Annual_Mortality'!$A$2:$A$2003,A10))&lt;='Calculation_Assumptions'!$B$15),"consistent","mismatch")</f>
      </c>
    </row>
    <row r="11">
      <c r="A11" t="s">
        <v>219</v>
      </c>
      <c r="B11" s="35" t="s">
        <v>221</v>
      </c>
      <c r="C11" s="123" t="str">
        <f>SUMIFS('Annual_Mortality'!$I$2:$I$2003,'Annual_Mortality'!$A$2:$A$2003,A11)</f>
      </c>
      <c r="D11" s="124" t="str">
        <f>SUMIFS('Annual_Mortality'!$J$2:$J$2003,'Annual_Mortality'!$A$2:$A$2003,A11)</f>
      </c>
      <c r="E11" s="125" t="str">
        <f>SUMIFS('Budget_Impact'!$E$2:$E$287,'Budget_Impact'!$A$2:$A$287,A11)</f>
      </c>
      <c r="F11" s="126" t="str">
        <f>SUMIFS('Budget_Impact'!$F$2:$F$287,'Budget_Impact'!$A$2:$A$287,A11)</f>
      </c>
      <c r="G11" s="127" t="str">
        <f>IF(C11&gt;0,F11/C11,"")</f>
      </c>
      <c r="H11" s="128" t="str">
        <f>IF(AND(C11&gt;0,F11&lt;0),"Dominant (more health, lower cost)",IF(AND(C11&lt;=0,F11&gt;0),"Dominated (less/no health, higher cost)",IF(AND(C11&lt;=0,F11&lt;=0),"No deaths averted; ratio not defined","USD per death averted")))</f>
      </c>
      <c r="I11" s="37" t="str">
        <f>IF(AND(ABS(F11-SUMIFS('Budget_Impact'!$F$2:$F$287,'Budget_Impact'!$A$2:$A$287,A11))&lt;='Calculation_Assumptions'!$B$15,ABS(C11-SUMIFS('Annual_Mortality'!$I$2:$I$2003,'Annual_Mortality'!$A$2:$A$2003,A11))&lt;='Calculation_Assumptions'!$B$15),"consistent","mismatch")</f>
      </c>
    </row>
    <row r="12">
      <c r="A12" t="s">
        <v>250</v>
      </c>
      <c r="B12" s="35" t="s">
        <v>252</v>
      </c>
      <c r="C12" s="123" t="str">
        <f>SUMIFS('Annual_Mortality'!$I$2:$I$2003,'Annual_Mortality'!$A$2:$A$2003,A12)</f>
      </c>
      <c r="D12" s="124" t="str">
        <f>SUMIFS('Annual_Mortality'!$J$2:$J$2003,'Annual_Mortality'!$A$2:$A$2003,A12)</f>
      </c>
      <c r="E12" s="125" t="str">
        <f>SUMIFS('Budget_Impact'!$E$2:$E$287,'Budget_Impact'!$A$2:$A$287,A12)</f>
      </c>
      <c r="F12" s="126" t="str">
        <f>SUMIFS('Budget_Impact'!$F$2:$F$287,'Budget_Impact'!$A$2:$A$287,A12)</f>
      </c>
      <c r="G12" s="127" t="str">
        <f>IF(C12&gt;0,F12/C12,"")</f>
      </c>
      <c r="H12" s="128" t="str">
        <f>IF(AND(C12&gt;0,F12&lt;0),"Dominant (more health, lower cost)",IF(AND(C12&lt;=0,F12&gt;0),"Dominated (less/no health, higher cost)",IF(AND(C12&lt;=0,F12&lt;=0),"No deaths averted; ratio not defined","USD per death averted")))</f>
      </c>
      <c r="I12" s="37" t="str">
        <f>IF(AND(ABS(F12-SUMIFS('Budget_Impact'!$F$2:$F$287,'Budget_Impact'!$A$2:$A$287,A12))&lt;='Calculation_Assumptions'!$B$15,ABS(C12-SUMIFS('Annual_Mortality'!$I$2:$I$2003,'Annual_Mortality'!$A$2:$A$2003,A12))&lt;='Calculation_Assumptions'!$B$15),"consistent","mismatch")</f>
      </c>
    </row>
  </sheetData>
  <autoFilter ref="A1:I1"/>
  <conditionalFormatting sqref="I2:I12">
    <cfRule type="containsText" dxfId="0" priority="3" operator="containsText" text="consistent">
      <formula>NOT(ISERROR(SEARCH("consistent", I2)))</formula>
    </cfRule>
    <cfRule type="containsText" dxfId="2" priority="2" operator="containsText" text="mismatch">
      <formula>NOT(ISERROR(SEARCH("mismatch", I2)))</formula>
    </cfRule>
  </conditionalFormatting>
  <conditionalFormatting sqref="H2:H12">
    <cfRule type="containsText" dxfId="1" priority="1" operator="containsText" text="Dominated">
      <formula>NOT(ISERROR(SEARCH("Dominated", H2)))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7.71" hidden="0" customWidth="1"/>
    <col min="6" max="6" width="16.71" hidden="0" customWidth="1"/>
    <col min="7" max="7" width="15.71" hidden="0" customWidth="1"/>
    <col min="8" max="8" width="16.71" hidden="0" customWidth="1"/>
    <col min="9" max="9" width="15.71" hidden="0" customWidth="1"/>
    <col min="10" max="10" width="12.71" hidden="0" customWidth="1"/>
    <col min="11" max="11" width="12.71" hidden="0" customWidth="1"/>
    <col min="12" max="12" width="13.71" hidden="0" customWidth="1"/>
    <col min="13" max="13" width="12.71" hidden="0" customWidth="1"/>
    <col min="14" max="14" width="12.71" hidden="0" customWidth="1"/>
    <col min="15" max="15" width="13.71" hidden="0" customWidth="1"/>
    <col min="16" max="16" width="12.71" hidden="0" customWidth="1"/>
    <col min="17" max="17" width="12.71" hidden="0" customWidth="1"/>
    <col min="18" max="18" width="15.71" hidden="0" customWidth="1"/>
    <col min="19" max="19" width="19.71" hidden="0" customWidth="1"/>
  </cols>
  <sheetData>
    <row r="1" ht="28" customHeight="1">
      <c r="A1" s="1" t="s">
        <v>446</v>
      </c>
      <c r="B1" s="1" t="s">
        <v>447</v>
      </c>
      <c r="C1" s="1" t="s">
        <v>45</v>
      </c>
      <c r="D1" s="1" t="s">
        <v>482</v>
      </c>
      <c r="E1" s="1" t="s">
        <v>483</v>
      </c>
      <c r="F1" s="1" t="s">
        <v>453</v>
      </c>
      <c r="G1" s="1" t="s">
        <v>484</v>
      </c>
      <c r="H1" s="1" t="s">
        <v>485</v>
      </c>
      <c r="I1" s="1" t="s">
        <v>454</v>
      </c>
      <c r="J1" s="1" t="s">
        <v>486</v>
      </c>
      <c r="K1" s="1" t="s">
        <v>487</v>
      </c>
      <c r="L1" s="1" t="s">
        <v>488</v>
      </c>
      <c r="M1" s="1" t="s">
        <v>489</v>
      </c>
      <c r="N1" s="1" t="s">
        <v>490</v>
      </c>
      <c r="O1" s="1" t="s">
        <v>491</v>
      </c>
      <c r="P1" s="1" t="s">
        <v>492</v>
      </c>
      <c r="Q1" s="1" t="s">
        <v>493</v>
      </c>
      <c r="R1" s="1" t="s">
        <v>494</v>
      </c>
      <c r="S1" s="1" t="s">
        <v>495</v>
      </c>
    </row>
    <row r="2">
      <c r="A2" t="s">
        <v>116</v>
      </c>
      <c r="B2" s="35" t="s">
        <v>459</v>
      </c>
      <c r="C2" t="n">
        <v>2025</v>
      </c>
      <c r="D2" s="129" t="n">
        <v>1067480.82630162</v>
      </c>
      <c r="E2" s="130" t="n">
        <v>1067480.82630162</v>
      </c>
      <c r="F2" s="131" t="str">
        <f>E2-D2</f>
      </c>
      <c r="G2" s="132" t="n">
        <v>1310435.46710376</v>
      </c>
      <c r="H2" s="133" t="n">
        <v>1310435.46710376</v>
      </c>
      <c r="I2" s="134" t="str">
        <f>H2-G2</f>
      </c>
      <c r="J2" s="135" t="n">
        <v>13787600.0581766</v>
      </c>
      <c r="K2" s="136" t="n">
        <v>13787600.0581765</v>
      </c>
      <c r="L2" s="137" t="str">
        <f>K2-J2</f>
      </c>
      <c r="M2" s="138" t="n">
        <v>2532778.0562727</v>
      </c>
      <c r="N2" s="139" t="n">
        <v>2532778.0562727</v>
      </c>
      <c r="O2" s="140" t="str">
        <f>N2-M2</f>
      </c>
      <c r="P2" s="141" t="n">
        <v>16320378.1144493</v>
      </c>
      <c r="Q2" s="142" t="n">
        <v>16320378.1144492</v>
      </c>
      <c r="R2" s="143" t="str">
        <f>Q2-P2</f>
      </c>
      <c r="S2" s="144" t="str">
        <f>L2</f>
      </c>
    </row>
    <row r="3">
      <c r="A3" t="s">
        <v>116</v>
      </c>
      <c r="B3" s="35" t="s">
        <v>459</v>
      </c>
      <c r="C3" t="n">
        <v>2026</v>
      </c>
      <c r="D3" s="129" t="n">
        <v>978965.84222382</v>
      </c>
      <c r="E3" s="130" t="n">
        <v>988264.006255992</v>
      </c>
      <c r="F3" s="131" t="str">
        <f>E3-D3</f>
      </c>
      <c r="G3" s="132" t="n">
        <v>1324263.97304895</v>
      </c>
      <c r="H3" s="133" t="n">
        <v>1335499.77531644</v>
      </c>
      <c r="I3" s="134" t="str">
        <f>H3-G3</f>
      </c>
      <c r="J3" s="135" t="n">
        <v>13126133.1569118</v>
      </c>
      <c r="K3" s="136" t="n">
        <v>13278266.4787963</v>
      </c>
      <c r="L3" s="137" t="str">
        <f>K3-J3</f>
      </c>
      <c r="M3" s="138" t="n">
        <v>2502930.34019459</v>
      </c>
      <c r="N3" s="139" t="n">
        <v>2503113.80829513</v>
      </c>
      <c r="O3" s="140" t="str">
        <f>N3-M3</f>
      </c>
      <c r="P3" s="141" t="n">
        <v>15629063.4971064</v>
      </c>
      <c r="Q3" s="142" t="n">
        <v>15781380.2870914</v>
      </c>
      <c r="R3" s="143" t="str">
        <f>Q3-P3</f>
      </c>
      <c r="S3" s="144" t="str">
        <f>L3</f>
      </c>
    </row>
    <row r="4">
      <c r="A4" t="s">
        <v>116</v>
      </c>
      <c r="B4" s="35" t="s">
        <v>459</v>
      </c>
      <c r="C4" t="n">
        <v>2027</v>
      </c>
      <c r="D4" s="129" t="n">
        <v>931693.66771264</v>
      </c>
      <c r="E4" s="130" t="n">
        <v>949562.21612471</v>
      </c>
      <c r="F4" s="131" t="str">
        <f>E4-D4</f>
      </c>
      <c r="G4" s="132" t="n">
        <v>1339283.37756753</v>
      </c>
      <c r="H4" s="133" t="n">
        <v>1363154.32953999</v>
      </c>
      <c r="I4" s="134" t="str">
        <f>H4-G4</f>
      </c>
      <c r="J4" s="135" t="n">
        <v>12694954.0906923</v>
      </c>
      <c r="K4" s="136" t="n">
        <v>12992035.3731198</v>
      </c>
      <c r="L4" s="137" t="str">
        <f>K4-J4</f>
      </c>
      <c r="M4" s="138" t="n">
        <v>2482652.06869034</v>
      </c>
      <c r="N4" s="139" t="n">
        <v>2483407.07511913</v>
      </c>
      <c r="O4" s="140" t="str">
        <f>N4-M4</f>
      </c>
      <c r="P4" s="141" t="n">
        <v>15177606.1593826</v>
      </c>
      <c r="Q4" s="142" t="n">
        <v>15475442.4482389</v>
      </c>
      <c r="R4" s="143" t="str">
        <f>Q4-P4</f>
      </c>
      <c r="S4" s="144" t="str">
        <f>L4</f>
      </c>
    </row>
    <row r="5">
      <c r="A5" t="s">
        <v>116</v>
      </c>
      <c r="B5" s="35" t="s">
        <v>459</v>
      </c>
      <c r="C5" t="n">
        <v>2028</v>
      </c>
      <c r="D5" s="129" t="n">
        <v>900988.540294002</v>
      </c>
      <c r="E5" s="130" t="n">
        <v>927155.127282705</v>
      </c>
      <c r="F5" s="131" t="str">
        <f>E5-D5</f>
      </c>
      <c r="G5" s="132" t="n">
        <v>1355475.63736012</v>
      </c>
      <c r="H5" s="133" t="n">
        <v>1392211.21828385</v>
      </c>
      <c r="I5" s="134" t="str">
        <f>H5-G5</f>
      </c>
      <c r="J5" s="135" t="n">
        <v>12373995.4296225</v>
      </c>
      <c r="K5" s="136" t="n">
        <v>12812693.7128389</v>
      </c>
      <c r="L5" s="137" t="str">
        <f>K5-J5</f>
      </c>
      <c r="M5" s="138" t="n">
        <v>2469065.40563295</v>
      </c>
      <c r="N5" s="139" t="n">
        <v>2470833.56377094</v>
      </c>
      <c r="O5" s="140" t="str">
        <f>N5-M5</f>
      </c>
      <c r="P5" s="141" t="n">
        <v>14843060.8352555</v>
      </c>
      <c r="Q5" s="142" t="n">
        <v>15283527.2766099</v>
      </c>
      <c r="R5" s="143" t="str">
        <f>Q5-P5</f>
      </c>
      <c r="S5" s="144" t="str">
        <f>L5</f>
      </c>
    </row>
    <row r="6">
      <c r="A6" t="s">
        <v>116</v>
      </c>
      <c r="B6" s="35" t="s">
        <v>459</v>
      </c>
      <c r="C6" t="n">
        <v>2029</v>
      </c>
      <c r="D6" s="129" t="n">
        <v>878436.90613532</v>
      </c>
      <c r="E6" s="130" t="n">
        <v>914778.27531635</v>
      </c>
      <c r="F6" s="131" t="str">
        <f>E6-D6</f>
      </c>
      <c r="G6" s="132" t="n">
        <v>1371607.09768059</v>
      </c>
      <c r="H6" s="133" t="n">
        <v>1422211.31012518</v>
      </c>
      <c r="I6" s="134" t="str">
        <f>H6-G6</f>
      </c>
      <c r="J6" s="135" t="n">
        <v>12108890.024622</v>
      </c>
      <c r="K6" s="136" t="n">
        <v>12714849.6009512</v>
      </c>
      <c r="L6" s="137" t="str">
        <f>K6-J6</f>
      </c>
      <c r="M6" s="138" t="n">
        <v>2460603.22619816</v>
      </c>
      <c r="N6" s="139" t="n">
        <v>2463702.13868376</v>
      </c>
      <c r="O6" s="140" t="str">
        <f>N6-M6</f>
      </c>
      <c r="P6" s="141" t="n">
        <v>14569493.2508201</v>
      </c>
      <c r="Q6" s="142" t="n">
        <v>15178551.7396349</v>
      </c>
      <c r="R6" s="143" t="str">
        <f>Q6-P6</f>
      </c>
      <c r="S6" s="144" t="str">
        <f>L6</f>
      </c>
    </row>
    <row r="7">
      <c r="A7" t="s">
        <v>116</v>
      </c>
      <c r="B7" s="35" t="s">
        <v>459</v>
      </c>
      <c r="C7" t="n">
        <v>2030</v>
      </c>
      <c r="D7" s="129" t="n">
        <v>862713.056854945</v>
      </c>
      <c r="E7" s="130" t="n">
        <v>909052.974563889</v>
      </c>
      <c r="F7" s="131" t="str">
        <f>E7-D7</f>
      </c>
      <c r="G7" s="132" t="n">
        <v>1388130.77568547</v>
      </c>
      <c r="H7" s="133" t="n">
        <v>1452871.08867836</v>
      </c>
      <c r="I7" s="134" t="str">
        <f>H7-G7</f>
      </c>
      <c r="J7" s="135" t="n">
        <v>11894104.6508635</v>
      </c>
      <c r="K7" s="136" t="n">
        <v>12664641.1886839</v>
      </c>
      <c r="L7" s="137" t="str">
        <f>K7-J7</f>
      </c>
      <c r="M7" s="138" t="n">
        <v>2456081.68237894</v>
      </c>
      <c r="N7" s="139" t="n">
        <v>2460885.6583369</v>
      </c>
      <c r="O7" s="140" t="str">
        <f>N7-M7</f>
      </c>
      <c r="P7" s="141" t="n">
        <v>14350186.3332424</v>
      </c>
      <c r="Q7" s="142" t="n">
        <v>15125526.8470208</v>
      </c>
      <c r="R7" s="143" t="str">
        <f>Q7-P7</f>
      </c>
      <c r="S7" s="144" t="str">
        <f>L7</f>
      </c>
    </row>
    <row r="8">
      <c r="A8" t="s">
        <v>116</v>
      </c>
      <c r="B8" s="35" t="s">
        <v>459</v>
      </c>
      <c r="C8" t="n">
        <v>2031</v>
      </c>
      <c r="D8" s="129" t="n">
        <v>858680.448117486</v>
      </c>
      <c r="E8" s="130" t="n">
        <v>907044.243132821</v>
      </c>
      <c r="F8" s="131" t="str">
        <f>E8-D8</f>
      </c>
      <c r="G8" s="132" t="n">
        <v>1416476.84934177</v>
      </c>
      <c r="H8" s="133" t="n">
        <v>1483835.37174252</v>
      </c>
      <c r="I8" s="134" t="str">
        <f>H8-G8</f>
      </c>
      <c r="J8" s="135" t="n">
        <v>11854270.4061051</v>
      </c>
      <c r="K8" s="136" t="n">
        <v>12656049.5229595</v>
      </c>
      <c r="L8" s="137" t="str">
        <f>K8-J8</f>
      </c>
      <c r="M8" s="138" t="n">
        <v>2455254.63341633</v>
      </c>
      <c r="N8" s="139" t="n">
        <v>2461774.27454268</v>
      </c>
      <c r="O8" s="140" t="str">
        <f>N8-M8</f>
      </c>
      <c r="P8" s="141" t="n">
        <v>14309525.0395214</v>
      </c>
      <c r="Q8" s="142" t="n">
        <v>15117823.7975021</v>
      </c>
      <c r="R8" s="143" t="str">
        <f>Q8-P8</f>
      </c>
      <c r="S8" s="144" t="str">
        <f>L8</f>
      </c>
    </row>
    <row r="9">
      <c r="A9" t="s">
        <v>116</v>
      </c>
      <c r="B9" s="35" t="s">
        <v>459</v>
      </c>
      <c r="C9" t="n">
        <v>2032</v>
      </c>
      <c r="D9" s="129" t="n">
        <v>858612.239949203</v>
      </c>
      <c r="E9" s="130" t="n">
        <v>908870.877488126</v>
      </c>
      <c r="F9" s="131" t="str">
        <f>E9-D9</f>
      </c>
      <c r="G9" s="132" t="n">
        <v>1444944.45344676</v>
      </c>
      <c r="H9" s="133" t="n">
        <v>1514938.27237416</v>
      </c>
      <c r="I9" s="134" t="str">
        <f>H9-G9</f>
      </c>
      <c r="J9" s="135" t="n">
        <v>11844719.4854078</v>
      </c>
      <c r="K9" s="136" t="n">
        <v>12676617.2949754</v>
      </c>
      <c r="L9" s="137" t="str">
        <f>K9-J9</f>
      </c>
      <c r="M9" s="138" t="n">
        <v>2457409.77522212</v>
      </c>
      <c r="N9" s="139" t="n">
        <v>2465693.09455922</v>
      </c>
      <c r="O9" s="140" t="str">
        <f>N9-M9</f>
      </c>
      <c r="P9" s="141" t="n">
        <v>14302129.26063</v>
      </c>
      <c r="Q9" s="142" t="n">
        <v>15142310.3895347</v>
      </c>
      <c r="R9" s="143" t="str">
        <f>Q9-P9</f>
      </c>
      <c r="S9" s="144" t="str">
        <f>L9</f>
      </c>
    </row>
    <row r="10">
      <c r="A10" t="s">
        <v>116</v>
      </c>
      <c r="B10" s="35" t="s">
        <v>459</v>
      </c>
      <c r="C10" t="n">
        <v>2033</v>
      </c>
      <c r="D10" s="129" t="n">
        <v>861341.076639329</v>
      </c>
      <c r="E10" s="130" t="n">
        <v>913563.023220454</v>
      </c>
      <c r="F10" s="131" t="str">
        <f>E10-D10</f>
      </c>
      <c r="G10" s="132" t="n">
        <v>1473415.88403429</v>
      </c>
      <c r="H10" s="133" t="n">
        <v>1546062.34412067</v>
      </c>
      <c r="I10" s="134" t="str">
        <f>H10-G10</f>
      </c>
      <c r="J10" s="135" t="n">
        <v>11856001.2602425</v>
      </c>
      <c r="K10" s="136" t="n">
        <v>12718239.909793</v>
      </c>
      <c r="L10" s="137" t="str">
        <f>K10-J10</f>
      </c>
      <c r="M10" s="138" t="n">
        <v>2462047.55965184</v>
      </c>
      <c r="N10" s="139" t="n">
        <v>2472136.32915734</v>
      </c>
      <c r="O10" s="140" t="str">
        <f>N10-M10</f>
      </c>
      <c r="P10" s="141" t="n">
        <v>14318048.8198944</v>
      </c>
      <c r="Q10" s="142" t="n">
        <v>15190376.2389504</v>
      </c>
      <c r="R10" s="143" t="str">
        <f>Q10-P10</f>
      </c>
      <c r="S10" s="144" t="str">
        <f>L10</f>
      </c>
    </row>
    <row r="11">
      <c r="A11" t="s">
        <v>116</v>
      </c>
      <c r="B11" s="35" t="s">
        <v>459</v>
      </c>
      <c r="C11" t="n">
        <v>2034</v>
      </c>
      <c r="D11" s="129" t="n">
        <v>868246.883580095</v>
      </c>
      <c r="E11" s="130" t="n">
        <v>920723.390181589</v>
      </c>
      <c r="F11" s="131" t="str">
        <f>E11-D11</f>
      </c>
      <c r="G11" s="132" t="n">
        <v>1502944.72754725</v>
      </c>
      <c r="H11" s="133" t="n">
        <v>1577410.50304755</v>
      </c>
      <c r="I11" s="134" t="str">
        <f>H11-G11</f>
      </c>
      <c r="J11" s="135" t="n">
        <v>11924115.2332524</v>
      </c>
      <c r="K11" s="136" t="n">
        <v>12793363.4737947</v>
      </c>
      <c r="L11" s="137" t="str">
        <f>K11-J11</f>
      </c>
      <c r="M11" s="138" t="n">
        <v>2468655.39007171</v>
      </c>
      <c r="N11" s="139" t="n">
        <v>2480715.19412467</v>
      </c>
      <c r="O11" s="140" t="str">
        <f>N11-M11</f>
      </c>
      <c r="P11" s="141" t="n">
        <v>14392770.6233241</v>
      </c>
      <c r="Q11" s="142" t="n">
        <v>15274078.6679193</v>
      </c>
      <c r="R11" s="143" t="str">
        <f>Q11-P11</f>
      </c>
      <c r="S11" s="144" t="str">
        <f>L11</f>
      </c>
    </row>
    <row r="12">
      <c r="A12" t="s">
        <v>116</v>
      </c>
      <c r="B12" s="35" t="s">
        <v>459</v>
      </c>
      <c r="C12" t="n">
        <v>2035</v>
      </c>
      <c r="D12" s="129" t="n">
        <v>877048.576632346</v>
      </c>
      <c r="E12" s="130" t="n">
        <v>930075.423534506</v>
      </c>
      <c r="F12" s="131" t="str">
        <f>E12-D12</f>
      </c>
      <c r="G12" s="132" t="n">
        <v>1532805.98224234</v>
      </c>
      <c r="H12" s="133" t="n">
        <v>1609084.37329795</v>
      </c>
      <c r="I12" s="134" t="str">
        <f>H12-G12</f>
      </c>
      <c r="J12" s="135" t="n">
        <v>12005927.0944784</v>
      </c>
      <c r="K12" s="136" t="n">
        <v>12885097.6151483</v>
      </c>
      <c r="L12" s="137" t="str">
        <f>K12-J12</f>
      </c>
      <c r="M12" s="138" t="n">
        <v>2476937.60651125</v>
      </c>
      <c r="N12" s="139" t="n">
        <v>2491084.71707328</v>
      </c>
      <c r="O12" s="140" t="str">
        <f>N12-M12</f>
      </c>
      <c r="P12" s="141" t="n">
        <v>14482864.7009897</v>
      </c>
      <c r="Q12" s="142" t="n">
        <v>15376182.3322216</v>
      </c>
      <c r="R12" s="143" t="str">
        <f>Q12-P12</f>
      </c>
      <c r="S12" s="144" t="str">
        <f>L12</f>
      </c>
    </row>
    <row r="13">
      <c r="A13" t="s">
        <v>116</v>
      </c>
      <c r="B13" s="35" t="s">
        <v>459</v>
      </c>
      <c r="C13" t="n">
        <v>2036</v>
      </c>
      <c r="D13" s="129" t="n">
        <v>881632.477161178</v>
      </c>
      <c r="E13" s="130" t="n">
        <v>941635.342412005</v>
      </c>
      <c r="F13" s="131" t="str">
        <f>E13-D13</f>
      </c>
      <c r="G13" s="132" t="n">
        <v>1560238.19429055</v>
      </c>
      <c r="H13" s="133" t="n">
        <v>1641090.63903871</v>
      </c>
      <c r="I13" s="134" t="str">
        <f>H13-G13</f>
      </c>
      <c r="J13" s="135" t="n">
        <v>12027401.3699015</v>
      </c>
      <c r="K13" s="136" t="n">
        <v>12994091.2884183</v>
      </c>
      <c r="L13" s="137" t="str">
        <f>K13-J13</f>
      </c>
      <c r="M13" s="138" t="n">
        <v>2487063.4805427</v>
      </c>
      <c r="N13" s="139" t="n">
        <v>2502898.02263205</v>
      </c>
      <c r="O13" s="140" t="str">
        <f>N13-M13</f>
      </c>
      <c r="P13" s="141" t="n">
        <v>14514464.8504442</v>
      </c>
      <c r="Q13" s="142" t="n">
        <v>15496989.3110504</v>
      </c>
      <c r="R13" s="143" t="str">
        <f>Q13-P13</f>
      </c>
      <c r="S13" s="144" t="str">
        <f>L13</f>
      </c>
    </row>
    <row r="14">
      <c r="A14" t="s">
        <v>116</v>
      </c>
      <c r="B14" s="35" t="s">
        <v>459</v>
      </c>
      <c r="C14" t="n">
        <v>2037</v>
      </c>
      <c r="D14" s="129" t="n">
        <v>888238.729931712</v>
      </c>
      <c r="E14" s="130" t="n">
        <v>954747.297260637</v>
      </c>
      <c r="F14" s="131" t="str">
        <f>E14-D14</f>
      </c>
      <c r="G14" s="132" t="n">
        <v>1587893.87284006</v>
      </c>
      <c r="H14" s="133" t="n">
        <v>1673365.51825122</v>
      </c>
      <c r="I14" s="134" t="str">
        <f>H14-G14</f>
      </c>
      <c r="J14" s="135" t="n">
        <v>12064547.9152506</v>
      </c>
      <c r="K14" s="136" t="n">
        <v>13114148.9471381</v>
      </c>
      <c r="L14" s="137" t="str">
        <f>K14-J14</f>
      </c>
      <c r="M14" s="138" t="n">
        <v>2498685.41432169</v>
      </c>
      <c r="N14" s="139" t="n">
        <v>2515919.17486402</v>
      </c>
      <c r="O14" s="140" t="str">
        <f>N14-M14</f>
      </c>
      <c r="P14" s="141" t="n">
        <v>14563233.3295723</v>
      </c>
      <c r="Q14" s="142" t="n">
        <v>15630068.1220022</v>
      </c>
      <c r="R14" s="143" t="str">
        <f>Q14-P14</f>
      </c>
      <c r="S14" s="144" t="str">
        <f>L14</f>
      </c>
    </row>
    <row r="15">
      <c r="A15" t="s">
        <v>116</v>
      </c>
      <c r="B15" s="35" t="s">
        <v>459</v>
      </c>
      <c r="C15" t="n">
        <v>2038</v>
      </c>
      <c r="D15" s="129" t="n">
        <v>896273.419371807</v>
      </c>
      <c r="E15" s="130" t="n">
        <v>969086.366666109</v>
      </c>
      <c r="F15" s="131" t="str">
        <f>E15-D15</f>
      </c>
      <c r="G15" s="132" t="n">
        <v>1616019.85018557</v>
      </c>
      <c r="H15" s="133" t="n">
        <v>1706156.96350708</v>
      </c>
      <c r="I15" s="134" t="str">
        <f>H15-G15</f>
      </c>
      <c r="J15" s="135" t="n">
        <v>12115525.5067162</v>
      </c>
      <c r="K15" s="136" t="n">
        <v>13245966.0426851</v>
      </c>
      <c r="L15" s="137" t="str">
        <f>K15-J15</f>
      </c>
      <c r="M15" s="138" t="n">
        <v>2511597.78758702</v>
      </c>
      <c r="N15" s="139" t="n">
        <v>2530000.44117466</v>
      </c>
      <c r="O15" s="140" t="str">
        <f>N15-M15</f>
      </c>
      <c r="P15" s="141" t="n">
        <v>14627123.2943032</v>
      </c>
      <c r="Q15" s="142" t="n">
        <v>15775966.4838597</v>
      </c>
      <c r="R15" s="143" t="str">
        <f>Q15-P15</f>
      </c>
      <c r="S15" s="144" t="str">
        <f>L15</f>
      </c>
    </row>
    <row r="16">
      <c r="A16" t="s">
        <v>116</v>
      </c>
      <c r="B16" s="35" t="s">
        <v>459</v>
      </c>
      <c r="C16" t="n">
        <v>2039</v>
      </c>
      <c r="D16" s="129" t="n">
        <v>905882.360240064</v>
      </c>
      <c r="E16" s="130" t="n">
        <v>984958.042332389</v>
      </c>
      <c r="F16" s="131" t="str">
        <f>E16-D16</f>
      </c>
      <c r="G16" s="132" t="n">
        <v>1644291.30438776</v>
      </c>
      <c r="H16" s="133" t="n">
        <v>1739147.19885034</v>
      </c>
      <c r="I16" s="134" t="str">
        <f>H16-G16</f>
      </c>
      <c r="J16" s="135" t="n">
        <v>12177287.8034941</v>
      </c>
      <c r="K16" s="136" t="n">
        <v>13387796.9652808</v>
      </c>
      <c r="L16" s="137" t="str">
        <f>K16-J16</f>
      </c>
      <c r="M16" s="138" t="n">
        <v>2525527.58584711</v>
      </c>
      <c r="N16" s="139" t="n">
        <v>2544900.06222731</v>
      </c>
      <c r="O16" s="140" t="str">
        <f>N16-M16</f>
      </c>
      <c r="P16" s="141" t="n">
        <v>14702815.3893412</v>
      </c>
      <c r="Q16" s="142" t="n">
        <v>15932697.0275081</v>
      </c>
      <c r="R16" s="143" t="str">
        <f>Q16-P16</f>
      </c>
      <c r="S16" s="144" t="str">
        <f>L16</f>
      </c>
    </row>
    <row r="17">
      <c r="A17" t="s">
        <v>116</v>
      </c>
      <c r="B17" s="35" t="s">
        <v>459</v>
      </c>
      <c r="C17" t="n">
        <v>2040</v>
      </c>
      <c r="D17" s="129" t="n">
        <v>916014.537687435</v>
      </c>
      <c r="E17" s="130" t="n">
        <v>1001338.68824513</v>
      </c>
      <c r="F17" s="131" t="str">
        <f>E17-D17</f>
      </c>
      <c r="G17" s="132" t="n">
        <v>1672590.64904889</v>
      </c>
      <c r="H17" s="133" t="n">
        <v>1772218.56750507</v>
      </c>
      <c r="I17" s="134" t="str">
        <f>H17-G17</f>
      </c>
      <c r="J17" s="135" t="n">
        <v>12241419.1214495</v>
      </c>
      <c r="K17" s="136" t="n">
        <v>13531572.1573464</v>
      </c>
      <c r="L17" s="137" t="str">
        <f>K17-J17</f>
      </c>
      <c r="M17" s="138" t="n">
        <v>2540388.00278848</v>
      </c>
      <c r="N17" s="139" t="n">
        <v>2560554.50863995</v>
      </c>
      <c r="O17" s="140" t="str">
        <f>N17-M17</f>
      </c>
      <c r="P17" s="141" t="n">
        <v>14781807.124238</v>
      </c>
      <c r="Q17" s="142" t="n">
        <v>16092126.6659863</v>
      </c>
      <c r="R17" s="143" t="str">
        <f>Q17-P17</f>
      </c>
      <c r="S17" s="144" t="str">
        <f>L17</f>
      </c>
    </row>
    <row r="18">
      <c r="A18" t="s">
        <v>116</v>
      </c>
      <c r="B18" s="35" t="s">
        <v>459</v>
      </c>
      <c r="C18" t="n">
        <v>2041</v>
      </c>
      <c r="D18" s="129" t="n">
        <v>933508.971438629</v>
      </c>
      <c r="E18" s="130" t="n">
        <v>1018505.56120716</v>
      </c>
      <c r="F18" s="131" t="str">
        <f>E18-D18</f>
      </c>
      <c r="G18" s="132" t="n">
        <v>1703976.83997111</v>
      </c>
      <c r="H18" s="133" t="n">
        <v>1805252.92460674</v>
      </c>
      <c r="I18" s="134" t="str">
        <f>H18-G18</f>
      </c>
      <c r="J18" s="135" t="n">
        <v>12390157.3036654</v>
      </c>
      <c r="K18" s="136" t="n">
        <v>13681285.7749561</v>
      </c>
      <c r="L18" s="137" t="str">
        <f>K18-J18</f>
      </c>
      <c r="M18" s="138" t="n">
        <v>2555526.04551656</v>
      </c>
      <c r="N18" s="139" t="n">
        <v>2576835.84245416</v>
      </c>
      <c r="O18" s="140" t="str">
        <f>N18-M18</f>
      </c>
      <c r="P18" s="141" t="n">
        <v>14945683.349182</v>
      </c>
      <c r="Q18" s="142" t="n">
        <v>16258121.6174102</v>
      </c>
      <c r="R18" s="143" t="str">
        <f>Q18-P18</f>
      </c>
      <c r="S18" s="144" t="str">
        <f>L18</f>
      </c>
    </row>
    <row r="19">
      <c r="A19" t="s">
        <v>116</v>
      </c>
      <c r="B19" s="35" t="s">
        <v>459</v>
      </c>
      <c r="C19" t="n">
        <v>2042</v>
      </c>
      <c r="D19" s="129" t="n">
        <v>950950.539270679</v>
      </c>
      <c r="E19" s="130" t="n">
        <v>1036259.738796</v>
      </c>
      <c r="F19" s="131" t="str">
        <f>E19-D19</f>
      </c>
      <c r="G19" s="132" t="n">
        <v>1735277.68231685</v>
      </c>
      <c r="H19" s="133" t="n">
        <v>1838188.48527742</v>
      </c>
      <c r="I19" s="134" t="str">
        <f>H19-G19</f>
      </c>
      <c r="J19" s="135" t="n">
        <v>12535668.4164638</v>
      </c>
      <c r="K19" s="136" t="n">
        <v>13834068.0419889</v>
      </c>
      <c r="L19" s="137" t="str">
        <f>K19-J19</f>
      </c>
      <c r="M19" s="138" t="n">
        <v>2570967.73634911</v>
      </c>
      <c r="N19" s="139" t="n">
        <v>2593642.70300073</v>
      </c>
      <c r="O19" s="140" t="str">
        <f>N19-M19</f>
      </c>
      <c r="P19" s="141" t="n">
        <v>15106636.152813</v>
      </c>
      <c r="Q19" s="142" t="n">
        <v>16427710.7449896</v>
      </c>
      <c r="R19" s="143" t="str">
        <f>Q19-P19</f>
      </c>
      <c r="S19" s="144" t="str">
        <f>L19</f>
      </c>
    </row>
    <row r="20">
      <c r="A20" t="s">
        <v>116</v>
      </c>
      <c r="B20" s="35" t="s">
        <v>459</v>
      </c>
      <c r="C20" t="n">
        <v>2043</v>
      </c>
      <c r="D20" s="129" t="n">
        <v>968380.786896906</v>
      </c>
      <c r="E20" s="130" t="n">
        <v>1054378.00710536</v>
      </c>
      <c r="F20" s="131" t="str">
        <f>E20-D20</f>
      </c>
      <c r="G20" s="132" t="n">
        <v>1766438.05841392</v>
      </c>
      <c r="H20" s="133" t="n">
        <v>1870955.26888352</v>
      </c>
      <c r="I20" s="134" t="str">
        <f>H20-G20</f>
      </c>
      <c r="J20" s="135" t="n">
        <v>12679182.103753</v>
      </c>
      <c r="K20" s="136" t="n">
        <v>13988769.2008491</v>
      </c>
      <c r="L20" s="137" t="str">
        <f>K20-J20</f>
      </c>
      <c r="M20" s="138" t="n">
        <v>2586721.33803649</v>
      </c>
      <c r="N20" s="139" t="n">
        <v>2610909.37164379</v>
      </c>
      <c r="O20" s="140" t="str">
        <f>N20-M20</f>
      </c>
      <c r="P20" s="141" t="n">
        <v>15265903.4417895</v>
      </c>
      <c r="Q20" s="142" t="n">
        <v>16599678.5724929</v>
      </c>
      <c r="R20" s="143" t="str">
        <f>Q20-P20</f>
      </c>
      <c r="S20" s="144" t="str">
        <f>L20</f>
      </c>
    </row>
    <row r="21">
      <c r="A21" t="s">
        <v>116</v>
      </c>
      <c r="B21" s="35" t="s">
        <v>459</v>
      </c>
      <c r="C21" t="n">
        <v>2044</v>
      </c>
      <c r="D21" s="129" t="n">
        <v>985973.826320582</v>
      </c>
      <c r="E21" s="130" t="n">
        <v>1072929.37613925</v>
      </c>
      <c r="F21" s="131" t="str">
        <f>E21-D21</f>
      </c>
      <c r="G21" s="132" t="n">
        <v>1797406.13927388</v>
      </c>
      <c r="H21" s="133" t="n">
        <v>1903492.40420168</v>
      </c>
      <c r="I21" s="134" t="str">
        <f>H21-G21</f>
      </c>
      <c r="J21" s="135" t="n">
        <v>12823373.2843873</v>
      </c>
      <c r="K21" s="136" t="n">
        <v>14147019.8129717</v>
      </c>
      <c r="L21" s="137" t="str">
        <f>K21-J21</f>
      </c>
      <c r="M21" s="138" t="n">
        <v>2602754.07565595</v>
      </c>
      <c r="N21" s="139" t="n">
        <v>2628550.54951488</v>
      </c>
      <c r="O21" s="140" t="str">
        <f>N21-M21</f>
      </c>
      <c r="P21" s="141" t="n">
        <v>15426127.3600433</v>
      </c>
      <c r="Q21" s="142" t="n">
        <v>16775570.3624866</v>
      </c>
      <c r="R21" s="143" t="str">
        <f>Q21-P21</f>
      </c>
      <c r="S21" s="144" t="str">
        <f>L21</f>
      </c>
    </row>
    <row r="22">
      <c r="A22" t="s">
        <v>116</v>
      </c>
      <c r="B22" s="35" t="s">
        <v>459</v>
      </c>
      <c r="C22" t="n">
        <v>2045</v>
      </c>
      <c r="D22" s="129" t="n">
        <v>1004055.93261583</v>
      </c>
      <c r="E22" s="130" t="n">
        <v>1092185.24775103</v>
      </c>
      <c r="F22" s="131" t="str">
        <f>E22-D22</f>
      </c>
      <c r="G22" s="132" t="n">
        <v>1828119.00580467</v>
      </c>
      <c r="H22" s="133" t="n">
        <v>1935729.82826812</v>
      </c>
      <c r="I22" s="134" t="str">
        <f>H22-G22</f>
      </c>
      <c r="J22" s="135" t="n">
        <v>12968790.72099</v>
      </c>
      <c r="K22" s="136" t="n">
        <v>14308477.831449</v>
      </c>
      <c r="L22" s="137" t="str">
        <f>K22-J22</f>
      </c>
      <c r="M22" s="138" t="n">
        <v>2618955.57028861</v>
      </c>
      <c r="N22" s="139" t="n">
        <v>2646415.19794401</v>
      </c>
      <c r="O22" s="140" t="str">
        <f>N22-M22</f>
      </c>
      <c r="P22" s="141" t="n">
        <v>15587746.2912786</v>
      </c>
      <c r="Q22" s="142" t="n">
        <v>16954893.029393</v>
      </c>
      <c r="R22" s="143" t="str">
        <f>Q22-P22</f>
      </c>
      <c r="S22" s="144" t="str">
        <f>L22</f>
      </c>
    </row>
    <row r="23">
      <c r="A23" t="s">
        <v>116</v>
      </c>
      <c r="B23" s="35" t="s">
        <v>459</v>
      </c>
      <c r="C23" t="n">
        <v>2046</v>
      </c>
      <c r="D23" s="129" t="n">
        <v>1022431.67374286</v>
      </c>
      <c r="E23" s="130" t="n">
        <v>1111881.26844105</v>
      </c>
      <c r="F23" s="131" t="str">
        <f>E23-D23</f>
      </c>
      <c r="G23" s="132" t="n">
        <v>1858498.09257144</v>
      </c>
      <c r="H23" s="133" t="n">
        <v>1967582.10549087</v>
      </c>
      <c r="I23" s="134" t="str">
        <f>H23-G23</f>
      </c>
      <c r="J23" s="135" t="n">
        <v>13113264.3774689</v>
      </c>
      <c r="K23" s="136" t="n">
        <v>14470300.1656259</v>
      </c>
      <c r="L23" s="137" t="str">
        <f>K23-J23</f>
      </c>
      <c r="M23" s="138" t="n">
        <v>2635235.93883091</v>
      </c>
      <c r="N23" s="139" t="n">
        <v>2664384.77010942</v>
      </c>
      <c r="O23" s="140" t="str">
        <f>N23-M23</f>
      </c>
      <c r="P23" s="141" t="n">
        <v>15748500.3162998</v>
      </c>
      <c r="Q23" s="142" t="n">
        <v>17134684.9357353</v>
      </c>
      <c r="R23" s="143" t="str">
        <f>Q23-P23</f>
      </c>
      <c r="S23" s="144" t="str">
        <f>L23</f>
      </c>
    </row>
    <row r="24">
      <c r="A24" t="s">
        <v>116</v>
      </c>
      <c r="B24" s="35" t="s">
        <v>459</v>
      </c>
      <c r="C24" t="n">
        <v>2047</v>
      </c>
      <c r="D24" s="129" t="n">
        <v>1040575.00712689</v>
      </c>
      <c r="E24" s="130" t="n">
        <v>1131441.22532726</v>
      </c>
      <c r="F24" s="131" t="str">
        <f>E24-D24</f>
      </c>
      <c r="G24" s="132" t="n">
        <v>1888458.38564705</v>
      </c>
      <c r="H24" s="133" t="n">
        <v>1998958.96255833</v>
      </c>
      <c r="I24" s="134" t="str">
        <f>H24-G24</f>
      </c>
      <c r="J24" s="135" t="n">
        <v>13257027.2348566</v>
      </c>
      <c r="K24" s="136" t="n">
        <v>14632493.2291192</v>
      </c>
      <c r="L24" s="137" t="str">
        <f>K24-J24</f>
      </c>
      <c r="M24" s="138" t="n">
        <v>2651601.53089305</v>
      </c>
      <c r="N24" s="139" t="n">
        <v>2682443.0679199</v>
      </c>
      <c r="O24" s="140" t="str">
        <f>N24-M24</f>
      </c>
      <c r="P24" s="141" t="n">
        <v>15908628.7657497</v>
      </c>
      <c r="Q24" s="142" t="n">
        <v>17314936.2970391</v>
      </c>
      <c r="R24" s="143" t="str">
        <f>Q24-P24</f>
      </c>
      <c r="S24" s="144" t="str">
        <f>L24</f>
      </c>
    </row>
    <row r="25">
      <c r="A25" t="s">
        <v>116</v>
      </c>
      <c r="B25" s="35" t="s">
        <v>459</v>
      </c>
      <c r="C25" t="n">
        <v>2048</v>
      </c>
      <c r="D25" s="129" t="n">
        <v>1058444.35298374</v>
      </c>
      <c r="E25" s="130" t="n">
        <v>1150761.11400137</v>
      </c>
      <c r="F25" s="131" t="str">
        <f>E25-D25</f>
      </c>
      <c r="G25" s="132" t="n">
        <v>1917961.18626289</v>
      </c>
      <c r="H25" s="133" t="n">
        <v>2029820.19324426</v>
      </c>
      <c r="I25" s="134" t="str">
        <f>H25-G25</f>
      </c>
      <c r="J25" s="135" t="n">
        <v>13397974.1355406</v>
      </c>
      <c r="K25" s="136" t="n">
        <v>14792197.2880254</v>
      </c>
      <c r="L25" s="137" t="str">
        <f>K25-J25</f>
      </c>
      <c r="M25" s="138" t="n">
        <v>2668057.52117676</v>
      </c>
      <c r="N25" s="139" t="n">
        <v>2700582.96160727</v>
      </c>
      <c r="O25" s="140" t="str">
        <f>N25-M25</f>
      </c>
      <c r="P25" s="141" t="n">
        <v>16066031.6567174</v>
      </c>
      <c r="Q25" s="142" t="n">
        <v>17492780.2496327</v>
      </c>
      <c r="R25" s="143" t="str">
        <f>Q25-P25</f>
      </c>
      <c r="S25" s="144" t="str">
        <f>L25</f>
      </c>
    </row>
    <row r="26">
      <c r="A26" t="s">
        <v>116</v>
      </c>
      <c r="B26" s="35" t="s">
        <v>459</v>
      </c>
      <c r="C26" t="n">
        <v>2049</v>
      </c>
      <c r="D26" s="129" t="n">
        <v>1076649.28297619</v>
      </c>
      <c r="E26" s="130" t="n">
        <v>1170476.71826389</v>
      </c>
      <c r="F26" s="131" t="str">
        <f>E26-D26</f>
      </c>
      <c r="G26" s="132" t="n">
        <v>1946980.47669658</v>
      </c>
      <c r="H26" s="133" t="n">
        <v>2060139.90494009</v>
      </c>
      <c r="I26" s="134" t="str">
        <f>H26-G26</f>
      </c>
      <c r="J26" s="135" t="n">
        <v>13539649.1741202</v>
      </c>
      <c r="K26" s="136" t="n">
        <v>14953001.269786</v>
      </c>
      <c r="L26" s="137" t="str">
        <f>K26-J26</f>
      </c>
      <c r="M26" s="138" t="n">
        <v>2684485.78087998</v>
      </c>
      <c r="N26" s="139" t="n">
        <v>2718672.14828175</v>
      </c>
      <c r="O26" s="140" t="str">
        <f>N26-M26</f>
      </c>
      <c r="P26" s="141" t="n">
        <v>16224134.9550002</v>
      </c>
      <c r="Q26" s="142" t="n">
        <v>17671673.4180677</v>
      </c>
      <c r="R26" s="143" t="str">
        <f>Q26-P26</f>
      </c>
      <c r="S26" s="144" t="str">
        <f>L26</f>
      </c>
    </row>
    <row r="27">
      <c r="A27" t="s">
        <v>116</v>
      </c>
      <c r="B27" s="35" t="s">
        <v>459</v>
      </c>
      <c r="C27" t="n">
        <v>2050</v>
      </c>
      <c r="D27" s="129" t="n">
        <v>1094652.95941566</v>
      </c>
      <c r="E27" s="130" t="n">
        <v>1189997.74139777</v>
      </c>
      <c r="F27" s="131" t="str">
        <f>E27-D27</f>
      </c>
      <c r="G27" s="132" t="n">
        <v>1975472.39903577</v>
      </c>
      <c r="H27" s="133" t="n">
        <v>2089872.92500268</v>
      </c>
      <c r="I27" s="134" t="str">
        <f>H27-G27</f>
      </c>
      <c r="J27" s="135" t="n">
        <v>13679012.7995986</v>
      </c>
      <c r="K27" s="136" t="n">
        <v>15111482.9488492</v>
      </c>
      <c r="L27" s="137" t="str">
        <f>K27-J27</f>
      </c>
      <c r="M27" s="138" t="n">
        <v>2700866.42498811</v>
      </c>
      <c r="N27" s="139" t="n">
        <v>2736683.53301889</v>
      </c>
      <c r="O27" s="140" t="str">
        <f>N27-M27</f>
      </c>
      <c r="P27" s="141" t="n">
        <v>16379879.2245867</v>
      </c>
      <c r="Q27" s="142" t="n">
        <v>17848166.4818681</v>
      </c>
      <c r="R27" s="143" t="str">
        <f>Q27-P27</f>
      </c>
      <c r="S27" s="144" t="str">
        <f>L27</f>
      </c>
    </row>
    <row r="28">
      <c r="A28" t="s">
        <v>219</v>
      </c>
      <c r="B28" s="35" t="s">
        <v>221</v>
      </c>
      <c r="C28" t="n">
        <v>2025</v>
      </c>
      <c r="D28" s="129" t="n">
        <v>1067480.82630162</v>
      </c>
      <c r="E28" s="130" t="n">
        <v>1067480.82630162</v>
      </c>
      <c r="F28" s="131" t="str">
        <f>E28-D28</f>
      </c>
      <c r="G28" s="132" t="n">
        <v>1310435.46710376</v>
      </c>
      <c r="H28" s="133" t="n">
        <v>1310435.46710376</v>
      </c>
      <c r="I28" s="134" t="str">
        <f>H28-G28</f>
      </c>
      <c r="J28" s="135" t="n">
        <v>13787600.0581766</v>
      </c>
      <c r="K28" s="136" t="n">
        <v>13787600.0581765</v>
      </c>
      <c r="L28" s="137" t="str">
        <f>K28-J28</f>
      </c>
      <c r="M28" s="138" t="n">
        <v>2532778.0562727</v>
      </c>
      <c r="N28" s="139" t="n">
        <v>2532778.0562727</v>
      </c>
      <c r="O28" s="140" t="str">
        <f>N28-M28</f>
      </c>
      <c r="P28" s="141" t="n">
        <v>16320378.1144493</v>
      </c>
      <c r="Q28" s="142" t="n">
        <v>16320378.1144492</v>
      </c>
      <c r="R28" s="143" t="str">
        <f>Q28-P28</f>
      </c>
      <c r="S28" s="144" t="str">
        <f>L28</f>
      </c>
    </row>
    <row r="29">
      <c r="A29" t="s">
        <v>219</v>
      </c>
      <c r="B29" s="35" t="s">
        <v>221</v>
      </c>
      <c r="C29" t="n">
        <v>2026</v>
      </c>
      <c r="D29" s="129" t="n">
        <v>988264.006255992</v>
      </c>
      <c r="E29" s="130" t="n">
        <v>988264.006255992</v>
      </c>
      <c r="F29" s="131" t="str">
        <f>E29-D29</f>
      </c>
      <c r="G29" s="132" t="n">
        <v>1334059.04931334</v>
      </c>
      <c r="H29" s="133" t="n">
        <v>1335499.77531644</v>
      </c>
      <c r="I29" s="134" t="str">
        <f>H29-G29</f>
      </c>
      <c r="J29" s="135" t="n">
        <v>13278266.4787963</v>
      </c>
      <c r="K29" s="136" t="n">
        <v>13278266.4787963</v>
      </c>
      <c r="L29" s="137" t="str">
        <f>K29-J29</f>
      </c>
      <c r="M29" s="138" t="n">
        <v>2502937.52924261</v>
      </c>
      <c r="N29" s="139" t="n">
        <v>2503113.80829513</v>
      </c>
      <c r="O29" s="140" t="str">
        <f>N29-M29</f>
      </c>
      <c r="P29" s="141" t="n">
        <v>15781204.0080389</v>
      </c>
      <c r="Q29" s="142" t="n">
        <v>15781380.2870914</v>
      </c>
      <c r="R29" s="143" t="str">
        <f>Q29-P29</f>
      </c>
      <c r="S29" s="144" t="str">
        <f>L29</f>
      </c>
    </row>
    <row r="30">
      <c r="A30" t="s">
        <v>219</v>
      </c>
      <c r="B30" s="35" t="s">
        <v>221</v>
      </c>
      <c r="C30" t="n">
        <v>2027</v>
      </c>
      <c r="D30" s="129" t="n">
        <v>949322.65991234</v>
      </c>
      <c r="E30" s="130" t="n">
        <v>949562.21612471</v>
      </c>
      <c r="F30" s="131" t="str">
        <f>E30-D30</f>
      </c>
      <c r="G30" s="132" t="n">
        <v>1360211.60779294</v>
      </c>
      <c r="H30" s="133" t="n">
        <v>1363154.32953999</v>
      </c>
      <c r="I30" s="134" t="str">
        <f>H30-G30</f>
      </c>
      <c r="J30" s="135" t="n">
        <v>12989271.2325943</v>
      </c>
      <c r="K30" s="136" t="n">
        <v>12992035.3731198</v>
      </c>
      <c r="L30" s="137" t="str">
        <f>K30-J30</f>
      </c>
      <c r="M30" s="138" t="n">
        <v>2482915.23681554</v>
      </c>
      <c r="N30" s="139" t="n">
        <v>2483407.07511913</v>
      </c>
      <c r="O30" s="140" t="str">
        <f>N30-M30</f>
      </c>
      <c r="P30" s="141" t="n">
        <v>15472186.4694099</v>
      </c>
      <c r="Q30" s="142" t="n">
        <v>15475442.4482389</v>
      </c>
      <c r="R30" s="143" t="str">
        <f>Q30-P30</f>
      </c>
      <c r="S30" s="144" t="str">
        <f>L30</f>
      </c>
    </row>
    <row r="31">
      <c r="A31" t="s">
        <v>219</v>
      </c>
      <c r="B31" s="35" t="s">
        <v>221</v>
      </c>
      <c r="C31" t="n">
        <v>2028</v>
      </c>
      <c r="D31" s="129" t="n">
        <v>926539.23108938</v>
      </c>
      <c r="E31" s="130" t="n">
        <v>927155.127282705</v>
      </c>
      <c r="F31" s="131" t="str">
        <f>E31-D31</f>
      </c>
      <c r="G31" s="132" t="n">
        <v>1387702.57288557</v>
      </c>
      <c r="H31" s="133" t="n">
        <v>1392211.21828385</v>
      </c>
      <c r="I31" s="134" t="str">
        <f>H31-G31</f>
      </c>
      <c r="J31" s="135" t="n">
        <v>12805242.3411949</v>
      </c>
      <c r="K31" s="136" t="n">
        <v>12812693.7128389</v>
      </c>
      <c r="L31" s="137" t="str">
        <f>K31-J31</f>
      </c>
      <c r="M31" s="138" t="n">
        <v>2469901.94798173</v>
      </c>
      <c r="N31" s="139" t="n">
        <v>2470833.56377094</v>
      </c>
      <c r="O31" s="140" t="str">
        <f>N31-M31</f>
      </c>
      <c r="P31" s="141" t="n">
        <v>15275144.2891767</v>
      </c>
      <c r="Q31" s="142" t="n">
        <v>15283527.2766099</v>
      </c>
      <c r="R31" s="143" t="str">
        <f>Q31-P31</f>
      </c>
      <c r="S31" s="144" t="str">
        <f>L31</f>
      </c>
    </row>
    <row r="32">
      <c r="A32" t="s">
        <v>219</v>
      </c>
      <c r="B32" s="35" t="s">
        <v>221</v>
      </c>
      <c r="C32" t="n">
        <v>2029</v>
      </c>
      <c r="D32" s="129" t="n">
        <v>913676.974728653</v>
      </c>
      <c r="E32" s="130" t="n">
        <v>914778.27531635</v>
      </c>
      <c r="F32" s="131" t="str">
        <f>E32-D32</f>
      </c>
      <c r="G32" s="132" t="n">
        <v>1416070.54026398</v>
      </c>
      <c r="H32" s="133" t="n">
        <v>1422211.31012518</v>
      </c>
      <c r="I32" s="134" t="str">
        <f>H32-G32</f>
      </c>
      <c r="J32" s="135" t="n">
        <v>12701112.57772</v>
      </c>
      <c r="K32" s="136" t="n">
        <v>12714849.6009512</v>
      </c>
      <c r="L32" s="137" t="str">
        <f>K32-J32</f>
      </c>
      <c r="M32" s="138" t="n">
        <v>2462216.01516913</v>
      </c>
      <c r="N32" s="139" t="n">
        <v>2463702.13868376</v>
      </c>
      <c r="O32" s="140" t="str">
        <f>N32-M32</f>
      </c>
      <c r="P32" s="141" t="n">
        <v>15163328.5928891</v>
      </c>
      <c r="Q32" s="142" t="n">
        <v>15178551.7396349</v>
      </c>
      <c r="R32" s="143" t="str">
        <f>Q32-P32</f>
      </c>
      <c r="S32" s="144" t="str">
        <f>L32</f>
      </c>
    </row>
    <row r="33">
      <c r="A33" t="s">
        <v>219</v>
      </c>
      <c r="B33" s="35" t="s">
        <v>221</v>
      </c>
      <c r="C33" t="n">
        <v>2030</v>
      </c>
      <c r="D33" s="129" t="n">
        <v>907371.694074961</v>
      </c>
      <c r="E33" s="130" t="n">
        <v>909052.974563889</v>
      </c>
      <c r="F33" s="131" t="str">
        <f>E33-D33</f>
      </c>
      <c r="G33" s="132" t="n">
        <v>1445030.42091871</v>
      </c>
      <c r="H33" s="133" t="n">
        <v>1452871.08867836</v>
      </c>
      <c r="I33" s="134" t="str">
        <f>H33-G33</f>
      </c>
      <c r="J33" s="135" t="n">
        <v>12643229.941457</v>
      </c>
      <c r="K33" s="136" t="n">
        <v>12664641.1886839</v>
      </c>
      <c r="L33" s="137" t="str">
        <f>K33-J33</f>
      </c>
      <c r="M33" s="138" t="n">
        <v>2458736.95379086</v>
      </c>
      <c r="N33" s="139" t="n">
        <v>2460885.6583369</v>
      </c>
      <c r="O33" s="140" t="str">
        <f>N33-M33</f>
      </c>
      <c r="P33" s="141" t="n">
        <v>15101966.8952478</v>
      </c>
      <c r="Q33" s="142" t="n">
        <v>15125526.8470208</v>
      </c>
      <c r="R33" s="143" t="str">
        <f>Q33-P33</f>
      </c>
      <c r="S33" s="144" t="str">
        <f>L33</f>
      </c>
    </row>
    <row r="34">
      <c r="A34" t="s">
        <v>219</v>
      </c>
      <c r="B34" s="35" t="s">
        <v>221</v>
      </c>
      <c r="C34" t="n">
        <v>2031</v>
      </c>
      <c r="D34" s="129" t="n">
        <v>904700.458863256</v>
      </c>
      <c r="E34" s="130" t="n">
        <v>907044.243132821</v>
      </c>
      <c r="F34" s="131" t="str">
        <f>E34-D34</f>
      </c>
      <c r="G34" s="132" t="n">
        <v>1475842.39335169</v>
      </c>
      <c r="H34" s="133" t="n">
        <v>1483835.37174252</v>
      </c>
      <c r="I34" s="134" t="str">
        <f>H34-G34</f>
      </c>
      <c r="J34" s="135" t="n">
        <v>12625714.4143857</v>
      </c>
      <c r="K34" s="136" t="n">
        <v>12656049.5229595</v>
      </c>
      <c r="L34" s="137" t="str">
        <f>K34-J34</f>
      </c>
      <c r="M34" s="138" t="n">
        <v>2459057.09201549</v>
      </c>
      <c r="N34" s="139" t="n">
        <v>2461774.27454268</v>
      </c>
      <c r="O34" s="140" t="str">
        <f>N34-M34</f>
      </c>
      <c r="P34" s="141" t="n">
        <v>15084771.5064012</v>
      </c>
      <c r="Q34" s="142" t="n">
        <v>15117823.7975021</v>
      </c>
      <c r="R34" s="143" t="str">
        <f>Q34-P34</f>
      </c>
      <c r="S34" s="144" t="str">
        <f>L34</f>
      </c>
    </row>
    <row r="35">
      <c r="A35" t="s">
        <v>219</v>
      </c>
      <c r="B35" s="35" t="s">
        <v>221</v>
      </c>
      <c r="C35" t="n">
        <v>2032</v>
      </c>
      <c r="D35" s="129" t="n">
        <v>906049.671737482</v>
      </c>
      <c r="E35" s="130" t="n">
        <v>908870.877488126</v>
      </c>
      <c r="F35" s="131" t="str">
        <f>E35-D35</f>
      </c>
      <c r="G35" s="132" t="n">
        <v>1506797.93273845</v>
      </c>
      <c r="H35" s="133" t="n">
        <v>1514938.27237416</v>
      </c>
      <c r="I35" s="134" t="str">
        <f>H35-G35</f>
      </c>
      <c r="J35" s="135" t="n">
        <v>12639279.8792148</v>
      </c>
      <c r="K35" s="136" t="n">
        <v>12676617.2949754</v>
      </c>
      <c r="L35" s="137" t="str">
        <f>K35-J35</f>
      </c>
      <c r="M35" s="138" t="n">
        <v>2462465.69382511</v>
      </c>
      <c r="N35" s="139" t="n">
        <v>2465693.09455922</v>
      </c>
      <c r="O35" s="140" t="str">
        <f>N35-M35</f>
      </c>
      <c r="P35" s="141" t="n">
        <v>15101745.5730399</v>
      </c>
      <c r="Q35" s="142" t="n">
        <v>15142310.3895347</v>
      </c>
      <c r="R35" s="143" t="str">
        <f>Q35-P35</f>
      </c>
      <c r="S35" s="144" t="str">
        <f>L35</f>
      </c>
    </row>
    <row r="36">
      <c r="A36" t="s">
        <v>219</v>
      </c>
      <c r="B36" s="35" t="s">
        <v>221</v>
      </c>
      <c r="C36" t="n">
        <v>2033</v>
      </c>
      <c r="D36" s="129" t="n">
        <v>910347.950114045</v>
      </c>
      <c r="E36" s="130" t="n">
        <v>913563.023220454</v>
      </c>
      <c r="F36" s="131" t="str">
        <f>E36-D36</f>
      </c>
      <c r="G36" s="132" t="n">
        <v>1537776.73162621</v>
      </c>
      <c r="H36" s="133" t="n">
        <v>1546062.34412067</v>
      </c>
      <c r="I36" s="134" t="str">
        <f>H36-G36</f>
      </c>
      <c r="J36" s="135" t="n">
        <v>12675002.3695918</v>
      </c>
      <c r="K36" s="136" t="n">
        <v>12718239.909793</v>
      </c>
      <c r="L36" s="137" t="str">
        <f>K36-J36</f>
      </c>
      <c r="M36" s="138" t="n">
        <v>2468442.15723631</v>
      </c>
      <c r="N36" s="139" t="n">
        <v>2472136.32915734</v>
      </c>
      <c r="O36" s="140" t="str">
        <f>N36-M36</f>
      </c>
      <c r="P36" s="141" t="n">
        <v>15143444.5268281</v>
      </c>
      <c r="Q36" s="142" t="n">
        <v>15190376.2389504</v>
      </c>
      <c r="R36" s="143" t="str">
        <f>Q36-P36</f>
      </c>
      <c r="S36" s="144" t="str">
        <f>L36</f>
      </c>
    </row>
    <row r="37">
      <c r="A37" t="s">
        <v>219</v>
      </c>
      <c r="B37" s="35" t="s">
        <v>221</v>
      </c>
      <c r="C37" t="n">
        <v>2034</v>
      </c>
      <c r="D37" s="129" t="n">
        <v>917166.827100098</v>
      </c>
      <c r="E37" s="130" t="n">
        <v>920723.390181589</v>
      </c>
      <c r="F37" s="131" t="str">
        <f>E37-D37</f>
      </c>
      <c r="G37" s="132" t="n">
        <v>1568980.38626324</v>
      </c>
      <c r="H37" s="133" t="n">
        <v>1577410.50304755</v>
      </c>
      <c r="I37" s="134" t="str">
        <f>H37-G37</f>
      </c>
      <c r="J37" s="135" t="n">
        <v>12744937.4211593</v>
      </c>
      <c r="K37" s="136" t="n">
        <v>12793363.4737947</v>
      </c>
      <c r="L37" s="137" t="str">
        <f>K37-J37</f>
      </c>
      <c r="M37" s="138" t="n">
        <v>2476588.67241577</v>
      </c>
      <c r="N37" s="139" t="n">
        <v>2480715.19412467</v>
      </c>
      <c r="O37" s="140" t="str">
        <f>N37-M37</f>
      </c>
      <c r="P37" s="141" t="n">
        <v>15221526.093575</v>
      </c>
      <c r="Q37" s="142" t="n">
        <v>15274078.6679193</v>
      </c>
      <c r="R37" s="143" t="str">
        <f>Q37-P37</f>
      </c>
      <c r="S37" s="144" t="str">
        <f>L37</f>
      </c>
    </row>
    <row r="38">
      <c r="A38" t="s">
        <v>219</v>
      </c>
      <c r="B38" s="35" t="s">
        <v>221</v>
      </c>
      <c r="C38" t="n">
        <v>2035</v>
      </c>
      <c r="D38" s="129" t="n">
        <v>926212.623038575</v>
      </c>
      <c r="E38" s="130" t="n">
        <v>930075.423534506</v>
      </c>
      <c r="F38" s="131" t="str">
        <f>E38-D38</f>
      </c>
      <c r="G38" s="132" t="n">
        <v>1600509.74260896</v>
      </c>
      <c r="H38" s="133" t="n">
        <v>1609084.37329795</v>
      </c>
      <c r="I38" s="134" t="str">
        <f>H38-G38</f>
      </c>
      <c r="J38" s="135" t="n">
        <v>12832038.6501136</v>
      </c>
      <c r="K38" s="136" t="n">
        <v>12885097.6151483</v>
      </c>
      <c r="L38" s="137" t="str">
        <f>K38-J38</f>
      </c>
      <c r="M38" s="138" t="n">
        <v>2486554.42732776</v>
      </c>
      <c r="N38" s="139" t="n">
        <v>2491084.71707328</v>
      </c>
      <c r="O38" s="140" t="str">
        <f>N38-M38</f>
      </c>
      <c r="P38" s="141" t="n">
        <v>15318593.0774413</v>
      </c>
      <c r="Q38" s="142" t="n">
        <v>15376182.3322216</v>
      </c>
      <c r="R38" s="143" t="str">
        <f>Q38-P38</f>
      </c>
      <c r="S38" s="144" t="str">
        <f>L38</f>
      </c>
    </row>
    <row r="39">
      <c r="A39" t="s">
        <v>219</v>
      </c>
      <c r="B39" s="35" t="s">
        <v>221</v>
      </c>
      <c r="C39" t="n">
        <v>2036</v>
      </c>
      <c r="D39" s="129" t="n">
        <v>937490.856411627</v>
      </c>
      <c r="E39" s="130" t="n">
        <v>941635.342412005</v>
      </c>
      <c r="F39" s="131" t="str">
        <f>E39-D39</f>
      </c>
      <c r="G39" s="132" t="n">
        <v>1632371.41546634</v>
      </c>
      <c r="H39" s="133" t="n">
        <v>1641090.63903871</v>
      </c>
      <c r="I39" s="134" t="str">
        <f>H39-G39</f>
      </c>
      <c r="J39" s="135" t="n">
        <v>12936822.0367466</v>
      </c>
      <c r="K39" s="136" t="n">
        <v>12994091.2884183</v>
      </c>
      <c r="L39" s="137" t="str">
        <f>K39-J39</f>
      </c>
      <c r="M39" s="138" t="n">
        <v>2497988.62387126</v>
      </c>
      <c r="N39" s="139" t="n">
        <v>2502898.02263205</v>
      </c>
      <c r="O39" s="140" t="str">
        <f>N39-M39</f>
      </c>
      <c r="P39" s="141" t="n">
        <v>15434810.6606178</v>
      </c>
      <c r="Q39" s="142" t="n">
        <v>15496989.3110504</v>
      </c>
      <c r="R39" s="143" t="str">
        <f>Q39-P39</f>
      </c>
      <c r="S39" s="144" t="str">
        <f>L39</f>
      </c>
    </row>
    <row r="40">
      <c r="A40" t="s">
        <v>219</v>
      </c>
      <c r="B40" s="35" t="s">
        <v>221</v>
      </c>
      <c r="C40" t="n">
        <v>2037</v>
      </c>
      <c r="D40" s="129" t="n">
        <v>950341.237160259</v>
      </c>
      <c r="E40" s="130" t="n">
        <v>954747.297260637</v>
      </c>
      <c r="F40" s="131" t="str">
        <f>E40-D40</f>
      </c>
      <c r="G40" s="132" t="n">
        <v>1664501.96602767</v>
      </c>
      <c r="H40" s="133" t="n">
        <v>1673365.51825122</v>
      </c>
      <c r="I40" s="134" t="str">
        <f>H40-G40</f>
      </c>
      <c r="J40" s="135" t="n">
        <v>13053028.3489129</v>
      </c>
      <c r="K40" s="136" t="n">
        <v>13114148.9471381</v>
      </c>
      <c r="L40" s="137" t="str">
        <f>K40-J40</f>
      </c>
      <c r="M40" s="138" t="n">
        <v>2510652.26380331</v>
      </c>
      <c r="N40" s="139" t="n">
        <v>2515919.17486402</v>
      </c>
      <c r="O40" s="140" t="str">
        <f>N40-M40</f>
      </c>
      <c r="P40" s="141" t="n">
        <v>15563680.6127162</v>
      </c>
      <c r="Q40" s="142" t="n">
        <v>15630068.1220022</v>
      </c>
      <c r="R40" s="143" t="str">
        <f>Q40-P40</f>
      </c>
      <c r="S40" s="144" t="str">
        <f>L40</f>
      </c>
    </row>
    <row r="41">
      <c r="A41" t="s">
        <v>219</v>
      </c>
      <c r="B41" s="35" t="s">
        <v>221</v>
      </c>
      <c r="C41" t="n">
        <v>2038</v>
      </c>
      <c r="D41" s="129" t="n">
        <v>964435.133028769</v>
      </c>
      <c r="E41" s="130" t="n">
        <v>969086.366666109</v>
      </c>
      <c r="F41" s="131" t="str">
        <f>E41-D41</f>
      </c>
      <c r="G41" s="132" t="n">
        <v>1697149.30679251</v>
      </c>
      <c r="H41" s="133" t="n">
        <v>1706156.96350708</v>
      </c>
      <c r="I41" s="134" t="str">
        <f>H41-G41</f>
      </c>
      <c r="J41" s="135" t="n">
        <v>13181280.1465464</v>
      </c>
      <c r="K41" s="136" t="n">
        <v>13245966.0426851</v>
      </c>
      <c r="L41" s="137" t="str">
        <f>K41-J41</f>
      </c>
      <c r="M41" s="138" t="n">
        <v>2524395.1774405</v>
      </c>
      <c r="N41" s="139" t="n">
        <v>2530000.44117466</v>
      </c>
      <c r="O41" s="140" t="str">
        <f>N41-M41</f>
      </c>
      <c r="P41" s="141" t="n">
        <v>15705675.3239869</v>
      </c>
      <c r="Q41" s="142" t="n">
        <v>15775966.4838597</v>
      </c>
      <c r="R41" s="143" t="str">
        <f>Q41-P41</f>
      </c>
      <c r="S41" s="144" t="str">
        <f>L41</f>
      </c>
    </row>
    <row r="42">
      <c r="A42" t="s">
        <v>219</v>
      </c>
      <c r="B42" s="35" t="s">
        <v>221</v>
      </c>
      <c r="C42" t="n">
        <v>2039</v>
      </c>
      <c r="D42" s="129" t="n">
        <v>980072.986563387</v>
      </c>
      <c r="E42" s="130" t="n">
        <v>984958.042332389</v>
      </c>
      <c r="F42" s="131" t="str">
        <f>E42-D42</f>
      </c>
      <c r="G42" s="132" t="n">
        <v>1729996.35246696</v>
      </c>
      <c r="H42" s="133" t="n">
        <v>1739147.19885034</v>
      </c>
      <c r="I42" s="134" t="str">
        <f>H42-G42</f>
      </c>
      <c r="J42" s="135" t="n">
        <v>13319788.3988974</v>
      </c>
      <c r="K42" s="136" t="n">
        <v>13387796.9652808</v>
      </c>
      <c r="L42" s="137" t="str">
        <f>K42-J42</f>
      </c>
      <c r="M42" s="138" t="n">
        <v>2538974.14226009</v>
      </c>
      <c r="N42" s="139" t="n">
        <v>2544900.06222731</v>
      </c>
      <c r="O42" s="140" t="str">
        <f>N42-M42</f>
      </c>
      <c r="P42" s="141" t="n">
        <v>15858762.5411575</v>
      </c>
      <c r="Q42" s="142" t="n">
        <v>15932697.0275081</v>
      </c>
      <c r="R42" s="143" t="str">
        <f>Q42-P42</f>
      </c>
      <c r="S42" s="144" t="str">
        <f>L42</f>
      </c>
    </row>
    <row r="43">
      <c r="A43" t="s">
        <v>219</v>
      </c>
      <c r="B43" s="35" t="s">
        <v>221</v>
      </c>
      <c r="C43" t="n">
        <v>2040</v>
      </c>
      <c r="D43" s="129" t="n">
        <v>996233.637261738</v>
      </c>
      <c r="E43" s="130" t="n">
        <v>1001338.68824513</v>
      </c>
      <c r="F43" s="131" t="str">
        <f>E43-D43</f>
      </c>
      <c r="G43" s="132" t="n">
        <v>1762926.05651353</v>
      </c>
      <c r="H43" s="133" t="n">
        <v>1772218.56750507</v>
      </c>
      <c r="I43" s="134" t="str">
        <f>H43-G43</f>
      </c>
      <c r="J43" s="135" t="n">
        <v>13460485.9293195</v>
      </c>
      <c r="K43" s="136" t="n">
        <v>13531572.1573464</v>
      </c>
      <c r="L43" s="137" t="str">
        <f>K43-J43</f>
      </c>
      <c r="M43" s="138" t="n">
        <v>2554323.7898125</v>
      </c>
      <c r="N43" s="139" t="n">
        <v>2560554.50863995</v>
      </c>
      <c r="O43" s="140" t="str">
        <f>N43-M43</f>
      </c>
      <c r="P43" s="141" t="n">
        <v>16014809.7191319</v>
      </c>
      <c r="Q43" s="142" t="n">
        <v>16092126.6659863</v>
      </c>
      <c r="R43" s="143" t="str">
        <f>Q43-P43</f>
      </c>
      <c r="S43" s="144" t="str">
        <f>L43</f>
      </c>
    </row>
    <row r="44">
      <c r="A44" t="s">
        <v>219</v>
      </c>
      <c r="B44" s="35" t="s">
        <v>221</v>
      </c>
      <c r="C44" t="n">
        <v>2041</v>
      </c>
      <c r="D44" s="129" t="n">
        <v>1013190.71609784</v>
      </c>
      <c r="E44" s="130" t="n">
        <v>1018505.56120716</v>
      </c>
      <c r="F44" s="131" t="str">
        <f>E44-D44</f>
      </c>
      <c r="G44" s="132" t="n">
        <v>1795820.69576628</v>
      </c>
      <c r="H44" s="133" t="n">
        <v>1805252.92460674</v>
      </c>
      <c r="I44" s="134" t="str">
        <f>H44-G44</f>
      </c>
      <c r="J44" s="135" t="n">
        <v>13607313.5184072</v>
      </c>
      <c r="K44" s="136" t="n">
        <v>13681285.7749561</v>
      </c>
      <c r="L44" s="137" t="str">
        <f>K44-J44</f>
      </c>
      <c r="M44" s="138" t="n">
        <v>2570315.00350759</v>
      </c>
      <c r="N44" s="139" t="n">
        <v>2576835.84245416</v>
      </c>
      <c r="O44" s="140" t="str">
        <f>N44-M44</f>
      </c>
      <c r="P44" s="141" t="n">
        <v>16177628.5219148</v>
      </c>
      <c r="Q44" s="142" t="n">
        <v>16258121.6174102</v>
      </c>
      <c r="R44" s="143" t="str">
        <f>Q44-P44</f>
      </c>
      <c r="S44" s="144" t="str">
        <f>L44</f>
      </c>
    </row>
    <row r="45">
      <c r="A45" t="s">
        <v>219</v>
      </c>
      <c r="B45" s="35" t="s">
        <v>221</v>
      </c>
      <c r="C45" t="n">
        <v>2042</v>
      </c>
      <c r="D45" s="129" t="n">
        <v>1030744.90483782</v>
      </c>
      <c r="E45" s="130" t="n">
        <v>1036259.738796</v>
      </c>
      <c r="F45" s="131" t="str">
        <f>E45-D45</f>
      </c>
      <c r="G45" s="132" t="n">
        <v>1828618.8738958</v>
      </c>
      <c r="H45" s="133" t="n">
        <v>1838188.48527742</v>
      </c>
      <c r="I45" s="134" t="str">
        <f>H45-G45</f>
      </c>
      <c r="J45" s="135" t="n">
        <v>13757393.4258195</v>
      </c>
      <c r="K45" s="136" t="n">
        <v>13834068.0419889</v>
      </c>
      <c r="L45" s="137" t="str">
        <f>K45-J45</f>
      </c>
      <c r="M45" s="138" t="n">
        <v>2586845.35748962</v>
      </c>
      <c r="N45" s="139" t="n">
        <v>2593642.70300073</v>
      </c>
      <c r="O45" s="140" t="str">
        <f>N45-M45</f>
      </c>
      <c r="P45" s="141" t="n">
        <v>16344238.7833091</v>
      </c>
      <c r="Q45" s="142" t="n">
        <v>16427710.7449896</v>
      </c>
      <c r="R45" s="143" t="str">
        <f>Q45-P45</f>
      </c>
      <c r="S45" s="144" t="str">
        <f>L45</f>
      </c>
    </row>
    <row r="46">
      <c r="A46" t="s">
        <v>219</v>
      </c>
      <c r="B46" s="35" t="s">
        <v>221</v>
      </c>
      <c r="C46" t="n">
        <v>2043</v>
      </c>
      <c r="D46" s="129" t="n">
        <v>1048673.04021592</v>
      </c>
      <c r="E46" s="130" t="n">
        <v>1054378.00710536</v>
      </c>
      <c r="F46" s="131" t="str">
        <f>E46-D46</f>
      </c>
      <c r="G46" s="132" t="n">
        <v>1861251.04376109</v>
      </c>
      <c r="H46" s="133" t="n">
        <v>1870955.26888352</v>
      </c>
      <c r="I46" s="134" t="str">
        <f>H46-G46</f>
      </c>
      <c r="J46" s="135" t="n">
        <v>13909561.3181396</v>
      </c>
      <c r="K46" s="136" t="n">
        <v>13988769.2008491</v>
      </c>
      <c r="L46" s="137" t="str">
        <f>K46-J46</f>
      </c>
      <c r="M46" s="138" t="n">
        <v>2603848.08100166</v>
      </c>
      <c r="N46" s="139" t="n">
        <v>2610909.37164379</v>
      </c>
      <c r="O46" s="140" t="str">
        <f>N46-M46</f>
      </c>
      <c r="P46" s="141" t="n">
        <v>16513409.3991413</v>
      </c>
      <c r="Q46" s="142" t="n">
        <v>16599678.5724929</v>
      </c>
      <c r="R46" s="143" t="str">
        <f>Q46-P46</f>
      </c>
      <c r="S46" s="144" t="str">
        <f>L46</f>
      </c>
    </row>
    <row r="47">
      <c r="A47" t="s">
        <v>219</v>
      </c>
      <c r="B47" s="35" t="s">
        <v>221</v>
      </c>
      <c r="C47" t="n">
        <v>2044</v>
      </c>
      <c r="D47" s="129" t="n">
        <v>1067042.75319966</v>
      </c>
      <c r="E47" s="130" t="n">
        <v>1072929.37613925</v>
      </c>
      <c r="F47" s="131" t="str">
        <f>E47-D47</f>
      </c>
      <c r="G47" s="132" t="n">
        <v>1893656.71643754</v>
      </c>
      <c r="H47" s="133" t="n">
        <v>1903492.40420168</v>
      </c>
      <c r="I47" s="134" t="str">
        <f>H47-G47</f>
      </c>
      <c r="J47" s="135" t="n">
        <v>14065421.4171224</v>
      </c>
      <c r="K47" s="136" t="n">
        <v>14147019.8129717</v>
      </c>
      <c r="L47" s="137" t="str">
        <f>K47-J47</f>
      </c>
      <c r="M47" s="138" t="n">
        <v>2621237.08006786</v>
      </c>
      <c r="N47" s="139" t="n">
        <v>2628550.54951488</v>
      </c>
      <c r="O47" s="140" t="str">
        <f>N47-M47</f>
      </c>
      <c r="P47" s="141" t="n">
        <v>16686658.4971902</v>
      </c>
      <c r="Q47" s="142" t="n">
        <v>16775570.3624866</v>
      </c>
      <c r="R47" s="143" t="str">
        <f>Q47-P47</f>
      </c>
      <c r="S47" s="144" t="str">
        <f>L47</f>
      </c>
    </row>
    <row r="48">
      <c r="A48" t="s">
        <v>219</v>
      </c>
      <c r="B48" s="35" t="s">
        <v>221</v>
      </c>
      <c r="C48" t="n">
        <v>2045</v>
      </c>
      <c r="D48" s="129" t="n">
        <v>1086123.06503922</v>
      </c>
      <c r="E48" s="130" t="n">
        <v>1092185.24775103</v>
      </c>
      <c r="F48" s="131" t="str">
        <f>E48-D48</f>
      </c>
      <c r="G48" s="132" t="n">
        <v>1925766.2134858</v>
      </c>
      <c r="H48" s="133" t="n">
        <v>1935729.82826812</v>
      </c>
      <c r="I48" s="134" t="str">
        <f>H48-G48</f>
      </c>
      <c r="J48" s="135" t="n">
        <v>14224617.3929662</v>
      </c>
      <c r="K48" s="136" t="n">
        <v>14308477.831449</v>
      </c>
      <c r="L48" s="137" t="str">
        <f>K48-J48</f>
      </c>
      <c r="M48" s="138" t="n">
        <v>2638860.97366451</v>
      </c>
      <c r="N48" s="139" t="n">
        <v>2646415.19794401</v>
      </c>
      <c r="O48" s="140" t="str">
        <f>N48-M48</f>
      </c>
      <c r="P48" s="141" t="n">
        <v>16863478.3666307</v>
      </c>
      <c r="Q48" s="142" t="n">
        <v>16954893.029393</v>
      </c>
      <c r="R48" s="143" t="str">
        <f>Q48-P48</f>
      </c>
      <c r="S48" s="144" t="str">
        <f>L48</f>
      </c>
    </row>
    <row r="49">
      <c r="A49" t="s">
        <v>219</v>
      </c>
      <c r="B49" s="35" t="s">
        <v>221</v>
      </c>
      <c r="C49" t="n">
        <v>2046</v>
      </c>
      <c r="D49" s="129" t="n">
        <v>1105650.41215273</v>
      </c>
      <c r="E49" s="130" t="n">
        <v>1111881.26844105</v>
      </c>
      <c r="F49" s="131" t="str">
        <f>E49-D49</f>
      </c>
      <c r="G49" s="132" t="n">
        <v>1957494.53551724</v>
      </c>
      <c r="H49" s="133" t="n">
        <v>1967582.10549087</v>
      </c>
      <c r="I49" s="134" t="str">
        <f>H49-G49</f>
      </c>
      <c r="J49" s="135" t="n">
        <v>14384307.0277072</v>
      </c>
      <c r="K49" s="136" t="n">
        <v>14470300.1656259</v>
      </c>
      <c r="L49" s="137" t="str">
        <f>K49-J49</f>
      </c>
      <c r="M49" s="138" t="n">
        <v>2656600.76957551</v>
      </c>
      <c r="N49" s="139" t="n">
        <v>2664384.77010942</v>
      </c>
      <c r="O49" s="140" t="str">
        <f>N49-M49</f>
      </c>
      <c r="P49" s="141" t="n">
        <v>17040907.7972827</v>
      </c>
      <c r="Q49" s="142" t="n">
        <v>17134684.9357353</v>
      </c>
      <c r="R49" s="143" t="str">
        <f>Q49-P49</f>
      </c>
      <c r="S49" s="144" t="str">
        <f>L49</f>
      </c>
    </row>
    <row r="50">
      <c r="A50" t="s">
        <v>219</v>
      </c>
      <c r="B50" s="35" t="s">
        <v>221</v>
      </c>
      <c r="C50" t="n">
        <v>2047</v>
      </c>
      <c r="D50" s="129" t="n">
        <v>1125050.92325172</v>
      </c>
      <c r="E50" s="130" t="n">
        <v>1131441.22532726</v>
      </c>
      <c r="F50" s="131" t="str">
        <f>E50-D50</f>
      </c>
      <c r="G50" s="132" t="n">
        <v>1988751.73599978</v>
      </c>
      <c r="H50" s="133" t="n">
        <v>1998958.96255833</v>
      </c>
      <c r="I50" s="134" t="str">
        <f>H50-G50</f>
      </c>
      <c r="J50" s="135" t="n">
        <v>14544485.4886193</v>
      </c>
      <c r="K50" s="136" t="n">
        <v>14632493.2291192</v>
      </c>
      <c r="L50" s="137" t="str">
        <f>K50-J50</f>
      </c>
      <c r="M50" s="138" t="n">
        <v>2674439.40283794</v>
      </c>
      <c r="N50" s="139" t="n">
        <v>2682443.0679199</v>
      </c>
      <c r="O50" s="140" t="str">
        <f>N50-M50</f>
      </c>
      <c r="P50" s="141" t="n">
        <v>17218924.8914572</v>
      </c>
      <c r="Q50" s="142" t="n">
        <v>17314936.2970391</v>
      </c>
      <c r="R50" s="143" t="str">
        <f>Q50-P50</f>
      </c>
      <c r="S50" s="144" t="str">
        <f>L50</f>
      </c>
    </row>
    <row r="51">
      <c r="A51" t="s">
        <v>219</v>
      </c>
      <c r="B51" s="35" t="s">
        <v>221</v>
      </c>
      <c r="C51" t="n">
        <v>2048</v>
      </c>
      <c r="D51" s="129" t="n">
        <v>1144220.48231158</v>
      </c>
      <c r="E51" s="130" t="n">
        <v>1150761.11400137</v>
      </c>
      <c r="F51" s="131" t="str">
        <f>E51-D51</f>
      </c>
      <c r="G51" s="132" t="n">
        <v>2019497.56479331</v>
      </c>
      <c r="H51" s="133" t="n">
        <v>2029820.19324426</v>
      </c>
      <c r="I51" s="134" t="str">
        <f>H51-G51</f>
      </c>
      <c r="J51" s="135" t="n">
        <v>14702297.9836231</v>
      </c>
      <c r="K51" s="136" t="n">
        <v>14792197.2880254</v>
      </c>
      <c r="L51" s="137" t="str">
        <f>K51-J51</f>
      </c>
      <c r="M51" s="138" t="n">
        <v>2692368.92715575</v>
      </c>
      <c r="N51" s="139" t="n">
        <v>2700582.96160727</v>
      </c>
      <c r="O51" s="140" t="str">
        <f>N51-M51</f>
      </c>
      <c r="P51" s="141" t="n">
        <v>17394666.9107788</v>
      </c>
      <c r="Q51" s="142" t="n">
        <v>17492780.2496327</v>
      </c>
      <c r="R51" s="143" t="str">
        <f>Q51-P51</f>
      </c>
      <c r="S51" s="144" t="str">
        <f>L51</f>
      </c>
    </row>
    <row r="52">
      <c r="A52" t="s">
        <v>219</v>
      </c>
      <c r="B52" s="35" t="s">
        <v>221</v>
      </c>
      <c r="C52" t="n">
        <v>2049</v>
      </c>
      <c r="D52" s="129" t="n">
        <v>1163790.61608583</v>
      </c>
      <c r="E52" s="130" t="n">
        <v>1170476.71826389</v>
      </c>
      <c r="F52" s="131" t="str">
        <f>E52-D52</f>
      </c>
      <c r="G52" s="132" t="n">
        <v>2049706.02940304</v>
      </c>
      <c r="H52" s="133" t="n">
        <v>2060139.90494009</v>
      </c>
      <c r="I52" s="134" t="str">
        <f>H52-G52</f>
      </c>
      <c r="J52" s="135" t="n">
        <v>14861301.9328356</v>
      </c>
      <c r="K52" s="136" t="n">
        <v>14953001.269786</v>
      </c>
      <c r="L52" s="137" t="str">
        <f>K52-J52</f>
      </c>
      <c r="M52" s="138" t="n">
        <v>2710256.9239597</v>
      </c>
      <c r="N52" s="139" t="n">
        <v>2718672.14828175</v>
      </c>
      <c r="O52" s="140" t="str">
        <f>N52-M52</f>
      </c>
      <c r="P52" s="141" t="n">
        <v>17571558.8567953</v>
      </c>
      <c r="Q52" s="142" t="n">
        <v>17671673.4180677</v>
      </c>
      <c r="R52" s="143" t="str">
        <f>Q52-P52</f>
      </c>
      <c r="S52" s="144" t="str">
        <f>L52</f>
      </c>
    </row>
    <row r="53">
      <c r="A53" t="s">
        <v>219</v>
      </c>
      <c r="B53" s="35" t="s">
        <v>221</v>
      </c>
      <c r="C53" t="n">
        <v>2050</v>
      </c>
      <c r="D53" s="129" t="n">
        <v>1183173.74927648</v>
      </c>
      <c r="E53" s="130" t="n">
        <v>1189997.74139777</v>
      </c>
      <c r="F53" s="131" t="str">
        <f>E53-D53</f>
      </c>
      <c r="G53" s="132" t="n">
        <v>2079332.02139546</v>
      </c>
      <c r="H53" s="133" t="n">
        <v>2089872.92500268</v>
      </c>
      <c r="I53" s="134" t="str">
        <f>H53-G53</f>
      </c>
      <c r="J53" s="135" t="n">
        <v>15018084.9383518</v>
      </c>
      <c r="K53" s="136" t="n">
        <v>15111482.9488492</v>
      </c>
      <c r="L53" s="137" t="str">
        <f>K53-J53</f>
      </c>
      <c r="M53" s="138" t="n">
        <v>2728075.68961519</v>
      </c>
      <c r="N53" s="139" t="n">
        <v>2736683.53301889</v>
      </c>
      <c r="O53" s="140" t="str">
        <f>N53-M53</f>
      </c>
      <c r="P53" s="141" t="n">
        <v>17746160.627967</v>
      </c>
      <c r="Q53" s="142" t="n">
        <v>17848166.4818681</v>
      </c>
      <c r="R53" s="143" t="str">
        <f>Q53-P53</f>
      </c>
      <c r="S53" s="144" t="str">
        <f>L53</f>
      </c>
    </row>
    <row r="54">
      <c r="A54" t="s">
        <v>243</v>
      </c>
      <c r="B54" s="35" t="s">
        <v>245</v>
      </c>
      <c r="C54" t="n">
        <v>2025</v>
      </c>
      <c r="D54" s="129" t="n">
        <v>1067480.82630162</v>
      </c>
      <c r="E54" s="130" t="n">
        <v>1067480.82630162</v>
      </c>
      <c r="F54" s="131" t="str">
        <f>E54-D54</f>
      </c>
      <c r="G54" s="132" t="n">
        <v>1310435.46710376</v>
      </c>
      <c r="H54" s="133" t="n">
        <v>1310435.46710376</v>
      </c>
      <c r="I54" s="134" t="str">
        <f>H54-G54</f>
      </c>
      <c r="J54" s="135" t="n">
        <v>13787600.0581766</v>
      </c>
      <c r="K54" s="136" t="n">
        <v>13787600.0581765</v>
      </c>
      <c r="L54" s="137" t="str">
        <f>K54-J54</f>
      </c>
      <c r="M54" s="138" t="n">
        <v>2532778.0562727</v>
      </c>
      <c r="N54" s="139" t="n">
        <v>2532778.0562727</v>
      </c>
      <c r="O54" s="140" t="str">
        <f>N54-M54</f>
      </c>
      <c r="P54" s="141" t="n">
        <v>16320378.1144493</v>
      </c>
      <c r="Q54" s="142" t="n">
        <v>16320378.1144492</v>
      </c>
      <c r="R54" s="143" t="str">
        <f>Q54-P54</f>
      </c>
      <c r="S54" s="144" t="str">
        <f>L54</f>
      </c>
    </row>
    <row r="55">
      <c r="A55" t="s">
        <v>243</v>
      </c>
      <c r="B55" s="35" t="s">
        <v>245</v>
      </c>
      <c r="C55" t="n">
        <v>2026</v>
      </c>
      <c r="D55" s="129" t="n">
        <v>988264.006255992</v>
      </c>
      <c r="E55" s="130" t="n">
        <v>988264.006255992</v>
      </c>
      <c r="F55" s="131" t="str">
        <f>E55-D55</f>
      </c>
      <c r="G55" s="132" t="n">
        <v>1333442.38395585</v>
      </c>
      <c r="H55" s="133" t="n">
        <v>1335499.77531644</v>
      </c>
      <c r="I55" s="134" t="str">
        <f>H55-G55</f>
      </c>
      <c r="J55" s="135" t="n">
        <v>13278266.4787963</v>
      </c>
      <c r="K55" s="136" t="n">
        <v>13278266.4787963</v>
      </c>
      <c r="L55" s="137" t="str">
        <f>K55-J55</f>
      </c>
      <c r="M55" s="138" t="n">
        <v>2502862.07758536</v>
      </c>
      <c r="N55" s="139" t="n">
        <v>2503113.80829513</v>
      </c>
      <c r="O55" s="140" t="str">
        <f>N55-M55</f>
      </c>
      <c r="P55" s="141" t="n">
        <v>15781128.5563817</v>
      </c>
      <c r="Q55" s="142" t="n">
        <v>15781380.2870914</v>
      </c>
      <c r="R55" s="143" t="str">
        <f>Q55-P55</f>
      </c>
      <c r="S55" s="144" t="str">
        <f>L55</f>
      </c>
    </row>
    <row r="56">
      <c r="A56" t="s">
        <v>243</v>
      </c>
      <c r="B56" s="35" t="s">
        <v>245</v>
      </c>
      <c r="C56" t="n">
        <v>2027</v>
      </c>
      <c r="D56" s="129" t="n">
        <v>949220.123928103</v>
      </c>
      <c r="E56" s="130" t="n">
        <v>949562.21612471</v>
      </c>
      <c r="F56" s="131" t="str">
        <f>E56-D56</f>
      </c>
      <c r="G56" s="132" t="n">
        <v>1358953.65352101</v>
      </c>
      <c r="H56" s="133" t="n">
        <v>1363154.32953999</v>
      </c>
      <c r="I56" s="134" t="str">
        <f>H56-G56</f>
      </c>
      <c r="J56" s="135" t="n">
        <v>12988088.1143752</v>
      </c>
      <c r="K56" s="136" t="n">
        <v>12992035.3731198</v>
      </c>
      <c r="L56" s="137" t="str">
        <f>K56-J56</f>
      </c>
      <c r="M56" s="138" t="n">
        <v>2482704.91425923</v>
      </c>
      <c r="N56" s="139" t="n">
        <v>2483407.07511913</v>
      </c>
      <c r="O56" s="140" t="str">
        <f>N56-M56</f>
      </c>
      <c r="P56" s="141" t="n">
        <v>15470793.0286344</v>
      </c>
      <c r="Q56" s="142" t="n">
        <v>15475442.4482389</v>
      </c>
      <c r="R56" s="143" t="str">
        <f>Q56-P56</f>
      </c>
      <c r="S56" s="144" t="str">
        <f>L56</f>
      </c>
    </row>
    <row r="57">
      <c r="A57" t="s">
        <v>243</v>
      </c>
      <c r="B57" s="35" t="s">
        <v>245</v>
      </c>
      <c r="C57" t="n">
        <v>2028</v>
      </c>
      <c r="D57" s="129" t="n">
        <v>926275.875787698</v>
      </c>
      <c r="E57" s="130" t="n">
        <v>927155.127282705</v>
      </c>
      <c r="F57" s="131" t="str">
        <f>E57-D57</f>
      </c>
      <c r="G57" s="132" t="n">
        <v>1385777.65019893</v>
      </c>
      <c r="H57" s="133" t="n">
        <v>1392211.21828385</v>
      </c>
      <c r="I57" s="134" t="str">
        <f>H57-G57</f>
      </c>
      <c r="J57" s="135" t="n">
        <v>12802056.0444004</v>
      </c>
      <c r="K57" s="136" t="n">
        <v>12812693.7128389</v>
      </c>
      <c r="L57" s="137" t="str">
        <f>K57-J57</f>
      </c>
      <c r="M57" s="138" t="n">
        <v>2469503.93955346</v>
      </c>
      <c r="N57" s="139" t="n">
        <v>2470833.56377094</v>
      </c>
      <c r="O57" s="140" t="str">
        <f>N57-M57</f>
      </c>
      <c r="P57" s="141" t="n">
        <v>15271559.9839538</v>
      </c>
      <c r="Q57" s="142" t="n">
        <v>15283527.2766099</v>
      </c>
      <c r="R57" s="143" t="str">
        <f>Q57-P57</f>
      </c>
      <c r="S57" s="144" t="str">
        <f>L57</f>
      </c>
    </row>
    <row r="58">
      <c r="A58" t="s">
        <v>243</v>
      </c>
      <c r="B58" s="35" t="s">
        <v>245</v>
      </c>
      <c r="C58" t="n">
        <v>2029</v>
      </c>
      <c r="D58" s="129" t="n">
        <v>913206.533761684</v>
      </c>
      <c r="E58" s="130" t="n">
        <v>914778.27531635</v>
      </c>
      <c r="F58" s="131" t="str">
        <f>E58-D58</f>
      </c>
      <c r="G58" s="132" t="n">
        <v>1413452.07817638</v>
      </c>
      <c r="H58" s="133" t="n">
        <v>1422211.31012518</v>
      </c>
      <c r="I58" s="134" t="str">
        <f>H58-G58</f>
      </c>
      <c r="J58" s="135" t="n">
        <v>12695244.1872129</v>
      </c>
      <c r="K58" s="136" t="n">
        <v>12714849.6009512</v>
      </c>
      <c r="L58" s="137" t="str">
        <f>K58-J58</f>
      </c>
      <c r="M58" s="138" t="n">
        <v>2461581.70913563</v>
      </c>
      <c r="N58" s="139" t="n">
        <v>2463702.13868376</v>
      </c>
      <c r="O58" s="140" t="str">
        <f>N58-M58</f>
      </c>
      <c r="P58" s="141" t="n">
        <v>15156825.8963486</v>
      </c>
      <c r="Q58" s="142" t="n">
        <v>15178551.7396349</v>
      </c>
      <c r="R58" s="143" t="str">
        <f>Q58-P58</f>
      </c>
      <c r="S58" s="144" t="str">
        <f>L58</f>
      </c>
    </row>
    <row r="59">
      <c r="A59" t="s">
        <v>243</v>
      </c>
      <c r="B59" s="35" t="s">
        <v>245</v>
      </c>
      <c r="C59" t="n">
        <v>2030</v>
      </c>
      <c r="D59" s="129" t="n">
        <v>906654.225091417</v>
      </c>
      <c r="E59" s="130" t="n">
        <v>909052.974563889</v>
      </c>
      <c r="F59" s="131" t="str">
        <f>E59-D59</f>
      </c>
      <c r="G59" s="132" t="n">
        <v>1441691.25656555</v>
      </c>
      <c r="H59" s="133" t="n">
        <v>1452871.08867836</v>
      </c>
      <c r="I59" s="134" t="str">
        <f>H59-G59</f>
      </c>
      <c r="J59" s="135" t="n">
        <v>12634092.1838714</v>
      </c>
      <c r="K59" s="136" t="n">
        <v>12664641.1886839</v>
      </c>
      <c r="L59" s="137" t="str">
        <f>K59-J59</f>
      </c>
      <c r="M59" s="138" t="n">
        <v>2457820.72040028</v>
      </c>
      <c r="N59" s="139" t="n">
        <v>2460885.6583369</v>
      </c>
      <c r="O59" s="140" t="str">
        <f>N59-M59</f>
      </c>
      <c r="P59" s="141" t="n">
        <v>15091912.9042717</v>
      </c>
      <c r="Q59" s="142" t="n">
        <v>15125526.8470208</v>
      </c>
      <c r="R59" s="143" t="str">
        <f>Q59-P59</f>
      </c>
      <c r="S59" s="144" t="str">
        <f>L59</f>
      </c>
    </row>
    <row r="60">
      <c r="A60" t="s">
        <v>243</v>
      </c>
      <c r="B60" s="35" t="s">
        <v>245</v>
      </c>
      <c r="C60" t="n">
        <v>2031</v>
      </c>
      <c r="D60" s="129" t="n">
        <v>903701.278686244</v>
      </c>
      <c r="E60" s="130" t="n">
        <v>907044.243132821</v>
      </c>
      <c r="F60" s="131" t="str">
        <f>E60-D60</f>
      </c>
      <c r="G60" s="132" t="n">
        <v>1472438.15135273</v>
      </c>
      <c r="H60" s="133" t="n">
        <v>1483835.37174252</v>
      </c>
      <c r="I60" s="134" t="str">
        <f>H60-G60</f>
      </c>
      <c r="J60" s="135" t="n">
        <v>12612781.0843795</v>
      </c>
      <c r="K60" s="136" t="n">
        <v>12656049.5229595</v>
      </c>
      <c r="L60" s="137" t="str">
        <f>K60-J60</f>
      </c>
      <c r="M60" s="138" t="n">
        <v>2457898.89853602</v>
      </c>
      <c r="N60" s="139" t="n">
        <v>2461774.27454268</v>
      </c>
      <c r="O60" s="140" t="str">
        <f>N60-M60</f>
      </c>
      <c r="P60" s="141" t="n">
        <v>15070679.9829155</v>
      </c>
      <c r="Q60" s="142" t="n">
        <v>15117823.7975021</v>
      </c>
      <c r="R60" s="143" t="str">
        <f>Q60-P60</f>
      </c>
      <c r="S60" s="144" t="str">
        <f>L60</f>
      </c>
    </row>
    <row r="61">
      <c r="A61" t="s">
        <v>243</v>
      </c>
      <c r="B61" s="35" t="s">
        <v>245</v>
      </c>
      <c r="C61" t="n">
        <v>2032</v>
      </c>
      <c r="D61" s="129" t="n">
        <v>904847.326580024</v>
      </c>
      <c r="E61" s="130" t="n">
        <v>908870.877488126</v>
      </c>
      <c r="F61" s="131" t="str">
        <f>E61-D61</f>
      </c>
      <c r="G61" s="132" t="n">
        <v>1503330.67559423</v>
      </c>
      <c r="H61" s="133" t="n">
        <v>1514938.27237416</v>
      </c>
      <c r="I61" s="134" t="str">
        <f>H61-G61</f>
      </c>
      <c r="J61" s="135" t="n">
        <v>12623366.9996828</v>
      </c>
      <c r="K61" s="136" t="n">
        <v>12676617.2949754</v>
      </c>
      <c r="L61" s="137" t="str">
        <f>K61-J61</f>
      </c>
      <c r="M61" s="138" t="n">
        <v>2461090.29406465</v>
      </c>
      <c r="N61" s="139" t="n">
        <v>2465693.09455922</v>
      </c>
      <c r="O61" s="140" t="str">
        <f>N61-M61</f>
      </c>
      <c r="P61" s="141" t="n">
        <v>15084457.2937474</v>
      </c>
      <c r="Q61" s="142" t="n">
        <v>15142310.3895347</v>
      </c>
      <c r="R61" s="143" t="str">
        <f>Q61-P61</f>
      </c>
      <c r="S61" s="144" t="str">
        <f>L61</f>
      </c>
    </row>
    <row r="62">
      <c r="A62" t="s">
        <v>243</v>
      </c>
      <c r="B62" s="35" t="s">
        <v>245</v>
      </c>
      <c r="C62" t="n">
        <v>2033</v>
      </c>
      <c r="D62" s="129" t="n">
        <v>908977.918798193</v>
      </c>
      <c r="E62" s="130" t="n">
        <v>913563.023220454</v>
      </c>
      <c r="F62" s="131" t="str">
        <f>E62-D62</f>
      </c>
      <c r="G62" s="132" t="n">
        <v>1534247.32454352</v>
      </c>
      <c r="H62" s="133" t="n">
        <v>1546062.34412067</v>
      </c>
      <c r="I62" s="134" t="str">
        <f>H62-G62</f>
      </c>
      <c r="J62" s="135" t="n">
        <v>12656578.2457315</v>
      </c>
      <c r="K62" s="136" t="n">
        <v>12718239.909793</v>
      </c>
      <c r="L62" s="137" t="str">
        <f>K62-J62</f>
      </c>
      <c r="M62" s="138" t="n">
        <v>2466868.01343803</v>
      </c>
      <c r="N62" s="139" t="n">
        <v>2472136.32915734</v>
      </c>
      <c r="O62" s="140" t="str">
        <f>N62-M62</f>
      </c>
      <c r="P62" s="141" t="n">
        <v>15123446.2591695</v>
      </c>
      <c r="Q62" s="142" t="n">
        <v>15190376.2389504</v>
      </c>
      <c r="R62" s="143" t="str">
        <f>Q62-P62</f>
      </c>
      <c r="S62" s="144" t="str">
        <f>L62</f>
      </c>
    </row>
    <row r="63">
      <c r="A63" t="s">
        <v>243</v>
      </c>
      <c r="B63" s="35" t="s">
        <v>245</v>
      </c>
      <c r="C63" t="n">
        <v>2034</v>
      </c>
      <c r="D63" s="129" t="n">
        <v>915651.353339642</v>
      </c>
      <c r="E63" s="130" t="n">
        <v>920723.390181589</v>
      </c>
      <c r="F63" s="131" t="str">
        <f>E63-D63</f>
      </c>
      <c r="G63" s="132" t="n">
        <v>1565389.13909344</v>
      </c>
      <c r="H63" s="133" t="n">
        <v>1577410.50304755</v>
      </c>
      <c r="I63" s="134" t="str">
        <f>H63-G63</f>
      </c>
      <c r="J63" s="135" t="n">
        <v>12724304.3983629</v>
      </c>
      <c r="K63" s="136" t="n">
        <v>12793363.4737947</v>
      </c>
      <c r="L63" s="137" t="str">
        <f>K63-J63</f>
      </c>
      <c r="M63" s="138" t="n">
        <v>2474830.41215679</v>
      </c>
      <c r="N63" s="139" t="n">
        <v>2480715.19412467</v>
      </c>
      <c r="O63" s="140" t="str">
        <f>N63-M63</f>
      </c>
      <c r="P63" s="141" t="n">
        <v>15199134.8105197</v>
      </c>
      <c r="Q63" s="142" t="n">
        <v>15274078.6679193</v>
      </c>
      <c r="R63" s="143" t="str">
        <f>Q63-P63</f>
      </c>
      <c r="S63" s="144" t="str">
        <f>L63</f>
      </c>
    </row>
    <row r="64">
      <c r="A64" t="s">
        <v>243</v>
      </c>
      <c r="B64" s="35" t="s">
        <v>245</v>
      </c>
      <c r="C64" t="n">
        <v>2035</v>
      </c>
      <c r="D64" s="129" t="n">
        <v>924566.677484257</v>
      </c>
      <c r="E64" s="130" t="n">
        <v>930075.423534506</v>
      </c>
      <c r="F64" s="131" t="str">
        <f>E64-D64</f>
      </c>
      <c r="G64" s="132" t="n">
        <v>1596856.63716345</v>
      </c>
      <c r="H64" s="133" t="n">
        <v>1609084.37329795</v>
      </c>
      <c r="I64" s="134" t="str">
        <f>H64-G64</f>
      </c>
      <c r="J64" s="135" t="n">
        <v>12809432.8504828</v>
      </c>
      <c r="K64" s="136" t="n">
        <v>12885097.6151483</v>
      </c>
      <c r="L64" s="137" t="str">
        <f>K64-J64</f>
      </c>
      <c r="M64" s="138" t="n">
        <v>2484624.19692106</v>
      </c>
      <c r="N64" s="139" t="n">
        <v>2491084.71707328</v>
      </c>
      <c r="O64" s="140" t="str">
        <f>N64-M64</f>
      </c>
      <c r="P64" s="141" t="n">
        <v>15294057.0474038</v>
      </c>
      <c r="Q64" s="142" t="n">
        <v>15376182.3322216</v>
      </c>
      <c r="R64" s="143" t="str">
        <f>Q64-P64</f>
      </c>
      <c r="S64" s="144" t="str">
        <f>L64</f>
      </c>
    </row>
    <row r="65">
      <c r="A65" t="s">
        <v>243</v>
      </c>
      <c r="B65" s="35" t="s">
        <v>245</v>
      </c>
      <c r="C65" t="n">
        <v>2036</v>
      </c>
      <c r="D65" s="129" t="n">
        <v>935724.863585964</v>
      </c>
      <c r="E65" s="130" t="n">
        <v>941635.342412005</v>
      </c>
      <c r="F65" s="131" t="str">
        <f>E65-D65</f>
      </c>
      <c r="G65" s="132" t="n">
        <v>1628656.40573849</v>
      </c>
      <c r="H65" s="133" t="n">
        <v>1641090.63903871</v>
      </c>
      <c r="I65" s="134" t="str">
        <f>H65-G65</f>
      </c>
      <c r="J65" s="135" t="n">
        <v>12912423.0765422</v>
      </c>
      <c r="K65" s="136" t="n">
        <v>12994091.2884183</v>
      </c>
      <c r="L65" s="137" t="str">
        <f>K65-J65</f>
      </c>
      <c r="M65" s="138" t="n">
        <v>2495896.90288437</v>
      </c>
      <c r="N65" s="139" t="n">
        <v>2502898.02263205</v>
      </c>
      <c r="O65" s="140" t="str">
        <f>N65-M65</f>
      </c>
      <c r="P65" s="141" t="n">
        <v>15408319.9794266</v>
      </c>
      <c r="Q65" s="142" t="n">
        <v>15496989.3110504</v>
      </c>
      <c r="R65" s="143" t="str">
        <f>Q65-P65</f>
      </c>
      <c r="S65" s="144" t="str">
        <f>L65</f>
      </c>
    </row>
    <row r="66">
      <c r="A66" t="s">
        <v>243</v>
      </c>
      <c r="B66" s="35" t="s">
        <v>245</v>
      </c>
      <c r="C66" t="n">
        <v>2037</v>
      </c>
      <c r="D66" s="129" t="n">
        <v>948463.737017064</v>
      </c>
      <c r="E66" s="130" t="n">
        <v>954747.297260637</v>
      </c>
      <c r="F66" s="131" t="str">
        <f>E66-D66</f>
      </c>
      <c r="G66" s="132" t="n">
        <v>1660725.15312482</v>
      </c>
      <c r="H66" s="133" t="n">
        <v>1673365.51825122</v>
      </c>
      <c r="I66" s="134" t="str">
        <f>H66-G66</f>
      </c>
      <c r="J66" s="135" t="n">
        <v>13026988.8034714</v>
      </c>
      <c r="K66" s="136" t="n">
        <v>13114148.9471381</v>
      </c>
      <c r="L66" s="137" t="str">
        <f>K66-J66</f>
      </c>
      <c r="M66" s="138" t="n">
        <v>2508408.23043839</v>
      </c>
      <c r="N66" s="139" t="n">
        <v>2515919.17486402</v>
      </c>
      <c r="O66" s="140" t="str">
        <f>N66-M66</f>
      </c>
      <c r="P66" s="141" t="n">
        <v>15535397.0339098</v>
      </c>
      <c r="Q66" s="142" t="n">
        <v>15630068.1220022</v>
      </c>
      <c r="R66" s="143" t="str">
        <f>Q66-P66</f>
      </c>
      <c r="S66" s="144" t="str">
        <f>L66</f>
      </c>
    </row>
    <row r="67">
      <c r="A67" t="s">
        <v>243</v>
      </c>
      <c r="B67" s="35" t="s">
        <v>245</v>
      </c>
      <c r="C67" t="n">
        <v>2038</v>
      </c>
      <c r="D67" s="129" t="n">
        <v>962453.089522194</v>
      </c>
      <c r="E67" s="130" t="n">
        <v>969086.366666109</v>
      </c>
      <c r="F67" s="131" t="str">
        <f>E67-D67</f>
      </c>
      <c r="G67" s="132" t="n">
        <v>1693310.77548738</v>
      </c>
      <c r="H67" s="133" t="n">
        <v>1706156.96350708</v>
      </c>
      <c r="I67" s="134" t="str">
        <f>H67-G67</f>
      </c>
      <c r="J67" s="135" t="n">
        <v>13153721.6019088</v>
      </c>
      <c r="K67" s="136" t="n">
        <v>13245966.0426851</v>
      </c>
      <c r="L67" s="137" t="str">
        <f>K67-J67</f>
      </c>
      <c r="M67" s="138" t="n">
        <v>2522006.97411511</v>
      </c>
      <c r="N67" s="139" t="n">
        <v>2530000.44117466</v>
      </c>
      <c r="O67" s="140" t="str">
        <f>N67-M67</f>
      </c>
      <c r="P67" s="141" t="n">
        <v>15675728.5760239</v>
      </c>
      <c r="Q67" s="142" t="n">
        <v>15775966.4838597</v>
      </c>
      <c r="R67" s="143" t="str">
        <f>Q67-P67</f>
      </c>
      <c r="S67" s="144" t="str">
        <f>L67</f>
      </c>
    </row>
    <row r="68">
      <c r="A68" t="s">
        <v>243</v>
      </c>
      <c r="B68" s="35" t="s">
        <v>245</v>
      </c>
      <c r="C68" t="n">
        <v>2039</v>
      </c>
      <c r="D68" s="129" t="n">
        <v>977991.215106989</v>
      </c>
      <c r="E68" s="130" t="n">
        <v>984958.042332389</v>
      </c>
      <c r="F68" s="131" t="str">
        <f>E68-D68</f>
      </c>
      <c r="G68" s="132" t="n">
        <v>1726096.48204414</v>
      </c>
      <c r="H68" s="133" t="n">
        <v>1739147.19885034</v>
      </c>
      <c r="I68" s="134" t="str">
        <f>H68-G68</f>
      </c>
      <c r="J68" s="135" t="n">
        <v>13290813.9865873</v>
      </c>
      <c r="K68" s="136" t="n">
        <v>13387796.9652808</v>
      </c>
      <c r="L68" s="137" t="str">
        <f>K68-J68</f>
      </c>
      <c r="M68" s="138" t="n">
        <v>2536449.29014248</v>
      </c>
      <c r="N68" s="139" t="n">
        <v>2544900.06222731</v>
      </c>
      <c r="O68" s="140" t="str">
        <f>N68-M68</f>
      </c>
      <c r="P68" s="141" t="n">
        <v>15827263.2767297</v>
      </c>
      <c r="Q68" s="142" t="n">
        <v>15932697.0275081</v>
      </c>
      <c r="R68" s="143" t="str">
        <f>Q68-P68</f>
      </c>
      <c r="S68" s="144" t="str">
        <f>L68</f>
      </c>
    </row>
    <row r="69">
      <c r="A69" t="s">
        <v>243</v>
      </c>
      <c r="B69" s="35" t="s">
        <v>245</v>
      </c>
      <c r="C69" t="n">
        <v>2040</v>
      </c>
      <c r="D69" s="129" t="n">
        <v>994058.010512888</v>
      </c>
      <c r="E69" s="130" t="n">
        <v>1001338.68824513</v>
      </c>
      <c r="F69" s="131" t="str">
        <f>E69-D69</f>
      </c>
      <c r="G69" s="132" t="n">
        <v>1758965.48638972</v>
      </c>
      <c r="H69" s="133" t="n">
        <v>1772218.56750507</v>
      </c>
      <c r="I69" s="134" t="str">
        <f>H69-G69</f>
      </c>
      <c r="J69" s="135" t="n">
        <v>13430199.8312168</v>
      </c>
      <c r="K69" s="136" t="n">
        <v>13531572.1573464</v>
      </c>
      <c r="L69" s="137" t="str">
        <f>K69-J69</f>
      </c>
      <c r="M69" s="138" t="n">
        <v>2551669.02827738</v>
      </c>
      <c r="N69" s="139" t="n">
        <v>2560554.50863995</v>
      </c>
      <c r="O69" s="140" t="str">
        <f>N69-M69</f>
      </c>
      <c r="P69" s="141" t="n">
        <v>15981868.8594942</v>
      </c>
      <c r="Q69" s="142" t="n">
        <v>16092126.6659863</v>
      </c>
      <c r="R69" s="143" t="str">
        <f>Q69-P69</f>
      </c>
      <c r="S69" s="144" t="str">
        <f>L69</f>
      </c>
    </row>
    <row r="70">
      <c r="A70" t="s">
        <v>243</v>
      </c>
      <c r="B70" s="35" t="s">
        <v>245</v>
      </c>
      <c r="C70" t="n">
        <v>2041</v>
      </c>
      <c r="D70" s="129" t="n">
        <v>1010925.56352713</v>
      </c>
      <c r="E70" s="130" t="n">
        <v>1018505.56120716</v>
      </c>
      <c r="F70" s="131" t="str">
        <f>E70-D70</f>
      </c>
      <c r="G70" s="132" t="n">
        <v>1791800.24538855</v>
      </c>
      <c r="H70" s="133" t="n">
        <v>1805252.92460674</v>
      </c>
      <c r="I70" s="134" t="str">
        <f>H70-G70</f>
      </c>
      <c r="J70" s="135" t="n">
        <v>13575797.2046064</v>
      </c>
      <c r="K70" s="136" t="n">
        <v>13681285.7749561</v>
      </c>
      <c r="L70" s="137" t="str">
        <f>K70-J70</f>
      </c>
      <c r="M70" s="138" t="n">
        <v>2567536.57132356</v>
      </c>
      <c r="N70" s="139" t="n">
        <v>2576835.84245416</v>
      </c>
      <c r="O70" s="140" t="str">
        <f>N70-M70</f>
      </c>
      <c r="P70" s="141" t="n">
        <v>16143333.77593</v>
      </c>
      <c r="Q70" s="142" t="n">
        <v>16258121.6174102</v>
      </c>
      <c r="R70" s="143" t="str">
        <f>Q70-P70</f>
      </c>
      <c r="S70" s="144" t="str">
        <f>L70</f>
      </c>
    </row>
    <row r="71">
      <c r="A71" t="s">
        <v>243</v>
      </c>
      <c r="B71" s="35" t="s">
        <v>245</v>
      </c>
      <c r="C71" t="n">
        <v>2042</v>
      </c>
      <c r="D71" s="129" t="n">
        <v>1028394.38810452</v>
      </c>
      <c r="E71" s="130" t="n">
        <v>1036259.738796</v>
      </c>
      <c r="F71" s="131" t="str">
        <f>E71-D71</f>
      </c>
      <c r="G71" s="132" t="n">
        <v>1824539.52861703</v>
      </c>
      <c r="H71" s="133" t="n">
        <v>1838188.48527742</v>
      </c>
      <c r="I71" s="134" t="str">
        <f>H71-G71</f>
      </c>
      <c r="J71" s="135" t="n">
        <v>13724724.9947298</v>
      </c>
      <c r="K71" s="136" t="n">
        <v>13834068.0419889</v>
      </c>
      <c r="L71" s="137" t="str">
        <f>K71-J71</f>
      </c>
      <c r="M71" s="138" t="n">
        <v>2583949.04110159</v>
      </c>
      <c r="N71" s="139" t="n">
        <v>2593642.70300073</v>
      </c>
      <c r="O71" s="140" t="str">
        <f>N71-M71</f>
      </c>
      <c r="P71" s="141" t="n">
        <v>16308674.0358314</v>
      </c>
      <c r="Q71" s="142" t="n">
        <v>16427710.7449896</v>
      </c>
      <c r="R71" s="143" t="str">
        <f>Q71-P71</f>
      </c>
      <c r="S71" s="144" t="str">
        <f>L71</f>
      </c>
    </row>
    <row r="72">
      <c r="A72" t="s">
        <v>243</v>
      </c>
      <c r="B72" s="35" t="s">
        <v>245</v>
      </c>
      <c r="C72" t="n">
        <v>2043</v>
      </c>
      <c r="D72" s="129" t="n">
        <v>1046241.34359214</v>
      </c>
      <c r="E72" s="130" t="n">
        <v>1054378.00710536</v>
      </c>
      <c r="F72" s="131" t="str">
        <f>E72-D72</f>
      </c>
      <c r="G72" s="132" t="n">
        <v>1857113.97420684</v>
      </c>
      <c r="H72" s="133" t="n">
        <v>1870955.26888352</v>
      </c>
      <c r="I72" s="134" t="str">
        <f>H72-G72</f>
      </c>
      <c r="J72" s="135" t="n">
        <v>13875812.6776597</v>
      </c>
      <c r="K72" s="136" t="n">
        <v>13988769.2008491</v>
      </c>
      <c r="L72" s="137" t="str">
        <f>K72-J72</f>
      </c>
      <c r="M72" s="138" t="n">
        <v>2600839.22000822</v>
      </c>
      <c r="N72" s="139" t="n">
        <v>2610909.37164379</v>
      </c>
      <c r="O72" s="140" t="str">
        <f>N72-M72</f>
      </c>
      <c r="P72" s="141" t="n">
        <v>16476651.8976679</v>
      </c>
      <c r="Q72" s="142" t="n">
        <v>16599678.5724929</v>
      </c>
      <c r="R72" s="143" t="str">
        <f>Q72-P72</f>
      </c>
      <c r="S72" s="144" t="str">
        <f>L72</f>
      </c>
    </row>
    <row r="73">
      <c r="A73" t="s">
        <v>243</v>
      </c>
      <c r="B73" s="35" t="s">
        <v>245</v>
      </c>
      <c r="C73" t="n">
        <v>2044</v>
      </c>
      <c r="D73" s="129" t="n">
        <v>1064533.47477109</v>
      </c>
      <c r="E73" s="130" t="n">
        <v>1072929.37613925</v>
      </c>
      <c r="F73" s="131" t="str">
        <f>E73-D73</f>
      </c>
      <c r="G73" s="132" t="n">
        <v>1889463.25696348</v>
      </c>
      <c r="H73" s="133" t="n">
        <v>1903492.40420168</v>
      </c>
      <c r="I73" s="134" t="str">
        <f>H73-G73</f>
      </c>
      <c r="J73" s="135" t="n">
        <v>14030653.2725814</v>
      </c>
      <c r="K73" s="136" t="n">
        <v>14147019.8129717</v>
      </c>
      <c r="L73" s="137" t="str">
        <f>K73-J73</f>
      </c>
      <c r="M73" s="138" t="n">
        <v>2618120.67662197</v>
      </c>
      <c r="N73" s="139" t="n">
        <v>2628550.54951488</v>
      </c>
      <c r="O73" s="140" t="str">
        <f>N73-M73</f>
      </c>
      <c r="P73" s="141" t="n">
        <v>16648773.9492034</v>
      </c>
      <c r="Q73" s="142" t="n">
        <v>16775570.3624866</v>
      </c>
      <c r="R73" s="143" t="str">
        <f>Q73-P73</f>
      </c>
      <c r="S73" s="144" t="str">
        <f>L73</f>
      </c>
    </row>
    <row r="74">
      <c r="A74" t="s">
        <v>243</v>
      </c>
      <c r="B74" s="35" t="s">
        <v>245</v>
      </c>
      <c r="C74" t="n">
        <v>2045</v>
      </c>
      <c r="D74" s="129" t="n">
        <v>1083538.78982383</v>
      </c>
      <c r="E74" s="130" t="n">
        <v>1092185.24775103</v>
      </c>
      <c r="F74" s="131" t="str">
        <f>E74-D74</f>
      </c>
      <c r="G74" s="132" t="n">
        <v>1921517.86348735</v>
      </c>
      <c r="H74" s="133" t="n">
        <v>1935729.82826812</v>
      </c>
      <c r="I74" s="134" t="str">
        <f>H74-G74</f>
      </c>
      <c r="J74" s="135" t="n">
        <v>14188884.383149</v>
      </c>
      <c r="K74" s="136" t="n">
        <v>14308477.831449</v>
      </c>
      <c r="L74" s="137" t="str">
        <f>K74-J74</f>
      </c>
      <c r="M74" s="138" t="n">
        <v>2635641.88535293</v>
      </c>
      <c r="N74" s="139" t="n">
        <v>2646415.19794401</v>
      </c>
      <c r="O74" s="140" t="str">
        <f>N74-M74</f>
      </c>
      <c r="P74" s="141" t="n">
        <v>16824526.2685019</v>
      </c>
      <c r="Q74" s="142" t="n">
        <v>16954893.029393</v>
      </c>
      <c r="R74" s="143" t="str">
        <f>Q74-P74</f>
      </c>
      <c r="S74" s="144" t="str">
        <f>L74</f>
      </c>
    </row>
    <row r="75">
      <c r="A75" t="s">
        <v>243</v>
      </c>
      <c r="B75" s="35" t="s">
        <v>245</v>
      </c>
      <c r="C75" t="n">
        <v>2046</v>
      </c>
      <c r="D75" s="129" t="n">
        <v>1102994.0624446</v>
      </c>
      <c r="E75" s="130" t="n">
        <v>1111881.26844105</v>
      </c>
      <c r="F75" s="131" t="str">
        <f>E75-D75</f>
      </c>
      <c r="G75" s="132" t="n">
        <v>1953192.98141359</v>
      </c>
      <c r="H75" s="133" t="n">
        <v>1967582.10549087</v>
      </c>
      <c r="I75" s="134" t="str">
        <f>H75-G75</f>
      </c>
      <c r="J75" s="135" t="n">
        <v>14347664.1803385</v>
      </c>
      <c r="K75" s="136" t="n">
        <v>14470300.1656259</v>
      </c>
      <c r="L75" s="137" t="str">
        <f>K75-J75</f>
      </c>
      <c r="M75" s="138" t="n">
        <v>2653283.66561644</v>
      </c>
      <c r="N75" s="139" t="n">
        <v>2664384.77010942</v>
      </c>
      <c r="O75" s="140" t="str">
        <f>N75-M75</f>
      </c>
      <c r="P75" s="141" t="n">
        <v>17000947.8459549</v>
      </c>
      <c r="Q75" s="142" t="n">
        <v>17134684.9357353</v>
      </c>
      <c r="R75" s="143" t="str">
        <f>Q75-P75</f>
      </c>
      <c r="S75" s="144" t="str">
        <f>L75</f>
      </c>
    </row>
    <row r="76">
      <c r="A76" t="s">
        <v>243</v>
      </c>
      <c r="B76" s="35" t="s">
        <v>245</v>
      </c>
      <c r="C76" t="n">
        <v>2047</v>
      </c>
      <c r="D76" s="129" t="n">
        <v>1122326.42215422</v>
      </c>
      <c r="E76" s="130" t="n">
        <v>1131441.22532726</v>
      </c>
      <c r="F76" s="131" t="str">
        <f>E76-D76</f>
      </c>
      <c r="G76" s="132" t="n">
        <v>1984398.80502068</v>
      </c>
      <c r="H76" s="133" t="n">
        <v>1998958.96255833</v>
      </c>
      <c r="I76" s="134" t="str">
        <f>H76-G76</f>
      </c>
      <c r="J76" s="135" t="n">
        <v>14506983.0537037</v>
      </c>
      <c r="K76" s="136" t="n">
        <v>14632493.2291192</v>
      </c>
      <c r="L76" s="137" t="str">
        <f>K76-J76</f>
      </c>
      <c r="M76" s="138" t="n">
        <v>2671028.58412298</v>
      </c>
      <c r="N76" s="139" t="n">
        <v>2682443.0679199</v>
      </c>
      <c r="O76" s="140" t="str">
        <f>N76-M76</f>
      </c>
      <c r="P76" s="141" t="n">
        <v>17178011.6378267</v>
      </c>
      <c r="Q76" s="142" t="n">
        <v>17314936.2970391</v>
      </c>
      <c r="R76" s="143" t="str">
        <f>Q76-P76</f>
      </c>
      <c r="S76" s="144" t="str">
        <f>L76</f>
      </c>
    </row>
    <row r="77">
      <c r="A77" t="s">
        <v>243</v>
      </c>
      <c r="B77" s="35" t="s">
        <v>245</v>
      </c>
      <c r="C77" t="n">
        <v>2048</v>
      </c>
      <c r="D77" s="129" t="n">
        <v>1141431.7056659</v>
      </c>
      <c r="E77" s="130" t="n">
        <v>1150761.11400137</v>
      </c>
      <c r="F77" s="131" t="str">
        <f>E77-D77</f>
      </c>
      <c r="G77" s="132" t="n">
        <v>2015095.06696499</v>
      </c>
      <c r="H77" s="133" t="n">
        <v>2029820.19324426</v>
      </c>
      <c r="I77" s="134" t="str">
        <f>H77-G77</f>
      </c>
      <c r="J77" s="135" t="n">
        <v>14663988.325471</v>
      </c>
      <c r="K77" s="136" t="n">
        <v>14792197.2880254</v>
      </c>
      <c r="L77" s="137" t="str">
        <f>K77-J77</f>
      </c>
      <c r="M77" s="138" t="n">
        <v>2688868.34787246</v>
      </c>
      <c r="N77" s="139" t="n">
        <v>2700582.96160727</v>
      </c>
      <c r="O77" s="140" t="str">
        <f>N77-M77</f>
      </c>
      <c r="P77" s="141" t="n">
        <v>17352856.6733435</v>
      </c>
      <c r="Q77" s="142" t="n">
        <v>17492780.2496327</v>
      </c>
      <c r="R77" s="143" t="str">
        <f>Q77-P77</f>
      </c>
      <c r="S77" s="144" t="str">
        <f>L77</f>
      </c>
    </row>
    <row r="78">
      <c r="A78" t="s">
        <v>243</v>
      </c>
      <c r="B78" s="35" t="s">
        <v>245</v>
      </c>
      <c r="C78" t="n">
        <v>2049</v>
      </c>
      <c r="D78" s="129" t="n">
        <v>1160939.62666469</v>
      </c>
      <c r="E78" s="130" t="n">
        <v>1170476.71826389</v>
      </c>
      <c r="F78" s="131" t="str">
        <f>E78-D78</f>
      </c>
      <c r="G78" s="132" t="n">
        <v>2045255.73368878</v>
      </c>
      <c r="H78" s="133" t="n">
        <v>2060139.90494009</v>
      </c>
      <c r="I78" s="134" t="str">
        <f>H78-G78</f>
      </c>
      <c r="J78" s="135" t="n">
        <v>14822224.003298</v>
      </c>
      <c r="K78" s="136" t="n">
        <v>14953001.269786</v>
      </c>
      <c r="L78" s="137" t="str">
        <f>K78-J78</f>
      </c>
      <c r="M78" s="138" t="n">
        <v>2706670.49027511</v>
      </c>
      <c r="N78" s="139" t="n">
        <v>2718672.14828175</v>
      </c>
      <c r="O78" s="140" t="str">
        <f>N78-M78</f>
      </c>
      <c r="P78" s="141" t="n">
        <v>17528894.4935732</v>
      </c>
      <c r="Q78" s="142" t="n">
        <v>17671673.4180677</v>
      </c>
      <c r="R78" s="143" t="str">
        <f>Q78-P78</f>
      </c>
      <c r="S78" s="144" t="str">
        <f>L78</f>
      </c>
    </row>
    <row r="79">
      <c r="A79" t="s">
        <v>243</v>
      </c>
      <c r="B79" s="35" t="s">
        <v>245</v>
      </c>
      <c r="C79" t="n">
        <v>2050</v>
      </c>
      <c r="D79" s="129" t="n">
        <v>1180263.77162533</v>
      </c>
      <c r="E79" s="130" t="n">
        <v>1189997.74139777</v>
      </c>
      <c r="F79" s="131" t="str">
        <f>E79-D79</f>
      </c>
      <c r="G79" s="132" t="n">
        <v>2074835.72545302</v>
      </c>
      <c r="H79" s="133" t="n">
        <v>2089872.92500268</v>
      </c>
      <c r="I79" s="134" t="str">
        <f>H79-G79</f>
      </c>
      <c r="J79" s="135" t="n">
        <v>14978281.890579</v>
      </c>
      <c r="K79" s="136" t="n">
        <v>15111482.9488492</v>
      </c>
      <c r="L79" s="137" t="str">
        <f>K79-J79</f>
      </c>
      <c r="M79" s="138" t="n">
        <v>2724407.04935476</v>
      </c>
      <c r="N79" s="139" t="n">
        <v>2736683.53301889</v>
      </c>
      <c r="O79" s="140" t="str">
        <f>N79-M79</f>
      </c>
      <c r="P79" s="141" t="n">
        <v>17702688.9399337</v>
      </c>
      <c r="Q79" s="142" t="n">
        <v>17848166.4818681</v>
      </c>
      <c r="R79" s="143" t="str">
        <f>Q79-P79</f>
      </c>
      <c r="S79" s="144" t="str">
        <f>L79</f>
      </c>
    </row>
    <row r="80">
      <c r="A80" t="s">
        <v>250</v>
      </c>
      <c r="B80" s="35" t="s">
        <v>252</v>
      </c>
      <c r="C80" t="n">
        <v>2025</v>
      </c>
      <c r="D80" s="129" t="n">
        <v>1067480.82630162</v>
      </c>
      <c r="E80" s="130" t="n">
        <v>1067480.82630162</v>
      </c>
      <c r="F80" s="131" t="str">
        <f>E80-D80</f>
      </c>
      <c r="G80" s="132" t="n">
        <v>1310435.46710376</v>
      </c>
      <c r="H80" s="133" t="n">
        <v>1310435.46710376</v>
      </c>
      <c r="I80" s="134" t="str">
        <f>H80-G80</f>
      </c>
      <c r="J80" s="135" t="n">
        <v>13787600.0581766</v>
      </c>
      <c r="K80" s="136" t="n">
        <v>13787600.0581765</v>
      </c>
      <c r="L80" s="137" t="str">
        <f>K80-J80</f>
      </c>
      <c r="M80" s="138" t="n">
        <v>2532778.0562727</v>
      </c>
      <c r="N80" s="139" t="n">
        <v>2532778.0562727</v>
      </c>
      <c r="O80" s="140" t="str">
        <f>N80-M80</f>
      </c>
      <c r="P80" s="141" t="n">
        <v>16320378.1144493</v>
      </c>
      <c r="Q80" s="142" t="n">
        <v>16320378.1144492</v>
      </c>
      <c r="R80" s="143" t="str">
        <f>Q80-P80</f>
      </c>
      <c r="S80" s="144" t="str">
        <f>L80</f>
      </c>
    </row>
    <row r="81">
      <c r="A81" t="s">
        <v>250</v>
      </c>
      <c r="B81" s="35" t="s">
        <v>252</v>
      </c>
      <c r="C81" t="n">
        <v>2026</v>
      </c>
      <c r="D81" s="129" t="n">
        <v>988264.006255992</v>
      </c>
      <c r="E81" s="130" t="n">
        <v>988264.006255992</v>
      </c>
      <c r="F81" s="131" t="str">
        <f>E81-D81</f>
      </c>
      <c r="G81" s="132" t="n">
        <v>1335499.77531644</v>
      </c>
      <c r="H81" s="133" t="n">
        <v>1335499.77531644</v>
      </c>
      <c r="I81" s="134" t="str">
        <f>H81-G81</f>
      </c>
      <c r="J81" s="135" t="n">
        <v>13278266.4787963</v>
      </c>
      <c r="K81" s="136" t="n">
        <v>13278266.4787963</v>
      </c>
      <c r="L81" s="137" t="str">
        <f>K81-J81</f>
      </c>
      <c r="M81" s="138" t="n">
        <v>2503113.80829513</v>
      </c>
      <c r="N81" s="139" t="n">
        <v>2503113.80829513</v>
      </c>
      <c r="O81" s="140" t="str">
        <f>N81-M81</f>
      </c>
      <c r="P81" s="141" t="n">
        <v>15781380.2870914</v>
      </c>
      <c r="Q81" s="142" t="n">
        <v>15781380.2870914</v>
      </c>
      <c r="R81" s="143" t="str">
        <f>Q81-P81</f>
      </c>
      <c r="S81" s="144" t="str">
        <f>L81</f>
      </c>
    </row>
    <row r="82">
      <c r="A82" t="s">
        <v>250</v>
      </c>
      <c r="B82" s="35" t="s">
        <v>252</v>
      </c>
      <c r="C82" t="n">
        <v>2027</v>
      </c>
      <c r="D82" s="129" t="n">
        <v>949562.21612471</v>
      </c>
      <c r="E82" s="130" t="n">
        <v>949562.21612471</v>
      </c>
      <c r="F82" s="131" t="str">
        <f>E82-D82</f>
      </c>
      <c r="G82" s="132" t="n">
        <v>1363154.32953999</v>
      </c>
      <c r="H82" s="133" t="n">
        <v>1363154.32953999</v>
      </c>
      <c r="I82" s="134" t="str">
        <f>H82-G82</f>
      </c>
      <c r="J82" s="135" t="n">
        <v>12992035.3731198</v>
      </c>
      <c r="K82" s="136" t="n">
        <v>12992035.3731198</v>
      </c>
      <c r="L82" s="137" t="str">
        <f>K82-J82</f>
      </c>
      <c r="M82" s="138" t="n">
        <v>2483407.07511913</v>
      </c>
      <c r="N82" s="139" t="n">
        <v>2483407.07511913</v>
      </c>
      <c r="O82" s="140" t="str">
        <f>N82-M82</f>
      </c>
      <c r="P82" s="141" t="n">
        <v>15475442.4482389</v>
      </c>
      <c r="Q82" s="142" t="n">
        <v>15475442.4482389</v>
      </c>
      <c r="R82" s="143" t="str">
        <f>Q82-P82</f>
      </c>
      <c r="S82" s="144" t="str">
        <f>L82</f>
      </c>
    </row>
    <row r="83">
      <c r="A83" t="s">
        <v>250</v>
      </c>
      <c r="B83" s="35" t="s">
        <v>252</v>
      </c>
      <c r="C83" t="n">
        <v>2028</v>
      </c>
      <c r="D83" s="129" t="n">
        <v>927155.127282706</v>
      </c>
      <c r="E83" s="130" t="n">
        <v>927155.127282705</v>
      </c>
      <c r="F83" s="131" t="str">
        <f>E83-D83</f>
      </c>
      <c r="G83" s="132" t="n">
        <v>1392211.21828385</v>
      </c>
      <c r="H83" s="133" t="n">
        <v>1392211.21828385</v>
      </c>
      <c r="I83" s="134" t="str">
        <f>H83-G83</f>
      </c>
      <c r="J83" s="135" t="n">
        <v>12812693.712839</v>
      </c>
      <c r="K83" s="136" t="n">
        <v>12812693.7128389</v>
      </c>
      <c r="L83" s="137" t="str">
        <f>K83-J83</f>
      </c>
      <c r="M83" s="138" t="n">
        <v>2470833.56377094</v>
      </c>
      <c r="N83" s="139" t="n">
        <v>2470833.56377094</v>
      </c>
      <c r="O83" s="140" t="str">
        <f>N83-M83</f>
      </c>
      <c r="P83" s="141" t="n">
        <v>15283527.2766099</v>
      </c>
      <c r="Q83" s="142" t="n">
        <v>15283527.2766099</v>
      </c>
      <c r="R83" s="143" t="str">
        <f>Q83-P83</f>
      </c>
      <c r="S83" s="144" t="str">
        <f>L83</f>
      </c>
    </row>
    <row r="84">
      <c r="A84" t="s">
        <v>250</v>
      </c>
      <c r="B84" s="35" t="s">
        <v>252</v>
      </c>
      <c r="C84" t="n">
        <v>2029</v>
      </c>
      <c r="D84" s="129" t="n">
        <v>914778.27531635</v>
      </c>
      <c r="E84" s="130" t="n">
        <v>914778.27531635</v>
      </c>
      <c r="F84" s="131" t="str">
        <f>E84-D84</f>
      </c>
      <c r="G84" s="132" t="n">
        <v>1422211.31012518</v>
      </c>
      <c r="H84" s="133" t="n">
        <v>1422211.31012518</v>
      </c>
      <c r="I84" s="134" t="str">
        <f>H84-G84</f>
      </c>
      <c r="J84" s="135" t="n">
        <v>12714849.6009512</v>
      </c>
      <c r="K84" s="136" t="n">
        <v>12714849.6009512</v>
      </c>
      <c r="L84" s="137" t="str">
        <f>K84-J84</f>
      </c>
      <c r="M84" s="138" t="n">
        <v>2463702.13868376</v>
      </c>
      <c r="N84" s="139" t="n">
        <v>2463702.13868376</v>
      </c>
      <c r="O84" s="140" t="str">
        <f>N84-M84</f>
      </c>
      <c r="P84" s="141" t="n">
        <v>15178551.7396349</v>
      </c>
      <c r="Q84" s="142" t="n">
        <v>15178551.7396349</v>
      </c>
      <c r="R84" s="143" t="str">
        <f>Q84-P84</f>
      </c>
      <c r="S84" s="144" t="str">
        <f>L84</f>
      </c>
    </row>
    <row r="85">
      <c r="A85" t="s">
        <v>250</v>
      </c>
      <c r="B85" s="35" t="s">
        <v>252</v>
      </c>
      <c r="C85" t="n">
        <v>2030</v>
      </c>
      <c r="D85" s="129" t="n">
        <v>909052.974563889</v>
      </c>
      <c r="E85" s="130" t="n">
        <v>909052.974563889</v>
      </c>
      <c r="F85" s="131" t="str">
        <f>E85-D85</f>
      </c>
      <c r="G85" s="132" t="n">
        <v>1452871.08867836</v>
      </c>
      <c r="H85" s="133" t="n">
        <v>1452871.08867836</v>
      </c>
      <c r="I85" s="134" t="str">
        <f>H85-G85</f>
      </c>
      <c r="J85" s="135" t="n">
        <v>12664641.1886839</v>
      </c>
      <c r="K85" s="136" t="n">
        <v>12664641.1886839</v>
      </c>
      <c r="L85" s="137" t="str">
        <f>K85-J85</f>
      </c>
      <c r="M85" s="138" t="n">
        <v>2460885.6583369</v>
      </c>
      <c r="N85" s="139" t="n">
        <v>2460885.6583369</v>
      </c>
      <c r="O85" s="140" t="str">
        <f>N85-M85</f>
      </c>
      <c r="P85" s="141" t="n">
        <v>15125526.8470208</v>
      </c>
      <c r="Q85" s="142" t="n">
        <v>15125526.8470208</v>
      </c>
      <c r="R85" s="143" t="str">
        <f>Q85-P85</f>
      </c>
      <c r="S85" s="144" t="str">
        <f>L85</f>
      </c>
    </row>
    <row r="86">
      <c r="A86" t="s">
        <v>250</v>
      </c>
      <c r="B86" s="35" t="s">
        <v>252</v>
      </c>
      <c r="C86" t="n">
        <v>2031</v>
      </c>
      <c r="D86" s="129" t="n">
        <v>907044.243132822</v>
      </c>
      <c r="E86" s="130" t="n">
        <v>907044.243132821</v>
      </c>
      <c r="F86" s="131" t="str">
        <f>E86-D86</f>
      </c>
      <c r="G86" s="132" t="n">
        <v>1483835.37174251</v>
      </c>
      <c r="H86" s="133" t="n">
        <v>1483835.37174252</v>
      </c>
      <c r="I86" s="134" t="str">
        <f>H86-G86</f>
      </c>
      <c r="J86" s="135" t="n">
        <v>12656049.5229595</v>
      </c>
      <c r="K86" s="136" t="n">
        <v>12656049.5229595</v>
      </c>
      <c r="L86" s="137" t="str">
        <f>K86-J86</f>
      </c>
      <c r="M86" s="138" t="n">
        <v>2461774.27454268</v>
      </c>
      <c r="N86" s="139" t="n">
        <v>2461774.27454268</v>
      </c>
      <c r="O86" s="140" t="str">
        <f>N86-M86</f>
      </c>
      <c r="P86" s="141" t="n">
        <v>15117823.7975021</v>
      </c>
      <c r="Q86" s="142" t="n">
        <v>15117823.7975021</v>
      </c>
      <c r="R86" s="143" t="str">
        <f>Q86-P86</f>
      </c>
      <c r="S86" s="144" t="str">
        <f>L86</f>
      </c>
    </row>
    <row r="87">
      <c r="A87" t="s">
        <v>250</v>
      </c>
      <c r="B87" s="35" t="s">
        <v>252</v>
      </c>
      <c r="C87" t="n">
        <v>2032</v>
      </c>
      <c r="D87" s="129" t="n">
        <v>908870.877488126</v>
      </c>
      <c r="E87" s="130" t="n">
        <v>908870.877488126</v>
      </c>
      <c r="F87" s="131" t="str">
        <f>E87-D87</f>
      </c>
      <c r="G87" s="132" t="n">
        <v>1514938.27237416</v>
      </c>
      <c r="H87" s="133" t="n">
        <v>1514938.27237416</v>
      </c>
      <c r="I87" s="134" t="str">
        <f>H87-G87</f>
      </c>
      <c r="J87" s="135" t="n">
        <v>12676617.2949754</v>
      </c>
      <c r="K87" s="136" t="n">
        <v>12676617.2949754</v>
      </c>
      <c r="L87" s="137" t="str">
        <f>K87-J87</f>
      </c>
      <c r="M87" s="138" t="n">
        <v>2465693.09455922</v>
      </c>
      <c r="N87" s="139" t="n">
        <v>2465693.09455922</v>
      </c>
      <c r="O87" s="140" t="str">
        <f>N87-M87</f>
      </c>
      <c r="P87" s="141" t="n">
        <v>15142310.3895347</v>
      </c>
      <c r="Q87" s="142" t="n">
        <v>15142310.3895347</v>
      </c>
      <c r="R87" s="143" t="str">
        <f>Q87-P87</f>
      </c>
      <c r="S87" s="144" t="str">
        <f>L87</f>
      </c>
    </row>
    <row r="88">
      <c r="A88" t="s">
        <v>250</v>
      </c>
      <c r="B88" s="35" t="s">
        <v>252</v>
      </c>
      <c r="C88" t="n">
        <v>2033</v>
      </c>
      <c r="D88" s="129" t="n">
        <v>913563.023220455</v>
      </c>
      <c r="E88" s="130" t="n">
        <v>913563.023220454</v>
      </c>
      <c r="F88" s="131" t="str">
        <f>E88-D88</f>
      </c>
      <c r="G88" s="132" t="n">
        <v>1546062.34412067</v>
      </c>
      <c r="H88" s="133" t="n">
        <v>1546062.34412067</v>
      </c>
      <c r="I88" s="134" t="str">
        <f>H88-G88</f>
      </c>
      <c r="J88" s="135" t="n">
        <v>12718239.909793</v>
      </c>
      <c r="K88" s="136" t="n">
        <v>12718239.909793</v>
      </c>
      <c r="L88" s="137" t="str">
        <f>K88-J88</f>
      </c>
      <c r="M88" s="138" t="n">
        <v>2472136.32915734</v>
      </c>
      <c r="N88" s="139" t="n">
        <v>2472136.32915734</v>
      </c>
      <c r="O88" s="140" t="str">
        <f>N88-M88</f>
      </c>
      <c r="P88" s="141" t="n">
        <v>15190376.2389504</v>
      </c>
      <c r="Q88" s="142" t="n">
        <v>15190376.2389504</v>
      </c>
      <c r="R88" s="143" t="str">
        <f>Q88-P88</f>
      </c>
      <c r="S88" s="144" t="str">
        <f>L88</f>
      </c>
    </row>
    <row r="89">
      <c r="A89" t="s">
        <v>250</v>
      </c>
      <c r="B89" s="35" t="s">
        <v>252</v>
      </c>
      <c r="C89" t="n">
        <v>2034</v>
      </c>
      <c r="D89" s="129" t="n">
        <v>920723.390181588</v>
      </c>
      <c r="E89" s="130" t="n">
        <v>920723.390181589</v>
      </c>
      <c r="F89" s="131" t="str">
        <f>E89-D89</f>
      </c>
      <c r="G89" s="132" t="n">
        <v>1577410.50304755</v>
      </c>
      <c r="H89" s="133" t="n">
        <v>1577410.50304755</v>
      </c>
      <c r="I89" s="134" t="str">
        <f>H89-G89</f>
      </c>
      <c r="J89" s="135" t="n">
        <v>12793363.4737947</v>
      </c>
      <c r="K89" s="136" t="n">
        <v>12793363.4737947</v>
      </c>
      <c r="L89" s="137" t="str">
        <f>K89-J89</f>
      </c>
      <c r="M89" s="138" t="n">
        <v>2480715.19412467</v>
      </c>
      <c r="N89" s="139" t="n">
        <v>2480715.19412467</v>
      </c>
      <c r="O89" s="140" t="str">
        <f>N89-M89</f>
      </c>
      <c r="P89" s="141" t="n">
        <v>15274078.6679194</v>
      </c>
      <c r="Q89" s="142" t="n">
        <v>15274078.6679193</v>
      </c>
      <c r="R89" s="143" t="str">
        <f>Q89-P89</f>
      </c>
      <c r="S89" s="144" t="str">
        <f>L89</f>
      </c>
    </row>
    <row r="90">
      <c r="A90" t="s">
        <v>250</v>
      </c>
      <c r="B90" s="35" t="s">
        <v>252</v>
      </c>
      <c r="C90" t="n">
        <v>2035</v>
      </c>
      <c r="D90" s="129" t="n">
        <v>930075.423534506</v>
      </c>
      <c r="E90" s="130" t="n">
        <v>930075.423534506</v>
      </c>
      <c r="F90" s="131" t="str">
        <f>E90-D90</f>
      </c>
      <c r="G90" s="132" t="n">
        <v>1609084.37329795</v>
      </c>
      <c r="H90" s="133" t="n">
        <v>1609084.37329795</v>
      </c>
      <c r="I90" s="134" t="str">
        <f>H90-G90</f>
      </c>
      <c r="J90" s="135" t="n">
        <v>12885097.6151483</v>
      </c>
      <c r="K90" s="136" t="n">
        <v>12885097.6151483</v>
      </c>
      <c r="L90" s="137" t="str">
        <f>K90-J90</f>
      </c>
      <c r="M90" s="138" t="n">
        <v>2491084.71707328</v>
      </c>
      <c r="N90" s="139" t="n">
        <v>2491084.71707328</v>
      </c>
      <c r="O90" s="140" t="str">
        <f>N90-M90</f>
      </c>
      <c r="P90" s="141" t="n">
        <v>15376182.3322216</v>
      </c>
      <c r="Q90" s="142" t="n">
        <v>15376182.3322216</v>
      </c>
      <c r="R90" s="143" t="str">
        <f>Q90-P90</f>
      </c>
      <c r="S90" s="144" t="str">
        <f>L90</f>
      </c>
    </row>
    <row r="91">
      <c r="A91" t="s">
        <v>250</v>
      </c>
      <c r="B91" s="35" t="s">
        <v>252</v>
      </c>
      <c r="C91" t="n">
        <v>2036</v>
      </c>
      <c r="D91" s="129" t="n">
        <v>941635.342412005</v>
      </c>
      <c r="E91" s="130" t="n">
        <v>941635.342412005</v>
      </c>
      <c r="F91" s="131" t="str">
        <f>E91-D91</f>
      </c>
      <c r="G91" s="132" t="n">
        <v>1641090.6390387</v>
      </c>
      <c r="H91" s="133" t="n">
        <v>1641090.63903871</v>
      </c>
      <c r="I91" s="134" t="str">
        <f>H91-G91</f>
      </c>
      <c r="J91" s="135" t="n">
        <v>12994091.2884183</v>
      </c>
      <c r="K91" s="136" t="n">
        <v>12994091.2884183</v>
      </c>
      <c r="L91" s="137" t="str">
        <f>K91-J91</f>
      </c>
      <c r="M91" s="138" t="n">
        <v>2502898.02263204</v>
      </c>
      <c r="N91" s="139" t="n">
        <v>2502898.02263205</v>
      </c>
      <c r="O91" s="140" t="str">
        <f>N91-M91</f>
      </c>
      <c r="P91" s="141" t="n">
        <v>15496989.3110504</v>
      </c>
      <c r="Q91" s="142" t="n">
        <v>15496989.3110504</v>
      </c>
      <c r="R91" s="143" t="str">
        <f>Q91-P91</f>
      </c>
      <c r="S91" s="144" t="str">
        <f>L91</f>
      </c>
    </row>
    <row r="92">
      <c r="A92" t="s">
        <v>250</v>
      </c>
      <c r="B92" s="35" t="s">
        <v>252</v>
      </c>
      <c r="C92" t="n">
        <v>2037</v>
      </c>
      <c r="D92" s="129" t="n">
        <v>954747.297260638</v>
      </c>
      <c r="E92" s="130" t="n">
        <v>954747.297260637</v>
      </c>
      <c r="F92" s="131" t="str">
        <f>E92-D92</f>
      </c>
      <c r="G92" s="132" t="n">
        <v>1673365.51825122</v>
      </c>
      <c r="H92" s="133" t="n">
        <v>1673365.51825122</v>
      </c>
      <c r="I92" s="134" t="str">
        <f>H92-G92</f>
      </c>
      <c r="J92" s="135" t="n">
        <v>13114148.9471381</v>
      </c>
      <c r="K92" s="136" t="n">
        <v>13114148.9471381</v>
      </c>
      <c r="L92" s="137" t="str">
        <f>K92-J92</f>
      </c>
      <c r="M92" s="138" t="n">
        <v>2515919.17486402</v>
      </c>
      <c r="N92" s="139" t="n">
        <v>2515919.17486402</v>
      </c>
      <c r="O92" s="140" t="str">
        <f>N92-M92</f>
      </c>
      <c r="P92" s="141" t="n">
        <v>15630068.1220022</v>
      </c>
      <c r="Q92" s="142" t="n">
        <v>15630068.1220022</v>
      </c>
      <c r="R92" s="143" t="str">
        <f>Q92-P92</f>
      </c>
      <c r="S92" s="144" t="str">
        <f>L92</f>
      </c>
    </row>
    <row r="93">
      <c r="A93" t="s">
        <v>250</v>
      </c>
      <c r="B93" s="35" t="s">
        <v>252</v>
      </c>
      <c r="C93" t="n">
        <v>2038</v>
      </c>
      <c r="D93" s="129" t="n">
        <v>969086.366666109</v>
      </c>
      <c r="E93" s="130" t="n">
        <v>969086.366666109</v>
      </c>
      <c r="F93" s="131" t="str">
        <f>E93-D93</f>
      </c>
      <c r="G93" s="132" t="n">
        <v>1706156.96350707</v>
      </c>
      <c r="H93" s="133" t="n">
        <v>1706156.96350708</v>
      </c>
      <c r="I93" s="134" t="str">
        <f>H93-G93</f>
      </c>
      <c r="J93" s="135" t="n">
        <v>13245966.0426851</v>
      </c>
      <c r="K93" s="136" t="n">
        <v>13245966.0426851</v>
      </c>
      <c r="L93" s="137" t="str">
        <f>K93-J93</f>
      </c>
      <c r="M93" s="138" t="n">
        <v>2530000.44117466</v>
      </c>
      <c r="N93" s="139" t="n">
        <v>2530000.44117466</v>
      </c>
      <c r="O93" s="140" t="str">
        <f>N93-M93</f>
      </c>
      <c r="P93" s="141" t="n">
        <v>15775966.4838597</v>
      </c>
      <c r="Q93" s="142" t="n">
        <v>15775966.4838597</v>
      </c>
      <c r="R93" s="143" t="str">
        <f>Q93-P93</f>
      </c>
      <c r="S93" s="144" t="str">
        <f>L93</f>
      </c>
    </row>
    <row r="94">
      <c r="A94" t="s">
        <v>250</v>
      </c>
      <c r="B94" s="35" t="s">
        <v>252</v>
      </c>
      <c r="C94" t="n">
        <v>2039</v>
      </c>
      <c r="D94" s="129" t="n">
        <v>984958.042332389</v>
      </c>
      <c r="E94" s="130" t="n">
        <v>984958.042332389</v>
      </c>
      <c r="F94" s="131" t="str">
        <f>E94-D94</f>
      </c>
      <c r="G94" s="132" t="n">
        <v>1739147.19885034</v>
      </c>
      <c r="H94" s="133" t="n">
        <v>1739147.19885034</v>
      </c>
      <c r="I94" s="134" t="str">
        <f>H94-G94</f>
      </c>
      <c r="J94" s="135" t="n">
        <v>13387796.9652808</v>
      </c>
      <c r="K94" s="136" t="n">
        <v>13387796.9652808</v>
      </c>
      <c r="L94" s="137" t="str">
        <f>K94-J94</f>
      </c>
      <c r="M94" s="138" t="n">
        <v>2544900.06222731</v>
      </c>
      <c r="N94" s="139" t="n">
        <v>2544900.06222731</v>
      </c>
      <c r="O94" s="140" t="str">
        <f>N94-M94</f>
      </c>
      <c r="P94" s="141" t="n">
        <v>15932697.0275081</v>
      </c>
      <c r="Q94" s="142" t="n">
        <v>15932697.0275081</v>
      </c>
      <c r="R94" s="143" t="str">
        <f>Q94-P94</f>
      </c>
      <c r="S94" s="144" t="str">
        <f>L94</f>
      </c>
    </row>
    <row r="95">
      <c r="A95" t="s">
        <v>250</v>
      </c>
      <c r="B95" s="35" t="s">
        <v>252</v>
      </c>
      <c r="C95" t="n">
        <v>2040</v>
      </c>
      <c r="D95" s="129" t="n">
        <v>1001338.68824513</v>
      </c>
      <c r="E95" s="130" t="n">
        <v>1001338.68824513</v>
      </c>
      <c r="F95" s="131" t="str">
        <f>E95-D95</f>
      </c>
      <c r="G95" s="132" t="n">
        <v>1772218.56750507</v>
      </c>
      <c r="H95" s="133" t="n">
        <v>1772218.56750507</v>
      </c>
      <c r="I95" s="134" t="str">
        <f>H95-G95</f>
      </c>
      <c r="J95" s="135" t="n">
        <v>13531572.1573464</v>
      </c>
      <c r="K95" s="136" t="n">
        <v>13531572.1573464</v>
      </c>
      <c r="L95" s="137" t="str">
        <f>K95-J95</f>
      </c>
      <c r="M95" s="138" t="n">
        <v>2560554.50863994</v>
      </c>
      <c r="N95" s="139" t="n">
        <v>2560554.50863995</v>
      </c>
      <c r="O95" s="140" t="str">
        <f>N95-M95</f>
      </c>
      <c r="P95" s="141" t="n">
        <v>16092126.6659863</v>
      </c>
      <c r="Q95" s="142" t="n">
        <v>16092126.6659863</v>
      </c>
      <c r="R95" s="143" t="str">
        <f>Q95-P95</f>
      </c>
      <c r="S95" s="144" t="str">
        <f>L95</f>
      </c>
    </row>
    <row r="96">
      <c r="A96" t="s">
        <v>250</v>
      </c>
      <c r="B96" s="35" t="s">
        <v>252</v>
      </c>
      <c r="C96" t="n">
        <v>2041</v>
      </c>
      <c r="D96" s="129" t="n">
        <v>1018505.56120716</v>
      </c>
      <c r="E96" s="130" t="n">
        <v>1018505.56120716</v>
      </c>
      <c r="F96" s="131" t="str">
        <f>E96-D96</f>
      </c>
      <c r="G96" s="132" t="n">
        <v>1805252.92460673</v>
      </c>
      <c r="H96" s="133" t="n">
        <v>1805252.92460674</v>
      </c>
      <c r="I96" s="134" t="str">
        <f>H96-G96</f>
      </c>
      <c r="J96" s="135" t="n">
        <v>13681285.7749561</v>
      </c>
      <c r="K96" s="136" t="n">
        <v>13681285.7749561</v>
      </c>
      <c r="L96" s="137" t="str">
        <f>K96-J96</f>
      </c>
      <c r="M96" s="138" t="n">
        <v>2576835.84245416</v>
      </c>
      <c r="N96" s="139" t="n">
        <v>2576835.84245416</v>
      </c>
      <c r="O96" s="140" t="str">
        <f>N96-M96</f>
      </c>
      <c r="P96" s="141" t="n">
        <v>16258121.6174102</v>
      </c>
      <c r="Q96" s="142" t="n">
        <v>16258121.6174102</v>
      </c>
      <c r="R96" s="143" t="str">
        <f>Q96-P96</f>
      </c>
      <c r="S96" s="144" t="str">
        <f>L96</f>
      </c>
    </row>
    <row r="97">
      <c r="A97" t="s">
        <v>250</v>
      </c>
      <c r="B97" s="35" t="s">
        <v>252</v>
      </c>
      <c r="C97" t="n">
        <v>2042</v>
      </c>
      <c r="D97" s="129" t="n">
        <v>1036259.738796</v>
      </c>
      <c r="E97" s="130" t="n">
        <v>1036259.738796</v>
      </c>
      <c r="F97" s="131" t="str">
        <f>E97-D97</f>
      </c>
      <c r="G97" s="132" t="n">
        <v>1838188.48527742</v>
      </c>
      <c r="H97" s="133" t="n">
        <v>1838188.48527742</v>
      </c>
      <c r="I97" s="134" t="str">
        <f>H97-G97</f>
      </c>
      <c r="J97" s="135" t="n">
        <v>13834068.0419888</v>
      </c>
      <c r="K97" s="136" t="n">
        <v>13834068.0419889</v>
      </c>
      <c r="L97" s="137" t="str">
        <f>K97-J97</f>
      </c>
      <c r="M97" s="138" t="n">
        <v>2593642.70300073</v>
      </c>
      <c r="N97" s="139" t="n">
        <v>2593642.70300073</v>
      </c>
      <c r="O97" s="140" t="str">
        <f>N97-M97</f>
      </c>
      <c r="P97" s="141" t="n">
        <v>16427710.7449896</v>
      </c>
      <c r="Q97" s="142" t="n">
        <v>16427710.7449896</v>
      </c>
      <c r="R97" s="143" t="str">
        <f>Q97-P97</f>
      </c>
      <c r="S97" s="144" t="str">
        <f>L97</f>
      </c>
    </row>
    <row r="98">
      <c r="A98" t="s">
        <v>250</v>
      </c>
      <c r="B98" s="35" t="s">
        <v>252</v>
      </c>
      <c r="C98" t="n">
        <v>2043</v>
      </c>
      <c r="D98" s="129" t="n">
        <v>1054378.00710536</v>
      </c>
      <c r="E98" s="130" t="n">
        <v>1054378.00710536</v>
      </c>
      <c r="F98" s="131" t="str">
        <f>E98-D98</f>
      </c>
      <c r="G98" s="132" t="n">
        <v>1870955.26888352</v>
      </c>
      <c r="H98" s="133" t="n">
        <v>1870955.26888352</v>
      </c>
      <c r="I98" s="134" t="str">
        <f>H98-G98</f>
      </c>
      <c r="J98" s="135" t="n">
        <v>13988769.2008491</v>
      </c>
      <c r="K98" s="136" t="n">
        <v>13988769.2008491</v>
      </c>
      <c r="L98" s="137" t="str">
        <f>K98-J98</f>
      </c>
      <c r="M98" s="138" t="n">
        <v>2610909.37164378</v>
      </c>
      <c r="N98" s="139" t="n">
        <v>2610909.37164379</v>
      </c>
      <c r="O98" s="140" t="str">
        <f>N98-M98</f>
      </c>
      <c r="P98" s="141" t="n">
        <v>16599678.5724929</v>
      </c>
      <c r="Q98" s="142" t="n">
        <v>16599678.5724929</v>
      </c>
      <c r="R98" s="143" t="str">
        <f>Q98-P98</f>
      </c>
      <c r="S98" s="144" t="str">
        <f>L98</f>
      </c>
    </row>
    <row r="99">
      <c r="A99" t="s">
        <v>250</v>
      </c>
      <c r="B99" s="35" t="s">
        <v>252</v>
      </c>
      <c r="C99" t="n">
        <v>2044</v>
      </c>
      <c r="D99" s="129" t="n">
        <v>1072929.37613925</v>
      </c>
      <c r="E99" s="130" t="n">
        <v>1072929.37613925</v>
      </c>
      <c r="F99" s="131" t="str">
        <f>E99-D99</f>
      </c>
      <c r="G99" s="132" t="n">
        <v>1903492.40420167</v>
      </c>
      <c r="H99" s="133" t="n">
        <v>1903492.40420168</v>
      </c>
      <c r="I99" s="134" t="str">
        <f>H99-G99</f>
      </c>
      <c r="J99" s="135" t="n">
        <v>14147019.8129717</v>
      </c>
      <c r="K99" s="136" t="n">
        <v>14147019.8129717</v>
      </c>
      <c r="L99" s="137" t="str">
        <f>K99-J99</f>
      </c>
      <c r="M99" s="138" t="n">
        <v>2628550.54951487</v>
      </c>
      <c r="N99" s="139" t="n">
        <v>2628550.54951488</v>
      </c>
      <c r="O99" s="140" t="str">
        <f>N99-M99</f>
      </c>
      <c r="P99" s="141" t="n">
        <v>16775570.3624866</v>
      </c>
      <c r="Q99" s="142" t="n">
        <v>16775570.3624866</v>
      </c>
      <c r="R99" s="143" t="str">
        <f>Q99-P99</f>
      </c>
      <c r="S99" s="144" t="str">
        <f>L99</f>
      </c>
    </row>
    <row r="100">
      <c r="A100" t="s">
        <v>250</v>
      </c>
      <c r="B100" s="35" t="s">
        <v>252</v>
      </c>
      <c r="C100" t="n">
        <v>2045</v>
      </c>
      <c r="D100" s="129" t="n">
        <v>1092185.24775103</v>
      </c>
      <c r="E100" s="130" t="n">
        <v>1092185.24775103</v>
      </c>
      <c r="F100" s="131" t="str">
        <f>E100-D100</f>
      </c>
      <c r="G100" s="132" t="n">
        <v>1935729.82826812</v>
      </c>
      <c r="H100" s="133" t="n">
        <v>1935729.82826812</v>
      </c>
      <c r="I100" s="134" t="str">
        <f>H100-G100</f>
      </c>
      <c r="J100" s="135" t="n">
        <v>14308477.831449</v>
      </c>
      <c r="K100" s="136" t="n">
        <v>14308477.831449</v>
      </c>
      <c r="L100" s="137" t="str">
        <f>K100-J100</f>
      </c>
      <c r="M100" s="138" t="n">
        <v>2646415.19794401</v>
      </c>
      <c r="N100" s="139" t="n">
        <v>2646415.19794401</v>
      </c>
      <c r="O100" s="140" t="str">
        <f>N100-M100</f>
      </c>
      <c r="P100" s="141" t="n">
        <v>16954893.029393</v>
      </c>
      <c r="Q100" s="142" t="n">
        <v>16954893.029393</v>
      </c>
      <c r="R100" s="143" t="str">
        <f>Q100-P100</f>
      </c>
      <c r="S100" s="144" t="str">
        <f>L100</f>
      </c>
    </row>
    <row r="101">
      <c r="A101" t="s">
        <v>250</v>
      </c>
      <c r="B101" s="35" t="s">
        <v>252</v>
      </c>
      <c r="C101" t="n">
        <v>2046</v>
      </c>
      <c r="D101" s="129" t="n">
        <v>1111881.26844105</v>
      </c>
      <c r="E101" s="130" t="n">
        <v>1111881.26844105</v>
      </c>
      <c r="F101" s="131" t="str">
        <f>E101-D101</f>
      </c>
      <c r="G101" s="132" t="n">
        <v>1967582.10549086</v>
      </c>
      <c r="H101" s="133" t="n">
        <v>1967582.10549087</v>
      </c>
      <c r="I101" s="134" t="str">
        <f>H101-G101</f>
      </c>
      <c r="J101" s="135" t="n">
        <v>14470300.1656259</v>
      </c>
      <c r="K101" s="136" t="n">
        <v>14470300.1656259</v>
      </c>
      <c r="L101" s="137" t="str">
        <f>K101-J101</f>
      </c>
      <c r="M101" s="138" t="n">
        <v>2664384.77010942</v>
      </c>
      <c r="N101" s="139" t="n">
        <v>2664384.77010942</v>
      </c>
      <c r="O101" s="140" t="str">
        <f>N101-M101</f>
      </c>
      <c r="P101" s="141" t="n">
        <v>17134684.9357353</v>
      </c>
      <c r="Q101" s="142" t="n">
        <v>17134684.9357353</v>
      </c>
      <c r="R101" s="143" t="str">
        <f>Q101-P101</f>
      </c>
      <c r="S101" s="144" t="str">
        <f>L101</f>
      </c>
    </row>
    <row r="102">
      <c r="A102" t="s">
        <v>250</v>
      </c>
      <c r="B102" s="35" t="s">
        <v>252</v>
      </c>
      <c r="C102" t="n">
        <v>2047</v>
      </c>
      <c r="D102" s="129" t="n">
        <v>1131441.22532726</v>
      </c>
      <c r="E102" s="130" t="n">
        <v>1131441.22532726</v>
      </c>
      <c r="F102" s="131" t="str">
        <f>E102-D102</f>
      </c>
      <c r="G102" s="132" t="n">
        <v>1998958.96255832</v>
      </c>
      <c r="H102" s="133" t="n">
        <v>1998958.96255833</v>
      </c>
      <c r="I102" s="134" t="str">
        <f>H102-G102</f>
      </c>
      <c r="J102" s="135" t="n">
        <v>14632493.2291192</v>
      </c>
      <c r="K102" s="136" t="n">
        <v>14632493.2291192</v>
      </c>
      <c r="L102" s="137" t="str">
        <f>K102-J102</f>
      </c>
      <c r="M102" s="138" t="n">
        <v>2682443.0679199</v>
      </c>
      <c r="N102" s="139" t="n">
        <v>2682443.0679199</v>
      </c>
      <c r="O102" s="140" t="str">
        <f>N102-M102</f>
      </c>
      <c r="P102" s="141" t="n">
        <v>17314936.2970391</v>
      </c>
      <c r="Q102" s="142" t="n">
        <v>17314936.2970391</v>
      </c>
      <c r="R102" s="143" t="str">
        <f>Q102-P102</f>
      </c>
      <c r="S102" s="144" t="str">
        <f>L102</f>
      </c>
    </row>
    <row r="103">
      <c r="A103" t="s">
        <v>250</v>
      </c>
      <c r="B103" s="35" t="s">
        <v>252</v>
      </c>
      <c r="C103" t="n">
        <v>2048</v>
      </c>
      <c r="D103" s="129" t="n">
        <v>1150761.11400137</v>
      </c>
      <c r="E103" s="130" t="n">
        <v>1150761.11400137</v>
      </c>
      <c r="F103" s="131" t="str">
        <f>E103-D103</f>
      </c>
      <c r="G103" s="132" t="n">
        <v>2029820.19324426</v>
      </c>
      <c r="H103" s="133" t="n">
        <v>2029820.19324426</v>
      </c>
      <c r="I103" s="134" t="str">
        <f>H103-G103</f>
      </c>
      <c r="J103" s="135" t="n">
        <v>14792197.2880254</v>
      </c>
      <c r="K103" s="136" t="n">
        <v>14792197.2880254</v>
      </c>
      <c r="L103" s="137" t="str">
        <f>K103-J103</f>
      </c>
      <c r="M103" s="138" t="n">
        <v>2700582.96160727</v>
      </c>
      <c r="N103" s="139" t="n">
        <v>2700582.96160727</v>
      </c>
      <c r="O103" s="140" t="str">
        <f>N103-M103</f>
      </c>
      <c r="P103" s="141" t="n">
        <v>17492780.2496327</v>
      </c>
      <c r="Q103" s="142" t="n">
        <v>17492780.2496327</v>
      </c>
      <c r="R103" s="143" t="str">
        <f>Q103-P103</f>
      </c>
      <c r="S103" s="144" t="str">
        <f>L103</f>
      </c>
    </row>
    <row r="104">
      <c r="A104" t="s">
        <v>250</v>
      </c>
      <c r="B104" s="35" t="s">
        <v>252</v>
      </c>
      <c r="C104" t="n">
        <v>2049</v>
      </c>
      <c r="D104" s="129" t="n">
        <v>1170476.71826389</v>
      </c>
      <c r="E104" s="130" t="n">
        <v>1170476.71826389</v>
      </c>
      <c r="F104" s="131" t="str">
        <f>E104-D104</f>
      </c>
      <c r="G104" s="132" t="n">
        <v>2060139.90494009</v>
      </c>
      <c r="H104" s="133" t="n">
        <v>2060139.90494009</v>
      </c>
      <c r="I104" s="134" t="str">
        <f>H104-G104</f>
      </c>
      <c r="J104" s="135" t="n">
        <v>14953001.269786</v>
      </c>
      <c r="K104" s="136" t="n">
        <v>14953001.269786</v>
      </c>
      <c r="L104" s="137" t="str">
        <f>K104-J104</f>
      </c>
      <c r="M104" s="138" t="n">
        <v>2718672.14828175</v>
      </c>
      <c r="N104" s="139" t="n">
        <v>2718672.14828175</v>
      </c>
      <c r="O104" s="140" t="str">
        <f>N104-M104</f>
      </c>
      <c r="P104" s="141" t="n">
        <v>17671673.4180677</v>
      </c>
      <c r="Q104" s="142" t="n">
        <v>17671673.4180677</v>
      </c>
      <c r="R104" s="143" t="str">
        <f>Q104-P104</f>
      </c>
      <c r="S104" s="144" t="str">
        <f>L104</f>
      </c>
    </row>
    <row r="105">
      <c r="A105" t="s">
        <v>250</v>
      </c>
      <c r="B105" s="35" t="s">
        <v>252</v>
      </c>
      <c r="C105" t="n">
        <v>2050</v>
      </c>
      <c r="D105" s="129" t="n">
        <v>1189997.74139778</v>
      </c>
      <c r="E105" s="130" t="n">
        <v>1189997.74139777</v>
      </c>
      <c r="F105" s="131" t="str">
        <f>E105-D105</f>
      </c>
      <c r="G105" s="132" t="n">
        <v>2089872.92500268</v>
      </c>
      <c r="H105" s="133" t="n">
        <v>2089872.92500268</v>
      </c>
      <c r="I105" s="134" t="str">
        <f>H105-G105</f>
      </c>
      <c r="J105" s="135" t="n">
        <v>15111482.9488492</v>
      </c>
      <c r="K105" s="136" t="n">
        <v>15111482.9488492</v>
      </c>
      <c r="L105" s="137" t="str">
        <f>K105-J105</f>
      </c>
      <c r="M105" s="138" t="n">
        <v>2736683.53301889</v>
      </c>
      <c r="N105" s="139" t="n">
        <v>2736683.53301889</v>
      </c>
      <c r="O105" s="140" t="str">
        <f>N105-M105</f>
      </c>
      <c r="P105" s="141" t="n">
        <v>17848166.4818681</v>
      </c>
      <c r="Q105" s="142" t="n">
        <v>17848166.4818681</v>
      </c>
      <c r="R105" s="143" t="str">
        <f>Q105-P105</f>
      </c>
      <c r="S105" s="144" t="str">
        <f>L105</f>
      </c>
    </row>
    <row r="106">
      <c r="A106" t="s">
        <v>232</v>
      </c>
      <c r="B106" s="35" t="s">
        <v>457</v>
      </c>
      <c r="C106" t="n">
        <v>2025</v>
      </c>
      <c r="D106" s="129" t="n">
        <v>1067480.82630162</v>
      </c>
      <c r="E106" s="130" t="n">
        <v>1067480.82630162</v>
      </c>
      <c r="F106" s="131" t="str">
        <f>E106-D106</f>
      </c>
      <c r="G106" s="132" t="n">
        <v>1310435.46710376</v>
      </c>
      <c r="H106" s="133" t="n">
        <v>1310435.46710376</v>
      </c>
      <c r="I106" s="134" t="str">
        <f>H106-G106</f>
      </c>
      <c r="J106" s="135" t="n">
        <v>13787600.0581766</v>
      </c>
      <c r="K106" s="136" t="n">
        <v>13787600.0581765</v>
      </c>
      <c r="L106" s="137" t="str">
        <f>K106-J106</f>
      </c>
      <c r="M106" s="138" t="n">
        <v>2532778.0562727</v>
      </c>
      <c r="N106" s="139" t="n">
        <v>2532778.0562727</v>
      </c>
      <c r="O106" s="140" t="str">
        <f>N106-M106</f>
      </c>
      <c r="P106" s="141" t="n">
        <v>16320378.1144493</v>
      </c>
      <c r="Q106" s="142" t="n">
        <v>16320378.1144492</v>
      </c>
      <c r="R106" s="143" t="str">
        <f>Q106-P106</f>
      </c>
      <c r="S106" s="144" t="str">
        <f>L106</f>
      </c>
    </row>
    <row r="107">
      <c r="A107" t="s">
        <v>232</v>
      </c>
      <c r="B107" s="35" t="s">
        <v>457</v>
      </c>
      <c r="C107" t="n">
        <v>2026</v>
      </c>
      <c r="D107" s="129" t="n">
        <v>988264.006255992</v>
      </c>
      <c r="E107" s="130" t="n">
        <v>988264.006255992</v>
      </c>
      <c r="F107" s="131" t="str">
        <f>E107-D107</f>
      </c>
      <c r="G107" s="132" t="n">
        <v>1327913.62233991</v>
      </c>
      <c r="H107" s="133" t="n">
        <v>1335499.77531644</v>
      </c>
      <c r="I107" s="134" t="str">
        <f>H107-G107</f>
      </c>
      <c r="J107" s="135" t="n">
        <v>13278266.4787963</v>
      </c>
      <c r="K107" s="136" t="n">
        <v>13278266.4787963</v>
      </c>
      <c r="L107" s="137" t="str">
        <f>K107-J107</f>
      </c>
      <c r="M107" s="138" t="n">
        <v>2502185.61021484</v>
      </c>
      <c r="N107" s="139" t="n">
        <v>2503113.80829513</v>
      </c>
      <c r="O107" s="140" t="str">
        <f>N107-M107</f>
      </c>
      <c r="P107" s="141" t="n">
        <v>15780452.0890111</v>
      </c>
      <c r="Q107" s="142" t="n">
        <v>15781380.2870914</v>
      </c>
      <c r="R107" s="143" t="str">
        <f>Q107-P107</f>
      </c>
      <c r="S107" s="144" t="str">
        <f>L107</f>
      </c>
    </row>
    <row r="108">
      <c r="A108" t="s">
        <v>232</v>
      </c>
      <c r="B108" s="35" t="s">
        <v>457</v>
      </c>
      <c r="C108" t="n">
        <v>2027</v>
      </c>
      <c r="D108" s="129" t="n">
        <v>948300.825034208</v>
      </c>
      <c r="E108" s="130" t="n">
        <v>949562.21612471</v>
      </c>
      <c r="F108" s="131" t="str">
        <f>E108-D108</f>
      </c>
      <c r="G108" s="132" t="n">
        <v>1347718.25323067</v>
      </c>
      <c r="H108" s="133" t="n">
        <v>1363154.32953999</v>
      </c>
      <c r="I108" s="134" t="str">
        <f>H108-G108</f>
      </c>
      <c r="J108" s="135" t="n">
        <v>12977480.7849168</v>
      </c>
      <c r="K108" s="136" t="n">
        <v>12992035.3731198</v>
      </c>
      <c r="L108" s="137" t="str">
        <f>K108-J108</f>
      </c>
      <c r="M108" s="138" t="n">
        <v>2480824.50167403</v>
      </c>
      <c r="N108" s="139" t="n">
        <v>2483407.07511913</v>
      </c>
      <c r="O108" s="140" t="str">
        <f>N108-M108</f>
      </c>
      <c r="P108" s="141" t="n">
        <v>15458305.2865908</v>
      </c>
      <c r="Q108" s="142" t="n">
        <v>15475442.4482389</v>
      </c>
      <c r="R108" s="143" t="str">
        <f>Q108-P108</f>
      </c>
      <c r="S108" s="144" t="str">
        <f>L108</f>
      </c>
    </row>
    <row r="109">
      <c r="A109" t="s">
        <v>232</v>
      </c>
      <c r="B109" s="35" t="s">
        <v>457</v>
      </c>
      <c r="C109" t="n">
        <v>2028</v>
      </c>
      <c r="D109" s="129" t="n">
        <v>923921.788989077</v>
      </c>
      <c r="E109" s="130" t="n">
        <v>927155.127282705</v>
      </c>
      <c r="F109" s="131" t="str">
        <f>E109-D109</f>
      </c>
      <c r="G109" s="132" t="n">
        <v>1368650.05732816</v>
      </c>
      <c r="H109" s="133" t="n">
        <v>1392211.21828385</v>
      </c>
      <c r="I109" s="134" t="str">
        <f>H109-G109</f>
      </c>
      <c r="J109" s="135" t="n">
        <v>12773571.2530584</v>
      </c>
      <c r="K109" s="136" t="n">
        <v>12812693.7128389</v>
      </c>
      <c r="L109" s="137" t="str">
        <f>K109-J109</f>
      </c>
      <c r="M109" s="138" t="n">
        <v>2465955.480862</v>
      </c>
      <c r="N109" s="139" t="n">
        <v>2470833.56377094</v>
      </c>
      <c r="O109" s="140" t="str">
        <f>N109-M109</f>
      </c>
      <c r="P109" s="141" t="n">
        <v>15239526.7339204</v>
      </c>
      <c r="Q109" s="142" t="n">
        <v>15283527.2766099</v>
      </c>
      <c r="R109" s="143" t="str">
        <f>Q109-P109</f>
      </c>
      <c r="S109" s="144" t="str">
        <f>L109</f>
      </c>
    </row>
    <row r="110">
      <c r="A110" t="s">
        <v>232</v>
      </c>
      <c r="B110" s="35" t="s">
        <v>457</v>
      </c>
      <c r="C110" t="n">
        <v>2029</v>
      </c>
      <c r="D110" s="129" t="n">
        <v>909013.927224356</v>
      </c>
      <c r="E110" s="130" t="n">
        <v>914778.27531635</v>
      </c>
      <c r="F110" s="131" t="str">
        <f>E110-D110</f>
      </c>
      <c r="G110" s="132" t="n">
        <v>1390240.51336343</v>
      </c>
      <c r="H110" s="133" t="n">
        <v>1422211.31012518</v>
      </c>
      <c r="I110" s="134" t="str">
        <f>H110-G110</f>
      </c>
      <c r="J110" s="135" t="n">
        <v>12642934.8256006</v>
      </c>
      <c r="K110" s="136" t="n">
        <v>12714849.6009512</v>
      </c>
      <c r="L110" s="137" t="str">
        <f>K110-J110</f>
      </c>
      <c r="M110" s="138" t="n">
        <v>2455942.50696064</v>
      </c>
      <c r="N110" s="139" t="n">
        <v>2463702.13868376</v>
      </c>
      <c r="O110" s="140" t="str">
        <f>N110-M110</f>
      </c>
      <c r="P110" s="141" t="n">
        <v>15098877.3325612</v>
      </c>
      <c r="Q110" s="142" t="n">
        <v>15178551.7396349</v>
      </c>
      <c r="R110" s="143" t="str">
        <f>Q110-P110</f>
      </c>
      <c r="S110" s="144" t="str">
        <f>L110</f>
      </c>
    </row>
    <row r="111">
      <c r="A111" t="s">
        <v>232</v>
      </c>
      <c r="B111" s="35" t="s">
        <v>457</v>
      </c>
      <c r="C111" t="n">
        <v>2030</v>
      </c>
      <c r="D111" s="129" t="n">
        <v>900279.243446062</v>
      </c>
      <c r="E111" s="130" t="n">
        <v>909052.974563889</v>
      </c>
      <c r="F111" s="131" t="str">
        <f>E111-D111</f>
      </c>
      <c r="G111" s="132" t="n">
        <v>1412200.3890908</v>
      </c>
      <c r="H111" s="133" t="n">
        <v>1452871.08867836</v>
      </c>
      <c r="I111" s="134" t="str">
        <f>H111-G111</f>
      </c>
      <c r="J111" s="135" t="n">
        <v>12552880.247439</v>
      </c>
      <c r="K111" s="136" t="n">
        <v>12664641.1886839</v>
      </c>
      <c r="L111" s="137" t="str">
        <f>K111-J111</f>
      </c>
      <c r="M111" s="138" t="n">
        <v>2449698.24309084</v>
      </c>
      <c r="N111" s="139" t="n">
        <v>2460885.6583369</v>
      </c>
      <c r="O111" s="140" t="str">
        <f>N111-M111</f>
      </c>
      <c r="P111" s="141" t="n">
        <v>15002578.4905299</v>
      </c>
      <c r="Q111" s="142" t="n">
        <v>15125526.8470208</v>
      </c>
      <c r="R111" s="143" t="str">
        <f>Q111-P111</f>
      </c>
      <c r="S111" s="144" t="str">
        <f>L111</f>
      </c>
    </row>
    <row r="112">
      <c r="A112" t="s">
        <v>232</v>
      </c>
      <c r="B112" s="35" t="s">
        <v>457</v>
      </c>
      <c r="C112" t="n">
        <v>2031</v>
      </c>
      <c r="D112" s="129" t="n">
        <v>894849.792264921</v>
      </c>
      <c r="E112" s="130" t="n">
        <v>907044.243132821</v>
      </c>
      <c r="F112" s="131" t="str">
        <f>E112-D112</f>
      </c>
      <c r="G112" s="132" t="n">
        <v>1442367.02772581</v>
      </c>
      <c r="H112" s="133" t="n">
        <v>1483835.37174252</v>
      </c>
      <c r="I112" s="134" t="str">
        <f>H112-G112</f>
      </c>
      <c r="J112" s="135" t="n">
        <v>12498177.1990804</v>
      </c>
      <c r="K112" s="136" t="n">
        <v>12656049.5229595</v>
      </c>
      <c r="L112" s="137" t="str">
        <f>K112-J112</f>
      </c>
      <c r="M112" s="138" t="n">
        <v>2447643.25046159</v>
      </c>
      <c r="N112" s="139" t="n">
        <v>2461774.27454268</v>
      </c>
      <c r="O112" s="140" t="str">
        <f>N112-M112</f>
      </c>
      <c r="P112" s="141" t="n">
        <v>14945820.449542</v>
      </c>
      <c r="Q112" s="142" t="n">
        <v>15117823.7975021</v>
      </c>
      <c r="R112" s="143" t="str">
        <f>Q112-P112</f>
      </c>
      <c r="S112" s="144" t="str">
        <f>L112</f>
      </c>
    </row>
    <row r="113">
      <c r="A113" t="s">
        <v>232</v>
      </c>
      <c r="B113" s="35" t="s">
        <v>457</v>
      </c>
      <c r="C113" t="n">
        <v>2032</v>
      </c>
      <c r="D113" s="129" t="n">
        <v>894205.747596102</v>
      </c>
      <c r="E113" s="130" t="n">
        <v>908870.877488126</v>
      </c>
      <c r="F113" s="131" t="str">
        <f>E113-D113</f>
      </c>
      <c r="G113" s="132" t="n">
        <v>1472696.33716699</v>
      </c>
      <c r="H113" s="133" t="n">
        <v>1514938.27237416</v>
      </c>
      <c r="I113" s="134" t="str">
        <f>H113-G113</f>
      </c>
      <c r="J113" s="135" t="n">
        <v>12482516.7382186</v>
      </c>
      <c r="K113" s="136" t="n">
        <v>12676617.2949754</v>
      </c>
      <c r="L113" s="137" t="str">
        <f>K113-J113</f>
      </c>
      <c r="M113" s="138" t="n">
        <v>2448918.5770445</v>
      </c>
      <c r="N113" s="139" t="n">
        <v>2465693.09455922</v>
      </c>
      <c r="O113" s="140" t="str">
        <f>N113-M113</f>
      </c>
      <c r="P113" s="141" t="n">
        <v>14931435.3152631</v>
      </c>
      <c r="Q113" s="142" t="n">
        <v>15142310.3895347</v>
      </c>
      <c r="R113" s="143" t="str">
        <f>Q113-P113</f>
      </c>
      <c r="S113" s="144" t="str">
        <f>L113</f>
      </c>
    </row>
    <row r="114">
      <c r="A114" t="s">
        <v>232</v>
      </c>
      <c r="B114" s="35" t="s">
        <v>457</v>
      </c>
      <c r="C114" t="n">
        <v>2033</v>
      </c>
      <c r="D114" s="129" t="n">
        <v>896856.823277365</v>
      </c>
      <c r="E114" s="130" t="n">
        <v>913563.023220454</v>
      </c>
      <c r="F114" s="131" t="str">
        <f>E114-D114</f>
      </c>
      <c r="G114" s="132" t="n">
        <v>1503056.78351041</v>
      </c>
      <c r="H114" s="133" t="n">
        <v>1546062.34412067</v>
      </c>
      <c r="I114" s="134" t="str">
        <f>H114-G114</f>
      </c>
      <c r="J114" s="135" t="n">
        <v>12493588.8460286</v>
      </c>
      <c r="K114" s="136" t="n">
        <v>12718239.909793</v>
      </c>
      <c r="L114" s="137" t="str">
        <f>K114-J114</f>
      </c>
      <c r="M114" s="138" t="n">
        <v>2452942.20853563</v>
      </c>
      <c r="N114" s="139" t="n">
        <v>2472136.32915734</v>
      </c>
      <c r="O114" s="140" t="str">
        <f>N114-M114</f>
      </c>
      <c r="P114" s="141" t="n">
        <v>14946531.0545643</v>
      </c>
      <c r="Q114" s="142" t="n">
        <v>15190376.2389504</v>
      </c>
      <c r="R114" s="143" t="str">
        <f>Q114-P114</f>
      </c>
      <c r="S114" s="144" t="str">
        <f>L114</f>
      </c>
    </row>
    <row r="115">
      <c r="A115" t="s">
        <v>232</v>
      </c>
      <c r="B115" s="35" t="s">
        <v>457</v>
      </c>
      <c r="C115" t="n">
        <v>2034</v>
      </c>
      <c r="D115" s="129" t="n">
        <v>902245.5452358</v>
      </c>
      <c r="E115" s="130" t="n">
        <v>920723.390181589</v>
      </c>
      <c r="F115" s="131" t="str">
        <f>E115-D115</f>
      </c>
      <c r="G115" s="132" t="n">
        <v>1533644.67632508</v>
      </c>
      <c r="H115" s="133" t="n">
        <v>1577410.50304755</v>
      </c>
      <c r="I115" s="134" t="str">
        <f>H115-G115</f>
      </c>
      <c r="J115" s="135" t="n">
        <v>12541827.2958608</v>
      </c>
      <c r="K115" s="136" t="n">
        <v>12793363.4737947</v>
      </c>
      <c r="L115" s="137" t="str">
        <f>K115-J115</f>
      </c>
      <c r="M115" s="138" t="n">
        <v>2459278.87461376</v>
      </c>
      <c r="N115" s="139" t="n">
        <v>2480715.19412467</v>
      </c>
      <c r="O115" s="140" t="str">
        <f>N115-M115</f>
      </c>
      <c r="P115" s="141" t="n">
        <v>15001106.1704746</v>
      </c>
      <c r="Q115" s="142" t="n">
        <v>15274078.6679193</v>
      </c>
      <c r="R115" s="143" t="str">
        <f>Q115-P115</f>
      </c>
      <c r="S115" s="144" t="str">
        <f>L115</f>
      </c>
    </row>
    <row r="116">
      <c r="A116" t="s">
        <v>232</v>
      </c>
      <c r="B116" s="35" t="s">
        <v>457</v>
      </c>
      <c r="C116" t="n">
        <v>2035</v>
      </c>
      <c r="D116" s="129" t="n">
        <v>910007.254125124</v>
      </c>
      <c r="E116" s="130" t="n">
        <v>930075.423534506</v>
      </c>
      <c r="F116" s="131" t="str">
        <f>E116-D116</f>
      </c>
      <c r="G116" s="132" t="n">
        <v>1564557.72334982</v>
      </c>
      <c r="H116" s="133" t="n">
        <v>1609084.37329795</v>
      </c>
      <c r="I116" s="134" t="str">
        <f>H116-G116</f>
      </c>
      <c r="J116" s="135" t="n">
        <v>12609540.3881781</v>
      </c>
      <c r="K116" s="136" t="n">
        <v>12885097.6151483</v>
      </c>
      <c r="L116" s="137" t="str">
        <f>K116-J116</f>
      </c>
      <c r="M116" s="138" t="n">
        <v>2467553.51842092</v>
      </c>
      <c r="N116" s="139" t="n">
        <v>2491084.71707328</v>
      </c>
      <c r="O116" s="140" t="str">
        <f>N116-M116</f>
      </c>
      <c r="P116" s="141" t="n">
        <v>15077093.906599</v>
      </c>
      <c r="Q116" s="142" t="n">
        <v>15376182.3322216</v>
      </c>
      <c r="R116" s="143" t="str">
        <f>Q116-P116</f>
      </c>
      <c r="S116" s="144" t="str">
        <f>L116</f>
      </c>
    </row>
    <row r="117">
      <c r="A117" t="s">
        <v>232</v>
      </c>
      <c r="B117" s="35" t="s">
        <v>457</v>
      </c>
      <c r="C117" t="n">
        <v>2036</v>
      </c>
      <c r="D117" s="129" t="n">
        <v>920103.062566509</v>
      </c>
      <c r="E117" s="130" t="n">
        <v>941635.342412005</v>
      </c>
      <c r="F117" s="131" t="str">
        <f>E117-D117</f>
      </c>
      <c r="G117" s="132" t="n">
        <v>1595802.31035639</v>
      </c>
      <c r="H117" s="133" t="n">
        <v>1641090.63903871</v>
      </c>
      <c r="I117" s="134" t="str">
        <f>H117-G117</f>
      </c>
      <c r="J117" s="135" t="n">
        <v>12696691.8456495</v>
      </c>
      <c r="K117" s="136" t="n">
        <v>12994091.2884183</v>
      </c>
      <c r="L117" s="137" t="str">
        <f>K117-J117</f>
      </c>
      <c r="M117" s="138" t="n">
        <v>2477399.05627846</v>
      </c>
      <c r="N117" s="139" t="n">
        <v>2502898.02263205</v>
      </c>
      <c r="O117" s="140" t="str">
        <f>N117-M117</f>
      </c>
      <c r="P117" s="141" t="n">
        <v>15174090.901928</v>
      </c>
      <c r="Q117" s="142" t="n">
        <v>15496989.3110504</v>
      </c>
      <c r="R117" s="143" t="str">
        <f>Q117-P117</f>
      </c>
      <c r="S117" s="144" t="str">
        <f>L117</f>
      </c>
    </row>
    <row r="118">
      <c r="A118" t="s">
        <v>232</v>
      </c>
      <c r="B118" s="35" t="s">
        <v>457</v>
      </c>
      <c r="C118" t="n">
        <v>2037</v>
      </c>
      <c r="D118" s="129" t="n">
        <v>931854.324218575</v>
      </c>
      <c r="E118" s="130" t="n">
        <v>954747.297260637</v>
      </c>
      <c r="F118" s="131" t="str">
        <f>E118-D118</f>
      </c>
      <c r="G118" s="132" t="n">
        <v>1627316.46941012</v>
      </c>
      <c r="H118" s="133" t="n">
        <v>1673365.51825122</v>
      </c>
      <c r="I118" s="134" t="str">
        <f>H118-G118</f>
      </c>
      <c r="J118" s="135" t="n">
        <v>12796758.7208246</v>
      </c>
      <c r="K118" s="136" t="n">
        <v>13114148.9471381</v>
      </c>
      <c r="L118" s="137" t="str">
        <f>K118-J118</f>
      </c>
      <c r="M118" s="138" t="n">
        <v>2488563.76883146</v>
      </c>
      <c r="N118" s="139" t="n">
        <v>2515919.17486402</v>
      </c>
      <c r="O118" s="140" t="str">
        <f>N118-M118</f>
      </c>
      <c r="P118" s="141" t="n">
        <v>15285322.489656</v>
      </c>
      <c r="Q118" s="142" t="n">
        <v>15630068.1220022</v>
      </c>
      <c r="R118" s="143" t="str">
        <f>Q118-P118</f>
      </c>
      <c r="S118" s="144" t="str">
        <f>L118</f>
      </c>
    </row>
    <row r="119">
      <c r="A119" t="s">
        <v>232</v>
      </c>
      <c r="B119" s="35" t="s">
        <v>457</v>
      </c>
      <c r="C119" t="n">
        <v>2038</v>
      </c>
      <c r="D119" s="129" t="n">
        <v>944917.0267508</v>
      </c>
      <c r="E119" s="130" t="n">
        <v>969086.366666109</v>
      </c>
      <c r="F119" s="131" t="str">
        <f>E119-D119</f>
      </c>
      <c r="G119" s="132" t="n">
        <v>1659347.97128705</v>
      </c>
      <c r="H119" s="133" t="n">
        <v>1706156.96350708</v>
      </c>
      <c r="I119" s="134" t="str">
        <f>H119-G119</f>
      </c>
      <c r="J119" s="135" t="n">
        <v>12910060.3028633</v>
      </c>
      <c r="K119" s="136" t="n">
        <v>13245966.0426851</v>
      </c>
      <c r="L119" s="137" t="str">
        <f>K119-J119</f>
      </c>
      <c r="M119" s="138" t="n">
        <v>2500887.35833417</v>
      </c>
      <c r="N119" s="139" t="n">
        <v>2530000.44117466</v>
      </c>
      <c r="O119" s="140" t="str">
        <f>N119-M119</f>
      </c>
      <c r="P119" s="141" t="n">
        <v>15410947.6611975</v>
      </c>
      <c r="Q119" s="142" t="n">
        <v>15775966.4838597</v>
      </c>
      <c r="R119" s="143" t="str">
        <f>Q119-P119</f>
      </c>
      <c r="S119" s="144" t="str">
        <f>L119</f>
      </c>
    </row>
    <row r="120">
      <c r="A120" t="s">
        <v>232</v>
      </c>
      <c r="B120" s="35" t="s">
        <v>457</v>
      </c>
      <c r="C120" t="n">
        <v>2039</v>
      </c>
      <c r="D120" s="129" t="n">
        <v>959570.535789796</v>
      </c>
      <c r="E120" s="130" t="n">
        <v>984958.042332389</v>
      </c>
      <c r="F120" s="131" t="str">
        <f>E120-D120</f>
      </c>
      <c r="G120" s="132" t="n">
        <v>1691582.63587215</v>
      </c>
      <c r="H120" s="133" t="n">
        <v>1739147.19885034</v>
      </c>
      <c r="I120" s="134" t="str">
        <f>H120-G120</f>
      </c>
      <c r="J120" s="135" t="n">
        <v>13034627.1068759</v>
      </c>
      <c r="K120" s="136" t="n">
        <v>13387796.9652808</v>
      </c>
      <c r="L120" s="137" t="str">
        <f>K120-J120</f>
      </c>
      <c r="M120" s="138" t="n">
        <v>2514120.54374288</v>
      </c>
      <c r="N120" s="139" t="n">
        <v>2544900.06222731</v>
      </c>
      <c r="O120" s="140" t="str">
        <f>N120-M120</f>
      </c>
      <c r="P120" s="141" t="n">
        <v>15548747.6506188</v>
      </c>
      <c r="Q120" s="142" t="n">
        <v>15932697.0275081</v>
      </c>
      <c r="R120" s="143" t="str">
        <f>Q120-P120</f>
      </c>
      <c r="S120" s="144" t="str">
        <f>L120</f>
      </c>
    </row>
    <row r="121">
      <c r="A121" t="s">
        <v>232</v>
      </c>
      <c r="B121" s="35" t="s">
        <v>457</v>
      </c>
      <c r="C121" t="n">
        <v>2040</v>
      </c>
      <c r="D121" s="129" t="n">
        <v>974804.163558176</v>
      </c>
      <c r="E121" s="130" t="n">
        <v>1001338.68824513</v>
      </c>
      <c r="F121" s="131" t="str">
        <f>E121-D121</f>
      </c>
      <c r="G121" s="132" t="n">
        <v>1723905.98041308</v>
      </c>
      <c r="H121" s="133" t="n">
        <v>1772218.56750507</v>
      </c>
      <c r="I121" s="134" t="str">
        <f>H121-G121</f>
      </c>
      <c r="J121" s="135" t="n">
        <v>13162403.2379102</v>
      </c>
      <c r="K121" s="136" t="n">
        <v>13531572.1573464</v>
      </c>
      <c r="L121" s="137" t="str">
        <f>K121-J121</f>
      </c>
      <c r="M121" s="138" t="n">
        <v>2528190.30742862</v>
      </c>
      <c r="N121" s="139" t="n">
        <v>2560554.50863995</v>
      </c>
      <c r="O121" s="140" t="str">
        <f>N121-M121</f>
      </c>
      <c r="P121" s="141" t="n">
        <v>15690593.5453388</v>
      </c>
      <c r="Q121" s="142" t="n">
        <v>16092126.6659863</v>
      </c>
      <c r="R121" s="143" t="str">
        <f>Q121-P121</f>
      </c>
      <c r="S121" s="144" t="str">
        <f>L121</f>
      </c>
    </row>
    <row r="122">
      <c r="A122" t="s">
        <v>232</v>
      </c>
      <c r="B122" s="35" t="s">
        <v>457</v>
      </c>
      <c r="C122" t="n">
        <v>2041</v>
      </c>
      <c r="D122" s="129" t="n">
        <v>990876.394272307</v>
      </c>
      <c r="E122" s="130" t="n">
        <v>1018505.56120716</v>
      </c>
      <c r="F122" s="131" t="str">
        <f>E122-D122</f>
      </c>
      <c r="G122" s="132" t="n">
        <v>1756202.06297515</v>
      </c>
      <c r="H122" s="133" t="n">
        <v>1805252.92460674</v>
      </c>
      <c r="I122" s="134" t="str">
        <f>H122-G122</f>
      </c>
      <c r="J122" s="135" t="n">
        <v>13297106.6940933</v>
      </c>
      <c r="K122" s="136" t="n">
        <v>13681285.7749561</v>
      </c>
      <c r="L122" s="137" t="str">
        <f>K122-J122</f>
      </c>
      <c r="M122" s="138" t="n">
        <v>2542962.64611453</v>
      </c>
      <c r="N122" s="139" t="n">
        <v>2576835.84245416</v>
      </c>
      <c r="O122" s="140" t="str">
        <f>N122-M122</f>
      </c>
      <c r="P122" s="141" t="n">
        <v>15840069.3402078</v>
      </c>
      <c r="Q122" s="142" t="n">
        <v>16258121.6174102</v>
      </c>
      <c r="R122" s="143" t="str">
        <f>Q122-P122</f>
      </c>
      <c r="S122" s="144" t="str">
        <f>L122</f>
      </c>
    </row>
    <row r="123">
      <c r="A123" t="s">
        <v>232</v>
      </c>
      <c r="B123" s="35" t="s">
        <v>457</v>
      </c>
      <c r="C123" t="n">
        <v>2042</v>
      </c>
      <c r="D123" s="129" t="n">
        <v>1007586.27963089</v>
      </c>
      <c r="E123" s="130" t="n">
        <v>1036259.738796</v>
      </c>
      <c r="F123" s="131" t="str">
        <f>E123-D123</f>
      </c>
      <c r="G123" s="132" t="n">
        <v>1788411.12938983</v>
      </c>
      <c r="H123" s="133" t="n">
        <v>1838188.48527742</v>
      </c>
      <c r="I123" s="134" t="str">
        <f>H123-G123</f>
      </c>
      <c r="J123" s="135" t="n">
        <v>13435827.1116638</v>
      </c>
      <c r="K123" s="136" t="n">
        <v>13834068.0419889</v>
      </c>
      <c r="L123" s="137" t="str">
        <f>K123-J123</f>
      </c>
      <c r="M123" s="138" t="n">
        <v>2558330.72109356</v>
      </c>
      <c r="N123" s="139" t="n">
        <v>2593642.70300073</v>
      </c>
      <c r="O123" s="140" t="str">
        <f>N123-M123</f>
      </c>
      <c r="P123" s="141" t="n">
        <v>15994157.8327573</v>
      </c>
      <c r="Q123" s="142" t="n">
        <v>16427710.7449896</v>
      </c>
      <c r="R123" s="143" t="str">
        <f>Q123-P123</f>
      </c>
      <c r="S123" s="144" t="str">
        <f>L123</f>
      </c>
    </row>
    <row r="124">
      <c r="A124" t="s">
        <v>232</v>
      </c>
      <c r="B124" s="35" t="s">
        <v>457</v>
      </c>
      <c r="C124" t="n">
        <v>2043</v>
      </c>
      <c r="D124" s="129" t="n">
        <v>1024710.90592711</v>
      </c>
      <c r="E124" s="130" t="n">
        <v>1054378.00710536</v>
      </c>
      <c r="F124" s="131" t="str">
        <f>E124-D124</f>
      </c>
      <c r="G124" s="132" t="n">
        <v>1820465.47094812</v>
      </c>
      <c r="H124" s="133" t="n">
        <v>1870955.26888352</v>
      </c>
      <c r="I124" s="134" t="str">
        <f>H124-G124</f>
      </c>
      <c r="J124" s="135" t="n">
        <v>13577339.7380199</v>
      </c>
      <c r="K124" s="136" t="n">
        <v>13988769.2008491</v>
      </c>
      <c r="L124" s="137" t="str">
        <f>K124-J124</f>
      </c>
      <c r="M124" s="138" t="n">
        <v>2574223.40031403</v>
      </c>
      <c r="N124" s="139" t="n">
        <v>2610909.37164379</v>
      </c>
      <c r="O124" s="140" t="str">
        <f>N124-M124</f>
      </c>
      <c r="P124" s="141" t="n">
        <v>16151563.1383339</v>
      </c>
      <c r="Q124" s="142" t="n">
        <v>16599678.5724929</v>
      </c>
      <c r="R124" s="143" t="str">
        <f>Q124-P124</f>
      </c>
      <c r="S124" s="144" t="str">
        <f>L124</f>
      </c>
    </row>
    <row r="125">
      <c r="A125" t="s">
        <v>232</v>
      </c>
      <c r="B125" s="35" t="s">
        <v>457</v>
      </c>
      <c r="C125" t="n">
        <v>2044</v>
      </c>
      <c r="D125" s="129" t="n">
        <v>1042312.16980387</v>
      </c>
      <c r="E125" s="130" t="n">
        <v>1072929.37613925</v>
      </c>
      <c r="F125" s="131" t="str">
        <f>E125-D125</f>
      </c>
      <c r="G125" s="132" t="n">
        <v>1852306.23211044</v>
      </c>
      <c r="H125" s="133" t="n">
        <v>1903492.40420168</v>
      </c>
      <c r="I125" s="134" t="str">
        <f>H125-G125</f>
      </c>
      <c r="J125" s="135" t="n">
        <v>13723139.0431156</v>
      </c>
      <c r="K125" s="136" t="n">
        <v>14147019.8129717</v>
      </c>
      <c r="L125" s="137" t="str">
        <f>K125-J125</f>
      </c>
      <c r="M125" s="138" t="n">
        <v>2590551.30264604</v>
      </c>
      <c r="N125" s="139" t="n">
        <v>2628550.54951488</v>
      </c>
      <c r="O125" s="140" t="str">
        <f>N125-M125</f>
      </c>
      <c r="P125" s="141" t="n">
        <v>16313690.3457616</v>
      </c>
      <c r="Q125" s="142" t="n">
        <v>16775570.3624866</v>
      </c>
      <c r="R125" s="143" t="str">
        <f>Q125-P125</f>
      </c>
      <c r="S125" s="144" t="str">
        <f>L125</f>
      </c>
    </row>
    <row r="126">
      <c r="A126" t="s">
        <v>232</v>
      </c>
      <c r="B126" s="35" t="s">
        <v>457</v>
      </c>
      <c r="C126" t="n">
        <v>2045</v>
      </c>
      <c r="D126" s="129" t="n">
        <v>1060649.15247648</v>
      </c>
      <c r="E126" s="130" t="n">
        <v>1092185.24775103</v>
      </c>
      <c r="F126" s="131" t="str">
        <f>E126-D126</f>
      </c>
      <c r="G126" s="132" t="n">
        <v>1883865.39017508</v>
      </c>
      <c r="H126" s="133" t="n">
        <v>1935729.82826812</v>
      </c>
      <c r="I126" s="134" t="str">
        <f>H126-G126</f>
      </c>
      <c r="J126" s="135" t="n">
        <v>13872809.4758843</v>
      </c>
      <c r="K126" s="136" t="n">
        <v>14308477.831449</v>
      </c>
      <c r="L126" s="137" t="str">
        <f>K126-J126</f>
      </c>
      <c r="M126" s="138" t="n">
        <v>2607161.65784655</v>
      </c>
      <c r="N126" s="139" t="n">
        <v>2646415.19794401</v>
      </c>
      <c r="O126" s="140" t="str">
        <f>N126-M126</f>
      </c>
      <c r="P126" s="141" t="n">
        <v>16479971.1337309</v>
      </c>
      <c r="Q126" s="142" t="n">
        <v>16954893.029393</v>
      </c>
      <c r="R126" s="143" t="str">
        <f>Q126-P126</f>
      </c>
      <c r="S126" s="144" t="str">
        <f>L126</f>
      </c>
    </row>
    <row r="127">
      <c r="A127" t="s">
        <v>232</v>
      </c>
      <c r="B127" s="35" t="s">
        <v>457</v>
      </c>
      <c r="C127" t="n">
        <v>2046</v>
      </c>
      <c r="D127" s="129" t="n">
        <v>1079461.62881766</v>
      </c>
      <c r="E127" s="130" t="n">
        <v>1111881.26844105</v>
      </c>
      <c r="F127" s="131" t="str">
        <f>E127-D127</f>
      </c>
      <c r="G127" s="132" t="n">
        <v>1915059.81701666</v>
      </c>
      <c r="H127" s="133" t="n">
        <v>1967582.10549087</v>
      </c>
      <c r="I127" s="134" t="str">
        <f>H127-G127</f>
      </c>
      <c r="J127" s="135" t="n">
        <v>14023513.0928399</v>
      </c>
      <c r="K127" s="136" t="n">
        <v>14470300.1656259</v>
      </c>
      <c r="L127" s="137" t="str">
        <f>K127-J127</f>
      </c>
      <c r="M127" s="138" t="n">
        <v>2623933.65593649</v>
      </c>
      <c r="N127" s="139" t="n">
        <v>2664384.77010942</v>
      </c>
      <c r="O127" s="140" t="str">
        <f>N127-M127</f>
      </c>
      <c r="P127" s="141" t="n">
        <v>16647446.7487764</v>
      </c>
      <c r="Q127" s="142" t="n">
        <v>17134684.9357353</v>
      </c>
      <c r="R127" s="143" t="str">
        <f>Q127-P127</f>
      </c>
      <c r="S127" s="144" t="str">
        <f>L127</f>
      </c>
    </row>
    <row r="128">
      <c r="A128" t="s">
        <v>232</v>
      </c>
      <c r="B128" s="35" t="s">
        <v>457</v>
      </c>
      <c r="C128" t="n">
        <v>2047</v>
      </c>
      <c r="D128" s="129" t="n">
        <v>1098185.660366</v>
      </c>
      <c r="E128" s="130" t="n">
        <v>1131441.22532726</v>
      </c>
      <c r="F128" s="131" t="str">
        <f>E128-D128</f>
      </c>
      <c r="G128" s="132" t="n">
        <v>1945800.99320018</v>
      </c>
      <c r="H128" s="133" t="n">
        <v>1998958.96255833</v>
      </c>
      <c r="I128" s="134" t="str">
        <f>H128-G128</f>
      </c>
      <c r="J128" s="135" t="n">
        <v>14175198.3958833</v>
      </c>
      <c r="K128" s="136" t="n">
        <v>14632493.2291192</v>
      </c>
      <c r="L128" s="137" t="str">
        <f>K128-J128</f>
      </c>
      <c r="M128" s="138" t="n">
        <v>2640846.63290027</v>
      </c>
      <c r="N128" s="139" t="n">
        <v>2682443.0679199</v>
      </c>
      <c r="O128" s="140" t="str">
        <f>N128-M128</f>
      </c>
      <c r="P128" s="141" t="n">
        <v>16816045.0287836</v>
      </c>
      <c r="Q128" s="142" t="n">
        <v>17314936.2970391</v>
      </c>
      <c r="R128" s="143" t="str">
        <f>Q128-P128</f>
      </c>
      <c r="S128" s="144" t="str">
        <f>L128</f>
      </c>
    </row>
    <row r="129">
      <c r="A129" t="s">
        <v>232</v>
      </c>
      <c r="B129" s="35" t="s">
        <v>457</v>
      </c>
      <c r="C129" t="n">
        <v>2048</v>
      </c>
      <c r="D129" s="129" t="n">
        <v>1116716.6734382</v>
      </c>
      <c r="E129" s="130" t="n">
        <v>1150761.11400137</v>
      </c>
      <c r="F129" s="131" t="str">
        <f>E129-D129</f>
      </c>
      <c r="G129" s="132" t="n">
        <v>1976048.53845019</v>
      </c>
      <c r="H129" s="133" t="n">
        <v>2029820.19324426</v>
      </c>
      <c r="I129" s="134" t="str">
        <f>H129-G129</f>
      </c>
      <c r="J129" s="135" t="n">
        <v>14325031.6331733</v>
      </c>
      <c r="K129" s="136" t="n">
        <v>14792197.2880254</v>
      </c>
      <c r="L129" s="137" t="str">
        <f>K129-J129</f>
      </c>
      <c r="M129" s="138" t="n">
        <v>2657889.26074042</v>
      </c>
      <c r="N129" s="139" t="n">
        <v>2700582.96160727</v>
      </c>
      <c r="O129" s="140" t="str">
        <f>N129-M129</f>
      </c>
      <c r="P129" s="141" t="n">
        <v>16982920.8939138</v>
      </c>
      <c r="Q129" s="142" t="n">
        <v>17492780.2496327</v>
      </c>
      <c r="R129" s="143" t="str">
        <f>Q129-P129</f>
      </c>
      <c r="S129" s="144" t="str">
        <f>L129</f>
      </c>
    </row>
    <row r="130">
      <c r="A130" t="s">
        <v>232</v>
      </c>
      <c r="B130" s="35" t="s">
        <v>457</v>
      </c>
      <c r="C130" t="n">
        <v>2049</v>
      </c>
      <c r="D130" s="129" t="n">
        <v>1135668.36682172</v>
      </c>
      <c r="E130" s="130" t="n">
        <v>1170476.71826389</v>
      </c>
      <c r="F130" s="131" t="str">
        <f>E130-D130</f>
      </c>
      <c r="G130" s="132" t="n">
        <v>2005776.09503845</v>
      </c>
      <c r="H130" s="133" t="n">
        <v>2060139.90494009</v>
      </c>
      <c r="I130" s="134" t="str">
        <f>H130-G130</f>
      </c>
      <c r="J130" s="135" t="n">
        <v>14476438.508464</v>
      </c>
      <c r="K130" s="136" t="n">
        <v>14953001.269786</v>
      </c>
      <c r="L130" s="137" t="str">
        <f>K130-J130</f>
      </c>
      <c r="M130" s="138" t="n">
        <v>2674928.68119799</v>
      </c>
      <c r="N130" s="139" t="n">
        <v>2718672.14828175</v>
      </c>
      <c r="O130" s="140" t="str">
        <f>N130-M130</f>
      </c>
      <c r="P130" s="141" t="n">
        <v>17151367.189662</v>
      </c>
      <c r="Q130" s="142" t="n">
        <v>17671673.4180677</v>
      </c>
      <c r="R130" s="143" t="str">
        <f>Q130-P130</f>
      </c>
      <c r="S130" s="144" t="str">
        <f>L130</f>
      </c>
    </row>
    <row r="131">
      <c r="A131" t="s">
        <v>232</v>
      </c>
      <c r="B131" s="35" t="s">
        <v>457</v>
      </c>
      <c r="C131" t="n">
        <v>2050</v>
      </c>
      <c r="D131" s="129" t="n">
        <v>1154464.65994007</v>
      </c>
      <c r="E131" s="130" t="n">
        <v>1189997.74139777</v>
      </c>
      <c r="F131" s="131" t="str">
        <f>E131-D131</f>
      </c>
      <c r="G131" s="132" t="n">
        <v>2034938.87186124</v>
      </c>
      <c r="H131" s="133" t="n">
        <v>2089872.92500268</v>
      </c>
      <c r="I131" s="134" t="str">
        <f>H131-G131</f>
      </c>
      <c r="J131" s="135" t="n">
        <v>14626048.3455993</v>
      </c>
      <c r="K131" s="136" t="n">
        <v>15111482.9488492</v>
      </c>
      <c r="L131" s="137" t="str">
        <f>K131-J131</f>
      </c>
      <c r="M131" s="138" t="n">
        <v>2691934.67400742</v>
      </c>
      <c r="N131" s="139" t="n">
        <v>2736683.53301889</v>
      </c>
      <c r="O131" s="140" t="str">
        <f>N131-M131</f>
      </c>
      <c r="P131" s="141" t="n">
        <v>17317983.0196067</v>
      </c>
      <c r="Q131" s="142" t="n">
        <v>17848166.4818681</v>
      </c>
      <c r="R131" s="143" t="str">
        <f>Q131-P131</f>
      </c>
      <c r="S131" s="144" t="str">
        <f>L131</f>
      </c>
    </row>
    <row r="132">
      <c r="A132" t="s">
        <v>257</v>
      </c>
      <c r="B132" s="35" t="s">
        <v>259</v>
      </c>
      <c r="C132" t="n">
        <v>2025</v>
      </c>
      <c r="D132" s="129" t="n">
        <v>1067480.82630162</v>
      </c>
      <c r="E132" s="130" t="n">
        <v>1067480.82630162</v>
      </c>
      <c r="F132" s="131" t="str">
        <f>E132-D132</f>
      </c>
      <c r="G132" s="132" t="n">
        <v>1310435.46710376</v>
      </c>
      <c r="H132" s="133" t="n">
        <v>1310435.46710376</v>
      </c>
      <c r="I132" s="134" t="str">
        <f>H132-G132</f>
      </c>
      <c r="J132" s="135" t="n">
        <v>13787600.0581766</v>
      </c>
      <c r="K132" s="136" t="n">
        <v>13787600.0581765</v>
      </c>
      <c r="L132" s="137" t="str">
        <f>K132-J132</f>
      </c>
      <c r="M132" s="138" t="n">
        <v>2532778.0562727</v>
      </c>
      <c r="N132" s="139" t="n">
        <v>2532778.0562727</v>
      </c>
      <c r="O132" s="140" t="str">
        <f>N132-M132</f>
      </c>
      <c r="P132" s="141" t="n">
        <v>16320378.1144493</v>
      </c>
      <c r="Q132" s="142" t="n">
        <v>16320378.1144492</v>
      </c>
      <c r="R132" s="143" t="str">
        <f>Q132-P132</f>
      </c>
      <c r="S132" s="144" t="str">
        <f>L132</f>
      </c>
    </row>
    <row r="133">
      <c r="A133" t="s">
        <v>257</v>
      </c>
      <c r="B133" s="35" t="s">
        <v>259</v>
      </c>
      <c r="C133" t="n">
        <v>2026</v>
      </c>
      <c r="D133" s="129" t="n">
        <v>988264.006255992</v>
      </c>
      <c r="E133" s="130" t="n">
        <v>988264.006255992</v>
      </c>
      <c r="F133" s="131" t="str">
        <f>E133-D133</f>
      </c>
      <c r="G133" s="132" t="n">
        <v>1331390.24442109</v>
      </c>
      <c r="H133" s="133" t="n">
        <v>1335499.77531644</v>
      </c>
      <c r="I133" s="134" t="str">
        <f>H133-G133</f>
      </c>
      <c r="J133" s="135" t="n">
        <v>13278266.4787963</v>
      </c>
      <c r="K133" s="136" t="n">
        <v>13278266.4787963</v>
      </c>
      <c r="L133" s="137" t="str">
        <f>K133-J133</f>
      </c>
      <c r="M133" s="138" t="n">
        <v>2502610.98955316</v>
      </c>
      <c r="N133" s="139" t="n">
        <v>2503113.80829513</v>
      </c>
      <c r="O133" s="140" t="str">
        <f>N133-M133</f>
      </c>
      <c r="P133" s="141" t="n">
        <v>15780877.4683494</v>
      </c>
      <c r="Q133" s="142" t="n">
        <v>15781380.2870914</v>
      </c>
      <c r="R133" s="143" t="str">
        <f>Q133-P133</f>
      </c>
      <c r="S133" s="144" t="str">
        <f>L133</f>
      </c>
    </row>
    <row r="134">
      <c r="A134" t="s">
        <v>257</v>
      </c>
      <c r="B134" s="35" t="s">
        <v>259</v>
      </c>
      <c r="C134" t="n">
        <v>2027</v>
      </c>
      <c r="D134" s="129" t="n">
        <v>948878.903863647</v>
      </c>
      <c r="E134" s="130" t="n">
        <v>949562.21612471</v>
      </c>
      <c r="F134" s="131" t="str">
        <f>E134-D134</f>
      </c>
      <c r="G134" s="132" t="n">
        <v>1354774.3450751</v>
      </c>
      <c r="H134" s="133" t="n">
        <v>1363154.32953999</v>
      </c>
      <c r="I134" s="134" t="str">
        <f>H134-G134</f>
      </c>
      <c r="J134" s="135" t="n">
        <v>12984150.9340589</v>
      </c>
      <c r="K134" s="136" t="n">
        <v>12992035.3731198</v>
      </c>
      <c r="L134" s="137" t="str">
        <f>K134-J134</f>
      </c>
      <c r="M134" s="138" t="n">
        <v>2482005.84902978</v>
      </c>
      <c r="N134" s="139" t="n">
        <v>2483407.07511913</v>
      </c>
      <c r="O134" s="140" t="str">
        <f>N134-M134</f>
      </c>
      <c r="P134" s="141" t="n">
        <v>15466156.7830888</v>
      </c>
      <c r="Q134" s="142" t="n">
        <v>15475442.4482389</v>
      </c>
      <c r="R134" s="143" t="str">
        <f>Q134-P134</f>
      </c>
      <c r="S134" s="144" t="str">
        <f>L134</f>
      </c>
    </row>
    <row r="135">
      <c r="A135" t="s">
        <v>257</v>
      </c>
      <c r="B135" s="35" t="s">
        <v>259</v>
      </c>
      <c r="C135" t="n">
        <v>2028</v>
      </c>
      <c r="D135" s="129" t="n">
        <v>925400.617454487</v>
      </c>
      <c r="E135" s="130" t="n">
        <v>927155.127282705</v>
      </c>
      <c r="F135" s="131" t="str">
        <f>E135-D135</f>
      </c>
      <c r="G135" s="132" t="n">
        <v>1379392.94768725</v>
      </c>
      <c r="H135" s="133" t="n">
        <v>1392211.21828385</v>
      </c>
      <c r="I135" s="134" t="str">
        <f>H135-G135</f>
      </c>
      <c r="J135" s="135" t="n">
        <v>12791465.9331076</v>
      </c>
      <c r="K135" s="136" t="n">
        <v>12812693.7128389</v>
      </c>
      <c r="L135" s="137" t="str">
        <f>K135-J135</f>
      </c>
      <c r="M135" s="138" t="n">
        <v>2468182.66077643</v>
      </c>
      <c r="N135" s="139" t="n">
        <v>2470833.56377094</v>
      </c>
      <c r="O135" s="140" t="str">
        <f>N135-M135</f>
      </c>
      <c r="P135" s="141" t="n">
        <v>15259648.5938841</v>
      </c>
      <c r="Q135" s="142" t="n">
        <v>15283527.2766099</v>
      </c>
      <c r="R135" s="143" t="str">
        <f>Q135-P135</f>
      </c>
      <c r="S135" s="144" t="str">
        <f>L135</f>
      </c>
    </row>
    <row r="136">
      <c r="A136" t="s">
        <v>257</v>
      </c>
      <c r="B136" s="35" t="s">
        <v>259</v>
      </c>
      <c r="C136" t="n">
        <v>2029</v>
      </c>
      <c r="D136" s="129" t="n">
        <v>911645.061502806</v>
      </c>
      <c r="E136" s="130" t="n">
        <v>914778.27531635</v>
      </c>
      <c r="F136" s="131" t="str">
        <f>E136-D136</f>
      </c>
      <c r="G136" s="132" t="n">
        <v>1404781.10491464</v>
      </c>
      <c r="H136" s="133" t="n">
        <v>1422211.31012518</v>
      </c>
      <c r="I136" s="134" t="str">
        <f>H136-G136</f>
      </c>
      <c r="J136" s="135" t="n">
        <v>12675764.4349206</v>
      </c>
      <c r="K136" s="136" t="n">
        <v>12714849.6009512</v>
      </c>
      <c r="L136" s="137" t="str">
        <f>K136-J136</f>
      </c>
      <c r="M136" s="138" t="n">
        <v>2459478.57395146</v>
      </c>
      <c r="N136" s="139" t="n">
        <v>2463702.13868376</v>
      </c>
      <c r="O136" s="140" t="str">
        <f>N136-M136</f>
      </c>
      <c r="P136" s="141" t="n">
        <v>15135243.008872</v>
      </c>
      <c r="Q136" s="142" t="n">
        <v>15178551.7396349</v>
      </c>
      <c r="R136" s="143" t="str">
        <f>Q136-P136</f>
      </c>
      <c r="S136" s="144" t="str">
        <f>L136</f>
      </c>
    </row>
    <row r="137">
      <c r="A137" t="s">
        <v>257</v>
      </c>
      <c r="B137" s="35" t="s">
        <v>259</v>
      </c>
      <c r="C137" t="n">
        <v>2030</v>
      </c>
      <c r="D137" s="129" t="n">
        <v>904275.927888021</v>
      </c>
      <c r="E137" s="130" t="n">
        <v>909052.974563889</v>
      </c>
      <c r="F137" s="131" t="str">
        <f>E137-D137</f>
      </c>
      <c r="G137" s="132" t="n">
        <v>1430651.47993273</v>
      </c>
      <c r="H137" s="133" t="n">
        <v>1452871.08867836</v>
      </c>
      <c r="I137" s="134" t="str">
        <f>H137-G137</f>
      </c>
      <c r="J137" s="135" t="n">
        <v>12603798.7960247</v>
      </c>
      <c r="K137" s="136" t="n">
        <v>12664641.1886839</v>
      </c>
      <c r="L137" s="137" t="str">
        <f>K137-J137</f>
      </c>
      <c r="M137" s="138" t="n">
        <v>2454786.57132881</v>
      </c>
      <c r="N137" s="139" t="n">
        <v>2460885.6583369</v>
      </c>
      <c r="O137" s="140" t="str">
        <f>N137-M137</f>
      </c>
      <c r="P137" s="141" t="n">
        <v>15058585.3673536</v>
      </c>
      <c r="Q137" s="142" t="n">
        <v>15125526.8470208</v>
      </c>
      <c r="R137" s="143" t="str">
        <f>Q137-P137</f>
      </c>
      <c r="S137" s="144" t="str">
        <f>L137</f>
      </c>
    </row>
    <row r="138">
      <c r="A138" t="s">
        <v>257</v>
      </c>
      <c r="B138" s="35" t="s">
        <v>259</v>
      </c>
      <c r="C138" t="n">
        <v>2031</v>
      </c>
      <c r="D138" s="129" t="n">
        <v>900393.471121059</v>
      </c>
      <c r="E138" s="130" t="n">
        <v>907044.243132821</v>
      </c>
      <c r="F138" s="131" t="str">
        <f>E138-D138</f>
      </c>
      <c r="G138" s="132" t="n">
        <v>1461182.31648667</v>
      </c>
      <c r="H138" s="133" t="n">
        <v>1483835.37174252</v>
      </c>
      <c r="I138" s="134" t="str">
        <f>H138-G138</f>
      </c>
      <c r="J138" s="135" t="n">
        <v>12569960.0448143</v>
      </c>
      <c r="K138" s="136" t="n">
        <v>12656049.5229595</v>
      </c>
      <c r="L138" s="137" t="str">
        <f>K138-J138</f>
      </c>
      <c r="M138" s="138" t="n">
        <v>2454065.40503481</v>
      </c>
      <c r="N138" s="139" t="n">
        <v>2461774.27454268</v>
      </c>
      <c r="O138" s="140" t="str">
        <f>N138-M138</f>
      </c>
      <c r="P138" s="141" t="n">
        <v>15024025.4498491</v>
      </c>
      <c r="Q138" s="142" t="n">
        <v>15117823.7975021</v>
      </c>
      <c r="R138" s="143" t="str">
        <f>Q138-P138</f>
      </c>
      <c r="S138" s="144" t="str">
        <f>L138</f>
      </c>
    </row>
    <row r="139">
      <c r="A139" t="s">
        <v>257</v>
      </c>
      <c r="B139" s="35" t="s">
        <v>259</v>
      </c>
      <c r="C139" t="n">
        <v>2032</v>
      </c>
      <c r="D139" s="129" t="n">
        <v>900868.508266742</v>
      </c>
      <c r="E139" s="130" t="n">
        <v>908870.877488126</v>
      </c>
      <c r="F139" s="131" t="str">
        <f>E139-D139</f>
      </c>
      <c r="G139" s="132" t="n">
        <v>1491865.40879523</v>
      </c>
      <c r="H139" s="133" t="n">
        <v>1514938.27237416</v>
      </c>
      <c r="I139" s="134" t="str">
        <f>H139-G139</f>
      </c>
      <c r="J139" s="135" t="n">
        <v>12570706.2216718</v>
      </c>
      <c r="K139" s="136" t="n">
        <v>12676617.2949754</v>
      </c>
      <c r="L139" s="137" t="str">
        <f>K139-J139</f>
      </c>
      <c r="M139" s="138" t="n">
        <v>2456539.04852361</v>
      </c>
      <c r="N139" s="139" t="n">
        <v>2465693.09455922</v>
      </c>
      <c r="O139" s="140" t="str">
        <f>N139-M139</f>
      </c>
      <c r="P139" s="141" t="n">
        <v>15027245.2701954</v>
      </c>
      <c r="Q139" s="142" t="n">
        <v>15142310.3895347</v>
      </c>
      <c r="R139" s="143" t="str">
        <f>Q139-P139</f>
      </c>
      <c r="S139" s="144" t="str">
        <f>L139</f>
      </c>
    </row>
    <row r="140">
      <c r="A140" t="s">
        <v>257</v>
      </c>
      <c r="B140" s="35" t="s">
        <v>259</v>
      </c>
      <c r="C140" t="n">
        <v>2033</v>
      </c>
      <c r="D140" s="129" t="n">
        <v>904444.93773169</v>
      </c>
      <c r="E140" s="130" t="n">
        <v>913563.023220454</v>
      </c>
      <c r="F140" s="131" t="str">
        <f>E140-D140</f>
      </c>
      <c r="G140" s="132" t="n">
        <v>1522575.38329394</v>
      </c>
      <c r="H140" s="133" t="n">
        <v>1546062.34412067</v>
      </c>
      <c r="I140" s="134" t="str">
        <f>H140-G140</f>
      </c>
      <c r="J140" s="135" t="n">
        <v>12595621.3399166</v>
      </c>
      <c r="K140" s="136" t="n">
        <v>12718239.909793</v>
      </c>
      <c r="L140" s="137" t="str">
        <f>K140-J140</f>
      </c>
      <c r="M140" s="138" t="n">
        <v>2461659.87977265</v>
      </c>
      <c r="N140" s="139" t="n">
        <v>2472136.32915734</v>
      </c>
      <c r="O140" s="140" t="str">
        <f>N140-M140</f>
      </c>
      <c r="P140" s="141" t="n">
        <v>15057281.2196892</v>
      </c>
      <c r="Q140" s="142" t="n">
        <v>15190376.2389504</v>
      </c>
      <c r="R140" s="143" t="str">
        <f>Q140-P140</f>
      </c>
      <c r="S140" s="144" t="str">
        <f>L140</f>
      </c>
    </row>
    <row r="141">
      <c r="A141" t="s">
        <v>257</v>
      </c>
      <c r="B141" s="35" t="s">
        <v>259</v>
      </c>
      <c r="C141" t="n">
        <v>2034</v>
      </c>
      <c r="D141" s="129" t="n">
        <v>910637.48211138</v>
      </c>
      <c r="E141" s="130" t="n">
        <v>920723.390181589</v>
      </c>
      <c r="F141" s="131" t="str">
        <f>E141-D141</f>
      </c>
      <c r="G141" s="132" t="n">
        <v>1553511.47329962</v>
      </c>
      <c r="H141" s="133" t="n">
        <v>1577410.50304755</v>
      </c>
      <c r="I141" s="134" t="str">
        <f>H141-G141</f>
      </c>
      <c r="J141" s="135" t="n">
        <v>12656047.9004794</v>
      </c>
      <c r="K141" s="136" t="n">
        <v>12793363.4737947</v>
      </c>
      <c r="L141" s="137" t="str">
        <f>K141-J141</f>
      </c>
      <c r="M141" s="138" t="n">
        <v>2469013.61554385</v>
      </c>
      <c r="N141" s="139" t="n">
        <v>2480715.19412467</v>
      </c>
      <c r="O141" s="140" t="str">
        <f>N141-M141</f>
      </c>
      <c r="P141" s="141" t="n">
        <v>15125061.5160233</v>
      </c>
      <c r="Q141" s="142" t="n">
        <v>15274078.6679193</v>
      </c>
      <c r="R141" s="143" t="str">
        <f>Q141-P141</f>
      </c>
      <c r="S141" s="144" t="str">
        <f>L141</f>
      </c>
    </row>
    <row r="142">
      <c r="A142" t="s">
        <v>257</v>
      </c>
      <c r="B142" s="35" t="s">
        <v>259</v>
      </c>
      <c r="C142" t="n">
        <v>2035</v>
      </c>
      <c r="D142" s="129" t="n">
        <v>919121.228716531</v>
      </c>
      <c r="E142" s="130" t="n">
        <v>930075.423534506</v>
      </c>
      <c r="F142" s="131" t="str">
        <f>E142-D142</f>
      </c>
      <c r="G142" s="132" t="n">
        <v>1584773.12647934</v>
      </c>
      <c r="H142" s="133" t="n">
        <v>1609084.37329795</v>
      </c>
      <c r="I142" s="134" t="str">
        <f>H142-G142</f>
      </c>
      <c r="J142" s="135" t="n">
        <v>12734655.2916057</v>
      </c>
      <c r="K142" s="136" t="n">
        <v>12885097.6151483</v>
      </c>
      <c r="L142" s="137" t="str">
        <f>K142-J142</f>
      </c>
      <c r="M142" s="138" t="n">
        <v>2478238.78360145</v>
      </c>
      <c r="N142" s="139" t="n">
        <v>2491084.71707328</v>
      </c>
      <c r="O142" s="140" t="str">
        <f>N142-M142</f>
      </c>
      <c r="P142" s="141" t="n">
        <v>15212894.0752071</v>
      </c>
      <c r="Q142" s="142" t="n">
        <v>15376182.3322216</v>
      </c>
      <c r="R142" s="143" t="str">
        <f>Q142-P142</f>
      </c>
      <c r="S142" s="144" t="str">
        <f>L142</f>
      </c>
    </row>
    <row r="143">
      <c r="A143" t="s">
        <v>257</v>
      </c>
      <c r="B143" s="35" t="s">
        <v>259</v>
      </c>
      <c r="C143" t="n">
        <v>2036</v>
      </c>
      <c r="D143" s="129" t="n">
        <v>929882.167059733</v>
      </c>
      <c r="E143" s="130" t="n">
        <v>941635.342412005</v>
      </c>
      <c r="F143" s="131" t="str">
        <f>E143-D143</f>
      </c>
      <c r="G143" s="132" t="n">
        <v>1616366.84515369</v>
      </c>
      <c r="H143" s="133" t="n">
        <v>1641090.63903871</v>
      </c>
      <c r="I143" s="134" t="str">
        <f>H143-G143</f>
      </c>
      <c r="J143" s="135" t="n">
        <v>12831716.7072316</v>
      </c>
      <c r="K143" s="136" t="n">
        <v>12994091.2884183</v>
      </c>
      <c r="L143" s="137" t="str">
        <f>K143-J143</f>
      </c>
      <c r="M143" s="138" t="n">
        <v>2488977.42512421</v>
      </c>
      <c r="N143" s="139" t="n">
        <v>2502898.02263205</v>
      </c>
      <c r="O143" s="140" t="str">
        <f>N143-M143</f>
      </c>
      <c r="P143" s="141" t="n">
        <v>15320694.1323558</v>
      </c>
      <c r="Q143" s="142" t="n">
        <v>15496989.3110504</v>
      </c>
      <c r="R143" s="143" t="str">
        <f>Q143-P143</f>
      </c>
      <c r="S143" s="144" t="str">
        <f>L143</f>
      </c>
    </row>
    <row r="144">
      <c r="A144" t="s">
        <v>257</v>
      </c>
      <c r="B144" s="35" t="s">
        <v>259</v>
      </c>
      <c r="C144" t="n">
        <v>2037</v>
      </c>
      <c r="D144" s="129" t="n">
        <v>942251.919912154</v>
      </c>
      <c r="E144" s="130" t="n">
        <v>954747.297260637</v>
      </c>
      <c r="F144" s="131" t="str">
        <f>E144-D144</f>
      </c>
      <c r="G144" s="132" t="n">
        <v>1648229.82803139</v>
      </c>
      <c r="H144" s="133" t="n">
        <v>1673365.51825122</v>
      </c>
      <c r="I144" s="134" t="str">
        <f>H144-G144</f>
      </c>
      <c r="J144" s="135" t="n">
        <v>12940856.822109</v>
      </c>
      <c r="K144" s="136" t="n">
        <v>13114148.9471381</v>
      </c>
      <c r="L144" s="137" t="str">
        <f>K144-J144</f>
      </c>
      <c r="M144" s="138" t="n">
        <v>2500984.94999817</v>
      </c>
      <c r="N144" s="139" t="n">
        <v>2515919.17486402</v>
      </c>
      <c r="O144" s="140" t="str">
        <f>N144-M144</f>
      </c>
      <c r="P144" s="141" t="n">
        <v>15441841.7721072</v>
      </c>
      <c r="Q144" s="142" t="n">
        <v>15630068.1220022</v>
      </c>
      <c r="R144" s="143" t="str">
        <f>Q144-P144</f>
      </c>
      <c r="S144" s="144" t="str">
        <f>L144</f>
      </c>
    </row>
    <row r="145">
      <c r="A145" t="s">
        <v>257</v>
      </c>
      <c r="B145" s="35" t="s">
        <v>259</v>
      </c>
      <c r="C145" t="n">
        <v>2038</v>
      </c>
      <c r="D145" s="129" t="n">
        <v>955895.087233324</v>
      </c>
      <c r="E145" s="130" t="n">
        <v>969086.366666109</v>
      </c>
      <c r="F145" s="131" t="str">
        <f>E145-D145</f>
      </c>
      <c r="G145" s="132" t="n">
        <v>1680609.9203741</v>
      </c>
      <c r="H145" s="133" t="n">
        <v>1706156.96350708</v>
      </c>
      <c r="I145" s="134" t="str">
        <f>H145-G145</f>
      </c>
      <c r="J145" s="135" t="n">
        <v>13062564.9811883</v>
      </c>
      <c r="K145" s="136" t="n">
        <v>13245966.0426851</v>
      </c>
      <c r="L145" s="137" t="str">
        <f>K145-J145</f>
      </c>
      <c r="M145" s="138" t="n">
        <v>2514106.7373572</v>
      </c>
      <c r="N145" s="139" t="n">
        <v>2530000.44117466</v>
      </c>
      <c r="O145" s="140" t="str">
        <f>N145-M145</f>
      </c>
      <c r="P145" s="141" t="n">
        <v>15576671.7185456</v>
      </c>
      <c r="Q145" s="142" t="n">
        <v>15775966.4838597</v>
      </c>
      <c r="R145" s="143" t="str">
        <f>Q145-P145</f>
      </c>
      <c r="S145" s="144" t="str">
        <f>L145</f>
      </c>
    </row>
    <row r="146">
      <c r="A146" t="s">
        <v>257</v>
      </c>
      <c r="B146" s="35" t="s">
        <v>259</v>
      </c>
      <c r="C146" t="n">
        <v>2039</v>
      </c>
      <c r="D146" s="129" t="n">
        <v>971102.867290651</v>
      </c>
      <c r="E146" s="130" t="n">
        <v>984958.042332389</v>
      </c>
      <c r="F146" s="131" t="str">
        <f>E146-D146</f>
      </c>
      <c r="G146" s="132" t="n">
        <v>1713191.30668163</v>
      </c>
      <c r="H146" s="133" t="n">
        <v>1739147.19885034</v>
      </c>
      <c r="I146" s="134" t="str">
        <f>H146-G146</f>
      </c>
      <c r="J146" s="135" t="n">
        <v>13194972.8465565</v>
      </c>
      <c r="K146" s="136" t="n">
        <v>13387796.9652808</v>
      </c>
      <c r="L146" s="137" t="str">
        <f>K146-J146</f>
      </c>
      <c r="M146" s="138" t="n">
        <v>2528096.89756172</v>
      </c>
      <c r="N146" s="139" t="n">
        <v>2544900.06222731</v>
      </c>
      <c r="O146" s="140" t="str">
        <f>N146-M146</f>
      </c>
      <c r="P146" s="141" t="n">
        <v>15723069.7441183</v>
      </c>
      <c r="Q146" s="142" t="n">
        <v>15932697.0275081</v>
      </c>
      <c r="R146" s="143" t="str">
        <f>Q146-P146</f>
      </c>
      <c r="S146" s="144" t="str">
        <f>L146</f>
      </c>
    </row>
    <row r="147">
      <c r="A147" t="s">
        <v>257</v>
      </c>
      <c r="B147" s="35" t="s">
        <v>259</v>
      </c>
      <c r="C147" t="n">
        <v>2040</v>
      </c>
      <c r="D147" s="129" t="n">
        <v>986858.664973259</v>
      </c>
      <c r="E147" s="130" t="n">
        <v>1001338.68824513</v>
      </c>
      <c r="F147" s="131" t="str">
        <f>E147-D147</f>
      </c>
      <c r="G147" s="132" t="n">
        <v>1745858.06161428</v>
      </c>
      <c r="H147" s="133" t="n">
        <v>1772218.56750507</v>
      </c>
      <c r="I147" s="134" t="str">
        <f>H147-G147</f>
      </c>
      <c r="J147" s="135" t="n">
        <v>13330017.9202319</v>
      </c>
      <c r="K147" s="136" t="n">
        <v>13531572.1573464</v>
      </c>
      <c r="L147" s="137" t="str">
        <f>K147-J147</f>
      </c>
      <c r="M147" s="138" t="n">
        <v>2542886.70172712</v>
      </c>
      <c r="N147" s="139" t="n">
        <v>2560554.50863995</v>
      </c>
      <c r="O147" s="140" t="str">
        <f>N147-M147</f>
      </c>
      <c r="P147" s="141" t="n">
        <v>15872904.6219591</v>
      </c>
      <c r="Q147" s="142" t="n">
        <v>16092126.6659863</v>
      </c>
      <c r="R147" s="143" t="str">
        <f>Q147-P147</f>
      </c>
      <c r="S147" s="144" t="str">
        <f>L147</f>
      </c>
    </row>
    <row r="148">
      <c r="A148" t="s">
        <v>257</v>
      </c>
      <c r="B148" s="35" t="s">
        <v>259</v>
      </c>
      <c r="C148" t="n">
        <v>2041</v>
      </c>
      <c r="D148" s="129" t="n">
        <v>1003429.47022703</v>
      </c>
      <c r="E148" s="130" t="n">
        <v>1018505.56120716</v>
      </c>
      <c r="F148" s="131" t="str">
        <f>E148-D148</f>
      </c>
      <c r="G148" s="132" t="n">
        <v>1778493.23909334</v>
      </c>
      <c r="H148" s="133" t="n">
        <v>1805252.92460674</v>
      </c>
      <c r="I148" s="134" t="str">
        <f>H148-G148</f>
      </c>
      <c r="J148" s="135" t="n">
        <v>13471543.2665055</v>
      </c>
      <c r="K148" s="136" t="n">
        <v>13681285.7749561</v>
      </c>
      <c r="L148" s="137" t="str">
        <f>K148-J148</f>
      </c>
      <c r="M148" s="138" t="n">
        <v>2558344.88332693</v>
      </c>
      <c r="N148" s="139" t="n">
        <v>2576835.84245416</v>
      </c>
      <c r="O148" s="140" t="str">
        <f>N148-M148</f>
      </c>
      <c r="P148" s="141" t="n">
        <v>16029888.1498325</v>
      </c>
      <c r="Q148" s="142" t="n">
        <v>16258121.6174102</v>
      </c>
      <c r="R148" s="143" t="str">
        <f>Q148-P148</f>
      </c>
      <c r="S148" s="144" t="str">
        <f>L148</f>
      </c>
    </row>
    <row r="149">
      <c r="A149" t="s">
        <v>257</v>
      </c>
      <c r="B149" s="35" t="s">
        <v>259</v>
      </c>
      <c r="C149" t="n">
        <v>2042</v>
      </c>
      <c r="D149" s="129" t="n">
        <v>1020615.2454307</v>
      </c>
      <c r="E149" s="130" t="n">
        <v>1036259.738796</v>
      </c>
      <c r="F149" s="131" t="str">
        <f>E149-D149</f>
      </c>
      <c r="G149" s="132" t="n">
        <v>1811036.15902355</v>
      </c>
      <c r="H149" s="133" t="n">
        <v>1838188.48527742</v>
      </c>
      <c r="I149" s="134" t="str">
        <f>H149-G149</f>
      </c>
      <c r="J149" s="135" t="n">
        <v>13616656.7119658</v>
      </c>
      <c r="K149" s="136" t="n">
        <v>13834068.0419889</v>
      </c>
      <c r="L149" s="137" t="str">
        <f>K149-J149</f>
      </c>
      <c r="M149" s="138" t="n">
        <v>2574367.07434246</v>
      </c>
      <c r="N149" s="139" t="n">
        <v>2593642.70300073</v>
      </c>
      <c r="O149" s="140" t="str">
        <f>N149-M149</f>
      </c>
      <c r="P149" s="141" t="n">
        <v>16191023.7863083</v>
      </c>
      <c r="Q149" s="142" t="n">
        <v>16427710.7449896</v>
      </c>
      <c r="R149" s="143" t="str">
        <f>Q149-P149</f>
      </c>
      <c r="S149" s="144" t="str">
        <f>L149</f>
      </c>
    </row>
    <row r="150">
      <c r="A150" t="s">
        <v>257</v>
      </c>
      <c r="B150" s="35" t="s">
        <v>259</v>
      </c>
      <c r="C150" t="n">
        <v>2043</v>
      </c>
      <c r="D150" s="129" t="n">
        <v>1038192.92915008</v>
      </c>
      <c r="E150" s="130" t="n">
        <v>1054378.00710536</v>
      </c>
      <c r="F150" s="131" t="str">
        <f>E150-D150</f>
      </c>
      <c r="G150" s="132" t="n">
        <v>1843418.07485572</v>
      </c>
      <c r="H150" s="133" t="n">
        <v>1870955.26888352</v>
      </c>
      <c r="I150" s="134" t="str">
        <f>H150-G150</f>
      </c>
      <c r="J150" s="135" t="n">
        <v>13764167.3385684</v>
      </c>
      <c r="K150" s="136" t="n">
        <v>13988769.2008491</v>
      </c>
      <c r="L150" s="137" t="str">
        <f>K150-J150</f>
      </c>
      <c r="M150" s="138" t="n">
        <v>2590884.58506661</v>
      </c>
      <c r="N150" s="139" t="n">
        <v>2610909.37164379</v>
      </c>
      <c r="O150" s="140" t="str">
        <f>N150-M150</f>
      </c>
      <c r="P150" s="141" t="n">
        <v>16355051.923635</v>
      </c>
      <c r="Q150" s="142" t="n">
        <v>16599678.5724929</v>
      </c>
      <c r="R150" s="143" t="str">
        <f>Q150-P150</f>
      </c>
      <c r="S150" s="144" t="str">
        <f>L150</f>
      </c>
    </row>
    <row r="151">
      <c r="A151" t="s">
        <v>257</v>
      </c>
      <c r="B151" s="35" t="s">
        <v>259</v>
      </c>
      <c r="C151" t="n">
        <v>2044</v>
      </c>
      <c r="D151" s="129" t="n">
        <v>1056227.63288874</v>
      </c>
      <c r="E151" s="130" t="n">
        <v>1072929.37613925</v>
      </c>
      <c r="F151" s="131" t="str">
        <f>E151-D151</f>
      </c>
      <c r="G151" s="132" t="n">
        <v>1875579.20659784</v>
      </c>
      <c r="H151" s="133" t="n">
        <v>1903492.40420168</v>
      </c>
      <c r="I151" s="134" t="str">
        <f>H151-G151</f>
      </c>
      <c r="J151" s="135" t="n">
        <v>13915631.191796</v>
      </c>
      <c r="K151" s="136" t="n">
        <v>14147019.8129717</v>
      </c>
      <c r="L151" s="137" t="str">
        <f>K151-J151</f>
      </c>
      <c r="M151" s="138" t="n">
        <v>2607809.87343079</v>
      </c>
      <c r="N151" s="139" t="n">
        <v>2628550.54951488</v>
      </c>
      <c r="O151" s="140" t="str">
        <f>N151-M151</f>
      </c>
      <c r="P151" s="141" t="n">
        <v>16523441.0652268</v>
      </c>
      <c r="Q151" s="142" t="n">
        <v>16775570.3624866</v>
      </c>
      <c r="R151" s="143" t="str">
        <f>Q151-P151</f>
      </c>
      <c r="S151" s="144" t="str">
        <f>L151</f>
      </c>
    </row>
    <row r="152">
      <c r="A152" t="s">
        <v>257</v>
      </c>
      <c r="B152" s="35" t="s">
        <v>259</v>
      </c>
      <c r="C152" t="n">
        <v>2045</v>
      </c>
      <c r="D152" s="129" t="n">
        <v>1074984.01879025</v>
      </c>
      <c r="E152" s="130" t="n">
        <v>1092185.24775103</v>
      </c>
      <c r="F152" s="131" t="str">
        <f>E152-D152</f>
      </c>
      <c r="G152" s="132" t="n">
        <v>1907450.59192933</v>
      </c>
      <c r="H152" s="133" t="n">
        <v>1935729.82826812</v>
      </c>
      <c r="I152" s="134" t="str">
        <f>H152-G152</f>
      </c>
      <c r="J152" s="135" t="n">
        <v>14070665.8876509</v>
      </c>
      <c r="K152" s="136" t="n">
        <v>14308477.831449</v>
      </c>
      <c r="L152" s="137" t="str">
        <f>K152-J152</f>
      </c>
      <c r="M152" s="138" t="n">
        <v>2624990.94114682</v>
      </c>
      <c r="N152" s="139" t="n">
        <v>2646415.19794401</v>
      </c>
      <c r="O152" s="140" t="str">
        <f>N152-M152</f>
      </c>
      <c r="P152" s="141" t="n">
        <v>16695656.8287977</v>
      </c>
      <c r="Q152" s="142" t="n">
        <v>16954893.029393</v>
      </c>
      <c r="R152" s="143" t="str">
        <f>Q152-P152</f>
      </c>
      <c r="S152" s="144" t="str">
        <f>L152</f>
      </c>
    </row>
    <row r="153">
      <c r="A153" t="s">
        <v>257</v>
      </c>
      <c r="B153" s="35" t="s">
        <v>259</v>
      </c>
      <c r="C153" t="n">
        <v>2046</v>
      </c>
      <c r="D153" s="129" t="n">
        <v>1094199.97931651</v>
      </c>
      <c r="E153" s="130" t="n">
        <v>1111881.26844105</v>
      </c>
      <c r="F153" s="131" t="str">
        <f>E153-D153</f>
      </c>
      <c r="G153" s="132" t="n">
        <v>1938948.04214365</v>
      </c>
      <c r="H153" s="133" t="n">
        <v>1967582.10549087</v>
      </c>
      <c r="I153" s="134" t="str">
        <f>H153-G153</f>
      </c>
      <c r="J153" s="135" t="n">
        <v>14226430.956689</v>
      </c>
      <c r="K153" s="136" t="n">
        <v>14470300.1656259</v>
      </c>
      <c r="L153" s="137" t="str">
        <f>K153-J153</f>
      </c>
      <c r="M153" s="138" t="n">
        <v>2642307.99045891</v>
      </c>
      <c r="N153" s="139" t="n">
        <v>2664384.77010942</v>
      </c>
      <c r="O153" s="140" t="str">
        <f>N153-M153</f>
      </c>
      <c r="P153" s="141" t="n">
        <v>16868738.9471479</v>
      </c>
      <c r="Q153" s="142" t="n">
        <v>17134684.9357353</v>
      </c>
      <c r="R153" s="143" t="str">
        <f>Q153-P153</f>
      </c>
      <c r="S153" s="144" t="str">
        <f>L153</f>
      </c>
    </row>
    <row r="154">
      <c r="A154" t="s">
        <v>257</v>
      </c>
      <c r="B154" s="35" t="s">
        <v>259</v>
      </c>
      <c r="C154" t="n">
        <v>2047</v>
      </c>
      <c r="D154" s="129" t="n">
        <v>1113305.9680497</v>
      </c>
      <c r="E154" s="130" t="n">
        <v>1131441.22532726</v>
      </c>
      <c r="F154" s="131" t="str">
        <f>E154-D154</f>
      </c>
      <c r="G154" s="132" t="n">
        <v>1969982.2240512</v>
      </c>
      <c r="H154" s="133" t="n">
        <v>1998958.96255833</v>
      </c>
      <c r="I154" s="134" t="str">
        <f>H154-G154</f>
      </c>
      <c r="J154" s="135" t="n">
        <v>14382901.0430682</v>
      </c>
      <c r="K154" s="136" t="n">
        <v>14632493.2291192</v>
      </c>
      <c r="L154" s="137" t="str">
        <f>K154-J154</f>
      </c>
      <c r="M154" s="138" t="n">
        <v>2659742.3739777</v>
      </c>
      <c r="N154" s="139" t="n">
        <v>2682443.0679199</v>
      </c>
      <c r="O154" s="140" t="str">
        <f>N154-M154</f>
      </c>
      <c r="P154" s="141" t="n">
        <v>17042643.4170459</v>
      </c>
      <c r="Q154" s="142" t="n">
        <v>17314936.2970391</v>
      </c>
      <c r="R154" s="143" t="str">
        <f>Q154-P154</f>
      </c>
      <c r="S154" s="144" t="str">
        <f>L154</f>
      </c>
    </row>
    <row r="155">
      <c r="A155" t="s">
        <v>257</v>
      </c>
      <c r="B155" s="35" t="s">
        <v>259</v>
      </c>
      <c r="C155" t="n">
        <v>2048</v>
      </c>
      <c r="D155" s="129" t="n">
        <v>1132197.66660156</v>
      </c>
      <c r="E155" s="130" t="n">
        <v>1150761.11400137</v>
      </c>
      <c r="F155" s="131" t="str">
        <f>E155-D155</f>
      </c>
      <c r="G155" s="132" t="n">
        <v>2000512.81981548</v>
      </c>
      <c r="H155" s="133" t="n">
        <v>2029820.19324426</v>
      </c>
      <c r="I155" s="134" t="str">
        <f>H155-G155</f>
      </c>
      <c r="J155" s="135" t="n">
        <v>14537230.5005672</v>
      </c>
      <c r="K155" s="136" t="n">
        <v>14792197.2880254</v>
      </c>
      <c r="L155" s="137" t="str">
        <f>K155-J155</f>
      </c>
      <c r="M155" s="138" t="n">
        <v>2677284.65686859</v>
      </c>
      <c r="N155" s="139" t="n">
        <v>2700582.96160727</v>
      </c>
      <c r="O155" s="140" t="str">
        <f>N155-M155</f>
      </c>
      <c r="P155" s="141" t="n">
        <v>17214515.1574358</v>
      </c>
      <c r="Q155" s="142" t="n">
        <v>17492780.2496327</v>
      </c>
      <c r="R155" s="143" t="str">
        <f>Q155-P155</f>
      </c>
      <c r="S155" s="144" t="str">
        <f>L155</f>
      </c>
    </row>
    <row r="156">
      <c r="A156" t="s">
        <v>257</v>
      </c>
      <c r="B156" s="35" t="s">
        <v>259</v>
      </c>
      <c r="C156" t="n">
        <v>2049</v>
      </c>
      <c r="D156" s="129" t="n">
        <v>1151498.79401361</v>
      </c>
      <c r="E156" s="130" t="n">
        <v>1170476.71826389</v>
      </c>
      <c r="F156" s="131" t="str">
        <f>E156-D156</f>
      </c>
      <c r="G156" s="132" t="n">
        <v>2030513.66641444</v>
      </c>
      <c r="H156" s="133" t="n">
        <v>2060139.90494009</v>
      </c>
      <c r="I156" s="134" t="str">
        <f>H156-G156</f>
      </c>
      <c r="J156" s="135" t="n">
        <v>14692919.0180915</v>
      </c>
      <c r="K156" s="136" t="n">
        <v>14953001.269786</v>
      </c>
      <c r="L156" s="137" t="str">
        <f>K156-J156</f>
      </c>
      <c r="M156" s="138" t="n">
        <v>2694802.21908573</v>
      </c>
      <c r="N156" s="139" t="n">
        <v>2718672.14828175</v>
      </c>
      <c r="O156" s="140" t="str">
        <f>N156-M156</f>
      </c>
      <c r="P156" s="141" t="n">
        <v>17387721.2371773</v>
      </c>
      <c r="Q156" s="142" t="n">
        <v>17671673.4180677</v>
      </c>
      <c r="R156" s="143" t="str">
        <f>Q156-P156</f>
      </c>
      <c r="S156" s="144" t="str">
        <f>L156</f>
      </c>
    </row>
    <row r="157">
      <c r="A157" t="s">
        <v>257</v>
      </c>
      <c r="B157" s="35" t="s">
        <v>259</v>
      </c>
      <c r="C157" t="n">
        <v>2050</v>
      </c>
      <c r="D157" s="129" t="n">
        <v>1170626.78960498</v>
      </c>
      <c r="E157" s="130" t="n">
        <v>1189997.74139777</v>
      </c>
      <c r="F157" s="131" t="str">
        <f>E157-D157</f>
      </c>
      <c r="G157" s="132" t="n">
        <v>2059939.7847336</v>
      </c>
      <c r="H157" s="133" t="n">
        <v>2089872.92500268</v>
      </c>
      <c r="I157" s="134" t="str">
        <f>H157-G157</f>
      </c>
      <c r="J157" s="135" t="n">
        <v>14846572.357084</v>
      </c>
      <c r="K157" s="136" t="n">
        <v>15111482.9488492</v>
      </c>
      <c r="L157" s="137" t="str">
        <f>K157-J157</f>
      </c>
      <c r="M157" s="138" t="n">
        <v>2712266.24835241</v>
      </c>
      <c r="N157" s="139" t="n">
        <v>2736683.53301889</v>
      </c>
      <c r="O157" s="140" t="str">
        <f>N157-M157</f>
      </c>
      <c r="P157" s="141" t="n">
        <v>17558838.6054364</v>
      </c>
      <c r="Q157" s="142" t="n">
        <v>17848166.4818681</v>
      </c>
      <c r="R157" s="143" t="str">
        <f>Q157-P157</f>
      </c>
      <c r="S157" s="144" t="str">
        <f>L157</f>
      </c>
    </row>
    <row r="158">
      <c r="A158" t="s">
        <v>285</v>
      </c>
      <c r="B158" s="35" t="s">
        <v>287</v>
      </c>
      <c r="C158" t="n">
        <v>2025</v>
      </c>
      <c r="D158" s="129" t="n">
        <v>1067480.82630162</v>
      </c>
      <c r="E158" s="130" t="n">
        <v>1067480.82630162</v>
      </c>
      <c r="F158" s="131" t="str">
        <f>E158-D158</f>
      </c>
      <c r="G158" s="132" t="n">
        <v>1310435.46710376</v>
      </c>
      <c r="H158" s="133" t="n">
        <v>1310435.46710376</v>
      </c>
      <c r="I158" s="134" t="str">
        <f>H158-G158</f>
      </c>
      <c r="J158" s="135" t="n">
        <v>13787600.0581766</v>
      </c>
      <c r="K158" s="136" t="n">
        <v>13787600.0581765</v>
      </c>
      <c r="L158" s="137" t="str">
        <f>K158-J158</f>
      </c>
      <c r="M158" s="138" t="n">
        <v>2532778.0562727</v>
      </c>
      <c r="N158" s="139" t="n">
        <v>2532778.0562727</v>
      </c>
      <c r="O158" s="140" t="str">
        <f>N158-M158</f>
      </c>
      <c r="P158" s="141" t="n">
        <v>16320378.1144493</v>
      </c>
      <c r="Q158" s="142" t="n">
        <v>16320378.1144492</v>
      </c>
      <c r="R158" s="143" t="str">
        <f>Q158-P158</f>
      </c>
      <c r="S158" s="144" t="str">
        <f>L158</f>
      </c>
    </row>
    <row r="159">
      <c r="A159" t="s">
        <v>285</v>
      </c>
      <c r="B159" s="35" t="s">
        <v>287</v>
      </c>
      <c r="C159" t="n">
        <v>2026</v>
      </c>
      <c r="D159" s="129" t="n">
        <v>987378.359678068</v>
      </c>
      <c r="E159" s="130" t="n">
        <v>988264.006255992</v>
      </c>
      <c r="F159" s="131" t="str">
        <f>E159-D159</f>
      </c>
      <c r="G159" s="132" t="n">
        <v>1335149.31407528</v>
      </c>
      <c r="H159" s="133" t="n">
        <v>1335499.77531644</v>
      </c>
      <c r="I159" s="134" t="str">
        <f>H159-G159</f>
      </c>
      <c r="J159" s="135" t="n">
        <v>13263760.265478</v>
      </c>
      <c r="K159" s="136" t="n">
        <v>13278266.4787963</v>
      </c>
      <c r="L159" s="137" t="str">
        <f>K159-J159</f>
      </c>
      <c r="M159" s="138" t="n">
        <v>2503184.44096928</v>
      </c>
      <c r="N159" s="139" t="n">
        <v>2503113.80829513</v>
      </c>
      <c r="O159" s="140" t="str">
        <f>N159-M159</f>
      </c>
      <c r="P159" s="141" t="n">
        <v>15766944.7064473</v>
      </c>
      <c r="Q159" s="142" t="n">
        <v>15781380.2870914</v>
      </c>
      <c r="R159" s="143" t="str">
        <f>Q159-P159</f>
      </c>
      <c r="S159" s="144" t="str">
        <f>L159</f>
      </c>
    </row>
    <row r="160">
      <c r="A160" t="s">
        <v>285</v>
      </c>
      <c r="B160" s="35" t="s">
        <v>287</v>
      </c>
      <c r="C160" t="n">
        <v>2027</v>
      </c>
      <c r="D160" s="129" t="n">
        <v>947974.260692923</v>
      </c>
      <c r="E160" s="130" t="n">
        <v>949562.21612471</v>
      </c>
      <c r="F160" s="131" t="str">
        <f>E160-D160</f>
      </c>
      <c r="G160" s="132" t="n">
        <v>1362337.64286329</v>
      </c>
      <c r="H160" s="133" t="n">
        <v>1363154.32953999</v>
      </c>
      <c r="I160" s="134" t="str">
        <f>H160-G160</f>
      </c>
      <c r="J160" s="135" t="n">
        <v>12964964.6056641</v>
      </c>
      <c r="K160" s="136" t="n">
        <v>12992035.3731198</v>
      </c>
      <c r="L160" s="137" t="str">
        <f>K160-J160</f>
      </c>
      <c r="M160" s="138" t="n">
        <v>2483580.21818478</v>
      </c>
      <c r="N160" s="139" t="n">
        <v>2483407.07511913</v>
      </c>
      <c r="O160" s="140" t="str">
        <f>N160-M160</f>
      </c>
      <c r="P160" s="141" t="n">
        <v>15448544.8238489</v>
      </c>
      <c r="Q160" s="142" t="n">
        <v>15475442.4482389</v>
      </c>
      <c r="R160" s="143" t="str">
        <f>Q160-P160</f>
      </c>
      <c r="S160" s="144" t="str">
        <f>L160</f>
      </c>
    </row>
    <row r="161">
      <c r="A161" t="s">
        <v>285</v>
      </c>
      <c r="B161" s="35" t="s">
        <v>287</v>
      </c>
      <c r="C161" t="n">
        <v>2028</v>
      </c>
      <c r="D161" s="129" t="n">
        <v>924952.513266432</v>
      </c>
      <c r="E161" s="130" t="n">
        <v>927155.127282705</v>
      </c>
      <c r="F161" s="131" t="str">
        <f>E161-D161</f>
      </c>
      <c r="G161" s="132" t="n">
        <v>1390924.61631394</v>
      </c>
      <c r="H161" s="133" t="n">
        <v>1392211.21828385</v>
      </c>
      <c r="I161" s="134" t="str">
        <f>H161-G161</f>
      </c>
      <c r="J161" s="135" t="n">
        <v>12774199.9186735</v>
      </c>
      <c r="K161" s="136" t="n">
        <v>12812693.7128389</v>
      </c>
      <c r="L161" s="137" t="str">
        <f>K161-J161</f>
      </c>
      <c r="M161" s="138" t="n">
        <v>2471127.78986062</v>
      </c>
      <c r="N161" s="139" t="n">
        <v>2470833.56377094</v>
      </c>
      <c r="O161" s="140" t="str">
        <f>N161-M161</f>
      </c>
      <c r="P161" s="141" t="n">
        <v>15245327.7085341</v>
      </c>
      <c r="Q161" s="142" t="n">
        <v>15283527.2766099</v>
      </c>
      <c r="R161" s="143" t="str">
        <f>Q161-P161</f>
      </c>
      <c r="S161" s="144" t="str">
        <f>L161</f>
      </c>
    </row>
    <row r="162">
      <c r="A162" t="s">
        <v>285</v>
      </c>
      <c r="B162" s="35" t="s">
        <v>287</v>
      </c>
      <c r="C162" t="n">
        <v>2029</v>
      </c>
      <c r="D162" s="129" t="n">
        <v>911825.639833531</v>
      </c>
      <c r="E162" s="130" t="n">
        <v>914778.27531635</v>
      </c>
      <c r="F162" s="131" t="str">
        <f>E162-D162</f>
      </c>
      <c r="G162" s="132" t="n">
        <v>1420374.83914951</v>
      </c>
      <c r="H162" s="133" t="n">
        <v>1422211.31012518</v>
      </c>
      <c r="I162" s="134" t="str">
        <f>H162-G162</f>
      </c>
      <c r="J162" s="135" t="n">
        <v>12663073.9019944</v>
      </c>
      <c r="K162" s="136" t="n">
        <v>12714849.6009512</v>
      </c>
      <c r="L162" s="137" t="str">
        <f>K162-J162</f>
      </c>
      <c r="M162" s="138" t="n">
        <v>2464142.52560175</v>
      </c>
      <c r="N162" s="139" t="n">
        <v>2463702.13868376</v>
      </c>
      <c r="O162" s="140" t="str">
        <f>N162-M162</f>
      </c>
      <c r="P162" s="141" t="n">
        <v>15127216.4275962</v>
      </c>
      <c r="Q162" s="142" t="n">
        <v>15178551.7396349</v>
      </c>
      <c r="R162" s="143" t="str">
        <f>Q162-P162</f>
      </c>
      <c r="S162" s="144" t="str">
        <f>L162</f>
      </c>
    </row>
    <row r="163">
      <c r="A163" t="s">
        <v>285</v>
      </c>
      <c r="B163" s="35" t="s">
        <v>287</v>
      </c>
      <c r="C163" t="n">
        <v>2030</v>
      </c>
      <c r="D163" s="129" t="n">
        <v>905404.337135656</v>
      </c>
      <c r="E163" s="130" t="n">
        <v>909052.974563889</v>
      </c>
      <c r="F163" s="131" t="str">
        <f>E163-D163</f>
      </c>
      <c r="G163" s="132" t="n">
        <v>1450477.0150294</v>
      </c>
      <c r="H163" s="133" t="n">
        <v>1452871.08867836</v>
      </c>
      <c r="I163" s="134" t="str">
        <f>H163-G163</f>
      </c>
      <c r="J163" s="135" t="n">
        <v>12600337.6818412</v>
      </c>
      <c r="K163" s="136" t="n">
        <v>12664641.1886839</v>
      </c>
      <c r="L163" s="137" t="str">
        <f>K163-J163</f>
      </c>
      <c r="M163" s="138" t="n">
        <v>2461487.99616626</v>
      </c>
      <c r="N163" s="139" t="n">
        <v>2460885.6583369</v>
      </c>
      <c r="O163" s="140" t="str">
        <f>N163-M163</f>
      </c>
      <c r="P163" s="141" t="n">
        <v>15061825.6780074</v>
      </c>
      <c r="Q163" s="142" t="n">
        <v>15125526.8470208</v>
      </c>
      <c r="R163" s="143" t="str">
        <f>Q163-P163</f>
      </c>
      <c r="S163" s="144" t="str">
        <f>L163</f>
      </c>
    </row>
    <row r="164">
      <c r="A164" t="s">
        <v>285</v>
      </c>
      <c r="B164" s="35" t="s">
        <v>287</v>
      </c>
      <c r="C164" t="n">
        <v>2031</v>
      </c>
      <c r="D164" s="129" t="n">
        <v>903519.113883731</v>
      </c>
      <c r="E164" s="130" t="n">
        <v>907044.243132821</v>
      </c>
      <c r="F164" s="131" t="str">
        <f>E164-D164</f>
      </c>
      <c r="G164" s="132" t="n">
        <v>1481264.62829634</v>
      </c>
      <c r="H164" s="133" t="n">
        <v>1483835.37174252</v>
      </c>
      <c r="I164" s="134" t="str">
        <f>H164-G164</f>
      </c>
      <c r="J164" s="135" t="n">
        <v>12592993.6843743</v>
      </c>
      <c r="K164" s="136" t="n">
        <v>12656049.5229595</v>
      </c>
      <c r="L164" s="137" t="str">
        <f>K164-J164</f>
      </c>
      <c r="M164" s="138" t="n">
        <v>2462492.14231847</v>
      </c>
      <c r="N164" s="139" t="n">
        <v>2461774.27454268</v>
      </c>
      <c r="O164" s="140" t="str">
        <f>N164-M164</f>
      </c>
      <c r="P164" s="141" t="n">
        <v>15055485.8266928</v>
      </c>
      <c r="Q164" s="142" t="n">
        <v>15117823.7975021</v>
      </c>
      <c r="R164" s="143" t="str">
        <f>Q164-P164</f>
      </c>
      <c r="S164" s="144" t="str">
        <f>L164</f>
      </c>
    </row>
    <row r="165">
      <c r="A165" t="s">
        <v>285</v>
      </c>
      <c r="B165" s="35" t="s">
        <v>287</v>
      </c>
      <c r="C165" t="n">
        <v>2032</v>
      </c>
      <c r="D165" s="129" t="n">
        <v>905393.058312591</v>
      </c>
      <c r="E165" s="130" t="n">
        <v>908870.877488126</v>
      </c>
      <c r="F165" s="131" t="str">
        <f>E165-D165</f>
      </c>
      <c r="G165" s="132" t="n">
        <v>1512186.79757531</v>
      </c>
      <c r="H165" s="133" t="n">
        <v>1514938.27237416</v>
      </c>
      <c r="I165" s="134" t="str">
        <f>H165-G165</f>
      </c>
      <c r="J165" s="135" t="n">
        <v>12613983.9843841</v>
      </c>
      <c r="K165" s="136" t="n">
        <v>12676617.2949754</v>
      </c>
      <c r="L165" s="137" t="str">
        <f>K165-J165</f>
      </c>
      <c r="M165" s="138" t="n">
        <v>2466493.57381947</v>
      </c>
      <c r="N165" s="139" t="n">
        <v>2465693.09455922</v>
      </c>
      <c r="O165" s="140" t="str">
        <f>N165-M165</f>
      </c>
      <c r="P165" s="141" t="n">
        <v>15080477.5582036</v>
      </c>
      <c r="Q165" s="142" t="n">
        <v>15142310.3895347</v>
      </c>
      <c r="R165" s="143" t="str">
        <f>Q165-P165</f>
      </c>
      <c r="S165" s="144" t="str">
        <f>L165</f>
      </c>
    </row>
    <row r="166">
      <c r="A166" t="s">
        <v>285</v>
      </c>
      <c r="B166" s="35" t="s">
        <v>287</v>
      </c>
      <c r="C166" t="n">
        <v>2033</v>
      </c>
      <c r="D166" s="129" t="n">
        <v>910084.681548553</v>
      </c>
      <c r="E166" s="130" t="n">
        <v>913563.023220454</v>
      </c>
      <c r="F166" s="131" t="str">
        <f>E166-D166</f>
      </c>
      <c r="G166" s="132" t="n">
        <v>1543127.39166415</v>
      </c>
      <c r="H166" s="133" t="n">
        <v>1546062.34412067</v>
      </c>
      <c r="I166" s="134" t="str">
        <f>H166-G166</f>
      </c>
      <c r="J166" s="135" t="n">
        <v>12655461.3470657</v>
      </c>
      <c r="K166" s="136" t="n">
        <v>12718239.909793</v>
      </c>
      <c r="L166" s="137" t="str">
        <f>K166-J166</f>
      </c>
      <c r="M166" s="138" t="n">
        <v>2472994.39754593</v>
      </c>
      <c r="N166" s="139" t="n">
        <v>2472136.32915734</v>
      </c>
      <c r="O166" s="140" t="str">
        <f>N166-M166</f>
      </c>
      <c r="P166" s="141" t="n">
        <v>15128455.7446117</v>
      </c>
      <c r="Q166" s="142" t="n">
        <v>15190376.2389504</v>
      </c>
      <c r="R166" s="143" t="str">
        <f>Q166-P166</f>
      </c>
      <c r="S166" s="144" t="str">
        <f>L166</f>
      </c>
    </row>
    <row r="167">
      <c r="A167" t="s">
        <v>285</v>
      </c>
      <c r="B167" s="35" t="s">
        <v>287</v>
      </c>
      <c r="C167" t="n">
        <v>2034</v>
      </c>
      <c r="D167" s="129" t="n">
        <v>917386.942811674</v>
      </c>
      <c r="E167" s="130" t="n">
        <v>920723.390181589</v>
      </c>
      <c r="F167" s="131" t="str">
        <f>E167-D167</f>
      </c>
      <c r="G167" s="132" t="n">
        <v>1574375.95962308</v>
      </c>
      <c r="H167" s="133" t="n">
        <v>1577410.50304755</v>
      </c>
      <c r="I167" s="134" t="str">
        <f>H167-G167</f>
      </c>
      <c r="J167" s="135" t="n">
        <v>12732405.4855228</v>
      </c>
      <c r="K167" s="136" t="n">
        <v>12793363.4737947</v>
      </c>
      <c r="L167" s="137" t="str">
        <f>K167-J167</f>
      </c>
      <c r="M167" s="138" t="n">
        <v>2481598.40509975</v>
      </c>
      <c r="N167" s="139" t="n">
        <v>2480715.19412467</v>
      </c>
      <c r="O167" s="140" t="str">
        <f>N167-M167</f>
      </c>
      <c r="P167" s="141" t="n">
        <v>15214003.8906225</v>
      </c>
      <c r="Q167" s="142" t="n">
        <v>15274078.6679193</v>
      </c>
      <c r="R167" s="143" t="str">
        <f>Q167-P167</f>
      </c>
      <c r="S167" s="144" t="str">
        <f>L167</f>
      </c>
    </row>
    <row r="168">
      <c r="A168" t="s">
        <v>285</v>
      </c>
      <c r="B168" s="35" t="s">
        <v>287</v>
      </c>
      <c r="C168" t="n">
        <v>2035</v>
      </c>
      <c r="D168" s="129" t="n">
        <v>926834.533253736</v>
      </c>
      <c r="E168" s="130" t="n">
        <v>930075.423534506</v>
      </c>
      <c r="F168" s="131" t="str">
        <f>E168-D168</f>
      </c>
      <c r="G168" s="132" t="n">
        <v>1605950.86726097</v>
      </c>
      <c r="H168" s="133" t="n">
        <v>1609084.37329795</v>
      </c>
      <c r="I168" s="134" t="str">
        <f>H168-G168</f>
      </c>
      <c r="J168" s="135" t="n">
        <v>12825396.5827595</v>
      </c>
      <c r="K168" s="136" t="n">
        <v>12885097.6151483</v>
      </c>
      <c r="L168" s="137" t="str">
        <f>K168-J168</f>
      </c>
      <c r="M168" s="138" t="n">
        <v>2491968.31231774</v>
      </c>
      <c r="N168" s="139" t="n">
        <v>2491084.71707328</v>
      </c>
      <c r="O168" s="140" t="str">
        <f>N168-M168</f>
      </c>
      <c r="P168" s="141" t="n">
        <v>15317364.8950772</v>
      </c>
      <c r="Q168" s="142" t="n">
        <v>15376182.3322216</v>
      </c>
      <c r="R168" s="143" t="str">
        <f>Q168-P168</f>
      </c>
      <c r="S168" s="144" t="str">
        <f>L168</f>
      </c>
    </row>
    <row r="169">
      <c r="A169" t="s">
        <v>285</v>
      </c>
      <c r="B169" s="35" t="s">
        <v>287</v>
      </c>
      <c r="C169" t="n">
        <v>2036</v>
      </c>
      <c r="D169" s="129" t="n">
        <v>937846.922889611</v>
      </c>
      <c r="E169" s="130" t="n">
        <v>941635.342412005</v>
      </c>
      <c r="F169" s="131" t="str">
        <f>E169-D169</f>
      </c>
      <c r="G169" s="132" t="n">
        <v>1637579.68108153</v>
      </c>
      <c r="H169" s="133" t="n">
        <v>1641090.63903871</v>
      </c>
      <c r="I169" s="134" t="str">
        <f>H169-G169</f>
      </c>
      <c r="J169" s="135" t="n">
        <v>12927758.9884985</v>
      </c>
      <c r="K169" s="136" t="n">
        <v>12994091.2884183</v>
      </c>
      <c r="L169" s="137" t="str">
        <f>K169-J169</f>
      </c>
      <c r="M169" s="138" t="n">
        <v>2503808.65154887</v>
      </c>
      <c r="N169" s="139" t="n">
        <v>2502898.02263205</v>
      </c>
      <c r="O169" s="140" t="str">
        <f>N169-M169</f>
      </c>
      <c r="P169" s="141" t="n">
        <v>15431567.6400473</v>
      </c>
      <c r="Q169" s="142" t="n">
        <v>15496989.3110504</v>
      </c>
      <c r="R169" s="143" t="str">
        <f>Q169-P169</f>
      </c>
      <c r="S169" s="144" t="str">
        <f>L169</f>
      </c>
    </row>
    <row r="170">
      <c r="A170" t="s">
        <v>285</v>
      </c>
      <c r="B170" s="35" t="s">
        <v>287</v>
      </c>
      <c r="C170" t="n">
        <v>2037</v>
      </c>
      <c r="D170" s="129" t="n">
        <v>950447.04558433</v>
      </c>
      <c r="E170" s="130" t="n">
        <v>954747.297260637</v>
      </c>
      <c r="F170" s="131" t="str">
        <f>E170-D170</f>
      </c>
      <c r="G170" s="132" t="n">
        <v>1669472.36172344</v>
      </c>
      <c r="H170" s="133" t="n">
        <v>1673365.51825122</v>
      </c>
      <c r="I170" s="134" t="str">
        <f>H170-G170</f>
      </c>
      <c r="J170" s="135" t="n">
        <v>13041453.3674852</v>
      </c>
      <c r="K170" s="136" t="n">
        <v>13114148.9471381</v>
      </c>
      <c r="L170" s="137" t="str">
        <f>K170-J170</f>
      </c>
      <c r="M170" s="138" t="n">
        <v>2516874.05871406</v>
      </c>
      <c r="N170" s="139" t="n">
        <v>2515919.17486402</v>
      </c>
      <c r="O170" s="140" t="str">
        <f>N170-M170</f>
      </c>
      <c r="P170" s="141" t="n">
        <v>15558327.4261992</v>
      </c>
      <c r="Q170" s="142" t="n">
        <v>15630068.1220022</v>
      </c>
      <c r="R170" s="143" t="str">
        <f>Q170-P170</f>
      </c>
      <c r="S170" s="144" t="str">
        <f>L170</f>
      </c>
    </row>
    <row r="171">
      <c r="A171" t="s">
        <v>285</v>
      </c>
      <c r="B171" s="35" t="s">
        <v>287</v>
      </c>
      <c r="C171" t="n">
        <v>2038</v>
      </c>
      <c r="D171" s="129" t="n">
        <v>964285.576628322</v>
      </c>
      <c r="E171" s="130" t="n">
        <v>969086.366666109</v>
      </c>
      <c r="F171" s="131" t="str">
        <f>E171-D171</f>
      </c>
      <c r="G171" s="132" t="n">
        <v>1701876.76681956</v>
      </c>
      <c r="H171" s="133" t="n">
        <v>1706156.96350708</v>
      </c>
      <c r="I171" s="134" t="str">
        <f>H171-G171</f>
      </c>
      <c r="J171" s="135" t="n">
        <v>13166960.7127947</v>
      </c>
      <c r="K171" s="136" t="n">
        <v>13245966.0426851</v>
      </c>
      <c r="L171" s="137" t="str">
        <f>K171-J171</f>
      </c>
      <c r="M171" s="138" t="n">
        <v>2531012.3218369</v>
      </c>
      <c r="N171" s="139" t="n">
        <v>2530000.44117466</v>
      </c>
      <c r="O171" s="140" t="str">
        <f>N171-M171</f>
      </c>
      <c r="P171" s="141" t="n">
        <v>15697973.0346317</v>
      </c>
      <c r="Q171" s="142" t="n">
        <v>15775966.4838597</v>
      </c>
      <c r="R171" s="143" t="str">
        <f>Q171-P171</f>
      </c>
      <c r="S171" s="144" t="str">
        <f>L171</f>
      </c>
    </row>
    <row r="172">
      <c r="A172" t="s">
        <v>285</v>
      </c>
      <c r="B172" s="35" t="s">
        <v>287</v>
      </c>
      <c r="C172" t="n">
        <v>2039</v>
      </c>
      <c r="D172" s="129" t="n">
        <v>979655.019897814</v>
      </c>
      <c r="E172" s="130" t="n">
        <v>984958.042332389</v>
      </c>
      <c r="F172" s="131" t="str">
        <f>E172-D172</f>
      </c>
      <c r="G172" s="132" t="n">
        <v>1734474.0879292</v>
      </c>
      <c r="H172" s="133" t="n">
        <v>1739147.19885034</v>
      </c>
      <c r="I172" s="134" t="str">
        <f>H172-G172</f>
      </c>
      <c r="J172" s="135" t="n">
        <v>13302428.2983705</v>
      </c>
      <c r="K172" s="136" t="n">
        <v>13387796.9652808</v>
      </c>
      <c r="L172" s="137" t="str">
        <f>K172-J172</f>
      </c>
      <c r="M172" s="138" t="n">
        <v>2545979.31272466</v>
      </c>
      <c r="N172" s="139" t="n">
        <v>2544900.06222731</v>
      </c>
      <c r="O172" s="140" t="str">
        <f>N172-M172</f>
      </c>
      <c r="P172" s="141" t="n">
        <v>15848407.6110951</v>
      </c>
      <c r="Q172" s="142" t="n">
        <v>15932697.0275081</v>
      </c>
      <c r="R172" s="143" t="str">
        <f>Q172-P172</f>
      </c>
      <c r="S172" s="144" t="str">
        <f>L172</f>
      </c>
    </row>
    <row r="173">
      <c r="A173" t="s">
        <v>285</v>
      </c>
      <c r="B173" s="35" t="s">
        <v>287</v>
      </c>
      <c r="C173" t="n">
        <v>2040</v>
      </c>
      <c r="D173" s="129" t="n">
        <v>995527.871713553</v>
      </c>
      <c r="E173" s="130" t="n">
        <v>1001338.68824513</v>
      </c>
      <c r="F173" s="131" t="str">
        <f>E173-D173</f>
      </c>
      <c r="G173" s="132" t="n">
        <v>1767146.38172473</v>
      </c>
      <c r="H173" s="133" t="n">
        <v>1772218.56750507</v>
      </c>
      <c r="I173" s="134" t="str">
        <f>H173-G173</f>
      </c>
      <c r="J173" s="135" t="n">
        <v>13439750.5917864</v>
      </c>
      <c r="K173" s="136" t="n">
        <v>13531572.1573464</v>
      </c>
      <c r="L173" s="137" t="str">
        <f>K173-J173</f>
      </c>
      <c r="M173" s="138" t="n">
        <v>2561710.11166549</v>
      </c>
      <c r="N173" s="139" t="n">
        <v>2560554.50863995</v>
      </c>
      <c r="O173" s="140" t="str">
        <f>N173-M173</f>
      </c>
      <c r="P173" s="141" t="n">
        <v>16001460.7034519</v>
      </c>
      <c r="Q173" s="142" t="n">
        <v>16092126.6659863</v>
      </c>
      <c r="R173" s="143" t="str">
        <f>Q173-P173</f>
      </c>
      <c r="S173" s="144" t="str">
        <f>L173</f>
      </c>
    </row>
    <row r="174">
      <c r="A174" t="s">
        <v>285</v>
      </c>
      <c r="B174" s="35" t="s">
        <v>287</v>
      </c>
      <c r="C174" t="n">
        <v>2041</v>
      </c>
      <c r="D174" s="129" t="n">
        <v>1012836.57864203</v>
      </c>
      <c r="E174" s="130" t="n">
        <v>1018505.56120716</v>
      </c>
      <c r="F174" s="131" t="str">
        <f>E174-D174</f>
      </c>
      <c r="G174" s="132" t="n">
        <v>1800098.37566761</v>
      </c>
      <c r="H174" s="133" t="n">
        <v>1805252.92460674</v>
      </c>
      <c r="I174" s="134" t="str">
        <f>H174-G174</f>
      </c>
      <c r="J174" s="135" t="n">
        <v>13590825.3408334</v>
      </c>
      <c r="K174" s="136" t="n">
        <v>13681285.7749561</v>
      </c>
      <c r="L174" s="137" t="str">
        <f>K174-J174</f>
      </c>
      <c r="M174" s="138" t="n">
        <v>2578026.82484391</v>
      </c>
      <c r="N174" s="139" t="n">
        <v>2576835.84245416</v>
      </c>
      <c r="O174" s="140" t="str">
        <f>N174-M174</f>
      </c>
      <c r="P174" s="141" t="n">
        <v>16168852.1656773</v>
      </c>
      <c r="Q174" s="142" t="n">
        <v>16258121.6174102</v>
      </c>
      <c r="R174" s="143" t="str">
        <f>Q174-P174</f>
      </c>
      <c r="S174" s="144" t="str">
        <f>L174</f>
      </c>
    </row>
    <row r="175">
      <c r="A175" t="s">
        <v>285</v>
      </c>
      <c r="B175" s="35" t="s">
        <v>287</v>
      </c>
      <c r="C175" t="n">
        <v>2042</v>
      </c>
      <c r="D175" s="129" t="n">
        <v>1030661.55009072</v>
      </c>
      <c r="E175" s="130" t="n">
        <v>1036259.738796</v>
      </c>
      <c r="F175" s="131" t="str">
        <f>E175-D175</f>
      </c>
      <c r="G175" s="132" t="n">
        <v>1832951.57115592</v>
      </c>
      <c r="H175" s="133" t="n">
        <v>1838188.48527742</v>
      </c>
      <c r="I175" s="134" t="str">
        <f>H175-G175</f>
      </c>
      <c r="J175" s="135" t="n">
        <v>13744214.5297369</v>
      </c>
      <c r="K175" s="136" t="n">
        <v>13834068.0419889</v>
      </c>
      <c r="L175" s="137" t="str">
        <f>K175-J175</f>
      </c>
      <c r="M175" s="138" t="n">
        <v>2594841.58824331</v>
      </c>
      <c r="N175" s="139" t="n">
        <v>2593642.70300073</v>
      </c>
      <c r="O175" s="140" t="str">
        <f>N175-M175</f>
      </c>
      <c r="P175" s="141" t="n">
        <v>16339056.1179802</v>
      </c>
      <c r="Q175" s="142" t="n">
        <v>16427710.7449896</v>
      </c>
      <c r="R175" s="143" t="str">
        <f>Q175-P175</f>
      </c>
      <c r="S175" s="144" t="str">
        <f>L175</f>
      </c>
    </row>
    <row r="176">
      <c r="A176" t="s">
        <v>285</v>
      </c>
      <c r="B176" s="35" t="s">
        <v>287</v>
      </c>
      <c r="C176" t="n">
        <v>2043</v>
      </c>
      <c r="D176" s="129" t="n">
        <v>1048807.81803211</v>
      </c>
      <c r="E176" s="130" t="n">
        <v>1054378.00710536</v>
      </c>
      <c r="F176" s="131" t="str">
        <f>E176-D176</f>
      </c>
      <c r="G176" s="132" t="n">
        <v>1865637.34038564</v>
      </c>
      <c r="H176" s="133" t="n">
        <v>1870955.26888352</v>
      </c>
      <c r="I176" s="134" t="str">
        <f>H176-G176</f>
      </c>
      <c r="J176" s="135" t="n">
        <v>13899038.1788341</v>
      </c>
      <c r="K176" s="136" t="n">
        <v>13988769.2008491</v>
      </c>
      <c r="L176" s="137" t="str">
        <f>K176-J176</f>
      </c>
      <c r="M176" s="138" t="n">
        <v>2612096.55636528</v>
      </c>
      <c r="N176" s="139" t="n">
        <v>2610909.37164379</v>
      </c>
      <c r="O176" s="140" t="str">
        <f>N176-M176</f>
      </c>
      <c r="P176" s="141" t="n">
        <v>16511134.7351994</v>
      </c>
      <c r="Q176" s="142" t="n">
        <v>16599678.5724929</v>
      </c>
      <c r="R176" s="143" t="str">
        <f>Q176-P176</f>
      </c>
      <c r="S176" s="144" t="str">
        <f>L176</f>
      </c>
    </row>
    <row r="177">
      <c r="A177" t="s">
        <v>285</v>
      </c>
      <c r="B177" s="35" t="s">
        <v>287</v>
      </c>
      <c r="C177" t="n">
        <v>2044</v>
      </c>
      <c r="D177" s="129" t="n">
        <v>1067356.36835354</v>
      </c>
      <c r="E177" s="130" t="n">
        <v>1072929.37613925</v>
      </c>
      <c r="F177" s="131" t="str">
        <f>E177-D177</f>
      </c>
      <c r="G177" s="132" t="n">
        <v>1898095.55374956</v>
      </c>
      <c r="H177" s="133" t="n">
        <v>1903492.40420168</v>
      </c>
      <c r="I177" s="134" t="str">
        <f>H177-G177</f>
      </c>
      <c r="J177" s="135" t="n">
        <v>14057055.8860605</v>
      </c>
      <c r="K177" s="136" t="n">
        <v>14147019.8129717</v>
      </c>
      <c r="L177" s="137" t="str">
        <f>K177-J177</f>
      </c>
      <c r="M177" s="138" t="n">
        <v>2629711.9272085</v>
      </c>
      <c r="N177" s="139" t="n">
        <v>2628550.54951488</v>
      </c>
      <c r="O177" s="140" t="str">
        <f>N177-M177</f>
      </c>
      <c r="P177" s="141" t="n">
        <v>16686767.813269</v>
      </c>
      <c r="Q177" s="142" t="n">
        <v>16775570.3624866</v>
      </c>
      <c r="R177" s="143" t="str">
        <f>Q177-P177</f>
      </c>
      <c r="S177" s="144" t="str">
        <f>L177</f>
      </c>
    </row>
    <row r="178">
      <c r="A178" t="s">
        <v>285</v>
      </c>
      <c r="B178" s="35" t="s">
        <v>287</v>
      </c>
      <c r="C178" t="n">
        <v>2045</v>
      </c>
      <c r="D178" s="129" t="n">
        <v>1086585.72337386</v>
      </c>
      <c r="E178" s="130" t="n">
        <v>1092185.24775103</v>
      </c>
      <c r="F178" s="131" t="str">
        <f>E178-D178</f>
      </c>
      <c r="G178" s="132" t="n">
        <v>1930256.67550707</v>
      </c>
      <c r="H178" s="133" t="n">
        <v>1935729.82826812</v>
      </c>
      <c r="I178" s="134" t="str">
        <f>H178-G178</f>
      </c>
      <c r="J178" s="135" t="n">
        <v>14218027.2359651</v>
      </c>
      <c r="K178" s="136" t="n">
        <v>14308477.831449</v>
      </c>
      <c r="L178" s="137" t="str">
        <f>K178-J178</f>
      </c>
      <c r="M178" s="138" t="n">
        <v>2647540.69270284</v>
      </c>
      <c r="N178" s="139" t="n">
        <v>2646415.19794401</v>
      </c>
      <c r="O178" s="140" t="str">
        <f>N178-M178</f>
      </c>
      <c r="P178" s="141" t="n">
        <v>16865567.928668</v>
      </c>
      <c r="Q178" s="142" t="n">
        <v>16954893.029393</v>
      </c>
      <c r="R178" s="143" t="str">
        <f>Q178-P178</f>
      </c>
      <c r="S178" s="144" t="str">
        <f>L178</f>
      </c>
    </row>
    <row r="179">
      <c r="A179" t="s">
        <v>285</v>
      </c>
      <c r="B179" s="35" t="s">
        <v>287</v>
      </c>
      <c r="C179" t="n">
        <v>2046</v>
      </c>
      <c r="D179" s="129" t="n">
        <v>1106238.14898213</v>
      </c>
      <c r="E179" s="130" t="n">
        <v>1111881.26844105</v>
      </c>
      <c r="F179" s="131" t="str">
        <f>E179-D179</f>
      </c>
      <c r="G179" s="132" t="n">
        <v>1962035.72983958</v>
      </c>
      <c r="H179" s="133" t="n">
        <v>1967582.10549087</v>
      </c>
      <c r="I179" s="134" t="str">
        <f>H179-G179</f>
      </c>
      <c r="J179" s="135" t="n">
        <v>14379177.3091513</v>
      </c>
      <c r="K179" s="136" t="n">
        <v>14470300.1656259</v>
      </c>
      <c r="L179" s="137" t="str">
        <f>K179-J179</f>
      </c>
      <c r="M179" s="138" t="n">
        <v>2665467.18656669</v>
      </c>
      <c r="N179" s="139" t="n">
        <v>2664384.77010942</v>
      </c>
      <c r="O179" s="140" t="str">
        <f>N179-M179</f>
      </c>
      <c r="P179" s="141" t="n">
        <v>17044644.495718</v>
      </c>
      <c r="Q179" s="142" t="n">
        <v>17134684.9357353</v>
      </c>
      <c r="R179" s="143" t="str">
        <f>Q179-P179</f>
      </c>
      <c r="S179" s="144" t="str">
        <f>L179</f>
      </c>
    </row>
    <row r="180">
      <c r="A180" t="s">
        <v>285</v>
      </c>
      <c r="B180" s="35" t="s">
        <v>287</v>
      </c>
      <c r="C180" t="n">
        <v>2047</v>
      </c>
      <c r="D180" s="129" t="n">
        <v>1125741.26382595</v>
      </c>
      <c r="E180" s="130" t="n">
        <v>1131441.22532726</v>
      </c>
      <c r="F180" s="131" t="str">
        <f>E180-D180</f>
      </c>
      <c r="G180" s="132" t="n">
        <v>1993342.78460234</v>
      </c>
      <c r="H180" s="133" t="n">
        <v>1998958.96255833</v>
      </c>
      <c r="I180" s="134" t="str">
        <f>H180-G180</f>
      </c>
      <c r="J180" s="135" t="n">
        <v>14540541.9742854</v>
      </c>
      <c r="K180" s="136" t="n">
        <v>14632493.2291192</v>
      </c>
      <c r="L180" s="137" t="str">
        <f>K180-J180</f>
      </c>
      <c r="M180" s="138" t="n">
        <v>2683477.69420736</v>
      </c>
      <c r="N180" s="139" t="n">
        <v>2682443.0679199</v>
      </c>
      <c r="O180" s="140" t="str">
        <f>N180-M180</f>
      </c>
      <c r="P180" s="141" t="n">
        <v>17224019.6684927</v>
      </c>
      <c r="Q180" s="142" t="n">
        <v>17314936.2970391</v>
      </c>
      <c r="R180" s="143" t="str">
        <f>Q180-P180</f>
      </c>
      <c r="S180" s="144" t="str">
        <f>L180</f>
      </c>
    </row>
    <row r="181">
      <c r="A181" t="s">
        <v>285</v>
      </c>
      <c r="B181" s="35" t="s">
        <v>287</v>
      </c>
      <c r="C181" t="n">
        <v>2048</v>
      </c>
      <c r="D181" s="129" t="n">
        <v>1144997.26292274</v>
      </c>
      <c r="E181" s="130" t="n">
        <v>1150761.11400137</v>
      </c>
      <c r="F181" s="131" t="str">
        <f>E181-D181</f>
      </c>
      <c r="G181" s="132" t="n">
        <v>2024137.79018953</v>
      </c>
      <c r="H181" s="133" t="n">
        <v>2029820.19324426</v>
      </c>
      <c r="I181" s="134" t="str">
        <f>H181-G181</f>
      </c>
      <c r="J181" s="135" t="n">
        <v>14699333.1340977</v>
      </c>
      <c r="K181" s="136" t="n">
        <v>14792197.2880254</v>
      </c>
      <c r="L181" s="137" t="str">
        <f>K181-J181</f>
      </c>
      <c r="M181" s="138" t="n">
        <v>2701566.54982727</v>
      </c>
      <c r="N181" s="139" t="n">
        <v>2700582.96160727</v>
      </c>
      <c r="O181" s="140" t="str">
        <f>N181-M181</f>
      </c>
      <c r="P181" s="141" t="n">
        <v>17400899.6839249</v>
      </c>
      <c r="Q181" s="142" t="n">
        <v>17492780.2496327</v>
      </c>
      <c r="R181" s="143" t="str">
        <f>Q181-P181</f>
      </c>
      <c r="S181" s="144" t="str">
        <f>L181</f>
      </c>
    </row>
    <row r="182">
      <c r="A182" t="s">
        <v>285</v>
      </c>
      <c r="B182" s="35" t="s">
        <v>287</v>
      </c>
      <c r="C182" t="n">
        <v>2049</v>
      </c>
      <c r="D182" s="129" t="n">
        <v>1164641.48793151</v>
      </c>
      <c r="E182" s="130" t="n">
        <v>1170476.71826389</v>
      </c>
      <c r="F182" s="131" t="str">
        <f>E182-D182</f>
      </c>
      <c r="G182" s="132" t="n">
        <v>2054394.87096123</v>
      </c>
      <c r="H182" s="133" t="n">
        <v>2060139.90494009</v>
      </c>
      <c r="I182" s="134" t="str">
        <f>H182-G182</f>
      </c>
      <c r="J182" s="135" t="n">
        <v>14859150.974602</v>
      </c>
      <c r="K182" s="136" t="n">
        <v>14953001.269786</v>
      </c>
      <c r="L182" s="137" t="str">
        <f>K182-J182</f>
      </c>
      <c r="M182" s="138" t="n">
        <v>2719602.75138678</v>
      </c>
      <c r="N182" s="139" t="n">
        <v>2718672.14828175</v>
      </c>
      <c r="O182" s="140" t="str">
        <f>N182-M182</f>
      </c>
      <c r="P182" s="141" t="n">
        <v>17578753.7259888</v>
      </c>
      <c r="Q182" s="142" t="n">
        <v>17671673.4180677</v>
      </c>
      <c r="R182" s="143" t="str">
        <f>Q182-P182</f>
      </c>
      <c r="S182" s="144" t="str">
        <f>L182</f>
      </c>
    </row>
    <row r="183">
      <c r="A183" t="s">
        <v>285</v>
      </c>
      <c r="B183" s="35" t="s">
        <v>287</v>
      </c>
      <c r="C183" t="n">
        <v>2050</v>
      </c>
      <c r="D183" s="129" t="n">
        <v>1184087.41295664</v>
      </c>
      <c r="E183" s="130" t="n">
        <v>1189997.74139777</v>
      </c>
      <c r="F183" s="131" t="str">
        <f>E183-D183</f>
      </c>
      <c r="G183" s="132" t="n">
        <v>2084068.92942397</v>
      </c>
      <c r="H183" s="133" t="n">
        <v>2089872.92500268</v>
      </c>
      <c r="I183" s="134" t="str">
        <f>H183-G183</f>
      </c>
      <c r="J183" s="135" t="n">
        <v>15016604.8342443</v>
      </c>
      <c r="K183" s="136" t="n">
        <v>15111482.9488492</v>
      </c>
      <c r="L183" s="137" t="str">
        <f>K183-J183</f>
      </c>
      <c r="M183" s="138" t="n">
        <v>2737560.09469857</v>
      </c>
      <c r="N183" s="139" t="n">
        <v>2736683.53301889</v>
      </c>
      <c r="O183" s="140" t="str">
        <f>N183-M183</f>
      </c>
      <c r="P183" s="141" t="n">
        <v>17754164.9289428</v>
      </c>
      <c r="Q183" s="142" t="n">
        <v>17848166.4818681</v>
      </c>
      <c r="R183" s="143" t="str">
        <f>Q183-P183</f>
      </c>
      <c r="S183" s="144" t="str">
        <f>L183</f>
      </c>
    </row>
    <row r="184">
      <c r="A184" t="s">
        <v>296</v>
      </c>
      <c r="B184" s="35" t="s">
        <v>298</v>
      </c>
      <c r="C184" t="n">
        <v>2025</v>
      </c>
      <c r="D184" s="129" t="n">
        <v>1067480.82630162</v>
      </c>
      <c r="E184" s="130" t="n">
        <v>1067480.82630162</v>
      </c>
      <c r="F184" s="131" t="str">
        <f>E184-D184</f>
      </c>
      <c r="G184" s="132" t="n">
        <v>1310435.46710376</v>
      </c>
      <c r="H184" s="133" t="n">
        <v>1310435.46710376</v>
      </c>
      <c r="I184" s="134" t="str">
        <f>H184-G184</f>
      </c>
      <c r="J184" s="135" t="n">
        <v>13787600.0581766</v>
      </c>
      <c r="K184" s="136" t="n">
        <v>13787600.0581765</v>
      </c>
      <c r="L184" s="137" t="str">
        <f>K184-J184</f>
      </c>
      <c r="M184" s="138" t="n">
        <v>2532778.0562727</v>
      </c>
      <c r="N184" s="139" t="n">
        <v>2532778.0562727</v>
      </c>
      <c r="O184" s="140" t="str">
        <f>N184-M184</f>
      </c>
      <c r="P184" s="141" t="n">
        <v>16320378.1144493</v>
      </c>
      <c r="Q184" s="142" t="n">
        <v>16320378.1144492</v>
      </c>
      <c r="R184" s="143" t="str">
        <f>Q184-P184</f>
      </c>
      <c r="S184" s="144" t="str">
        <f>L184</f>
      </c>
    </row>
    <row r="185">
      <c r="A185" t="s">
        <v>296</v>
      </c>
      <c r="B185" s="35" t="s">
        <v>298</v>
      </c>
      <c r="C185" t="n">
        <v>2026</v>
      </c>
      <c r="D185" s="129" t="n">
        <v>987046.186677457</v>
      </c>
      <c r="E185" s="130" t="n">
        <v>988264.006255992</v>
      </c>
      <c r="F185" s="131" t="str">
        <f>E185-D185</f>
      </c>
      <c r="G185" s="132" t="n">
        <v>1335017.89097406</v>
      </c>
      <c r="H185" s="133" t="n">
        <v>1335499.77531644</v>
      </c>
      <c r="I185" s="134" t="str">
        <f>H185-G185</f>
      </c>
      <c r="J185" s="135" t="n">
        <v>13258319.7261114</v>
      </c>
      <c r="K185" s="136" t="n">
        <v>13278266.4787963</v>
      </c>
      <c r="L185" s="137" t="str">
        <f>K185-J185</f>
      </c>
      <c r="M185" s="138" t="n">
        <v>2503210.93684886</v>
      </c>
      <c r="N185" s="139" t="n">
        <v>2503113.80829513</v>
      </c>
      <c r="O185" s="140" t="str">
        <f>N185-M185</f>
      </c>
      <c r="P185" s="141" t="n">
        <v>15761530.6629603</v>
      </c>
      <c r="Q185" s="142" t="n">
        <v>15781380.2870914</v>
      </c>
      <c r="R185" s="143" t="str">
        <f>Q185-P185</f>
      </c>
      <c r="S185" s="144" t="str">
        <f>L185</f>
      </c>
    </row>
    <row r="186">
      <c r="A186" t="s">
        <v>296</v>
      </c>
      <c r="B186" s="35" t="s">
        <v>298</v>
      </c>
      <c r="C186" t="n">
        <v>2027</v>
      </c>
      <c r="D186" s="129" t="n">
        <v>947378.475514235</v>
      </c>
      <c r="E186" s="130" t="n">
        <v>949562.21612471</v>
      </c>
      <c r="F186" s="131" t="str">
        <f>E186-D186</f>
      </c>
      <c r="G186" s="132" t="n">
        <v>1362031.38223726</v>
      </c>
      <c r="H186" s="133" t="n">
        <v>1363154.32953999</v>
      </c>
      <c r="I186" s="134" t="str">
        <f>H186-G186</f>
      </c>
      <c r="J186" s="135" t="n">
        <v>12954809.0816271</v>
      </c>
      <c r="K186" s="136" t="n">
        <v>12992035.3731198</v>
      </c>
      <c r="L186" s="137" t="str">
        <f>K186-J186</f>
      </c>
      <c r="M186" s="138" t="n">
        <v>2483645.2011701</v>
      </c>
      <c r="N186" s="139" t="n">
        <v>2483407.07511913</v>
      </c>
      <c r="O186" s="140" t="str">
        <f>N186-M186</f>
      </c>
      <c r="P186" s="141" t="n">
        <v>15438454.2827972</v>
      </c>
      <c r="Q186" s="142" t="n">
        <v>15475442.4482389</v>
      </c>
      <c r="R186" s="143" t="str">
        <f>Q186-P186</f>
      </c>
      <c r="S186" s="144" t="str">
        <f>L186</f>
      </c>
    </row>
    <row r="187">
      <c r="A187" t="s">
        <v>296</v>
      </c>
      <c r="B187" s="35" t="s">
        <v>298</v>
      </c>
      <c r="C187" t="n">
        <v>2028</v>
      </c>
      <c r="D187" s="129" t="n">
        <v>924125.762676025</v>
      </c>
      <c r="E187" s="130" t="n">
        <v>927155.127282705</v>
      </c>
      <c r="F187" s="131" t="str">
        <f>E187-D187</f>
      </c>
      <c r="G187" s="132" t="n">
        <v>1390442.12995646</v>
      </c>
      <c r="H187" s="133" t="n">
        <v>1392211.21828385</v>
      </c>
      <c r="I187" s="134" t="str">
        <f>H187-G187</f>
      </c>
      <c r="J187" s="135" t="n">
        <v>12759754.1806842</v>
      </c>
      <c r="K187" s="136" t="n">
        <v>12812693.7128389</v>
      </c>
      <c r="L187" s="137" t="str">
        <f>K187-J187</f>
      </c>
      <c r="M187" s="138" t="n">
        <v>2471238.29290898</v>
      </c>
      <c r="N187" s="139" t="n">
        <v>2470833.56377094</v>
      </c>
      <c r="O187" s="140" t="str">
        <f>N187-M187</f>
      </c>
      <c r="P187" s="141" t="n">
        <v>15230992.4735932</v>
      </c>
      <c r="Q187" s="142" t="n">
        <v>15283527.2766099</v>
      </c>
      <c r="R187" s="143" t="str">
        <f>Q187-P187</f>
      </c>
      <c r="S187" s="144" t="str">
        <f>L187</f>
      </c>
    </row>
    <row r="188">
      <c r="A188" t="s">
        <v>296</v>
      </c>
      <c r="B188" s="35" t="s">
        <v>298</v>
      </c>
      <c r="C188" t="n">
        <v>2029</v>
      </c>
      <c r="D188" s="129" t="n">
        <v>910716.783194193</v>
      </c>
      <c r="E188" s="130" t="n">
        <v>914778.27531635</v>
      </c>
      <c r="F188" s="131" t="str">
        <f>E188-D188</f>
      </c>
      <c r="G188" s="132" t="n">
        <v>1419686.13675886</v>
      </c>
      <c r="H188" s="133" t="n">
        <v>1422211.31012518</v>
      </c>
      <c r="I188" s="134" t="str">
        <f>H188-G188</f>
      </c>
      <c r="J188" s="135" t="n">
        <v>12643635.5310356</v>
      </c>
      <c r="K188" s="136" t="n">
        <v>12714849.6009512</v>
      </c>
      <c r="L188" s="137" t="str">
        <f>K188-J188</f>
      </c>
      <c r="M188" s="138" t="n">
        <v>2464308.07488107</v>
      </c>
      <c r="N188" s="139" t="n">
        <v>2463702.13868376</v>
      </c>
      <c r="O188" s="140" t="str">
        <f>N188-M188</f>
      </c>
      <c r="P188" s="141" t="n">
        <v>15107943.6059166</v>
      </c>
      <c r="Q188" s="142" t="n">
        <v>15178551.7396349</v>
      </c>
      <c r="R188" s="143" t="str">
        <f>Q188-P188</f>
      </c>
      <c r="S188" s="144" t="str">
        <f>L188</f>
      </c>
    </row>
    <row r="189">
      <c r="A189" t="s">
        <v>296</v>
      </c>
      <c r="B189" s="35" t="s">
        <v>298</v>
      </c>
      <c r="C189" t="n">
        <v>2030</v>
      </c>
      <c r="D189" s="129" t="n">
        <v>904033.29989193</v>
      </c>
      <c r="E189" s="130" t="n">
        <v>909052.974563889</v>
      </c>
      <c r="F189" s="131" t="str">
        <f>E189-D189</f>
      </c>
      <c r="G189" s="132" t="n">
        <v>1449579.18819214</v>
      </c>
      <c r="H189" s="133" t="n">
        <v>1452871.08867836</v>
      </c>
      <c r="I189" s="134" t="str">
        <f>H189-G189</f>
      </c>
      <c r="J189" s="135" t="n">
        <v>12576184.4596381</v>
      </c>
      <c r="K189" s="136" t="n">
        <v>12664641.1886839</v>
      </c>
      <c r="L189" s="137" t="str">
        <f>K189-J189</f>
      </c>
      <c r="M189" s="138" t="n">
        <v>2461714.6775167</v>
      </c>
      <c r="N189" s="139" t="n">
        <v>2460885.6583369</v>
      </c>
      <c r="O189" s="140" t="str">
        <f>N189-M189</f>
      </c>
      <c r="P189" s="141" t="n">
        <v>15037899.1371548</v>
      </c>
      <c r="Q189" s="142" t="n">
        <v>15125526.8470208</v>
      </c>
      <c r="R189" s="143" t="str">
        <f>Q189-P189</f>
      </c>
      <c r="S189" s="144" t="str">
        <f>L189</f>
      </c>
    </row>
    <row r="190">
      <c r="A190" t="s">
        <v>296</v>
      </c>
      <c r="B190" s="35" t="s">
        <v>298</v>
      </c>
      <c r="C190" t="n">
        <v>2031</v>
      </c>
      <c r="D190" s="129" t="n">
        <v>902194.034190456</v>
      </c>
      <c r="E190" s="130" t="n">
        <v>907044.243132821</v>
      </c>
      <c r="F190" s="131" t="str">
        <f>E190-D190</f>
      </c>
      <c r="G190" s="132" t="n">
        <v>1480300.53850207</v>
      </c>
      <c r="H190" s="133" t="n">
        <v>1483835.37174252</v>
      </c>
      <c r="I190" s="134" t="str">
        <f>H190-G190</f>
      </c>
      <c r="J190" s="135" t="n">
        <v>12569301.8689897</v>
      </c>
      <c r="K190" s="136" t="n">
        <v>12656049.5229595</v>
      </c>
      <c r="L190" s="137" t="str">
        <f>K190-J190</f>
      </c>
      <c r="M190" s="138" t="n">
        <v>2462762.57317614</v>
      </c>
      <c r="N190" s="139" t="n">
        <v>2461774.27454268</v>
      </c>
      <c r="O190" s="140" t="str">
        <f>N190-M190</f>
      </c>
      <c r="P190" s="141" t="n">
        <v>15032064.4421659</v>
      </c>
      <c r="Q190" s="142" t="n">
        <v>15117823.7975021</v>
      </c>
      <c r="R190" s="143" t="str">
        <f>Q190-P190</f>
      </c>
      <c r="S190" s="144" t="str">
        <f>L190</f>
      </c>
    </row>
    <row r="191">
      <c r="A191" t="s">
        <v>296</v>
      </c>
      <c r="B191" s="35" t="s">
        <v>298</v>
      </c>
      <c r="C191" t="n">
        <v>2032</v>
      </c>
      <c r="D191" s="129" t="n">
        <v>904085.442104779</v>
      </c>
      <c r="E191" s="130" t="n">
        <v>908870.877488126</v>
      </c>
      <c r="F191" s="131" t="str">
        <f>E191-D191</f>
      </c>
      <c r="G191" s="132" t="n">
        <v>1511154.92022061</v>
      </c>
      <c r="H191" s="133" t="n">
        <v>1514938.27237416</v>
      </c>
      <c r="I191" s="134" t="str">
        <f>H191-G191</f>
      </c>
      <c r="J191" s="135" t="n">
        <v>12590445.9161724</v>
      </c>
      <c r="K191" s="136" t="n">
        <v>12676617.2949754</v>
      </c>
      <c r="L191" s="137" t="str">
        <f>K191-J191</f>
      </c>
      <c r="M191" s="138" t="n">
        <v>2466795.42477204</v>
      </c>
      <c r="N191" s="139" t="n">
        <v>2465693.09455922</v>
      </c>
      <c r="O191" s="140" t="str">
        <f>N191-M191</f>
      </c>
      <c r="P191" s="141" t="n">
        <v>15057241.3409445</v>
      </c>
      <c r="Q191" s="142" t="n">
        <v>15142310.3895347</v>
      </c>
      <c r="R191" s="143" t="str">
        <f>Q191-P191</f>
      </c>
      <c r="S191" s="144" t="str">
        <f>L191</f>
      </c>
    </row>
    <row r="192">
      <c r="A192" t="s">
        <v>296</v>
      </c>
      <c r="B192" s="35" t="s">
        <v>298</v>
      </c>
      <c r="C192" t="n">
        <v>2033</v>
      </c>
      <c r="D192" s="129" t="n">
        <v>908776.637203074</v>
      </c>
      <c r="E192" s="130" t="n">
        <v>913563.023220454</v>
      </c>
      <c r="F192" s="131" t="str">
        <f>E192-D192</f>
      </c>
      <c r="G192" s="132" t="n">
        <v>1542026.69424665</v>
      </c>
      <c r="H192" s="133" t="n">
        <v>1546062.34412067</v>
      </c>
      <c r="I192" s="134" t="str">
        <f>H192-G192</f>
      </c>
      <c r="J192" s="135" t="n">
        <v>12631865.2243645</v>
      </c>
      <c r="K192" s="136" t="n">
        <v>12718239.909793</v>
      </c>
      <c r="L192" s="137" t="str">
        <f>K192-J192</f>
      </c>
      <c r="M192" s="138" t="n">
        <v>2473318.29434101</v>
      </c>
      <c r="N192" s="139" t="n">
        <v>2472136.32915734</v>
      </c>
      <c r="O192" s="140" t="str">
        <f>N192-M192</f>
      </c>
      <c r="P192" s="141" t="n">
        <v>15105183.5187055</v>
      </c>
      <c r="Q192" s="142" t="n">
        <v>15190376.2389504</v>
      </c>
      <c r="R192" s="143" t="str">
        <f>Q192-P192</f>
      </c>
      <c r="S192" s="144" t="str">
        <f>L192</f>
      </c>
    </row>
    <row r="193">
      <c r="A193" t="s">
        <v>296</v>
      </c>
      <c r="B193" s="35" t="s">
        <v>298</v>
      </c>
      <c r="C193" t="n">
        <v>2034</v>
      </c>
      <c r="D193" s="129" t="n">
        <v>916132.252414898</v>
      </c>
      <c r="E193" s="130" t="n">
        <v>920723.390181589</v>
      </c>
      <c r="F193" s="131" t="str">
        <f>E193-D193</f>
      </c>
      <c r="G193" s="132" t="n">
        <v>1573237.90694009</v>
      </c>
      <c r="H193" s="133" t="n">
        <v>1577410.50304755</v>
      </c>
      <c r="I193" s="134" t="str">
        <f>H193-G193</f>
      </c>
      <c r="J193" s="135" t="n">
        <v>12709493.4655484</v>
      </c>
      <c r="K193" s="136" t="n">
        <v>12793363.4737947</v>
      </c>
      <c r="L193" s="137" t="str">
        <f>K193-J193</f>
      </c>
      <c r="M193" s="138" t="n">
        <v>2481932.13338214</v>
      </c>
      <c r="N193" s="139" t="n">
        <v>2480715.19412467</v>
      </c>
      <c r="O193" s="140" t="str">
        <f>N193-M193</f>
      </c>
      <c r="P193" s="141" t="n">
        <v>15191425.5989305</v>
      </c>
      <c r="Q193" s="142" t="n">
        <v>15274078.6679193</v>
      </c>
      <c r="R193" s="143" t="str">
        <f>Q193-P193</f>
      </c>
      <c r="S193" s="144" t="str">
        <f>L193</f>
      </c>
    </row>
    <row r="194">
      <c r="A194" t="s">
        <v>296</v>
      </c>
      <c r="B194" s="35" t="s">
        <v>298</v>
      </c>
      <c r="C194" t="n">
        <v>2035</v>
      </c>
      <c r="D194" s="129" t="n">
        <v>925615.827759985</v>
      </c>
      <c r="E194" s="130" t="n">
        <v>930075.423534506</v>
      </c>
      <c r="F194" s="131" t="str">
        <f>E194-D194</f>
      </c>
      <c r="G194" s="132" t="n">
        <v>1604775.69188946</v>
      </c>
      <c r="H194" s="133" t="n">
        <v>1609084.37329795</v>
      </c>
      <c r="I194" s="134" t="str">
        <f>H194-G194</f>
      </c>
      <c r="J194" s="135" t="n">
        <v>12802957.9810514</v>
      </c>
      <c r="K194" s="136" t="n">
        <v>12885097.6151483</v>
      </c>
      <c r="L194" s="137" t="str">
        <f>K194-J194</f>
      </c>
      <c r="M194" s="138" t="n">
        <v>2492302.54506412</v>
      </c>
      <c r="N194" s="139" t="n">
        <v>2491084.71707328</v>
      </c>
      <c r="O194" s="140" t="str">
        <f>N194-M194</f>
      </c>
      <c r="P194" s="141" t="n">
        <v>15295260.5261155</v>
      </c>
      <c r="Q194" s="142" t="n">
        <v>15376182.3322216</v>
      </c>
      <c r="R194" s="143" t="str">
        <f>Q194-P194</f>
      </c>
      <c r="S194" s="144" t="str">
        <f>L194</f>
      </c>
    </row>
    <row r="195">
      <c r="A195" t="s">
        <v>296</v>
      </c>
      <c r="B195" s="35" t="s">
        <v>298</v>
      </c>
      <c r="C195" t="n">
        <v>2036</v>
      </c>
      <c r="D195" s="129" t="n">
        <v>936421.646231116</v>
      </c>
      <c r="E195" s="130" t="n">
        <v>941635.342412005</v>
      </c>
      <c r="F195" s="131" t="str">
        <f>E195-D195</f>
      </c>
      <c r="G195" s="132" t="n">
        <v>1636262.89894548</v>
      </c>
      <c r="H195" s="133" t="n">
        <v>1641090.63903871</v>
      </c>
      <c r="I195" s="134" t="str">
        <f>H195-G195</f>
      </c>
      <c r="J195" s="135" t="n">
        <v>12902820.8436399</v>
      </c>
      <c r="K195" s="136" t="n">
        <v>12994091.2884183</v>
      </c>
      <c r="L195" s="137" t="str">
        <f>K195-J195</f>
      </c>
      <c r="M195" s="138" t="n">
        <v>2504153.55325761</v>
      </c>
      <c r="N195" s="139" t="n">
        <v>2502898.02263205</v>
      </c>
      <c r="O195" s="140" t="str">
        <f>N195-M195</f>
      </c>
      <c r="P195" s="141" t="n">
        <v>15406974.3968976</v>
      </c>
      <c r="Q195" s="142" t="n">
        <v>15496989.3110504</v>
      </c>
      <c r="R195" s="143" t="str">
        <f>Q195-P195</f>
      </c>
      <c r="S195" s="144" t="str">
        <f>L195</f>
      </c>
    </row>
    <row r="196">
      <c r="A196" t="s">
        <v>296</v>
      </c>
      <c r="B196" s="35" t="s">
        <v>298</v>
      </c>
      <c r="C196" t="n">
        <v>2037</v>
      </c>
      <c r="D196" s="129" t="n">
        <v>948828.532030036</v>
      </c>
      <c r="E196" s="130" t="n">
        <v>954747.297260637</v>
      </c>
      <c r="F196" s="131" t="str">
        <f>E196-D196</f>
      </c>
      <c r="G196" s="132" t="n">
        <v>1668012.1881149</v>
      </c>
      <c r="H196" s="133" t="n">
        <v>1673365.51825122</v>
      </c>
      <c r="I196" s="134" t="str">
        <f>H196-G196</f>
      </c>
      <c r="J196" s="135" t="n">
        <v>13014115.3452216</v>
      </c>
      <c r="K196" s="136" t="n">
        <v>13114148.9471381</v>
      </c>
      <c r="L196" s="137" t="str">
        <f>K196-J196</f>
      </c>
      <c r="M196" s="138" t="n">
        <v>2517236.24895771</v>
      </c>
      <c r="N196" s="139" t="n">
        <v>2515919.17486402</v>
      </c>
      <c r="O196" s="140" t="str">
        <f>N196-M196</f>
      </c>
      <c r="P196" s="141" t="n">
        <v>15531351.5941793</v>
      </c>
      <c r="Q196" s="142" t="n">
        <v>15630068.1220022</v>
      </c>
      <c r="R196" s="143" t="str">
        <f>Q196-P196</f>
      </c>
      <c r="S196" s="144" t="str">
        <f>L196</f>
      </c>
    </row>
    <row r="197">
      <c r="A197" t="s">
        <v>296</v>
      </c>
      <c r="B197" s="35" t="s">
        <v>298</v>
      </c>
      <c r="C197" t="n">
        <v>2038</v>
      </c>
      <c r="D197" s="129" t="n">
        <v>962477.944404435</v>
      </c>
      <c r="E197" s="130" t="n">
        <v>969086.366666109</v>
      </c>
      <c r="F197" s="131" t="str">
        <f>E197-D197</f>
      </c>
      <c r="G197" s="132" t="n">
        <v>1700271.37801519</v>
      </c>
      <c r="H197" s="133" t="n">
        <v>1706156.96350708</v>
      </c>
      <c r="I197" s="134" t="str">
        <f>H197-G197</f>
      </c>
      <c r="J197" s="135" t="n">
        <v>13137241.6870779</v>
      </c>
      <c r="K197" s="136" t="n">
        <v>13245966.0426851</v>
      </c>
      <c r="L197" s="137" t="str">
        <f>K197-J197</f>
      </c>
      <c r="M197" s="138" t="n">
        <v>2531396.74408376</v>
      </c>
      <c r="N197" s="139" t="n">
        <v>2530000.44117466</v>
      </c>
      <c r="O197" s="140" t="str">
        <f>N197-M197</f>
      </c>
      <c r="P197" s="141" t="n">
        <v>15668638.4311617</v>
      </c>
      <c r="Q197" s="142" t="n">
        <v>15775966.4838597</v>
      </c>
      <c r="R197" s="143" t="str">
        <f>Q197-P197</f>
      </c>
      <c r="S197" s="144" t="str">
        <f>L197</f>
      </c>
    </row>
    <row r="198">
      <c r="A198" t="s">
        <v>296</v>
      </c>
      <c r="B198" s="35" t="s">
        <v>298</v>
      </c>
      <c r="C198" t="n">
        <v>2039</v>
      </c>
      <c r="D198" s="129" t="n">
        <v>977657.488752861</v>
      </c>
      <c r="E198" s="130" t="n">
        <v>984958.042332389</v>
      </c>
      <c r="F198" s="131" t="str">
        <f>E198-D198</f>
      </c>
      <c r="G198" s="132" t="n">
        <v>1732721.27091902</v>
      </c>
      <c r="H198" s="133" t="n">
        <v>1739147.19885034</v>
      </c>
      <c r="I198" s="134" t="str">
        <f>H198-G198</f>
      </c>
      <c r="J198" s="135" t="n">
        <v>13270306.8393038</v>
      </c>
      <c r="K198" s="136" t="n">
        <v>13387796.9652808</v>
      </c>
      <c r="L198" s="137" t="str">
        <f>K198-J198</f>
      </c>
      <c r="M198" s="138" t="n">
        <v>2546390.02981538</v>
      </c>
      <c r="N198" s="139" t="n">
        <v>2544900.06222731</v>
      </c>
      <c r="O198" s="140" t="str">
        <f>N198-M198</f>
      </c>
      <c r="P198" s="141" t="n">
        <v>15816696.8691192</v>
      </c>
      <c r="Q198" s="142" t="n">
        <v>15932697.0275081</v>
      </c>
      <c r="R198" s="143" t="str">
        <f>Q198-P198</f>
      </c>
      <c r="S198" s="144" t="str">
        <f>L198</f>
      </c>
    </row>
    <row r="199">
      <c r="A199" t="s">
        <v>296</v>
      </c>
      <c r="B199" s="35" t="s">
        <v>298</v>
      </c>
      <c r="C199" t="n">
        <v>2040</v>
      </c>
      <c r="D199" s="129" t="n">
        <v>993338.200137147</v>
      </c>
      <c r="E199" s="130" t="n">
        <v>1001338.68824513</v>
      </c>
      <c r="F199" s="131" t="str">
        <f>E199-D199</f>
      </c>
      <c r="G199" s="132" t="n">
        <v>1765243.81430127</v>
      </c>
      <c r="H199" s="133" t="n">
        <v>1772218.56750507</v>
      </c>
      <c r="I199" s="134" t="str">
        <f>H199-G199</f>
      </c>
      <c r="J199" s="135" t="n">
        <v>13405191.7151904</v>
      </c>
      <c r="K199" s="136" t="n">
        <v>13531572.1573464</v>
      </c>
      <c r="L199" s="137" t="str">
        <f>K199-J199</f>
      </c>
      <c r="M199" s="138" t="n">
        <v>2562150.67382755</v>
      </c>
      <c r="N199" s="139" t="n">
        <v>2560554.50863995</v>
      </c>
      <c r="O199" s="140" t="str">
        <f>N199-M199</f>
      </c>
      <c r="P199" s="141" t="n">
        <v>15967342.3890179</v>
      </c>
      <c r="Q199" s="142" t="n">
        <v>16092126.6659863</v>
      </c>
      <c r="R199" s="143" t="str">
        <f>Q199-P199</f>
      </c>
      <c r="S199" s="144" t="str">
        <f>L199</f>
      </c>
    </row>
    <row r="200">
      <c r="A200" t="s">
        <v>296</v>
      </c>
      <c r="B200" s="35" t="s">
        <v>298</v>
      </c>
      <c r="C200" t="n">
        <v>2041</v>
      </c>
      <c r="D200" s="129" t="n">
        <v>1010700.7009943</v>
      </c>
      <c r="E200" s="130" t="n">
        <v>1018505.56120716</v>
      </c>
      <c r="F200" s="131" t="str">
        <f>E200-D200</f>
      </c>
      <c r="G200" s="132" t="n">
        <v>1798164.90824498</v>
      </c>
      <c r="H200" s="133" t="n">
        <v>1805252.92460674</v>
      </c>
      <c r="I200" s="134" t="str">
        <f>H200-G200</f>
      </c>
      <c r="J200" s="135" t="n">
        <v>13556783.525999</v>
      </c>
      <c r="K200" s="136" t="n">
        <v>13681285.7749561</v>
      </c>
      <c r="L200" s="137" t="str">
        <f>K200-J200</f>
      </c>
      <c r="M200" s="138" t="n">
        <v>2578481.67757239</v>
      </c>
      <c r="N200" s="139" t="n">
        <v>2576835.84245416</v>
      </c>
      <c r="O200" s="140" t="str">
        <f>N200-M200</f>
      </c>
      <c r="P200" s="141" t="n">
        <v>16135265.2035714</v>
      </c>
      <c r="Q200" s="142" t="n">
        <v>16258121.6174102</v>
      </c>
      <c r="R200" s="143" t="str">
        <f>Q200-P200</f>
      </c>
      <c r="S200" s="144" t="str">
        <f>L200</f>
      </c>
    </row>
    <row r="201">
      <c r="A201" t="s">
        <v>296</v>
      </c>
      <c r="B201" s="35" t="s">
        <v>298</v>
      </c>
      <c r="C201" t="n">
        <v>2042</v>
      </c>
      <c r="D201" s="129" t="n">
        <v>1028552.71795947</v>
      </c>
      <c r="E201" s="130" t="n">
        <v>1036259.738796</v>
      </c>
      <c r="F201" s="131" t="str">
        <f>E201-D201</f>
      </c>
      <c r="G201" s="132" t="n">
        <v>1830987.19225969</v>
      </c>
      <c r="H201" s="133" t="n">
        <v>1838188.48527742</v>
      </c>
      <c r="I201" s="134" t="str">
        <f>H201-G201</f>
      </c>
      <c r="J201" s="135" t="n">
        <v>13710406.6162204</v>
      </c>
      <c r="K201" s="136" t="n">
        <v>13834068.0419889</v>
      </c>
      <c r="L201" s="137" t="str">
        <f>K201-J201</f>
      </c>
      <c r="M201" s="138" t="n">
        <v>2595300.27419179</v>
      </c>
      <c r="N201" s="139" t="n">
        <v>2593642.70300073</v>
      </c>
      <c r="O201" s="140" t="str">
        <f>N201-M201</f>
      </c>
      <c r="P201" s="141" t="n">
        <v>16305706.8904121</v>
      </c>
      <c r="Q201" s="142" t="n">
        <v>16427710.7449896</v>
      </c>
      <c r="R201" s="143" t="str">
        <f>Q201-P201</f>
      </c>
      <c r="S201" s="144" t="str">
        <f>L201</f>
      </c>
    </row>
    <row r="202">
      <c r="A202" t="s">
        <v>296</v>
      </c>
      <c r="B202" s="35" t="s">
        <v>298</v>
      </c>
      <c r="C202" t="n">
        <v>2043</v>
      </c>
      <c r="D202" s="129" t="n">
        <v>1046709.90188202</v>
      </c>
      <c r="E202" s="130" t="n">
        <v>1054378.00710536</v>
      </c>
      <c r="F202" s="131" t="str">
        <f>E202-D202</f>
      </c>
      <c r="G202" s="132" t="n">
        <v>1863642.54758525</v>
      </c>
      <c r="H202" s="133" t="n">
        <v>1870955.26888352</v>
      </c>
      <c r="I202" s="134" t="str">
        <f>H202-G202</f>
      </c>
      <c r="J202" s="135" t="n">
        <v>13865281.849633</v>
      </c>
      <c r="K202" s="136" t="n">
        <v>13988769.2008491</v>
      </c>
      <c r="L202" s="137" t="str">
        <f>K202-J202</f>
      </c>
      <c r="M202" s="138" t="n">
        <v>2612551.59504454</v>
      </c>
      <c r="N202" s="139" t="n">
        <v>2610909.37164379</v>
      </c>
      <c r="O202" s="140" t="str">
        <f>N202-M202</f>
      </c>
      <c r="P202" s="141" t="n">
        <v>16477833.4446775</v>
      </c>
      <c r="Q202" s="142" t="n">
        <v>16599678.5724929</v>
      </c>
      <c r="R202" s="143" t="str">
        <f>Q202-P202</f>
      </c>
      <c r="S202" s="144" t="str">
        <f>L202</f>
      </c>
    </row>
    <row r="203">
      <c r="A203" t="s">
        <v>296</v>
      </c>
      <c r="B203" s="35" t="s">
        <v>298</v>
      </c>
      <c r="C203" t="n">
        <v>2044</v>
      </c>
      <c r="D203" s="129" t="n">
        <v>1065257.73255698</v>
      </c>
      <c r="E203" s="130" t="n">
        <v>1072929.37613925</v>
      </c>
      <c r="F203" s="131" t="str">
        <f>E203-D203</f>
      </c>
      <c r="G203" s="132" t="n">
        <v>1896071.1235675</v>
      </c>
      <c r="H203" s="133" t="n">
        <v>1903492.40420168</v>
      </c>
      <c r="I203" s="134" t="str">
        <f>H203-G203</f>
      </c>
      <c r="J203" s="135" t="n">
        <v>14023217.0335554</v>
      </c>
      <c r="K203" s="136" t="n">
        <v>14147019.8129717</v>
      </c>
      <c r="L203" s="137" t="str">
        <f>K203-J203</f>
      </c>
      <c r="M203" s="138" t="n">
        <v>2630157.91983622</v>
      </c>
      <c r="N203" s="139" t="n">
        <v>2628550.54951488</v>
      </c>
      <c r="O203" s="140" t="str">
        <f>N203-M203</f>
      </c>
      <c r="P203" s="141" t="n">
        <v>16653374.9533916</v>
      </c>
      <c r="Q203" s="142" t="n">
        <v>16775570.3624866</v>
      </c>
      <c r="R203" s="143" t="str">
        <f>Q203-P203</f>
      </c>
      <c r="S203" s="144" t="str">
        <f>L203</f>
      </c>
    </row>
    <row r="204">
      <c r="A204" t="s">
        <v>296</v>
      </c>
      <c r="B204" s="35" t="s">
        <v>298</v>
      </c>
      <c r="C204" t="n">
        <v>2045</v>
      </c>
      <c r="D204" s="129" t="n">
        <v>1084477.40356616</v>
      </c>
      <c r="E204" s="130" t="n">
        <v>1092185.24775103</v>
      </c>
      <c r="F204" s="131" t="str">
        <f>E204-D204</f>
      </c>
      <c r="G204" s="132" t="n">
        <v>1928203.58286181</v>
      </c>
      <c r="H204" s="133" t="n">
        <v>1935729.82826812</v>
      </c>
      <c r="I204" s="134" t="str">
        <f>H204-G204</f>
      </c>
      <c r="J204" s="135" t="n">
        <v>14184009.8372228</v>
      </c>
      <c r="K204" s="136" t="n">
        <v>14308477.831449</v>
      </c>
      <c r="L204" s="137" t="str">
        <f>K204-J204</f>
      </c>
      <c r="M204" s="138" t="n">
        <v>2647973.76965116</v>
      </c>
      <c r="N204" s="139" t="n">
        <v>2646415.19794401</v>
      </c>
      <c r="O204" s="140" t="str">
        <f>N204-M204</f>
      </c>
      <c r="P204" s="141" t="n">
        <v>16831983.606874</v>
      </c>
      <c r="Q204" s="142" t="n">
        <v>16954893.029393</v>
      </c>
      <c r="R204" s="143" t="str">
        <f>Q204-P204</f>
      </c>
      <c r="S204" s="144" t="str">
        <f>L204</f>
      </c>
    </row>
    <row r="205">
      <c r="A205" t="s">
        <v>296</v>
      </c>
      <c r="B205" s="35" t="s">
        <v>298</v>
      </c>
      <c r="C205" t="n">
        <v>2046</v>
      </c>
      <c r="D205" s="129" t="n">
        <v>1104113.66929727</v>
      </c>
      <c r="E205" s="130" t="n">
        <v>1111881.26844105</v>
      </c>
      <c r="F205" s="131" t="str">
        <f>E205-D205</f>
      </c>
      <c r="G205" s="132" t="n">
        <v>1959955.12280996</v>
      </c>
      <c r="H205" s="133" t="n">
        <v>1967582.10549087</v>
      </c>
      <c r="I205" s="134" t="str">
        <f>H205-G205</f>
      </c>
      <c r="J205" s="135" t="n">
        <v>14344910.9551385</v>
      </c>
      <c r="K205" s="136" t="n">
        <v>14470300.1656259</v>
      </c>
      <c r="L205" s="137" t="str">
        <f>K205-J205</f>
      </c>
      <c r="M205" s="138" t="n">
        <v>2665884.57328169</v>
      </c>
      <c r="N205" s="139" t="n">
        <v>2664384.77010942</v>
      </c>
      <c r="O205" s="140" t="str">
        <f>N205-M205</f>
      </c>
      <c r="P205" s="141" t="n">
        <v>17010795.5284202</v>
      </c>
      <c r="Q205" s="142" t="n">
        <v>17134684.9357353</v>
      </c>
      <c r="R205" s="143" t="str">
        <f>Q205-P205</f>
      </c>
      <c r="S205" s="144" t="str">
        <f>L205</f>
      </c>
    </row>
    <row r="206">
      <c r="A206" t="s">
        <v>296</v>
      </c>
      <c r="B206" s="35" t="s">
        <v>298</v>
      </c>
      <c r="C206" t="n">
        <v>2047</v>
      </c>
      <c r="D206" s="129" t="n">
        <v>1123595.58779876</v>
      </c>
      <c r="E206" s="130" t="n">
        <v>1131441.22532726</v>
      </c>
      <c r="F206" s="131" t="str">
        <f>E206-D206</f>
      </c>
      <c r="G206" s="132" t="n">
        <v>1991235.94001783</v>
      </c>
      <c r="H206" s="133" t="n">
        <v>1998958.96255833</v>
      </c>
      <c r="I206" s="134" t="str">
        <f>H206-G206</f>
      </c>
      <c r="J206" s="135" t="n">
        <v>14505967.3005206</v>
      </c>
      <c r="K206" s="136" t="n">
        <v>14632493.2291192</v>
      </c>
      <c r="L206" s="137" t="str">
        <f>K206-J206</f>
      </c>
      <c r="M206" s="138" t="n">
        <v>2683877.5616884</v>
      </c>
      <c r="N206" s="139" t="n">
        <v>2682443.0679199</v>
      </c>
      <c r="O206" s="140" t="str">
        <f>N206-M206</f>
      </c>
      <c r="P206" s="141" t="n">
        <v>17189844.8622091</v>
      </c>
      <c r="Q206" s="142" t="n">
        <v>17314936.2970391</v>
      </c>
      <c r="R206" s="143" t="str">
        <f>Q206-P206</f>
      </c>
      <c r="S206" s="144" t="str">
        <f>L206</f>
      </c>
    </row>
    <row r="207">
      <c r="A207" t="s">
        <v>296</v>
      </c>
      <c r="B207" s="35" t="s">
        <v>298</v>
      </c>
      <c r="C207" t="n">
        <v>2048</v>
      </c>
      <c r="D207" s="129" t="n">
        <v>1142827.69392908</v>
      </c>
      <c r="E207" s="130" t="n">
        <v>1150761.11400137</v>
      </c>
      <c r="F207" s="131" t="str">
        <f>E207-D207</f>
      </c>
      <c r="G207" s="132" t="n">
        <v>2022006.04446208</v>
      </c>
      <c r="H207" s="133" t="n">
        <v>2029820.19324426</v>
      </c>
      <c r="I207" s="134" t="str">
        <f>H207-G207</f>
      </c>
      <c r="J207" s="135" t="n">
        <v>14664417.8155757</v>
      </c>
      <c r="K207" s="136" t="n">
        <v>14792197.2880254</v>
      </c>
      <c r="L207" s="137" t="str">
        <f>K207-J207</f>
      </c>
      <c r="M207" s="138" t="n">
        <v>2701947.62871205</v>
      </c>
      <c r="N207" s="139" t="n">
        <v>2700582.96160727</v>
      </c>
      <c r="O207" s="140" t="str">
        <f>N207-M207</f>
      </c>
      <c r="P207" s="141" t="n">
        <v>17366365.4442878</v>
      </c>
      <c r="Q207" s="142" t="n">
        <v>17492780.2496327</v>
      </c>
      <c r="R207" s="143" t="str">
        <f>Q207-P207</f>
      </c>
      <c r="S207" s="144" t="str">
        <f>L207</f>
      </c>
    </row>
    <row r="208">
      <c r="A208" t="s">
        <v>296</v>
      </c>
      <c r="B208" s="35" t="s">
        <v>298</v>
      </c>
      <c r="C208" t="n">
        <v>2049</v>
      </c>
      <c r="D208" s="129" t="n">
        <v>1162445.16516292</v>
      </c>
      <c r="E208" s="130" t="n">
        <v>1170476.71826389</v>
      </c>
      <c r="F208" s="131" t="str">
        <f>E208-D208</f>
      </c>
      <c r="G208" s="132" t="n">
        <v>2052239.56768996</v>
      </c>
      <c r="H208" s="133" t="n">
        <v>2060139.90494009</v>
      </c>
      <c r="I208" s="134" t="str">
        <f>H208-G208</f>
      </c>
      <c r="J208" s="135" t="n">
        <v>14823866.9620915</v>
      </c>
      <c r="K208" s="136" t="n">
        <v>14953001.269786</v>
      </c>
      <c r="L208" s="137" t="str">
        <f>K208-J208</f>
      </c>
      <c r="M208" s="138" t="n">
        <v>2719964.26935641</v>
      </c>
      <c r="N208" s="139" t="n">
        <v>2718672.14828175</v>
      </c>
      <c r="O208" s="140" t="str">
        <f>N208-M208</f>
      </c>
      <c r="P208" s="141" t="n">
        <v>17543831.2314479</v>
      </c>
      <c r="Q208" s="142" t="n">
        <v>17671673.4180677</v>
      </c>
      <c r="R208" s="143" t="str">
        <f>Q208-P208</f>
      </c>
      <c r="S208" s="144" t="str">
        <f>L208</f>
      </c>
    </row>
    <row r="209">
      <c r="A209" t="s">
        <v>296</v>
      </c>
      <c r="B209" s="35" t="s">
        <v>298</v>
      </c>
      <c r="C209" t="n">
        <v>2050</v>
      </c>
      <c r="D209" s="129" t="n">
        <v>1181862.89957811</v>
      </c>
      <c r="E209" s="130" t="n">
        <v>1189997.74139777</v>
      </c>
      <c r="F209" s="131" t="str">
        <f>E209-D209</f>
      </c>
      <c r="G209" s="132" t="n">
        <v>2081891.44122631</v>
      </c>
      <c r="H209" s="133" t="n">
        <v>2089872.92500268</v>
      </c>
      <c r="I209" s="134" t="str">
        <f>H209-G209</f>
      </c>
      <c r="J209" s="135" t="n">
        <v>14980936.0142597</v>
      </c>
      <c r="K209" s="136" t="n">
        <v>15111482.9488492</v>
      </c>
      <c r="L209" s="137" t="str">
        <f>K209-J209</f>
      </c>
      <c r="M209" s="138" t="n">
        <v>2737901.6209862</v>
      </c>
      <c r="N209" s="139" t="n">
        <v>2736683.53301889</v>
      </c>
      <c r="O209" s="140" t="str">
        <f>N209-M209</f>
      </c>
      <c r="P209" s="141" t="n">
        <v>17718837.6352459</v>
      </c>
      <c r="Q209" s="142" t="n">
        <v>17848166.4818681</v>
      </c>
      <c r="R209" s="143" t="str">
        <f>Q209-P209</f>
      </c>
      <c r="S209" s="144" t="str">
        <f>L209</f>
      </c>
    </row>
    <row r="210">
      <c r="A210" t="s">
        <v>306</v>
      </c>
      <c r="B210" s="35" t="s">
        <v>308</v>
      </c>
      <c r="C210" t="n">
        <v>2025</v>
      </c>
      <c r="D210" s="129" t="n">
        <v>1067480.82630162</v>
      </c>
      <c r="E210" s="130" t="n">
        <v>1067480.82630162</v>
      </c>
      <c r="F210" s="131" t="str">
        <f>E210-D210</f>
      </c>
      <c r="G210" s="132" t="n">
        <v>1310435.46710376</v>
      </c>
      <c r="H210" s="133" t="n">
        <v>1310435.46710376</v>
      </c>
      <c r="I210" s="134" t="str">
        <f>H210-G210</f>
      </c>
      <c r="J210" s="135" t="n">
        <v>13787600.0581766</v>
      </c>
      <c r="K210" s="136" t="n">
        <v>13787600.0581765</v>
      </c>
      <c r="L210" s="137" t="str">
        <f>K210-J210</f>
      </c>
      <c r="M210" s="138" t="n">
        <v>2532778.0562727</v>
      </c>
      <c r="N210" s="139" t="n">
        <v>2532778.0562727</v>
      </c>
      <c r="O210" s="140" t="str">
        <f>N210-M210</f>
      </c>
      <c r="P210" s="141" t="n">
        <v>16320378.1144493</v>
      </c>
      <c r="Q210" s="142" t="n">
        <v>16320378.1144492</v>
      </c>
      <c r="R210" s="143" t="str">
        <f>Q210-P210</f>
      </c>
      <c r="S210" s="144" t="str">
        <f>L210</f>
      </c>
    </row>
    <row r="211">
      <c r="A211" t="s">
        <v>306</v>
      </c>
      <c r="B211" s="35" t="s">
        <v>308</v>
      </c>
      <c r="C211" t="n">
        <v>2026</v>
      </c>
      <c r="D211" s="129" t="n">
        <v>986824.721176462</v>
      </c>
      <c r="E211" s="130" t="n">
        <v>988264.006255992</v>
      </c>
      <c r="F211" s="131" t="str">
        <f>E211-D211</f>
      </c>
      <c r="G211" s="132" t="n">
        <v>1334930.2755321</v>
      </c>
      <c r="H211" s="133" t="n">
        <v>1335499.77531644</v>
      </c>
      <c r="I211" s="134" t="str">
        <f>H211-G211</f>
      </c>
      <c r="J211" s="135" t="n">
        <v>13254692.4848545</v>
      </c>
      <c r="K211" s="136" t="n">
        <v>13278266.4787963</v>
      </c>
      <c r="L211" s="137" t="str">
        <f>K211-J211</f>
      </c>
      <c r="M211" s="138" t="n">
        <v>2503228.60338373</v>
      </c>
      <c r="N211" s="139" t="n">
        <v>2503113.80829513</v>
      </c>
      <c r="O211" s="140" t="str">
        <f>N211-M211</f>
      </c>
      <c r="P211" s="141" t="n">
        <v>15757921.0882382</v>
      </c>
      <c r="Q211" s="142" t="n">
        <v>15781380.2870914</v>
      </c>
      <c r="R211" s="143" t="str">
        <f>Q211-P211</f>
      </c>
      <c r="S211" s="144" t="str">
        <f>L211</f>
      </c>
    </row>
    <row r="212">
      <c r="A212" t="s">
        <v>306</v>
      </c>
      <c r="B212" s="35" t="s">
        <v>308</v>
      </c>
      <c r="C212" t="n">
        <v>2027</v>
      </c>
      <c r="D212" s="129" t="n">
        <v>946981.193835129</v>
      </c>
      <c r="E212" s="130" t="n">
        <v>949562.21612471</v>
      </c>
      <c r="F212" s="131" t="str">
        <f>E212-D212</f>
      </c>
      <c r="G212" s="132" t="n">
        <v>1361827.20754028</v>
      </c>
      <c r="H212" s="133" t="n">
        <v>1363154.32953999</v>
      </c>
      <c r="I212" s="134" t="str">
        <f>H212-G212</f>
      </c>
      <c r="J212" s="135" t="n">
        <v>12948037.5235068</v>
      </c>
      <c r="K212" s="136" t="n">
        <v>12992035.3731198</v>
      </c>
      <c r="L212" s="137" t="str">
        <f>K212-J212</f>
      </c>
      <c r="M212" s="138" t="n">
        <v>2483688.53964026</v>
      </c>
      <c r="N212" s="139" t="n">
        <v>2483407.07511913</v>
      </c>
      <c r="O212" s="140" t="str">
        <f>N212-M212</f>
      </c>
      <c r="P212" s="141" t="n">
        <v>15431726.0631471</v>
      </c>
      <c r="Q212" s="142" t="n">
        <v>15475442.4482389</v>
      </c>
      <c r="R212" s="143" t="str">
        <f>Q212-P212</f>
      </c>
      <c r="S212" s="144" t="str">
        <f>L212</f>
      </c>
    </row>
    <row r="213">
      <c r="A213" t="s">
        <v>306</v>
      </c>
      <c r="B213" s="35" t="s">
        <v>308</v>
      </c>
      <c r="C213" t="n">
        <v>2028</v>
      </c>
      <c r="D213" s="129" t="n">
        <v>923574.361811755</v>
      </c>
      <c r="E213" s="130" t="n">
        <v>927155.127282705</v>
      </c>
      <c r="F213" s="131" t="str">
        <f>E213-D213</f>
      </c>
      <c r="G213" s="132" t="n">
        <v>1390120.46916615</v>
      </c>
      <c r="H213" s="133" t="n">
        <v>1392211.21828385</v>
      </c>
      <c r="I213" s="134" t="str">
        <f>H213-G213</f>
      </c>
      <c r="J213" s="135" t="n">
        <v>12750120.4829219</v>
      </c>
      <c r="K213" s="136" t="n">
        <v>12812693.7128389</v>
      </c>
      <c r="L213" s="137" t="str">
        <f>K213-J213</f>
      </c>
      <c r="M213" s="138" t="n">
        <v>2471312.01267491</v>
      </c>
      <c r="N213" s="139" t="n">
        <v>2470833.56377094</v>
      </c>
      <c r="O213" s="140" t="str">
        <f>N213-M213</f>
      </c>
      <c r="P213" s="141" t="n">
        <v>15221432.4955968</v>
      </c>
      <c r="Q213" s="142" t="n">
        <v>15283527.2766099</v>
      </c>
      <c r="R213" s="143" t="str">
        <f>Q213-P213</f>
      </c>
      <c r="S213" s="144" t="str">
        <f>L213</f>
      </c>
    </row>
    <row r="214">
      <c r="A214" t="s">
        <v>306</v>
      </c>
      <c r="B214" s="35" t="s">
        <v>308</v>
      </c>
      <c r="C214" t="n">
        <v>2029</v>
      </c>
      <c r="D214" s="129" t="n">
        <v>909977.053786492</v>
      </c>
      <c r="E214" s="130" t="n">
        <v>914778.27531635</v>
      </c>
      <c r="F214" s="131" t="str">
        <f>E214-D214</f>
      </c>
      <c r="G214" s="132" t="n">
        <v>1419226.99401879</v>
      </c>
      <c r="H214" s="133" t="n">
        <v>1422211.31012518</v>
      </c>
      <c r="I214" s="134" t="str">
        <f>H214-G214</f>
      </c>
      <c r="J214" s="135" t="n">
        <v>12630669.7889586</v>
      </c>
      <c r="K214" s="136" t="n">
        <v>12714849.6009512</v>
      </c>
      <c r="L214" s="137" t="str">
        <f>K214-J214</f>
      </c>
      <c r="M214" s="138" t="n">
        <v>2464418.56383529</v>
      </c>
      <c r="N214" s="139" t="n">
        <v>2463702.13868376</v>
      </c>
      <c r="O214" s="140" t="str">
        <f>N214-M214</f>
      </c>
      <c r="P214" s="141" t="n">
        <v>15095088.3527939</v>
      </c>
      <c r="Q214" s="142" t="n">
        <v>15178551.7396349</v>
      </c>
      <c r="R214" s="143" t="str">
        <f>Q214-P214</f>
      </c>
      <c r="S214" s="144" t="str">
        <f>L214</f>
      </c>
    </row>
    <row r="215">
      <c r="A215" t="s">
        <v>306</v>
      </c>
      <c r="B215" s="35" t="s">
        <v>308</v>
      </c>
      <c r="C215" t="n">
        <v>2030</v>
      </c>
      <c r="D215" s="129" t="n">
        <v>903118.423984865</v>
      </c>
      <c r="E215" s="130" t="n">
        <v>909052.974563889</v>
      </c>
      <c r="F215" s="131" t="str">
        <f>E215-D215</f>
      </c>
      <c r="G215" s="132" t="n">
        <v>1448980.62204892</v>
      </c>
      <c r="H215" s="133" t="n">
        <v>1452871.08867836</v>
      </c>
      <c r="I215" s="134" t="str">
        <f>H215-G215</f>
      </c>
      <c r="J215" s="135" t="n">
        <v>12560070.3311649</v>
      </c>
      <c r="K215" s="136" t="n">
        <v>12664641.1886839</v>
      </c>
      <c r="L215" s="137" t="str">
        <f>K215-J215</f>
      </c>
      <c r="M215" s="138" t="n">
        <v>2461866.04306412</v>
      </c>
      <c r="N215" s="139" t="n">
        <v>2460885.6583369</v>
      </c>
      <c r="O215" s="140" t="str">
        <f>N215-M215</f>
      </c>
      <c r="P215" s="141" t="n">
        <v>15021936.374229</v>
      </c>
      <c r="Q215" s="142" t="n">
        <v>15125526.8470208</v>
      </c>
      <c r="R215" s="143" t="str">
        <f>Q215-P215</f>
      </c>
      <c r="S215" s="144" t="str">
        <f>L215</f>
      </c>
    </row>
    <row r="216">
      <c r="A216" t="s">
        <v>306</v>
      </c>
      <c r="B216" s="35" t="s">
        <v>308</v>
      </c>
      <c r="C216" t="n">
        <v>2031</v>
      </c>
      <c r="D216" s="129" t="n">
        <v>901309.686682015</v>
      </c>
      <c r="E216" s="130" t="n">
        <v>907044.243132821</v>
      </c>
      <c r="F216" s="131" t="str">
        <f>E216-D216</f>
      </c>
      <c r="G216" s="132" t="n">
        <v>1479657.79349733</v>
      </c>
      <c r="H216" s="133" t="n">
        <v>1483835.37174252</v>
      </c>
      <c r="I216" s="134" t="str">
        <f>H216-G216</f>
      </c>
      <c r="J216" s="135" t="n">
        <v>12553493.3625653</v>
      </c>
      <c r="K216" s="136" t="n">
        <v>12656049.5229595</v>
      </c>
      <c r="L216" s="137" t="str">
        <f>K216-J216</f>
      </c>
      <c r="M216" s="138" t="n">
        <v>2462943.23481964</v>
      </c>
      <c r="N216" s="139" t="n">
        <v>2461774.27454268</v>
      </c>
      <c r="O216" s="140" t="str">
        <f>N216-M216</f>
      </c>
      <c r="P216" s="141" t="n">
        <v>15016436.597385</v>
      </c>
      <c r="Q216" s="142" t="n">
        <v>15117823.7975021</v>
      </c>
      <c r="R216" s="143" t="str">
        <f>Q216-P216</f>
      </c>
      <c r="S216" s="144" t="str">
        <f>L216</f>
      </c>
    </row>
    <row r="217">
      <c r="A217" t="s">
        <v>306</v>
      </c>
      <c r="B217" s="35" t="s">
        <v>308</v>
      </c>
      <c r="C217" t="n">
        <v>2032</v>
      </c>
      <c r="D217" s="129" t="n">
        <v>903212.651399081</v>
      </c>
      <c r="E217" s="130" t="n">
        <v>908870.877488126</v>
      </c>
      <c r="F217" s="131" t="str">
        <f>E217-D217</f>
      </c>
      <c r="G217" s="132" t="n">
        <v>1510466.97950289</v>
      </c>
      <c r="H217" s="133" t="n">
        <v>1514938.27237416</v>
      </c>
      <c r="I217" s="134" t="str">
        <f>H217-G217</f>
      </c>
      <c r="J217" s="135" t="n">
        <v>12574738.4617842</v>
      </c>
      <c r="K217" s="136" t="n">
        <v>12676617.2949754</v>
      </c>
      <c r="L217" s="137" t="str">
        <f>K217-J217</f>
      </c>
      <c r="M217" s="138" t="n">
        <v>2466997.16763129</v>
      </c>
      <c r="N217" s="139" t="n">
        <v>2465693.09455922</v>
      </c>
      <c r="O217" s="140" t="str">
        <f>N217-M217</f>
      </c>
      <c r="P217" s="141" t="n">
        <v>15041735.6294155</v>
      </c>
      <c r="Q217" s="142" t="n">
        <v>15142310.3895347</v>
      </c>
      <c r="R217" s="143" t="str">
        <f>Q217-P217</f>
      </c>
      <c r="S217" s="144" t="str">
        <f>L217</f>
      </c>
    </row>
    <row r="218">
      <c r="A218" t="s">
        <v>306</v>
      </c>
      <c r="B218" s="35" t="s">
        <v>308</v>
      </c>
      <c r="C218" t="n">
        <v>2033</v>
      </c>
      <c r="D218" s="129" t="n">
        <v>907903.489401409</v>
      </c>
      <c r="E218" s="130" t="n">
        <v>913563.023220454</v>
      </c>
      <c r="F218" s="131" t="str">
        <f>E218-D218</f>
      </c>
      <c r="G218" s="132" t="n">
        <v>1541292.86868998</v>
      </c>
      <c r="H218" s="133" t="n">
        <v>1546062.34412067</v>
      </c>
      <c r="I218" s="134" t="str">
        <f>H218-G218</f>
      </c>
      <c r="J218" s="135" t="n">
        <v>12616117.9595938</v>
      </c>
      <c r="K218" s="136" t="n">
        <v>12718239.909793</v>
      </c>
      <c r="L218" s="137" t="str">
        <f>K218-J218</f>
      </c>
      <c r="M218" s="138" t="n">
        <v>2473534.87184905</v>
      </c>
      <c r="N218" s="139" t="n">
        <v>2472136.32915734</v>
      </c>
      <c r="O218" s="140" t="str">
        <f>N218-M218</f>
      </c>
      <c r="P218" s="141" t="n">
        <v>15089652.8314429</v>
      </c>
      <c r="Q218" s="142" t="n">
        <v>15190376.2389504</v>
      </c>
      <c r="R218" s="143" t="str">
        <f>Q218-P218</f>
      </c>
      <c r="S218" s="144" t="str">
        <f>L218</f>
      </c>
    </row>
    <row r="219">
      <c r="A219" t="s">
        <v>306</v>
      </c>
      <c r="B219" s="35" t="s">
        <v>308</v>
      </c>
      <c r="C219" t="n">
        <v>2034</v>
      </c>
      <c r="D219" s="129" t="n">
        <v>915294.71695143</v>
      </c>
      <c r="E219" s="130" t="n">
        <v>920723.390181589</v>
      </c>
      <c r="F219" s="131" t="str">
        <f>E219-D219</f>
      </c>
      <c r="G219" s="132" t="n">
        <v>1572479.17529978</v>
      </c>
      <c r="H219" s="133" t="n">
        <v>1577410.50304755</v>
      </c>
      <c r="I219" s="134" t="str">
        <f>H219-G219</f>
      </c>
      <c r="J219" s="135" t="n">
        <v>12694202.6785725</v>
      </c>
      <c r="K219" s="136" t="n">
        <v>12793363.4737947</v>
      </c>
      <c r="L219" s="137" t="str">
        <f>K219-J219</f>
      </c>
      <c r="M219" s="138" t="n">
        <v>2482155.38844193</v>
      </c>
      <c r="N219" s="139" t="n">
        <v>2480715.19412467</v>
      </c>
      <c r="O219" s="140" t="str">
        <f>N219-M219</f>
      </c>
      <c r="P219" s="141" t="n">
        <v>15176358.0670145</v>
      </c>
      <c r="Q219" s="142" t="n">
        <v>15274078.6679193</v>
      </c>
      <c r="R219" s="143" t="str">
        <f>Q219-P219</f>
      </c>
      <c r="S219" s="144" t="str">
        <f>L219</f>
      </c>
    </row>
    <row r="220">
      <c r="A220" t="s">
        <v>306</v>
      </c>
      <c r="B220" s="35" t="s">
        <v>308</v>
      </c>
      <c r="C220" t="n">
        <v>2035</v>
      </c>
      <c r="D220" s="129" t="n">
        <v>924802.327736669</v>
      </c>
      <c r="E220" s="130" t="n">
        <v>930075.423534506</v>
      </c>
      <c r="F220" s="131" t="str">
        <f>E220-D220</f>
      </c>
      <c r="G220" s="132" t="n">
        <v>1603992.20829375</v>
      </c>
      <c r="H220" s="133" t="n">
        <v>1609084.37329795</v>
      </c>
      <c r="I220" s="134" t="str">
        <f>H220-G220</f>
      </c>
      <c r="J220" s="135" t="n">
        <v>12787983.4233306</v>
      </c>
      <c r="K220" s="136" t="n">
        <v>12885097.6151483</v>
      </c>
      <c r="L220" s="137" t="str">
        <f>K220-J220</f>
      </c>
      <c r="M220" s="138" t="n">
        <v>2492526.24672298</v>
      </c>
      <c r="N220" s="139" t="n">
        <v>2491084.71707328</v>
      </c>
      <c r="O220" s="140" t="str">
        <f>N220-M220</f>
      </c>
      <c r="P220" s="141" t="n">
        <v>15280509.6700535</v>
      </c>
      <c r="Q220" s="142" t="n">
        <v>15376182.3322216</v>
      </c>
      <c r="R220" s="143" t="str">
        <f>Q220-P220</f>
      </c>
      <c r="S220" s="144" t="str">
        <f>L220</f>
      </c>
    </row>
    <row r="221">
      <c r="A221" t="s">
        <v>306</v>
      </c>
      <c r="B221" s="35" t="s">
        <v>308</v>
      </c>
      <c r="C221" t="n">
        <v>2036</v>
      </c>
      <c r="D221" s="129" t="n">
        <v>935470.050203476</v>
      </c>
      <c r="E221" s="130" t="n">
        <v>941635.342412005</v>
      </c>
      <c r="F221" s="131" t="str">
        <f>E221-D221</f>
      </c>
      <c r="G221" s="132" t="n">
        <v>1635384.99198008</v>
      </c>
      <c r="H221" s="133" t="n">
        <v>1641090.63903871</v>
      </c>
      <c r="I221" s="134" t="str">
        <f>H221-G221</f>
      </c>
      <c r="J221" s="135" t="n">
        <v>12886175.9960894</v>
      </c>
      <c r="K221" s="136" t="n">
        <v>12994091.2884183</v>
      </c>
      <c r="L221" s="137" t="str">
        <f>K221-J221</f>
      </c>
      <c r="M221" s="138" t="n">
        <v>2504384.53025407</v>
      </c>
      <c r="N221" s="139" t="n">
        <v>2502898.02263205</v>
      </c>
      <c r="O221" s="140" t="str">
        <f>N221-M221</f>
      </c>
      <c r="P221" s="141" t="n">
        <v>15390560.5263435</v>
      </c>
      <c r="Q221" s="142" t="n">
        <v>15496989.3110504</v>
      </c>
      <c r="R221" s="143" t="str">
        <f>Q221-P221</f>
      </c>
      <c r="S221" s="144" t="str">
        <f>L221</f>
      </c>
    </row>
    <row r="222">
      <c r="A222" t="s">
        <v>306</v>
      </c>
      <c r="B222" s="35" t="s">
        <v>308</v>
      </c>
      <c r="C222" t="n">
        <v>2037</v>
      </c>
      <c r="D222" s="129" t="n">
        <v>947747.712583965</v>
      </c>
      <c r="E222" s="130" t="n">
        <v>954747.297260637</v>
      </c>
      <c r="F222" s="131" t="str">
        <f>E222-D222</f>
      </c>
      <c r="G222" s="132" t="n">
        <v>1667038.66657017</v>
      </c>
      <c r="H222" s="133" t="n">
        <v>1673365.51825122</v>
      </c>
      <c r="I222" s="134" t="str">
        <f>H222-G222</f>
      </c>
      <c r="J222" s="135" t="n">
        <v>12995866.3883877</v>
      </c>
      <c r="K222" s="136" t="n">
        <v>13114148.9471381</v>
      </c>
      <c r="L222" s="137" t="str">
        <f>K222-J222</f>
      </c>
      <c r="M222" s="138" t="n">
        <v>2517478.96405037</v>
      </c>
      <c r="N222" s="139" t="n">
        <v>2515919.17486402</v>
      </c>
      <c r="O222" s="140" t="str">
        <f>N222-M222</f>
      </c>
      <c r="P222" s="141" t="n">
        <v>15513345.3524381</v>
      </c>
      <c r="Q222" s="142" t="n">
        <v>15630068.1220022</v>
      </c>
      <c r="R222" s="143" t="str">
        <f>Q222-P222</f>
      </c>
      <c r="S222" s="144" t="str">
        <f>L222</f>
      </c>
    </row>
    <row r="223">
      <c r="A223" t="s">
        <v>306</v>
      </c>
      <c r="B223" s="35" t="s">
        <v>308</v>
      </c>
      <c r="C223" t="n">
        <v>2038</v>
      </c>
      <c r="D223" s="129" t="n">
        <v>961270.6102152</v>
      </c>
      <c r="E223" s="130" t="n">
        <v>969086.366666109</v>
      </c>
      <c r="F223" s="131" t="str">
        <f>E223-D223</f>
      </c>
      <c r="G223" s="132" t="n">
        <v>1699201.02364565</v>
      </c>
      <c r="H223" s="133" t="n">
        <v>1706156.96350708</v>
      </c>
      <c r="I223" s="134" t="str">
        <f>H223-G223</f>
      </c>
      <c r="J223" s="135" t="n">
        <v>13117400.8259167</v>
      </c>
      <c r="K223" s="136" t="n">
        <v>13245966.0426851</v>
      </c>
      <c r="L223" s="137" t="str">
        <f>K223-J223</f>
      </c>
      <c r="M223" s="138" t="n">
        <v>2531654.54391421</v>
      </c>
      <c r="N223" s="139" t="n">
        <v>2530000.44117466</v>
      </c>
      <c r="O223" s="140" t="str">
        <f>N223-M223</f>
      </c>
      <c r="P223" s="141" t="n">
        <v>15649055.3698309</v>
      </c>
      <c r="Q223" s="142" t="n">
        <v>15775966.4838597</v>
      </c>
      <c r="R223" s="143" t="str">
        <f>Q223-P223</f>
      </c>
      <c r="S223" s="144" t="str">
        <f>L223</f>
      </c>
    </row>
    <row r="224">
      <c r="A224" t="s">
        <v>306</v>
      </c>
      <c r="B224" s="35" t="s">
        <v>308</v>
      </c>
      <c r="C224" t="n">
        <v>2039</v>
      </c>
      <c r="D224" s="129" t="n">
        <v>976323.074049436</v>
      </c>
      <c r="E224" s="130" t="n">
        <v>984958.042332389</v>
      </c>
      <c r="F224" s="131" t="str">
        <f>E224-D224</f>
      </c>
      <c r="G224" s="132" t="n">
        <v>1731552.60532676</v>
      </c>
      <c r="H224" s="133" t="n">
        <v>1739147.19885034</v>
      </c>
      <c r="I224" s="134" t="str">
        <f>H224-G224</f>
      </c>
      <c r="J224" s="135" t="n">
        <v>13248859.3662913</v>
      </c>
      <c r="K224" s="136" t="n">
        <v>13387796.9652808</v>
      </c>
      <c r="L224" s="137" t="str">
        <f>K224-J224</f>
      </c>
      <c r="M224" s="138" t="n">
        <v>2546665.67648471</v>
      </c>
      <c r="N224" s="139" t="n">
        <v>2544900.06222731</v>
      </c>
      <c r="O224" s="140" t="str">
        <f>N224-M224</f>
      </c>
      <c r="P224" s="141" t="n">
        <v>15795525.0427761</v>
      </c>
      <c r="Q224" s="142" t="n">
        <v>15932697.0275081</v>
      </c>
      <c r="R224" s="143" t="str">
        <f>Q224-P224</f>
      </c>
      <c r="S224" s="144" t="str">
        <f>L224</f>
      </c>
    </row>
    <row r="225">
      <c r="A225" t="s">
        <v>306</v>
      </c>
      <c r="B225" s="35" t="s">
        <v>308</v>
      </c>
      <c r="C225" t="n">
        <v>2040</v>
      </c>
      <c r="D225" s="129" t="n">
        <v>991875.161430626</v>
      </c>
      <c r="E225" s="130" t="n">
        <v>1001338.68824513</v>
      </c>
      <c r="F225" s="131" t="str">
        <f>E225-D225</f>
      </c>
      <c r="G225" s="132" t="n">
        <v>1763975.2857759</v>
      </c>
      <c r="H225" s="133" t="n">
        <v>1772218.56750507</v>
      </c>
      <c r="I225" s="134" t="str">
        <f>H225-G225</f>
      </c>
      <c r="J225" s="135" t="n">
        <v>13382113.8653558</v>
      </c>
      <c r="K225" s="136" t="n">
        <v>13531572.1573464</v>
      </c>
      <c r="L225" s="137" t="str">
        <f>K225-J225</f>
      </c>
      <c r="M225" s="138" t="n">
        <v>2562446.59058815</v>
      </c>
      <c r="N225" s="139" t="n">
        <v>2560554.50863995</v>
      </c>
      <c r="O225" s="140" t="str">
        <f>N225-M225</f>
      </c>
      <c r="P225" s="141" t="n">
        <v>15944560.455944</v>
      </c>
      <c r="Q225" s="142" t="n">
        <v>16092126.6659863</v>
      </c>
      <c r="R225" s="143" t="str">
        <f>Q225-P225</f>
      </c>
      <c r="S225" s="144" t="str">
        <f>L225</f>
      </c>
    </row>
    <row r="226">
      <c r="A226" t="s">
        <v>306</v>
      </c>
      <c r="B226" s="35" t="s">
        <v>308</v>
      </c>
      <c r="C226" t="n">
        <v>2041</v>
      </c>
      <c r="D226" s="129" t="n">
        <v>1009273.70745041</v>
      </c>
      <c r="E226" s="130" t="n">
        <v>1018505.56120716</v>
      </c>
      <c r="F226" s="131" t="str">
        <f>E226-D226</f>
      </c>
      <c r="G226" s="132" t="n">
        <v>1796875.77588521</v>
      </c>
      <c r="H226" s="133" t="n">
        <v>1805252.92460674</v>
      </c>
      <c r="I226" s="134" t="str">
        <f>H226-G226</f>
      </c>
      <c r="J226" s="135" t="n">
        <v>13534052.3786324</v>
      </c>
      <c r="K226" s="136" t="n">
        <v>13681285.7749561</v>
      </c>
      <c r="L226" s="137" t="str">
        <f>K226-J226</f>
      </c>
      <c r="M226" s="138" t="n">
        <v>2578787.43707791</v>
      </c>
      <c r="N226" s="139" t="n">
        <v>2576835.84245416</v>
      </c>
      <c r="O226" s="140" t="str">
        <f>N226-M226</f>
      </c>
      <c r="P226" s="141" t="n">
        <v>16112839.8157103</v>
      </c>
      <c r="Q226" s="142" t="n">
        <v>16258121.6174102</v>
      </c>
      <c r="R226" s="143" t="str">
        <f>Q226-P226</f>
      </c>
      <c r="S226" s="144" t="str">
        <f>L226</f>
      </c>
    </row>
    <row r="227">
      <c r="A227" t="s">
        <v>306</v>
      </c>
      <c r="B227" s="35" t="s">
        <v>308</v>
      </c>
      <c r="C227" t="n">
        <v>2042</v>
      </c>
      <c r="D227" s="129" t="n">
        <v>1027143.90574112</v>
      </c>
      <c r="E227" s="130" t="n">
        <v>1036259.738796</v>
      </c>
      <c r="F227" s="131" t="str">
        <f>E227-D227</f>
      </c>
      <c r="G227" s="132" t="n">
        <v>1829677.4451873</v>
      </c>
      <c r="H227" s="133" t="n">
        <v>1838188.48527742</v>
      </c>
      <c r="I227" s="134" t="str">
        <f>H227-G227</f>
      </c>
      <c r="J227" s="135" t="n">
        <v>13687833.3130981</v>
      </c>
      <c r="K227" s="136" t="n">
        <v>13834068.0419889</v>
      </c>
      <c r="L227" s="137" t="str">
        <f>K227-J227</f>
      </c>
      <c r="M227" s="138" t="n">
        <v>2595608.85790292</v>
      </c>
      <c r="N227" s="139" t="n">
        <v>2593642.70300073</v>
      </c>
      <c r="O227" s="140" t="str">
        <f>N227-M227</f>
      </c>
      <c r="P227" s="141" t="n">
        <v>16283442.1710011</v>
      </c>
      <c r="Q227" s="142" t="n">
        <v>16427710.7449896</v>
      </c>
      <c r="R227" s="143" t="str">
        <f>Q227-P227</f>
      </c>
      <c r="S227" s="144" t="str">
        <f>L227</f>
      </c>
    </row>
    <row r="228">
      <c r="A228" t="s">
        <v>306</v>
      </c>
      <c r="B228" s="35" t="s">
        <v>308</v>
      </c>
      <c r="C228" t="n">
        <v>2043</v>
      </c>
      <c r="D228" s="129" t="n">
        <v>1045308.49369239</v>
      </c>
      <c r="E228" s="130" t="n">
        <v>1054378.00710536</v>
      </c>
      <c r="F228" s="131" t="str">
        <f>E228-D228</f>
      </c>
      <c r="G228" s="132" t="n">
        <v>1862312.5147863</v>
      </c>
      <c r="H228" s="133" t="n">
        <v>1870955.26888352</v>
      </c>
      <c r="I228" s="134" t="str">
        <f>H228-G228</f>
      </c>
      <c r="J228" s="135" t="n">
        <v>13842744.6557748</v>
      </c>
      <c r="K228" s="136" t="n">
        <v>13988769.2008491</v>
      </c>
      <c r="L228" s="137" t="str">
        <f>K228-J228</f>
      </c>
      <c r="M228" s="138" t="n">
        <v>2612857.97636088</v>
      </c>
      <c r="N228" s="139" t="n">
        <v>2610909.37164379</v>
      </c>
      <c r="O228" s="140" t="str">
        <f>N228-M228</f>
      </c>
      <c r="P228" s="141" t="n">
        <v>16455602.6321357</v>
      </c>
      <c r="Q228" s="142" t="n">
        <v>16599678.5724929</v>
      </c>
      <c r="R228" s="143" t="str">
        <f>Q228-P228</f>
      </c>
      <c r="S228" s="144" t="str">
        <f>L228</f>
      </c>
    </row>
    <row r="229">
      <c r="A229" t="s">
        <v>306</v>
      </c>
      <c r="B229" s="35" t="s">
        <v>308</v>
      </c>
      <c r="C229" t="n">
        <v>2044</v>
      </c>
      <c r="D229" s="129" t="n">
        <v>1063855.94769209</v>
      </c>
      <c r="E229" s="130" t="n">
        <v>1072929.37613925</v>
      </c>
      <c r="F229" s="131" t="str">
        <f>E229-D229</f>
      </c>
      <c r="G229" s="132" t="n">
        <v>1894721.32024818</v>
      </c>
      <c r="H229" s="133" t="n">
        <v>1903492.40420168</v>
      </c>
      <c r="I229" s="134" t="str">
        <f>H229-G229</f>
      </c>
      <c r="J229" s="135" t="n">
        <v>14000626.295314</v>
      </c>
      <c r="K229" s="136" t="n">
        <v>14147019.8129717</v>
      </c>
      <c r="L229" s="137" t="str">
        <f>K229-J229</f>
      </c>
      <c r="M229" s="138" t="n">
        <v>2630458.46613437</v>
      </c>
      <c r="N229" s="139" t="n">
        <v>2628550.54951488</v>
      </c>
      <c r="O229" s="140" t="str">
        <f>N229-M229</f>
      </c>
      <c r="P229" s="141" t="n">
        <v>16631084.7614483</v>
      </c>
      <c r="Q229" s="142" t="n">
        <v>16775570.3624866</v>
      </c>
      <c r="R229" s="143" t="str">
        <f>Q229-P229</f>
      </c>
      <c r="S229" s="144" t="str">
        <f>L229</f>
      </c>
    </row>
    <row r="230">
      <c r="A230" t="s">
        <v>306</v>
      </c>
      <c r="B230" s="35" t="s">
        <v>308</v>
      </c>
      <c r="C230" t="n">
        <v>2045</v>
      </c>
      <c r="D230" s="129" t="n">
        <v>1083069.24231894</v>
      </c>
      <c r="E230" s="130" t="n">
        <v>1092185.24775103</v>
      </c>
      <c r="F230" s="131" t="str">
        <f>E230-D230</f>
      </c>
      <c r="G230" s="132" t="n">
        <v>1926834.65669635</v>
      </c>
      <c r="H230" s="133" t="n">
        <v>1935729.82826812</v>
      </c>
      <c r="I230" s="134" t="str">
        <f>H230-G230</f>
      </c>
      <c r="J230" s="135" t="n">
        <v>14161301.2799892</v>
      </c>
      <c r="K230" s="136" t="n">
        <v>14308477.831449</v>
      </c>
      <c r="L230" s="137" t="str">
        <f>K230-J230</f>
      </c>
      <c r="M230" s="138" t="n">
        <v>2648265.87312102</v>
      </c>
      <c r="N230" s="139" t="n">
        <v>2646415.19794401</v>
      </c>
      <c r="O230" s="140" t="str">
        <f>N230-M230</f>
      </c>
      <c r="P230" s="141" t="n">
        <v>16809567.1531102</v>
      </c>
      <c r="Q230" s="142" t="n">
        <v>16954893.029393</v>
      </c>
      <c r="R230" s="143" t="str">
        <f>Q230-P230</f>
      </c>
      <c r="S230" s="144" t="str">
        <f>L230</f>
      </c>
    </row>
    <row r="231">
      <c r="A231" t="s">
        <v>306</v>
      </c>
      <c r="B231" s="35" t="s">
        <v>308</v>
      </c>
      <c r="C231" t="n">
        <v>2046</v>
      </c>
      <c r="D231" s="129" t="n">
        <v>1102694.79275204</v>
      </c>
      <c r="E231" s="130" t="n">
        <v>1111881.26844105</v>
      </c>
      <c r="F231" s="131" t="str">
        <f>E231-D231</f>
      </c>
      <c r="G231" s="132" t="n">
        <v>1958567.83713591</v>
      </c>
      <c r="H231" s="133" t="n">
        <v>1967582.10549087</v>
      </c>
      <c r="I231" s="134" t="str">
        <f>H231-G231</f>
      </c>
      <c r="J231" s="135" t="n">
        <v>14322037.3937596</v>
      </c>
      <c r="K231" s="136" t="n">
        <v>14470300.1656259</v>
      </c>
      <c r="L231" s="137" t="str">
        <f>K231-J231</f>
      </c>
      <c r="M231" s="138" t="n">
        <v>2666166.3606988</v>
      </c>
      <c r="N231" s="139" t="n">
        <v>2664384.77010942</v>
      </c>
      <c r="O231" s="140" t="str">
        <f>N231-M231</f>
      </c>
      <c r="P231" s="141" t="n">
        <v>16988203.7544585</v>
      </c>
      <c r="Q231" s="142" t="n">
        <v>17134684.9357353</v>
      </c>
      <c r="R231" s="143" t="str">
        <f>Q231-P231</f>
      </c>
      <c r="S231" s="144" t="str">
        <f>L231</f>
      </c>
    </row>
    <row r="232">
      <c r="A232" t="s">
        <v>306</v>
      </c>
      <c r="B232" s="35" t="s">
        <v>308</v>
      </c>
      <c r="C232" t="n">
        <v>2047</v>
      </c>
      <c r="D232" s="129" t="n">
        <v>1122162.61736335</v>
      </c>
      <c r="E232" s="130" t="n">
        <v>1131441.22532726</v>
      </c>
      <c r="F232" s="131" t="str">
        <f>E232-D232</f>
      </c>
      <c r="G232" s="132" t="n">
        <v>1989831.14425103</v>
      </c>
      <c r="H232" s="133" t="n">
        <v>1998958.96255833</v>
      </c>
      <c r="I232" s="134" t="str">
        <f>H232-G232</f>
      </c>
      <c r="J232" s="135" t="n">
        <v>14482888.9114264</v>
      </c>
      <c r="K232" s="136" t="n">
        <v>14632493.2291192</v>
      </c>
      <c r="L232" s="137" t="str">
        <f>K232-J232</f>
      </c>
      <c r="M232" s="138" t="n">
        <v>2684147.7945522</v>
      </c>
      <c r="N232" s="139" t="n">
        <v>2682443.0679199</v>
      </c>
      <c r="O232" s="140" t="str">
        <f>N232-M232</f>
      </c>
      <c r="P232" s="141" t="n">
        <v>17167036.7059785</v>
      </c>
      <c r="Q232" s="142" t="n">
        <v>17314936.2970391</v>
      </c>
      <c r="R232" s="143" t="str">
        <f>Q232-P232</f>
      </c>
      <c r="S232" s="144" t="str">
        <f>L232</f>
      </c>
    </row>
    <row r="233">
      <c r="A233" t="s">
        <v>306</v>
      </c>
      <c r="B233" s="35" t="s">
        <v>308</v>
      </c>
      <c r="C233" t="n">
        <v>2048</v>
      </c>
      <c r="D233" s="129" t="n">
        <v>1141378.81545119</v>
      </c>
      <c r="E233" s="130" t="n">
        <v>1150761.11400137</v>
      </c>
      <c r="F233" s="131" t="str">
        <f>E233-D233</f>
      </c>
      <c r="G233" s="132" t="n">
        <v>2020584.62799653</v>
      </c>
      <c r="H233" s="133" t="n">
        <v>2029820.19324426</v>
      </c>
      <c r="I233" s="134" t="str">
        <f>H233-G233</f>
      </c>
      <c r="J233" s="135" t="n">
        <v>14641112.8545349</v>
      </c>
      <c r="K233" s="136" t="n">
        <v>14792197.2880254</v>
      </c>
      <c r="L233" s="137" t="str">
        <f>K233-J233</f>
      </c>
      <c r="M233" s="138" t="n">
        <v>2702205.44487946</v>
      </c>
      <c r="N233" s="139" t="n">
        <v>2700582.96160727</v>
      </c>
      <c r="O233" s="140" t="str">
        <f>N233-M233</f>
      </c>
      <c r="P233" s="141" t="n">
        <v>17343318.2994144</v>
      </c>
      <c r="Q233" s="142" t="n">
        <v>17492780.2496327</v>
      </c>
      <c r="R233" s="143" t="str">
        <f>Q233-P233</f>
      </c>
      <c r="S233" s="144" t="str">
        <f>L233</f>
      </c>
    </row>
    <row r="234">
      <c r="A234" t="s">
        <v>306</v>
      </c>
      <c r="B234" s="35" t="s">
        <v>308</v>
      </c>
      <c r="C234" t="n">
        <v>2049</v>
      </c>
      <c r="D234" s="129" t="n">
        <v>1160978.45549577</v>
      </c>
      <c r="E234" s="130" t="n">
        <v>1170476.71826389</v>
      </c>
      <c r="F234" s="131" t="str">
        <f>E234-D234</f>
      </c>
      <c r="G234" s="132" t="n">
        <v>2050802.42496059</v>
      </c>
      <c r="H234" s="133" t="n">
        <v>2060139.90494009</v>
      </c>
      <c r="I234" s="134" t="str">
        <f>H234-G234</f>
      </c>
      <c r="J234" s="135" t="n">
        <v>14800316.5514097</v>
      </c>
      <c r="K234" s="136" t="n">
        <v>14953001.269786</v>
      </c>
      <c r="L234" s="137" t="str">
        <f>K234-J234</f>
      </c>
      <c r="M234" s="138" t="n">
        <v>2720209.14087907</v>
      </c>
      <c r="N234" s="139" t="n">
        <v>2718672.14828175</v>
      </c>
      <c r="O234" s="140" t="str">
        <f>N234-M234</f>
      </c>
      <c r="P234" s="141" t="n">
        <v>17520525.6922888</v>
      </c>
      <c r="Q234" s="142" t="n">
        <v>17671673.4180677</v>
      </c>
      <c r="R234" s="143" t="str">
        <f>Q234-P234</f>
      </c>
      <c r="S234" s="144" t="str">
        <f>L234</f>
      </c>
    </row>
    <row r="235">
      <c r="A235" t="s">
        <v>306</v>
      </c>
      <c r="B235" s="35" t="s">
        <v>308</v>
      </c>
      <c r="C235" t="n">
        <v>2050</v>
      </c>
      <c r="D235" s="129" t="n">
        <v>1180377.38790976</v>
      </c>
      <c r="E235" s="130" t="n">
        <v>1189997.74139777</v>
      </c>
      <c r="F235" s="131" t="str">
        <f>E235-D235</f>
      </c>
      <c r="G235" s="132" t="n">
        <v>2080439.48626757</v>
      </c>
      <c r="H235" s="133" t="n">
        <v>2089872.92500268</v>
      </c>
      <c r="I235" s="134" t="str">
        <f>H235-G235</f>
      </c>
      <c r="J235" s="135" t="n">
        <v>14957129.2634825</v>
      </c>
      <c r="K235" s="136" t="n">
        <v>15111482.9488492</v>
      </c>
      <c r="L235" s="137" t="str">
        <f>K235-J235</f>
      </c>
      <c r="M235" s="138" t="n">
        <v>2738133.24993099</v>
      </c>
      <c r="N235" s="139" t="n">
        <v>2736683.53301889</v>
      </c>
      <c r="O235" s="140" t="str">
        <f>N235-M235</f>
      </c>
      <c r="P235" s="141" t="n">
        <v>17695262.5134135</v>
      </c>
      <c r="Q235" s="142" t="n">
        <v>17848166.4818681</v>
      </c>
      <c r="R235" s="143" t="str">
        <f>Q235-P235</f>
      </c>
      <c r="S235" s="144" t="str">
        <f>L235</f>
      </c>
    </row>
    <row r="236">
      <c r="A236" t="s">
        <v>289</v>
      </c>
      <c r="B236" s="35" t="s">
        <v>458</v>
      </c>
      <c r="C236" t="n">
        <v>2025</v>
      </c>
      <c r="D236" s="129" t="n">
        <v>1067480.82630162</v>
      </c>
      <c r="E236" s="130" t="n">
        <v>1067480.82630162</v>
      </c>
      <c r="F236" s="131" t="str">
        <f>E236-D236</f>
      </c>
      <c r="G236" s="132" t="n">
        <v>1310435.46710376</v>
      </c>
      <c r="H236" s="133" t="n">
        <v>1310435.46710376</v>
      </c>
      <c r="I236" s="134" t="str">
        <f>H236-G236</f>
      </c>
      <c r="J236" s="135" t="n">
        <v>13787600.0581766</v>
      </c>
      <c r="K236" s="136" t="n">
        <v>13787600.0581765</v>
      </c>
      <c r="L236" s="137" t="str">
        <f>K236-J236</f>
      </c>
      <c r="M236" s="138" t="n">
        <v>2532778.0562727</v>
      </c>
      <c r="N236" s="139" t="n">
        <v>2532778.0562727</v>
      </c>
      <c r="O236" s="140" t="str">
        <f>N236-M236</f>
      </c>
      <c r="P236" s="141" t="n">
        <v>16320378.1144493</v>
      </c>
      <c r="Q236" s="142" t="n">
        <v>16320378.1144492</v>
      </c>
      <c r="R236" s="143" t="str">
        <f>Q236-P236</f>
      </c>
      <c r="S236" s="144" t="str">
        <f>L236</f>
      </c>
    </row>
    <row r="237">
      <c r="A237" t="s">
        <v>289</v>
      </c>
      <c r="B237" s="35" t="s">
        <v>458</v>
      </c>
      <c r="C237" t="n">
        <v>2026</v>
      </c>
      <c r="D237" s="129" t="n">
        <v>984726.968583622</v>
      </c>
      <c r="E237" s="130" t="n">
        <v>988264.006255992</v>
      </c>
      <c r="F237" s="131" t="str">
        <f>E237-D237</f>
      </c>
      <c r="G237" s="132" t="n">
        <v>1334099.10118304</v>
      </c>
      <c r="H237" s="133" t="n">
        <v>1335499.77531644</v>
      </c>
      <c r="I237" s="134" t="str">
        <f>H237-G237</f>
      </c>
      <c r="J237" s="135" t="n">
        <v>13220357.9937072</v>
      </c>
      <c r="K237" s="136" t="n">
        <v>13278266.4787963</v>
      </c>
      <c r="L237" s="137" t="str">
        <f>K237-J237</f>
      </c>
      <c r="M237" s="138" t="n">
        <v>2503395.8142795</v>
      </c>
      <c r="N237" s="139" t="n">
        <v>2503113.80829513</v>
      </c>
      <c r="O237" s="140" t="str">
        <f>N237-M237</f>
      </c>
      <c r="P237" s="141" t="n">
        <v>15723753.8079867</v>
      </c>
      <c r="Q237" s="142" t="n">
        <v>15781380.2870914</v>
      </c>
      <c r="R237" s="143" t="str">
        <f>Q237-P237</f>
      </c>
      <c r="S237" s="144" t="str">
        <f>L237</f>
      </c>
    </row>
    <row r="238">
      <c r="A238" t="s">
        <v>289</v>
      </c>
      <c r="B238" s="35" t="s">
        <v>458</v>
      </c>
      <c r="C238" t="n">
        <v>2027</v>
      </c>
      <c r="D238" s="129" t="n">
        <v>943228.7321581</v>
      </c>
      <c r="E238" s="130" t="n">
        <v>949562.21612471</v>
      </c>
      <c r="F238" s="131" t="str">
        <f>E238-D238</f>
      </c>
      <c r="G238" s="132" t="n">
        <v>1359892.3569534</v>
      </c>
      <c r="H238" s="133" t="n">
        <v>1363154.32953999</v>
      </c>
      <c r="I238" s="134" t="str">
        <f>H238-G238</f>
      </c>
      <c r="J238" s="135" t="n">
        <v>12884164.9896228</v>
      </c>
      <c r="K238" s="136" t="n">
        <v>12992035.3731198</v>
      </c>
      <c r="L238" s="137" t="str">
        <f>K238-J238</f>
      </c>
      <c r="M238" s="138" t="n">
        <v>2484097.58711057</v>
      </c>
      <c r="N238" s="139" t="n">
        <v>2483407.07511913</v>
      </c>
      <c r="O238" s="140" t="str">
        <f>N238-M238</f>
      </c>
      <c r="P238" s="141" t="n">
        <v>15368262.5767333</v>
      </c>
      <c r="Q238" s="142" t="n">
        <v>15475442.4482389</v>
      </c>
      <c r="R238" s="143" t="str">
        <f>Q238-P238</f>
      </c>
      <c r="S238" s="144" t="str">
        <f>L238</f>
      </c>
    </row>
    <row r="239">
      <c r="A239" t="s">
        <v>289</v>
      </c>
      <c r="B239" s="35" t="s">
        <v>458</v>
      </c>
      <c r="C239" t="n">
        <v>2028</v>
      </c>
      <c r="D239" s="129" t="n">
        <v>918380.218516108</v>
      </c>
      <c r="E239" s="130" t="n">
        <v>927155.127282705</v>
      </c>
      <c r="F239" s="131" t="str">
        <f>E239-D239</f>
      </c>
      <c r="G239" s="132" t="n">
        <v>1387075.70837073</v>
      </c>
      <c r="H239" s="133" t="n">
        <v>1392211.21828385</v>
      </c>
      <c r="I239" s="134" t="str">
        <f>H239-G239</f>
      </c>
      <c r="J239" s="135" t="n">
        <v>12659558.5170152</v>
      </c>
      <c r="K239" s="136" t="n">
        <v>12812693.7128389</v>
      </c>
      <c r="L239" s="137" t="str">
        <f>K239-J239</f>
      </c>
      <c r="M239" s="138" t="n">
        <v>2472005.75859024</v>
      </c>
      <c r="N239" s="139" t="n">
        <v>2470833.56377094</v>
      </c>
      <c r="O239" s="140" t="str">
        <f>N239-M239</f>
      </c>
      <c r="P239" s="141" t="n">
        <v>15131564.2756054</v>
      </c>
      <c r="Q239" s="142" t="n">
        <v>15283527.2766099</v>
      </c>
      <c r="R239" s="143" t="str">
        <f>Q239-P239</f>
      </c>
      <c r="S239" s="144" t="str">
        <f>L239</f>
      </c>
    </row>
    <row r="240">
      <c r="A240" t="s">
        <v>289</v>
      </c>
      <c r="B240" s="35" t="s">
        <v>458</v>
      </c>
      <c r="C240" t="n">
        <v>2029</v>
      </c>
      <c r="D240" s="129" t="n">
        <v>903030.290949196</v>
      </c>
      <c r="E240" s="130" t="n">
        <v>914778.27531635</v>
      </c>
      <c r="F240" s="131" t="str">
        <f>E240-D240</f>
      </c>
      <c r="G240" s="132" t="n">
        <v>1414886.51275228</v>
      </c>
      <c r="H240" s="133" t="n">
        <v>1422211.31012518</v>
      </c>
      <c r="I240" s="134" t="str">
        <f>H240-G240</f>
      </c>
      <c r="J240" s="135" t="n">
        <v>12509235.2948483</v>
      </c>
      <c r="K240" s="136" t="n">
        <v>12714849.6009512</v>
      </c>
      <c r="L240" s="137" t="str">
        <f>K240-J240</f>
      </c>
      <c r="M240" s="138" t="n">
        <v>2465454.71977173</v>
      </c>
      <c r="N240" s="139" t="n">
        <v>2463702.13868376</v>
      </c>
      <c r="O240" s="140" t="str">
        <f>N240-M240</f>
      </c>
      <c r="P240" s="141" t="n">
        <v>14974690.0146201</v>
      </c>
      <c r="Q240" s="142" t="n">
        <v>15178551.7396349</v>
      </c>
      <c r="R240" s="143" t="str">
        <f>Q240-P240</f>
      </c>
      <c r="S240" s="144" t="str">
        <f>L240</f>
      </c>
    </row>
    <row r="241">
      <c r="A241" t="s">
        <v>289</v>
      </c>
      <c r="B241" s="35" t="s">
        <v>458</v>
      </c>
      <c r="C241" t="n">
        <v>2030</v>
      </c>
      <c r="D241" s="129" t="n">
        <v>894551.96161738</v>
      </c>
      <c r="E241" s="130" t="n">
        <v>909052.974563889</v>
      </c>
      <c r="F241" s="131" t="str">
        <f>E241-D241</f>
      </c>
      <c r="G241" s="132" t="n">
        <v>1443329.36524471</v>
      </c>
      <c r="H241" s="133" t="n">
        <v>1452871.08867836</v>
      </c>
      <c r="I241" s="134" t="str">
        <f>H241-G241</f>
      </c>
      <c r="J241" s="135" t="n">
        <v>12409687.1637903</v>
      </c>
      <c r="K241" s="136" t="n">
        <v>12664641.1886839</v>
      </c>
      <c r="L241" s="137" t="str">
        <f>K241-J241</f>
      </c>
      <c r="M241" s="138" t="n">
        <v>2463280.29042661</v>
      </c>
      <c r="N241" s="139" t="n">
        <v>2460885.6583369</v>
      </c>
      <c r="O241" s="140" t="str">
        <f>N241-M241</f>
      </c>
      <c r="P241" s="141" t="n">
        <v>14872967.4542169</v>
      </c>
      <c r="Q241" s="142" t="n">
        <v>15125526.8470208</v>
      </c>
      <c r="R241" s="143" t="str">
        <f>Q241-P241</f>
      </c>
      <c r="S241" s="144" t="str">
        <f>L241</f>
      </c>
    </row>
    <row r="242">
      <c r="A242" t="s">
        <v>289</v>
      </c>
      <c r="B242" s="35" t="s">
        <v>458</v>
      </c>
      <c r="C242" t="n">
        <v>2031</v>
      </c>
      <c r="D242" s="129" t="n">
        <v>893023.912015218</v>
      </c>
      <c r="E242" s="130" t="n">
        <v>907044.243132821</v>
      </c>
      <c r="F242" s="131" t="str">
        <f>E242-D242</f>
      </c>
      <c r="G242" s="132" t="n">
        <v>1473588.98739389</v>
      </c>
      <c r="H242" s="133" t="n">
        <v>1483835.37174252</v>
      </c>
      <c r="I242" s="134" t="str">
        <f>H242-G242</f>
      </c>
      <c r="J242" s="135" t="n">
        <v>12405880.5812945</v>
      </c>
      <c r="K242" s="136" t="n">
        <v>12656049.5229595</v>
      </c>
      <c r="L242" s="137" t="str">
        <f>K242-J242</f>
      </c>
      <c r="M242" s="138" t="n">
        <v>2464627.59305962</v>
      </c>
      <c r="N242" s="139" t="n">
        <v>2461774.27454268</v>
      </c>
      <c r="O242" s="140" t="str">
        <f>N242-M242</f>
      </c>
      <c r="P242" s="141" t="n">
        <v>14870508.1743541</v>
      </c>
      <c r="Q242" s="142" t="n">
        <v>15117823.7975021</v>
      </c>
      <c r="R242" s="143" t="str">
        <f>Q242-P242</f>
      </c>
      <c r="S242" s="144" t="str">
        <f>L242</f>
      </c>
    </row>
    <row r="243">
      <c r="A243" t="s">
        <v>289</v>
      </c>
      <c r="B243" s="35" t="s">
        <v>458</v>
      </c>
      <c r="C243" t="n">
        <v>2032</v>
      </c>
      <c r="D243" s="129" t="n">
        <v>895032.163829163</v>
      </c>
      <c r="E243" s="130" t="n">
        <v>908870.877488126</v>
      </c>
      <c r="F243" s="131" t="str">
        <f>E243-D243</f>
      </c>
      <c r="G243" s="132" t="n">
        <v>1503971.39732022</v>
      </c>
      <c r="H243" s="133" t="n">
        <v>1514938.27237416</v>
      </c>
      <c r="I243" s="134" t="str">
        <f>H243-G243</f>
      </c>
      <c r="J243" s="135" t="n">
        <v>12428017.1297593</v>
      </c>
      <c r="K243" s="136" t="n">
        <v>12676617.2949754</v>
      </c>
      <c r="L243" s="137" t="str">
        <f>K243-J243</f>
      </c>
      <c r="M243" s="138" t="n">
        <v>2468874.82576229</v>
      </c>
      <c r="N243" s="139" t="n">
        <v>2465693.09455922</v>
      </c>
      <c r="O243" s="140" t="str">
        <f>N243-M243</f>
      </c>
      <c r="P243" s="141" t="n">
        <v>14896891.9555216</v>
      </c>
      <c r="Q243" s="142" t="n">
        <v>15142310.3895347</v>
      </c>
      <c r="R243" s="143" t="str">
        <f>Q243-P243</f>
      </c>
      <c r="S243" s="144" t="str">
        <f>L243</f>
      </c>
    </row>
    <row r="244">
      <c r="A244" t="s">
        <v>289</v>
      </c>
      <c r="B244" s="35" t="s">
        <v>458</v>
      </c>
      <c r="C244" t="n">
        <v>2033</v>
      </c>
      <c r="D244" s="129" t="n">
        <v>899717.96595701</v>
      </c>
      <c r="E244" s="130" t="n">
        <v>913563.023220454</v>
      </c>
      <c r="F244" s="131" t="str">
        <f>E244-D244</f>
      </c>
      <c r="G244" s="132" t="n">
        <v>1534364.30016412</v>
      </c>
      <c r="H244" s="133" t="n">
        <v>1546062.34412067</v>
      </c>
      <c r="I244" s="134" t="str">
        <f>H244-G244</f>
      </c>
      <c r="J244" s="135" t="n">
        <v>12468993.6844162</v>
      </c>
      <c r="K244" s="136" t="n">
        <v>12718239.909793</v>
      </c>
      <c r="L244" s="137" t="str">
        <f>K244-J244</f>
      </c>
      <c r="M244" s="138" t="n">
        <v>2475547.28937231</v>
      </c>
      <c r="N244" s="139" t="n">
        <v>2472136.32915734</v>
      </c>
      <c r="O244" s="140" t="str">
        <f>N244-M244</f>
      </c>
      <c r="P244" s="141" t="n">
        <v>14944540.9737885</v>
      </c>
      <c r="Q244" s="142" t="n">
        <v>15190376.2389504</v>
      </c>
      <c r="R244" s="143" t="str">
        <f>Q244-P244</f>
      </c>
      <c r="S244" s="144" t="str">
        <f>L244</f>
      </c>
    </row>
    <row r="245">
      <c r="A245" t="s">
        <v>289</v>
      </c>
      <c r="B245" s="35" t="s">
        <v>458</v>
      </c>
      <c r="C245" t="n">
        <v>2034</v>
      </c>
      <c r="D245" s="129" t="n">
        <v>907436.85076354</v>
      </c>
      <c r="E245" s="130" t="n">
        <v>920723.390181589</v>
      </c>
      <c r="F245" s="131" t="str">
        <f>E245-D245</f>
      </c>
      <c r="G245" s="132" t="n">
        <v>1565314.43382625</v>
      </c>
      <c r="H245" s="133" t="n">
        <v>1577410.50304755</v>
      </c>
      <c r="I245" s="134" t="str">
        <f>H245-G245</f>
      </c>
      <c r="J245" s="135" t="n">
        <v>12551244.313924</v>
      </c>
      <c r="K245" s="136" t="n">
        <v>12793363.4737947</v>
      </c>
      <c r="L245" s="137" t="str">
        <f>K245-J245</f>
      </c>
      <c r="M245" s="138" t="n">
        <v>2484226.5932259</v>
      </c>
      <c r="N245" s="139" t="n">
        <v>2480715.19412467</v>
      </c>
      <c r="O245" s="140" t="str">
        <f>N245-M245</f>
      </c>
      <c r="P245" s="141" t="n">
        <v>15035470.9071499</v>
      </c>
      <c r="Q245" s="142" t="n">
        <v>15274078.6679193</v>
      </c>
      <c r="R245" s="143" t="str">
        <f>Q245-P245</f>
      </c>
      <c r="S245" s="144" t="str">
        <f>L245</f>
      </c>
    </row>
    <row r="246">
      <c r="A246" t="s">
        <v>289</v>
      </c>
      <c r="B246" s="35" t="s">
        <v>458</v>
      </c>
      <c r="C246" t="n">
        <v>2035</v>
      </c>
      <c r="D246" s="129" t="n">
        <v>917165.227639934</v>
      </c>
      <c r="E246" s="130" t="n">
        <v>930075.423534506</v>
      </c>
      <c r="F246" s="131" t="str">
        <f>E246-D246</f>
      </c>
      <c r="G246" s="132" t="n">
        <v>1596592.94939392</v>
      </c>
      <c r="H246" s="133" t="n">
        <v>1609084.37329795</v>
      </c>
      <c r="I246" s="134" t="str">
        <f>H246-G246</f>
      </c>
      <c r="J246" s="135" t="n">
        <v>12647905.5721029</v>
      </c>
      <c r="K246" s="136" t="n">
        <v>12885097.6151483</v>
      </c>
      <c r="L246" s="137" t="str">
        <f>K246-J246</f>
      </c>
      <c r="M246" s="138" t="n">
        <v>2494598.10714391</v>
      </c>
      <c r="N246" s="139" t="n">
        <v>2491084.71707328</v>
      </c>
      <c r="O246" s="140" t="str">
        <f>N246-M246</f>
      </c>
      <c r="P246" s="141" t="n">
        <v>15142503.6792468</v>
      </c>
      <c r="Q246" s="142" t="n">
        <v>15376182.3322216</v>
      </c>
      <c r="R246" s="143" t="str">
        <f>Q246-P246</f>
      </c>
      <c r="S246" s="144" t="str">
        <f>L246</f>
      </c>
    </row>
    <row r="247">
      <c r="A247" t="s">
        <v>289</v>
      </c>
      <c r="B247" s="35" t="s">
        <v>458</v>
      </c>
      <c r="C247" t="n">
        <v>2036</v>
      </c>
      <c r="D247" s="129" t="n">
        <v>926551.53655571</v>
      </c>
      <c r="E247" s="130" t="n">
        <v>941635.342412005</v>
      </c>
      <c r="F247" s="131" t="str">
        <f>E247-D247</f>
      </c>
      <c r="G247" s="132" t="n">
        <v>1627098.16078234</v>
      </c>
      <c r="H247" s="133" t="n">
        <v>1641090.63903871</v>
      </c>
      <c r="I247" s="134" t="str">
        <f>H247-G247</f>
      </c>
      <c r="J247" s="135" t="n">
        <v>12730641.6671685</v>
      </c>
      <c r="K247" s="136" t="n">
        <v>12994091.2884183</v>
      </c>
      <c r="L247" s="137" t="str">
        <f>K247-J247</f>
      </c>
      <c r="M247" s="138" t="n">
        <v>2506519.4311704</v>
      </c>
      <c r="N247" s="139" t="n">
        <v>2502898.02263205</v>
      </c>
      <c r="O247" s="140" t="str">
        <f>N247-M247</f>
      </c>
      <c r="P247" s="141" t="n">
        <v>15237161.0983389</v>
      </c>
      <c r="Q247" s="142" t="n">
        <v>15496989.3110504</v>
      </c>
      <c r="R247" s="143" t="str">
        <f>Q247-P247</f>
      </c>
      <c r="S247" s="144" t="str">
        <f>L247</f>
      </c>
    </row>
    <row r="248">
      <c r="A248" t="s">
        <v>289</v>
      </c>
      <c r="B248" s="35" t="s">
        <v>458</v>
      </c>
      <c r="C248" t="n">
        <v>2037</v>
      </c>
      <c r="D248" s="129" t="n">
        <v>937632.769003897</v>
      </c>
      <c r="E248" s="130" t="n">
        <v>954747.297260637</v>
      </c>
      <c r="F248" s="131" t="str">
        <f>E248-D248</f>
      </c>
      <c r="G248" s="132" t="n">
        <v>1657853.98890629</v>
      </c>
      <c r="H248" s="133" t="n">
        <v>1673365.51825122</v>
      </c>
      <c r="I248" s="134" t="str">
        <f>H248-G248</f>
      </c>
      <c r="J248" s="135" t="n">
        <v>12825523.4274956</v>
      </c>
      <c r="K248" s="136" t="n">
        <v>13114148.9471381</v>
      </c>
      <c r="L248" s="137" t="str">
        <f>K248-J248</f>
      </c>
      <c r="M248" s="138" t="n">
        <v>2519717.12673914</v>
      </c>
      <c r="N248" s="139" t="n">
        <v>2515919.17486402</v>
      </c>
      <c r="O248" s="140" t="str">
        <f>N248-M248</f>
      </c>
      <c r="P248" s="141" t="n">
        <v>15345240.5542347</v>
      </c>
      <c r="Q248" s="142" t="n">
        <v>15630068.1220022</v>
      </c>
      <c r="R248" s="143" t="str">
        <f>Q248-P248</f>
      </c>
      <c r="S248" s="144" t="str">
        <f>L248</f>
      </c>
    </row>
    <row r="249">
      <c r="A249" t="s">
        <v>289</v>
      </c>
      <c r="B249" s="35" t="s">
        <v>458</v>
      </c>
      <c r="C249" t="n">
        <v>2038</v>
      </c>
      <c r="D249" s="129" t="n">
        <v>949986.986375477</v>
      </c>
      <c r="E249" s="130" t="n">
        <v>969086.366666109</v>
      </c>
      <c r="F249" s="131" t="str">
        <f>E249-D249</f>
      </c>
      <c r="G249" s="132" t="n">
        <v>1689108.01689225</v>
      </c>
      <c r="H249" s="133" t="n">
        <v>1706156.96350708</v>
      </c>
      <c r="I249" s="134" t="str">
        <f>H249-G249</f>
      </c>
      <c r="J249" s="135" t="n">
        <v>12932397.4570724</v>
      </c>
      <c r="K249" s="136" t="n">
        <v>13245966.0426851</v>
      </c>
      <c r="L249" s="137" t="str">
        <f>K249-J249</f>
      </c>
      <c r="M249" s="138" t="n">
        <v>2534025.64954157</v>
      </c>
      <c r="N249" s="139" t="n">
        <v>2530000.44117466</v>
      </c>
      <c r="O249" s="140" t="str">
        <f>N249-M249</f>
      </c>
      <c r="P249" s="141" t="n">
        <v>15466423.106614</v>
      </c>
      <c r="Q249" s="142" t="n">
        <v>15775966.4838597</v>
      </c>
      <c r="R249" s="143" t="str">
        <f>Q249-P249</f>
      </c>
      <c r="S249" s="144" t="str">
        <f>L249</f>
      </c>
    </row>
    <row r="250">
      <c r="A250" t="s">
        <v>289</v>
      </c>
      <c r="B250" s="35" t="s">
        <v>458</v>
      </c>
      <c r="C250" t="n">
        <v>2039</v>
      </c>
      <c r="D250" s="129" t="n">
        <v>963868.071610314</v>
      </c>
      <c r="E250" s="130" t="n">
        <v>984958.042332389</v>
      </c>
      <c r="F250" s="131" t="str">
        <f>E250-D250</f>
      </c>
      <c r="G250" s="132" t="n">
        <v>1720538.36635162</v>
      </c>
      <c r="H250" s="133" t="n">
        <v>1739147.19885034</v>
      </c>
      <c r="I250" s="134" t="str">
        <f>H250-G250</f>
      </c>
      <c r="J250" s="135" t="n">
        <v>13049095.2530851</v>
      </c>
      <c r="K250" s="136" t="n">
        <v>13387796.9652808</v>
      </c>
      <c r="L250" s="137" t="str">
        <f>K250-J250</f>
      </c>
      <c r="M250" s="138" t="n">
        <v>2549193.82073065</v>
      </c>
      <c r="N250" s="139" t="n">
        <v>2544900.06222731</v>
      </c>
      <c r="O250" s="140" t="str">
        <f>N250-M250</f>
      </c>
      <c r="P250" s="141" t="n">
        <v>15598289.0738158</v>
      </c>
      <c r="Q250" s="142" t="n">
        <v>15932697.0275081</v>
      </c>
      <c r="R250" s="143" t="str">
        <f>Q250-P250</f>
      </c>
      <c r="S250" s="144" t="str">
        <f>L250</f>
      </c>
    </row>
    <row r="251">
      <c r="A251" t="s">
        <v>289</v>
      </c>
      <c r="B251" s="35" t="s">
        <v>458</v>
      </c>
      <c r="C251" t="n">
        <v>2040</v>
      </c>
      <c r="D251" s="129" t="n">
        <v>978237.124599446</v>
      </c>
      <c r="E251" s="130" t="n">
        <v>1001338.68824513</v>
      </c>
      <c r="F251" s="131" t="str">
        <f>E251-D251</f>
      </c>
      <c r="G251" s="132" t="n">
        <v>1752026.24877946</v>
      </c>
      <c r="H251" s="133" t="n">
        <v>1772218.56750507</v>
      </c>
      <c r="I251" s="134" t="str">
        <f>H251-G251</f>
      </c>
      <c r="J251" s="135" t="n">
        <v>13167406.7497341</v>
      </c>
      <c r="K251" s="136" t="n">
        <v>13531572.1573464</v>
      </c>
      <c r="L251" s="137" t="str">
        <f>K251-J251</f>
      </c>
      <c r="M251" s="138" t="n">
        <v>2565152.56375803</v>
      </c>
      <c r="N251" s="139" t="n">
        <v>2560554.50863995</v>
      </c>
      <c r="O251" s="140" t="str">
        <f>N251-M251</f>
      </c>
      <c r="P251" s="141" t="n">
        <v>15732559.3134922</v>
      </c>
      <c r="Q251" s="142" t="n">
        <v>16092126.6659863</v>
      </c>
      <c r="R251" s="143" t="str">
        <f>Q251-P251</f>
      </c>
      <c r="S251" s="144" t="str">
        <f>L251</f>
      </c>
    </row>
    <row r="252">
      <c r="A252" t="s">
        <v>289</v>
      </c>
      <c r="B252" s="35" t="s">
        <v>458</v>
      </c>
      <c r="C252" t="n">
        <v>2041</v>
      </c>
      <c r="D252" s="129" t="n">
        <v>995953.923360469</v>
      </c>
      <c r="E252" s="130" t="n">
        <v>1018505.56120716</v>
      </c>
      <c r="F252" s="131" t="str">
        <f>E252-D252</f>
      </c>
      <c r="G252" s="132" t="n">
        <v>1784729.67904184</v>
      </c>
      <c r="H252" s="133" t="n">
        <v>1805252.92460674</v>
      </c>
      <c r="I252" s="134" t="str">
        <f>H252-G252</f>
      </c>
      <c r="J252" s="135" t="n">
        <v>13322376.1999523</v>
      </c>
      <c r="K252" s="136" t="n">
        <v>13681285.7749561</v>
      </c>
      <c r="L252" s="137" t="str">
        <f>K252-J252</f>
      </c>
      <c r="M252" s="138" t="n">
        <v>2581575.99507477</v>
      </c>
      <c r="N252" s="139" t="n">
        <v>2576835.84245416</v>
      </c>
      <c r="O252" s="140" t="str">
        <f>N252-M252</f>
      </c>
      <c r="P252" s="141" t="n">
        <v>15903952.195027</v>
      </c>
      <c r="Q252" s="142" t="n">
        <v>16258121.6174102</v>
      </c>
      <c r="R252" s="143" t="str">
        <f>Q252-P252</f>
      </c>
      <c r="S252" s="144" t="str">
        <f>L252</f>
      </c>
    </row>
    <row r="253">
      <c r="A253" t="s">
        <v>289</v>
      </c>
      <c r="B253" s="35" t="s">
        <v>458</v>
      </c>
      <c r="C253" t="n">
        <v>2042</v>
      </c>
      <c r="D253" s="129" t="n">
        <v>1013981.98992946</v>
      </c>
      <c r="E253" s="130" t="n">
        <v>1036259.738796</v>
      </c>
      <c r="F253" s="131" t="str">
        <f>E253-D253</f>
      </c>
      <c r="G253" s="132" t="n">
        <v>1817334.57520161</v>
      </c>
      <c r="H253" s="133" t="n">
        <v>1838188.48527742</v>
      </c>
      <c r="I253" s="134" t="str">
        <f>H253-G253</f>
      </c>
      <c r="J253" s="135" t="n">
        <v>13477498.7040746</v>
      </c>
      <c r="K253" s="136" t="n">
        <v>13834068.0419889</v>
      </c>
      <c r="L253" s="137" t="str">
        <f>K253-J253</f>
      </c>
      <c r="M253" s="138" t="n">
        <v>2598415.52054207</v>
      </c>
      <c r="N253" s="139" t="n">
        <v>2593642.70300073</v>
      </c>
      <c r="O253" s="140" t="str">
        <f>N253-M253</f>
      </c>
      <c r="P253" s="141" t="n">
        <v>16075914.2246166</v>
      </c>
      <c r="Q253" s="142" t="n">
        <v>16427710.7449896</v>
      </c>
      <c r="R253" s="143" t="str">
        <f>Q253-P253</f>
      </c>
      <c r="S253" s="144" t="str">
        <f>L253</f>
      </c>
    </row>
    <row r="254">
      <c r="A254" t="s">
        <v>289</v>
      </c>
      <c r="B254" s="35" t="s">
        <v>458</v>
      </c>
      <c r="C254" t="n">
        <v>2043</v>
      </c>
      <c r="D254" s="129" t="n">
        <v>1032207.02624648</v>
      </c>
      <c r="E254" s="130" t="n">
        <v>1054378.00710536</v>
      </c>
      <c r="F254" s="131" t="str">
        <f>E254-D254</f>
      </c>
      <c r="G254" s="132" t="n">
        <v>1849776.20459543</v>
      </c>
      <c r="H254" s="133" t="n">
        <v>1870955.26888352</v>
      </c>
      <c r="I254" s="134" t="str">
        <f>H254-G254</f>
      </c>
      <c r="J254" s="135" t="n">
        <v>13632655.0816014</v>
      </c>
      <c r="K254" s="136" t="n">
        <v>13988769.2008491</v>
      </c>
      <c r="L254" s="137" t="str">
        <f>K254-J254</f>
      </c>
      <c r="M254" s="138" t="n">
        <v>2615636.39553066</v>
      </c>
      <c r="N254" s="139" t="n">
        <v>2610909.37164379</v>
      </c>
      <c r="O254" s="140" t="str">
        <f>N254-M254</f>
      </c>
      <c r="P254" s="141" t="n">
        <v>16248291.477132</v>
      </c>
      <c r="Q254" s="142" t="n">
        <v>16599678.5724929</v>
      </c>
      <c r="R254" s="143" t="str">
        <f>Q254-P254</f>
      </c>
      <c r="S254" s="144" t="str">
        <f>L254</f>
      </c>
    </row>
    <row r="255">
      <c r="A255" t="s">
        <v>289</v>
      </c>
      <c r="B255" s="35" t="s">
        <v>458</v>
      </c>
      <c r="C255" t="n">
        <v>2044</v>
      </c>
      <c r="D255" s="129" t="n">
        <v>1050744.16396132</v>
      </c>
      <c r="E255" s="130" t="n">
        <v>1072929.37613925</v>
      </c>
      <c r="F255" s="131" t="str">
        <f>E255-D255</f>
      </c>
      <c r="G255" s="132" t="n">
        <v>1881996.58052509</v>
      </c>
      <c r="H255" s="133" t="n">
        <v>1903492.40420168</v>
      </c>
      <c r="I255" s="134" t="str">
        <f>H255-G255</f>
      </c>
      <c r="J255" s="135" t="n">
        <v>13789968.6942968</v>
      </c>
      <c r="K255" s="136" t="n">
        <v>14147019.8129717</v>
      </c>
      <c r="L255" s="137" t="str">
        <f>K255-J255</f>
      </c>
      <c r="M255" s="138" t="n">
        <v>2633175.06792262</v>
      </c>
      <c r="N255" s="139" t="n">
        <v>2628550.54951488</v>
      </c>
      <c r="O255" s="140" t="str">
        <f>N255-M255</f>
      </c>
      <c r="P255" s="141" t="n">
        <v>16423143.7622194</v>
      </c>
      <c r="Q255" s="142" t="n">
        <v>16775570.3624866</v>
      </c>
      <c r="R255" s="143" t="str">
        <f>Q255-P255</f>
      </c>
      <c r="S255" s="144" t="str">
        <f>L255</f>
      </c>
    </row>
    <row r="256">
      <c r="A256" t="s">
        <v>289</v>
      </c>
      <c r="B256" s="35" t="s">
        <v>458</v>
      </c>
      <c r="C256" t="n">
        <v>2045</v>
      </c>
      <c r="D256" s="129" t="n">
        <v>1069892.24102435</v>
      </c>
      <c r="E256" s="130" t="n">
        <v>1092185.24775103</v>
      </c>
      <c r="F256" s="131" t="str">
        <f>E256-D256</f>
      </c>
      <c r="G256" s="132" t="n">
        <v>1913927.69722439</v>
      </c>
      <c r="H256" s="133" t="n">
        <v>1935729.82826812</v>
      </c>
      <c r="I256" s="134" t="str">
        <f>H256-G256</f>
      </c>
      <c r="J256" s="135" t="n">
        <v>13949490.2296979</v>
      </c>
      <c r="K256" s="136" t="n">
        <v>14308477.831449</v>
      </c>
      <c r="L256" s="137" t="str">
        <f>K256-J256</f>
      </c>
      <c r="M256" s="138" t="n">
        <v>2650896.53375397</v>
      </c>
      <c r="N256" s="139" t="n">
        <v>2646415.19794401</v>
      </c>
      <c r="O256" s="140" t="str">
        <f>N256-M256</f>
      </c>
      <c r="P256" s="141" t="n">
        <v>16600386.7634519</v>
      </c>
      <c r="Q256" s="142" t="n">
        <v>16954893.029393</v>
      </c>
      <c r="R256" s="143" t="str">
        <f>Q256-P256</f>
      </c>
      <c r="S256" s="144" t="str">
        <f>L256</f>
      </c>
    </row>
    <row r="257">
      <c r="A257" t="s">
        <v>289</v>
      </c>
      <c r="B257" s="35" t="s">
        <v>458</v>
      </c>
      <c r="C257" t="n">
        <v>2046</v>
      </c>
      <c r="D257" s="129" t="n">
        <v>1089412.76210073</v>
      </c>
      <c r="E257" s="130" t="n">
        <v>1111881.26844105</v>
      </c>
      <c r="F257" s="131" t="str">
        <f>E257-D257</f>
      </c>
      <c r="G257" s="132" t="n">
        <v>1945485.92495224</v>
      </c>
      <c r="H257" s="133" t="n">
        <v>1967582.10549087</v>
      </c>
      <c r="I257" s="134" t="str">
        <f>H257-G257</f>
      </c>
      <c r="J257" s="135" t="n">
        <v>14108642.369429</v>
      </c>
      <c r="K257" s="136" t="n">
        <v>14470300.1656259</v>
      </c>
      <c r="L257" s="137" t="str">
        <f>K257-J257</f>
      </c>
      <c r="M257" s="138" t="n">
        <v>2668693.75594278</v>
      </c>
      <c r="N257" s="139" t="n">
        <v>2664384.77010942</v>
      </c>
      <c r="O257" s="140" t="str">
        <f>N257-M257</f>
      </c>
      <c r="P257" s="141" t="n">
        <v>16777336.1253718</v>
      </c>
      <c r="Q257" s="142" t="n">
        <v>17134684.9357353</v>
      </c>
      <c r="R257" s="143" t="str">
        <f>Q257-P257</f>
      </c>
      <c r="S257" s="144" t="str">
        <f>L257</f>
      </c>
    </row>
    <row r="258">
      <c r="A258" t="s">
        <v>289</v>
      </c>
      <c r="B258" s="35" t="s">
        <v>458</v>
      </c>
      <c r="C258" t="n">
        <v>2047</v>
      </c>
      <c r="D258" s="129" t="n">
        <v>1108744.45605266</v>
      </c>
      <c r="E258" s="130" t="n">
        <v>1131441.22532726</v>
      </c>
      <c r="F258" s="131" t="str">
        <f>E258-D258</f>
      </c>
      <c r="G258" s="132" t="n">
        <v>1976582.33659889</v>
      </c>
      <c r="H258" s="133" t="n">
        <v>1998958.96255833</v>
      </c>
      <c r="I258" s="134" t="str">
        <f>H258-G258</f>
      </c>
      <c r="J258" s="135" t="n">
        <v>14267544.5608076</v>
      </c>
      <c r="K258" s="136" t="n">
        <v>14632493.2291192</v>
      </c>
      <c r="L258" s="137" t="str">
        <f>K258-J258</f>
      </c>
      <c r="M258" s="138" t="n">
        <v>2686560.50516288</v>
      </c>
      <c r="N258" s="139" t="n">
        <v>2682443.0679199</v>
      </c>
      <c r="O258" s="140" t="str">
        <f>N258-M258</f>
      </c>
      <c r="P258" s="141" t="n">
        <v>16954105.0659705</v>
      </c>
      <c r="Q258" s="142" t="n">
        <v>17314936.2970391</v>
      </c>
      <c r="R258" s="143" t="str">
        <f>Q258-P258</f>
      </c>
      <c r="S258" s="144" t="str">
        <f>L258</f>
      </c>
    </row>
    <row r="259">
      <c r="A259" t="s">
        <v>289</v>
      </c>
      <c r="B259" s="35" t="s">
        <v>458</v>
      </c>
      <c r="C259" t="n">
        <v>2048</v>
      </c>
      <c r="D259" s="129" t="n">
        <v>1127807.87972331</v>
      </c>
      <c r="E259" s="130" t="n">
        <v>1150761.11400137</v>
      </c>
      <c r="F259" s="131" t="str">
        <f>E259-D259</f>
      </c>
      <c r="G259" s="132" t="n">
        <v>2007177.34381283</v>
      </c>
      <c r="H259" s="133" t="n">
        <v>2029820.19324426</v>
      </c>
      <c r="I259" s="134" t="str">
        <f>H259-G259</f>
      </c>
      <c r="J259" s="135" t="n">
        <v>14423620.5740266</v>
      </c>
      <c r="K259" s="136" t="n">
        <v>14792197.2880254</v>
      </c>
      <c r="L259" s="137" t="str">
        <f>K259-J259</f>
      </c>
      <c r="M259" s="138" t="n">
        <v>2704495.55723628</v>
      </c>
      <c r="N259" s="139" t="n">
        <v>2700582.96160727</v>
      </c>
      <c r="O259" s="140" t="str">
        <f>N259-M259</f>
      </c>
      <c r="P259" s="141" t="n">
        <v>17128116.131263</v>
      </c>
      <c r="Q259" s="142" t="n">
        <v>17492780.2496327</v>
      </c>
      <c r="R259" s="143" t="str">
        <f>Q259-P259</f>
      </c>
      <c r="S259" s="144" t="str">
        <f>L259</f>
      </c>
    </row>
    <row r="260">
      <c r="A260" t="s">
        <v>289</v>
      </c>
      <c r="B260" s="35" t="s">
        <v>458</v>
      </c>
      <c r="C260" t="n">
        <v>2049</v>
      </c>
      <c r="D260" s="129" t="n">
        <v>1147236.92435586</v>
      </c>
      <c r="E260" s="130" t="n">
        <v>1170476.71826389</v>
      </c>
      <c r="F260" s="131" t="str">
        <f>E260-D260</f>
      </c>
      <c r="G260" s="132" t="n">
        <v>2037245.12256433</v>
      </c>
      <c r="H260" s="133" t="n">
        <v>2060139.90494009</v>
      </c>
      <c r="I260" s="134" t="str">
        <f>H260-G260</f>
      </c>
      <c r="J260" s="135" t="n">
        <v>14580502.6168351</v>
      </c>
      <c r="K260" s="136" t="n">
        <v>14953001.269786</v>
      </c>
      <c r="L260" s="137" t="str">
        <f>K260-J260</f>
      </c>
      <c r="M260" s="138" t="n">
        <v>2722371.87387686</v>
      </c>
      <c r="N260" s="139" t="n">
        <v>2718672.14828175</v>
      </c>
      <c r="O260" s="140" t="str">
        <f>N260-M260</f>
      </c>
      <c r="P260" s="141" t="n">
        <v>17302874.490712</v>
      </c>
      <c r="Q260" s="142" t="n">
        <v>17671673.4180677</v>
      </c>
      <c r="R260" s="143" t="str">
        <f>Q260-P260</f>
      </c>
      <c r="S260" s="144" t="str">
        <f>L260</f>
      </c>
    </row>
    <row r="261">
      <c r="A261" t="s">
        <v>289</v>
      </c>
      <c r="B261" s="35" t="s">
        <v>458</v>
      </c>
      <c r="C261" t="n">
        <v>2050</v>
      </c>
      <c r="D261" s="129" t="n">
        <v>1166456.30856408</v>
      </c>
      <c r="E261" s="130" t="n">
        <v>1189997.74139777</v>
      </c>
      <c r="F261" s="131" t="str">
        <f>E261-D261</f>
      </c>
      <c r="G261" s="132" t="n">
        <v>2066740.80391416</v>
      </c>
      <c r="H261" s="133" t="n">
        <v>2089872.92500268</v>
      </c>
      <c r="I261" s="134" t="str">
        <f>H261-G261</f>
      </c>
      <c r="J261" s="135" t="n">
        <v>14734893.9557776</v>
      </c>
      <c r="K261" s="136" t="n">
        <v>15111482.9488492</v>
      </c>
      <c r="L261" s="137" t="str">
        <f>K261-J261</f>
      </c>
      <c r="M261" s="138" t="n">
        <v>2740165.97863694</v>
      </c>
      <c r="N261" s="139" t="n">
        <v>2736683.53301889</v>
      </c>
      <c r="O261" s="140" t="str">
        <f>N261-M261</f>
      </c>
      <c r="P261" s="141" t="n">
        <v>17475059.9344145</v>
      </c>
      <c r="Q261" s="142" t="n">
        <v>17848166.4818681</v>
      </c>
      <c r="R261" s="143" t="str">
        <f>Q261-P261</f>
      </c>
      <c r="S261" s="144" t="str">
        <f>L261</f>
      </c>
    </row>
    <row r="262">
      <c r="A262" t="s">
        <v>264</v>
      </c>
      <c r="B262" s="35" t="s">
        <v>266</v>
      </c>
      <c r="C262" t="n">
        <v>2025</v>
      </c>
      <c r="D262" s="129" t="n">
        <v>1067480.82630162</v>
      </c>
      <c r="E262" s="130" t="n">
        <v>1067480.82630162</v>
      </c>
      <c r="F262" s="131" t="str">
        <f>E262-D262</f>
      </c>
      <c r="G262" s="132" t="n">
        <v>1310435.46710376</v>
      </c>
      <c r="H262" s="133" t="n">
        <v>1310435.46710376</v>
      </c>
      <c r="I262" s="134" t="str">
        <f>H262-G262</f>
      </c>
      <c r="J262" s="135" t="n">
        <v>13787600.0581766</v>
      </c>
      <c r="K262" s="136" t="n">
        <v>13787600.0581765</v>
      </c>
      <c r="L262" s="137" t="str">
        <f>K262-J262</f>
      </c>
      <c r="M262" s="138" t="n">
        <v>2532778.0562727</v>
      </c>
      <c r="N262" s="139" t="n">
        <v>2532778.0562727</v>
      </c>
      <c r="O262" s="140" t="str">
        <f>N262-M262</f>
      </c>
      <c r="P262" s="141" t="n">
        <v>16320378.1144493</v>
      </c>
      <c r="Q262" s="142" t="n">
        <v>16320378.1144492</v>
      </c>
      <c r="R262" s="143" t="str">
        <f>Q262-P262</f>
      </c>
      <c r="S262" s="144" t="str">
        <f>L262</f>
      </c>
    </row>
    <row r="263">
      <c r="A263" t="s">
        <v>264</v>
      </c>
      <c r="B263" s="35" t="s">
        <v>266</v>
      </c>
      <c r="C263" t="n">
        <v>2026</v>
      </c>
      <c r="D263" s="129" t="n">
        <v>982474.357410393</v>
      </c>
      <c r="E263" s="130" t="n">
        <v>988264.006255992</v>
      </c>
      <c r="F263" s="131" t="str">
        <f>E263-D263</f>
      </c>
      <c r="G263" s="132" t="n">
        <v>1333210.27260149</v>
      </c>
      <c r="H263" s="133" t="n">
        <v>1335499.77531644</v>
      </c>
      <c r="I263" s="134" t="str">
        <f>H263-G263</f>
      </c>
      <c r="J263" s="135" t="n">
        <v>13183450.5246136</v>
      </c>
      <c r="K263" s="136" t="n">
        <v>13278266.4787963</v>
      </c>
      <c r="L263" s="137" t="str">
        <f>K263-J263</f>
      </c>
      <c r="M263" s="138" t="n">
        <v>2503575.84287959</v>
      </c>
      <c r="N263" s="139" t="n">
        <v>2503113.80829513</v>
      </c>
      <c r="O263" s="140" t="str">
        <f>N263-M263</f>
      </c>
      <c r="P263" s="141" t="n">
        <v>15687026.3674932</v>
      </c>
      <c r="Q263" s="142" t="n">
        <v>15781380.2870914</v>
      </c>
      <c r="R263" s="143" t="str">
        <f>Q263-P263</f>
      </c>
      <c r="S263" s="144" t="str">
        <f>L263</f>
      </c>
    </row>
    <row r="264">
      <c r="A264" t="s">
        <v>264</v>
      </c>
      <c r="B264" s="35" t="s">
        <v>266</v>
      </c>
      <c r="C264" t="n">
        <v>2027</v>
      </c>
      <c r="D264" s="129" t="n">
        <v>939167.201468147</v>
      </c>
      <c r="E264" s="130" t="n">
        <v>949562.21612471</v>
      </c>
      <c r="F264" s="131" t="str">
        <f>E264-D264</f>
      </c>
      <c r="G264" s="132" t="n">
        <v>1357818.85984582</v>
      </c>
      <c r="H264" s="133" t="n">
        <v>1363154.32953999</v>
      </c>
      <c r="I264" s="134" t="str">
        <f>H264-G264</f>
      </c>
      <c r="J264" s="135" t="n">
        <v>12814907.4365351</v>
      </c>
      <c r="K264" s="136" t="n">
        <v>12992035.3731198</v>
      </c>
      <c r="L264" s="137" t="str">
        <f>K264-J264</f>
      </c>
      <c r="M264" s="138" t="n">
        <v>2484542.00374307</v>
      </c>
      <c r="N264" s="139" t="n">
        <v>2483407.07511913</v>
      </c>
      <c r="O264" s="140" t="str">
        <f>N264-M264</f>
      </c>
      <c r="P264" s="141" t="n">
        <v>15299449.4402781</v>
      </c>
      <c r="Q264" s="142" t="n">
        <v>15475442.4482389</v>
      </c>
      <c r="R264" s="143" t="str">
        <f>Q264-P264</f>
      </c>
      <c r="S264" s="144" t="str">
        <f>L264</f>
      </c>
    </row>
    <row r="265">
      <c r="A265" t="s">
        <v>264</v>
      </c>
      <c r="B265" s="35" t="s">
        <v>266</v>
      </c>
      <c r="C265" t="n">
        <v>2028</v>
      </c>
      <c r="D265" s="129" t="n">
        <v>912711.618306503</v>
      </c>
      <c r="E265" s="130" t="n">
        <v>927155.127282705</v>
      </c>
      <c r="F265" s="131" t="str">
        <f>E265-D265</f>
      </c>
      <c r="G265" s="132" t="n">
        <v>1383805.35994747</v>
      </c>
      <c r="H265" s="133" t="n">
        <v>1392211.21828385</v>
      </c>
      <c r="I265" s="134" t="str">
        <f>H265-G265</f>
      </c>
      <c r="J265" s="135" t="n">
        <v>12560477.7512292</v>
      </c>
      <c r="K265" s="136" t="n">
        <v>12812693.7128389</v>
      </c>
      <c r="L265" s="137" t="str">
        <f>K265-J265</f>
      </c>
      <c r="M265" s="138" t="n">
        <v>2472767.5364781</v>
      </c>
      <c r="N265" s="139" t="n">
        <v>2470833.56377094</v>
      </c>
      <c r="O265" s="140" t="str">
        <f>N265-M265</f>
      </c>
      <c r="P265" s="141" t="n">
        <v>15033245.2877073</v>
      </c>
      <c r="Q265" s="142" t="n">
        <v>15283527.2766099</v>
      </c>
      <c r="R265" s="143" t="str">
        <f>Q265-P265</f>
      </c>
      <c r="S265" s="144" t="str">
        <f>L265</f>
      </c>
    </row>
    <row r="266">
      <c r="A266" t="s">
        <v>264</v>
      </c>
      <c r="B266" s="35" t="s">
        <v>266</v>
      </c>
      <c r="C266" t="n">
        <v>2029</v>
      </c>
      <c r="D266" s="129" t="n">
        <v>895374.93405314</v>
      </c>
      <c r="E266" s="130" t="n">
        <v>914778.27531635</v>
      </c>
      <c r="F266" s="131" t="str">
        <f>E266-D266</f>
      </c>
      <c r="G266" s="132" t="n">
        <v>1410212.20395497</v>
      </c>
      <c r="H266" s="133" t="n">
        <v>1422211.31012518</v>
      </c>
      <c r="I266" s="134" t="str">
        <f>H266-G266</f>
      </c>
      <c r="J266" s="135" t="n">
        <v>12375022.2730965</v>
      </c>
      <c r="K266" s="136" t="n">
        <v>12714849.6009512</v>
      </c>
      <c r="L266" s="137" t="str">
        <f>K266-J266</f>
      </c>
      <c r="M266" s="138" t="n">
        <v>2466607.64409207</v>
      </c>
      <c r="N266" s="139" t="n">
        <v>2463702.13868376</v>
      </c>
      <c r="O266" s="140" t="str">
        <f>N266-M266</f>
      </c>
      <c r="P266" s="141" t="n">
        <v>14841629.9171886</v>
      </c>
      <c r="Q266" s="142" t="n">
        <v>15178551.7396349</v>
      </c>
      <c r="R266" s="143" t="str">
        <f>Q266-P266</f>
      </c>
      <c r="S266" s="144" t="str">
        <f>L266</f>
      </c>
    </row>
    <row r="267">
      <c r="A267" t="s">
        <v>264</v>
      </c>
      <c r="B267" s="35" t="s">
        <v>266</v>
      </c>
      <c r="C267" t="n">
        <v>2030</v>
      </c>
      <c r="D267" s="129" t="n">
        <v>885018.675352613</v>
      </c>
      <c r="E267" s="130" t="n">
        <v>909052.974563889</v>
      </c>
      <c r="F267" s="131" t="str">
        <f>E267-D267</f>
      </c>
      <c r="G267" s="132" t="n">
        <v>1437227.63155584</v>
      </c>
      <c r="H267" s="133" t="n">
        <v>1452871.08867836</v>
      </c>
      <c r="I267" s="134" t="str">
        <f>H267-G267</f>
      </c>
      <c r="J267" s="135" t="n">
        <v>12241768.0961955</v>
      </c>
      <c r="K267" s="136" t="n">
        <v>12664641.1886839</v>
      </c>
      <c r="L267" s="137" t="str">
        <f>K267-J267</f>
      </c>
      <c r="M267" s="138" t="n">
        <v>2464877.61764276</v>
      </c>
      <c r="N267" s="139" t="n">
        <v>2460885.6583369</v>
      </c>
      <c r="O267" s="140" t="str">
        <f>N267-M267</f>
      </c>
      <c r="P267" s="141" t="n">
        <v>14706645.7138382</v>
      </c>
      <c r="Q267" s="142" t="n">
        <v>15125526.8470208</v>
      </c>
      <c r="R267" s="143" t="str">
        <f>Q267-P267</f>
      </c>
      <c r="S267" s="144" t="str">
        <f>L267</f>
      </c>
    </row>
    <row r="268">
      <c r="A268" t="s">
        <v>264</v>
      </c>
      <c r="B268" s="35" t="s">
        <v>266</v>
      </c>
      <c r="C268" t="n">
        <v>2031</v>
      </c>
      <c r="D268" s="129" t="n">
        <v>883790.59260499</v>
      </c>
      <c r="E268" s="130" t="n">
        <v>907044.243132821</v>
      </c>
      <c r="F268" s="131" t="str">
        <f>E268-D268</f>
      </c>
      <c r="G268" s="132" t="n">
        <v>1467036.95044334</v>
      </c>
      <c r="H268" s="133" t="n">
        <v>1483835.37174252</v>
      </c>
      <c r="I268" s="134" t="str">
        <f>H268-G268</f>
      </c>
      <c r="J268" s="135" t="n">
        <v>12240857.1109871</v>
      </c>
      <c r="K268" s="136" t="n">
        <v>12656049.5229595</v>
      </c>
      <c r="L268" s="137" t="str">
        <f>K268-J268</f>
      </c>
      <c r="M268" s="138" t="n">
        <v>2466551.3622877</v>
      </c>
      <c r="N268" s="139" t="n">
        <v>2461774.27454268</v>
      </c>
      <c r="O268" s="140" t="str">
        <f>N268-M268</f>
      </c>
      <c r="P268" s="141" t="n">
        <v>14707408.4732748</v>
      </c>
      <c r="Q268" s="142" t="n">
        <v>15117823.7975021</v>
      </c>
      <c r="R268" s="143" t="str">
        <f>Q268-P268</f>
      </c>
      <c r="S268" s="144" t="str">
        <f>L268</f>
      </c>
    </row>
    <row r="269">
      <c r="A269" t="s">
        <v>264</v>
      </c>
      <c r="B269" s="35" t="s">
        <v>266</v>
      </c>
      <c r="C269" t="n">
        <v>2032</v>
      </c>
      <c r="D269" s="129" t="n">
        <v>885905.810802704</v>
      </c>
      <c r="E269" s="130" t="n">
        <v>908870.877488126</v>
      </c>
      <c r="F269" s="131" t="str">
        <f>E269-D269</f>
      </c>
      <c r="G269" s="132" t="n">
        <v>1496958.25562862</v>
      </c>
      <c r="H269" s="133" t="n">
        <v>1514938.27237416</v>
      </c>
      <c r="I269" s="134" t="str">
        <f>H269-G269</f>
      </c>
      <c r="J269" s="135" t="n">
        <v>12263839.4464383</v>
      </c>
      <c r="K269" s="136" t="n">
        <v>12676617.2949754</v>
      </c>
      <c r="L269" s="137" t="str">
        <f>K269-J269</f>
      </c>
      <c r="M269" s="138" t="n">
        <v>2471041.4486968</v>
      </c>
      <c r="N269" s="139" t="n">
        <v>2465693.09455922</v>
      </c>
      <c r="O269" s="140" t="str">
        <f>N269-M269</f>
      </c>
      <c r="P269" s="141" t="n">
        <v>14734880.8951352</v>
      </c>
      <c r="Q269" s="142" t="n">
        <v>15142310.3895347</v>
      </c>
      <c r="R269" s="143" t="str">
        <f>Q269-P269</f>
      </c>
      <c r="S269" s="144" t="str">
        <f>L269</f>
      </c>
    </row>
    <row r="270">
      <c r="A270" t="s">
        <v>264</v>
      </c>
      <c r="B270" s="35" t="s">
        <v>266</v>
      </c>
      <c r="C270" t="n">
        <v>2033</v>
      </c>
      <c r="D270" s="129" t="n">
        <v>890577.277734006</v>
      </c>
      <c r="E270" s="130" t="n">
        <v>913563.023220454</v>
      </c>
      <c r="F270" s="131" t="str">
        <f>E270-D270</f>
      </c>
      <c r="G270" s="132" t="n">
        <v>1526882.61222371</v>
      </c>
      <c r="H270" s="133" t="n">
        <v>1546062.34412067</v>
      </c>
      <c r="I270" s="134" t="str">
        <f>H270-G270</f>
      </c>
      <c r="J270" s="135" t="n">
        <v>12304245.9868462</v>
      </c>
      <c r="K270" s="136" t="n">
        <v>12718239.909793</v>
      </c>
      <c r="L270" s="137" t="str">
        <f>K270-J270</f>
      </c>
      <c r="M270" s="138" t="n">
        <v>2477893.25113103</v>
      </c>
      <c r="N270" s="139" t="n">
        <v>2472136.32915734</v>
      </c>
      <c r="O270" s="140" t="str">
        <f>N270-M270</f>
      </c>
      <c r="P270" s="141" t="n">
        <v>14782139.2379772</v>
      </c>
      <c r="Q270" s="142" t="n">
        <v>15190376.2389504</v>
      </c>
      <c r="R270" s="143" t="str">
        <f>Q270-P270</f>
      </c>
      <c r="S270" s="144" t="str">
        <f>L270</f>
      </c>
    </row>
    <row r="271">
      <c r="A271" t="s">
        <v>264</v>
      </c>
      <c r="B271" s="35" t="s">
        <v>266</v>
      </c>
      <c r="C271" t="n">
        <v>2034</v>
      </c>
      <c r="D271" s="129" t="n">
        <v>898674.312660065</v>
      </c>
      <c r="E271" s="130" t="n">
        <v>920723.390181589</v>
      </c>
      <c r="F271" s="131" t="str">
        <f>E271-D271</f>
      </c>
      <c r="G271" s="132" t="n">
        <v>1557579.59326317</v>
      </c>
      <c r="H271" s="133" t="n">
        <v>1577410.50304755</v>
      </c>
      <c r="I271" s="134" t="str">
        <f>H271-G271</f>
      </c>
      <c r="J271" s="135" t="n">
        <v>12391351.782481</v>
      </c>
      <c r="K271" s="136" t="n">
        <v>12793363.4737947</v>
      </c>
      <c r="L271" s="137" t="str">
        <f>K271-J271</f>
      </c>
      <c r="M271" s="138" t="n">
        <v>2486665.44564456</v>
      </c>
      <c r="N271" s="139" t="n">
        <v>2480715.19412467</v>
      </c>
      <c r="O271" s="140" t="str">
        <f>N271-M271</f>
      </c>
      <c r="P271" s="141" t="n">
        <v>14878017.2281255</v>
      </c>
      <c r="Q271" s="142" t="n">
        <v>15274078.6679193</v>
      </c>
      <c r="R271" s="143" t="str">
        <f>Q271-P271</f>
      </c>
      <c r="S271" s="144" t="str">
        <f>L271</f>
      </c>
    </row>
    <row r="272">
      <c r="A272" t="s">
        <v>264</v>
      </c>
      <c r="B272" s="35" t="s">
        <v>266</v>
      </c>
      <c r="C272" t="n">
        <v>2035</v>
      </c>
      <c r="D272" s="129" t="n">
        <v>908660.987931628</v>
      </c>
      <c r="E272" s="130" t="n">
        <v>930075.423534506</v>
      </c>
      <c r="F272" s="131" t="str">
        <f>E272-D272</f>
      </c>
      <c r="G272" s="132" t="n">
        <v>1588606.17868486</v>
      </c>
      <c r="H272" s="133" t="n">
        <v>1609084.37329795</v>
      </c>
      <c r="I272" s="134" t="str">
        <f>H272-G272</f>
      </c>
      <c r="J272" s="135" t="n">
        <v>12491436.2588802</v>
      </c>
      <c r="K272" s="136" t="n">
        <v>12885097.6151483</v>
      </c>
      <c r="L272" s="137" t="str">
        <f>K272-J272</f>
      </c>
      <c r="M272" s="138" t="n">
        <v>2497063.55992969</v>
      </c>
      <c r="N272" s="139" t="n">
        <v>2491084.71707328</v>
      </c>
      <c r="O272" s="140" t="str">
        <f>N272-M272</f>
      </c>
      <c r="P272" s="141" t="n">
        <v>14988499.8188098</v>
      </c>
      <c r="Q272" s="142" t="n">
        <v>15376182.3322216</v>
      </c>
      <c r="R272" s="143" t="str">
        <f>Q272-P272</f>
      </c>
      <c r="S272" s="144" t="str">
        <f>L272</f>
      </c>
    </row>
    <row r="273">
      <c r="A273" t="s">
        <v>264</v>
      </c>
      <c r="B273" s="35" t="s">
        <v>266</v>
      </c>
      <c r="C273" t="n">
        <v>2036</v>
      </c>
      <c r="D273" s="129" t="n">
        <v>916553.668203005</v>
      </c>
      <c r="E273" s="130" t="n">
        <v>941635.342412005</v>
      </c>
      <c r="F273" s="131" t="str">
        <f>E273-D273</f>
      </c>
      <c r="G273" s="132" t="n">
        <v>1618142.27279116</v>
      </c>
      <c r="H273" s="133" t="n">
        <v>1641090.63903871</v>
      </c>
      <c r="I273" s="134" t="str">
        <f>H273-G273</f>
      </c>
      <c r="J273" s="135" t="n">
        <v>12556177.7155227</v>
      </c>
      <c r="K273" s="136" t="n">
        <v>12994091.2884183</v>
      </c>
      <c r="L273" s="137" t="str">
        <f>K273-J273</f>
      </c>
      <c r="M273" s="138" t="n">
        <v>2509091.98911123</v>
      </c>
      <c r="N273" s="139" t="n">
        <v>2502898.02263205</v>
      </c>
      <c r="O273" s="140" t="str">
        <f>N273-M273</f>
      </c>
      <c r="P273" s="141" t="n">
        <v>15065269.7046339</v>
      </c>
      <c r="Q273" s="142" t="n">
        <v>15496989.3110504</v>
      </c>
      <c r="R273" s="143" t="str">
        <f>Q273-P273</f>
      </c>
      <c r="S273" s="144" t="str">
        <f>L273</f>
      </c>
    </row>
    <row r="274">
      <c r="A274" t="s">
        <v>264</v>
      </c>
      <c r="B274" s="35" t="s">
        <v>266</v>
      </c>
      <c r="C274" t="n">
        <v>2037</v>
      </c>
      <c r="D274" s="129" t="n">
        <v>926227.060572635</v>
      </c>
      <c r="E274" s="130" t="n">
        <v>954747.297260637</v>
      </c>
      <c r="F274" s="131" t="str">
        <f>E274-D274</f>
      </c>
      <c r="G274" s="132" t="n">
        <v>1647915.65932546</v>
      </c>
      <c r="H274" s="133" t="n">
        <v>1673365.51825122</v>
      </c>
      <c r="I274" s="134" t="str">
        <f>H274-G274</f>
      </c>
      <c r="J274" s="135" t="n">
        <v>12633666.5498698</v>
      </c>
      <c r="K274" s="136" t="n">
        <v>13114148.9471381</v>
      </c>
      <c r="L274" s="137" t="str">
        <f>K274-J274</f>
      </c>
      <c r="M274" s="138" t="n">
        <v>2522452.66068435</v>
      </c>
      <c r="N274" s="139" t="n">
        <v>2515919.17486402</v>
      </c>
      <c r="O274" s="140" t="str">
        <f>N274-M274</f>
      </c>
      <c r="P274" s="141" t="n">
        <v>15156119.2105541</v>
      </c>
      <c r="Q274" s="142" t="n">
        <v>15630068.1220022</v>
      </c>
      <c r="R274" s="143" t="str">
        <f>Q274-P274</f>
      </c>
      <c r="S274" s="144" t="str">
        <f>L274</f>
      </c>
    </row>
    <row r="275">
      <c r="A275" t="s">
        <v>264</v>
      </c>
      <c r="B275" s="35" t="s">
        <v>266</v>
      </c>
      <c r="C275" t="n">
        <v>2038</v>
      </c>
      <c r="D275" s="129" t="n">
        <v>937192.082556164</v>
      </c>
      <c r="E275" s="130" t="n">
        <v>969086.366666109</v>
      </c>
      <c r="F275" s="131" t="str">
        <f>E275-D275</f>
      </c>
      <c r="G275" s="132" t="n">
        <v>1678173.43813763</v>
      </c>
      <c r="H275" s="133" t="n">
        <v>1706156.96350708</v>
      </c>
      <c r="I275" s="134" t="str">
        <f>H275-G275</f>
      </c>
      <c r="J275" s="135" t="n">
        <v>12723169.4102372</v>
      </c>
      <c r="K275" s="136" t="n">
        <v>13245966.0426851</v>
      </c>
      <c r="L275" s="137" t="str">
        <f>K275-J275</f>
      </c>
      <c r="M275" s="138" t="n">
        <v>2536968.97418776</v>
      </c>
      <c r="N275" s="139" t="n">
        <v>2530000.44117466</v>
      </c>
      <c r="O275" s="140" t="str">
        <f>N275-M275</f>
      </c>
      <c r="P275" s="141" t="n">
        <v>15260138.384425</v>
      </c>
      <c r="Q275" s="142" t="n">
        <v>15775966.4838597</v>
      </c>
      <c r="R275" s="143" t="str">
        <f>Q275-P275</f>
      </c>
      <c r="S275" s="144" t="str">
        <f>L275</f>
      </c>
    </row>
    <row r="276">
      <c r="A276" t="s">
        <v>264</v>
      </c>
      <c r="B276" s="35" t="s">
        <v>266</v>
      </c>
      <c r="C276" t="n">
        <v>2039</v>
      </c>
      <c r="D276" s="129" t="n">
        <v>949667.172408887</v>
      </c>
      <c r="E276" s="130" t="n">
        <v>984958.042332389</v>
      </c>
      <c r="F276" s="131" t="str">
        <f>E276-D276</f>
      </c>
      <c r="G276" s="132" t="n">
        <v>1708590.94838389</v>
      </c>
      <c r="H276" s="133" t="n">
        <v>1739147.19885034</v>
      </c>
      <c r="I276" s="134" t="str">
        <f>H276-G276</f>
      </c>
      <c r="J276" s="135" t="n">
        <v>12822229.5636691</v>
      </c>
      <c r="K276" s="136" t="n">
        <v>13387796.9652808</v>
      </c>
      <c r="L276" s="137" t="str">
        <f>K276-J276</f>
      </c>
      <c r="M276" s="138" t="n">
        <v>2552384.4036372</v>
      </c>
      <c r="N276" s="139" t="n">
        <v>2544900.06222731</v>
      </c>
      <c r="O276" s="140" t="str">
        <f>N276-M276</f>
      </c>
      <c r="P276" s="141" t="n">
        <v>15374613.9673064</v>
      </c>
      <c r="Q276" s="142" t="n">
        <v>15932697.0275081</v>
      </c>
      <c r="R276" s="143" t="str">
        <f>Q276-P276</f>
      </c>
      <c r="S276" s="144" t="str">
        <f>L276</f>
      </c>
    </row>
    <row r="277">
      <c r="A277" t="s">
        <v>264</v>
      </c>
      <c r="B277" s="35" t="s">
        <v>266</v>
      </c>
      <c r="C277" t="n">
        <v>2040</v>
      </c>
      <c r="D277" s="129" t="n">
        <v>962602.457119209</v>
      </c>
      <c r="E277" s="130" t="n">
        <v>1001338.68824513</v>
      </c>
      <c r="F277" s="131" t="str">
        <f>E277-D277</f>
      </c>
      <c r="G277" s="132" t="n">
        <v>1739048.54982177</v>
      </c>
      <c r="H277" s="133" t="n">
        <v>1772218.56750507</v>
      </c>
      <c r="I277" s="134" t="str">
        <f>H277-G277</f>
      </c>
      <c r="J277" s="135" t="n">
        <v>12922536.3016434</v>
      </c>
      <c r="K277" s="136" t="n">
        <v>13531572.1573464</v>
      </c>
      <c r="L277" s="137" t="str">
        <f>K277-J277</f>
      </c>
      <c r="M277" s="138" t="n">
        <v>2568627.14257436</v>
      </c>
      <c r="N277" s="139" t="n">
        <v>2560554.50863995</v>
      </c>
      <c r="O277" s="140" t="str">
        <f>N277-M277</f>
      </c>
      <c r="P277" s="141" t="n">
        <v>15491163.4442177</v>
      </c>
      <c r="Q277" s="142" t="n">
        <v>16092126.6659863</v>
      </c>
      <c r="R277" s="143" t="str">
        <f>Q277-P277</f>
      </c>
      <c r="S277" s="144" t="str">
        <f>L277</f>
      </c>
    </row>
    <row r="278">
      <c r="A278" t="s">
        <v>264</v>
      </c>
      <c r="B278" s="35" t="s">
        <v>266</v>
      </c>
      <c r="C278" t="n">
        <v>2041</v>
      </c>
      <c r="D278" s="129" t="n">
        <v>980737.39646388</v>
      </c>
      <c r="E278" s="130" t="n">
        <v>1018505.56120716</v>
      </c>
      <c r="F278" s="131" t="str">
        <f>E278-D278</f>
      </c>
      <c r="G278" s="132" t="n">
        <v>1771544.14532086</v>
      </c>
      <c r="H278" s="133" t="n">
        <v>1805252.92460674</v>
      </c>
      <c r="I278" s="134" t="str">
        <f>H278-G278</f>
      </c>
      <c r="J278" s="135" t="n">
        <v>13081593.0809066</v>
      </c>
      <c r="K278" s="136" t="n">
        <v>13681285.7749561</v>
      </c>
      <c r="L278" s="137" t="str">
        <f>K278-J278</f>
      </c>
      <c r="M278" s="138" t="n">
        <v>2585215.65469012</v>
      </c>
      <c r="N278" s="139" t="n">
        <v>2576835.84245416</v>
      </c>
      <c r="O278" s="140" t="str">
        <f>N278-M278</f>
      </c>
      <c r="P278" s="141" t="n">
        <v>15666808.7355967</v>
      </c>
      <c r="Q278" s="142" t="n">
        <v>16258121.6174102</v>
      </c>
      <c r="R278" s="143" t="str">
        <f>Q278-P278</f>
      </c>
      <c r="S278" s="144" t="str">
        <f>L278</f>
      </c>
    </row>
    <row r="279">
      <c r="A279" t="s">
        <v>264</v>
      </c>
      <c r="B279" s="35" t="s">
        <v>266</v>
      </c>
      <c r="C279" t="n">
        <v>2042</v>
      </c>
      <c r="D279" s="129" t="n">
        <v>998988.95963898</v>
      </c>
      <c r="E279" s="130" t="n">
        <v>1036259.738796</v>
      </c>
      <c r="F279" s="131" t="str">
        <f>E279-D279</f>
      </c>
      <c r="G279" s="132" t="n">
        <v>1803940.19547257</v>
      </c>
      <c r="H279" s="133" t="n">
        <v>1838188.48527742</v>
      </c>
      <c r="I279" s="134" t="str">
        <f>H279-G279</f>
      </c>
      <c r="J279" s="135" t="n">
        <v>13238780.5409303</v>
      </c>
      <c r="K279" s="136" t="n">
        <v>13834068.0419889</v>
      </c>
      <c r="L279" s="137" t="str">
        <f>K279-J279</f>
      </c>
      <c r="M279" s="138" t="n">
        <v>2602139.12140807</v>
      </c>
      <c r="N279" s="139" t="n">
        <v>2593642.70300073</v>
      </c>
      <c r="O279" s="140" t="str">
        <f>N279-M279</f>
      </c>
      <c r="P279" s="141" t="n">
        <v>15840919.6623384</v>
      </c>
      <c r="Q279" s="142" t="n">
        <v>16427710.7449896</v>
      </c>
      <c r="R279" s="143" t="str">
        <f>Q279-P279</f>
      </c>
      <c r="S279" s="144" t="str">
        <f>L279</f>
      </c>
    </row>
    <row r="280">
      <c r="A280" t="s">
        <v>264</v>
      </c>
      <c r="B280" s="35" t="s">
        <v>266</v>
      </c>
      <c r="C280" t="n">
        <v>2043</v>
      </c>
      <c r="D280" s="129" t="n">
        <v>1017319.71262128</v>
      </c>
      <c r="E280" s="130" t="n">
        <v>1054378.00710536</v>
      </c>
      <c r="F280" s="131" t="str">
        <f>E280-D280</f>
      </c>
      <c r="G280" s="132" t="n">
        <v>1836175.66066342</v>
      </c>
      <c r="H280" s="133" t="n">
        <v>1870955.26888352</v>
      </c>
      <c r="I280" s="134" t="str">
        <f>H280-G280</f>
      </c>
      <c r="J280" s="135" t="n">
        <v>13394682.7778371</v>
      </c>
      <c r="K280" s="136" t="n">
        <v>13988769.2008491</v>
      </c>
      <c r="L280" s="137" t="str">
        <f>K280-J280</f>
      </c>
      <c r="M280" s="138" t="n">
        <v>2619384.93806055</v>
      </c>
      <c r="N280" s="139" t="n">
        <v>2610909.37164379</v>
      </c>
      <c r="O280" s="140" t="str">
        <f>N280-M280</f>
      </c>
      <c r="P280" s="141" t="n">
        <v>16014067.7158976</v>
      </c>
      <c r="Q280" s="142" t="n">
        <v>16599678.5724929</v>
      </c>
      <c r="R280" s="143" t="str">
        <f>Q280-P280</f>
      </c>
      <c r="S280" s="144" t="str">
        <f>L280</f>
      </c>
    </row>
    <row r="281">
      <c r="A281" t="s">
        <v>264</v>
      </c>
      <c r="B281" s="35" t="s">
        <v>266</v>
      </c>
      <c r="C281" t="n">
        <v>2044</v>
      </c>
      <c r="D281" s="129" t="n">
        <v>1035876.92071449</v>
      </c>
      <c r="E281" s="130" t="n">
        <v>1072929.37613925</v>
      </c>
      <c r="F281" s="131" t="str">
        <f>E281-D281</f>
      </c>
      <c r="G281" s="132" t="n">
        <v>1868194.56964282</v>
      </c>
      <c r="H281" s="133" t="n">
        <v>1903492.40420168</v>
      </c>
      <c r="I281" s="134" t="str">
        <f>H281-G281</f>
      </c>
      <c r="J281" s="135" t="n">
        <v>13551757.7570852</v>
      </c>
      <c r="K281" s="136" t="n">
        <v>14147019.8129717</v>
      </c>
      <c r="L281" s="137" t="str">
        <f>K281-J281</f>
      </c>
      <c r="M281" s="138" t="n">
        <v>2636905.13782372</v>
      </c>
      <c r="N281" s="139" t="n">
        <v>2628550.54951488</v>
      </c>
      <c r="O281" s="140" t="str">
        <f>N281-M281</f>
      </c>
      <c r="P281" s="141" t="n">
        <v>16188662.8949089</v>
      </c>
      <c r="Q281" s="142" t="n">
        <v>16775570.3624866</v>
      </c>
      <c r="R281" s="143" t="str">
        <f>Q281-P281</f>
      </c>
      <c r="S281" s="144" t="str">
        <f>L281</f>
      </c>
    </row>
    <row r="282">
      <c r="A282" t="s">
        <v>264</v>
      </c>
      <c r="B282" s="35" t="s">
        <v>266</v>
      </c>
      <c r="C282" t="n">
        <v>2045</v>
      </c>
      <c r="D282" s="129" t="n">
        <v>1054978.44171166</v>
      </c>
      <c r="E282" s="130" t="n">
        <v>1092185.24775103</v>
      </c>
      <c r="F282" s="131" t="str">
        <f>E282-D282</f>
      </c>
      <c r="G282" s="132" t="n">
        <v>1899930.34849453</v>
      </c>
      <c r="H282" s="133" t="n">
        <v>1935729.82826812</v>
      </c>
      <c r="I282" s="134" t="str">
        <f>H282-G282</f>
      </c>
      <c r="J282" s="135" t="n">
        <v>13710323.5010991</v>
      </c>
      <c r="K282" s="136" t="n">
        <v>14308477.831449</v>
      </c>
      <c r="L282" s="137" t="str">
        <f>K282-J282</f>
      </c>
      <c r="M282" s="138" t="n">
        <v>2654576.26451483</v>
      </c>
      <c r="N282" s="139" t="n">
        <v>2646415.19794401</v>
      </c>
      <c r="O282" s="140" t="str">
        <f>N282-M282</f>
      </c>
      <c r="P282" s="141" t="n">
        <v>16364899.7656139</v>
      </c>
      <c r="Q282" s="142" t="n">
        <v>16954893.029393</v>
      </c>
      <c r="R282" s="143" t="str">
        <f>Q282-P282</f>
      </c>
      <c r="S282" s="144" t="str">
        <f>L282</f>
      </c>
    </row>
    <row r="283">
      <c r="A283" t="s">
        <v>264</v>
      </c>
      <c r="B283" s="35" t="s">
        <v>266</v>
      </c>
      <c r="C283" t="n">
        <v>2046</v>
      </c>
      <c r="D283" s="129" t="n">
        <v>1074403.52573617</v>
      </c>
      <c r="E283" s="130" t="n">
        <v>1111881.26844105</v>
      </c>
      <c r="F283" s="131" t="str">
        <f>E283-D283</f>
      </c>
      <c r="G283" s="132" t="n">
        <v>1931300.6152543</v>
      </c>
      <c r="H283" s="133" t="n">
        <v>1967582.10549087</v>
      </c>
      <c r="I283" s="134" t="str">
        <f>H283-G283</f>
      </c>
      <c r="J283" s="135" t="n">
        <v>13867984.5409693</v>
      </c>
      <c r="K283" s="136" t="n">
        <v>14470300.1656259</v>
      </c>
      <c r="L283" s="137" t="str">
        <f>K283-J283</f>
      </c>
      <c r="M283" s="138" t="n">
        <v>2672299.65251139</v>
      </c>
      <c r="N283" s="139" t="n">
        <v>2664384.77010942</v>
      </c>
      <c r="O283" s="140" t="str">
        <f>N283-M283</f>
      </c>
      <c r="P283" s="141" t="n">
        <v>16540284.1934807</v>
      </c>
      <c r="Q283" s="142" t="n">
        <v>17134684.9357353</v>
      </c>
      <c r="R283" s="143" t="str">
        <f>Q283-P283</f>
      </c>
      <c r="S283" s="144" t="str">
        <f>L283</f>
      </c>
    </row>
    <row r="284">
      <c r="A284" t="s">
        <v>264</v>
      </c>
      <c r="B284" s="35" t="s">
        <v>266</v>
      </c>
      <c r="C284" t="n">
        <v>2047</v>
      </c>
      <c r="D284" s="129" t="n">
        <v>1093601.12436168</v>
      </c>
      <c r="E284" s="130" t="n">
        <v>1131441.22532726</v>
      </c>
      <c r="F284" s="131" t="str">
        <f>E284-D284</f>
      </c>
      <c r="G284" s="132" t="n">
        <v>1962217.38087631</v>
      </c>
      <c r="H284" s="133" t="n">
        <v>1998958.96255833</v>
      </c>
      <c r="I284" s="134" t="str">
        <f>H284-G284</f>
      </c>
      <c r="J284" s="135" t="n">
        <v>14024938.7452086</v>
      </c>
      <c r="K284" s="136" t="n">
        <v>14632493.2291192</v>
      </c>
      <c r="L284" s="137" t="str">
        <f>K284-J284</f>
      </c>
      <c r="M284" s="138" t="n">
        <v>2690076.35486166</v>
      </c>
      <c r="N284" s="139" t="n">
        <v>2682443.0679199</v>
      </c>
      <c r="O284" s="140" t="str">
        <f>N284-M284</f>
      </c>
      <c r="P284" s="141" t="n">
        <v>16715015.1000703</v>
      </c>
      <c r="Q284" s="142" t="n">
        <v>17314936.2970391</v>
      </c>
      <c r="R284" s="143" t="str">
        <f>Q284-P284</f>
      </c>
      <c r="S284" s="144" t="str">
        <f>L284</f>
      </c>
    </row>
    <row r="285">
      <c r="A285" t="s">
        <v>264</v>
      </c>
      <c r="B285" s="35" t="s">
        <v>266</v>
      </c>
      <c r="C285" t="n">
        <v>2048</v>
      </c>
      <c r="D285" s="129" t="n">
        <v>1112508.77296796</v>
      </c>
      <c r="E285" s="130" t="n">
        <v>1150761.11400137</v>
      </c>
      <c r="F285" s="131" t="str">
        <f>E285-D285</f>
      </c>
      <c r="G285" s="132" t="n">
        <v>1992641.52097741</v>
      </c>
      <c r="H285" s="133" t="n">
        <v>2029820.19324426</v>
      </c>
      <c r="I285" s="134" t="str">
        <f>H285-G285</f>
      </c>
      <c r="J285" s="135" t="n">
        <v>14178806.4772664</v>
      </c>
      <c r="K285" s="136" t="n">
        <v>14792197.2880254</v>
      </c>
      <c r="L285" s="137" t="str">
        <f>K285-J285</f>
      </c>
      <c r="M285" s="138" t="n">
        <v>2707909.58032377</v>
      </c>
      <c r="N285" s="139" t="n">
        <v>2700582.96160727</v>
      </c>
      <c r="O285" s="140" t="str">
        <f>N285-M285</f>
      </c>
      <c r="P285" s="141" t="n">
        <v>16886716.0575902</v>
      </c>
      <c r="Q285" s="142" t="n">
        <v>17492780.2496327</v>
      </c>
      <c r="R285" s="143" t="str">
        <f>Q285-P285</f>
      </c>
      <c r="S285" s="144" t="str">
        <f>L285</f>
      </c>
    </row>
    <row r="286">
      <c r="A286" t="s">
        <v>264</v>
      </c>
      <c r="B286" s="35" t="s">
        <v>266</v>
      </c>
      <c r="C286" t="n">
        <v>2049</v>
      </c>
      <c r="D286" s="129" t="n">
        <v>1131759.45665128</v>
      </c>
      <c r="E286" s="130" t="n">
        <v>1170476.71826389</v>
      </c>
      <c r="F286" s="131" t="str">
        <f>E286-D286</f>
      </c>
      <c r="G286" s="132" t="n">
        <v>2022547.31133333</v>
      </c>
      <c r="H286" s="133" t="n">
        <v>2060139.90494009</v>
      </c>
      <c r="I286" s="134" t="str">
        <f>H286-G286</f>
      </c>
      <c r="J286" s="135" t="n">
        <v>14333253.7455108</v>
      </c>
      <c r="K286" s="136" t="n">
        <v>14953001.269786</v>
      </c>
      <c r="L286" s="137" t="str">
        <f>K286-J286</f>
      </c>
      <c r="M286" s="138" t="n">
        <v>2725676.19863974</v>
      </c>
      <c r="N286" s="139" t="n">
        <v>2718672.14828175</v>
      </c>
      <c r="O286" s="140" t="str">
        <f>N286-M286</f>
      </c>
      <c r="P286" s="141" t="n">
        <v>17058929.9441505</v>
      </c>
      <c r="Q286" s="142" t="n">
        <v>17671673.4180677</v>
      </c>
      <c r="R286" s="143" t="str">
        <f>Q286-P286</f>
      </c>
      <c r="S286" s="144" t="str">
        <f>L286</f>
      </c>
    </row>
    <row r="287">
      <c r="A287" t="s">
        <v>264</v>
      </c>
      <c r="B287" s="35" t="s">
        <v>266</v>
      </c>
      <c r="C287" t="n">
        <v>2050</v>
      </c>
      <c r="D287" s="129" t="n">
        <v>1150788.21813702</v>
      </c>
      <c r="E287" s="130" t="n">
        <v>1189997.74139777</v>
      </c>
      <c r="F287" s="131" t="str">
        <f>E287-D287</f>
      </c>
      <c r="G287" s="132" t="n">
        <v>2051890.12910057</v>
      </c>
      <c r="H287" s="133" t="n">
        <v>2089872.92500268</v>
      </c>
      <c r="I287" s="134" t="str">
        <f>H287-G287</f>
      </c>
      <c r="J287" s="135" t="n">
        <v>14485071.4680064</v>
      </c>
      <c r="K287" s="136" t="n">
        <v>15111482.9488492</v>
      </c>
      <c r="L287" s="137" t="str">
        <f>K287-J287</f>
      </c>
      <c r="M287" s="138" t="n">
        <v>2743355.48653033</v>
      </c>
      <c r="N287" s="139" t="n">
        <v>2736683.53301889</v>
      </c>
      <c r="O287" s="140" t="str">
        <f>N287-M287</f>
      </c>
      <c r="P287" s="141" t="n">
        <v>17228426.9545367</v>
      </c>
      <c r="Q287" s="142" t="n">
        <v>17848166.4818681</v>
      </c>
      <c r="R287" s="143" t="str">
        <f>Q287-P287</f>
      </c>
      <c r="S287" s="144" t="str">
        <f>L287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9.71" hidden="0" customWidth="1"/>
    <col min="6" max="6" width="12.71" hidden="0" customWidth="1"/>
    <col min="7" max="7" width="12.71" hidden="0" customWidth="1"/>
    <col min="8" max="8" width="12.71" hidden="0" customWidth="1"/>
    <col min="9" max="9" width="14.71" hidden="0" customWidth="1"/>
    <col min="10" max="10" width="22.71" hidden="0" customWidth="1"/>
    <col min="11" max="11" width="12.71" hidden="0" customWidth="1"/>
    <col min="12" max="12" width="15.71" hidden="0" customWidth="1"/>
    <col min="13" max="13" width="16.71" hidden="0" customWidth="1"/>
    <col min="14" max="14" width="12.71" hidden="0" customWidth="1"/>
    <col min="15" max="15" width="12.71" hidden="0" customWidth="1"/>
    <col min="16" max="16" width="16.71" hidden="0" customWidth="1"/>
    <col min="17" max="17" width="22.71" hidden="0" customWidth="1"/>
    <col min="18" max="18" width="22.71" hidden="0" customWidth="1"/>
    <col min="19" max="19" width="22.71" hidden="0" customWidth="1"/>
    <col min="20" max="20" width="22.71" hidden="0" customWidth="1"/>
    <col min="21" max="21" width="13.71" hidden="0" customWidth="1"/>
    <col min="22" max="22" width="13.71" hidden="0" customWidth="1"/>
    <col min="23" max="23" width="14.71" hidden="0" customWidth="1"/>
    <col min="24" max="24" width="12.71" hidden="0" customWidth="1"/>
    <col min="25" max="25" width="12.71" hidden="0" customWidth="1"/>
    <col min="26" max="26" width="20.71" hidden="0" customWidth="1"/>
    <col min="27" max="27" width="17.71" hidden="0" customWidth="1"/>
    <col min="28" max="28" width="22.71" hidden="0" customWidth="1"/>
  </cols>
  <sheetData>
    <row r="1" ht="28" customHeight="1">
      <c r="A1" s="1" t="s">
        <v>446</v>
      </c>
      <c r="B1" s="1" t="s">
        <v>447</v>
      </c>
      <c r="C1" s="1" t="s">
        <v>45</v>
      </c>
      <c r="D1" s="1" t="s">
        <v>453</v>
      </c>
      <c r="E1" s="1" t="s">
        <v>495</v>
      </c>
      <c r="F1" s="1" t="s">
        <v>496</v>
      </c>
      <c r="G1" s="1" t="s">
        <v>497</v>
      </c>
      <c r="H1" s="1" t="s">
        <v>498</v>
      </c>
      <c r="I1" s="1" t="s">
        <v>499</v>
      </c>
      <c r="J1" s="1" t="s">
        <v>500</v>
      </c>
      <c r="K1" s="1" t="s">
        <v>501</v>
      </c>
      <c r="L1" s="1" t="s">
        <v>502</v>
      </c>
      <c r="M1" s="1" t="s">
        <v>503</v>
      </c>
      <c r="N1" s="1" t="s">
        <v>504</v>
      </c>
      <c r="O1" s="1" t="s">
        <v>505</v>
      </c>
      <c r="P1" s="1" t="s">
        <v>506</v>
      </c>
      <c r="Q1" s="1" t="s">
        <v>507</v>
      </c>
      <c r="R1" s="1" t="s">
        <v>508</v>
      </c>
      <c r="S1" s="1" t="s">
        <v>509</v>
      </c>
      <c r="T1" s="1" t="s">
        <v>510</v>
      </c>
      <c r="U1" s="1" t="s">
        <v>511</v>
      </c>
      <c r="V1" s="1" t="s">
        <v>512</v>
      </c>
      <c r="W1" s="1" t="s">
        <v>513</v>
      </c>
      <c r="X1" s="1" t="s">
        <v>514</v>
      </c>
      <c r="Y1" s="1" t="s">
        <v>515</v>
      </c>
      <c r="Z1" s="1" t="s">
        <v>516</v>
      </c>
      <c r="AA1" s="1" t="s">
        <v>517</v>
      </c>
      <c r="AB1" s="1" t="s">
        <v>518</v>
      </c>
    </row>
    <row r="2">
      <c r="A2" t="s">
        <v>116</v>
      </c>
      <c r="B2" s="35" t="s">
        <v>459</v>
      </c>
      <c r="C2" t="n">
        <v>2025</v>
      </c>
      <c r="D2" s="145" t="n">
        <v>-0.000000000438749564457552</v>
      </c>
      <c r="E2" s="146" t="n">
        <v>-0.0000000159353312767507</v>
      </c>
      <c r="F2" s="147" t="n">
        <v>13851.4910785419</v>
      </c>
      <c r="G2" s="148" t="n">
        <v>74136.3707949527</v>
      </c>
      <c r="H2" s="149" t="n">
        <v>285721235.5</v>
      </c>
      <c r="I2" s="150" t="n">
        <v>37.51</v>
      </c>
      <c r="J2" s="151" t="str">
        <f>'Calculation_Assumptions'!$B$28*G2*(F2/G2)^'Calculation_Assumptions'!$B$29</f>
      </c>
      <c r="K2" s="152" t="str">
        <f>'Calculation_Assumptions'!$B$30*F2</f>
      </c>
      <c r="L2" s="153" t="str">
        <f>MAX(J2,K2)</f>
      </c>
      <c r="M2" s="154" t="str">
        <f>IF(F2=0,"",L2/F2)</f>
      </c>
      <c r="N2" s="155" t="str">
        <f>'Calculation_Assumptions'!$B$31*F2</f>
      </c>
      <c r="O2" s="156" t="str">
        <f>'Calculation_Assumptions'!$B$32*F2</f>
      </c>
      <c r="P2" s="157" t="str">
        <f>IF(I2=0,"",L2/I2)</f>
      </c>
      <c r="Q2" s="158" t="str">
        <f>L2*D2</f>
      </c>
      <c r="R2" s="159" t="str">
        <f>P2*E2</f>
      </c>
      <c r="S2" s="160" t="str">
        <f>N2*D2</f>
      </c>
      <c r="T2" s="161" t="str">
        <f>O2*D2</f>
      </c>
      <c r="U2" s="162" t="str">
        <f>1/(1+'Calculation_Assumptions'!$B$25)^(C2-'Calculation_Assumptions'!$B$24)</f>
      </c>
      <c r="V2" s="163" t="str">
        <f>Q2*U2</f>
      </c>
      <c r="W2" s="164" t="str">
        <f>R2*U2</f>
      </c>
      <c r="X2" s="165" t="str">
        <f>S2*U2</f>
      </c>
      <c r="Y2" s="166" t="str">
        <f>T2*U2</f>
      </c>
      <c r="Z2" s="167" t="str">
        <f>H2*F2</f>
      </c>
      <c r="AA2" s="168" t="str">
        <f>Z2*U2</f>
      </c>
      <c r="AB2" s="169" t="str">
        <f>IF(Z2=0,"",Q2/Z2)</f>
      </c>
    </row>
    <row r="3">
      <c r="A3" t="s">
        <v>116</v>
      </c>
      <c r="B3" s="35" t="s">
        <v>459</v>
      </c>
      <c r="C3" t="n">
        <v>2026</v>
      </c>
      <c r="D3" s="145" t="n">
        <v>9298.16403217253</v>
      </c>
      <c r="E3" s="146" t="n">
        <v>152133.321884439</v>
      </c>
      <c r="F3" s="147" t="n">
        <v>14370.1004216288</v>
      </c>
      <c r="G3" s="148" t="n">
        <v>75186.4097436074</v>
      </c>
      <c r="H3" s="149" t="n">
        <v>287886782.5</v>
      </c>
      <c r="I3" s="150" t="n">
        <v>37.5883</v>
      </c>
      <c r="J3" s="151" t="str">
        <f>'Calculation_Assumptions'!$B$28*G3*(F3/G3)^'Calculation_Assumptions'!$B$29</f>
      </c>
      <c r="K3" s="152" t="str">
        <f>'Calculation_Assumptions'!$B$30*F3</f>
      </c>
      <c r="L3" s="153" t="str">
        <f>MAX(J3,K3)</f>
      </c>
      <c r="M3" s="154" t="str">
        <f>IF(F3=0,"",L3/F3)</f>
      </c>
      <c r="N3" s="155" t="str">
        <f>'Calculation_Assumptions'!$B$31*F3</f>
      </c>
      <c r="O3" s="156" t="str">
        <f>'Calculation_Assumptions'!$B$32*F3</f>
      </c>
      <c r="P3" s="157" t="str">
        <f>IF(I3=0,"",L3/I3)</f>
      </c>
      <c r="Q3" s="158" t="str">
        <f>L3*D3</f>
      </c>
      <c r="R3" s="159" t="str">
        <f>P3*E3</f>
      </c>
      <c r="S3" s="160" t="str">
        <f>N3*D3</f>
      </c>
      <c r="T3" s="161" t="str">
        <f>O3*D3</f>
      </c>
      <c r="U3" s="162" t="str">
        <f>1/(1+'Calculation_Assumptions'!$B$25)^(C3-'Calculation_Assumptions'!$B$24)</f>
      </c>
      <c r="V3" s="163" t="str">
        <f>Q3*U3</f>
      </c>
      <c r="W3" s="164" t="str">
        <f>R3*U3</f>
      </c>
      <c r="X3" s="165" t="str">
        <f>S3*U3</f>
      </c>
      <c r="Y3" s="166" t="str">
        <f>T3*U3</f>
      </c>
      <c r="Z3" s="167" t="str">
        <f>H3*F3</f>
      </c>
      <c r="AA3" s="168" t="str">
        <f>Z3*U3</f>
      </c>
      <c r="AB3" s="169" t="str">
        <f>IF(Z3=0,"",Q3/Z3)</f>
      </c>
    </row>
    <row r="4">
      <c r="A4" t="s">
        <v>116</v>
      </c>
      <c r="B4" s="35" t="s">
        <v>459</v>
      </c>
      <c r="C4" t="n">
        <v>2027</v>
      </c>
      <c r="D4" s="145" t="n">
        <v>17868.5484120689</v>
      </c>
      <c r="E4" s="146" t="n">
        <v>297081.28242751</v>
      </c>
      <c r="F4" s="147" t="n">
        <v>14908.1268548478</v>
      </c>
      <c r="G4" s="148" t="n">
        <v>76251.3210387483</v>
      </c>
      <c r="H4" s="149" t="n">
        <v>289986522</v>
      </c>
      <c r="I4" s="150" t="n">
        <v>37.6736</v>
      </c>
      <c r="J4" s="151" t="str">
        <f>'Calculation_Assumptions'!$B$28*G4*(F4/G4)^'Calculation_Assumptions'!$B$29</f>
      </c>
      <c r="K4" s="152" t="str">
        <f>'Calculation_Assumptions'!$B$30*F4</f>
      </c>
      <c r="L4" s="153" t="str">
        <f>MAX(J4,K4)</f>
      </c>
      <c r="M4" s="154" t="str">
        <f>IF(F4=0,"",L4/F4)</f>
      </c>
      <c r="N4" s="155" t="str">
        <f>'Calculation_Assumptions'!$B$31*F4</f>
      </c>
      <c r="O4" s="156" t="str">
        <f>'Calculation_Assumptions'!$B$32*F4</f>
      </c>
      <c r="P4" s="157" t="str">
        <f>IF(I4=0,"",L4/I4)</f>
      </c>
      <c r="Q4" s="158" t="str">
        <f>L4*D4</f>
      </c>
      <c r="R4" s="159" t="str">
        <f>P4*E4</f>
      </c>
      <c r="S4" s="160" t="str">
        <f>N4*D4</f>
      </c>
      <c r="T4" s="161" t="str">
        <f>O4*D4</f>
      </c>
      <c r="U4" s="162" t="str">
        <f>1/(1+'Calculation_Assumptions'!$B$25)^(C4-'Calculation_Assumptions'!$B$24)</f>
      </c>
      <c r="V4" s="163" t="str">
        <f>Q4*U4</f>
      </c>
      <c r="W4" s="164" t="str">
        <f>R4*U4</f>
      </c>
      <c r="X4" s="165" t="str">
        <f>S4*U4</f>
      </c>
      <c r="Y4" s="166" t="str">
        <f>T4*U4</f>
      </c>
      <c r="Z4" s="167" t="str">
        <f>H4*F4</f>
      </c>
      <c r="AA4" s="168" t="str">
        <f>Z4*U4</f>
      </c>
      <c r="AB4" s="169" t="str">
        <f>IF(Z4=0,"",Q4/Z4)</f>
      </c>
    </row>
    <row r="5">
      <c r="A5" t="s">
        <v>116</v>
      </c>
      <c r="B5" s="35" t="s">
        <v>459</v>
      </c>
      <c r="C5" t="n">
        <v>2028</v>
      </c>
      <c r="D5" s="145" t="n">
        <v>26166.5869887032</v>
      </c>
      <c r="E5" s="146" t="n">
        <v>438698.283216415</v>
      </c>
      <c r="F5" s="147" t="n">
        <v>15466.2973673947</v>
      </c>
      <c r="G5" s="148" t="n">
        <v>77331.3153265521</v>
      </c>
      <c r="H5" s="149" t="n">
        <v>292016778.5</v>
      </c>
      <c r="I5" s="150" t="n">
        <v>36.834</v>
      </c>
      <c r="J5" s="151" t="str">
        <f>'Calculation_Assumptions'!$B$28*G5*(F5/G5)^'Calculation_Assumptions'!$B$29</f>
      </c>
      <c r="K5" s="152" t="str">
        <f>'Calculation_Assumptions'!$B$30*F5</f>
      </c>
      <c r="L5" s="153" t="str">
        <f>MAX(J5,K5)</f>
      </c>
      <c r="M5" s="154" t="str">
        <f>IF(F5=0,"",L5/F5)</f>
      </c>
      <c r="N5" s="155" t="str">
        <f>'Calculation_Assumptions'!$B$31*F5</f>
      </c>
      <c r="O5" s="156" t="str">
        <f>'Calculation_Assumptions'!$B$32*F5</f>
      </c>
      <c r="P5" s="157" t="str">
        <f>IF(I5=0,"",L5/I5)</f>
      </c>
      <c r="Q5" s="158" t="str">
        <f>L5*D5</f>
      </c>
      <c r="R5" s="159" t="str">
        <f>P5*E5</f>
      </c>
      <c r="S5" s="160" t="str">
        <f>N5*D5</f>
      </c>
      <c r="T5" s="161" t="str">
        <f>O5*D5</f>
      </c>
      <c r="U5" s="162" t="str">
        <f>1/(1+'Calculation_Assumptions'!$B$25)^(C5-'Calculation_Assumptions'!$B$24)</f>
      </c>
      <c r="V5" s="163" t="str">
        <f>Q5*U5</f>
      </c>
      <c r="W5" s="164" t="str">
        <f>R5*U5</f>
      </c>
      <c r="X5" s="165" t="str">
        <f>S5*U5</f>
      </c>
      <c r="Y5" s="166" t="str">
        <f>T5*U5</f>
      </c>
      <c r="Z5" s="167" t="str">
        <f>H5*F5</f>
      </c>
      <c r="AA5" s="168" t="str">
        <f>Z5*U5</f>
      </c>
      <c r="AB5" s="169" t="str">
        <f>IF(Z5=0,"",Q5/Z5)</f>
      </c>
    </row>
    <row r="6">
      <c r="A6" t="s">
        <v>116</v>
      </c>
      <c r="B6" s="35" t="s">
        <v>459</v>
      </c>
      <c r="C6" t="n">
        <v>2029</v>
      </c>
      <c r="D6" s="145" t="n">
        <v>36341.3691810319</v>
      </c>
      <c r="E6" s="146" t="n">
        <v>605959.57632919</v>
      </c>
      <c r="F6" s="147" t="n">
        <v>16045.3661674401</v>
      </c>
      <c r="G6" s="148" t="n">
        <v>78426.6062367069</v>
      </c>
      <c r="H6" s="149" t="n">
        <v>293978109</v>
      </c>
      <c r="I6" s="150" t="n">
        <v>36.9118</v>
      </c>
      <c r="J6" s="151" t="str">
        <f>'Calculation_Assumptions'!$B$28*G6*(F6/G6)^'Calculation_Assumptions'!$B$29</f>
      </c>
      <c r="K6" s="152" t="str">
        <f>'Calculation_Assumptions'!$B$30*F6</f>
      </c>
      <c r="L6" s="153" t="str">
        <f>MAX(J6,K6)</f>
      </c>
      <c r="M6" s="154" t="str">
        <f>IF(F6=0,"",L6/F6)</f>
      </c>
      <c r="N6" s="155" t="str">
        <f>'Calculation_Assumptions'!$B$31*F6</f>
      </c>
      <c r="O6" s="156" t="str">
        <f>'Calculation_Assumptions'!$B$32*F6</f>
      </c>
      <c r="P6" s="157" t="str">
        <f>IF(I6=0,"",L6/I6)</f>
      </c>
      <c r="Q6" s="158" t="str">
        <f>L6*D6</f>
      </c>
      <c r="R6" s="159" t="str">
        <f>P6*E6</f>
      </c>
      <c r="S6" s="160" t="str">
        <f>N6*D6</f>
      </c>
      <c r="T6" s="161" t="str">
        <f>O6*D6</f>
      </c>
      <c r="U6" s="162" t="str">
        <f>1/(1+'Calculation_Assumptions'!$B$25)^(C6-'Calculation_Assumptions'!$B$24)</f>
      </c>
      <c r="V6" s="163" t="str">
        <f>Q6*U6</f>
      </c>
      <c r="W6" s="164" t="str">
        <f>R6*U6</f>
      </c>
      <c r="X6" s="165" t="str">
        <f>S6*U6</f>
      </c>
      <c r="Y6" s="166" t="str">
        <f>T6*U6</f>
      </c>
      <c r="Z6" s="167" t="str">
        <f>H6*F6</f>
      </c>
      <c r="AA6" s="168" t="str">
        <f>Z6*U6</f>
      </c>
      <c r="AB6" s="169" t="str">
        <f>IF(Z6=0,"",Q6/Z6)</f>
      </c>
    </row>
    <row r="7">
      <c r="A7" t="s">
        <v>116</v>
      </c>
      <c r="B7" s="35" t="s">
        <v>459</v>
      </c>
      <c r="C7" t="n">
        <v>2030</v>
      </c>
      <c r="D7" s="145" t="n">
        <v>46339.9177089456</v>
      </c>
      <c r="E7" s="146" t="n">
        <v>770536.537820426</v>
      </c>
      <c r="F7" s="147" t="n">
        <v>16646.1157012267</v>
      </c>
      <c r="G7" s="148" t="n">
        <v>79537.4104246691</v>
      </c>
      <c r="H7" s="149" t="n">
        <v>295876648</v>
      </c>
      <c r="I7" s="150" t="n">
        <v>36.9927</v>
      </c>
      <c r="J7" s="151" t="str">
        <f>'Calculation_Assumptions'!$B$28*G7*(F7/G7)^'Calculation_Assumptions'!$B$29</f>
      </c>
      <c r="K7" s="152" t="str">
        <f>'Calculation_Assumptions'!$B$30*F7</f>
      </c>
      <c r="L7" s="153" t="str">
        <f>MAX(J7,K7)</f>
      </c>
      <c r="M7" s="154" t="str">
        <f>IF(F7=0,"",L7/F7)</f>
      </c>
      <c r="N7" s="155" t="str">
        <f>'Calculation_Assumptions'!$B$31*F7</f>
      </c>
      <c r="O7" s="156" t="str">
        <f>'Calculation_Assumptions'!$B$32*F7</f>
      </c>
      <c r="P7" s="157" t="str">
        <f>IF(I7=0,"",L7/I7)</f>
      </c>
      <c r="Q7" s="158" t="str">
        <f>L7*D7</f>
      </c>
      <c r="R7" s="159" t="str">
        <f>P7*E7</f>
      </c>
      <c r="S7" s="160" t="str">
        <f>N7*D7</f>
      </c>
      <c r="T7" s="161" t="str">
        <f>O7*D7</f>
      </c>
      <c r="U7" s="162" t="str">
        <f>1/(1+'Calculation_Assumptions'!$B$25)^(C7-'Calculation_Assumptions'!$B$24)</f>
      </c>
      <c r="V7" s="163" t="str">
        <f>Q7*U7</f>
      </c>
      <c r="W7" s="164" t="str">
        <f>R7*U7</f>
      </c>
      <c r="X7" s="165" t="str">
        <f>S7*U7</f>
      </c>
      <c r="Y7" s="166" t="str">
        <f>T7*U7</f>
      </c>
      <c r="Z7" s="167" t="str">
        <f>H7*F7</f>
      </c>
      <c r="AA7" s="168" t="str">
        <f>Z7*U7</f>
      </c>
      <c r="AB7" s="169" t="str">
        <f>IF(Z7=0,"",Q7/Z7)</f>
      </c>
    </row>
    <row r="8">
      <c r="A8" t="s">
        <v>116</v>
      </c>
      <c r="B8" s="35" t="s">
        <v>459</v>
      </c>
      <c r="C8" t="n">
        <v>2031</v>
      </c>
      <c r="D8" s="145" t="n">
        <v>48363.7950153358</v>
      </c>
      <c r="E8" s="146" t="n">
        <v>801779.116854357</v>
      </c>
      <c r="F8" s="147" t="n">
        <v>17161.0734660986</v>
      </c>
      <c r="G8" s="148" t="n">
        <v>80420.1567986293</v>
      </c>
      <c r="H8" s="149" t="n">
        <v>297719748</v>
      </c>
      <c r="I8" s="150" t="n">
        <v>37.0895</v>
      </c>
      <c r="J8" s="151" t="str">
        <f>'Calculation_Assumptions'!$B$28*G8*(F8/G8)^'Calculation_Assumptions'!$B$29</f>
      </c>
      <c r="K8" s="152" t="str">
        <f>'Calculation_Assumptions'!$B$30*F8</f>
      </c>
      <c r="L8" s="153" t="str">
        <f>MAX(J8,K8)</f>
      </c>
      <c r="M8" s="154" t="str">
        <f>IF(F8=0,"",L8/F8)</f>
      </c>
      <c r="N8" s="155" t="str">
        <f>'Calculation_Assumptions'!$B$31*F8</f>
      </c>
      <c r="O8" s="156" t="str">
        <f>'Calculation_Assumptions'!$B$32*F8</f>
      </c>
      <c r="P8" s="157" t="str">
        <f>IF(I8=0,"",L8/I8)</f>
      </c>
      <c r="Q8" s="158" t="str">
        <f>L8*D8</f>
      </c>
      <c r="R8" s="159" t="str">
        <f>P8*E8</f>
      </c>
      <c r="S8" s="160" t="str">
        <f>N8*D8</f>
      </c>
      <c r="T8" s="161" t="str">
        <f>O8*D8</f>
      </c>
      <c r="U8" s="162" t="str">
        <f>1/(1+'Calculation_Assumptions'!$B$25)^(C8-'Calculation_Assumptions'!$B$24)</f>
      </c>
      <c r="V8" s="163" t="str">
        <f>Q8*U8</f>
      </c>
      <c r="W8" s="164" t="str">
        <f>R8*U8</f>
      </c>
      <c r="X8" s="165" t="str">
        <f>S8*U8</f>
      </c>
      <c r="Y8" s="166" t="str">
        <f>T8*U8</f>
      </c>
      <c r="Z8" s="167" t="str">
        <f>H8*F8</f>
      </c>
      <c r="AA8" s="168" t="str">
        <f>Z8*U8</f>
      </c>
      <c r="AB8" s="169" t="str">
        <f>IF(Z8=0,"",Q8/Z8)</f>
      </c>
    </row>
    <row r="9">
      <c r="A9" t="s">
        <v>116</v>
      </c>
      <c r="B9" s="35" t="s">
        <v>459</v>
      </c>
      <c r="C9" t="n">
        <v>2032</v>
      </c>
      <c r="D9" s="145" t="n">
        <v>50258.6375389235</v>
      </c>
      <c r="E9" s="146" t="n">
        <v>831897.8095676</v>
      </c>
      <c r="F9" s="147" t="n">
        <v>17691.9617642167</v>
      </c>
      <c r="G9" s="148" t="n">
        <v>81312.7003379309</v>
      </c>
      <c r="H9" s="149" t="n">
        <v>299510661.5</v>
      </c>
      <c r="I9" s="150" t="n">
        <v>37.1904</v>
      </c>
      <c r="J9" s="151" t="str">
        <f>'Calculation_Assumptions'!$B$28*G9*(F9/G9)^'Calculation_Assumptions'!$B$29</f>
      </c>
      <c r="K9" s="152" t="str">
        <f>'Calculation_Assumptions'!$B$30*F9</f>
      </c>
      <c r="L9" s="153" t="str">
        <f>MAX(J9,K9)</f>
      </c>
      <c r="M9" s="154" t="str">
        <f>IF(F9=0,"",L9/F9)</f>
      </c>
      <c r="N9" s="155" t="str">
        <f>'Calculation_Assumptions'!$B$31*F9</f>
      </c>
      <c r="O9" s="156" t="str">
        <f>'Calculation_Assumptions'!$B$32*F9</f>
      </c>
      <c r="P9" s="157" t="str">
        <f>IF(I9=0,"",L9/I9)</f>
      </c>
      <c r="Q9" s="158" t="str">
        <f>L9*D9</f>
      </c>
      <c r="R9" s="159" t="str">
        <f>P9*E9</f>
      </c>
      <c r="S9" s="160" t="str">
        <f>N9*D9</f>
      </c>
      <c r="T9" s="161" t="str">
        <f>O9*D9</f>
      </c>
      <c r="U9" s="162" t="str">
        <f>1/(1+'Calculation_Assumptions'!$B$25)^(C9-'Calculation_Assumptions'!$B$24)</f>
      </c>
      <c r="V9" s="163" t="str">
        <f>Q9*U9</f>
      </c>
      <c r="W9" s="164" t="str">
        <f>R9*U9</f>
      </c>
      <c r="X9" s="165" t="str">
        <f>S9*U9</f>
      </c>
      <c r="Y9" s="166" t="str">
        <f>T9*U9</f>
      </c>
      <c r="Z9" s="167" t="str">
        <f>H9*F9</f>
      </c>
      <c r="AA9" s="168" t="str">
        <f>Z9*U9</f>
      </c>
      <c r="AB9" s="169" t="str">
        <f>IF(Z9=0,"",Q9/Z9)</f>
      </c>
    </row>
    <row r="10">
      <c r="A10" t="s">
        <v>116</v>
      </c>
      <c r="B10" s="35" t="s">
        <v>459</v>
      </c>
      <c r="C10" t="n">
        <v>2033</v>
      </c>
      <c r="D10" s="145" t="n">
        <v>52221.9465811246</v>
      </c>
      <c r="E10" s="146" t="n">
        <v>862238.649550492</v>
      </c>
      <c r="F10" s="147" t="n">
        <v>18239.2734163655</v>
      </c>
      <c r="G10" s="148" t="n">
        <v>82215.1497764654</v>
      </c>
      <c r="H10" s="149" t="n">
        <v>301250984.5</v>
      </c>
      <c r="I10" s="150" t="n">
        <v>37.2975</v>
      </c>
      <c r="J10" s="151" t="str">
        <f>'Calculation_Assumptions'!$B$28*G10*(F10/G10)^'Calculation_Assumptions'!$B$29</f>
      </c>
      <c r="K10" s="152" t="str">
        <f>'Calculation_Assumptions'!$B$30*F10</f>
      </c>
      <c r="L10" s="153" t="str">
        <f>MAX(J10,K10)</f>
      </c>
      <c r="M10" s="154" t="str">
        <f>IF(F10=0,"",L10/F10)</f>
      </c>
      <c r="N10" s="155" t="str">
        <f>'Calculation_Assumptions'!$B$31*F10</f>
      </c>
      <c r="O10" s="156" t="str">
        <f>'Calculation_Assumptions'!$B$32*F10</f>
      </c>
      <c r="P10" s="157" t="str">
        <f>IF(I10=0,"",L10/I10)</f>
      </c>
      <c r="Q10" s="158" t="str">
        <f>L10*D10</f>
      </c>
      <c r="R10" s="159" t="str">
        <f>P10*E10</f>
      </c>
      <c r="S10" s="160" t="str">
        <f>N10*D10</f>
      </c>
      <c r="T10" s="161" t="str">
        <f>O10*D10</f>
      </c>
      <c r="U10" s="162" t="str">
        <f>1/(1+'Calculation_Assumptions'!$B$25)^(C10-'Calculation_Assumptions'!$B$24)</f>
      </c>
      <c r="V10" s="163" t="str">
        <f>Q10*U10</f>
      </c>
      <c r="W10" s="164" t="str">
        <f>R10*U10</f>
      </c>
      <c r="X10" s="165" t="str">
        <f>S10*U10</f>
      </c>
      <c r="Y10" s="166" t="str">
        <f>T10*U10</f>
      </c>
      <c r="Z10" s="167" t="str">
        <f>H10*F10</f>
      </c>
      <c r="AA10" s="168" t="str">
        <f>Z10*U10</f>
      </c>
      <c r="AB10" s="169" t="str">
        <f>IF(Z10=0,"",Q10/Z10)</f>
      </c>
    </row>
    <row r="11">
      <c r="A11" t="s">
        <v>116</v>
      </c>
      <c r="B11" s="35" t="s">
        <v>459</v>
      </c>
      <c r="C11" t="n">
        <v>2034</v>
      </c>
      <c r="D11" s="145" t="n">
        <v>52476.5066014947</v>
      </c>
      <c r="E11" s="146" t="n">
        <v>869248.240542255</v>
      </c>
      <c r="F11" s="147" t="n">
        <v>18803.5164890413</v>
      </c>
      <c r="G11" s="148" t="n">
        <v>83127.6150549084</v>
      </c>
      <c r="H11" s="149" t="n">
        <v>302938573</v>
      </c>
      <c r="I11" s="150" t="n">
        <v>37.4064</v>
      </c>
      <c r="J11" s="151" t="str">
        <f>'Calculation_Assumptions'!$B$28*G11*(F11/G11)^'Calculation_Assumptions'!$B$29</f>
      </c>
      <c r="K11" s="152" t="str">
        <f>'Calculation_Assumptions'!$B$30*F11</f>
      </c>
      <c r="L11" s="153" t="str">
        <f>MAX(J11,K11)</f>
      </c>
      <c r="M11" s="154" t="str">
        <f>IF(F11=0,"",L11/F11)</f>
      </c>
      <c r="N11" s="155" t="str">
        <f>'Calculation_Assumptions'!$B$31*F11</f>
      </c>
      <c r="O11" s="156" t="str">
        <f>'Calculation_Assumptions'!$B$32*F11</f>
      </c>
      <c r="P11" s="157" t="str">
        <f>IF(I11=0,"",L11/I11)</f>
      </c>
      <c r="Q11" s="158" t="str">
        <f>L11*D11</f>
      </c>
      <c r="R11" s="159" t="str">
        <f>P11*E11</f>
      </c>
      <c r="S11" s="160" t="str">
        <f>N11*D11</f>
      </c>
      <c r="T11" s="161" t="str">
        <f>O11*D11</f>
      </c>
      <c r="U11" s="162" t="str">
        <f>1/(1+'Calculation_Assumptions'!$B$25)^(C11-'Calculation_Assumptions'!$B$24)</f>
      </c>
      <c r="V11" s="163" t="str">
        <f>Q11*U11</f>
      </c>
      <c r="W11" s="164" t="str">
        <f>R11*U11</f>
      </c>
      <c r="X11" s="165" t="str">
        <f>S11*U11</f>
      </c>
      <c r="Y11" s="166" t="str">
        <f>T11*U11</f>
      </c>
      <c r="Z11" s="167" t="str">
        <f>H11*F11</f>
      </c>
      <c r="AA11" s="168" t="str">
        <f>Z11*U11</f>
      </c>
      <c r="AB11" s="169" t="str">
        <f>IF(Z11=0,"",Q11/Z11)</f>
      </c>
    </row>
    <row r="12">
      <c r="A12" t="s">
        <v>116</v>
      </c>
      <c r="B12" s="35" t="s">
        <v>459</v>
      </c>
      <c r="C12" t="n">
        <v>2035</v>
      </c>
      <c r="D12" s="145" t="n">
        <v>53026.8469021604</v>
      </c>
      <c r="E12" s="146" t="n">
        <v>879170.520669947</v>
      </c>
      <c r="F12" s="147" t="n">
        <v>19385.2147660882</v>
      </c>
      <c r="G12" s="148" t="n">
        <v>84050.2073341125</v>
      </c>
      <c r="H12" s="149" t="n">
        <v>304566622</v>
      </c>
      <c r="I12" s="150" t="n">
        <v>37.5179</v>
      </c>
      <c r="J12" s="151" t="str">
        <f>'Calculation_Assumptions'!$B$28*G12*(F12/G12)^'Calculation_Assumptions'!$B$29</f>
      </c>
      <c r="K12" s="152" t="str">
        <f>'Calculation_Assumptions'!$B$30*F12</f>
      </c>
      <c r="L12" s="153" t="str">
        <f>MAX(J12,K12)</f>
      </c>
      <c r="M12" s="154" t="str">
        <f>IF(F12=0,"",L12/F12)</f>
      </c>
      <c r="N12" s="155" t="str">
        <f>'Calculation_Assumptions'!$B$31*F12</f>
      </c>
      <c r="O12" s="156" t="str">
        <f>'Calculation_Assumptions'!$B$32*F12</f>
      </c>
      <c r="P12" s="157" t="str">
        <f>IF(I12=0,"",L12/I12)</f>
      </c>
      <c r="Q12" s="158" t="str">
        <f>L12*D12</f>
      </c>
      <c r="R12" s="159" t="str">
        <f>P12*E12</f>
      </c>
      <c r="S12" s="160" t="str">
        <f>N12*D12</f>
      </c>
      <c r="T12" s="161" t="str">
        <f>O12*D12</f>
      </c>
      <c r="U12" s="162" t="str">
        <f>1/(1+'Calculation_Assumptions'!$B$25)^(C12-'Calculation_Assumptions'!$B$24)</f>
      </c>
      <c r="V12" s="163" t="str">
        <f>Q12*U12</f>
      </c>
      <c r="W12" s="164" t="str">
        <f>R12*U12</f>
      </c>
      <c r="X12" s="165" t="str">
        <f>S12*U12</f>
      </c>
      <c r="Y12" s="166" t="str">
        <f>T12*U12</f>
      </c>
      <c r="Z12" s="167" t="str">
        <f>H12*F12</f>
      </c>
      <c r="AA12" s="168" t="str">
        <f>Z12*U12</f>
      </c>
      <c r="AB12" s="169" t="str">
        <f>IF(Z12=0,"",Q12/Z12)</f>
      </c>
    </row>
    <row r="13">
      <c r="A13" t="s">
        <v>116</v>
      </c>
      <c r="B13" s="35" t="s">
        <v>459</v>
      </c>
      <c r="C13" t="n">
        <v>2036</v>
      </c>
      <c r="D13" s="145" t="n">
        <v>60002.8652508276</v>
      </c>
      <c r="E13" s="146" t="n">
        <v>966689.918516862</v>
      </c>
      <c r="F13" s="147" t="n">
        <v>19931.358148438</v>
      </c>
      <c r="G13" s="148" t="n">
        <v>84847.8568068913</v>
      </c>
      <c r="H13" s="149" t="n">
        <v>306135098</v>
      </c>
      <c r="I13" s="150" t="n">
        <v>37.6267</v>
      </c>
      <c r="J13" s="151" t="str">
        <f>'Calculation_Assumptions'!$B$28*G13*(F13/G13)^'Calculation_Assumptions'!$B$29</f>
      </c>
      <c r="K13" s="152" t="str">
        <f>'Calculation_Assumptions'!$B$30*F13</f>
      </c>
      <c r="L13" s="153" t="str">
        <f>MAX(J13,K13)</f>
      </c>
      <c r="M13" s="154" t="str">
        <f>IF(F13=0,"",L13/F13)</f>
      </c>
      <c r="N13" s="155" t="str">
        <f>'Calculation_Assumptions'!$B$31*F13</f>
      </c>
      <c r="O13" s="156" t="str">
        <f>'Calculation_Assumptions'!$B$32*F13</f>
      </c>
      <c r="P13" s="157" t="str">
        <f>IF(I13=0,"",L13/I13)</f>
      </c>
      <c r="Q13" s="158" t="str">
        <f>L13*D13</f>
      </c>
      <c r="R13" s="159" t="str">
        <f>P13*E13</f>
      </c>
      <c r="S13" s="160" t="str">
        <f>N13*D13</f>
      </c>
      <c r="T13" s="161" t="str">
        <f>O13*D13</f>
      </c>
      <c r="U13" s="162" t="str">
        <f>1/(1+'Calculation_Assumptions'!$B$25)^(C13-'Calculation_Assumptions'!$B$24)</f>
      </c>
      <c r="V13" s="163" t="str">
        <f>Q13*U13</f>
      </c>
      <c r="W13" s="164" t="str">
        <f>R13*U13</f>
      </c>
      <c r="X13" s="165" t="str">
        <f>S13*U13</f>
      </c>
      <c r="Y13" s="166" t="str">
        <f>T13*U13</f>
      </c>
      <c r="Z13" s="167" t="str">
        <f>H13*F13</f>
      </c>
      <c r="AA13" s="168" t="str">
        <f>Z13*U13</f>
      </c>
      <c r="AB13" s="169" t="str">
        <f>IF(Z13=0,"",Q13/Z13)</f>
      </c>
    </row>
    <row r="14">
      <c r="A14" t="s">
        <v>116</v>
      </c>
      <c r="B14" s="35" t="s">
        <v>459</v>
      </c>
      <c r="C14" t="n">
        <v>2037</v>
      </c>
      <c r="D14" s="145" t="n">
        <v>66508.5673289258</v>
      </c>
      <c r="E14" s="146" t="n">
        <v>1049601.03188756</v>
      </c>
      <c r="F14" s="147" t="n">
        <v>20492.8881332929</v>
      </c>
      <c r="G14" s="148" t="n">
        <v>85653.076096588</v>
      </c>
      <c r="H14" s="149" t="n">
        <v>307646417.5</v>
      </c>
      <c r="I14" s="150" t="n">
        <v>37.7369</v>
      </c>
      <c r="J14" s="151" t="str">
        <f>'Calculation_Assumptions'!$B$28*G14*(F14/G14)^'Calculation_Assumptions'!$B$29</f>
      </c>
      <c r="K14" s="152" t="str">
        <f>'Calculation_Assumptions'!$B$30*F14</f>
      </c>
      <c r="L14" s="153" t="str">
        <f>MAX(J14,K14)</f>
      </c>
      <c r="M14" s="154" t="str">
        <f>IF(F14=0,"",L14/F14)</f>
      </c>
      <c r="N14" s="155" t="str">
        <f>'Calculation_Assumptions'!$B$31*F14</f>
      </c>
      <c r="O14" s="156" t="str">
        <f>'Calculation_Assumptions'!$B$32*F14</f>
      </c>
      <c r="P14" s="157" t="str">
        <f>IF(I14=0,"",L14/I14)</f>
      </c>
      <c r="Q14" s="158" t="str">
        <f>L14*D14</f>
      </c>
      <c r="R14" s="159" t="str">
        <f>P14*E14</f>
      </c>
      <c r="S14" s="160" t="str">
        <f>N14*D14</f>
      </c>
      <c r="T14" s="161" t="str">
        <f>O14*D14</f>
      </c>
      <c r="U14" s="162" t="str">
        <f>1/(1+'Calculation_Assumptions'!$B$25)^(C14-'Calculation_Assumptions'!$B$24)</f>
      </c>
      <c r="V14" s="163" t="str">
        <f>Q14*U14</f>
      </c>
      <c r="W14" s="164" t="str">
        <f>R14*U14</f>
      </c>
      <c r="X14" s="165" t="str">
        <f>S14*U14</f>
      </c>
      <c r="Y14" s="166" t="str">
        <f>T14*U14</f>
      </c>
      <c r="Z14" s="167" t="str">
        <f>H14*F14</f>
      </c>
      <c r="AA14" s="168" t="str">
        <f>Z14*U14</f>
      </c>
      <c r="AB14" s="169" t="str">
        <f>IF(Z14=0,"",Q14/Z14)</f>
      </c>
    </row>
    <row r="15">
      <c r="A15" t="s">
        <v>116</v>
      </c>
      <c r="B15" s="35" t="s">
        <v>459</v>
      </c>
      <c r="C15" t="n">
        <v>2038</v>
      </c>
      <c r="D15" s="145" t="n">
        <v>72812.9472943005</v>
      </c>
      <c r="E15" s="146" t="n">
        <v>1130440.5359689</v>
      </c>
      <c r="F15" s="147" t="n">
        <v>21070.2382103635</v>
      </c>
      <c r="G15" s="148" t="n">
        <v>86465.9370419363</v>
      </c>
      <c r="H15" s="149" t="n">
        <v>309096448</v>
      </c>
      <c r="I15" s="150" t="n">
        <v>37.8496</v>
      </c>
      <c r="J15" s="151" t="str">
        <f>'Calculation_Assumptions'!$B$28*G15*(F15/G15)^'Calculation_Assumptions'!$B$29</f>
      </c>
      <c r="K15" s="152" t="str">
        <f>'Calculation_Assumptions'!$B$30*F15</f>
      </c>
      <c r="L15" s="153" t="str">
        <f>MAX(J15,K15)</f>
      </c>
      <c r="M15" s="154" t="str">
        <f>IF(F15=0,"",L15/F15)</f>
      </c>
      <c r="N15" s="155" t="str">
        <f>'Calculation_Assumptions'!$B$31*F15</f>
      </c>
      <c r="O15" s="156" t="str">
        <f>'Calculation_Assumptions'!$B$32*F15</f>
      </c>
      <c r="P15" s="157" t="str">
        <f>IF(I15=0,"",L15/I15)</f>
      </c>
      <c r="Q15" s="158" t="str">
        <f>L15*D15</f>
      </c>
      <c r="R15" s="159" t="str">
        <f>P15*E15</f>
      </c>
      <c r="S15" s="160" t="str">
        <f>N15*D15</f>
      </c>
      <c r="T15" s="161" t="str">
        <f>O15*D15</f>
      </c>
      <c r="U15" s="162" t="str">
        <f>1/(1+'Calculation_Assumptions'!$B$25)^(C15-'Calculation_Assumptions'!$B$24)</f>
      </c>
      <c r="V15" s="163" t="str">
        <f>Q15*U15</f>
      </c>
      <c r="W15" s="164" t="str">
        <f>R15*U15</f>
      </c>
      <c r="X15" s="165" t="str">
        <f>S15*U15</f>
      </c>
      <c r="Y15" s="166" t="str">
        <f>T15*U15</f>
      </c>
      <c r="Z15" s="167" t="str">
        <f>H15*F15</f>
      </c>
      <c r="AA15" s="168" t="str">
        <f>Z15*U15</f>
      </c>
      <c r="AB15" s="169" t="str">
        <f>IF(Z15=0,"",Q15/Z15)</f>
      </c>
    </row>
    <row r="16">
      <c r="A16" t="s">
        <v>116</v>
      </c>
      <c r="B16" s="35" t="s">
        <v>459</v>
      </c>
      <c r="C16" t="n">
        <v>2039</v>
      </c>
      <c r="D16" s="145" t="n">
        <v>79075.6820923241</v>
      </c>
      <c r="E16" s="146" t="n">
        <v>1210509.16178665</v>
      </c>
      <c r="F16" s="147" t="n">
        <v>21663.8540821491</v>
      </c>
      <c r="G16" s="148" t="n">
        <v>87286.5121634309</v>
      </c>
      <c r="H16" s="149" t="n">
        <v>310481120</v>
      </c>
      <c r="I16" s="150" t="n">
        <v>37.9582</v>
      </c>
      <c r="J16" s="151" t="str">
        <f>'Calculation_Assumptions'!$B$28*G16*(F16/G16)^'Calculation_Assumptions'!$B$29</f>
      </c>
      <c r="K16" s="152" t="str">
        <f>'Calculation_Assumptions'!$B$30*F16</f>
      </c>
      <c r="L16" s="153" t="str">
        <f>MAX(J16,K16)</f>
      </c>
      <c r="M16" s="154" t="str">
        <f>IF(F16=0,"",L16/F16)</f>
      </c>
      <c r="N16" s="155" t="str">
        <f>'Calculation_Assumptions'!$B$31*F16</f>
      </c>
      <c r="O16" s="156" t="str">
        <f>'Calculation_Assumptions'!$B$32*F16</f>
      </c>
      <c r="P16" s="157" t="str">
        <f>IF(I16=0,"",L16/I16)</f>
      </c>
      <c r="Q16" s="158" t="str">
        <f>L16*D16</f>
      </c>
      <c r="R16" s="159" t="str">
        <f>P16*E16</f>
      </c>
      <c r="S16" s="160" t="str">
        <f>N16*D16</f>
      </c>
      <c r="T16" s="161" t="str">
        <f>O16*D16</f>
      </c>
      <c r="U16" s="162" t="str">
        <f>1/(1+'Calculation_Assumptions'!$B$25)^(C16-'Calculation_Assumptions'!$B$24)</f>
      </c>
      <c r="V16" s="163" t="str">
        <f>Q16*U16</f>
      </c>
      <c r="W16" s="164" t="str">
        <f>R16*U16</f>
      </c>
      <c r="X16" s="165" t="str">
        <f>S16*U16</f>
      </c>
      <c r="Y16" s="166" t="str">
        <f>T16*U16</f>
      </c>
      <c r="Z16" s="167" t="str">
        <f>H16*F16</f>
      </c>
      <c r="AA16" s="168" t="str">
        <f>Z16*U16</f>
      </c>
      <c r="AB16" s="169" t="str">
        <f>IF(Z16=0,"",Q16/Z16)</f>
      </c>
    </row>
    <row r="17">
      <c r="A17" t="s">
        <v>116</v>
      </c>
      <c r="B17" s="35" t="s">
        <v>459</v>
      </c>
      <c r="C17" t="n">
        <v>2040</v>
      </c>
      <c r="D17" s="145" t="n">
        <v>85324.150557693</v>
      </c>
      <c r="E17" s="146" t="n">
        <v>1290153.03589687</v>
      </c>
      <c r="F17" s="147" t="n">
        <v>22274.1940080113</v>
      </c>
      <c r="G17" s="148" t="n">
        <v>88114.8746697968</v>
      </c>
      <c r="H17" s="149" t="n">
        <v>311797395.5</v>
      </c>
      <c r="I17" s="150" t="n">
        <v>38.0715</v>
      </c>
      <c r="J17" s="151" t="str">
        <f>'Calculation_Assumptions'!$B$28*G17*(F17/G17)^'Calculation_Assumptions'!$B$29</f>
      </c>
      <c r="K17" s="152" t="str">
        <f>'Calculation_Assumptions'!$B$30*F17</f>
      </c>
      <c r="L17" s="153" t="str">
        <f>MAX(J17,K17)</f>
      </c>
      <c r="M17" s="154" t="str">
        <f>IF(F17=0,"",L17/F17)</f>
      </c>
      <c r="N17" s="155" t="str">
        <f>'Calculation_Assumptions'!$B$31*F17</f>
      </c>
      <c r="O17" s="156" t="str">
        <f>'Calculation_Assumptions'!$B$32*F17</f>
      </c>
      <c r="P17" s="157" t="str">
        <f>IF(I17=0,"",L17/I17)</f>
      </c>
      <c r="Q17" s="158" t="str">
        <f>L17*D17</f>
      </c>
      <c r="R17" s="159" t="str">
        <f>P17*E17</f>
      </c>
      <c r="S17" s="160" t="str">
        <f>N17*D17</f>
      </c>
      <c r="T17" s="161" t="str">
        <f>O17*D17</f>
      </c>
      <c r="U17" s="162" t="str">
        <f>1/(1+'Calculation_Assumptions'!$B$25)^(C17-'Calculation_Assumptions'!$B$24)</f>
      </c>
      <c r="V17" s="163" t="str">
        <f>Q17*U17</f>
      </c>
      <c r="W17" s="164" t="str">
        <f>R17*U17</f>
      </c>
      <c r="X17" s="165" t="str">
        <f>S17*U17</f>
      </c>
      <c r="Y17" s="166" t="str">
        <f>T17*U17</f>
      </c>
      <c r="Z17" s="167" t="str">
        <f>H17*F17</f>
      </c>
      <c r="AA17" s="168" t="str">
        <f>Z17*U17</f>
      </c>
      <c r="AB17" s="169" t="str">
        <f>IF(Z17=0,"",Q17/Z17)</f>
      </c>
    </row>
    <row r="18">
      <c r="A18" t="s">
        <v>116</v>
      </c>
      <c r="B18" s="35" t="s">
        <v>459</v>
      </c>
      <c r="C18" t="n">
        <v>2041</v>
      </c>
      <c r="D18" s="145" t="n">
        <v>84996.5897685298</v>
      </c>
      <c r="E18" s="146" t="n">
        <v>1291128.47129066</v>
      </c>
      <c r="F18" s="147" t="n">
        <v>22835.7817990268</v>
      </c>
      <c r="G18" s="148" t="n">
        <v>88881.5613597912</v>
      </c>
      <c r="H18" s="149" t="n">
        <v>313041661</v>
      </c>
      <c r="I18" s="150" t="n">
        <v>37.2583</v>
      </c>
      <c r="J18" s="151" t="str">
        <f>'Calculation_Assumptions'!$B$28*G18*(F18/G18)^'Calculation_Assumptions'!$B$29</f>
      </c>
      <c r="K18" s="152" t="str">
        <f>'Calculation_Assumptions'!$B$30*F18</f>
      </c>
      <c r="L18" s="153" t="str">
        <f>MAX(J18,K18)</f>
      </c>
      <c r="M18" s="154" t="str">
        <f>IF(F18=0,"",L18/F18)</f>
      </c>
      <c r="N18" s="155" t="str">
        <f>'Calculation_Assumptions'!$B$31*F18</f>
      </c>
      <c r="O18" s="156" t="str">
        <f>'Calculation_Assumptions'!$B$32*F18</f>
      </c>
      <c r="P18" s="157" t="str">
        <f>IF(I18=0,"",L18/I18)</f>
      </c>
      <c r="Q18" s="158" t="str">
        <f>L18*D18</f>
      </c>
      <c r="R18" s="159" t="str">
        <f>P18*E18</f>
      </c>
      <c r="S18" s="160" t="str">
        <f>N18*D18</f>
      </c>
      <c r="T18" s="161" t="str">
        <f>O18*D18</f>
      </c>
      <c r="U18" s="162" t="str">
        <f>1/(1+'Calculation_Assumptions'!$B$25)^(C18-'Calculation_Assumptions'!$B$24)</f>
      </c>
      <c r="V18" s="163" t="str">
        <f>Q18*U18</f>
      </c>
      <c r="W18" s="164" t="str">
        <f>R18*U18</f>
      </c>
      <c r="X18" s="165" t="str">
        <f>S18*U18</f>
      </c>
      <c r="Y18" s="166" t="str">
        <f>T18*U18</f>
      </c>
      <c r="Z18" s="167" t="str">
        <f>H18*F18</f>
      </c>
      <c r="AA18" s="168" t="str">
        <f>Z18*U18</f>
      </c>
      <c r="AB18" s="169" t="str">
        <f>IF(Z18=0,"",Q18/Z18)</f>
      </c>
    </row>
    <row r="19">
      <c r="A19" t="s">
        <v>116</v>
      </c>
      <c r="B19" s="35" t="s">
        <v>459</v>
      </c>
      <c r="C19" t="n">
        <v>2042</v>
      </c>
      <c r="D19" s="145" t="n">
        <v>85309.1995253168</v>
      </c>
      <c r="E19" s="146" t="n">
        <v>1298399.62552498</v>
      </c>
      <c r="F19" s="147" t="n">
        <v>23411.5286140188</v>
      </c>
      <c r="G19" s="148" t="n">
        <v>89654.918983414</v>
      </c>
      <c r="H19" s="149" t="n">
        <v>314211282.5</v>
      </c>
      <c r="I19" s="150" t="n">
        <v>37.3732</v>
      </c>
      <c r="J19" s="151" t="str">
        <f>'Calculation_Assumptions'!$B$28*G19*(F19/G19)^'Calculation_Assumptions'!$B$29</f>
      </c>
      <c r="K19" s="152" t="str">
        <f>'Calculation_Assumptions'!$B$30*F19</f>
      </c>
      <c r="L19" s="153" t="str">
        <f>MAX(J19,K19)</f>
      </c>
      <c r="M19" s="154" t="str">
        <f>IF(F19=0,"",L19/F19)</f>
      </c>
      <c r="N19" s="155" t="str">
        <f>'Calculation_Assumptions'!$B$31*F19</f>
      </c>
      <c r="O19" s="156" t="str">
        <f>'Calculation_Assumptions'!$B$32*F19</f>
      </c>
      <c r="P19" s="157" t="str">
        <f>IF(I19=0,"",L19/I19)</f>
      </c>
      <c r="Q19" s="158" t="str">
        <f>L19*D19</f>
      </c>
      <c r="R19" s="159" t="str">
        <f>P19*E19</f>
      </c>
      <c r="S19" s="160" t="str">
        <f>N19*D19</f>
      </c>
      <c r="T19" s="161" t="str">
        <f>O19*D19</f>
      </c>
      <c r="U19" s="162" t="str">
        <f>1/(1+'Calculation_Assumptions'!$B$25)^(C19-'Calculation_Assumptions'!$B$24)</f>
      </c>
      <c r="V19" s="163" t="str">
        <f>Q19*U19</f>
      </c>
      <c r="W19" s="164" t="str">
        <f>R19*U19</f>
      </c>
      <c r="X19" s="165" t="str">
        <f>S19*U19</f>
      </c>
      <c r="Y19" s="166" t="str">
        <f>T19*U19</f>
      </c>
      <c r="Z19" s="167" t="str">
        <f>H19*F19</f>
      </c>
      <c r="AA19" s="168" t="str">
        <f>Z19*U19</f>
      </c>
      <c r="AB19" s="169" t="str">
        <f>IF(Z19=0,"",Q19/Z19)</f>
      </c>
    </row>
    <row r="20">
      <c r="A20" t="s">
        <v>116</v>
      </c>
      <c r="B20" s="35" t="s">
        <v>459</v>
      </c>
      <c r="C20" t="n">
        <v>2043</v>
      </c>
      <c r="D20" s="145" t="n">
        <v>85997.2202084572</v>
      </c>
      <c r="E20" s="146" t="n">
        <v>1309587.09709602</v>
      </c>
      <c r="F20" s="147" t="n">
        <v>24001.7914371726</v>
      </c>
      <c r="G20" s="148" t="n">
        <v>90435.0055843959</v>
      </c>
      <c r="H20" s="149" t="n">
        <v>315304312</v>
      </c>
      <c r="I20" s="150" t="n">
        <v>37.4911</v>
      </c>
      <c r="J20" s="151" t="str">
        <f>'Calculation_Assumptions'!$B$28*G20*(F20/G20)^'Calculation_Assumptions'!$B$29</f>
      </c>
      <c r="K20" s="152" t="str">
        <f>'Calculation_Assumptions'!$B$30*F20</f>
      </c>
      <c r="L20" s="153" t="str">
        <f>MAX(J20,K20)</f>
      </c>
      <c r="M20" s="154" t="str">
        <f>IF(F20=0,"",L20/F20)</f>
      </c>
      <c r="N20" s="155" t="str">
        <f>'Calculation_Assumptions'!$B$31*F20</f>
      </c>
      <c r="O20" s="156" t="str">
        <f>'Calculation_Assumptions'!$B$32*F20</f>
      </c>
      <c r="P20" s="157" t="str">
        <f>IF(I20=0,"",L20/I20)</f>
      </c>
      <c r="Q20" s="158" t="str">
        <f>L20*D20</f>
      </c>
      <c r="R20" s="159" t="str">
        <f>P20*E20</f>
      </c>
      <c r="S20" s="160" t="str">
        <f>N20*D20</f>
      </c>
      <c r="T20" s="161" t="str">
        <f>O20*D20</f>
      </c>
      <c r="U20" s="162" t="str">
        <f>1/(1+'Calculation_Assumptions'!$B$25)^(C20-'Calculation_Assumptions'!$B$24)</f>
      </c>
      <c r="V20" s="163" t="str">
        <f>Q20*U20</f>
      </c>
      <c r="W20" s="164" t="str">
        <f>R20*U20</f>
      </c>
      <c r="X20" s="165" t="str">
        <f>S20*U20</f>
      </c>
      <c r="Y20" s="166" t="str">
        <f>T20*U20</f>
      </c>
      <c r="Z20" s="167" t="str">
        <f>H20*F20</f>
      </c>
      <c r="AA20" s="168" t="str">
        <f>Z20*U20</f>
      </c>
      <c r="AB20" s="169" t="str">
        <f>IF(Z20=0,"",Q20/Z20)</f>
      </c>
    </row>
    <row r="21">
      <c r="A21" t="s">
        <v>116</v>
      </c>
      <c r="B21" s="35" t="s">
        <v>459</v>
      </c>
      <c r="C21" t="n">
        <v>2044</v>
      </c>
      <c r="D21" s="145" t="n">
        <v>86955.5498186673</v>
      </c>
      <c r="E21" s="146" t="n">
        <v>1323646.52858442</v>
      </c>
      <c r="F21" s="147" t="n">
        <v>24606.9362531317</v>
      </c>
      <c r="G21" s="148" t="n">
        <v>91221.8797115048</v>
      </c>
      <c r="H21" s="149" t="n">
        <v>316318415.5</v>
      </c>
      <c r="I21" s="150" t="n">
        <v>37.6099</v>
      </c>
      <c r="J21" s="151" t="str">
        <f>'Calculation_Assumptions'!$B$28*G21*(F21/G21)^'Calculation_Assumptions'!$B$29</f>
      </c>
      <c r="K21" s="152" t="str">
        <f>'Calculation_Assumptions'!$B$30*F21</f>
      </c>
      <c r="L21" s="153" t="str">
        <f>MAX(J21,K21)</f>
      </c>
      <c r="M21" s="154" t="str">
        <f>IF(F21=0,"",L21/F21)</f>
      </c>
      <c r="N21" s="155" t="str">
        <f>'Calculation_Assumptions'!$B$31*F21</f>
      </c>
      <c r="O21" s="156" t="str">
        <f>'Calculation_Assumptions'!$B$32*F21</f>
      </c>
      <c r="P21" s="157" t="str">
        <f>IF(I21=0,"",L21/I21)</f>
      </c>
      <c r="Q21" s="158" t="str">
        <f>L21*D21</f>
      </c>
      <c r="R21" s="159" t="str">
        <f>P21*E21</f>
      </c>
      <c r="S21" s="160" t="str">
        <f>N21*D21</f>
      </c>
      <c r="T21" s="161" t="str">
        <f>O21*D21</f>
      </c>
      <c r="U21" s="162" t="str">
        <f>1/(1+'Calculation_Assumptions'!$B$25)^(C21-'Calculation_Assumptions'!$B$24)</f>
      </c>
      <c r="V21" s="163" t="str">
        <f>Q21*U21</f>
      </c>
      <c r="W21" s="164" t="str">
        <f>R21*U21</f>
      </c>
      <c r="X21" s="165" t="str">
        <f>S21*U21</f>
      </c>
      <c r="Y21" s="166" t="str">
        <f>T21*U21</f>
      </c>
      <c r="Z21" s="167" t="str">
        <f>H21*F21</f>
      </c>
      <c r="AA21" s="168" t="str">
        <f>Z21*U21</f>
      </c>
      <c r="AB21" s="169" t="str">
        <f>IF(Z21=0,"",Q21/Z21)</f>
      </c>
    </row>
    <row r="22">
      <c r="A22" t="s">
        <v>116</v>
      </c>
      <c r="B22" s="35" t="s">
        <v>459</v>
      </c>
      <c r="C22" t="n">
        <v>2045</v>
      </c>
      <c r="D22" s="145" t="n">
        <v>88129.3151352</v>
      </c>
      <c r="E22" s="146" t="n">
        <v>1339687.11045899</v>
      </c>
      <c r="F22" s="147" t="n">
        <v>25227.3382739225</v>
      </c>
      <c r="G22" s="148" t="n">
        <v>92015.6004229417</v>
      </c>
      <c r="H22" s="149" t="n">
        <v>317249613</v>
      </c>
      <c r="I22" s="150" t="n">
        <v>37.7245</v>
      </c>
      <c r="J22" s="151" t="str">
        <f>'Calculation_Assumptions'!$B$28*G22*(F22/G22)^'Calculation_Assumptions'!$B$29</f>
      </c>
      <c r="K22" s="152" t="str">
        <f>'Calculation_Assumptions'!$B$30*F22</f>
      </c>
      <c r="L22" s="153" t="str">
        <f>MAX(J22,K22)</f>
      </c>
      <c r="M22" s="154" t="str">
        <f>IF(F22=0,"",L22/F22)</f>
      </c>
      <c r="N22" s="155" t="str">
        <f>'Calculation_Assumptions'!$B$31*F22</f>
      </c>
      <c r="O22" s="156" t="str">
        <f>'Calculation_Assumptions'!$B$32*F22</f>
      </c>
      <c r="P22" s="157" t="str">
        <f>IF(I22=0,"",L22/I22)</f>
      </c>
      <c r="Q22" s="158" t="str">
        <f>L22*D22</f>
      </c>
      <c r="R22" s="159" t="str">
        <f>P22*E22</f>
      </c>
      <c r="S22" s="160" t="str">
        <f>N22*D22</f>
      </c>
      <c r="T22" s="161" t="str">
        <f>O22*D22</f>
      </c>
      <c r="U22" s="162" t="str">
        <f>1/(1+'Calculation_Assumptions'!$B$25)^(C22-'Calculation_Assumptions'!$B$24)</f>
      </c>
      <c r="V22" s="163" t="str">
        <f>Q22*U22</f>
      </c>
      <c r="W22" s="164" t="str">
        <f>R22*U22</f>
      </c>
      <c r="X22" s="165" t="str">
        <f>S22*U22</f>
      </c>
      <c r="Y22" s="166" t="str">
        <f>T22*U22</f>
      </c>
      <c r="Z22" s="167" t="str">
        <f>H22*F22</f>
      </c>
      <c r="AA22" s="168" t="str">
        <f>Z22*U22</f>
      </c>
      <c r="AB22" s="169" t="str">
        <f>IF(Z22=0,"",Q22/Z22)</f>
      </c>
    </row>
    <row r="23">
      <c r="A23" t="s">
        <v>116</v>
      </c>
      <c r="B23" s="35" t="s">
        <v>459</v>
      </c>
      <c r="C23" t="n">
        <v>2046</v>
      </c>
      <c r="D23" s="145" t="n">
        <v>89449.5946982</v>
      </c>
      <c r="E23" s="146" t="n">
        <v>1357035.78815697</v>
      </c>
      <c r="F23" s="147" t="n">
        <v>25797.7023007031</v>
      </c>
      <c r="G23" s="148" t="n">
        <v>92766.6954417819</v>
      </c>
      <c r="H23" s="149" t="n">
        <v>318096573.5</v>
      </c>
      <c r="I23" s="150" t="n">
        <v>37.8362</v>
      </c>
      <c r="J23" s="151" t="str">
        <f>'Calculation_Assumptions'!$B$28*G23*(F23/G23)^'Calculation_Assumptions'!$B$29</f>
      </c>
      <c r="K23" s="152" t="str">
        <f>'Calculation_Assumptions'!$B$30*F23</f>
      </c>
      <c r="L23" s="153" t="str">
        <f>MAX(J23,K23)</f>
      </c>
      <c r="M23" s="154" t="str">
        <f>IF(F23=0,"",L23/F23)</f>
      </c>
      <c r="N23" s="155" t="str">
        <f>'Calculation_Assumptions'!$B$31*F23</f>
      </c>
      <c r="O23" s="156" t="str">
        <f>'Calculation_Assumptions'!$B$32*F23</f>
      </c>
      <c r="P23" s="157" t="str">
        <f>IF(I23=0,"",L23/I23)</f>
      </c>
      <c r="Q23" s="158" t="str">
        <f>L23*D23</f>
      </c>
      <c r="R23" s="159" t="str">
        <f>P23*E23</f>
      </c>
      <c r="S23" s="160" t="str">
        <f>N23*D23</f>
      </c>
      <c r="T23" s="161" t="str">
        <f>O23*D23</f>
      </c>
      <c r="U23" s="162" t="str">
        <f>1/(1+'Calculation_Assumptions'!$B$25)^(C23-'Calculation_Assumptions'!$B$24)</f>
      </c>
      <c r="V23" s="163" t="str">
        <f>Q23*U23</f>
      </c>
      <c r="W23" s="164" t="str">
        <f>R23*U23</f>
      </c>
      <c r="X23" s="165" t="str">
        <f>S23*U23</f>
      </c>
      <c r="Y23" s="166" t="str">
        <f>T23*U23</f>
      </c>
      <c r="Z23" s="167" t="str">
        <f>H23*F23</f>
      </c>
      <c r="AA23" s="168" t="str">
        <f>Z23*U23</f>
      </c>
      <c r="AB23" s="169" t="str">
        <f>IF(Z23=0,"",Q23/Z23)</f>
      </c>
    </row>
    <row r="24">
      <c r="A24" t="s">
        <v>116</v>
      </c>
      <c r="B24" s="35" t="s">
        <v>459</v>
      </c>
      <c r="C24" t="n">
        <v>2047</v>
      </c>
      <c r="D24" s="145" t="n">
        <v>90866.2182003725</v>
      </c>
      <c r="E24" s="146" t="n">
        <v>1375465.99426255</v>
      </c>
      <c r="F24" s="147" t="n">
        <v>26380.9616682253</v>
      </c>
      <c r="G24" s="148" t="n">
        <v>93523.921418033</v>
      </c>
      <c r="H24" s="149" t="n">
        <v>318862019.5</v>
      </c>
      <c r="I24" s="150" t="n">
        <v>37.9489</v>
      </c>
      <c r="J24" s="151" t="str">
        <f>'Calculation_Assumptions'!$B$28*G24*(F24/G24)^'Calculation_Assumptions'!$B$29</f>
      </c>
      <c r="K24" s="152" t="str">
        <f>'Calculation_Assumptions'!$B$30*F24</f>
      </c>
      <c r="L24" s="153" t="str">
        <f>MAX(J24,K24)</f>
      </c>
      <c r="M24" s="154" t="str">
        <f>IF(F24=0,"",L24/F24)</f>
      </c>
      <c r="N24" s="155" t="str">
        <f>'Calculation_Assumptions'!$B$31*F24</f>
      </c>
      <c r="O24" s="156" t="str">
        <f>'Calculation_Assumptions'!$B$32*F24</f>
      </c>
      <c r="P24" s="157" t="str">
        <f>IF(I24=0,"",L24/I24)</f>
      </c>
      <c r="Q24" s="158" t="str">
        <f>L24*D24</f>
      </c>
      <c r="R24" s="159" t="str">
        <f>P24*E24</f>
      </c>
      <c r="S24" s="160" t="str">
        <f>N24*D24</f>
      </c>
      <c r="T24" s="161" t="str">
        <f>O24*D24</f>
      </c>
      <c r="U24" s="162" t="str">
        <f>1/(1+'Calculation_Assumptions'!$B$25)^(C24-'Calculation_Assumptions'!$B$24)</f>
      </c>
      <c r="V24" s="163" t="str">
        <f>Q24*U24</f>
      </c>
      <c r="W24" s="164" t="str">
        <f>R24*U24</f>
      </c>
      <c r="X24" s="165" t="str">
        <f>S24*U24</f>
      </c>
      <c r="Y24" s="166" t="str">
        <f>T24*U24</f>
      </c>
      <c r="Z24" s="167" t="str">
        <f>H24*F24</f>
      </c>
      <c r="AA24" s="168" t="str">
        <f>Z24*U24</f>
      </c>
      <c r="AB24" s="169" t="str">
        <f>IF(Z24=0,"",Q24/Z24)</f>
      </c>
    </row>
    <row r="25">
      <c r="A25" t="s">
        <v>116</v>
      </c>
      <c r="B25" s="35" t="s">
        <v>459</v>
      </c>
      <c r="C25" t="n">
        <v>2048</v>
      </c>
      <c r="D25" s="145" t="n">
        <v>92316.7610176369</v>
      </c>
      <c r="E25" s="146" t="n">
        <v>1394223.15248478</v>
      </c>
      <c r="F25" s="147" t="n">
        <v>26977.4079268061</v>
      </c>
      <c r="G25" s="148" t="n">
        <v>94287.3283968127</v>
      </c>
      <c r="H25" s="149" t="n">
        <v>319554652.5</v>
      </c>
      <c r="I25" s="150" t="n">
        <v>38.0645</v>
      </c>
      <c r="J25" s="151" t="str">
        <f>'Calculation_Assumptions'!$B$28*G25*(F25/G25)^'Calculation_Assumptions'!$B$29</f>
      </c>
      <c r="K25" s="152" t="str">
        <f>'Calculation_Assumptions'!$B$30*F25</f>
      </c>
      <c r="L25" s="153" t="str">
        <f>MAX(J25,K25)</f>
      </c>
      <c r="M25" s="154" t="str">
        <f>IF(F25=0,"",L25/F25)</f>
      </c>
      <c r="N25" s="155" t="str">
        <f>'Calculation_Assumptions'!$B$31*F25</f>
      </c>
      <c r="O25" s="156" t="str">
        <f>'Calculation_Assumptions'!$B$32*F25</f>
      </c>
      <c r="P25" s="157" t="str">
        <f>IF(I25=0,"",L25/I25)</f>
      </c>
      <c r="Q25" s="158" t="str">
        <f>L25*D25</f>
      </c>
      <c r="R25" s="159" t="str">
        <f>P25*E25</f>
      </c>
      <c r="S25" s="160" t="str">
        <f>N25*D25</f>
      </c>
      <c r="T25" s="161" t="str">
        <f>O25*D25</f>
      </c>
      <c r="U25" s="162" t="str">
        <f>1/(1+'Calculation_Assumptions'!$B$25)^(C25-'Calculation_Assumptions'!$B$24)</f>
      </c>
      <c r="V25" s="163" t="str">
        <f>Q25*U25</f>
      </c>
      <c r="W25" s="164" t="str">
        <f>R25*U25</f>
      </c>
      <c r="X25" s="165" t="str">
        <f>S25*U25</f>
      </c>
      <c r="Y25" s="166" t="str">
        <f>T25*U25</f>
      </c>
      <c r="Z25" s="167" t="str">
        <f>H25*F25</f>
      </c>
      <c r="AA25" s="168" t="str">
        <f>Z25*U25</f>
      </c>
      <c r="AB25" s="169" t="str">
        <f>IF(Z25=0,"",Q25/Z25)</f>
      </c>
    </row>
    <row r="26">
      <c r="A26" t="s">
        <v>116</v>
      </c>
      <c r="B26" s="35" t="s">
        <v>459</v>
      </c>
      <c r="C26" t="n">
        <v>2049</v>
      </c>
      <c r="D26" s="145" t="n">
        <v>93827.4352876977</v>
      </c>
      <c r="E26" s="146" t="n">
        <v>1413352.09566577</v>
      </c>
      <c r="F26" s="147" t="n">
        <v>27587.3392184138</v>
      </c>
      <c r="G26" s="148" t="n">
        <v>95056.9668317421</v>
      </c>
      <c r="H26" s="149" t="n">
        <v>320173250</v>
      </c>
      <c r="I26" s="150" t="n">
        <v>38.1755</v>
      </c>
      <c r="J26" s="151" t="str">
        <f>'Calculation_Assumptions'!$B$28*G26*(F26/G26)^'Calculation_Assumptions'!$B$29</f>
      </c>
      <c r="K26" s="152" t="str">
        <f>'Calculation_Assumptions'!$B$30*F26</f>
      </c>
      <c r="L26" s="153" t="str">
        <f>MAX(J26,K26)</f>
      </c>
      <c r="M26" s="154" t="str">
        <f>IF(F26=0,"",L26/F26)</f>
      </c>
      <c r="N26" s="155" t="str">
        <f>'Calculation_Assumptions'!$B$31*F26</f>
      </c>
      <c r="O26" s="156" t="str">
        <f>'Calculation_Assumptions'!$B$32*F26</f>
      </c>
      <c r="P26" s="157" t="str">
        <f>IF(I26=0,"",L26/I26)</f>
      </c>
      <c r="Q26" s="158" t="str">
        <f>L26*D26</f>
      </c>
      <c r="R26" s="159" t="str">
        <f>P26*E26</f>
      </c>
      <c r="S26" s="160" t="str">
        <f>N26*D26</f>
      </c>
      <c r="T26" s="161" t="str">
        <f>O26*D26</f>
      </c>
      <c r="U26" s="162" t="str">
        <f>1/(1+'Calculation_Assumptions'!$B$25)^(C26-'Calculation_Assumptions'!$B$24)</f>
      </c>
      <c r="V26" s="163" t="str">
        <f>Q26*U26</f>
      </c>
      <c r="W26" s="164" t="str">
        <f>R26*U26</f>
      </c>
      <c r="X26" s="165" t="str">
        <f>S26*U26</f>
      </c>
      <c r="Y26" s="166" t="str">
        <f>T26*U26</f>
      </c>
      <c r="Z26" s="167" t="str">
        <f>H26*F26</f>
      </c>
      <c r="AA26" s="168" t="str">
        <f>Z26*U26</f>
      </c>
      <c r="AB26" s="169" t="str">
        <f>IF(Z26=0,"",Q26/Z26)</f>
      </c>
    </row>
    <row r="27">
      <c r="A27" t="s">
        <v>116</v>
      </c>
      <c r="B27" s="35" t="s">
        <v>459</v>
      </c>
      <c r="C27" t="n">
        <v>2050</v>
      </c>
      <c r="D27" s="145" t="n">
        <v>95344.7819821158</v>
      </c>
      <c r="E27" s="146" t="n">
        <v>1432470.1492506</v>
      </c>
      <c r="F27" s="147" t="n">
        <v>28211.0604256979</v>
      </c>
      <c r="G27" s="148" t="n">
        <v>95832.8875882792</v>
      </c>
      <c r="H27" s="149" t="n">
        <v>320712949.5</v>
      </c>
      <c r="I27" s="150" t="n">
        <v>38.286</v>
      </c>
      <c r="J27" s="151" t="str">
        <f>'Calculation_Assumptions'!$B$28*G27*(F27/G27)^'Calculation_Assumptions'!$B$29</f>
      </c>
      <c r="K27" s="152" t="str">
        <f>'Calculation_Assumptions'!$B$30*F27</f>
      </c>
      <c r="L27" s="153" t="str">
        <f>MAX(J27,K27)</f>
      </c>
      <c r="M27" s="154" t="str">
        <f>IF(F27=0,"",L27/F27)</f>
      </c>
      <c r="N27" s="155" t="str">
        <f>'Calculation_Assumptions'!$B$31*F27</f>
      </c>
      <c r="O27" s="156" t="str">
        <f>'Calculation_Assumptions'!$B$32*F27</f>
      </c>
      <c r="P27" s="157" t="str">
        <f>IF(I27=0,"",L27/I27)</f>
      </c>
      <c r="Q27" s="158" t="str">
        <f>L27*D27</f>
      </c>
      <c r="R27" s="159" t="str">
        <f>P27*E27</f>
      </c>
      <c r="S27" s="160" t="str">
        <f>N27*D27</f>
      </c>
      <c r="T27" s="161" t="str">
        <f>O27*D27</f>
      </c>
      <c r="U27" s="162" t="str">
        <f>1/(1+'Calculation_Assumptions'!$B$25)^(C27-'Calculation_Assumptions'!$B$24)</f>
      </c>
      <c r="V27" s="163" t="str">
        <f>Q27*U27</f>
      </c>
      <c r="W27" s="164" t="str">
        <f>R27*U27</f>
      </c>
      <c r="X27" s="165" t="str">
        <f>S27*U27</f>
      </c>
      <c r="Y27" s="166" t="str">
        <f>T27*U27</f>
      </c>
      <c r="Z27" s="167" t="str">
        <f>H27*F27</f>
      </c>
      <c r="AA27" s="168" t="str">
        <f>Z27*U27</f>
      </c>
      <c r="AB27" s="169" t="str">
        <f>IF(Z27=0,"",Q27/Z27)</f>
      </c>
    </row>
    <row r="28">
      <c r="A28" t="s">
        <v>219</v>
      </c>
      <c r="B28" s="35" t="s">
        <v>221</v>
      </c>
      <c r="C28" t="n">
        <v>2025</v>
      </c>
      <c r="D28" s="145" t="n">
        <v>-0.000000000438749564457552</v>
      </c>
      <c r="E28" s="146" t="n">
        <v>-0.0000000159353312767507</v>
      </c>
      <c r="F28" s="147" t="n">
        <v>13851.4910785419</v>
      </c>
      <c r="G28" s="148" t="n">
        <v>74136.3707949527</v>
      </c>
      <c r="H28" s="149" t="n">
        <v>285721235.5</v>
      </c>
      <c r="I28" s="150" t="n">
        <v>37.51</v>
      </c>
      <c r="J28" s="151" t="str">
        <f>'Calculation_Assumptions'!$B$28*G28*(F28/G28)^'Calculation_Assumptions'!$B$29</f>
      </c>
      <c r="K28" s="152" t="str">
        <f>'Calculation_Assumptions'!$B$30*F28</f>
      </c>
      <c r="L28" s="153" t="str">
        <f>MAX(J28,K28)</f>
      </c>
      <c r="M28" s="154" t="str">
        <f>IF(F28=0,"",L28/F28)</f>
      </c>
      <c r="N28" s="155" t="str">
        <f>'Calculation_Assumptions'!$B$31*F28</f>
      </c>
      <c r="O28" s="156" t="str">
        <f>'Calculation_Assumptions'!$B$32*F28</f>
      </c>
      <c r="P28" s="157" t="str">
        <f>IF(I28=0,"",L28/I28)</f>
      </c>
      <c r="Q28" s="158" t="str">
        <f>L28*D28</f>
      </c>
      <c r="R28" s="159" t="str">
        <f>P28*E28</f>
      </c>
      <c r="S28" s="160" t="str">
        <f>N28*D28</f>
      </c>
      <c r="T28" s="161" t="str">
        <f>O28*D28</f>
      </c>
      <c r="U28" s="162" t="str">
        <f>1/(1+'Calculation_Assumptions'!$B$25)^(C28-'Calculation_Assumptions'!$B$24)</f>
      </c>
      <c r="V28" s="163" t="str">
        <f>Q28*U28</f>
      </c>
      <c r="W28" s="164" t="str">
        <f>R28*U28</f>
      </c>
      <c r="X28" s="165" t="str">
        <f>S28*U28</f>
      </c>
      <c r="Y28" s="166" t="str">
        <f>T28*U28</f>
      </c>
      <c r="Z28" s="167" t="str">
        <f>H28*F28</f>
      </c>
      <c r="AA28" s="168" t="str">
        <f>Z28*U28</f>
      </c>
      <c r="AB28" s="169" t="str">
        <f>IF(Z28=0,"",Q28/Z28)</f>
      </c>
    </row>
    <row r="29">
      <c r="A29" t="s">
        <v>219</v>
      </c>
      <c r="B29" s="35" t="s">
        <v>221</v>
      </c>
      <c r="C29" t="n">
        <v>2026</v>
      </c>
      <c r="D29" s="145" t="n">
        <v>-0.000000000539870148585919</v>
      </c>
      <c r="E29" s="146" t="n">
        <v>-0.0000000164011426662114</v>
      </c>
      <c r="F29" s="147" t="n">
        <v>14370.1004216288</v>
      </c>
      <c r="G29" s="148" t="n">
        <v>75186.4097436074</v>
      </c>
      <c r="H29" s="149" t="n">
        <v>287886782.5</v>
      </c>
      <c r="I29" s="150" t="n">
        <v>37.5883</v>
      </c>
      <c r="J29" s="151" t="str">
        <f>'Calculation_Assumptions'!$B$28*G29*(F29/G29)^'Calculation_Assumptions'!$B$29</f>
      </c>
      <c r="K29" s="152" t="str">
        <f>'Calculation_Assumptions'!$B$30*F29</f>
      </c>
      <c r="L29" s="153" t="str">
        <f>MAX(J29,K29)</f>
      </c>
      <c r="M29" s="154" t="str">
        <f>IF(F29=0,"",L29/F29)</f>
      </c>
      <c r="N29" s="155" t="str">
        <f>'Calculation_Assumptions'!$B$31*F29</f>
      </c>
      <c r="O29" s="156" t="str">
        <f>'Calculation_Assumptions'!$B$32*F29</f>
      </c>
      <c r="P29" s="157" t="str">
        <f>IF(I29=0,"",L29/I29)</f>
      </c>
      <c r="Q29" s="158" t="str">
        <f>L29*D29</f>
      </c>
      <c r="R29" s="159" t="str">
        <f>P29*E29</f>
      </c>
      <c r="S29" s="160" t="str">
        <f>N29*D29</f>
      </c>
      <c r="T29" s="161" t="str">
        <f>O29*D29</f>
      </c>
      <c r="U29" s="162" t="str">
        <f>1/(1+'Calculation_Assumptions'!$B$25)^(C29-'Calculation_Assumptions'!$B$24)</f>
      </c>
      <c r="V29" s="163" t="str">
        <f>Q29*U29</f>
      </c>
      <c r="W29" s="164" t="str">
        <f>R29*U29</f>
      </c>
      <c r="X29" s="165" t="str">
        <f>S29*U29</f>
      </c>
      <c r="Y29" s="166" t="str">
        <f>T29*U29</f>
      </c>
      <c r="Z29" s="167" t="str">
        <f>H29*F29</f>
      </c>
      <c r="AA29" s="168" t="str">
        <f>Z29*U29</f>
      </c>
      <c r="AB29" s="169" t="str">
        <f>IF(Z29=0,"",Q29/Z29)</f>
      </c>
    </row>
    <row r="30">
      <c r="A30" t="s">
        <v>219</v>
      </c>
      <c r="B30" s="35" t="s">
        <v>221</v>
      </c>
      <c r="C30" t="n">
        <v>2027</v>
      </c>
      <c r="D30" s="145" t="n">
        <v>239.556212370347</v>
      </c>
      <c r="E30" s="146" t="n">
        <v>2764.14052542076</v>
      </c>
      <c r="F30" s="147" t="n">
        <v>14908.1268548478</v>
      </c>
      <c r="G30" s="148" t="n">
        <v>76251.3210387483</v>
      </c>
      <c r="H30" s="149" t="n">
        <v>289986522</v>
      </c>
      <c r="I30" s="150" t="n">
        <v>37.6736</v>
      </c>
      <c r="J30" s="151" t="str">
        <f>'Calculation_Assumptions'!$B$28*G30*(F30/G30)^'Calculation_Assumptions'!$B$29</f>
      </c>
      <c r="K30" s="152" t="str">
        <f>'Calculation_Assumptions'!$B$30*F30</f>
      </c>
      <c r="L30" s="153" t="str">
        <f>MAX(J30,K30)</f>
      </c>
      <c r="M30" s="154" t="str">
        <f>IF(F30=0,"",L30/F30)</f>
      </c>
      <c r="N30" s="155" t="str">
        <f>'Calculation_Assumptions'!$B$31*F30</f>
      </c>
      <c r="O30" s="156" t="str">
        <f>'Calculation_Assumptions'!$B$32*F30</f>
      </c>
      <c r="P30" s="157" t="str">
        <f>IF(I30=0,"",L30/I30)</f>
      </c>
      <c r="Q30" s="158" t="str">
        <f>L30*D30</f>
      </c>
      <c r="R30" s="159" t="str">
        <f>P30*E30</f>
      </c>
      <c r="S30" s="160" t="str">
        <f>N30*D30</f>
      </c>
      <c r="T30" s="161" t="str">
        <f>O30*D30</f>
      </c>
      <c r="U30" s="162" t="str">
        <f>1/(1+'Calculation_Assumptions'!$B$25)^(C30-'Calculation_Assumptions'!$B$24)</f>
      </c>
      <c r="V30" s="163" t="str">
        <f>Q30*U30</f>
      </c>
      <c r="W30" s="164" t="str">
        <f>R30*U30</f>
      </c>
      <c r="X30" s="165" t="str">
        <f>S30*U30</f>
      </c>
      <c r="Y30" s="166" t="str">
        <f>T30*U30</f>
      </c>
      <c r="Z30" s="167" t="str">
        <f>H30*F30</f>
      </c>
      <c r="AA30" s="168" t="str">
        <f>Z30*U30</f>
      </c>
      <c r="AB30" s="169" t="str">
        <f>IF(Z30=0,"",Q30/Z30)</f>
      </c>
    </row>
    <row r="31">
      <c r="A31" t="s">
        <v>219</v>
      </c>
      <c r="B31" s="35" t="s">
        <v>221</v>
      </c>
      <c r="C31" t="n">
        <v>2028</v>
      </c>
      <c r="D31" s="145" t="n">
        <v>615.896193324726</v>
      </c>
      <c r="E31" s="146" t="n">
        <v>7451.3716440129</v>
      </c>
      <c r="F31" s="147" t="n">
        <v>15466.2973673947</v>
      </c>
      <c r="G31" s="148" t="n">
        <v>77331.3153265521</v>
      </c>
      <c r="H31" s="149" t="n">
        <v>292016778.5</v>
      </c>
      <c r="I31" s="150" t="n">
        <v>36.834</v>
      </c>
      <c r="J31" s="151" t="str">
        <f>'Calculation_Assumptions'!$B$28*G31*(F31/G31)^'Calculation_Assumptions'!$B$29</f>
      </c>
      <c r="K31" s="152" t="str">
        <f>'Calculation_Assumptions'!$B$30*F31</f>
      </c>
      <c r="L31" s="153" t="str">
        <f>MAX(J31,K31)</f>
      </c>
      <c r="M31" s="154" t="str">
        <f>IF(F31=0,"",L31/F31)</f>
      </c>
      <c r="N31" s="155" t="str">
        <f>'Calculation_Assumptions'!$B$31*F31</f>
      </c>
      <c r="O31" s="156" t="str">
        <f>'Calculation_Assumptions'!$B$32*F31</f>
      </c>
      <c r="P31" s="157" t="str">
        <f>IF(I31=0,"",L31/I31)</f>
      </c>
      <c r="Q31" s="158" t="str">
        <f>L31*D31</f>
      </c>
      <c r="R31" s="159" t="str">
        <f>P31*E31</f>
      </c>
      <c r="S31" s="160" t="str">
        <f>N31*D31</f>
      </c>
      <c r="T31" s="161" t="str">
        <f>O31*D31</f>
      </c>
      <c r="U31" s="162" t="str">
        <f>1/(1+'Calculation_Assumptions'!$B$25)^(C31-'Calculation_Assumptions'!$B$24)</f>
      </c>
      <c r="V31" s="163" t="str">
        <f>Q31*U31</f>
      </c>
      <c r="W31" s="164" t="str">
        <f>R31*U31</f>
      </c>
      <c r="X31" s="165" t="str">
        <f>S31*U31</f>
      </c>
      <c r="Y31" s="166" t="str">
        <f>T31*U31</f>
      </c>
      <c r="Z31" s="167" t="str">
        <f>H31*F31</f>
      </c>
      <c r="AA31" s="168" t="str">
        <f>Z31*U31</f>
      </c>
      <c r="AB31" s="169" t="str">
        <f>IF(Z31=0,"",Q31/Z31)</f>
      </c>
    </row>
    <row r="32">
      <c r="A32" t="s">
        <v>219</v>
      </c>
      <c r="B32" s="35" t="s">
        <v>221</v>
      </c>
      <c r="C32" t="n">
        <v>2029</v>
      </c>
      <c r="D32" s="145" t="n">
        <v>1101.30058769939</v>
      </c>
      <c r="E32" s="146" t="n">
        <v>13737.0232311573</v>
      </c>
      <c r="F32" s="147" t="n">
        <v>16045.3661674401</v>
      </c>
      <c r="G32" s="148" t="n">
        <v>78426.6062367069</v>
      </c>
      <c r="H32" s="149" t="n">
        <v>293978109</v>
      </c>
      <c r="I32" s="150" t="n">
        <v>36.9118</v>
      </c>
      <c r="J32" s="151" t="str">
        <f>'Calculation_Assumptions'!$B$28*G32*(F32/G32)^'Calculation_Assumptions'!$B$29</f>
      </c>
      <c r="K32" s="152" t="str">
        <f>'Calculation_Assumptions'!$B$30*F32</f>
      </c>
      <c r="L32" s="153" t="str">
        <f>MAX(J32,K32)</f>
      </c>
      <c r="M32" s="154" t="str">
        <f>IF(F32=0,"",L32/F32)</f>
      </c>
      <c r="N32" s="155" t="str">
        <f>'Calculation_Assumptions'!$B$31*F32</f>
      </c>
      <c r="O32" s="156" t="str">
        <f>'Calculation_Assumptions'!$B$32*F32</f>
      </c>
      <c r="P32" s="157" t="str">
        <f>IF(I32=0,"",L32/I32)</f>
      </c>
      <c r="Q32" s="158" t="str">
        <f>L32*D32</f>
      </c>
      <c r="R32" s="159" t="str">
        <f>P32*E32</f>
      </c>
      <c r="S32" s="160" t="str">
        <f>N32*D32</f>
      </c>
      <c r="T32" s="161" t="str">
        <f>O32*D32</f>
      </c>
      <c r="U32" s="162" t="str">
        <f>1/(1+'Calculation_Assumptions'!$B$25)^(C32-'Calculation_Assumptions'!$B$24)</f>
      </c>
      <c r="V32" s="163" t="str">
        <f>Q32*U32</f>
      </c>
      <c r="W32" s="164" t="str">
        <f>R32*U32</f>
      </c>
      <c r="X32" s="165" t="str">
        <f>S32*U32</f>
      </c>
      <c r="Y32" s="166" t="str">
        <f>T32*U32</f>
      </c>
      <c r="Z32" s="167" t="str">
        <f>H32*F32</f>
      </c>
      <c r="AA32" s="168" t="str">
        <f>Z32*U32</f>
      </c>
      <c r="AB32" s="169" t="str">
        <f>IF(Z32=0,"",Q32/Z32)</f>
      </c>
    </row>
    <row r="33">
      <c r="A33" t="s">
        <v>219</v>
      </c>
      <c r="B33" s="35" t="s">
        <v>221</v>
      </c>
      <c r="C33" t="n">
        <v>2030</v>
      </c>
      <c r="D33" s="145" t="n">
        <v>1681.28048892868</v>
      </c>
      <c r="E33" s="146" t="n">
        <v>21411.2472269744</v>
      </c>
      <c r="F33" s="147" t="n">
        <v>16646.1157012267</v>
      </c>
      <c r="G33" s="148" t="n">
        <v>79537.4104246691</v>
      </c>
      <c r="H33" s="149" t="n">
        <v>295876648</v>
      </c>
      <c r="I33" s="150" t="n">
        <v>36.9927</v>
      </c>
      <c r="J33" s="151" t="str">
        <f>'Calculation_Assumptions'!$B$28*G33*(F33/G33)^'Calculation_Assumptions'!$B$29</f>
      </c>
      <c r="K33" s="152" t="str">
        <f>'Calculation_Assumptions'!$B$30*F33</f>
      </c>
      <c r="L33" s="153" t="str">
        <f>MAX(J33,K33)</f>
      </c>
      <c r="M33" s="154" t="str">
        <f>IF(F33=0,"",L33/F33)</f>
      </c>
      <c r="N33" s="155" t="str">
        <f>'Calculation_Assumptions'!$B$31*F33</f>
      </c>
      <c r="O33" s="156" t="str">
        <f>'Calculation_Assumptions'!$B$32*F33</f>
      </c>
      <c r="P33" s="157" t="str">
        <f>IF(I33=0,"",L33/I33)</f>
      </c>
      <c r="Q33" s="158" t="str">
        <f>L33*D33</f>
      </c>
      <c r="R33" s="159" t="str">
        <f>P33*E33</f>
      </c>
      <c r="S33" s="160" t="str">
        <f>N33*D33</f>
      </c>
      <c r="T33" s="161" t="str">
        <f>O33*D33</f>
      </c>
      <c r="U33" s="162" t="str">
        <f>1/(1+'Calculation_Assumptions'!$B$25)^(C33-'Calculation_Assumptions'!$B$24)</f>
      </c>
      <c r="V33" s="163" t="str">
        <f>Q33*U33</f>
      </c>
      <c r="W33" s="164" t="str">
        <f>R33*U33</f>
      </c>
      <c r="X33" s="165" t="str">
        <f>S33*U33</f>
      </c>
      <c r="Y33" s="166" t="str">
        <f>T33*U33</f>
      </c>
      <c r="Z33" s="167" t="str">
        <f>H33*F33</f>
      </c>
      <c r="AA33" s="168" t="str">
        <f>Z33*U33</f>
      </c>
      <c r="AB33" s="169" t="str">
        <f>IF(Z33=0,"",Q33/Z33)</f>
      </c>
    </row>
    <row r="34">
      <c r="A34" t="s">
        <v>219</v>
      </c>
      <c r="B34" s="35" t="s">
        <v>221</v>
      </c>
      <c r="C34" t="n">
        <v>2031</v>
      </c>
      <c r="D34" s="145" t="n">
        <v>2343.78426956521</v>
      </c>
      <c r="E34" s="146" t="n">
        <v>30335.1085737318</v>
      </c>
      <c r="F34" s="147" t="n">
        <v>17161.0734660986</v>
      </c>
      <c r="G34" s="148" t="n">
        <v>80420.1567986293</v>
      </c>
      <c r="H34" s="149" t="n">
        <v>297719748</v>
      </c>
      <c r="I34" s="150" t="n">
        <v>37.0895</v>
      </c>
      <c r="J34" s="151" t="str">
        <f>'Calculation_Assumptions'!$B$28*G34*(F34/G34)^'Calculation_Assumptions'!$B$29</f>
      </c>
      <c r="K34" s="152" t="str">
        <f>'Calculation_Assumptions'!$B$30*F34</f>
      </c>
      <c r="L34" s="153" t="str">
        <f>MAX(J34,K34)</f>
      </c>
      <c r="M34" s="154" t="str">
        <f>IF(F34=0,"",L34/F34)</f>
      </c>
      <c r="N34" s="155" t="str">
        <f>'Calculation_Assumptions'!$B$31*F34</f>
      </c>
      <c r="O34" s="156" t="str">
        <f>'Calculation_Assumptions'!$B$32*F34</f>
      </c>
      <c r="P34" s="157" t="str">
        <f>IF(I34=0,"",L34/I34)</f>
      </c>
      <c r="Q34" s="158" t="str">
        <f>L34*D34</f>
      </c>
      <c r="R34" s="159" t="str">
        <f>P34*E34</f>
      </c>
      <c r="S34" s="160" t="str">
        <f>N34*D34</f>
      </c>
      <c r="T34" s="161" t="str">
        <f>O34*D34</f>
      </c>
      <c r="U34" s="162" t="str">
        <f>1/(1+'Calculation_Assumptions'!$B$25)^(C34-'Calculation_Assumptions'!$B$24)</f>
      </c>
      <c r="V34" s="163" t="str">
        <f>Q34*U34</f>
      </c>
      <c r="W34" s="164" t="str">
        <f>R34*U34</f>
      </c>
      <c r="X34" s="165" t="str">
        <f>S34*U34</f>
      </c>
      <c r="Y34" s="166" t="str">
        <f>T34*U34</f>
      </c>
      <c r="Z34" s="167" t="str">
        <f>H34*F34</f>
      </c>
      <c r="AA34" s="168" t="str">
        <f>Z34*U34</f>
      </c>
      <c r="AB34" s="169" t="str">
        <f>IF(Z34=0,"",Q34/Z34)</f>
      </c>
    </row>
    <row r="35">
      <c r="A35" t="s">
        <v>219</v>
      </c>
      <c r="B35" s="35" t="s">
        <v>221</v>
      </c>
      <c r="C35" t="n">
        <v>2032</v>
      </c>
      <c r="D35" s="145" t="n">
        <v>2821.20575064464</v>
      </c>
      <c r="E35" s="146" t="n">
        <v>37337.4157606465</v>
      </c>
      <c r="F35" s="147" t="n">
        <v>17691.9617642167</v>
      </c>
      <c r="G35" s="148" t="n">
        <v>81312.7003379309</v>
      </c>
      <c r="H35" s="149" t="n">
        <v>299510661.5</v>
      </c>
      <c r="I35" s="150" t="n">
        <v>37.1904</v>
      </c>
      <c r="J35" s="151" t="str">
        <f>'Calculation_Assumptions'!$B$28*G35*(F35/G35)^'Calculation_Assumptions'!$B$29</f>
      </c>
      <c r="K35" s="152" t="str">
        <f>'Calculation_Assumptions'!$B$30*F35</f>
      </c>
      <c r="L35" s="153" t="str">
        <f>MAX(J35,K35)</f>
      </c>
      <c r="M35" s="154" t="str">
        <f>IF(F35=0,"",L35/F35)</f>
      </c>
      <c r="N35" s="155" t="str">
        <f>'Calculation_Assumptions'!$B$31*F35</f>
      </c>
      <c r="O35" s="156" t="str">
        <f>'Calculation_Assumptions'!$B$32*F35</f>
      </c>
      <c r="P35" s="157" t="str">
        <f>IF(I35=0,"",L35/I35)</f>
      </c>
      <c r="Q35" s="158" t="str">
        <f>L35*D35</f>
      </c>
      <c r="R35" s="159" t="str">
        <f>P35*E35</f>
      </c>
      <c r="S35" s="160" t="str">
        <f>N35*D35</f>
      </c>
      <c r="T35" s="161" t="str">
        <f>O35*D35</f>
      </c>
      <c r="U35" s="162" t="str">
        <f>1/(1+'Calculation_Assumptions'!$B$25)^(C35-'Calculation_Assumptions'!$B$24)</f>
      </c>
      <c r="V35" s="163" t="str">
        <f>Q35*U35</f>
      </c>
      <c r="W35" s="164" t="str">
        <f>R35*U35</f>
      </c>
      <c r="X35" s="165" t="str">
        <f>S35*U35</f>
      </c>
      <c r="Y35" s="166" t="str">
        <f>T35*U35</f>
      </c>
      <c r="Z35" s="167" t="str">
        <f>H35*F35</f>
      </c>
      <c r="AA35" s="168" t="str">
        <f>Z35*U35</f>
      </c>
      <c r="AB35" s="169" t="str">
        <f>IF(Z35=0,"",Q35/Z35)</f>
      </c>
    </row>
    <row r="36">
      <c r="A36" t="s">
        <v>219</v>
      </c>
      <c r="B36" s="35" t="s">
        <v>221</v>
      </c>
      <c r="C36" t="n">
        <v>2033</v>
      </c>
      <c r="D36" s="145" t="n">
        <v>3215.07310640852</v>
      </c>
      <c r="E36" s="146" t="n">
        <v>43237.5402012639</v>
      </c>
      <c r="F36" s="147" t="n">
        <v>18239.2734163655</v>
      </c>
      <c r="G36" s="148" t="n">
        <v>82215.1497764654</v>
      </c>
      <c r="H36" s="149" t="n">
        <v>301250984.5</v>
      </c>
      <c r="I36" s="150" t="n">
        <v>37.2975</v>
      </c>
      <c r="J36" s="151" t="str">
        <f>'Calculation_Assumptions'!$B$28*G36*(F36/G36)^'Calculation_Assumptions'!$B$29</f>
      </c>
      <c r="K36" s="152" t="str">
        <f>'Calculation_Assumptions'!$B$30*F36</f>
      </c>
      <c r="L36" s="153" t="str">
        <f>MAX(J36,K36)</f>
      </c>
      <c r="M36" s="154" t="str">
        <f>IF(F36=0,"",L36/F36)</f>
      </c>
      <c r="N36" s="155" t="str">
        <f>'Calculation_Assumptions'!$B$31*F36</f>
      </c>
      <c r="O36" s="156" t="str">
        <f>'Calculation_Assumptions'!$B$32*F36</f>
      </c>
      <c r="P36" s="157" t="str">
        <f>IF(I36=0,"",L36/I36)</f>
      </c>
      <c r="Q36" s="158" t="str">
        <f>L36*D36</f>
      </c>
      <c r="R36" s="159" t="str">
        <f>P36*E36</f>
      </c>
      <c r="S36" s="160" t="str">
        <f>N36*D36</f>
      </c>
      <c r="T36" s="161" t="str">
        <f>O36*D36</f>
      </c>
      <c r="U36" s="162" t="str">
        <f>1/(1+'Calculation_Assumptions'!$B$25)^(C36-'Calculation_Assumptions'!$B$24)</f>
      </c>
      <c r="V36" s="163" t="str">
        <f>Q36*U36</f>
      </c>
      <c r="W36" s="164" t="str">
        <f>R36*U36</f>
      </c>
      <c r="X36" s="165" t="str">
        <f>S36*U36</f>
      </c>
      <c r="Y36" s="166" t="str">
        <f>T36*U36</f>
      </c>
      <c r="Z36" s="167" t="str">
        <f>H36*F36</f>
      </c>
      <c r="AA36" s="168" t="str">
        <f>Z36*U36</f>
      </c>
      <c r="AB36" s="169" t="str">
        <f>IF(Z36=0,"",Q36/Z36)</f>
      </c>
    </row>
    <row r="37">
      <c r="A37" t="s">
        <v>219</v>
      </c>
      <c r="B37" s="35" t="s">
        <v>221</v>
      </c>
      <c r="C37" t="n">
        <v>2034</v>
      </c>
      <c r="D37" s="145" t="n">
        <v>3556.56308149017</v>
      </c>
      <c r="E37" s="146" t="n">
        <v>48426.0526354352</v>
      </c>
      <c r="F37" s="147" t="n">
        <v>18803.5164890413</v>
      </c>
      <c r="G37" s="148" t="n">
        <v>83127.6150549084</v>
      </c>
      <c r="H37" s="149" t="n">
        <v>302938573</v>
      </c>
      <c r="I37" s="150" t="n">
        <v>37.4064</v>
      </c>
      <c r="J37" s="151" t="str">
        <f>'Calculation_Assumptions'!$B$28*G37*(F37/G37)^'Calculation_Assumptions'!$B$29</f>
      </c>
      <c r="K37" s="152" t="str">
        <f>'Calculation_Assumptions'!$B$30*F37</f>
      </c>
      <c r="L37" s="153" t="str">
        <f>MAX(J37,K37)</f>
      </c>
      <c r="M37" s="154" t="str">
        <f>IF(F37=0,"",L37/F37)</f>
      </c>
      <c r="N37" s="155" t="str">
        <f>'Calculation_Assumptions'!$B$31*F37</f>
      </c>
      <c r="O37" s="156" t="str">
        <f>'Calculation_Assumptions'!$B$32*F37</f>
      </c>
      <c r="P37" s="157" t="str">
        <f>IF(I37=0,"",L37/I37)</f>
      </c>
      <c r="Q37" s="158" t="str">
        <f>L37*D37</f>
      </c>
      <c r="R37" s="159" t="str">
        <f>P37*E37</f>
      </c>
      <c r="S37" s="160" t="str">
        <f>N37*D37</f>
      </c>
      <c r="T37" s="161" t="str">
        <f>O37*D37</f>
      </c>
      <c r="U37" s="162" t="str">
        <f>1/(1+'Calculation_Assumptions'!$B$25)^(C37-'Calculation_Assumptions'!$B$24)</f>
      </c>
      <c r="V37" s="163" t="str">
        <f>Q37*U37</f>
      </c>
      <c r="W37" s="164" t="str">
        <f>R37*U37</f>
      </c>
      <c r="X37" s="165" t="str">
        <f>S37*U37</f>
      </c>
      <c r="Y37" s="166" t="str">
        <f>T37*U37</f>
      </c>
      <c r="Z37" s="167" t="str">
        <f>H37*F37</f>
      </c>
      <c r="AA37" s="168" t="str">
        <f>Z37*U37</f>
      </c>
      <c r="AB37" s="169" t="str">
        <f>IF(Z37=0,"",Q37/Z37)</f>
      </c>
    </row>
    <row r="38">
      <c r="A38" t="s">
        <v>219</v>
      </c>
      <c r="B38" s="35" t="s">
        <v>221</v>
      </c>
      <c r="C38" t="n">
        <v>2035</v>
      </c>
      <c r="D38" s="145" t="n">
        <v>3862.8004959328</v>
      </c>
      <c r="E38" s="146" t="n">
        <v>53058.9650347743</v>
      </c>
      <c r="F38" s="147" t="n">
        <v>19385.2147660882</v>
      </c>
      <c r="G38" s="148" t="n">
        <v>84050.2073341125</v>
      </c>
      <c r="H38" s="149" t="n">
        <v>304566622</v>
      </c>
      <c r="I38" s="150" t="n">
        <v>37.5179</v>
      </c>
      <c r="J38" s="151" t="str">
        <f>'Calculation_Assumptions'!$B$28*G38*(F38/G38)^'Calculation_Assumptions'!$B$29</f>
      </c>
      <c r="K38" s="152" t="str">
        <f>'Calculation_Assumptions'!$B$30*F38</f>
      </c>
      <c r="L38" s="153" t="str">
        <f>MAX(J38,K38)</f>
      </c>
      <c r="M38" s="154" t="str">
        <f>IF(F38=0,"",L38/F38)</f>
      </c>
      <c r="N38" s="155" t="str">
        <f>'Calculation_Assumptions'!$B$31*F38</f>
      </c>
      <c r="O38" s="156" t="str">
        <f>'Calculation_Assumptions'!$B$32*F38</f>
      </c>
      <c r="P38" s="157" t="str">
        <f>IF(I38=0,"",L38/I38)</f>
      </c>
      <c r="Q38" s="158" t="str">
        <f>L38*D38</f>
      </c>
      <c r="R38" s="159" t="str">
        <f>P38*E38</f>
      </c>
      <c r="S38" s="160" t="str">
        <f>N38*D38</f>
      </c>
      <c r="T38" s="161" t="str">
        <f>O38*D38</f>
      </c>
      <c r="U38" s="162" t="str">
        <f>1/(1+'Calculation_Assumptions'!$B$25)^(C38-'Calculation_Assumptions'!$B$24)</f>
      </c>
      <c r="V38" s="163" t="str">
        <f>Q38*U38</f>
      </c>
      <c r="W38" s="164" t="str">
        <f>R38*U38</f>
      </c>
      <c r="X38" s="165" t="str">
        <f>S38*U38</f>
      </c>
      <c r="Y38" s="166" t="str">
        <f>T38*U38</f>
      </c>
      <c r="Z38" s="167" t="str">
        <f>H38*F38</f>
      </c>
      <c r="AA38" s="168" t="str">
        <f>Z38*U38</f>
      </c>
      <c r="AB38" s="169" t="str">
        <f>IF(Z38=0,"",Q38/Z38)</f>
      </c>
    </row>
    <row r="39">
      <c r="A39" t="s">
        <v>219</v>
      </c>
      <c r="B39" s="35" t="s">
        <v>221</v>
      </c>
      <c r="C39" t="n">
        <v>2036</v>
      </c>
      <c r="D39" s="145" t="n">
        <v>4144.48600037862</v>
      </c>
      <c r="E39" s="146" t="n">
        <v>57269.2516717499</v>
      </c>
      <c r="F39" s="147" t="n">
        <v>19931.358148438</v>
      </c>
      <c r="G39" s="148" t="n">
        <v>84847.8568068913</v>
      </c>
      <c r="H39" s="149" t="n">
        <v>306135098</v>
      </c>
      <c r="I39" s="150" t="n">
        <v>37.6267</v>
      </c>
      <c r="J39" s="151" t="str">
        <f>'Calculation_Assumptions'!$B$28*G39*(F39/G39)^'Calculation_Assumptions'!$B$29</f>
      </c>
      <c r="K39" s="152" t="str">
        <f>'Calculation_Assumptions'!$B$30*F39</f>
      </c>
      <c r="L39" s="153" t="str">
        <f>MAX(J39,K39)</f>
      </c>
      <c r="M39" s="154" t="str">
        <f>IF(F39=0,"",L39/F39)</f>
      </c>
      <c r="N39" s="155" t="str">
        <f>'Calculation_Assumptions'!$B$31*F39</f>
      </c>
      <c r="O39" s="156" t="str">
        <f>'Calculation_Assumptions'!$B$32*F39</f>
      </c>
      <c r="P39" s="157" t="str">
        <f>IF(I39=0,"",L39/I39)</f>
      </c>
      <c r="Q39" s="158" t="str">
        <f>L39*D39</f>
      </c>
      <c r="R39" s="159" t="str">
        <f>P39*E39</f>
      </c>
      <c r="S39" s="160" t="str">
        <f>N39*D39</f>
      </c>
      <c r="T39" s="161" t="str">
        <f>O39*D39</f>
      </c>
      <c r="U39" s="162" t="str">
        <f>1/(1+'Calculation_Assumptions'!$B$25)^(C39-'Calculation_Assumptions'!$B$24)</f>
      </c>
      <c r="V39" s="163" t="str">
        <f>Q39*U39</f>
      </c>
      <c r="W39" s="164" t="str">
        <f>R39*U39</f>
      </c>
      <c r="X39" s="165" t="str">
        <f>S39*U39</f>
      </c>
      <c r="Y39" s="166" t="str">
        <f>T39*U39</f>
      </c>
      <c r="Z39" s="167" t="str">
        <f>H39*F39</f>
      </c>
      <c r="AA39" s="168" t="str">
        <f>Z39*U39</f>
      </c>
      <c r="AB39" s="169" t="str">
        <f>IF(Z39=0,"",Q39/Z39)</f>
      </c>
    </row>
    <row r="40">
      <c r="A40" t="s">
        <v>219</v>
      </c>
      <c r="B40" s="35" t="s">
        <v>221</v>
      </c>
      <c r="C40" t="n">
        <v>2037</v>
      </c>
      <c r="D40" s="145" t="n">
        <v>4406.06010037778</v>
      </c>
      <c r="E40" s="146" t="n">
        <v>61120.5982252715</v>
      </c>
      <c r="F40" s="147" t="n">
        <v>20492.8881332929</v>
      </c>
      <c r="G40" s="148" t="n">
        <v>85653.076096588</v>
      </c>
      <c r="H40" s="149" t="n">
        <v>307646417.5</v>
      </c>
      <c r="I40" s="150" t="n">
        <v>37.7369</v>
      </c>
      <c r="J40" s="151" t="str">
        <f>'Calculation_Assumptions'!$B$28*G40*(F40/G40)^'Calculation_Assumptions'!$B$29</f>
      </c>
      <c r="K40" s="152" t="str">
        <f>'Calculation_Assumptions'!$B$30*F40</f>
      </c>
      <c r="L40" s="153" t="str">
        <f>MAX(J40,K40)</f>
      </c>
      <c r="M40" s="154" t="str">
        <f>IF(F40=0,"",L40/F40)</f>
      </c>
      <c r="N40" s="155" t="str">
        <f>'Calculation_Assumptions'!$B$31*F40</f>
      </c>
      <c r="O40" s="156" t="str">
        <f>'Calculation_Assumptions'!$B$32*F40</f>
      </c>
      <c r="P40" s="157" t="str">
        <f>IF(I40=0,"",L40/I40)</f>
      </c>
      <c r="Q40" s="158" t="str">
        <f>L40*D40</f>
      </c>
      <c r="R40" s="159" t="str">
        <f>P40*E40</f>
      </c>
      <c r="S40" s="160" t="str">
        <f>N40*D40</f>
      </c>
      <c r="T40" s="161" t="str">
        <f>O40*D40</f>
      </c>
      <c r="U40" s="162" t="str">
        <f>1/(1+'Calculation_Assumptions'!$B$25)^(C40-'Calculation_Assumptions'!$B$24)</f>
      </c>
      <c r="V40" s="163" t="str">
        <f>Q40*U40</f>
      </c>
      <c r="W40" s="164" t="str">
        <f>R40*U40</f>
      </c>
      <c r="X40" s="165" t="str">
        <f>S40*U40</f>
      </c>
      <c r="Y40" s="166" t="str">
        <f>T40*U40</f>
      </c>
      <c r="Z40" s="167" t="str">
        <f>H40*F40</f>
      </c>
      <c r="AA40" s="168" t="str">
        <f>Z40*U40</f>
      </c>
      <c r="AB40" s="169" t="str">
        <f>IF(Z40=0,"",Q40/Z40)</f>
      </c>
    </row>
    <row r="41">
      <c r="A41" t="s">
        <v>219</v>
      </c>
      <c r="B41" s="35" t="s">
        <v>221</v>
      </c>
      <c r="C41" t="n">
        <v>2038</v>
      </c>
      <c r="D41" s="145" t="n">
        <v>4651.23363733973</v>
      </c>
      <c r="E41" s="146" t="n">
        <v>64685.8961386596</v>
      </c>
      <c r="F41" s="147" t="n">
        <v>21070.2382103635</v>
      </c>
      <c r="G41" s="148" t="n">
        <v>86465.9370419363</v>
      </c>
      <c r="H41" s="149" t="n">
        <v>309096448</v>
      </c>
      <c r="I41" s="150" t="n">
        <v>37.8496</v>
      </c>
      <c r="J41" s="151" t="str">
        <f>'Calculation_Assumptions'!$B$28*G41*(F41/G41)^'Calculation_Assumptions'!$B$29</f>
      </c>
      <c r="K41" s="152" t="str">
        <f>'Calculation_Assumptions'!$B$30*F41</f>
      </c>
      <c r="L41" s="153" t="str">
        <f>MAX(J41,K41)</f>
      </c>
      <c r="M41" s="154" t="str">
        <f>IF(F41=0,"",L41/F41)</f>
      </c>
      <c r="N41" s="155" t="str">
        <f>'Calculation_Assumptions'!$B$31*F41</f>
      </c>
      <c r="O41" s="156" t="str">
        <f>'Calculation_Assumptions'!$B$32*F41</f>
      </c>
      <c r="P41" s="157" t="str">
        <f>IF(I41=0,"",L41/I41)</f>
      </c>
      <c r="Q41" s="158" t="str">
        <f>L41*D41</f>
      </c>
      <c r="R41" s="159" t="str">
        <f>P41*E41</f>
      </c>
      <c r="S41" s="160" t="str">
        <f>N41*D41</f>
      </c>
      <c r="T41" s="161" t="str">
        <f>O41*D41</f>
      </c>
      <c r="U41" s="162" t="str">
        <f>1/(1+'Calculation_Assumptions'!$B$25)^(C41-'Calculation_Assumptions'!$B$24)</f>
      </c>
      <c r="V41" s="163" t="str">
        <f>Q41*U41</f>
      </c>
      <c r="W41" s="164" t="str">
        <f>R41*U41</f>
      </c>
      <c r="X41" s="165" t="str">
        <f>S41*U41</f>
      </c>
      <c r="Y41" s="166" t="str">
        <f>T41*U41</f>
      </c>
      <c r="Z41" s="167" t="str">
        <f>H41*F41</f>
      </c>
      <c r="AA41" s="168" t="str">
        <f>Z41*U41</f>
      </c>
      <c r="AB41" s="169" t="str">
        <f>IF(Z41=0,"",Q41/Z41)</f>
      </c>
    </row>
    <row r="42">
      <c r="A42" t="s">
        <v>219</v>
      </c>
      <c r="B42" s="35" t="s">
        <v>221</v>
      </c>
      <c r="C42" t="n">
        <v>2039</v>
      </c>
      <c r="D42" s="145" t="n">
        <v>4885.05576900167</v>
      </c>
      <c r="E42" s="146" t="n">
        <v>68008.5663833663</v>
      </c>
      <c r="F42" s="147" t="n">
        <v>21663.8540821491</v>
      </c>
      <c r="G42" s="148" t="n">
        <v>87286.5121634309</v>
      </c>
      <c r="H42" s="149" t="n">
        <v>310481120</v>
      </c>
      <c r="I42" s="150" t="n">
        <v>37.9582</v>
      </c>
      <c r="J42" s="151" t="str">
        <f>'Calculation_Assumptions'!$B$28*G42*(F42/G42)^'Calculation_Assumptions'!$B$29</f>
      </c>
      <c r="K42" s="152" t="str">
        <f>'Calculation_Assumptions'!$B$30*F42</f>
      </c>
      <c r="L42" s="153" t="str">
        <f>MAX(J42,K42)</f>
      </c>
      <c r="M42" s="154" t="str">
        <f>IF(F42=0,"",L42/F42)</f>
      </c>
      <c r="N42" s="155" t="str">
        <f>'Calculation_Assumptions'!$B$31*F42</f>
      </c>
      <c r="O42" s="156" t="str">
        <f>'Calculation_Assumptions'!$B$32*F42</f>
      </c>
      <c r="P42" s="157" t="str">
        <f>IF(I42=0,"",L42/I42)</f>
      </c>
      <c r="Q42" s="158" t="str">
        <f>L42*D42</f>
      </c>
      <c r="R42" s="159" t="str">
        <f>P42*E42</f>
      </c>
      <c r="S42" s="160" t="str">
        <f>N42*D42</f>
      </c>
      <c r="T42" s="161" t="str">
        <f>O42*D42</f>
      </c>
      <c r="U42" s="162" t="str">
        <f>1/(1+'Calculation_Assumptions'!$B$25)^(C42-'Calculation_Assumptions'!$B$24)</f>
      </c>
      <c r="V42" s="163" t="str">
        <f>Q42*U42</f>
      </c>
      <c r="W42" s="164" t="str">
        <f>R42*U42</f>
      </c>
      <c r="X42" s="165" t="str">
        <f>S42*U42</f>
      </c>
      <c r="Y42" s="166" t="str">
        <f>T42*U42</f>
      </c>
      <c r="Z42" s="167" t="str">
        <f>H42*F42</f>
      </c>
      <c r="AA42" s="168" t="str">
        <f>Z42*U42</f>
      </c>
      <c r="AB42" s="169" t="str">
        <f>IF(Z42=0,"",Q42/Z42)</f>
      </c>
    </row>
    <row r="43">
      <c r="A43" t="s">
        <v>219</v>
      </c>
      <c r="B43" s="35" t="s">
        <v>221</v>
      </c>
      <c r="C43" t="n">
        <v>2040</v>
      </c>
      <c r="D43" s="145" t="n">
        <v>5105.05098338972</v>
      </c>
      <c r="E43" s="146" t="n">
        <v>71086.2280269504</v>
      </c>
      <c r="F43" s="147" t="n">
        <v>22274.1940080113</v>
      </c>
      <c r="G43" s="148" t="n">
        <v>88114.8746697968</v>
      </c>
      <c r="H43" s="149" t="n">
        <v>311797395.5</v>
      </c>
      <c r="I43" s="150" t="n">
        <v>38.0715</v>
      </c>
      <c r="J43" s="151" t="str">
        <f>'Calculation_Assumptions'!$B$28*G43*(F43/G43)^'Calculation_Assumptions'!$B$29</f>
      </c>
      <c r="K43" s="152" t="str">
        <f>'Calculation_Assumptions'!$B$30*F43</f>
      </c>
      <c r="L43" s="153" t="str">
        <f>MAX(J43,K43)</f>
      </c>
      <c r="M43" s="154" t="str">
        <f>IF(F43=0,"",L43/F43)</f>
      </c>
      <c r="N43" s="155" t="str">
        <f>'Calculation_Assumptions'!$B$31*F43</f>
      </c>
      <c r="O43" s="156" t="str">
        <f>'Calculation_Assumptions'!$B$32*F43</f>
      </c>
      <c r="P43" s="157" t="str">
        <f>IF(I43=0,"",L43/I43)</f>
      </c>
      <c r="Q43" s="158" t="str">
        <f>L43*D43</f>
      </c>
      <c r="R43" s="159" t="str">
        <f>P43*E43</f>
      </c>
      <c r="S43" s="160" t="str">
        <f>N43*D43</f>
      </c>
      <c r="T43" s="161" t="str">
        <f>O43*D43</f>
      </c>
      <c r="U43" s="162" t="str">
        <f>1/(1+'Calculation_Assumptions'!$B$25)^(C43-'Calculation_Assumptions'!$B$24)</f>
      </c>
      <c r="V43" s="163" t="str">
        <f>Q43*U43</f>
      </c>
      <c r="W43" s="164" t="str">
        <f>R43*U43</f>
      </c>
      <c r="X43" s="165" t="str">
        <f>S43*U43</f>
      </c>
      <c r="Y43" s="166" t="str">
        <f>T43*U43</f>
      </c>
      <c r="Z43" s="167" t="str">
        <f>H43*F43</f>
      </c>
      <c r="AA43" s="168" t="str">
        <f>Z43*U43</f>
      </c>
      <c r="AB43" s="169" t="str">
        <f>IF(Z43=0,"",Q43/Z43)</f>
      </c>
    </row>
    <row r="44">
      <c r="A44" t="s">
        <v>219</v>
      </c>
      <c r="B44" s="35" t="s">
        <v>221</v>
      </c>
      <c r="C44" t="n">
        <v>2041</v>
      </c>
      <c r="D44" s="145" t="n">
        <v>5314.84510932287</v>
      </c>
      <c r="E44" s="146" t="n">
        <v>73972.2565489007</v>
      </c>
      <c r="F44" s="147" t="n">
        <v>22835.7817990268</v>
      </c>
      <c r="G44" s="148" t="n">
        <v>88881.5613597912</v>
      </c>
      <c r="H44" s="149" t="n">
        <v>313041661</v>
      </c>
      <c r="I44" s="150" t="n">
        <v>37.2583</v>
      </c>
      <c r="J44" s="151" t="str">
        <f>'Calculation_Assumptions'!$B$28*G44*(F44/G44)^'Calculation_Assumptions'!$B$29</f>
      </c>
      <c r="K44" s="152" t="str">
        <f>'Calculation_Assumptions'!$B$30*F44</f>
      </c>
      <c r="L44" s="153" t="str">
        <f>MAX(J44,K44)</f>
      </c>
      <c r="M44" s="154" t="str">
        <f>IF(F44=0,"",L44/F44)</f>
      </c>
      <c r="N44" s="155" t="str">
        <f>'Calculation_Assumptions'!$B$31*F44</f>
      </c>
      <c r="O44" s="156" t="str">
        <f>'Calculation_Assumptions'!$B$32*F44</f>
      </c>
      <c r="P44" s="157" t="str">
        <f>IF(I44=0,"",L44/I44)</f>
      </c>
      <c r="Q44" s="158" t="str">
        <f>L44*D44</f>
      </c>
      <c r="R44" s="159" t="str">
        <f>P44*E44</f>
      </c>
      <c r="S44" s="160" t="str">
        <f>N44*D44</f>
      </c>
      <c r="T44" s="161" t="str">
        <f>O44*D44</f>
      </c>
      <c r="U44" s="162" t="str">
        <f>1/(1+'Calculation_Assumptions'!$B$25)^(C44-'Calculation_Assumptions'!$B$24)</f>
      </c>
      <c r="V44" s="163" t="str">
        <f>Q44*U44</f>
      </c>
      <c r="W44" s="164" t="str">
        <f>R44*U44</f>
      </c>
      <c r="X44" s="165" t="str">
        <f>S44*U44</f>
      </c>
      <c r="Y44" s="166" t="str">
        <f>T44*U44</f>
      </c>
      <c r="Z44" s="167" t="str">
        <f>H44*F44</f>
      </c>
      <c r="AA44" s="168" t="str">
        <f>Z44*U44</f>
      </c>
      <c r="AB44" s="169" t="str">
        <f>IF(Z44=0,"",Q44/Z44)</f>
      </c>
    </row>
    <row r="45">
      <c r="A45" t="s">
        <v>219</v>
      </c>
      <c r="B45" s="35" t="s">
        <v>221</v>
      </c>
      <c r="C45" t="n">
        <v>2042</v>
      </c>
      <c r="D45" s="145" t="n">
        <v>5514.83395817234</v>
      </c>
      <c r="E45" s="146" t="n">
        <v>76674.6161693292</v>
      </c>
      <c r="F45" s="147" t="n">
        <v>23411.5286140188</v>
      </c>
      <c r="G45" s="148" t="n">
        <v>89654.918983414</v>
      </c>
      <c r="H45" s="149" t="n">
        <v>314211282.5</v>
      </c>
      <c r="I45" s="150" t="n">
        <v>37.3732</v>
      </c>
      <c r="J45" s="151" t="str">
        <f>'Calculation_Assumptions'!$B$28*G45*(F45/G45)^'Calculation_Assumptions'!$B$29</f>
      </c>
      <c r="K45" s="152" t="str">
        <f>'Calculation_Assumptions'!$B$30*F45</f>
      </c>
      <c r="L45" s="153" t="str">
        <f>MAX(J45,K45)</f>
      </c>
      <c r="M45" s="154" t="str">
        <f>IF(F45=0,"",L45/F45)</f>
      </c>
      <c r="N45" s="155" t="str">
        <f>'Calculation_Assumptions'!$B$31*F45</f>
      </c>
      <c r="O45" s="156" t="str">
        <f>'Calculation_Assumptions'!$B$32*F45</f>
      </c>
      <c r="P45" s="157" t="str">
        <f>IF(I45=0,"",L45/I45)</f>
      </c>
      <c r="Q45" s="158" t="str">
        <f>L45*D45</f>
      </c>
      <c r="R45" s="159" t="str">
        <f>P45*E45</f>
      </c>
      <c r="S45" s="160" t="str">
        <f>N45*D45</f>
      </c>
      <c r="T45" s="161" t="str">
        <f>O45*D45</f>
      </c>
      <c r="U45" s="162" t="str">
        <f>1/(1+'Calculation_Assumptions'!$B$25)^(C45-'Calculation_Assumptions'!$B$24)</f>
      </c>
      <c r="V45" s="163" t="str">
        <f>Q45*U45</f>
      </c>
      <c r="W45" s="164" t="str">
        <f>R45*U45</f>
      </c>
      <c r="X45" s="165" t="str">
        <f>S45*U45</f>
      </c>
      <c r="Y45" s="166" t="str">
        <f>T45*U45</f>
      </c>
      <c r="Z45" s="167" t="str">
        <f>H45*F45</f>
      </c>
      <c r="AA45" s="168" t="str">
        <f>Z45*U45</f>
      </c>
      <c r="AB45" s="169" t="str">
        <f>IF(Z45=0,"",Q45/Z45)</f>
      </c>
    </row>
    <row r="46">
      <c r="A46" t="s">
        <v>219</v>
      </c>
      <c r="B46" s="35" t="s">
        <v>221</v>
      </c>
      <c r="C46" t="n">
        <v>2043</v>
      </c>
      <c r="D46" s="145" t="n">
        <v>5704.96688944159</v>
      </c>
      <c r="E46" s="146" t="n">
        <v>79207.8827094709</v>
      </c>
      <c r="F46" s="147" t="n">
        <v>24001.7914371726</v>
      </c>
      <c r="G46" s="148" t="n">
        <v>90435.0055843959</v>
      </c>
      <c r="H46" s="149" t="n">
        <v>315304312</v>
      </c>
      <c r="I46" s="150" t="n">
        <v>37.4911</v>
      </c>
      <c r="J46" s="151" t="str">
        <f>'Calculation_Assumptions'!$B$28*G46*(F46/G46)^'Calculation_Assumptions'!$B$29</f>
      </c>
      <c r="K46" s="152" t="str">
        <f>'Calculation_Assumptions'!$B$30*F46</f>
      </c>
      <c r="L46" s="153" t="str">
        <f>MAX(J46,K46)</f>
      </c>
      <c r="M46" s="154" t="str">
        <f>IF(F46=0,"",L46/F46)</f>
      </c>
      <c r="N46" s="155" t="str">
        <f>'Calculation_Assumptions'!$B$31*F46</f>
      </c>
      <c r="O46" s="156" t="str">
        <f>'Calculation_Assumptions'!$B$32*F46</f>
      </c>
      <c r="P46" s="157" t="str">
        <f>IF(I46=0,"",L46/I46)</f>
      </c>
      <c r="Q46" s="158" t="str">
        <f>L46*D46</f>
      </c>
      <c r="R46" s="159" t="str">
        <f>P46*E46</f>
      </c>
      <c r="S46" s="160" t="str">
        <f>N46*D46</f>
      </c>
      <c r="T46" s="161" t="str">
        <f>O46*D46</f>
      </c>
      <c r="U46" s="162" t="str">
        <f>1/(1+'Calculation_Assumptions'!$B$25)^(C46-'Calculation_Assumptions'!$B$24)</f>
      </c>
      <c r="V46" s="163" t="str">
        <f>Q46*U46</f>
      </c>
      <c r="W46" s="164" t="str">
        <f>R46*U46</f>
      </c>
      <c r="X46" s="165" t="str">
        <f>S46*U46</f>
      </c>
      <c r="Y46" s="166" t="str">
        <f>T46*U46</f>
      </c>
      <c r="Z46" s="167" t="str">
        <f>H46*F46</f>
      </c>
      <c r="AA46" s="168" t="str">
        <f>Z46*U46</f>
      </c>
      <c r="AB46" s="169" t="str">
        <f>IF(Z46=0,"",Q46/Z46)</f>
      </c>
    </row>
    <row r="47">
      <c r="A47" t="s">
        <v>219</v>
      </c>
      <c r="B47" s="35" t="s">
        <v>221</v>
      </c>
      <c r="C47" t="n">
        <v>2044</v>
      </c>
      <c r="D47" s="145" t="n">
        <v>5886.62293959228</v>
      </c>
      <c r="E47" s="146" t="n">
        <v>81598.3958493736</v>
      </c>
      <c r="F47" s="147" t="n">
        <v>24606.9362531317</v>
      </c>
      <c r="G47" s="148" t="n">
        <v>91221.8797115048</v>
      </c>
      <c r="H47" s="149" t="n">
        <v>316318415.5</v>
      </c>
      <c r="I47" s="150" t="n">
        <v>37.6099</v>
      </c>
      <c r="J47" s="151" t="str">
        <f>'Calculation_Assumptions'!$B$28*G47*(F47/G47)^'Calculation_Assumptions'!$B$29</f>
      </c>
      <c r="K47" s="152" t="str">
        <f>'Calculation_Assumptions'!$B$30*F47</f>
      </c>
      <c r="L47" s="153" t="str">
        <f>MAX(J47,K47)</f>
      </c>
      <c r="M47" s="154" t="str">
        <f>IF(F47=0,"",L47/F47)</f>
      </c>
      <c r="N47" s="155" t="str">
        <f>'Calculation_Assumptions'!$B$31*F47</f>
      </c>
      <c r="O47" s="156" t="str">
        <f>'Calculation_Assumptions'!$B$32*F47</f>
      </c>
      <c r="P47" s="157" t="str">
        <f>IF(I47=0,"",L47/I47)</f>
      </c>
      <c r="Q47" s="158" t="str">
        <f>L47*D47</f>
      </c>
      <c r="R47" s="159" t="str">
        <f>P47*E47</f>
      </c>
      <c r="S47" s="160" t="str">
        <f>N47*D47</f>
      </c>
      <c r="T47" s="161" t="str">
        <f>O47*D47</f>
      </c>
      <c r="U47" s="162" t="str">
        <f>1/(1+'Calculation_Assumptions'!$B$25)^(C47-'Calculation_Assumptions'!$B$24)</f>
      </c>
      <c r="V47" s="163" t="str">
        <f>Q47*U47</f>
      </c>
      <c r="W47" s="164" t="str">
        <f>R47*U47</f>
      </c>
      <c r="X47" s="165" t="str">
        <f>S47*U47</f>
      </c>
      <c r="Y47" s="166" t="str">
        <f>T47*U47</f>
      </c>
      <c r="Z47" s="167" t="str">
        <f>H47*F47</f>
      </c>
      <c r="AA47" s="168" t="str">
        <f>Z47*U47</f>
      </c>
      <c r="AB47" s="169" t="str">
        <f>IF(Z47=0,"",Q47/Z47)</f>
      </c>
    </row>
    <row r="48">
      <c r="A48" t="s">
        <v>219</v>
      </c>
      <c r="B48" s="35" t="s">
        <v>221</v>
      </c>
      <c r="C48" t="n">
        <v>2045</v>
      </c>
      <c r="D48" s="145" t="n">
        <v>6062.1827118145</v>
      </c>
      <c r="E48" s="146" t="n">
        <v>83860.4384827766</v>
      </c>
      <c r="F48" s="147" t="n">
        <v>25227.3382739225</v>
      </c>
      <c r="G48" s="148" t="n">
        <v>92015.6004229417</v>
      </c>
      <c r="H48" s="149" t="n">
        <v>317249613</v>
      </c>
      <c r="I48" s="150" t="n">
        <v>37.7245</v>
      </c>
      <c r="J48" s="151" t="str">
        <f>'Calculation_Assumptions'!$B$28*G48*(F48/G48)^'Calculation_Assumptions'!$B$29</f>
      </c>
      <c r="K48" s="152" t="str">
        <f>'Calculation_Assumptions'!$B$30*F48</f>
      </c>
      <c r="L48" s="153" t="str">
        <f>MAX(J48,K48)</f>
      </c>
      <c r="M48" s="154" t="str">
        <f>IF(F48=0,"",L48/F48)</f>
      </c>
      <c r="N48" s="155" t="str">
        <f>'Calculation_Assumptions'!$B$31*F48</f>
      </c>
      <c r="O48" s="156" t="str">
        <f>'Calculation_Assumptions'!$B$32*F48</f>
      </c>
      <c r="P48" s="157" t="str">
        <f>IF(I48=0,"",L48/I48)</f>
      </c>
      <c r="Q48" s="158" t="str">
        <f>L48*D48</f>
      </c>
      <c r="R48" s="159" t="str">
        <f>P48*E48</f>
      </c>
      <c r="S48" s="160" t="str">
        <f>N48*D48</f>
      </c>
      <c r="T48" s="161" t="str">
        <f>O48*D48</f>
      </c>
      <c r="U48" s="162" t="str">
        <f>1/(1+'Calculation_Assumptions'!$B$25)^(C48-'Calculation_Assumptions'!$B$24)</f>
      </c>
      <c r="V48" s="163" t="str">
        <f>Q48*U48</f>
      </c>
      <c r="W48" s="164" t="str">
        <f>R48*U48</f>
      </c>
      <c r="X48" s="165" t="str">
        <f>S48*U48</f>
      </c>
      <c r="Y48" s="166" t="str">
        <f>T48*U48</f>
      </c>
      <c r="Z48" s="167" t="str">
        <f>H48*F48</f>
      </c>
      <c r="AA48" s="168" t="str">
        <f>Z48*U48</f>
      </c>
      <c r="AB48" s="169" t="str">
        <f>IF(Z48=0,"",Q48/Z48)</f>
      </c>
    </row>
    <row r="49">
      <c r="A49" t="s">
        <v>219</v>
      </c>
      <c r="B49" s="35" t="s">
        <v>221</v>
      </c>
      <c r="C49" t="n">
        <v>2046</v>
      </c>
      <c r="D49" s="145" t="n">
        <v>6230.85628833004</v>
      </c>
      <c r="E49" s="146" t="n">
        <v>85993.1379186759</v>
      </c>
      <c r="F49" s="147" t="n">
        <v>25797.7023007031</v>
      </c>
      <c r="G49" s="148" t="n">
        <v>92766.6954417819</v>
      </c>
      <c r="H49" s="149" t="n">
        <v>318096573.5</v>
      </c>
      <c r="I49" s="150" t="n">
        <v>37.8362</v>
      </c>
      <c r="J49" s="151" t="str">
        <f>'Calculation_Assumptions'!$B$28*G49*(F49/G49)^'Calculation_Assumptions'!$B$29</f>
      </c>
      <c r="K49" s="152" t="str">
        <f>'Calculation_Assumptions'!$B$30*F49</f>
      </c>
      <c r="L49" s="153" t="str">
        <f>MAX(J49,K49)</f>
      </c>
      <c r="M49" s="154" t="str">
        <f>IF(F49=0,"",L49/F49)</f>
      </c>
      <c r="N49" s="155" t="str">
        <f>'Calculation_Assumptions'!$B$31*F49</f>
      </c>
      <c r="O49" s="156" t="str">
        <f>'Calculation_Assumptions'!$B$32*F49</f>
      </c>
      <c r="P49" s="157" t="str">
        <f>IF(I49=0,"",L49/I49)</f>
      </c>
      <c r="Q49" s="158" t="str">
        <f>L49*D49</f>
      </c>
      <c r="R49" s="159" t="str">
        <f>P49*E49</f>
      </c>
      <c r="S49" s="160" t="str">
        <f>N49*D49</f>
      </c>
      <c r="T49" s="161" t="str">
        <f>O49*D49</f>
      </c>
      <c r="U49" s="162" t="str">
        <f>1/(1+'Calculation_Assumptions'!$B$25)^(C49-'Calculation_Assumptions'!$B$24)</f>
      </c>
      <c r="V49" s="163" t="str">
        <f>Q49*U49</f>
      </c>
      <c r="W49" s="164" t="str">
        <f>R49*U49</f>
      </c>
      <c r="X49" s="165" t="str">
        <f>S49*U49</f>
      </c>
      <c r="Y49" s="166" t="str">
        <f>T49*U49</f>
      </c>
      <c r="Z49" s="167" t="str">
        <f>H49*F49</f>
      </c>
      <c r="AA49" s="168" t="str">
        <f>Z49*U49</f>
      </c>
      <c r="AB49" s="169" t="str">
        <f>IF(Z49=0,"",Q49/Z49)</f>
      </c>
    </row>
    <row r="50">
      <c r="A50" t="s">
        <v>219</v>
      </c>
      <c r="B50" s="35" t="s">
        <v>221</v>
      </c>
      <c r="C50" t="n">
        <v>2047</v>
      </c>
      <c r="D50" s="145" t="n">
        <v>6390.30207553955</v>
      </c>
      <c r="E50" s="146" t="n">
        <v>88007.7404999653</v>
      </c>
      <c r="F50" s="147" t="n">
        <v>26380.9616682253</v>
      </c>
      <c r="G50" s="148" t="n">
        <v>93523.921418033</v>
      </c>
      <c r="H50" s="149" t="n">
        <v>318862019.5</v>
      </c>
      <c r="I50" s="150" t="n">
        <v>37.9489</v>
      </c>
      <c r="J50" s="151" t="str">
        <f>'Calculation_Assumptions'!$B$28*G50*(F50/G50)^'Calculation_Assumptions'!$B$29</f>
      </c>
      <c r="K50" s="152" t="str">
        <f>'Calculation_Assumptions'!$B$30*F50</f>
      </c>
      <c r="L50" s="153" t="str">
        <f>MAX(J50,K50)</f>
      </c>
      <c r="M50" s="154" t="str">
        <f>IF(F50=0,"",L50/F50)</f>
      </c>
      <c r="N50" s="155" t="str">
        <f>'Calculation_Assumptions'!$B$31*F50</f>
      </c>
      <c r="O50" s="156" t="str">
        <f>'Calculation_Assumptions'!$B$32*F50</f>
      </c>
      <c r="P50" s="157" t="str">
        <f>IF(I50=0,"",L50/I50)</f>
      </c>
      <c r="Q50" s="158" t="str">
        <f>L50*D50</f>
      </c>
      <c r="R50" s="159" t="str">
        <f>P50*E50</f>
      </c>
      <c r="S50" s="160" t="str">
        <f>N50*D50</f>
      </c>
      <c r="T50" s="161" t="str">
        <f>O50*D50</f>
      </c>
      <c r="U50" s="162" t="str">
        <f>1/(1+'Calculation_Assumptions'!$B$25)^(C50-'Calculation_Assumptions'!$B$24)</f>
      </c>
      <c r="V50" s="163" t="str">
        <f>Q50*U50</f>
      </c>
      <c r="W50" s="164" t="str">
        <f>R50*U50</f>
      </c>
      <c r="X50" s="165" t="str">
        <f>S50*U50</f>
      </c>
      <c r="Y50" s="166" t="str">
        <f>T50*U50</f>
      </c>
      <c r="Z50" s="167" t="str">
        <f>H50*F50</f>
      </c>
      <c r="AA50" s="168" t="str">
        <f>Z50*U50</f>
      </c>
      <c r="AB50" s="169" t="str">
        <f>IF(Z50=0,"",Q50/Z50)</f>
      </c>
    </row>
    <row r="51">
      <c r="A51" t="s">
        <v>219</v>
      </c>
      <c r="B51" s="35" t="s">
        <v>221</v>
      </c>
      <c r="C51" t="n">
        <v>2048</v>
      </c>
      <c r="D51" s="145" t="n">
        <v>6540.63168979132</v>
      </c>
      <c r="E51" s="146" t="n">
        <v>89899.3044023227</v>
      </c>
      <c r="F51" s="147" t="n">
        <v>26977.4079268061</v>
      </c>
      <c r="G51" s="148" t="n">
        <v>94287.3283968127</v>
      </c>
      <c r="H51" s="149" t="n">
        <v>319554652.5</v>
      </c>
      <c r="I51" s="150" t="n">
        <v>38.0645</v>
      </c>
      <c r="J51" s="151" t="str">
        <f>'Calculation_Assumptions'!$B$28*G51*(F51/G51)^'Calculation_Assumptions'!$B$29</f>
      </c>
      <c r="K51" s="152" t="str">
        <f>'Calculation_Assumptions'!$B$30*F51</f>
      </c>
      <c r="L51" s="153" t="str">
        <f>MAX(J51,K51)</f>
      </c>
      <c r="M51" s="154" t="str">
        <f>IF(F51=0,"",L51/F51)</f>
      </c>
      <c r="N51" s="155" t="str">
        <f>'Calculation_Assumptions'!$B$31*F51</f>
      </c>
      <c r="O51" s="156" t="str">
        <f>'Calculation_Assumptions'!$B$32*F51</f>
      </c>
      <c r="P51" s="157" t="str">
        <f>IF(I51=0,"",L51/I51)</f>
      </c>
      <c r="Q51" s="158" t="str">
        <f>L51*D51</f>
      </c>
      <c r="R51" s="159" t="str">
        <f>P51*E51</f>
      </c>
      <c r="S51" s="160" t="str">
        <f>N51*D51</f>
      </c>
      <c r="T51" s="161" t="str">
        <f>O51*D51</f>
      </c>
      <c r="U51" s="162" t="str">
        <f>1/(1+'Calculation_Assumptions'!$B$25)^(C51-'Calculation_Assumptions'!$B$24)</f>
      </c>
      <c r="V51" s="163" t="str">
        <f>Q51*U51</f>
      </c>
      <c r="W51" s="164" t="str">
        <f>R51*U51</f>
      </c>
      <c r="X51" s="165" t="str">
        <f>S51*U51</f>
      </c>
      <c r="Y51" s="166" t="str">
        <f>T51*U51</f>
      </c>
      <c r="Z51" s="167" t="str">
        <f>H51*F51</f>
      </c>
      <c r="AA51" s="168" t="str">
        <f>Z51*U51</f>
      </c>
      <c r="AB51" s="169" t="str">
        <f>IF(Z51=0,"",Q51/Z51)</f>
      </c>
    </row>
    <row r="52">
      <c r="A52" t="s">
        <v>219</v>
      </c>
      <c r="B52" s="35" t="s">
        <v>221</v>
      </c>
      <c r="C52" t="n">
        <v>2049</v>
      </c>
      <c r="D52" s="145" t="n">
        <v>6686.10217805299</v>
      </c>
      <c r="E52" s="146" t="n">
        <v>91699.3369504408</v>
      </c>
      <c r="F52" s="147" t="n">
        <v>27587.3392184138</v>
      </c>
      <c r="G52" s="148" t="n">
        <v>95056.9668317421</v>
      </c>
      <c r="H52" s="149" t="n">
        <v>320173250</v>
      </c>
      <c r="I52" s="150" t="n">
        <v>38.1755</v>
      </c>
      <c r="J52" s="151" t="str">
        <f>'Calculation_Assumptions'!$B$28*G52*(F52/G52)^'Calculation_Assumptions'!$B$29</f>
      </c>
      <c r="K52" s="152" t="str">
        <f>'Calculation_Assumptions'!$B$30*F52</f>
      </c>
      <c r="L52" s="153" t="str">
        <f>MAX(J52,K52)</f>
      </c>
      <c r="M52" s="154" t="str">
        <f>IF(F52=0,"",L52/F52)</f>
      </c>
      <c r="N52" s="155" t="str">
        <f>'Calculation_Assumptions'!$B$31*F52</f>
      </c>
      <c r="O52" s="156" t="str">
        <f>'Calculation_Assumptions'!$B$32*F52</f>
      </c>
      <c r="P52" s="157" t="str">
        <f>IF(I52=0,"",L52/I52)</f>
      </c>
      <c r="Q52" s="158" t="str">
        <f>L52*D52</f>
      </c>
      <c r="R52" s="159" t="str">
        <f>P52*E52</f>
      </c>
      <c r="S52" s="160" t="str">
        <f>N52*D52</f>
      </c>
      <c r="T52" s="161" t="str">
        <f>O52*D52</f>
      </c>
      <c r="U52" s="162" t="str">
        <f>1/(1+'Calculation_Assumptions'!$B$25)^(C52-'Calculation_Assumptions'!$B$24)</f>
      </c>
      <c r="V52" s="163" t="str">
        <f>Q52*U52</f>
      </c>
      <c r="W52" s="164" t="str">
        <f>R52*U52</f>
      </c>
      <c r="X52" s="165" t="str">
        <f>S52*U52</f>
      </c>
      <c r="Y52" s="166" t="str">
        <f>T52*U52</f>
      </c>
      <c r="Z52" s="167" t="str">
        <f>H52*F52</f>
      </c>
      <c r="AA52" s="168" t="str">
        <f>Z52*U52</f>
      </c>
      <c r="AB52" s="169" t="str">
        <f>IF(Z52=0,"",Q52/Z52)</f>
      </c>
    </row>
    <row r="53">
      <c r="A53" t="s">
        <v>219</v>
      </c>
      <c r="B53" s="35" t="s">
        <v>221</v>
      </c>
      <c r="C53" t="n">
        <v>2050</v>
      </c>
      <c r="D53" s="145" t="n">
        <v>6823.99212129887</v>
      </c>
      <c r="E53" s="146" t="n">
        <v>93398.0104974307</v>
      </c>
      <c r="F53" s="147" t="n">
        <v>28211.0604256979</v>
      </c>
      <c r="G53" s="148" t="n">
        <v>95832.8875882792</v>
      </c>
      <c r="H53" s="149" t="n">
        <v>320712949.5</v>
      </c>
      <c r="I53" s="150" t="n">
        <v>38.286</v>
      </c>
      <c r="J53" s="151" t="str">
        <f>'Calculation_Assumptions'!$B$28*G53*(F53/G53)^'Calculation_Assumptions'!$B$29</f>
      </c>
      <c r="K53" s="152" t="str">
        <f>'Calculation_Assumptions'!$B$30*F53</f>
      </c>
      <c r="L53" s="153" t="str">
        <f>MAX(J53,K53)</f>
      </c>
      <c r="M53" s="154" t="str">
        <f>IF(F53=0,"",L53/F53)</f>
      </c>
      <c r="N53" s="155" t="str">
        <f>'Calculation_Assumptions'!$B$31*F53</f>
      </c>
      <c r="O53" s="156" t="str">
        <f>'Calculation_Assumptions'!$B$32*F53</f>
      </c>
      <c r="P53" s="157" t="str">
        <f>IF(I53=0,"",L53/I53)</f>
      </c>
      <c r="Q53" s="158" t="str">
        <f>L53*D53</f>
      </c>
      <c r="R53" s="159" t="str">
        <f>P53*E53</f>
      </c>
      <c r="S53" s="160" t="str">
        <f>N53*D53</f>
      </c>
      <c r="T53" s="161" t="str">
        <f>O53*D53</f>
      </c>
      <c r="U53" s="162" t="str">
        <f>1/(1+'Calculation_Assumptions'!$B$25)^(C53-'Calculation_Assumptions'!$B$24)</f>
      </c>
      <c r="V53" s="163" t="str">
        <f>Q53*U53</f>
      </c>
      <c r="W53" s="164" t="str">
        <f>R53*U53</f>
      </c>
      <c r="X53" s="165" t="str">
        <f>S53*U53</f>
      </c>
      <c r="Y53" s="166" t="str">
        <f>T53*U53</f>
      </c>
      <c r="Z53" s="167" t="str">
        <f>H53*F53</f>
      </c>
      <c r="AA53" s="168" t="str">
        <f>Z53*U53</f>
      </c>
      <c r="AB53" s="169" t="str">
        <f>IF(Z53=0,"",Q53/Z53)</f>
      </c>
    </row>
    <row r="54">
      <c r="A54" t="s">
        <v>243</v>
      </c>
      <c r="B54" s="35" t="s">
        <v>245</v>
      </c>
      <c r="C54" t="n">
        <v>2025</v>
      </c>
      <c r="D54" s="145" t="n">
        <v>-0.000000000438749564457552</v>
      </c>
      <c r="E54" s="146" t="n">
        <v>-0.0000000159353312767507</v>
      </c>
      <c r="F54" s="147" t="n">
        <v>13851.4910785419</v>
      </c>
      <c r="G54" s="148" t="n">
        <v>74136.3707949527</v>
      </c>
      <c r="H54" s="149" t="n">
        <v>285721235.5</v>
      </c>
      <c r="I54" s="150" t="n">
        <v>37.51</v>
      </c>
      <c r="J54" s="151" t="str">
        <f>'Calculation_Assumptions'!$B$28*G54*(F54/G54)^'Calculation_Assumptions'!$B$29</f>
      </c>
      <c r="K54" s="152" t="str">
        <f>'Calculation_Assumptions'!$B$30*F54</f>
      </c>
      <c r="L54" s="153" t="str">
        <f>MAX(J54,K54)</f>
      </c>
      <c r="M54" s="154" t="str">
        <f>IF(F54=0,"",L54/F54)</f>
      </c>
      <c r="N54" s="155" t="str">
        <f>'Calculation_Assumptions'!$B$31*F54</f>
      </c>
      <c r="O54" s="156" t="str">
        <f>'Calculation_Assumptions'!$B$32*F54</f>
      </c>
      <c r="P54" s="157" t="str">
        <f>IF(I54=0,"",L54/I54)</f>
      </c>
      <c r="Q54" s="158" t="str">
        <f>L54*D54</f>
      </c>
      <c r="R54" s="159" t="str">
        <f>P54*E54</f>
      </c>
      <c r="S54" s="160" t="str">
        <f>N54*D54</f>
      </c>
      <c r="T54" s="161" t="str">
        <f>O54*D54</f>
      </c>
      <c r="U54" s="162" t="str">
        <f>1/(1+'Calculation_Assumptions'!$B$25)^(C54-'Calculation_Assumptions'!$B$24)</f>
      </c>
      <c r="V54" s="163" t="str">
        <f>Q54*U54</f>
      </c>
      <c r="W54" s="164" t="str">
        <f>R54*U54</f>
      </c>
      <c r="X54" s="165" t="str">
        <f>S54*U54</f>
      </c>
      <c r="Y54" s="166" t="str">
        <f>T54*U54</f>
      </c>
      <c r="Z54" s="167" t="str">
        <f>H54*F54</f>
      </c>
      <c r="AA54" s="168" t="str">
        <f>Z54*U54</f>
      </c>
      <c r="AB54" s="169" t="str">
        <f>IF(Z54=0,"",Q54/Z54)</f>
      </c>
    </row>
    <row r="55">
      <c r="A55" t="s">
        <v>243</v>
      </c>
      <c r="B55" s="35" t="s">
        <v>245</v>
      </c>
      <c r="C55" t="n">
        <v>2026</v>
      </c>
      <c r="D55" s="145" t="n">
        <v>-0.000000000539870148585919</v>
      </c>
      <c r="E55" s="146" t="n">
        <v>-0.0000000164011426662114</v>
      </c>
      <c r="F55" s="147" t="n">
        <v>14370.1004216288</v>
      </c>
      <c r="G55" s="148" t="n">
        <v>75186.4097436074</v>
      </c>
      <c r="H55" s="149" t="n">
        <v>287886782.5</v>
      </c>
      <c r="I55" s="150" t="n">
        <v>37.5883</v>
      </c>
      <c r="J55" s="151" t="str">
        <f>'Calculation_Assumptions'!$B$28*G55*(F55/G55)^'Calculation_Assumptions'!$B$29</f>
      </c>
      <c r="K55" s="152" t="str">
        <f>'Calculation_Assumptions'!$B$30*F55</f>
      </c>
      <c r="L55" s="153" t="str">
        <f>MAX(J55,K55)</f>
      </c>
      <c r="M55" s="154" t="str">
        <f>IF(F55=0,"",L55/F55)</f>
      </c>
      <c r="N55" s="155" t="str">
        <f>'Calculation_Assumptions'!$B$31*F55</f>
      </c>
      <c r="O55" s="156" t="str">
        <f>'Calculation_Assumptions'!$B$32*F55</f>
      </c>
      <c r="P55" s="157" t="str">
        <f>IF(I55=0,"",L55/I55)</f>
      </c>
      <c r="Q55" s="158" t="str">
        <f>L55*D55</f>
      </c>
      <c r="R55" s="159" t="str">
        <f>P55*E55</f>
      </c>
      <c r="S55" s="160" t="str">
        <f>N55*D55</f>
      </c>
      <c r="T55" s="161" t="str">
        <f>O55*D55</f>
      </c>
      <c r="U55" s="162" t="str">
        <f>1/(1+'Calculation_Assumptions'!$B$25)^(C55-'Calculation_Assumptions'!$B$24)</f>
      </c>
      <c r="V55" s="163" t="str">
        <f>Q55*U55</f>
      </c>
      <c r="W55" s="164" t="str">
        <f>R55*U55</f>
      </c>
      <c r="X55" s="165" t="str">
        <f>S55*U55</f>
      </c>
      <c r="Y55" s="166" t="str">
        <f>T55*U55</f>
      </c>
      <c r="Z55" s="167" t="str">
        <f>H55*F55</f>
      </c>
      <c r="AA55" s="168" t="str">
        <f>Z55*U55</f>
      </c>
      <c r="AB55" s="169" t="str">
        <f>IF(Z55=0,"",Q55/Z55)</f>
      </c>
    </row>
    <row r="56">
      <c r="A56" t="s">
        <v>243</v>
      </c>
      <c r="B56" s="35" t="s">
        <v>245</v>
      </c>
      <c r="C56" t="n">
        <v>2027</v>
      </c>
      <c r="D56" s="145" t="n">
        <v>342.092196606764</v>
      </c>
      <c r="E56" s="146" t="n">
        <v>3947.25874459813</v>
      </c>
      <c r="F56" s="147" t="n">
        <v>14908.1268548478</v>
      </c>
      <c r="G56" s="148" t="n">
        <v>76251.3210387483</v>
      </c>
      <c r="H56" s="149" t="n">
        <v>289986522</v>
      </c>
      <c r="I56" s="150" t="n">
        <v>37.6736</v>
      </c>
      <c r="J56" s="151" t="str">
        <f>'Calculation_Assumptions'!$B$28*G56*(F56/G56)^'Calculation_Assumptions'!$B$29</f>
      </c>
      <c r="K56" s="152" t="str">
        <f>'Calculation_Assumptions'!$B$30*F56</f>
      </c>
      <c r="L56" s="153" t="str">
        <f>MAX(J56,K56)</f>
      </c>
      <c r="M56" s="154" t="str">
        <f>IF(F56=0,"",L56/F56)</f>
      </c>
      <c r="N56" s="155" t="str">
        <f>'Calculation_Assumptions'!$B$31*F56</f>
      </c>
      <c r="O56" s="156" t="str">
        <f>'Calculation_Assumptions'!$B$32*F56</f>
      </c>
      <c r="P56" s="157" t="str">
        <f>IF(I56=0,"",L56/I56)</f>
      </c>
      <c r="Q56" s="158" t="str">
        <f>L56*D56</f>
      </c>
      <c r="R56" s="159" t="str">
        <f>P56*E56</f>
      </c>
      <c r="S56" s="160" t="str">
        <f>N56*D56</f>
      </c>
      <c r="T56" s="161" t="str">
        <f>O56*D56</f>
      </c>
      <c r="U56" s="162" t="str">
        <f>1/(1+'Calculation_Assumptions'!$B$25)^(C56-'Calculation_Assumptions'!$B$24)</f>
      </c>
      <c r="V56" s="163" t="str">
        <f>Q56*U56</f>
      </c>
      <c r="W56" s="164" t="str">
        <f>R56*U56</f>
      </c>
      <c r="X56" s="165" t="str">
        <f>S56*U56</f>
      </c>
      <c r="Y56" s="166" t="str">
        <f>T56*U56</f>
      </c>
      <c r="Z56" s="167" t="str">
        <f>H56*F56</f>
      </c>
      <c r="AA56" s="168" t="str">
        <f>Z56*U56</f>
      </c>
      <c r="AB56" s="169" t="str">
        <f>IF(Z56=0,"",Q56/Z56)</f>
      </c>
    </row>
    <row r="57">
      <c r="A57" t="s">
        <v>243</v>
      </c>
      <c r="B57" s="35" t="s">
        <v>245</v>
      </c>
      <c r="C57" t="n">
        <v>2028</v>
      </c>
      <c r="D57" s="145" t="n">
        <v>879.251495007094</v>
      </c>
      <c r="E57" s="146" t="n">
        <v>10637.6684385477</v>
      </c>
      <c r="F57" s="147" t="n">
        <v>15466.2973673947</v>
      </c>
      <c r="G57" s="148" t="n">
        <v>77331.3153265521</v>
      </c>
      <c r="H57" s="149" t="n">
        <v>292016778.5</v>
      </c>
      <c r="I57" s="150" t="n">
        <v>36.834</v>
      </c>
      <c r="J57" s="151" t="str">
        <f>'Calculation_Assumptions'!$B$28*G57*(F57/G57)^'Calculation_Assumptions'!$B$29</f>
      </c>
      <c r="K57" s="152" t="str">
        <f>'Calculation_Assumptions'!$B$30*F57</f>
      </c>
      <c r="L57" s="153" t="str">
        <f>MAX(J57,K57)</f>
      </c>
      <c r="M57" s="154" t="str">
        <f>IF(F57=0,"",L57/F57)</f>
      </c>
      <c r="N57" s="155" t="str">
        <f>'Calculation_Assumptions'!$B$31*F57</f>
      </c>
      <c r="O57" s="156" t="str">
        <f>'Calculation_Assumptions'!$B$32*F57</f>
      </c>
      <c r="P57" s="157" t="str">
        <f>IF(I57=0,"",L57/I57)</f>
      </c>
      <c r="Q57" s="158" t="str">
        <f>L57*D57</f>
      </c>
      <c r="R57" s="159" t="str">
        <f>P57*E57</f>
      </c>
      <c r="S57" s="160" t="str">
        <f>N57*D57</f>
      </c>
      <c r="T57" s="161" t="str">
        <f>O57*D57</f>
      </c>
      <c r="U57" s="162" t="str">
        <f>1/(1+'Calculation_Assumptions'!$B$25)^(C57-'Calculation_Assumptions'!$B$24)</f>
      </c>
      <c r="V57" s="163" t="str">
        <f>Q57*U57</f>
      </c>
      <c r="W57" s="164" t="str">
        <f>R57*U57</f>
      </c>
      <c r="X57" s="165" t="str">
        <f>S57*U57</f>
      </c>
      <c r="Y57" s="166" t="str">
        <f>T57*U57</f>
      </c>
      <c r="Z57" s="167" t="str">
        <f>H57*F57</f>
      </c>
      <c r="AA57" s="168" t="str">
        <f>Z57*U57</f>
      </c>
      <c r="AB57" s="169" t="str">
        <f>IF(Z57=0,"",Q57/Z57)</f>
      </c>
    </row>
    <row r="58">
      <c r="A58" t="s">
        <v>243</v>
      </c>
      <c r="B58" s="35" t="s">
        <v>245</v>
      </c>
      <c r="C58" t="n">
        <v>2029</v>
      </c>
      <c r="D58" s="145" t="n">
        <v>1571.74155466627</v>
      </c>
      <c r="E58" s="146" t="n">
        <v>19605.4137382135</v>
      </c>
      <c r="F58" s="147" t="n">
        <v>16045.3661674401</v>
      </c>
      <c r="G58" s="148" t="n">
        <v>78426.6062367069</v>
      </c>
      <c r="H58" s="149" t="n">
        <v>293978109</v>
      </c>
      <c r="I58" s="150" t="n">
        <v>36.9118</v>
      </c>
      <c r="J58" s="151" t="str">
        <f>'Calculation_Assumptions'!$B$28*G58*(F58/G58)^'Calculation_Assumptions'!$B$29</f>
      </c>
      <c r="K58" s="152" t="str">
        <f>'Calculation_Assumptions'!$B$30*F58</f>
      </c>
      <c r="L58" s="153" t="str">
        <f>MAX(J58,K58)</f>
      </c>
      <c r="M58" s="154" t="str">
        <f>IF(F58=0,"",L58/F58)</f>
      </c>
      <c r="N58" s="155" t="str">
        <f>'Calculation_Assumptions'!$B$31*F58</f>
      </c>
      <c r="O58" s="156" t="str">
        <f>'Calculation_Assumptions'!$B$32*F58</f>
      </c>
      <c r="P58" s="157" t="str">
        <f>IF(I58=0,"",L58/I58)</f>
      </c>
      <c r="Q58" s="158" t="str">
        <f>L58*D58</f>
      </c>
      <c r="R58" s="159" t="str">
        <f>P58*E58</f>
      </c>
      <c r="S58" s="160" t="str">
        <f>N58*D58</f>
      </c>
      <c r="T58" s="161" t="str">
        <f>O58*D58</f>
      </c>
      <c r="U58" s="162" t="str">
        <f>1/(1+'Calculation_Assumptions'!$B$25)^(C58-'Calculation_Assumptions'!$B$24)</f>
      </c>
      <c r="V58" s="163" t="str">
        <f>Q58*U58</f>
      </c>
      <c r="W58" s="164" t="str">
        <f>R58*U58</f>
      </c>
      <c r="X58" s="165" t="str">
        <f>S58*U58</f>
      </c>
      <c r="Y58" s="166" t="str">
        <f>T58*U58</f>
      </c>
      <c r="Z58" s="167" t="str">
        <f>H58*F58</f>
      </c>
      <c r="AA58" s="168" t="str">
        <f>Z58*U58</f>
      </c>
      <c r="AB58" s="169" t="str">
        <f>IF(Z58=0,"",Q58/Z58)</f>
      </c>
    </row>
    <row r="59">
      <c r="A59" t="s">
        <v>243</v>
      </c>
      <c r="B59" s="35" t="s">
        <v>245</v>
      </c>
      <c r="C59" t="n">
        <v>2030</v>
      </c>
      <c r="D59" s="145" t="n">
        <v>2398.74947247168</v>
      </c>
      <c r="E59" s="146" t="n">
        <v>30549.0048124731</v>
      </c>
      <c r="F59" s="147" t="n">
        <v>16646.1157012267</v>
      </c>
      <c r="G59" s="148" t="n">
        <v>79537.4104246691</v>
      </c>
      <c r="H59" s="149" t="n">
        <v>295876648</v>
      </c>
      <c r="I59" s="150" t="n">
        <v>36.9927</v>
      </c>
      <c r="J59" s="151" t="str">
        <f>'Calculation_Assumptions'!$B$28*G59*(F59/G59)^'Calculation_Assumptions'!$B$29</f>
      </c>
      <c r="K59" s="152" t="str">
        <f>'Calculation_Assumptions'!$B$30*F59</f>
      </c>
      <c r="L59" s="153" t="str">
        <f>MAX(J59,K59)</f>
      </c>
      <c r="M59" s="154" t="str">
        <f>IF(F59=0,"",L59/F59)</f>
      </c>
      <c r="N59" s="155" t="str">
        <f>'Calculation_Assumptions'!$B$31*F59</f>
      </c>
      <c r="O59" s="156" t="str">
        <f>'Calculation_Assumptions'!$B$32*F59</f>
      </c>
      <c r="P59" s="157" t="str">
        <f>IF(I59=0,"",L59/I59)</f>
      </c>
      <c r="Q59" s="158" t="str">
        <f>L59*D59</f>
      </c>
      <c r="R59" s="159" t="str">
        <f>P59*E59</f>
      </c>
      <c r="S59" s="160" t="str">
        <f>N59*D59</f>
      </c>
      <c r="T59" s="161" t="str">
        <f>O59*D59</f>
      </c>
      <c r="U59" s="162" t="str">
        <f>1/(1+'Calculation_Assumptions'!$B$25)^(C59-'Calculation_Assumptions'!$B$24)</f>
      </c>
      <c r="V59" s="163" t="str">
        <f>Q59*U59</f>
      </c>
      <c r="W59" s="164" t="str">
        <f>R59*U59</f>
      </c>
      <c r="X59" s="165" t="str">
        <f>S59*U59</f>
      </c>
      <c r="Y59" s="166" t="str">
        <f>T59*U59</f>
      </c>
      <c r="Z59" s="167" t="str">
        <f>H59*F59</f>
      </c>
      <c r="AA59" s="168" t="str">
        <f>Z59*U59</f>
      </c>
      <c r="AB59" s="169" t="str">
        <f>IF(Z59=0,"",Q59/Z59)</f>
      </c>
    </row>
    <row r="60">
      <c r="A60" t="s">
        <v>243</v>
      </c>
      <c r="B60" s="35" t="s">
        <v>245</v>
      </c>
      <c r="C60" t="n">
        <v>2031</v>
      </c>
      <c r="D60" s="145" t="n">
        <v>3342.96444657743</v>
      </c>
      <c r="E60" s="146" t="n">
        <v>43268.4385799386</v>
      </c>
      <c r="F60" s="147" t="n">
        <v>17161.0734660986</v>
      </c>
      <c r="G60" s="148" t="n">
        <v>80420.1567986293</v>
      </c>
      <c r="H60" s="149" t="n">
        <v>297719748</v>
      </c>
      <c r="I60" s="150" t="n">
        <v>37.0895</v>
      </c>
      <c r="J60" s="151" t="str">
        <f>'Calculation_Assumptions'!$B$28*G60*(F60/G60)^'Calculation_Assumptions'!$B$29</f>
      </c>
      <c r="K60" s="152" t="str">
        <f>'Calculation_Assumptions'!$B$30*F60</f>
      </c>
      <c r="L60" s="153" t="str">
        <f>MAX(J60,K60)</f>
      </c>
      <c r="M60" s="154" t="str">
        <f>IF(F60=0,"",L60/F60)</f>
      </c>
      <c r="N60" s="155" t="str">
        <f>'Calculation_Assumptions'!$B$31*F60</f>
      </c>
      <c r="O60" s="156" t="str">
        <f>'Calculation_Assumptions'!$B$32*F60</f>
      </c>
      <c r="P60" s="157" t="str">
        <f>IF(I60=0,"",L60/I60)</f>
      </c>
      <c r="Q60" s="158" t="str">
        <f>L60*D60</f>
      </c>
      <c r="R60" s="159" t="str">
        <f>P60*E60</f>
      </c>
      <c r="S60" s="160" t="str">
        <f>N60*D60</f>
      </c>
      <c r="T60" s="161" t="str">
        <f>O60*D60</f>
      </c>
      <c r="U60" s="162" t="str">
        <f>1/(1+'Calculation_Assumptions'!$B$25)^(C60-'Calculation_Assumptions'!$B$24)</f>
      </c>
      <c r="V60" s="163" t="str">
        <f>Q60*U60</f>
      </c>
      <c r="W60" s="164" t="str">
        <f>R60*U60</f>
      </c>
      <c r="X60" s="165" t="str">
        <f>S60*U60</f>
      </c>
      <c r="Y60" s="166" t="str">
        <f>T60*U60</f>
      </c>
      <c r="Z60" s="167" t="str">
        <f>H60*F60</f>
      </c>
      <c r="AA60" s="168" t="str">
        <f>Z60*U60</f>
      </c>
      <c r="AB60" s="169" t="str">
        <f>IF(Z60=0,"",Q60/Z60)</f>
      </c>
    </row>
    <row r="61">
      <c r="A61" t="s">
        <v>243</v>
      </c>
      <c r="B61" s="35" t="s">
        <v>245</v>
      </c>
      <c r="C61" t="n">
        <v>2032</v>
      </c>
      <c r="D61" s="145" t="n">
        <v>4023.5509081034</v>
      </c>
      <c r="E61" s="146" t="n">
        <v>53250.2952926543</v>
      </c>
      <c r="F61" s="147" t="n">
        <v>17691.9617642167</v>
      </c>
      <c r="G61" s="148" t="n">
        <v>81312.7003379309</v>
      </c>
      <c r="H61" s="149" t="n">
        <v>299510661.5</v>
      </c>
      <c r="I61" s="150" t="n">
        <v>37.1904</v>
      </c>
      <c r="J61" s="151" t="str">
        <f>'Calculation_Assumptions'!$B$28*G61*(F61/G61)^'Calculation_Assumptions'!$B$29</f>
      </c>
      <c r="K61" s="152" t="str">
        <f>'Calculation_Assumptions'!$B$30*F61</f>
      </c>
      <c r="L61" s="153" t="str">
        <f>MAX(J61,K61)</f>
      </c>
      <c r="M61" s="154" t="str">
        <f>IF(F61=0,"",L61/F61)</f>
      </c>
      <c r="N61" s="155" t="str">
        <f>'Calculation_Assumptions'!$B$31*F61</f>
      </c>
      <c r="O61" s="156" t="str">
        <f>'Calculation_Assumptions'!$B$32*F61</f>
      </c>
      <c r="P61" s="157" t="str">
        <f>IF(I61=0,"",L61/I61)</f>
      </c>
      <c r="Q61" s="158" t="str">
        <f>L61*D61</f>
      </c>
      <c r="R61" s="159" t="str">
        <f>P61*E61</f>
      </c>
      <c r="S61" s="160" t="str">
        <f>N61*D61</f>
      </c>
      <c r="T61" s="161" t="str">
        <f>O61*D61</f>
      </c>
      <c r="U61" s="162" t="str">
        <f>1/(1+'Calculation_Assumptions'!$B$25)^(C61-'Calculation_Assumptions'!$B$24)</f>
      </c>
      <c r="V61" s="163" t="str">
        <f>Q61*U61</f>
      </c>
      <c r="W61" s="164" t="str">
        <f>R61*U61</f>
      </c>
      <c r="X61" s="165" t="str">
        <f>S61*U61</f>
      </c>
      <c r="Y61" s="166" t="str">
        <f>T61*U61</f>
      </c>
      <c r="Z61" s="167" t="str">
        <f>H61*F61</f>
      </c>
      <c r="AA61" s="168" t="str">
        <f>Z61*U61</f>
      </c>
      <c r="AB61" s="169" t="str">
        <f>IF(Z61=0,"",Q61/Z61)</f>
      </c>
    </row>
    <row r="62">
      <c r="A62" t="s">
        <v>243</v>
      </c>
      <c r="B62" s="35" t="s">
        <v>245</v>
      </c>
      <c r="C62" t="n">
        <v>2033</v>
      </c>
      <c r="D62" s="145" t="n">
        <v>4585.10442226045</v>
      </c>
      <c r="E62" s="146" t="n">
        <v>61661.664061514</v>
      </c>
      <c r="F62" s="147" t="n">
        <v>18239.2734163655</v>
      </c>
      <c r="G62" s="148" t="n">
        <v>82215.1497764654</v>
      </c>
      <c r="H62" s="149" t="n">
        <v>301250984.5</v>
      </c>
      <c r="I62" s="150" t="n">
        <v>37.2975</v>
      </c>
      <c r="J62" s="151" t="str">
        <f>'Calculation_Assumptions'!$B$28*G62*(F62/G62)^'Calculation_Assumptions'!$B$29</f>
      </c>
      <c r="K62" s="152" t="str">
        <f>'Calculation_Assumptions'!$B$30*F62</f>
      </c>
      <c r="L62" s="153" t="str">
        <f>MAX(J62,K62)</f>
      </c>
      <c r="M62" s="154" t="str">
        <f>IF(F62=0,"",L62/F62)</f>
      </c>
      <c r="N62" s="155" t="str">
        <f>'Calculation_Assumptions'!$B$31*F62</f>
      </c>
      <c r="O62" s="156" t="str">
        <f>'Calculation_Assumptions'!$B$32*F62</f>
      </c>
      <c r="P62" s="157" t="str">
        <f>IF(I62=0,"",L62/I62)</f>
      </c>
      <c r="Q62" s="158" t="str">
        <f>L62*D62</f>
      </c>
      <c r="R62" s="159" t="str">
        <f>P62*E62</f>
      </c>
      <c r="S62" s="160" t="str">
        <f>N62*D62</f>
      </c>
      <c r="T62" s="161" t="str">
        <f>O62*D62</f>
      </c>
      <c r="U62" s="162" t="str">
        <f>1/(1+'Calculation_Assumptions'!$B$25)^(C62-'Calculation_Assumptions'!$B$24)</f>
      </c>
      <c r="V62" s="163" t="str">
        <f>Q62*U62</f>
      </c>
      <c r="W62" s="164" t="str">
        <f>R62*U62</f>
      </c>
      <c r="X62" s="165" t="str">
        <f>S62*U62</f>
      </c>
      <c r="Y62" s="166" t="str">
        <f>T62*U62</f>
      </c>
      <c r="Z62" s="167" t="str">
        <f>H62*F62</f>
      </c>
      <c r="AA62" s="168" t="str">
        <f>Z62*U62</f>
      </c>
      <c r="AB62" s="169" t="str">
        <f>IF(Z62=0,"",Q62/Z62)</f>
      </c>
    </row>
    <row r="63">
      <c r="A63" t="s">
        <v>243</v>
      </c>
      <c r="B63" s="35" t="s">
        <v>245</v>
      </c>
      <c r="C63" t="n">
        <v>2034</v>
      </c>
      <c r="D63" s="145" t="n">
        <v>5072.03684194632</v>
      </c>
      <c r="E63" s="146" t="n">
        <v>69059.075431821</v>
      </c>
      <c r="F63" s="147" t="n">
        <v>18803.5164890413</v>
      </c>
      <c r="G63" s="148" t="n">
        <v>83127.6150549084</v>
      </c>
      <c r="H63" s="149" t="n">
        <v>302938573</v>
      </c>
      <c r="I63" s="150" t="n">
        <v>37.4064</v>
      </c>
      <c r="J63" s="151" t="str">
        <f>'Calculation_Assumptions'!$B$28*G63*(F63/G63)^'Calculation_Assumptions'!$B$29</f>
      </c>
      <c r="K63" s="152" t="str">
        <f>'Calculation_Assumptions'!$B$30*F63</f>
      </c>
      <c r="L63" s="153" t="str">
        <f>MAX(J63,K63)</f>
      </c>
      <c r="M63" s="154" t="str">
        <f>IF(F63=0,"",L63/F63)</f>
      </c>
      <c r="N63" s="155" t="str">
        <f>'Calculation_Assumptions'!$B$31*F63</f>
      </c>
      <c r="O63" s="156" t="str">
        <f>'Calculation_Assumptions'!$B$32*F63</f>
      </c>
      <c r="P63" s="157" t="str">
        <f>IF(I63=0,"",L63/I63)</f>
      </c>
      <c r="Q63" s="158" t="str">
        <f>L63*D63</f>
      </c>
      <c r="R63" s="159" t="str">
        <f>P63*E63</f>
      </c>
      <c r="S63" s="160" t="str">
        <f>N63*D63</f>
      </c>
      <c r="T63" s="161" t="str">
        <f>O63*D63</f>
      </c>
      <c r="U63" s="162" t="str">
        <f>1/(1+'Calculation_Assumptions'!$B$25)^(C63-'Calculation_Assumptions'!$B$24)</f>
      </c>
      <c r="V63" s="163" t="str">
        <f>Q63*U63</f>
      </c>
      <c r="W63" s="164" t="str">
        <f>R63*U63</f>
      </c>
      <c r="X63" s="165" t="str">
        <f>S63*U63</f>
      </c>
      <c r="Y63" s="166" t="str">
        <f>T63*U63</f>
      </c>
      <c r="Z63" s="167" t="str">
        <f>H63*F63</f>
      </c>
      <c r="AA63" s="168" t="str">
        <f>Z63*U63</f>
      </c>
      <c r="AB63" s="169" t="str">
        <f>IF(Z63=0,"",Q63/Z63)</f>
      </c>
    </row>
    <row r="64">
      <c r="A64" t="s">
        <v>243</v>
      </c>
      <c r="B64" s="35" t="s">
        <v>245</v>
      </c>
      <c r="C64" t="n">
        <v>2035</v>
      </c>
      <c r="D64" s="145" t="n">
        <v>5508.74605024952</v>
      </c>
      <c r="E64" s="146" t="n">
        <v>75664.7646655863</v>
      </c>
      <c r="F64" s="147" t="n">
        <v>19385.2147660882</v>
      </c>
      <c r="G64" s="148" t="n">
        <v>84050.2073341125</v>
      </c>
      <c r="H64" s="149" t="n">
        <v>304566622</v>
      </c>
      <c r="I64" s="150" t="n">
        <v>37.5179</v>
      </c>
      <c r="J64" s="151" t="str">
        <f>'Calculation_Assumptions'!$B$28*G64*(F64/G64)^'Calculation_Assumptions'!$B$29</f>
      </c>
      <c r="K64" s="152" t="str">
        <f>'Calculation_Assumptions'!$B$30*F64</f>
      </c>
      <c r="L64" s="153" t="str">
        <f>MAX(J64,K64)</f>
      </c>
      <c r="M64" s="154" t="str">
        <f>IF(F64=0,"",L64/F64)</f>
      </c>
      <c r="N64" s="155" t="str">
        <f>'Calculation_Assumptions'!$B$31*F64</f>
      </c>
      <c r="O64" s="156" t="str">
        <f>'Calculation_Assumptions'!$B$32*F64</f>
      </c>
      <c r="P64" s="157" t="str">
        <f>IF(I64=0,"",L64/I64)</f>
      </c>
      <c r="Q64" s="158" t="str">
        <f>L64*D64</f>
      </c>
      <c r="R64" s="159" t="str">
        <f>P64*E64</f>
      </c>
      <c r="S64" s="160" t="str">
        <f>N64*D64</f>
      </c>
      <c r="T64" s="161" t="str">
        <f>O64*D64</f>
      </c>
      <c r="U64" s="162" t="str">
        <f>1/(1+'Calculation_Assumptions'!$B$25)^(C64-'Calculation_Assumptions'!$B$24)</f>
      </c>
      <c r="V64" s="163" t="str">
        <f>Q64*U64</f>
      </c>
      <c r="W64" s="164" t="str">
        <f>R64*U64</f>
      </c>
      <c r="X64" s="165" t="str">
        <f>S64*U64</f>
      </c>
      <c r="Y64" s="166" t="str">
        <f>T64*U64</f>
      </c>
      <c r="Z64" s="167" t="str">
        <f>H64*F64</f>
      </c>
      <c r="AA64" s="168" t="str">
        <f>Z64*U64</f>
      </c>
      <c r="AB64" s="169" t="str">
        <f>IF(Z64=0,"",Q64/Z64)</f>
      </c>
    </row>
    <row r="65">
      <c r="A65" t="s">
        <v>243</v>
      </c>
      <c r="B65" s="35" t="s">
        <v>245</v>
      </c>
      <c r="C65" t="n">
        <v>2036</v>
      </c>
      <c r="D65" s="145" t="n">
        <v>5910.47882604087</v>
      </c>
      <c r="E65" s="146" t="n">
        <v>81668.2118760615</v>
      </c>
      <c r="F65" s="147" t="n">
        <v>19931.358148438</v>
      </c>
      <c r="G65" s="148" t="n">
        <v>84847.8568068913</v>
      </c>
      <c r="H65" s="149" t="n">
        <v>306135098</v>
      </c>
      <c r="I65" s="150" t="n">
        <v>37.6267</v>
      </c>
      <c r="J65" s="151" t="str">
        <f>'Calculation_Assumptions'!$B$28*G65*(F65/G65)^'Calculation_Assumptions'!$B$29</f>
      </c>
      <c r="K65" s="152" t="str">
        <f>'Calculation_Assumptions'!$B$30*F65</f>
      </c>
      <c r="L65" s="153" t="str">
        <f>MAX(J65,K65)</f>
      </c>
      <c r="M65" s="154" t="str">
        <f>IF(F65=0,"",L65/F65)</f>
      </c>
      <c r="N65" s="155" t="str">
        <f>'Calculation_Assumptions'!$B$31*F65</f>
      </c>
      <c r="O65" s="156" t="str">
        <f>'Calculation_Assumptions'!$B$32*F65</f>
      </c>
      <c r="P65" s="157" t="str">
        <f>IF(I65=0,"",L65/I65)</f>
      </c>
      <c r="Q65" s="158" t="str">
        <f>L65*D65</f>
      </c>
      <c r="R65" s="159" t="str">
        <f>P65*E65</f>
      </c>
      <c r="S65" s="160" t="str">
        <f>N65*D65</f>
      </c>
      <c r="T65" s="161" t="str">
        <f>O65*D65</f>
      </c>
      <c r="U65" s="162" t="str">
        <f>1/(1+'Calculation_Assumptions'!$B$25)^(C65-'Calculation_Assumptions'!$B$24)</f>
      </c>
      <c r="V65" s="163" t="str">
        <f>Q65*U65</f>
      </c>
      <c r="W65" s="164" t="str">
        <f>R65*U65</f>
      </c>
      <c r="X65" s="165" t="str">
        <f>S65*U65</f>
      </c>
      <c r="Y65" s="166" t="str">
        <f>T65*U65</f>
      </c>
      <c r="Z65" s="167" t="str">
        <f>H65*F65</f>
      </c>
      <c r="AA65" s="168" t="str">
        <f>Z65*U65</f>
      </c>
      <c r="AB65" s="169" t="str">
        <f>IF(Z65=0,"",Q65/Z65)</f>
      </c>
    </row>
    <row r="66">
      <c r="A66" t="s">
        <v>243</v>
      </c>
      <c r="B66" s="35" t="s">
        <v>245</v>
      </c>
      <c r="C66" t="n">
        <v>2037</v>
      </c>
      <c r="D66" s="145" t="n">
        <v>6283.56024357383</v>
      </c>
      <c r="E66" s="146" t="n">
        <v>87160.1436667734</v>
      </c>
      <c r="F66" s="147" t="n">
        <v>20492.8881332929</v>
      </c>
      <c r="G66" s="148" t="n">
        <v>85653.076096588</v>
      </c>
      <c r="H66" s="149" t="n">
        <v>307646417.5</v>
      </c>
      <c r="I66" s="150" t="n">
        <v>37.7369</v>
      </c>
      <c r="J66" s="151" t="str">
        <f>'Calculation_Assumptions'!$B$28*G66*(F66/G66)^'Calculation_Assumptions'!$B$29</f>
      </c>
      <c r="K66" s="152" t="str">
        <f>'Calculation_Assumptions'!$B$30*F66</f>
      </c>
      <c r="L66" s="153" t="str">
        <f>MAX(J66,K66)</f>
      </c>
      <c r="M66" s="154" t="str">
        <f>IF(F66=0,"",L66/F66)</f>
      </c>
      <c r="N66" s="155" t="str">
        <f>'Calculation_Assumptions'!$B$31*F66</f>
      </c>
      <c r="O66" s="156" t="str">
        <f>'Calculation_Assumptions'!$B$32*F66</f>
      </c>
      <c r="P66" s="157" t="str">
        <f>IF(I66=0,"",L66/I66)</f>
      </c>
      <c r="Q66" s="158" t="str">
        <f>L66*D66</f>
      </c>
      <c r="R66" s="159" t="str">
        <f>P66*E66</f>
      </c>
      <c r="S66" s="160" t="str">
        <f>N66*D66</f>
      </c>
      <c r="T66" s="161" t="str">
        <f>O66*D66</f>
      </c>
      <c r="U66" s="162" t="str">
        <f>1/(1+'Calculation_Assumptions'!$B$25)^(C66-'Calculation_Assumptions'!$B$24)</f>
      </c>
      <c r="V66" s="163" t="str">
        <f>Q66*U66</f>
      </c>
      <c r="W66" s="164" t="str">
        <f>R66*U66</f>
      </c>
      <c r="X66" s="165" t="str">
        <f>S66*U66</f>
      </c>
      <c r="Y66" s="166" t="str">
        <f>T66*U66</f>
      </c>
      <c r="Z66" s="167" t="str">
        <f>H66*F66</f>
      </c>
      <c r="AA66" s="168" t="str">
        <f>Z66*U66</f>
      </c>
      <c r="AB66" s="169" t="str">
        <f>IF(Z66=0,"",Q66/Z66)</f>
      </c>
    </row>
    <row r="67">
      <c r="A67" t="s">
        <v>243</v>
      </c>
      <c r="B67" s="35" t="s">
        <v>245</v>
      </c>
      <c r="C67" t="n">
        <v>2038</v>
      </c>
      <c r="D67" s="145" t="n">
        <v>6633.2771439144</v>
      </c>
      <c r="E67" s="146" t="n">
        <v>92244.4407763287</v>
      </c>
      <c r="F67" s="147" t="n">
        <v>21070.2382103635</v>
      </c>
      <c r="G67" s="148" t="n">
        <v>86465.9370419363</v>
      </c>
      <c r="H67" s="149" t="n">
        <v>309096448</v>
      </c>
      <c r="I67" s="150" t="n">
        <v>37.8496</v>
      </c>
      <c r="J67" s="151" t="str">
        <f>'Calculation_Assumptions'!$B$28*G67*(F67/G67)^'Calculation_Assumptions'!$B$29</f>
      </c>
      <c r="K67" s="152" t="str">
        <f>'Calculation_Assumptions'!$B$30*F67</f>
      </c>
      <c r="L67" s="153" t="str">
        <f>MAX(J67,K67)</f>
      </c>
      <c r="M67" s="154" t="str">
        <f>IF(F67=0,"",L67/F67)</f>
      </c>
      <c r="N67" s="155" t="str">
        <f>'Calculation_Assumptions'!$B$31*F67</f>
      </c>
      <c r="O67" s="156" t="str">
        <f>'Calculation_Assumptions'!$B$32*F67</f>
      </c>
      <c r="P67" s="157" t="str">
        <f>IF(I67=0,"",L67/I67)</f>
      </c>
      <c r="Q67" s="158" t="str">
        <f>L67*D67</f>
      </c>
      <c r="R67" s="159" t="str">
        <f>P67*E67</f>
      </c>
      <c r="S67" s="160" t="str">
        <f>N67*D67</f>
      </c>
      <c r="T67" s="161" t="str">
        <f>O67*D67</f>
      </c>
      <c r="U67" s="162" t="str">
        <f>1/(1+'Calculation_Assumptions'!$B$25)^(C67-'Calculation_Assumptions'!$B$24)</f>
      </c>
      <c r="V67" s="163" t="str">
        <f>Q67*U67</f>
      </c>
      <c r="W67" s="164" t="str">
        <f>R67*U67</f>
      </c>
      <c r="X67" s="165" t="str">
        <f>S67*U67</f>
      </c>
      <c r="Y67" s="166" t="str">
        <f>T67*U67</f>
      </c>
      <c r="Z67" s="167" t="str">
        <f>H67*F67</f>
      </c>
      <c r="AA67" s="168" t="str">
        <f>Z67*U67</f>
      </c>
      <c r="AB67" s="169" t="str">
        <f>IF(Z67=0,"",Q67/Z67)</f>
      </c>
    </row>
    <row r="68">
      <c r="A68" t="s">
        <v>243</v>
      </c>
      <c r="B68" s="35" t="s">
        <v>245</v>
      </c>
      <c r="C68" t="n">
        <v>2039</v>
      </c>
      <c r="D68" s="145" t="n">
        <v>6966.82722540017</v>
      </c>
      <c r="E68" s="146" t="n">
        <v>96982.9786935409</v>
      </c>
      <c r="F68" s="147" t="n">
        <v>21663.8540821491</v>
      </c>
      <c r="G68" s="148" t="n">
        <v>87286.5121634309</v>
      </c>
      <c r="H68" s="149" t="n">
        <v>310481120</v>
      </c>
      <c r="I68" s="150" t="n">
        <v>37.9582</v>
      </c>
      <c r="J68" s="151" t="str">
        <f>'Calculation_Assumptions'!$B$28*G68*(F68/G68)^'Calculation_Assumptions'!$B$29</f>
      </c>
      <c r="K68" s="152" t="str">
        <f>'Calculation_Assumptions'!$B$30*F68</f>
      </c>
      <c r="L68" s="153" t="str">
        <f>MAX(J68,K68)</f>
      </c>
      <c r="M68" s="154" t="str">
        <f>IF(F68=0,"",L68/F68)</f>
      </c>
      <c r="N68" s="155" t="str">
        <f>'Calculation_Assumptions'!$B$31*F68</f>
      </c>
      <c r="O68" s="156" t="str">
        <f>'Calculation_Assumptions'!$B$32*F68</f>
      </c>
      <c r="P68" s="157" t="str">
        <f>IF(I68=0,"",L68/I68)</f>
      </c>
      <c r="Q68" s="158" t="str">
        <f>L68*D68</f>
      </c>
      <c r="R68" s="159" t="str">
        <f>P68*E68</f>
      </c>
      <c r="S68" s="160" t="str">
        <f>N68*D68</f>
      </c>
      <c r="T68" s="161" t="str">
        <f>O68*D68</f>
      </c>
      <c r="U68" s="162" t="str">
        <f>1/(1+'Calculation_Assumptions'!$B$25)^(C68-'Calculation_Assumptions'!$B$24)</f>
      </c>
      <c r="V68" s="163" t="str">
        <f>Q68*U68</f>
      </c>
      <c r="W68" s="164" t="str">
        <f>R68*U68</f>
      </c>
      <c r="X68" s="165" t="str">
        <f>S68*U68</f>
      </c>
      <c r="Y68" s="166" t="str">
        <f>T68*U68</f>
      </c>
      <c r="Z68" s="167" t="str">
        <f>H68*F68</f>
      </c>
      <c r="AA68" s="168" t="str">
        <f>Z68*U68</f>
      </c>
      <c r="AB68" s="169" t="str">
        <f>IF(Z68=0,"",Q68/Z68)</f>
      </c>
    </row>
    <row r="69">
      <c r="A69" t="s">
        <v>243</v>
      </c>
      <c r="B69" s="35" t="s">
        <v>245</v>
      </c>
      <c r="C69" t="n">
        <v>2040</v>
      </c>
      <c r="D69" s="145" t="n">
        <v>7280.67773223759</v>
      </c>
      <c r="E69" s="146" t="n">
        <v>101372.326129564</v>
      </c>
      <c r="F69" s="147" t="n">
        <v>22274.1940080113</v>
      </c>
      <c r="G69" s="148" t="n">
        <v>88114.8746697968</v>
      </c>
      <c r="H69" s="149" t="n">
        <v>311797395.5</v>
      </c>
      <c r="I69" s="150" t="n">
        <v>38.0715</v>
      </c>
      <c r="J69" s="151" t="str">
        <f>'Calculation_Assumptions'!$B$28*G69*(F69/G69)^'Calculation_Assumptions'!$B$29</f>
      </c>
      <c r="K69" s="152" t="str">
        <f>'Calculation_Assumptions'!$B$30*F69</f>
      </c>
      <c r="L69" s="153" t="str">
        <f>MAX(J69,K69)</f>
      </c>
      <c r="M69" s="154" t="str">
        <f>IF(F69=0,"",L69/F69)</f>
      </c>
      <c r="N69" s="155" t="str">
        <f>'Calculation_Assumptions'!$B$31*F69</f>
      </c>
      <c r="O69" s="156" t="str">
        <f>'Calculation_Assumptions'!$B$32*F69</f>
      </c>
      <c r="P69" s="157" t="str">
        <f>IF(I69=0,"",L69/I69)</f>
      </c>
      <c r="Q69" s="158" t="str">
        <f>L69*D69</f>
      </c>
      <c r="R69" s="159" t="str">
        <f>P69*E69</f>
      </c>
      <c r="S69" s="160" t="str">
        <f>N69*D69</f>
      </c>
      <c r="T69" s="161" t="str">
        <f>O69*D69</f>
      </c>
      <c r="U69" s="162" t="str">
        <f>1/(1+'Calculation_Assumptions'!$B$25)^(C69-'Calculation_Assumptions'!$B$24)</f>
      </c>
      <c r="V69" s="163" t="str">
        <f>Q69*U69</f>
      </c>
      <c r="W69" s="164" t="str">
        <f>R69*U69</f>
      </c>
      <c r="X69" s="165" t="str">
        <f>S69*U69</f>
      </c>
      <c r="Y69" s="166" t="str">
        <f>T69*U69</f>
      </c>
      <c r="Z69" s="167" t="str">
        <f>H69*F69</f>
      </c>
      <c r="AA69" s="168" t="str">
        <f>Z69*U69</f>
      </c>
      <c r="AB69" s="169" t="str">
        <f>IF(Z69=0,"",Q69/Z69)</f>
      </c>
    </row>
    <row r="70">
      <c r="A70" t="s">
        <v>243</v>
      </c>
      <c r="B70" s="35" t="s">
        <v>245</v>
      </c>
      <c r="C70" t="n">
        <v>2041</v>
      </c>
      <c r="D70" s="145" t="n">
        <v>7579.99768003342</v>
      </c>
      <c r="E70" s="146" t="n">
        <v>105488.570349602</v>
      </c>
      <c r="F70" s="147" t="n">
        <v>22835.7817990268</v>
      </c>
      <c r="G70" s="148" t="n">
        <v>88881.5613597912</v>
      </c>
      <c r="H70" s="149" t="n">
        <v>313041661</v>
      </c>
      <c r="I70" s="150" t="n">
        <v>37.2583</v>
      </c>
      <c r="J70" s="151" t="str">
        <f>'Calculation_Assumptions'!$B$28*G70*(F70/G70)^'Calculation_Assumptions'!$B$29</f>
      </c>
      <c r="K70" s="152" t="str">
        <f>'Calculation_Assumptions'!$B$30*F70</f>
      </c>
      <c r="L70" s="153" t="str">
        <f>MAX(J70,K70)</f>
      </c>
      <c r="M70" s="154" t="str">
        <f>IF(F70=0,"",L70/F70)</f>
      </c>
      <c r="N70" s="155" t="str">
        <f>'Calculation_Assumptions'!$B$31*F70</f>
      </c>
      <c r="O70" s="156" t="str">
        <f>'Calculation_Assumptions'!$B$32*F70</f>
      </c>
      <c r="P70" s="157" t="str">
        <f>IF(I70=0,"",L70/I70)</f>
      </c>
      <c r="Q70" s="158" t="str">
        <f>L70*D70</f>
      </c>
      <c r="R70" s="159" t="str">
        <f>P70*E70</f>
      </c>
      <c r="S70" s="160" t="str">
        <f>N70*D70</f>
      </c>
      <c r="T70" s="161" t="str">
        <f>O70*D70</f>
      </c>
      <c r="U70" s="162" t="str">
        <f>1/(1+'Calculation_Assumptions'!$B$25)^(C70-'Calculation_Assumptions'!$B$24)</f>
      </c>
      <c r="V70" s="163" t="str">
        <f>Q70*U70</f>
      </c>
      <c r="W70" s="164" t="str">
        <f>R70*U70</f>
      </c>
      <c r="X70" s="165" t="str">
        <f>S70*U70</f>
      </c>
      <c r="Y70" s="166" t="str">
        <f>T70*U70</f>
      </c>
      <c r="Z70" s="167" t="str">
        <f>H70*F70</f>
      </c>
      <c r="AA70" s="168" t="str">
        <f>Z70*U70</f>
      </c>
      <c r="AB70" s="169" t="str">
        <f>IF(Z70=0,"",Q70/Z70)</f>
      </c>
    </row>
    <row r="71">
      <c r="A71" t="s">
        <v>243</v>
      </c>
      <c r="B71" s="35" t="s">
        <v>245</v>
      </c>
      <c r="C71" t="n">
        <v>2042</v>
      </c>
      <c r="D71" s="145" t="n">
        <v>7865.35069147057</v>
      </c>
      <c r="E71" s="146" t="n">
        <v>109343.047259</v>
      </c>
      <c r="F71" s="147" t="n">
        <v>23411.5286140188</v>
      </c>
      <c r="G71" s="148" t="n">
        <v>89654.918983414</v>
      </c>
      <c r="H71" s="149" t="n">
        <v>314211282.5</v>
      </c>
      <c r="I71" s="150" t="n">
        <v>37.3732</v>
      </c>
      <c r="J71" s="151" t="str">
        <f>'Calculation_Assumptions'!$B$28*G71*(F71/G71)^'Calculation_Assumptions'!$B$29</f>
      </c>
      <c r="K71" s="152" t="str">
        <f>'Calculation_Assumptions'!$B$30*F71</f>
      </c>
      <c r="L71" s="153" t="str">
        <f>MAX(J71,K71)</f>
      </c>
      <c r="M71" s="154" t="str">
        <f>IF(F71=0,"",L71/F71)</f>
      </c>
      <c r="N71" s="155" t="str">
        <f>'Calculation_Assumptions'!$B$31*F71</f>
      </c>
      <c r="O71" s="156" t="str">
        <f>'Calculation_Assumptions'!$B$32*F71</f>
      </c>
      <c r="P71" s="157" t="str">
        <f>IF(I71=0,"",L71/I71)</f>
      </c>
      <c r="Q71" s="158" t="str">
        <f>L71*D71</f>
      </c>
      <c r="R71" s="159" t="str">
        <f>P71*E71</f>
      </c>
      <c r="S71" s="160" t="str">
        <f>N71*D71</f>
      </c>
      <c r="T71" s="161" t="str">
        <f>O71*D71</f>
      </c>
      <c r="U71" s="162" t="str">
        <f>1/(1+'Calculation_Assumptions'!$B$25)^(C71-'Calculation_Assumptions'!$B$24)</f>
      </c>
      <c r="V71" s="163" t="str">
        <f>Q71*U71</f>
      </c>
      <c r="W71" s="164" t="str">
        <f>R71*U71</f>
      </c>
      <c r="X71" s="165" t="str">
        <f>S71*U71</f>
      </c>
      <c r="Y71" s="166" t="str">
        <f>T71*U71</f>
      </c>
      <c r="Z71" s="167" t="str">
        <f>H71*F71</f>
      </c>
      <c r="AA71" s="168" t="str">
        <f>Z71*U71</f>
      </c>
      <c r="AB71" s="169" t="str">
        <f>IF(Z71=0,"",Q71/Z71)</f>
      </c>
    </row>
    <row r="72">
      <c r="A72" t="s">
        <v>243</v>
      </c>
      <c r="B72" s="35" t="s">
        <v>245</v>
      </c>
      <c r="C72" t="n">
        <v>2043</v>
      </c>
      <c r="D72" s="145" t="n">
        <v>8136.66351321972</v>
      </c>
      <c r="E72" s="146" t="n">
        <v>112956.523189383</v>
      </c>
      <c r="F72" s="147" t="n">
        <v>24001.7914371726</v>
      </c>
      <c r="G72" s="148" t="n">
        <v>90435.0055843959</v>
      </c>
      <c r="H72" s="149" t="n">
        <v>315304312</v>
      </c>
      <c r="I72" s="150" t="n">
        <v>37.4911</v>
      </c>
      <c r="J72" s="151" t="str">
        <f>'Calculation_Assumptions'!$B$28*G72*(F72/G72)^'Calculation_Assumptions'!$B$29</f>
      </c>
      <c r="K72" s="152" t="str">
        <f>'Calculation_Assumptions'!$B$30*F72</f>
      </c>
      <c r="L72" s="153" t="str">
        <f>MAX(J72,K72)</f>
      </c>
      <c r="M72" s="154" t="str">
        <f>IF(F72=0,"",L72/F72)</f>
      </c>
      <c r="N72" s="155" t="str">
        <f>'Calculation_Assumptions'!$B$31*F72</f>
      </c>
      <c r="O72" s="156" t="str">
        <f>'Calculation_Assumptions'!$B$32*F72</f>
      </c>
      <c r="P72" s="157" t="str">
        <f>IF(I72=0,"",L72/I72)</f>
      </c>
      <c r="Q72" s="158" t="str">
        <f>L72*D72</f>
      </c>
      <c r="R72" s="159" t="str">
        <f>P72*E72</f>
      </c>
      <c r="S72" s="160" t="str">
        <f>N72*D72</f>
      </c>
      <c r="T72" s="161" t="str">
        <f>O72*D72</f>
      </c>
      <c r="U72" s="162" t="str">
        <f>1/(1+'Calculation_Assumptions'!$B$25)^(C72-'Calculation_Assumptions'!$B$24)</f>
      </c>
      <c r="V72" s="163" t="str">
        <f>Q72*U72</f>
      </c>
      <c r="W72" s="164" t="str">
        <f>R72*U72</f>
      </c>
      <c r="X72" s="165" t="str">
        <f>S72*U72</f>
      </c>
      <c r="Y72" s="166" t="str">
        <f>T72*U72</f>
      </c>
      <c r="Z72" s="167" t="str">
        <f>H72*F72</f>
      </c>
      <c r="AA72" s="168" t="str">
        <f>Z72*U72</f>
      </c>
      <c r="AB72" s="169" t="str">
        <f>IF(Z72=0,"",Q72/Z72)</f>
      </c>
    </row>
    <row r="73">
      <c r="A73" t="s">
        <v>243</v>
      </c>
      <c r="B73" s="35" t="s">
        <v>245</v>
      </c>
      <c r="C73" t="n">
        <v>2044</v>
      </c>
      <c r="D73" s="145" t="n">
        <v>8395.90136815896</v>
      </c>
      <c r="E73" s="146" t="n">
        <v>116366.540390334</v>
      </c>
      <c r="F73" s="147" t="n">
        <v>24606.9362531317</v>
      </c>
      <c r="G73" s="148" t="n">
        <v>91221.8797115048</v>
      </c>
      <c r="H73" s="149" t="n">
        <v>316318415.5</v>
      </c>
      <c r="I73" s="150" t="n">
        <v>37.6099</v>
      </c>
      <c r="J73" s="151" t="str">
        <f>'Calculation_Assumptions'!$B$28*G73*(F73/G73)^'Calculation_Assumptions'!$B$29</f>
      </c>
      <c r="K73" s="152" t="str">
        <f>'Calculation_Assumptions'!$B$30*F73</f>
      </c>
      <c r="L73" s="153" t="str">
        <f>MAX(J73,K73)</f>
      </c>
      <c r="M73" s="154" t="str">
        <f>IF(F73=0,"",L73/F73)</f>
      </c>
      <c r="N73" s="155" t="str">
        <f>'Calculation_Assumptions'!$B$31*F73</f>
      </c>
      <c r="O73" s="156" t="str">
        <f>'Calculation_Assumptions'!$B$32*F73</f>
      </c>
      <c r="P73" s="157" t="str">
        <f>IF(I73=0,"",L73/I73)</f>
      </c>
      <c r="Q73" s="158" t="str">
        <f>L73*D73</f>
      </c>
      <c r="R73" s="159" t="str">
        <f>P73*E73</f>
      </c>
      <c r="S73" s="160" t="str">
        <f>N73*D73</f>
      </c>
      <c r="T73" s="161" t="str">
        <f>O73*D73</f>
      </c>
      <c r="U73" s="162" t="str">
        <f>1/(1+'Calculation_Assumptions'!$B$25)^(C73-'Calculation_Assumptions'!$B$24)</f>
      </c>
      <c r="V73" s="163" t="str">
        <f>Q73*U73</f>
      </c>
      <c r="W73" s="164" t="str">
        <f>R73*U73</f>
      </c>
      <c r="X73" s="165" t="str">
        <f>S73*U73</f>
      </c>
      <c r="Y73" s="166" t="str">
        <f>T73*U73</f>
      </c>
      <c r="Z73" s="167" t="str">
        <f>H73*F73</f>
      </c>
      <c r="AA73" s="168" t="str">
        <f>Z73*U73</f>
      </c>
      <c r="AB73" s="169" t="str">
        <f>IF(Z73=0,"",Q73/Z73)</f>
      </c>
    </row>
    <row r="74">
      <c r="A74" t="s">
        <v>243</v>
      </c>
      <c r="B74" s="35" t="s">
        <v>245</v>
      </c>
      <c r="C74" t="n">
        <v>2045</v>
      </c>
      <c r="D74" s="145" t="n">
        <v>8646.45792720601</v>
      </c>
      <c r="E74" s="146" t="n">
        <v>119593.448300009</v>
      </c>
      <c r="F74" s="147" t="n">
        <v>25227.3382739225</v>
      </c>
      <c r="G74" s="148" t="n">
        <v>92015.6004229417</v>
      </c>
      <c r="H74" s="149" t="n">
        <v>317249613</v>
      </c>
      <c r="I74" s="150" t="n">
        <v>37.7245</v>
      </c>
      <c r="J74" s="151" t="str">
        <f>'Calculation_Assumptions'!$B$28*G74*(F74/G74)^'Calculation_Assumptions'!$B$29</f>
      </c>
      <c r="K74" s="152" t="str">
        <f>'Calculation_Assumptions'!$B$30*F74</f>
      </c>
      <c r="L74" s="153" t="str">
        <f>MAX(J74,K74)</f>
      </c>
      <c r="M74" s="154" t="str">
        <f>IF(F74=0,"",L74/F74)</f>
      </c>
      <c r="N74" s="155" t="str">
        <f>'Calculation_Assumptions'!$B$31*F74</f>
      </c>
      <c r="O74" s="156" t="str">
        <f>'Calculation_Assumptions'!$B$32*F74</f>
      </c>
      <c r="P74" s="157" t="str">
        <f>IF(I74=0,"",L74/I74)</f>
      </c>
      <c r="Q74" s="158" t="str">
        <f>L74*D74</f>
      </c>
      <c r="R74" s="159" t="str">
        <f>P74*E74</f>
      </c>
      <c r="S74" s="160" t="str">
        <f>N74*D74</f>
      </c>
      <c r="T74" s="161" t="str">
        <f>O74*D74</f>
      </c>
      <c r="U74" s="162" t="str">
        <f>1/(1+'Calculation_Assumptions'!$B$25)^(C74-'Calculation_Assumptions'!$B$24)</f>
      </c>
      <c r="V74" s="163" t="str">
        <f>Q74*U74</f>
      </c>
      <c r="W74" s="164" t="str">
        <f>R74*U74</f>
      </c>
      <c r="X74" s="165" t="str">
        <f>S74*U74</f>
      </c>
      <c r="Y74" s="166" t="str">
        <f>T74*U74</f>
      </c>
      <c r="Z74" s="167" t="str">
        <f>H74*F74</f>
      </c>
      <c r="AA74" s="168" t="str">
        <f>Z74*U74</f>
      </c>
      <c r="AB74" s="169" t="str">
        <f>IF(Z74=0,"",Q74/Z74)</f>
      </c>
    </row>
    <row r="75">
      <c r="A75" t="s">
        <v>243</v>
      </c>
      <c r="B75" s="35" t="s">
        <v>245</v>
      </c>
      <c r="C75" t="n">
        <v>2046</v>
      </c>
      <c r="D75" s="145" t="n">
        <v>8887.20599645622</v>
      </c>
      <c r="E75" s="146" t="n">
        <v>122635.985287361</v>
      </c>
      <c r="F75" s="147" t="n">
        <v>25797.7023007031</v>
      </c>
      <c r="G75" s="148" t="n">
        <v>92766.6954417819</v>
      </c>
      <c r="H75" s="149" t="n">
        <v>318096573.5</v>
      </c>
      <c r="I75" s="150" t="n">
        <v>37.8362</v>
      </c>
      <c r="J75" s="151" t="str">
        <f>'Calculation_Assumptions'!$B$28*G75*(F75/G75)^'Calculation_Assumptions'!$B$29</f>
      </c>
      <c r="K75" s="152" t="str">
        <f>'Calculation_Assumptions'!$B$30*F75</f>
      </c>
      <c r="L75" s="153" t="str">
        <f>MAX(J75,K75)</f>
      </c>
      <c r="M75" s="154" t="str">
        <f>IF(F75=0,"",L75/F75)</f>
      </c>
      <c r="N75" s="155" t="str">
        <f>'Calculation_Assumptions'!$B$31*F75</f>
      </c>
      <c r="O75" s="156" t="str">
        <f>'Calculation_Assumptions'!$B$32*F75</f>
      </c>
      <c r="P75" s="157" t="str">
        <f>IF(I75=0,"",L75/I75)</f>
      </c>
      <c r="Q75" s="158" t="str">
        <f>L75*D75</f>
      </c>
      <c r="R75" s="159" t="str">
        <f>P75*E75</f>
      </c>
      <c r="S75" s="160" t="str">
        <f>N75*D75</f>
      </c>
      <c r="T75" s="161" t="str">
        <f>O75*D75</f>
      </c>
      <c r="U75" s="162" t="str">
        <f>1/(1+'Calculation_Assumptions'!$B$25)^(C75-'Calculation_Assumptions'!$B$24)</f>
      </c>
      <c r="V75" s="163" t="str">
        <f>Q75*U75</f>
      </c>
      <c r="W75" s="164" t="str">
        <f>R75*U75</f>
      </c>
      <c r="X75" s="165" t="str">
        <f>S75*U75</f>
      </c>
      <c r="Y75" s="166" t="str">
        <f>T75*U75</f>
      </c>
      <c r="Z75" s="167" t="str">
        <f>H75*F75</f>
      </c>
      <c r="AA75" s="168" t="str">
        <f>Z75*U75</f>
      </c>
      <c r="AB75" s="169" t="str">
        <f>IF(Z75=0,"",Q75/Z75)</f>
      </c>
    </row>
    <row r="76">
      <c r="A76" t="s">
        <v>243</v>
      </c>
      <c r="B76" s="35" t="s">
        <v>245</v>
      </c>
      <c r="C76" t="n">
        <v>2047</v>
      </c>
      <c r="D76" s="145" t="n">
        <v>9114.80317303766</v>
      </c>
      <c r="E76" s="146" t="n">
        <v>125510.175415491</v>
      </c>
      <c r="F76" s="147" t="n">
        <v>26380.9616682253</v>
      </c>
      <c r="G76" s="148" t="n">
        <v>93523.921418033</v>
      </c>
      <c r="H76" s="149" t="n">
        <v>318862019.5</v>
      </c>
      <c r="I76" s="150" t="n">
        <v>37.9489</v>
      </c>
      <c r="J76" s="151" t="str">
        <f>'Calculation_Assumptions'!$B$28*G76*(F76/G76)^'Calculation_Assumptions'!$B$29</f>
      </c>
      <c r="K76" s="152" t="str">
        <f>'Calculation_Assumptions'!$B$30*F76</f>
      </c>
      <c r="L76" s="153" t="str">
        <f>MAX(J76,K76)</f>
      </c>
      <c r="M76" s="154" t="str">
        <f>IF(F76=0,"",L76/F76)</f>
      </c>
      <c r="N76" s="155" t="str">
        <f>'Calculation_Assumptions'!$B$31*F76</f>
      </c>
      <c r="O76" s="156" t="str">
        <f>'Calculation_Assumptions'!$B$32*F76</f>
      </c>
      <c r="P76" s="157" t="str">
        <f>IF(I76=0,"",L76/I76)</f>
      </c>
      <c r="Q76" s="158" t="str">
        <f>L76*D76</f>
      </c>
      <c r="R76" s="159" t="str">
        <f>P76*E76</f>
      </c>
      <c r="S76" s="160" t="str">
        <f>N76*D76</f>
      </c>
      <c r="T76" s="161" t="str">
        <f>O76*D76</f>
      </c>
      <c r="U76" s="162" t="str">
        <f>1/(1+'Calculation_Assumptions'!$B$25)^(C76-'Calculation_Assumptions'!$B$24)</f>
      </c>
      <c r="V76" s="163" t="str">
        <f>Q76*U76</f>
      </c>
      <c r="W76" s="164" t="str">
        <f>R76*U76</f>
      </c>
      <c r="X76" s="165" t="str">
        <f>S76*U76</f>
      </c>
      <c r="Y76" s="166" t="str">
        <f>T76*U76</f>
      </c>
      <c r="Z76" s="167" t="str">
        <f>H76*F76</f>
      </c>
      <c r="AA76" s="168" t="str">
        <f>Z76*U76</f>
      </c>
      <c r="AB76" s="169" t="str">
        <f>IF(Z76=0,"",Q76/Z76)</f>
      </c>
    </row>
    <row r="77">
      <c r="A77" t="s">
        <v>243</v>
      </c>
      <c r="B77" s="35" t="s">
        <v>245</v>
      </c>
      <c r="C77" t="n">
        <v>2048</v>
      </c>
      <c r="D77" s="145" t="n">
        <v>9329.4083354753</v>
      </c>
      <c r="E77" s="146" t="n">
        <v>128208.962554369</v>
      </c>
      <c r="F77" s="147" t="n">
        <v>26977.4079268061</v>
      </c>
      <c r="G77" s="148" t="n">
        <v>94287.3283968127</v>
      </c>
      <c r="H77" s="149" t="n">
        <v>319554652.5</v>
      </c>
      <c r="I77" s="150" t="n">
        <v>38.0645</v>
      </c>
      <c r="J77" s="151" t="str">
        <f>'Calculation_Assumptions'!$B$28*G77*(F77/G77)^'Calculation_Assumptions'!$B$29</f>
      </c>
      <c r="K77" s="152" t="str">
        <f>'Calculation_Assumptions'!$B$30*F77</f>
      </c>
      <c r="L77" s="153" t="str">
        <f>MAX(J77,K77)</f>
      </c>
      <c r="M77" s="154" t="str">
        <f>IF(F77=0,"",L77/F77)</f>
      </c>
      <c r="N77" s="155" t="str">
        <f>'Calculation_Assumptions'!$B$31*F77</f>
      </c>
      <c r="O77" s="156" t="str">
        <f>'Calculation_Assumptions'!$B$32*F77</f>
      </c>
      <c r="P77" s="157" t="str">
        <f>IF(I77=0,"",L77/I77)</f>
      </c>
      <c r="Q77" s="158" t="str">
        <f>L77*D77</f>
      </c>
      <c r="R77" s="159" t="str">
        <f>P77*E77</f>
      </c>
      <c r="S77" s="160" t="str">
        <f>N77*D77</f>
      </c>
      <c r="T77" s="161" t="str">
        <f>O77*D77</f>
      </c>
      <c r="U77" s="162" t="str">
        <f>1/(1+'Calculation_Assumptions'!$B$25)^(C77-'Calculation_Assumptions'!$B$24)</f>
      </c>
      <c r="V77" s="163" t="str">
        <f>Q77*U77</f>
      </c>
      <c r="W77" s="164" t="str">
        <f>R77*U77</f>
      </c>
      <c r="X77" s="165" t="str">
        <f>S77*U77</f>
      </c>
      <c r="Y77" s="166" t="str">
        <f>T77*U77</f>
      </c>
      <c r="Z77" s="167" t="str">
        <f>H77*F77</f>
      </c>
      <c r="AA77" s="168" t="str">
        <f>Z77*U77</f>
      </c>
      <c r="AB77" s="169" t="str">
        <f>IF(Z77=0,"",Q77/Z77)</f>
      </c>
    </row>
    <row r="78">
      <c r="A78" t="s">
        <v>243</v>
      </c>
      <c r="B78" s="35" t="s">
        <v>245</v>
      </c>
      <c r="C78" t="n">
        <v>2049</v>
      </c>
      <c r="D78" s="145" t="n">
        <v>9537.09159919334</v>
      </c>
      <c r="E78" s="146" t="n">
        <v>130777.266487959</v>
      </c>
      <c r="F78" s="147" t="n">
        <v>27587.3392184138</v>
      </c>
      <c r="G78" s="148" t="n">
        <v>95056.9668317421</v>
      </c>
      <c r="H78" s="149" t="n">
        <v>320173250</v>
      </c>
      <c r="I78" s="150" t="n">
        <v>38.1755</v>
      </c>
      <c r="J78" s="151" t="str">
        <f>'Calculation_Assumptions'!$B$28*G78*(F78/G78)^'Calculation_Assumptions'!$B$29</f>
      </c>
      <c r="K78" s="152" t="str">
        <f>'Calculation_Assumptions'!$B$30*F78</f>
      </c>
      <c r="L78" s="153" t="str">
        <f>MAX(J78,K78)</f>
      </c>
      <c r="M78" s="154" t="str">
        <f>IF(F78=0,"",L78/F78)</f>
      </c>
      <c r="N78" s="155" t="str">
        <f>'Calculation_Assumptions'!$B$31*F78</f>
      </c>
      <c r="O78" s="156" t="str">
        <f>'Calculation_Assumptions'!$B$32*F78</f>
      </c>
      <c r="P78" s="157" t="str">
        <f>IF(I78=0,"",L78/I78)</f>
      </c>
      <c r="Q78" s="158" t="str">
        <f>L78*D78</f>
      </c>
      <c r="R78" s="159" t="str">
        <f>P78*E78</f>
      </c>
      <c r="S78" s="160" t="str">
        <f>N78*D78</f>
      </c>
      <c r="T78" s="161" t="str">
        <f>O78*D78</f>
      </c>
      <c r="U78" s="162" t="str">
        <f>1/(1+'Calculation_Assumptions'!$B$25)^(C78-'Calculation_Assumptions'!$B$24)</f>
      </c>
      <c r="V78" s="163" t="str">
        <f>Q78*U78</f>
      </c>
      <c r="W78" s="164" t="str">
        <f>R78*U78</f>
      </c>
      <c r="X78" s="165" t="str">
        <f>S78*U78</f>
      </c>
      <c r="Y78" s="166" t="str">
        <f>T78*U78</f>
      </c>
      <c r="Z78" s="167" t="str">
        <f>H78*F78</f>
      </c>
      <c r="AA78" s="168" t="str">
        <f>Z78*U78</f>
      </c>
      <c r="AB78" s="169" t="str">
        <f>IF(Z78=0,"",Q78/Z78)</f>
      </c>
    </row>
    <row r="79">
      <c r="A79" t="s">
        <v>243</v>
      </c>
      <c r="B79" s="35" t="s">
        <v>245</v>
      </c>
      <c r="C79" t="n">
        <v>2050</v>
      </c>
      <c r="D79" s="145" t="n">
        <v>9733.96977244623</v>
      </c>
      <c r="E79" s="146" t="n">
        <v>133201.058270274</v>
      </c>
      <c r="F79" s="147" t="n">
        <v>28211.0604256979</v>
      </c>
      <c r="G79" s="148" t="n">
        <v>95832.8875882792</v>
      </c>
      <c r="H79" s="149" t="n">
        <v>320712949.5</v>
      </c>
      <c r="I79" s="150" t="n">
        <v>38.286</v>
      </c>
      <c r="J79" s="151" t="str">
        <f>'Calculation_Assumptions'!$B$28*G79*(F79/G79)^'Calculation_Assumptions'!$B$29</f>
      </c>
      <c r="K79" s="152" t="str">
        <f>'Calculation_Assumptions'!$B$30*F79</f>
      </c>
      <c r="L79" s="153" t="str">
        <f>MAX(J79,K79)</f>
      </c>
      <c r="M79" s="154" t="str">
        <f>IF(F79=0,"",L79/F79)</f>
      </c>
      <c r="N79" s="155" t="str">
        <f>'Calculation_Assumptions'!$B$31*F79</f>
      </c>
      <c r="O79" s="156" t="str">
        <f>'Calculation_Assumptions'!$B$32*F79</f>
      </c>
      <c r="P79" s="157" t="str">
        <f>IF(I79=0,"",L79/I79)</f>
      </c>
      <c r="Q79" s="158" t="str">
        <f>L79*D79</f>
      </c>
      <c r="R79" s="159" t="str">
        <f>P79*E79</f>
      </c>
      <c r="S79" s="160" t="str">
        <f>N79*D79</f>
      </c>
      <c r="T79" s="161" t="str">
        <f>O79*D79</f>
      </c>
      <c r="U79" s="162" t="str">
        <f>1/(1+'Calculation_Assumptions'!$B$25)^(C79-'Calculation_Assumptions'!$B$24)</f>
      </c>
      <c r="V79" s="163" t="str">
        <f>Q79*U79</f>
      </c>
      <c r="W79" s="164" t="str">
        <f>R79*U79</f>
      </c>
      <c r="X79" s="165" t="str">
        <f>S79*U79</f>
      </c>
      <c r="Y79" s="166" t="str">
        <f>T79*U79</f>
      </c>
      <c r="Z79" s="167" t="str">
        <f>H79*F79</f>
      </c>
      <c r="AA79" s="168" t="str">
        <f>Z79*U79</f>
      </c>
      <c r="AB79" s="169" t="str">
        <f>IF(Z79=0,"",Q79/Z79)</f>
      </c>
    </row>
    <row r="80">
      <c r="A80" t="s">
        <v>250</v>
      </c>
      <c r="B80" s="35" t="s">
        <v>252</v>
      </c>
      <c r="C80" t="n">
        <v>2025</v>
      </c>
      <c r="D80" s="145" t="n">
        <v>-0.000000000438749564457552</v>
      </c>
      <c r="E80" s="146" t="n">
        <v>-0.0000000159353312767507</v>
      </c>
      <c r="F80" s="147" t="n">
        <v>13851.4910785419</v>
      </c>
      <c r="G80" s="148" t="n">
        <v>74136.3707949527</v>
      </c>
      <c r="H80" s="149" t="n">
        <v>285721235.5</v>
      </c>
      <c r="I80" s="150" t="n">
        <v>37.51</v>
      </c>
      <c r="J80" s="151" t="str">
        <f>'Calculation_Assumptions'!$B$28*G80*(F80/G80)^'Calculation_Assumptions'!$B$29</f>
      </c>
      <c r="K80" s="152" t="str">
        <f>'Calculation_Assumptions'!$B$30*F80</f>
      </c>
      <c r="L80" s="153" t="str">
        <f>MAX(J80,K80)</f>
      </c>
      <c r="M80" s="154" t="str">
        <f>IF(F80=0,"",L80/F80)</f>
      </c>
      <c r="N80" s="155" t="str">
        <f>'Calculation_Assumptions'!$B$31*F80</f>
      </c>
      <c r="O80" s="156" t="str">
        <f>'Calculation_Assumptions'!$B$32*F80</f>
      </c>
      <c r="P80" s="157" t="str">
        <f>IF(I80=0,"",L80/I80)</f>
      </c>
      <c r="Q80" s="158" t="str">
        <f>L80*D80</f>
      </c>
      <c r="R80" s="159" t="str">
        <f>P80*E80</f>
      </c>
      <c r="S80" s="160" t="str">
        <f>N80*D80</f>
      </c>
      <c r="T80" s="161" t="str">
        <f>O80*D80</f>
      </c>
      <c r="U80" s="162" t="str">
        <f>1/(1+'Calculation_Assumptions'!$B$25)^(C80-'Calculation_Assumptions'!$B$24)</f>
      </c>
      <c r="V80" s="163" t="str">
        <f>Q80*U80</f>
      </c>
      <c r="W80" s="164" t="str">
        <f>R80*U80</f>
      </c>
      <c r="X80" s="165" t="str">
        <f>S80*U80</f>
      </c>
      <c r="Y80" s="166" t="str">
        <f>T80*U80</f>
      </c>
      <c r="Z80" s="167" t="str">
        <f>H80*F80</f>
      </c>
      <c r="AA80" s="168" t="str">
        <f>Z80*U80</f>
      </c>
      <c r="AB80" s="169" t="str">
        <f>IF(Z80=0,"",Q80/Z80)</f>
      </c>
    </row>
    <row r="81">
      <c r="A81" t="s">
        <v>250</v>
      </c>
      <c r="B81" s="35" t="s">
        <v>252</v>
      </c>
      <c r="C81" t="n">
        <v>2026</v>
      </c>
      <c r="D81" s="145" t="n">
        <v>-0.000000000539870148585919</v>
      </c>
      <c r="E81" s="146" t="n">
        <v>-0.0000000164011426662114</v>
      </c>
      <c r="F81" s="147" t="n">
        <v>14370.1004216288</v>
      </c>
      <c r="G81" s="148" t="n">
        <v>75186.4097436074</v>
      </c>
      <c r="H81" s="149" t="n">
        <v>287886782.5</v>
      </c>
      <c r="I81" s="150" t="n">
        <v>37.5883</v>
      </c>
      <c r="J81" s="151" t="str">
        <f>'Calculation_Assumptions'!$B$28*G81*(F81/G81)^'Calculation_Assumptions'!$B$29</f>
      </c>
      <c r="K81" s="152" t="str">
        <f>'Calculation_Assumptions'!$B$30*F81</f>
      </c>
      <c r="L81" s="153" t="str">
        <f>MAX(J81,K81)</f>
      </c>
      <c r="M81" s="154" t="str">
        <f>IF(F81=0,"",L81/F81)</f>
      </c>
      <c r="N81" s="155" t="str">
        <f>'Calculation_Assumptions'!$B$31*F81</f>
      </c>
      <c r="O81" s="156" t="str">
        <f>'Calculation_Assumptions'!$B$32*F81</f>
      </c>
      <c r="P81" s="157" t="str">
        <f>IF(I81=0,"",L81/I81)</f>
      </c>
      <c r="Q81" s="158" t="str">
        <f>L81*D81</f>
      </c>
      <c r="R81" s="159" t="str">
        <f>P81*E81</f>
      </c>
      <c r="S81" s="160" t="str">
        <f>N81*D81</f>
      </c>
      <c r="T81" s="161" t="str">
        <f>O81*D81</f>
      </c>
      <c r="U81" s="162" t="str">
        <f>1/(1+'Calculation_Assumptions'!$B$25)^(C81-'Calculation_Assumptions'!$B$24)</f>
      </c>
      <c r="V81" s="163" t="str">
        <f>Q81*U81</f>
      </c>
      <c r="W81" s="164" t="str">
        <f>R81*U81</f>
      </c>
      <c r="X81" s="165" t="str">
        <f>S81*U81</f>
      </c>
      <c r="Y81" s="166" t="str">
        <f>T81*U81</f>
      </c>
      <c r="Z81" s="167" t="str">
        <f>H81*F81</f>
      </c>
      <c r="AA81" s="168" t="str">
        <f>Z81*U81</f>
      </c>
      <c r="AB81" s="169" t="str">
        <f>IF(Z81=0,"",Q81/Z81)</f>
      </c>
    </row>
    <row r="82">
      <c r="A82" t="s">
        <v>250</v>
      </c>
      <c r="B82" s="35" t="s">
        <v>252</v>
      </c>
      <c r="C82" t="n">
        <v>2027</v>
      </c>
      <c r="D82" s="145" t="n">
        <v>-0.000000000394405688664001</v>
      </c>
      <c r="E82" s="146" t="n">
        <v>-0.0000000135465425543657</v>
      </c>
      <c r="F82" s="147" t="n">
        <v>14908.1268548478</v>
      </c>
      <c r="G82" s="148" t="n">
        <v>76251.3210387483</v>
      </c>
      <c r="H82" s="149" t="n">
        <v>289986522</v>
      </c>
      <c r="I82" s="150" t="n">
        <v>37.6736</v>
      </c>
      <c r="J82" s="151" t="str">
        <f>'Calculation_Assumptions'!$B$28*G82*(F82/G82)^'Calculation_Assumptions'!$B$29</f>
      </c>
      <c r="K82" s="152" t="str">
        <f>'Calculation_Assumptions'!$B$30*F82</f>
      </c>
      <c r="L82" s="153" t="str">
        <f>MAX(J82,K82)</f>
      </c>
      <c r="M82" s="154" t="str">
        <f>IF(F82=0,"",L82/F82)</f>
      </c>
      <c r="N82" s="155" t="str">
        <f>'Calculation_Assumptions'!$B$31*F82</f>
      </c>
      <c r="O82" s="156" t="str">
        <f>'Calculation_Assumptions'!$B$32*F82</f>
      </c>
      <c r="P82" s="157" t="str">
        <f>IF(I82=0,"",L82/I82)</f>
      </c>
      <c r="Q82" s="158" t="str">
        <f>L82*D82</f>
      </c>
      <c r="R82" s="159" t="str">
        <f>P82*E82</f>
      </c>
      <c r="S82" s="160" t="str">
        <f>N82*D82</f>
      </c>
      <c r="T82" s="161" t="str">
        <f>O82*D82</f>
      </c>
      <c r="U82" s="162" t="str">
        <f>1/(1+'Calculation_Assumptions'!$B$25)^(C82-'Calculation_Assumptions'!$B$24)</f>
      </c>
      <c r="V82" s="163" t="str">
        <f>Q82*U82</f>
      </c>
      <c r="W82" s="164" t="str">
        <f>R82*U82</f>
      </c>
      <c r="X82" s="165" t="str">
        <f>S82*U82</f>
      </c>
      <c r="Y82" s="166" t="str">
        <f>T82*U82</f>
      </c>
      <c r="Z82" s="167" t="str">
        <f>H82*F82</f>
      </c>
      <c r="AA82" s="168" t="str">
        <f>Z82*U82</f>
      </c>
      <c r="AB82" s="169" t="str">
        <f>IF(Z82=0,"",Q82/Z82)</f>
      </c>
    </row>
    <row r="83">
      <c r="A83" t="s">
        <v>250</v>
      </c>
      <c r="B83" s="35" t="s">
        <v>252</v>
      </c>
      <c r="C83" t="n">
        <v>2028</v>
      </c>
      <c r="D83" s="145" t="n">
        <v>-0.000000000507238723246317</v>
      </c>
      <c r="E83" s="146" t="n">
        <v>-0.0000000166193609985044</v>
      </c>
      <c r="F83" s="147" t="n">
        <v>15466.2973673947</v>
      </c>
      <c r="G83" s="148" t="n">
        <v>77331.3153265521</v>
      </c>
      <c r="H83" s="149" t="n">
        <v>292016778.5</v>
      </c>
      <c r="I83" s="150" t="n">
        <v>36.834</v>
      </c>
      <c r="J83" s="151" t="str">
        <f>'Calculation_Assumptions'!$B$28*G83*(F83/G83)^'Calculation_Assumptions'!$B$29</f>
      </c>
      <c r="K83" s="152" t="str">
        <f>'Calculation_Assumptions'!$B$30*F83</f>
      </c>
      <c r="L83" s="153" t="str">
        <f>MAX(J83,K83)</f>
      </c>
      <c r="M83" s="154" t="str">
        <f>IF(F83=0,"",L83/F83)</f>
      </c>
      <c r="N83" s="155" t="str">
        <f>'Calculation_Assumptions'!$B$31*F83</f>
      </c>
      <c r="O83" s="156" t="str">
        <f>'Calculation_Assumptions'!$B$32*F83</f>
      </c>
      <c r="P83" s="157" t="str">
        <f>IF(I83=0,"",L83/I83)</f>
      </c>
      <c r="Q83" s="158" t="str">
        <f>L83*D83</f>
      </c>
      <c r="R83" s="159" t="str">
        <f>P83*E83</f>
      </c>
      <c r="S83" s="160" t="str">
        <f>N83*D83</f>
      </c>
      <c r="T83" s="161" t="str">
        <f>O83*D83</f>
      </c>
      <c r="U83" s="162" t="str">
        <f>1/(1+'Calculation_Assumptions'!$B$25)^(C83-'Calculation_Assumptions'!$B$24)</f>
      </c>
      <c r="V83" s="163" t="str">
        <f>Q83*U83</f>
      </c>
      <c r="W83" s="164" t="str">
        <f>R83*U83</f>
      </c>
      <c r="X83" s="165" t="str">
        <f>S83*U83</f>
      </c>
      <c r="Y83" s="166" t="str">
        <f>T83*U83</f>
      </c>
      <c r="Z83" s="167" t="str">
        <f>H83*F83</f>
      </c>
      <c r="AA83" s="168" t="str">
        <f>Z83*U83</f>
      </c>
      <c r="AB83" s="169" t="str">
        <f>IF(Z83=0,"",Q83/Z83)</f>
      </c>
    </row>
    <row r="84">
      <c r="A84" t="s">
        <v>250</v>
      </c>
      <c r="B84" s="35" t="s">
        <v>252</v>
      </c>
      <c r="C84" t="n">
        <v>2029</v>
      </c>
      <c r="D84" s="145" t="n">
        <v>-0.000000000396155927506747</v>
      </c>
      <c r="E84" s="146" t="n">
        <v>-0.000000012279102179491</v>
      </c>
      <c r="F84" s="147" t="n">
        <v>16045.3661674401</v>
      </c>
      <c r="G84" s="148" t="n">
        <v>78426.6062367069</v>
      </c>
      <c r="H84" s="149" t="n">
        <v>293978109</v>
      </c>
      <c r="I84" s="150" t="n">
        <v>36.9118</v>
      </c>
      <c r="J84" s="151" t="str">
        <f>'Calculation_Assumptions'!$B$28*G84*(F84/G84)^'Calculation_Assumptions'!$B$29</f>
      </c>
      <c r="K84" s="152" t="str">
        <f>'Calculation_Assumptions'!$B$30*F84</f>
      </c>
      <c r="L84" s="153" t="str">
        <f>MAX(J84,K84)</f>
      </c>
      <c r="M84" s="154" t="str">
        <f>IF(F84=0,"",L84/F84)</f>
      </c>
      <c r="N84" s="155" t="str">
        <f>'Calculation_Assumptions'!$B$31*F84</f>
      </c>
      <c r="O84" s="156" t="str">
        <f>'Calculation_Assumptions'!$B$32*F84</f>
      </c>
      <c r="P84" s="157" t="str">
        <f>IF(I84=0,"",L84/I84)</f>
      </c>
      <c r="Q84" s="158" t="str">
        <f>L84*D84</f>
      </c>
      <c r="R84" s="159" t="str">
        <f>P84*E84</f>
      </c>
      <c r="S84" s="160" t="str">
        <f>N84*D84</f>
      </c>
      <c r="T84" s="161" t="str">
        <f>O84*D84</f>
      </c>
      <c r="U84" s="162" t="str">
        <f>1/(1+'Calculation_Assumptions'!$B$25)^(C84-'Calculation_Assumptions'!$B$24)</f>
      </c>
      <c r="V84" s="163" t="str">
        <f>Q84*U84</f>
      </c>
      <c r="W84" s="164" t="str">
        <f>R84*U84</f>
      </c>
      <c r="X84" s="165" t="str">
        <f>S84*U84</f>
      </c>
      <c r="Y84" s="166" t="str">
        <f>T84*U84</f>
      </c>
      <c r="Z84" s="167" t="str">
        <f>H84*F84</f>
      </c>
      <c r="AA84" s="168" t="str">
        <f>Z84*U84</f>
      </c>
      <c r="AB84" s="169" t="str">
        <f>IF(Z84=0,"",Q84/Z84)</f>
      </c>
    </row>
    <row r="85">
      <c r="A85" t="s">
        <v>250</v>
      </c>
      <c r="B85" s="35" t="s">
        <v>252</v>
      </c>
      <c r="C85" t="n">
        <v>2030</v>
      </c>
      <c r="D85" s="145" t="n">
        <v>-0.000000000356612614438312</v>
      </c>
      <c r="E85" s="146" t="n">
        <v>-0.0000000103386312844123</v>
      </c>
      <c r="F85" s="147" t="n">
        <v>16646.1157012267</v>
      </c>
      <c r="G85" s="148" t="n">
        <v>79537.4104246691</v>
      </c>
      <c r="H85" s="149" t="n">
        <v>295876648</v>
      </c>
      <c r="I85" s="150" t="n">
        <v>36.9927</v>
      </c>
      <c r="J85" s="151" t="str">
        <f>'Calculation_Assumptions'!$B$28*G85*(F85/G85)^'Calculation_Assumptions'!$B$29</f>
      </c>
      <c r="K85" s="152" t="str">
        <f>'Calculation_Assumptions'!$B$30*F85</f>
      </c>
      <c r="L85" s="153" t="str">
        <f>MAX(J85,K85)</f>
      </c>
      <c r="M85" s="154" t="str">
        <f>IF(F85=0,"",L85/F85)</f>
      </c>
      <c r="N85" s="155" t="str">
        <f>'Calculation_Assumptions'!$B$31*F85</f>
      </c>
      <c r="O85" s="156" t="str">
        <f>'Calculation_Assumptions'!$B$32*F85</f>
      </c>
      <c r="P85" s="157" t="str">
        <f>IF(I85=0,"",L85/I85)</f>
      </c>
      <c r="Q85" s="158" t="str">
        <f>L85*D85</f>
      </c>
      <c r="R85" s="159" t="str">
        <f>P85*E85</f>
      </c>
      <c r="S85" s="160" t="str">
        <f>N85*D85</f>
      </c>
      <c r="T85" s="161" t="str">
        <f>O85*D85</f>
      </c>
      <c r="U85" s="162" t="str">
        <f>1/(1+'Calculation_Assumptions'!$B$25)^(C85-'Calculation_Assumptions'!$B$24)</f>
      </c>
      <c r="V85" s="163" t="str">
        <f>Q85*U85</f>
      </c>
      <c r="W85" s="164" t="str">
        <f>R85*U85</f>
      </c>
      <c r="X85" s="165" t="str">
        <f>S85*U85</f>
      </c>
      <c r="Y85" s="166" t="str">
        <f>T85*U85</f>
      </c>
      <c r="Z85" s="167" t="str">
        <f>H85*F85</f>
      </c>
      <c r="AA85" s="168" t="str">
        <f>Z85*U85</f>
      </c>
      <c r="AB85" s="169" t="str">
        <f>IF(Z85=0,"",Q85/Z85)</f>
      </c>
    </row>
    <row r="86">
      <c r="A86" t="s">
        <v>250</v>
      </c>
      <c r="B86" s="35" t="s">
        <v>252</v>
      </c>
      <c r="C86" t="n">
        <v>2031</v>
      </c>
      <c r="D86" s="145" t="n">
        <v>-0.000000000422405457833896</v>
      </c>
      <c r="E86" s="146" t="n">
        <v>-0.000000011236655605984</v>
      </c>
      <c r="F86" s="147" t="n">
        <v>17161.0734660986</v>
      </c>
      <c r="G86" s="148" t="n">
        <v>80420.1567986293</v>
      </c>
      <c r="H86" s="149" t="n">
        <v>297719748</v>
      </c>
      <c r="I86" s="150" t="n">
        <v>37.0895</v>
      </c>
      <c r="J86" s="151" t="str">
        <f>'Calculation_Assumptions'!$B$28*G86*(F86/G86)^'Calculation_Assumptions'!$B$29</f>
      </c>
      <c r="K86" s="152" t="str">
        <f>'Calculation_Assumptions'!$B$30*F86</f>
      </c>
      <c r="L86" s="153" t="str">
        <f>MAX(J86,K86)</f>
      </c>
      <c r="M86" s="154" t="str">
        <f>IF(F86=0,"",L86/F86)</f>
      </c>
      <c r="N86" s="155" t="str">
        <f>'Calculation_Assumptions'!$B$31*F86</f>
      </c>
      <c r="O86" s="156" t="str">
        <f>'Calculation_Assumptions'!$B$32*F86</f>
      </c>
      <c r="P86" s="157" t="str">
        <f>IF(I86=0,"",L86/I86)</f>
      </c>
      <c r="Q86" s="158" t="str">
        <f>L86*D86</f>
      </c>
      <c r="R86" s="159" t="str">
        <f>P86*E86</f>
      </c>
      <c r="S86" s="160" t="str">
        <f>N86*D86</f>
      </c>
      <c r="T86" s="161" t="str">
        <f>O86*D86</f>
      </c>
      <c r="U86" s="162" t="str">
        <f>1/(1+'Calculation_Assumptions'!$B$25)^(C86-'Calculation_Assumptions'!$B$24)</f>
      </c>
      <c r="V86" s="163" t="str">
        <f>Q86*U86</f>
      </c>
      <c r="W86" s="164" t="str">
        <f>R86*U86</f>
      </c>
      <c r="X86" s="165" t="str">
        <f>S86*U86</f>
      </c>
      <c r="Y86" s="166" t="str">
        <f>T86*U86</f>
      </c>
      <c r="Z86" s="167" t="str">
        <f>H86*F86</f>
      </c>
      <c r="AA86" s="168" t="str">
        <f>Z86*U86</f>
      </c>
      <c r="AB86" s="169" t="str">
        <f>IF(Z86=0,"",Q86/Z86)</f>
      </c>
    </row>
    <row r="87">
      <c r="A87" t="s">
        <v>250</v>
      </c>
      <c r="B87" s="35" t="s">
        <v>252</v>
      </c>
      <c r="C87" t="n">
        <v>2032</v>
      </c>
      <c r="D87" s="145" t="n">
        <v>-0.000000000401514155257132</v>
      </c>
      <c r="E87" s="146" t="n">
        <v>-0.0000000101578305766736</v>
      </c>
      <c r="F87" s="147" t="n">
        <v>17691.9617642167</v>
      </c>
      <c r="G87" s="148" t="n">
        <v>81312.7003379309</v>
      </c>
      <c r="H87" s="149" t="n">
        <v>299510661.5</v>
      </c>
      <c r="I87" s="150" t="n">
        <v>37.1904</v>
      </c>
      <c r="J87" s="151" t="str">
        <f>'Calculation_Assumptions'!$B$28*G87*(F87/G87)^'Calculation_Assumptions'!$B$29</f>
      </c>
      <c r="K87" s="152" t="str">
        <f>'Calculation_Assumptions'!$B$30*F87</f>
      </c>
      <c r="L87" s="153" t="str">
        <f>MAX(J87,K87)</f>
      </c>
      <c r="M87" s="154" t="str">
        <f>IF(F87=0,"",L87/F87)</f>
      </c>
      <c r="N87" s="155" t="str">
        <f>'Calculation_Assumptions'!$B$31*F87</f>
      </c>
      <c r="O87" s="156" t="str">
        <f>'Calculation_Assumptions'!$B$32*F87</f>
      </c>
      <c r="P87" s="157" t="str">
        <f>IF(I87=0,"",L87/I87)</f>
      </c>
      <c r="Q87" s="158" t="str">
        <f>L87*D87</f>
      </c>
      <c r="R87" s="159" t="str">
        <f>P87*E87</f>
      </c>
      <c r="S87" s="160" t="str">
        <f>N87*D87</f>
      </c>
      <c r="T87" s="161" t="str">
        <f>O87*D87</f>
      </c>
      <c r="U87" s="162" t="str">
        <f>1/(1+'Calculation_Assumptions'!$B$25)^(C87-'Calculation_Assumptions'!$B$24)</f>
      </c>
      <c r="V87" s="163" t="str">
        <f>Q87*U87</f>
      </c>
      <c r="W87" s="164" t="str">
        <f>R87*U87</f>
      </c>
      <c r="X87" s="165" t="str">
        <f>S87*U87</f>
      </c>
      <c r="Y87" s="166" t="str">
        <f>T87*U87</f>
      </c>
      <c r="Z87" s="167" t="str">
        <f>H87*F87</f>
      </c>
      <c r="AA87" s="168" t="str">
        <f>Z87*U87</f>
      </c>
      <c r="AB87" s="169" t="str">
        <f>IF(Z87=0,"",Q87/Z87)</f>
      </c>
    </row>
    <row r="88">
      <c r="A88" t="s">
        <v>250</v>
      </c>
      <c r="B88" s="35" t="s">
        <v>252</v>
      </c>
      <c r="C88" t="n">
        <v>2033</v>
      </c>
      <c r="D88" s="145" t="n">
        <v>-0.000000000294730032046608</v>
      </c>
      <c r="E88" s="146" t="n">
        <v>-0.00000000705868519190744</v>
      </c>
      <c r="F88" s="147" t="n">
        <v>18239.2734163655</v>
      </c>
      <c r="G88" s="148" t="n">
        <v>82215.1497764654</v>
      </c>
      <c r="H88" s="149" t="n">
        <v>301250984.5</v>
      </c>
      <c r="I88" s="150" t="n">
        <v>37.2975</v>
      </c>
      <c r="J88" s="151" t="str">
        <f>'Calculation_Assumptions'!$B$28*G88*(F88/G88)^'Calculation_Assumptions'!$B$29</f>
      </c>
      <c r="K88" s="152" t="str">
        <f>'Calculation_Assumptions'!$B$30*F88</f>
      </c>
      <c r="L88" s="153" t="str">
        <f>MAX(J88,K88)</f>
      </c>
      <c r="M88" s="154" t="str">
        <f>IF(F88=0,"",L88/F88)</f>
      </c>
      <c r="N88" s="155" t="str">
        <f>'Calculation_Assumptions'!$B$31*F88</f>
      </c>
      <c r="O88" s="156" t="str">
        <f>'Calculation_Assumptions'!$B$32*F88</f>
      </c>
      <c r="P88" s="157" t="str">
        <f>IF(I88=0,"",L88/I88)</f>
      </c>
      <c r="Q88" s="158" t="str">
        <f>L88*D88</f>
      </c>
      <c r="R88" s="159" t="str">
        <f>P88*E88</f>
      </c>
      <c r="S88" s="160" t="str">
        <f>N88*D88</f>
      </c>
      <c r="T88" s="161" t="str">
        <f>O88*D88</f>
      </c>
      <c r="U88" s="162" t="str">
        <f>1/(1+'Calculation_Assumptions'!$B$25)^(C88-'Calculation_Assumptions'!$B$24)</f>
      </c>
      <c r="V88" s="163" t="str">
        <f>Q88*U88</f>
      </c>
      <c r="W88" s="164" t="str">
        <f>R88*U88</f>
      </c>
      <c r="X88" s="165" t="str">
        <f>S88*U88</f>
      </c>
      <c r="Y88" s="166" t="str">
        <f>T88*U88</f>
      </c>
      <c r="Z88" s="167" t="str">
        <f>H88*F88</f>
      </c>
      <c r="AA88" s="168" t="str">
        <f>Z88*U88</f>
      </c>
      <c r="AB88" s="169" t="str">
        <f>IF(Z88=0,"",Q88/Z88)</f>
      </c>
    </row>
    <row r="89">
      <c r="A89" t="s">
        <v>250</v>
      </c>
      <c r="B89" s="35" t="s">
        <v>252</v>
      </c>
      <c r="C89" t="n">
        <v>2034</v>
      </c>
      <c r="D89" s="145" t="n">
        <v>-0.000000000191025265050548</v>
      </c>
      <c r="E89" s="146" t="n">
        <v>-0.00000000517260456689428</v>
      </c>
      <c r="F89" s="147" t="n">
        <v>18803.5164890413</v>
      </c>
      <c r="G89" s="148" t="n">
        <v>83127.6150549084</v>
      </c>
      <c r="H89" s="149" t="n">
        <v>302938573</v>
      </c>
      <c r="I89" s="150" t="n">
        <v>37.4064</v>
      </c>
      <c r="J89" s="151" t="str">
        <f>'Calculation_Assumptions'!$B$28*G89*(F89/G89)^'Calculation_Assumptions'!$B$29</f>
      </c>
      <c r="K89" s="152" t="str">
        <f>'Calculation_Assumptions'!$B$30*F89</f>
      </c>
      <c r="L89" s="153" t="str">
        <f>MAX(J89,K89)</f>
      </c>
      <c r="M89" s="154" t="str">
        <f>IF(F89=0,"",L89/F89)</f>
      </c>
      <c r="N89" s="155" t="str">
        <f>'Calculation_Assumptions'!$B$31*F89</f>
      </c>
      <c r="O89" s="156" t="str">
        <f>'Calculation_Assumptions'!$B$32*F89</f>
      </c>
      <c r="P89" s="157" t="str">
        <f>IF(I89=0,"",L89/I89)</f>
      </c>
      <c r="Q89" s="158" t="str">
        <f>L89*D89</f>
      </c>
      <c r="R89" s="159" t="str">
        <f>P89*E89</f>
      </c>
      <c r="S89" s="160" t="str">
        <f>N89*D89</f>
      </c>
      <c r="T89" s="161" t="str">
        <f>O89*D89</f>
      </c>
      <c r="U89" s="162" t="str">
        <f>1/(1+'Calculation_Assumptions'!$B$25)^(C89-'Calculation_Assumptions'!$B$24)</f>
      </c>
      <c r="V89" s="163" t="str">
        <f>Q89*U89</f>
      </c>
      <c r="W89" s="164" t="str">
        <f>R89*U89</f>
      </c>
      <c r="X89" s="165" t="str">
        <f>S89*U89</f>
      </c>
      <c r="Y89" s="166" t="str">
        <f>T89*U89</f>
      </c>
      <c r="Z89" s="167" t="str">
        <f>H89*F89</f>
      </c>
      <c r="AA89" s="168" t="str">
        <f>Z89*U89</f>
      </c>
      <c r="AB89" s="169" t="str">
        <f>IF(Z89=0,"",Q89/Z89)</f>
      </c>
    </row>
    <row r="90">
      <c r="A90" t="s">
        <v>250</v>
      </c>
      <c r="B90" s="35" t="s">
        <v>252</v>
      </c>
      <c r="C90" t="n">
        <v>2035</v>
      </c>
      <c r="D90" s="145" t="n">
        <v>-0.00000000018940532475753</v>
      </c>
      <c r="E90" s="146" t="n">
        <v>-0.00000000387854370842433</v>
      </c>
      <c r="F90" s="147" t="n">
        <v>19385.2147660882</v>
      </c>
      <c r="G90" s="148" t="n">
        <v>84050.2073341125</v>
      </c>
      <c r="H90" s="149" t="n">
        <v>304566622</v>
      </c>
      <c r="I90" s="150" t="n">
        <v>37.5179</v>
      </c>
      <c r="J90" s="151" t="str">
        <f>'Calculation_Assumptions'!$B$28*G90*(F90/G90)^'Calculation_Assumptions'!$B$29</f>
      </c>
      <c r="K90" s="152" t="str">
        <f>'Calculation_Assumptions'!$B$30*F90</f>
      </c>
      <c r="L90" s="153" t="str">
        <f>MAX(J90,K90)</f>
      </c>
      <c r="M90" s="154" t="str">
        <f>IF(F90=0,"",L90/F90)</f>
      </c>
      <c r="N90" s="155" t="str">
        <f>'Calculation_Assumptions'!$B$31*F90</f>
      </c>
      <c r="O90" s="156" t="str">
        <f>'Calculation_Assumptions'!$B$32*F90</f>
      </c>
      <c r="P90" s="157" t="str">
        <f>IF(I90=0,"",L90/I90)</f>
      </c>
      <c r="Q90" s="158" t="str">
        <f>L90*D90</f>
      </c>
      <c r="R90" s="159" t="str">
        <f>P90*E90</f>
      </c>
      <c r="S90" s="160" t="str">
        <f>N90*D90</f>
      </c>
      <c r="T90" s="161" t="str">
        <f>O90*D90</f>
      </c>
      <c r="U90" s="162" t="str">
        <f>1/(1+'Calculation_Assumptions'!$B$25)^(C90-'Calculation_Assumptions'!$B$24)</f>
      </c>
      <c r="V90" s="163" t="str">
        <f>Q90*U90</f>
      </c>
      <c r="W90" s="164" t="str">
        <f>R90*U90</f>
      </c>
      <c r="X90" s="165" t="str">
        <f>S90*U90</f>
      </c>
      <c r="Y90" s="166" t="str">
        <f>T90*U90</f>
      </c>
      <c r="Z90" s="167" t="str">
        <f>H90*F90</f>
      </c>
      <c r="AA90" s="168" t="str">
        <f>Z90*U90</f>
      </c>
      <c r="AB90" s="169" t="str">
        <f>IF(Z90=0,"",Q90/Z90)</f>
      </c>
    </row>
    <row r="91">
      <c r="A91" t="s">
        <v>250</v>
      </c>
      <c r="B91" s="35" t="s">
        <v>252</v>
      </c>
      <c r="C91" t="n">
        <v>2036</v>
      </c>
      <c r="D91" s="145" t="n">
        <v>-0.000000000196976920885383</v>
      </c>
      <c r="E91" s="146" t="n">
        <v>-0.00000000383078990751073</v>
      </c>
      <c r="F91" s="147" t="n">
        <v>19931.358148438</v>
      </c>
      <c r="G91" s="148" t="n">
        <v>84847.8568068913</v>
      </c>
      <c r="H91" s="149" t="n">
        <v>306135098</v>
      </c>
      <c r="I91" s="150" t="n">
        <v>37.6267</v>
      </c>
      <c r="J91" s="151" t="str">
        <f>'Calculation_Assumptions'!$B$28*G91*(F91/G91)^'Calculation_Assumptions'!$B$29</f>
      </c>
      <c r="K91" s="152" t="str">
        <f>'Calculation_Assumptions'!$B$30*F91</f>
      </c>
      <c r="L91" s="153" t="str">
        <f>MAX(J91,K91)</f>
      </c>
      <c r="M91" s="154" t="str">
        <f>IF(F91=0,"",L91/F91)</f>
      </c>
      <c r="N91" s="155" t="str">
        <f>'Calculation_Assumptions'!$B$31*F91</f>
      </c>
      <c r="O91" s="156" t="str">
        <f>'Calculation_Assumptions'!$B$32*F91</f>
      </c>
      <c r="P91" s="157" t="str">
        <f>IF(I91=0,"",L91/I91)</f>
      </c>
      <c r="Q91" s="158" t="str">
        <f>L91*D91</f>
      </c>
      <c r="R91" s="159" t="str">
        <f>P91*E91</f>
      </c>
      <c r="S91" s="160" t="str">
        <f>N91*D91</f>
      </c>
      <c r="T91" s="161" t="str">
        <f>O91*D91</f>
      </c>
      <c r="U91" s="162" t="str">
        <f>1/(1+'Calculation_Assumptions'!$B$25)^(C91-'Calculation_Assumptions'!$B$24)</f>
      </c>
      <c r="V91" s="163" t="str">
        <f>Q91*U91</f>
      </c>
      <c r="W91" s="164" t="str">
        <f>R91*U91</f>
      </c>
      <c r="X91" s="165" t="str">
        <f>S91*U91</f>
      </c>
      <c r="Y91" s="166" t="str">
        <f>T91*U91</f>
      </c>
      <c r="Z91" s="167" t="str">
        <f>H91*F91</f>
      </c>
      <c r="AA91" s="168" t="str">
        <f>Z91*U91</f>
      </c>
      <c r="AB91" s="169" t="str">
        <f>IF(Z91=0,"",Q91/Z91)</f>
      </c>
    </row>
    <row r="92">
      <c r="A92" t="s">
        <v>250</v>
      </c>
      <c r="B92" s="35" t="s">
        <v>252</v>
      </c>
      <c r="C92" t="n">
        <v>2037</v>
      </c>
      <c r="D92" s="145" t="n">
        <v>-0.000000000183190129732225</v>
      </c>
      <c r="E92" s="146" t="n">
        <v>-0.00000000264043276132497</v>
      </c>
      <c r="F92" s="147" t="n">
        <v>20492.8881332929</v>
      </c>
      <c r="G92" s="148" t="n">
        <v>85653.076096588</v>
      </c>
      <c r="H92" s="149" t="n">
        <v>307646417.5</v>
      </c>
      <c r="I92" s="150" t="n">
        <v>37.7369</v>
      </c>
      <c r="J92" s="151" t="str">
        <f>'Calculation_Assumptions'!$B$28*G92*(F92/G92)^'Calculation_Assumptions'!$B$29</f>
      </c>
      <c r="K92" s="152" t="str">
        <f>'Calculation_Assumptions'!$B$30*F92</f>
      </c>
      <c r="L92" s="153" t="str">
        <f>MAX(J92,K92)</f>
      </c>
      <c r="M92" s="154" t="str">
        <f>IF(F92=0,"",L92/F92)</f>
      </c>
      <c r="N92" s="155" t="str">
        <f>'Calculation_Assumptions'!$B$31*F92</f>
      </c>
      <c r="O92" s="156" t="str">
        <f>'Calculation_Assumptions'!$B$32*F92</f>
      </c>
      <c r="P92" s="157" t="str">
        <f>IF(I92=0,"",L92/I92)</f>
      </c>
      <c r="Q92" s="158" t="str">
        <f>L92*D92</f>
      </c>
      <c r="R92" s="159" t="str">
        <f>P92*E92</f>
      </c>
      <c r="S92" s="160" t="str">
        <f>N92*D92</f>
      </c>
      <c r="T92" s="161" t="str">
        <f>O92*D92</f>
      </c>
      <c r="U92" s="162" t="str">
        <f>1/(1+'Calculation_Assumptions'!$B$25)^(C92-'Calculation_Assumptions'!$B$24)</f>
      </c>
      <c r="V92" s="163" t="str">
        <f>Q92*U92</f>
      </c>
      <c r="W92" s="164" t="str">
        <f>R92*U92</f>
      </c>
      <c r="X92" s="165" t="str">
        <f>S92*U92</f>
      </c>
      <c r="Y92" s="166" t="str">
        <f>T92*U92</f>
      </c>
      <c r="Z92" s="167" t="str">
        <f>H92*F92</f>
      </c>
      <c r="AA92" s="168" t="str">
        <f>Z92*U92</f>
      </c>
      <c r="AB92" s="169" t="str">
        <f>IF(Z92=0,"",Q92/Z92)</f>
      </c>
    </row>
    <row r="93">
      <c r="A93" t="s">
        <v>250</v>
      </c>
      <c r="B93" s="35" t="s">
        <v>252</v>
      </c>
      <c r="C93" t="n">
        <v>2038</v>
      </c>
      <c r="D93" s="145" t="n">
        <v>-0.000000000205423705823549</v>
      </c>
      <c r="E93" s="146" t="n">
        <v>-0.00000000192636173679261</v>
      </c>
      <c r="F93" s="147" t="n">
        <v>21070.2382103635</v>
      </c>
      <c r="G93" s="148" t="n">
        <v>86465.9370419363</v>
      </c>
      <c r="H93" s="149" t="n">
        <v>309096448</v>
      </c>
      <c r="I93" s="150" t="n">
        <v>37.8496</v>
      </c>
      <c r="J93" s="151" t="str">
        <f>'Calculation_Assumptions'!$B$28*G93*(F93/G93)^'Calculation_Assumptions'!$B$29</f>
      </c>
      <c r="K93" s="152" t="str">
        <f>'Calculation_Assumptions'!$B$30*F93</f>
      </c>
      <c r="L93" s="153" t="str">
        <f>MAX(J93,K93)</f>
      </c>
      <c r="M93" s="154" t="str">
        <f>IF(F93=0,"",L93/F93)</f>
      </c>
      <c r="N93" s="155" t="str">
        <f>'Calculation_Assumptions'!$B$31*F93</f>
      </c>
      <c r="O93" s="156" t="str">
        <f>'Calculation_Assumptions'!$B$32*F93</f>
      </c>
      <c r="P93" s="157" t="str">
        <f>IF(I93=0,"",L93/I93)</f>
      </c>
      <c r="Q93" s="158" t="str">
        <f>L93*D93</f>
      </c>
      <c r="R93" s="159" t="str">
        <f>P93*E93</f>
      </c>
      <c r="S93" s="160" t="str">
        <f>N93*D93</f>
      </c>
      <c r="T93" s="161" t="str">
        <f>O93*D93</f>
      </c>
      <c r="U93" s="162" t="str">
        <f>1/(1+'Calculation_Assumptions'!$B$25)^(C93-'Calculation_Assumptions'!$B$24)</f>
      </c>
      <c r="V93" s="163" t="str">
        <f>Q93*U93</f>
      </c>
      <c r="W93" s="164" t="str">
        <f>R93*U93</f>
      </c>
      <c r="X93" s="165" t="str">
        <f>S93*U93</f>
      </c>
      <c r="Y93" s="166" t="str">
        <f>T93*U93</f>
      </c>
      <c r="Z93" s="167" t="str">
        <f>H93*F93</f>
      </c>
      <c r="AA93" s="168" t="str">
        <f>Z93*U93</f>
      </c>
      <c r="AB93" s="169" t="str">
        <f>IF(Z93=0,"",Q93/Z93)</f>
      </c>
    </row>
    <row r="94">
      <c r="A94" t="s">
        <v>250</v>
      </c>
      <c r="B94" s="35" t="s">
        <v>252</v>
      </c>
      <c r="C94" t="n">
        <v>2039</v>
      </c>
      <c r="D94" s="145" t="n">
        <v>-0.000000000168347211171316</v>
      </c>
      <c r="E94" s="146" t="n">
        <v>-0.000000000991989157483886</v>
      </c>
      <c r="F94" s="147" t="n">
        <v>21663.8540821491</v>
      </c>
      <c r="G94" s="148" t="n">
        <v>87286.5121634309</v>
      </c>
      <c r="H94" s="149" t="n">
        <v>310481120</v>
      </c>
      <c r="I94" s="150" t="n">
        <v>37.9582</v>
      </c>
      <c r="J94" s="151" t="str">
        <f>'Calculation_Assumptions'!$B$28*G94*(F94/G94)^'Calculation_Assumptions'!$B$29</f>
      </c>
      <c r="K94" s="152" t="str">
        <f>'Calculation_Assumptions'!$B$30*F94</f>
      </c>
      <c r="L94" s="153" t="str">
        <f>MAX(J94,K94)</f>
      </c>
      <c r="M94" s="154" t="str">
        <f>IF(F94=0,"",L94/F94)</f>
      </c>
      <c r="N94" s="155" t="str">
        <f>'Calculation_Assumptions'!$B$31*F94</f>
      </c>
      <c r="O94" s="156" t="str">
        <f>'Calculation_Assumptions'!$B$32*F94</f>
      </c>
      <c r="P94" s="157" t="str">
        <f>IF(I94=0,"",L94/I94)</f>
      </c>
      <c r="Q94" s="158" t="str">
        <f>L94*D94</f>
      </c>
      <c r="R94" s="159" t="str">
        <f>P94*E94</f>
      </c>
      <c r="S94" s="160" t="str">
        <f>N94*D94</f>
      </c>
      <c r="T94" s="161" t="str">
        <f>O94*D94</f>
      </c>
      <c r="U94" s="162" t="str">
        <f>1/(1+'Calculation_Assumptions'!$B$25)^(C94-'Calculation_Assumptions'!$B$24)</f>
      </c>
      <c r="V94" s="163" t="str">
        <f>Q94*U94</f>
      </c>
      <c r="W94" s="164" t="str">
        <f>R94*U94</f>
      </c>
      <c r="X94" s="165" t="str">
        <f>S94*U94</f>
      </c>
      <c r="Y94" s="166" t="str">
        <f>T94*U94</f>
      </c>
      <c r="Z94" s="167" t="str">
        <f>H94*F94</f>
      </c>
      <c r="AA94" s="168" t="str">
        <f>Z94*U94</f>
      </c>
      <c r="AB94" s="169" t="str">
        <f>IF(Z94=0,"",Q94/Z94)</f>
      </c>
    </row>
    <row r="95">
      <c r="A95" t="s">
        <v>250</v>
      </c>
      <c r="B95" s="35" t="s">
        <v>252</v>
      </c>
      <c r="C95" t="n">
        <v>2040</v>
      </c>
      <c r="D95" s="145" t="n">
        <v>-0.0000000000255474946753154</v>
      </c>
      <c r="E95" s="146" t="n">
        <v>0.00000000250664289325186</v>
      </c>
      <c r="F95" s="147" t="n">
        <v>22274.1940080113</v>
      </c>
      <c r="G95" s="148" t="n">
        <v>88114.8746697968</v>
      </c>
      <c r="H95" s="149" t="n">
        <v>311797395.5</v>
      </c>
      <c r="I95" s="150" t="n">
        <v>38.0715</v>
      </c>
      <c r="J95" s="151" t="str">
        <f>'Calculation_Assumptions'!$B$28*G95*(F95/G95)^'Calculation_Assumptions'!$B$29</f>
      </c>
      <c r="K95" s="152" t="str">
        <f>'Calculation_Assumptions'!$B$30*F95</f>
      </c>
      <c r="L95" s="153" t="str">
        <f>MAX(J95,K95)</f>
      </c>
      <c r="M95" s="154" t="str">
        <f>IF(F95=0,"",L95/F95)</f>
      </c>
      <c r="N95" s="155" t="str">
        <f>'Calculation_Assumptions'!$B$31*F95</f>
      </c>
      <c r="O95" s="156" t="str">
        <f>'Calculation_Assumptions'!$B$32*F95</f>
      </c>
      <c r="P95" s="157" t="str">
        <f>IF(I95=0,"",L95/I95)</f>
      </c>
      <c r="Q95" s="158" t="str">
        <f>L95*D95</f>
      </c>
      <c r="R95" s="159" t="str">
        <f>P95*E95</f>
      </c>
      <c r="S95" s="160" t="str">
        <f>N95*D95</f>
      </c>
      <c r="T95" s="161" t="str">
        <f>O95*D95</f>
      </c>
      <c r="U95" s="162" t="str">
        <f>1/(1+'Calculation_Assumptions'!$B$25)^(C95-'Calculation_Assumptions'!$B$24)</f>
      </c>
      <c r="V95" s="163" t="str">
        <f>Q95*U95</f>
      </c>
      <c r="W95" s="164" t="str">
        <f>R95*U95</f>
      </c>
      <c r="X95" s="165" t="str">
        <f>S95*U95</f>
      </c>
      <c r="Y95" s="166" t="str">
        <f>T95*U95</f>
      </c>
      <c r="Z95" s="167" t="str">
        <f>H95*F95</f>
      </c>
      <c r="AA95" s="168" t="str">
        <f>Z95*U95</f>
      </c>
      <c r="AB95" s="169" t="str">
        <f>IF(Z95=0,"",Q95/Z95)</f>
      </c>
    </row>
    <row r="96">
      <c r="A96" t="s">
        <v>250</v>
      </c>
      <c r="B96" s="35" t="s">
        <v>252</v>
      </c>
      <c r="C96" t="n">
        <v>2041</v>
      </c>
      <c r="D96" s="145" t="n">
        <v>-0.000000000141134132158882</v>
      </c>
      <c r="E96" s="146" t="n">
        <v>0.000000000663194832384306</v>
      </c>
      <c r="F96" s="147" t="n">
        <v>22835.7817990268</v>
      </c>
      <c r="G96" s="148" t="n">
        <v>88881.5613597912</v>
      </c>
      <c r="H96" s="149" t="n">
        <v>313041661</v>
      </c>
      <c r="I96" s="150" t="n">
        <v>37.2583</v>
      </c>
      <c r="J96" s="151" t="str">
        <f>'Calculation_Assumptions'!$B$28*G96*(F96/G96)^'Calculation_Assumptions'!$B$29</f>
      </c>
      <c r="K96" s="152" t="str">
        <f>'Calculation_Assumptions'!$B$30*F96</f>
      </c>
      <c r="L96" s="153" t="str">
        <f>MAX(J96,K96)</f>
      </c>
      <c r="M96" s="154" t="str">
        <f>IF(F96=0,"",L96/F96)</f>
      </c>
      <c r="N96" s="155" t="str">
        <f>'Calculation_Assumptions'!$B$31*F96</f>
      </c>
      <c r="O96" s="156" t="str">
        <f>'Calculation_Assumptions'!$B$32*F96</f>
      </c>
      <c r="P96" s="157" t="str">
        <f>IF(I96=0,"",L96/I96)</f>
      </c>
      <c r="Q96" s="158" t="str">
        <f>L96*D96</f>
      </c>
      <c r="R96" s="159" t="str">
        <f>P96*E96</f>
      </c>
      <c r="S96" s="160" t="str">
        <f>N96*D96</f>
      </c>
      <c r="T96" s="161" t="str">
        <f>O96*D96</f>
      </c>
      <c r="U96" s="162" t="str">
        <f>1/(1+'Calculation_Assumptions'!$B$25)^(C96-'Calculation_Assumptions'!$B$24)</f>
      </c>
      <c r="V96" s="163" t="str">
        <f>Q96*U96</f>
      </c>
      <c r="W96" s="164" t="str">
        <f>R96*U96</f>
      </c>
      <c r="X96" s="165" t="str">
        <f>S96*U96</f>
      </c>
      <c r="Y96" s="166" t="str">
        <f>T96*U96</f>
      </c>
      <c r="Z96" s="167" t="str">
        <f>H96*F96</f>
      </c>
      <c r="AA96" s="168" t="str">
        <f>Z96*U96</f>
      </c>
      <c r="AB96" s="169" t="str">
        <f>IF(Z96=0,"",Q96/Z96)</f>
      </c>
    </row>
    <row r="97">
      <c r="A97" t="s">
        <v>250</v>
      </c>
      <c r="B97" s="35" t="s">
        <v>252</v>
      </c>
      <c r="C97" t="n">
        <v>2042</v>
      </c>
      <c r="D97" s="145" t="n">
        <v>0.0000000000652795179023613</v>
      </c>
      <c r="E97" s="146" t="n">
        <v>0.00000000422420320944639</v>
      </c>
      <c r="F97" s="147" t="n">
        <v>23411.5286140188</v>
      </c>
      <c r="G97" s="148" t="n">
        <v>89654.918983414</v>
      </c>
      <c r="H97" s="149" t="n">
        <v>314211282.5</v>
      </c>
      <c r="I97" s="150" t="n">
        <v>37.3732</v>
      </c>
      <c r="J97" s="151" t="str">
        <f>'Calculation_Assumptions'!$B$28*G97*(F97/G97)^'Calculation_Assumptions'!$B$29</f>
      </c>
      <c r="K97" s="152" t="str">
        <f>'Calculation_Assumptions'!$B$30*F97</f>
      </c>
      <c r="L97" s="153" t="str">
        <f>MAX(J97,K97)</f>
      </c>
      <c r="M97" s="154" t="str">
        <f>IF(F97=0,"",L97/F97)</f>
      </c>
      <c r="N97" s="155" t="str">
        <f>'Calculation_Assumptions'!$B$31*F97</f>
      </c>
      <c r="O97" s="156" t="str">
        <f>'Calculation_Assumptions'!$B$32*F97</f>
      </c>
      <c r="P97" s="157" t="str">
        <f>IF(I97=0,"",L97/I97)</f>
      </c>
      <c r="Q97" s="158" t="str">
        <f>L97*D97</f>
      </c>
      <c r="R97" s="159" t="str">
        <f>P97*E97</f>
      </c>
      <c r="S97" s="160" t="str">
        <f>N97*D97</f>
      </c>
      <c r="T97" s="161" t="str">
        <f>O97*D97</f>
      </c>
      <c r="U97" s="162" t="str">
        <f>1/(1+'Calculation_Assumptions'!$B$25)^(C97-'Calculation_Assumptions'!$B$24)</f>
      </c>
      <c r="V97" s="163" t="str">
        <f>Q97*U97</f>
      </c>
      <c r="W97" s="164" t="str">
        <f>R97*U97</f>
      </c>
      <c r="X97" s="165" t="str">
        <f>S97*U97</f>
      </c>
      <c r="Y97" s="166" t="str">
        <f>T97*U97</f>
      </c>
      <c r="Z97" s="167" t="str">
        <f>H97*F97</f>
      </c>
      <c r="AA97" s="168" t="str">
        <f>Z97*U97</f>
      </c>
      <c r="AB97" s="169" t="str">
        <f>IF(Z97=0,"",Q97/Z97)</f>
      </c>
    </row>
    <row r="98">
      <c r="A98" t="s">
        <v>250</v>
      </c>
      <c r="B98" s="35" t="s">
        <v>252</v>
      </c>
      <c r="C98" t="n">
        <v>2043</v>
      </c>
      <c r="D98" s="145" t="n">
        <v>0.0000000000566631047638211</v>
      </c>
      <c r="E98" s="146" t="n">
        <v>0.00000000508722930447902</v>
      </c>
      <c r="F98" s="147" t="n">
        <v>24001.7914371726</v>
      </c>
      <c r="G98" s="148" t="n">
        <v>90435.0055843959</v>
      </c>
      <c r="H98" s="149" t="n">
        <v>315304312</v>
      </c>
      <c r="I98" s="150" t="n">
        <v>37.4911</v>
      </c>
      <c r="J98" s="151" t="str">
        <f>'Calculation_Assumptions'!$B$28*G98*(F98/G98)^'Calculation_Assumptions'!$B$29</f>
      </c>
      <c r="K98" s="152" t="str">
        <f>'Calculation_Assumptions'!$B$30*F98</f>
      </c>
      <c r="L98" s="153" t="str">
        <f>MAX(J98,K98)</f>
      </c>
      <c r="M98" s="154" t="str">
        <f>IF(F98=0,"",L98/F98)</f>
      </c>
      <c r="N98" s="155" t="str">
        <f>'Calculation_Assumptions'!$B$31*F98</f>
      </c>
      <c r="O98" s="156" t="str">
        <f>'Calculation_Assumptions'!$B$32*F98</f>
      </c>
      <c r="P98" s="157" t="str">
        <f>IF(I98=0,"",L98/I98)</f>
      </c>
      <c r="Q98" s="158" t="str">
        <f>L98*D98</f>
      </c>
      <c r="R98" s="159" t="str">
        <f>P98*E98</f>
      </c>
      <c r="S98" s="160" t="str">
        <f>N98*D98</f>
      </c>
      <c r="T98" s="161" t="str">
        <f>O98*D98</f>
      </c>
      <c r="U98" s="162" t="str">
        <f>1/(1+'Calculation_Assumptions'!$B$25)^(C98-'Calculation_Assumptions'!$B$24)</f>
      </c>
      <c r="V98" s="163" t="str">
        <f>Q98*U98</f>
      </c>
      <c r="W98" s="164" t="str">
        <f>R98*U98</f>
      </c>
      <c r="X98" s="165" t="str">
        <f>S98*U98</f>
      </c>
      <c r="Y98" s="166" t="str">
        <f>T98*U98</f>
      </c>
      <c r="Z98" s="167" t="str">
        <f>H98*F98</f>
      </c>
      <c r="AA98" s="168" t="str">
        <f>Z98*U98</f>
      </c>
      <c r="AB98" s="169" t="str">
        <f>IF(Z98=0,"",Q98/Z98)</f>
      </c>
    </row>
    <row r="99">
      <c r="A99" t="s">
        <v>250</v>
      </c>
      <c r="B99" s="35" t="s">
        <v>252</v>
      </c>
      <c r="C99" t="n">
        <v>2044</v>
      </c>
      <c r="D99" s="145" t="n">
        <v>0.000000000115834314362573</v>
      </c>
      <c r="E99" s="146" t="n">
        <v>0.00000000705303504489052</v>
      </c>
      <c r="F99" s="147" t="n">
        <v>24606.9362531317</v>
      </c>
      <c r="G99" s="148" t="n">
        <v>91221.8797115048</v>
      </c>
      <c r="H99" s="149" t="n">
        <v>316318415.5</v>
      </c>
      <c r="I99" s="150" t="n">
        <v>37.6099</v>
      </c>
      <c r="J99" s="151" t="str">
        <f>'Calculation_Assumptions'!$B$28*G99*(F99/G99)^'Calculation_Assumptions'!$B$29</f>
      </c>
      <c r="K99" s="152" t="str">
        <f>'Calculation_Assumptions'!$B$30*F99</f>
      </c>
      <c r="L99" s="153" t="str">
        <f>MAX(J99,K99)</f>
      </c>
      <c r="M99" s="154" t="str">
        <f>IF(F99=0,"",L99/F99)</f>
      </c>
      <c r="N99" s="155" t="str">
        <f>'Calculation_Assumptions'!$B$31*F99</f>
      </c>
      <c r="O99" s="156" t="str">
        <f>'Calculation_Assumptions'!$B$32*F99</f>
      </c>
      <c r="P99" s="157" t="str">
        <f>IF(I99=0,"",L99/I99)</f>
      </c>
      <c r="Q99" s="158" t="str">
        <f>L99*D99</f>
      </c>
      <c r="R99" s="159" t="str">
        <f>P99*E99</f>
      </c>
      <c r="S99" s="160" t="str">
        <f>N99*D99</f>
      </c>
      <c r="T99" s="161" t="str">
        <f>O99*D99</f>
      </c>
      <c r="U99" s="162" t="str">
        <f>1/(1+'Calculation_Assumptions'!$B$25)^(C99-'Calculation_Assumptions'!$B$24)</f>
      </c>
      <c r="V99" s="163" t="str">
        <f>Q99*U99</f>
      </c>
      <c r="W99" s="164" t="str">
        <f>R99*U99</f>
      </c>
      <c r="X99" s="165" t="str">
        <f>S99*U99</f>
      </c>
      <c r="Y99" s="166" t="str">
        <f>T99*U99</f>
      </c>
      <c r="Z99" s="167" t="str">
        <f>H99*F99</f>
      </c>
      <c r="AA99" s="168" t="str">
        <f>Z99*U99</f>
      </c>
      <c r="AB99" s="169" t="str">
        <f>IF(Z99=0,"",Q99/Z99)</f>
      </c>
    </row>
    <row r="100">
      <c r="A100" t="s">
        <v>250</v>
      </c>
      <c r="B100" s="35" t="s">
        <v>252</v>
      </c>
      <c r="C100" t="n">
        <v>2045</v>
      </c>
      <c r="D100" s="145" t="n">
        <v>0.000000000124258520139975</v>
      </c>
      <c r="E100" s="146" t="n">
        <v>0.00000000718601800286933</v>
      </c>
      <c r="F100" s="147" t="n">
        <v>25227.3382739225</v>
      </c>
      <c r="G100" s="148" t="n">
        <v>92015.6004229417</v>
      </c>
      <c r="H100" s="149" t="n">
        <v>317249613</v>
      </c>
      <c r="I100" s="150" t="n">
        <v>37.7245</v>
      </c>
      <c r="J100" s="151" t="str">
        <f>'Calculation_Assumptions'!$B$28*G100*(F100/G100)^'Calculation_Assumptions'!$B$29</f>
      </c>
      <c r="K100" s="152" t="str">
        <f>'Calculation_Assumptions'!$B$30*F100</f>
      </c>
      <c r="L100" s="153" t="str">
        <f>MAX(J100,K100)</f>
      </c>
      <c r="M100" s="154" t="str">
        <f>IF(F100=0,"",L100/F100)</f>
      </c>
      <c r="N100" s="155" t="str">
        <f>'Calculation_Assumptions'!$B$31*F100</f>
      </c>
      <c r="O100" s="156" t="str">
        <f>'Calculation_Assumptions'!$B$32*F100</f>
      </c>
      <c r="P100" s="157" t="str">
        <f>IF(I100=0,"",L100/I100)</f>
      </c>
      <c r="Q100" s="158" t="str">
        <f>L100*D100</f>
      </c>
      <c r="R100" s="159" t="str">
        <f>P100*E100</f>
      </c>
      <c r="S100" s="160" t="str">
        <f>N100*D100</f>
      </c>
      <c r="T100" s="161" t="str">
        <f>O100*D100</f>
      </c>
      <c r="U100" s="162" t="str">
        <f>1/(1+'Calculation_Assumptions'!$B$25)^(C100-'Calculation_Assumptions'!$B$24)</f>
      </c>
      <c r="V100" s="163" t="str">
        <f>Q100*U100</f>
      </c>
      <c r="W100" s="164" t="str">
        <f>R100*U100</f>
      </c>
      <c r="X100" s="165" t="str">
        <f>S100*U100</f>
      </c>
      <c r="Y100" s="166" t="str">
        <f>T100*U100</f>
      </c>
      <c r="Z100" s="167" t="str">
        <f>H100*F100</f>
      </c>
      <c r="AA100" s="168" t="str">
        <f>Z100*U100</f>
      </c>
      <c r="AB100" s="169" t="str">
        <f>IF(Z100=0,"",Q100/Z100)</f>
      </c>
    </row>
    <row r="101">
      <c r="A101" t="s">
        <v>250</v>
      </c>
      <c r="B101" s="35" t="s">
        <v>252</v>
      </c>
      <c r="C101" t="n">
        <v>2046</v>
      </c>
      <c r="D101" s="145" t="n">
        <v>0.000000000327135082911489</v>
      </c>
      <c r="E101" s="146" t="n">
        <v>0.0000000123900445458958</v>
      </c>
      <c r="F101" s="147" t="n">
        <v>25797.7023007031</v>
      </c>
      <c r="G101" s="148" t="n">
        <v>92766.6954417819</v>
      </c>
      <c r="H101" s="149" t="n">
        <v>318096573.5</v>
      </c>
      <c r="I101" s="150" t="n">
        <v>37.8362</v>
      </c>
      <c r="J101" s="151" t="str">
        <f>'Calculation_Assumptions'!$B$28*G101*(F101/G101)^'Calculation_Assumptions'!$B$29</f>
      </c>
      <c r="K101" s="152" t="str">
        <f>'Calculation_Assumptions'!$B$30*F101</f>
      </c>
      <c r="L101" s="153" t="str">
        <f>MAX(J101,K101)</f>
      </c>
      <c r="M101" s="154" t="str">
        <f>IF(F101=0,"",L101/F101)</f>
      </c>
      <c r="N101" s="155" t="str">
        <f>'Calculation_Assumptions'!$B$31*F101</f>
      </c>
      <c r="O101" s="156" t="str">
        <f>'Calculation_Assumptions'!$B$32*F101</f>
      </c>
      <c r="P101" s="157" t="str">
        <f>IF(I101=0,"",L101/I101)</f>
      </c>
      <c r="Q101" s="158" t="str">
        <f>L101*D101</f>
      </c>
      <c r="R101" s="159" t="str">
        <f>P101*E101</f>
      </c>
      <c r="S101" s="160" t="str">
        <f>N101*D101</f>
      </c>
      <c r="T101" s="161" t="str">
        <f>O101*D101</f>
      </c>
      <c r="U101" s="162" t="str">
        <f>1/(1+'Calculation_Assumptions'!$B$25)^(C101-'Calculation_Assumptions'!$B$24)</f>
      </c>
      <c r="V101" s="163" t="str">
        <f>Q101*U101</f>
      </c>
      <c r="W101" s="164" t="str">
        <f>R101*U101</f>
      </c>
      <c r="X101" s="165" t="str">
        <f>S101*U101</f>
      </c>
      <c r="Y101" s="166" t="str">
        <f>T101*U101</f>
      </c>
      <c r="Z101" s="167" t="str">
        <f>H101*F101</f>
      </c>
      <c r="AA101" s="168" t="str">
        <f>Z101*U101</f>
      </c>
      <c r="AB101" s="169" t="str">
        <f>IF(Z101=0,"",Q101/Z101)</f>
      </c>
    </row>
    <row r="102">
      <c r="A102" t="s">
        <v>250</v>
      </c>
      <c r="B102" s="35" t="s">
        <v>252</v>
      </c>
      <c r="C102" t="n">
        <v>2047</v>
      </c>
      <c r="D102" s="145" t="n">
        <v>0.000000000319261769798906</v>
      </c>
      <c r="E102" s="146" t="n">
        <v>0.0000000117423226697611</v>
      </c>
      <c r="F102" s="147" t="n">
        <v>26380.9616682253</v>
      </c>
      <c r="G102" s="148" t="n">
        <v>93523.921418033</v>
      </c>
      <c r="H102" s="149" t="n">
        <v>318862019.5</v>
      </c>
      <c r="I102" s="150" t="n">
        <v>37.9489</v>
      </c>
      <c r="J102" s="151" t="str">
        <f>'Calculation_Assumptions'!$B$28*G102*(F102/G102)^'Calculation_Assumptions'!$B$29</f>
      </c>
      <c r="K102" s="152" t="str">
        <f>'Calculation_Assumptions'!$B$30*F102</f>
      </c>
      <c r="L102" s="153" t="str">
        <f>MAX(J102,K102)</f>
      </c>
      <c r="M102" s="154" t="str">
        <f>IF(F102=0,"",L102/F102)</f>
      </c>
      <c r="N102" s="155" t="str">
        <f>'Calculation_Assumptions'!$B$31*F102</f>
      </c>
      <c r="O102" s="156" t="str">
        <f>'Calculation_Assumptions'!$B$32*F102</f>
      </c>
      <c r="P102" s="157" t="str">
        <f>IF(I102=0,"",L102/I102)</f>
      </c>
      <c r="Q102" s="158" t="str">
        <f>L102*D102</f>
      </c>
      <c r="R102" s="159" t="str">
        <f>P102*E102</f>
      </c>
      <c r="S102" s="160" t="str">
        <f>N102*D102</f>
      </c>
      <c r="T102" s="161" t="str">
        <f>O102*D102</f>
      </c>
      <c r="U102" s="162" t="str">
        <f>1/(1+'Calculation_Assumptions'!$B$25)^(C102-'Calculation_Assumptions'!$B$24)</f>
      </c>
      <c r="V102" s="163" t="str">
        <f>Q102*U102</f>
      </c>
      <c r="W102" s="164" t="str">
        <f>R102*U102</f>
      </c>
      <c r="X102" s="165" t="str">
        <f>S102*U102</f>
      </c>
      <c r="Y102" s="166" t="str">
        <f>T102*U102</f>
      </c>
      <c r="Z102" s="167" t="str">
        <f>H102*F102</f>
      </c>
      <c r="AA102" s="168" t="str">
        <f>Z102*U102</f>
      </c>
      <c r="AB102" s="169" t="str">
        <f>IF(Z102=0,"",Q102/Z102)</f>
      </c>
    </row>
    <row r="103">
      <c r="A103" t="s">
        <v>250</v>
      </c>
      <c r="B103" s="35" t="s">
        <v>252</v>
      </c>
      <c r="C103" t="n">
        <v>2048</v>
      </c>
      <c r="D103" s="145" t="n">
        <v>0.000000000344170886235062</v>
      </c>
      <c r="E103" s="146" t="n">
        <v>0.0000000119227667738642</v>
      </c>
      <c r="F103" s="147" t="n">
        <v>26977.4079268061</v>
      </c>
      <c r="G103" s="148" t="n">
        <v>94287.3283968127</v>
      </c>
      <c r="H103" s="149" t="n">
        <v>319554652.5</v>
      </c>
      <c r="I103" s="150" t="n">
        <v>38.0645</v>
      </c>
      <c r="J103" s="151" t="str">
        <f>'Calculation_Assumptions'!$B$28*G103*(F103/G103)^'Calculation_Assumptions'!$B$29</f>
      </c>
      <c r="K103" s="152" t="str">
        <f>'Calculation_Assumptions'!$B$30*F103</f>
      </c>
      <c r="L103" s="153" t="str">
        <f>MAX(J103,K103)</f>
      </c>
      <c r="M103" s="154" t="str">
        <f>IF(F103=0,"",L103/F103)</f>
      </c>
      <c r="N103" s="155" t="str">
        <f>'Calculation_Assumptions'!$B$31*F103</f>
      </c>
      <c r="O103" s="156" t="str">
        <f>'Calculation_Assumptions'!$B$32*F103</f>
      </c>
      <c r="P103" s="157" t="str">
        <f>IF(I103=0,"",L103/I103)</f>
      </c>
      <c r="Q103" s="158" t="str">
        <f>L103*D103</f>
      </c>
      <c r="R103" s="159" t="str">
        <f>P103*E103</f>
      </c>
      <c r="S103" s="160" t="str">
        <f>N103*D103</f>
      </c>
      <c r="T103" s="161" t="str">
        <f>O103*D103</f>
      </c>
      <c r="U103" s="162" t="str">
        <f>1/(1+'Calculation_Assumptions'!$B$25)^(C103-'Calculation_Assumptions'!$B$24)</f>
      </c>
      <c r="V103" s="163" t="str">
        <f>Q103*U103</f>
      </c>
      <c r="W103" s="164" t="str">
        <f>R103*U103</f>
      </c>
      <c r="X103" s="165" t="str">
        <f>S103*U103</f>
      </c>
      <c r="Y103" s="166" t="str">
        <f>T103*U103</f>
      </c>
      <c r="Z103" s="167" t="str">
        <f>H103*F103</f>
      </c>
      <c r="AA103" s="168" t="str">
        <f>Z103*U103</f>
      </c>
      <c r="AB103" s="169" t="str">
        <f>IF(Z103=0,"",Q103/Z103)</f>
      </c>
    </row>
    <row r="104">
      <c r="A104" t="s">
        <v>250</v>
      </c>
      <c r="B104" s="35" t="s">
        <v>252</v>
      </c>
      <c r="C104" t="n">
        <v>2049</v>
      </c>
      <c r="D104" s="145" t="n">
        <v>0.000000000536918690063892</v>
      </c>
      <c r="E104" s="146" t="n">
        <v>0.0000000155447370531192</v>
      </c>
      <c r="F104" s="147" t="n">
        <v>27587.3392184138</v>
      </c>
      <c r="G104" s="148" t="n">
        <v>95056.9668317421</v>
      </c>
      <c r="H104" s="149" t="n">
        <v>320173250</v>
      </c>
      <c r="I104" s="150" t="n">
        <v>38.1755</v>
      </c>
      <c r="J104" s="151" t="str">
        <f>'Calculation_Assumptions'!$B$28*G104*(F104/G104)^'Calculation_Assumptions'!$B$29</f>
      </c>
      <c r="K104" s="152" t="str">
        <f>'Calculation_Assumptions'!$B$30*F104</f>
      </c>
      <c r="L104" s="153" t="str">
        <f>MAX(J104,K104)</f>
      </c>
      <c r="M104" s="154" t="str">
        <f>IF(F104=0,"",L104/F104)</f>
      </c>
      <c r="N104" s="155" t="str">
        <f>'Calculation_Assumptions'!$B$31*F104</f>
      </c>
      <c r="O104" s="156" t="str">
        <f>'Calculation_Assumptions'!$B$32*F104</f>
      </c>
      <c r="P104" s="157" t="str">
        <f>IF(I104=0,"",L104/I104)</f>
      </c>
      <c r="Q104" s="158" t="str">
        <f>L104*D104</f>
      </c>
      <c r="R104" s="159" t="str">
        <f>P104*E104</f>
      </c>
      <c r="S104" s="160" t="str">
        <f>N104*D104</f>
      </c>
      <c r="T104" s="161" t="str">
        <f>O104*D104</f>
      </c>
      <c r="U104" s="162" t="str">
        <f>1/(1+'Calculation_Assumptions'!$B$25)^(C104-'Calculation_Assumptions'!$B$24)</f>
      </c>
      <c r="V104" s="163" t="str">
        <f>Q104*U104</f>
      </c>
      <c r="W104" s="164" t="str">
        <f>R104*U104</f>
      </c>
      <c r="X104" s="165" t="str">
        <f>S104*U104</f>
      </c>
      <c r="Y104" s="166" t="str">
        <f>T104*U104</f>
      </c>
      <c r="Z104" s="167" t="str">
        <f>H104*F104</f>
      </c>
      <c r="AA104" s="168" t="str">
        <f>Z104*U104</f>
      </c>
      <c r="AB104" s="169" t="str">
        <f>IF(Z104=0,"",Q104/Z104)</f>
      </c>
    </row>
    <row r="105">
      <c r="A105" t="s">
        <v>250</v>
      </c>
      <c r="B105" s="35" t="s">
        <v>252</v>
      </c>
      <c r="C105" t="n">
        <v>2050</v>
      </c>
      <c r="D105" s="145" t="n">
        <v>0.000000000440151692870927</v>
      </c>
      <c r="E105" s="146" t="n">
        <v>0.0000000141402738407237</v>
      </c>
      <c r="F105" s="147" t="n">
        <v>28211.0604256979</v>
      </c>
      <c r="G105" s="148" t="n">
        <v>95832.8875882792</v>
      </c>
      <c r="H105" s="149" t="n">
        <v>320712949.5</v>
      </c>
      <c r="I105" s="150" t="n">
        <v>38.286</v>
      </c>
      <c r="J105" s="151" t="str">
        <f>'Calculation_Assumptions'!$B$28*G105*(F105/G105)^'Calculation_Assumptions'!$B$29</f>
      </c>
      <c r="K105" s="152" t="str">
        <f>'Calculation_Assumptions'!$B$30*F105</f>
      </c>
      <c r="L105" s="153" t="str">
        <f>MAX(J105,K105)</f>
      </c>
      <c r="M105" s="154" t="str">
        <f>IF(F105=0,"",L105/F105)</f>
      </c>
      <c r="N105" s="155" t="str">
        <f>'Calculation_Assumptions'!$B$31*F105</f>
      </c>
      <c r="O105" s="156" t="str">
        <f>'Calculation_Assumptions'!$B$32*F105</f>
      </c>
      <c r="P105" s="157" t="str">
        <f>IF(I105=0,"",L105/I105)</f>
      </c>
      <c r="Q105" s="158" t="str">
        <f>L105*D105</f>
      </c>
      <c r="R105" s="159" t="str">
        <f>P105*E105</f>
      </c>
      <c r="S105" s="160" t="str">
        <f>N105*D105</f>
      </c>
      <c r="T105" s="161" t="str">
        <f>O105*D105</f>
      </c>
      <c r="U105" s="162" t="str">
        <f>1/(1+'Calculation_Assumptions'!$B$25)^(C105-'Calculation_Assumptions'!$B$24)</f>
      </c>
      <c r="V105" s="163" t="str">
        <f>Q105*U105</f>
      </c>
      <c r="W105" s="164" t="str">
        <f>R105*U105</f>
      </c>
      <c r="X105" s="165" t="str">
        <f>S105*U105</f>
      </c>
      <c r="Y105" s="166" t="str">
        <f>T105*U105</f>
      </c>
      <c r="Z105" s="167" t="str">
        <f>H105*F105</f>
      </c>
      <c r="AA105" s="168" t="str">
        <f>Z105*U105</f>
      </c>
      <c r="AB105" s="169" t="str">
        <f>IF(Z105=0,"",Q105/Z105)</f>
      </c>
    </row>
    <row r="106">
      <c r="A106" t="s">
        <v>232</v>
      </c>
      <c r="B106" s="35" t="s">
        <v>457</v>
      </c>
      <c r="C106" t="n">
        <v>2025</v>
      </c>
      <c r="D106" s="145" t="n">
        <v>-0.000000000438749564457552</v>
      </c>
      <c r="E106" s="146" t="n">
        <v>-0.0000000159353312767507</v>
      </c>
      <c r="F106" s="147" t="n">
        <v>13851.4910785419</v>
      </c>
      <c r="G106" s="148" t="n">
        <v>74136.3707949527</v>
      </c>
      <c r="H106" s="149" t="n">
        <v>285721235.5</v>
      </c>
      <c r="I106" s="150" t="n">
        <v>37.51</v>
      </c>
      <c r="J106" s="151" t="str">
        <f>'Calculation_Assumptions'!$B$28*G106*(F106/G106)^'Calculation_Assumptions'!$B$29</f>
      </c>
      <c r="K106" s="152" t="str">
        <f>'Calculation_Assumptions'!$B$30*F106</f>
      </c>
      <c r="L106" s="153" t="str">
        <f>MAX(J106,K106)</f>
      </c>
      <c r="M106" s="154" t="str">
        <f>IF(F106=0,"",L106/F106)</f>
      </c>
      <c r="N106" s="155" t="str">
        <f>'Calculation_Assumptions'!$B$31*F106</f>
      </c>
      <c r="O106" s="156" t="str">
        <f>'Calculation_Assumptions'!$B$32*F106</f>
      </c>
      <c r="P106" s="157" t="str">
        <f>IF(I106=0,"",L106/I106)</f>
      </c>
      <c r="Q106" s="158" t="str">
        <f>L106*D106</f>
      </c>
      <c r="R106" s="159" t="str">
        <f>P106*E106</f>
      </c>
      <c r="S106" s="160" t="str">
        <f>N106*D106</f>
      </c>
      <c r="T106" s="161" t="str">
        <f>O106*D106</f>
      </c>
      <c r="U106" s="162" t="str">
        <f>1/(1+'Calculation_Assumptions'!$B$25)^(C106-'Calculation_Assumptions'!$B$24)</f>
      </c>
      <c r="V106" s="163" t="str">
        <f>Q106*U106</f>
      </c>
      <c r="W106" s="164" t="str">
        <f>R106*U106</f>
      </c>
      <c r="X106" s="165" t="str">
        <f>S106*U106</f>
      </c>
      <c r="Y106" s="166" t="str">
        <f>T106*U106</f>
      </c>
      <c r="Z106" s="167" t="str">
        <f>H106*F106</f>
      </c>
      <c r="AA106" s="168" t="str">
        <f>Z106*U106</f>
      </c>
      <c r="AB106" s="169" t="str">
        <f>IF(Z106=0,"",Q106/Z106)</f>
      </c>
    </row>
    <row r="107">
      <c r="A107" t="s">
        <v>232</v>
      </c>
      <c r="B107" s="35" t="s">
        <v>457</v>
      </c>
      <c r="C107" t="n">
        <v>2026</v>
      </c>
      <c r="D107" s="145" t="n">
        <v>-0.000000000539870148585919</v>
      </c>
      <c r="E107" s="146" t="n">
        <v>-0.0000000164011426662114</v>
      </c>
      <c r="F107" s="147" t="n">
        <v>14370.1004216288</v>
      </c>
      <c r="G107" s="148" t="n">
        <v>75186.4097436074</v>
      </c>
      <c r="H107" s="149" t="n">
        <v>287886782.5</v>
      </c>
      <c r="I107" s="150" t="n">
        <v>37.5883</v>
      </c>
      <c r="J107" s="151" t="str">
        <f>'Calculation_Assumptions'!$B$28*G107*(F107/G107)^'Calculation_Assumptions'!$B$29</f>
      </c>
      <c r="K107" s="152" t="str">
        <f>'Calculation_Assumptions'!$B$30*F107</f>
      </c>
      <c r="L107" s="153" t="str">
        <f>MAX(J107,K107)</f>
      </c>
      <c r="M107" s="154" t="str">
        <f>IF(F107=0,"",L107/F107)</f>
      </c>
      <c r="N107" s="155" t="str">
        <f>'Calculation_Assumptions'!$B$31*F107</f>
      </c>
      <c r="O107" s="156" t="str">
        <f>'Calculation_Assumptions'!$B$32*F107</f>
      </c>
      <c r="P107" s="157" t="str">
        <f>IF(I107=0,"",L107/I107)</f>
      </c>
      <c r="Q107" s="158" t="str">
        <f>L107*D107</f>
      </c>
      <c r="R107" s="159" t="str">
        <f>P107*E107</f>
      </c>
      <c r="S107" s="160" t="str">
        <f>N107*D107</f>
      </c>
      <c r="T107" s="161" t="str">
        <f>O107*D107</f>
      </c>
      <c r="U107" s="162" t="str">
        <f>1/(1+'Calculation_Assumptions'!$B$25)^(C107-'Calculation_Assumptions'!$B$24)</f>
      </c>
      <c r="V107" s="163" t="str">
        <f>Q107*U107</f>
      </c>
      <c r="W107" s="164" t="str">
        <f>R107*U107</f>
      </c>
      <c r="X107" s="165" t="str">
        <f>S107*U107</f>
      </c>
      <c r="Y107" s="166" t="str">
        <f>T107*U107</f>
      </c>
      <c r="Z107" s="167" t="str">
        <f>H107*F107</f>
      </c>
      <c r="AA107" s="168" t="str">
        <f>Z107*U107</f>
      </c>
      <c r="AB107" s="169" t="str">
        <f>IF(Z107=0,"",Q107/Z107)</f>
      </c>
    </row>
    <row r="108">
      <c r="A108" t="s">
        <v>232</v>
      </c>
      <c r="B108" s="35" t="s">
        <v>457</v>
      </c>
      <c r="C108" t="n">
        <v>2027</v>
      </c>
      <c r="D108" s="145" t="n">
        <v>1261.39109050203</v>
      </c>
      <c r="E108" s="146" t="n">
        <v>14554.5882029944</v>
      </c>
      <c r="F108" s="147" t="n">
        <v>14908.1268548478</v>
      </c>
      <c r="G108" s="148" t="n">
        <v>76251.3210387483</v>
      </c>
      <c r="H108" s="149" t="n">
        <v>289986522</v>
      </c>
      <c r="I108" s="150" t="n">
        <v>37.6736</v>
      </c>
      <c r="J108" s="151" t="str">
        <f>'Calculation_Assumptions'!$B$28*G108*(F108/G108)^'Calculation_Assumptions'!$B$29</f>
      </c>
      <c r="K108" s="152" t="str">
        <f>'Calculation_Assumptions'!$B$30*F108</f>
      </c>
      <c r="L108" s="153" t="str">
        <f>MAX(J108,K108)</f>
      </c>
      <c r="M108" s="154" t="str">
        <f>IF(F108=0,"",L108/F108)</f>
      </c>
      <c r="N108" s="155" t="str">
        <f>'Calculation_Assumptions'!$B$31*F108</f>
      </c>
      <c r="O108" s="156" t="str">
        <f>'Calculation_Assumptions'!$B$32*F108</f>
      </c>
      <c r="P108" s="157" t="str">
        <f>IF(I108=0,"",L108/I108)</f>
      </c>
      <c r="Q108" s="158" t="str">
        <f>L108*D108</f>
      </c>
      <c r="R108" s="159" t="str">
        <f>P108*E108</f>
      </c>
      <c r="S108" s="160" t="str">
        <f>N108*D108</f>
      </c>
      <c r="T108" s="161" t="str">
        <f>O108*D108</f>
      </c>
      <c r="U108" s="162" t="str">
        <f>1/(1+'Calculation_Assumptions'!$B$25)^(C108-'Calculation_Assumptions'!$B$24)</f>
      </c>
      <c r="V108" s="163" t="str">
        <f>Q108*U108</f>
      </c>
      <c r="W108" s="164" t="str">
        <f>R108*U108</f>
      </c>
      <c r="X108" s="165" t="str">
        <f>S108*U108</f>
      </c>
      <c r="Y108" s="166" t="str">
        <f>T108*U108</f>
      </c>
      <c r="Z108" s="167" t="str">
        <f>H108*F108</f>
      </c>
      <c r="AA108" s="168" t="str">
        <f>Z108*U108</f>
      </c>
      <c r="AB108" s="169" t="str">
        <f>IF(Z108=0,"",Q108/Z108)</f>
      </c>
    </row>
    <row r="109">
      <c r="A109" t="s">
        <v>232</v>
      </c>
      <c r="B109" s="35" t="s">
        <v>457</v>
      </c>
      <c r="C109" t="n">
        <v>2028</v>
      </c>
      <c r="D109" s="145" t="n">
        <v>3233.33829362746</v>
      </c>
      <c r="E109" s="146" t="n">
        <v>39122.4597805763</v>
      </c>
      <c r="F109" s="147" t="n">
        <v>15466.2973673947</v>
      </c>
      <c r="G109" s="148" t="n">
        <v>77331.3153265521</v>
      </c>
      <c r="H109" s="149" t="n">
        <v>292016778.5</v>
      </c>
      <c r="I109" s="150" t="n">
        <v>36.834</v>
      </c>
      <c r="J109" s="151" t="str">
        <f>'Calculation_Assumptions'!$B$28*G109*(F109/G109)^'Calculation_Assumptions'!$B$29</f>
      </c>
      <c r="K109" s="152" t="str">
        <f>'Calculation_Assumptions'!$B$30*F109</f>
      </c>
      <c r="L109" s="153" t="str">
        <f>MAX(J109,K109)</f>
      </c>
      <c r="M109" s="154" t="str">
        <f>IF(F109=0,"",L109/F109)</f>
      </c>
      <c r="N109" s="155" t="str">
        <f>'Calculation_Assumptions'!$B$31*F109</f>
      </c>
      <c r="O109" s="156" t="str">
        <f>'Calculation_Assumptions'!$B$32*F109</f>
      </c>
      <c r="P109" s="157" t="str">
        <f>IF(I109=0,"",L109/I109)</f>
      </c>
      <c r="Q109" s="158" t="str">
        <f>L109*D109</f>
      </c>
      <c r="R109" s="159" t="str">
        <f>P109*E109</f>
      </c>
      <c r="S109" s="160" t="str">
        <f>N109*D109</f>
      </c>
      <c r="T109" s="161" t="str">
        <f>O109*D109</f>
      </c>
      <c r="U109" s="162" t="str">
        <f>1/(1+'Calculation_Assumptions'!$B$25)^(C109-'Calculation_Assumptions'!$B$24)</f>
      </c>
      <c r="V109" s="163" t="str">
        <f>Q109*U109</f>
      </c>
      <c r="W109" s="164" t="str">
        <f>R109*U109</f>
      </c>
      <c r="X109" s="165" t="str">
        <f>S109*U109</f>
      </c>
      <c r="Y109" s="166" t="str">
        <f>T109*U109</f>
      </c>
      <c r="Z109" s="167" t="str">
        <f>H109*F109</f>
      </c>
      <c r="AA109" s="168" t="str">
        <f>Z109*U109</f>
      </c>
      <c r="AB109" s="169" t="str">
        <f>IF(Z109=0,"",Q109/Z109)</f>
      </c>
    </row>
    <row r="110">
      <c r="A110" t="s">
        <v>232</v>
      </c>
      <c r="B110" s="35" t="s">
        <v>457</v>
      </c>
      <c r="C110" t="n">
        <v>2029</v>
      </c>
      <c r="D110" s="145" t="n">
        <v>5764.34809199377</v>
      </c>
      <c r="E110" s="146" t="n">
        <v>71914.775350607</v>
      </c>
      <c r="F110" s="147" t="n">
        <v>16045.3661674401</v>
      </c>
      <c r="G110" s="148" t="n">
        <v>78426.6062367069</v>
      </c>
      <c r="H110" s="149" t="n">
        <v>293978109</v>
      </c>
      <c r="I110" s="150" t="n">
        <v>36.9118</v>
      </c>
      <c r="J110" s="151" t="str">
        <f>'Calculation_Assumptions'!$B$28*G110*(F110/G110)^'Calculation_Assumptions'!$B$29</f>
      </c>
      <c r="K110" s="152" t="str">
        <f>'Calculation_Assumptions'!$B$30*F110</f>
      </c>
      <c r="L110" s="153" t="str">
        <f>MAX(J110,K110)</f>
      </c>
      <c r="M110" s="154" t="str">
        <f>IF(F110=0,"",L110/F110)</f>
      </c>
      <c r="N110" s="155" t="str">
        <f>'Calculation_Assumptions'!$B$31*F110</f>
      </c>
      <c r="O110" s="156" t="str">
        <f>'Calculation_Assumptions'!$B$32*F110</f>
      </c>
      <c r="P110" s="157" t="str">
        <f>IF(I110=0,"",L110/I110)</f>
      </c>
      <c r="Q110" s="158" t="str">
        <f>L110*D110</f>
      </c>
      <c r="R110" s="159" t="str">
        <f>P110*E110</f>
      </c>
      <c r="S110" s="160" t="str">
        <f>N110*D110</f>
      </c>
      <c r="T110" s="161" t="str">
        <f>O110*D110</f>
      </c>
      <c r="U110" s="162" t="str">
        <f>1/(1+'Calculation_Assumptions'!$B$25)^(C110-'Calculation_Assumptions'!$B$24)</f>
      </c>
      <c r="V110" s="163" t="str">
        <f>Q110*U110</f>
      </c>
      <c r="W110" s="164" t="str">
        <f>R110*U110</f>
      </c>
      <c r="X110" s="165" t="str">
        <f>S110*U110</f>
      </c>
      <c r="Y110" s="166" t="str">
        <f>T110*U110</f>
      </c>
      <c r="Z110" s="167" t="str">
        <f>H110*F110</f>
      </c>
      <c r="AA110" s="168" t="str">
        <f>Z110*U110</f>
      </c>
      <c r="AB110" s="169" t="str">
        <f>IF(Z110=0,"",Q110/Z110)</f>
      </c>
    </row>
    <row r="111">
      <c r="A111" t="s">
        <v>232</v>
      </c>
      <c r="B111" s="35" t="s">
        <v>457</v>
      </c>
      <c r="C111" t="n">
        <v>2030</v>
      </c>
      <c r="D111" s="145" t="n">
        <v>8773.73111782754</v>
      </c>
      <c r="E111" s="146" t="n">
        <v>111760.94124489</v>
      </c>
      <c r="F111" s="147" t="n">
        <v>16646.1157012267</v>
      </c>
      <c r="G111" s="148" t="n">
        <v>79537.4104246691</v>
      </c>
      <c r="H111" s="149" t="n">
        <v>295876648</v>
      </c>
      <c r="I111" s="150" t="n">
        <v>36.9927</v>
      </c>
      <c r="J111" s="151" t="str">
        <f>'Calculation_Assumptions'!$B$28*G111*(F111/G111)^'Calculation_Assumptions'!$B$29</f>
      </c>
      <c r="K111" s="152" t="str">
        <f>'Calculation_Assumptions'!$B$30*F111</f>
      </c>
      <c r="L111" s="153" t="str">
        <f>MAX(J111,K111)</f>
      </c>
      <c r="M111" s="154" t="str">
        <f>IF(F111=0,"",L111/F111)</f>
      </c>
      <c r="N111" s="155" t="str">
        <f>'Calculation_Assumptions'!$B$31*F111</f>
      </c>
      <c r="O111" s="156" t="str">
        <f>'Calculation_Assumptions'!$B$32*F111</f>
      </c>
      <c r="P111" s="157" t="str">
        <f>IF(I111=0,"",L111/I111)</f>
      </c>
      <c r="Q111" s="158" t="str">
        <f>L111*D111</f>
      </c>
      <c r="R111" s="159" t="str">
        <f>P111*E111</f>
      </c>
      <c r="S111" s="160" t="str">
        <f>N111*D111</f>
      </c>
      <c r="T111" s="161" t="str">
        <f>O111*D111</f>
      </c>
      <c r="U111" s="162" t="str">
        <f>1/(1+'Calculation_Assumptions'!$B$25)^(C111-'Calculation_Assumptions'!$B$24)</f>
      </c>
      <c r="V111" s="163" t="str">
        <f>Q111*U111</f>
      </c>
      <c r="W111" s="164" t="str">
        <f>R111*U111</f>
      </c>
      <c r="X111" s="165" t="str">
        <f>S111*U111</f>
      </c>
      <c r="Y111" s="166" t="str">
        <f>T111*U111</f>
      </c>
      <c r="Z111" s="167" t="str">
        <f>H111*F111</f>
      </c>
      <c r="AA111" s="168" t="str">
        <f>Z111*U111</f>
      </c>
      <c r="AB111" s="169" t="str">
        <f>IF(Z111=0,"",Q111/Z111)</f>
      </c>
    </row>
    <row r="112">
      <c r="A112" t="s">
        <v>232</v>
      </c>
      <c r="B112" s="35" t="s">
        <v>457</v>
      </c>
      <c r="C112" t="n">
        <v>2031</v>
      </c>
      <c r="D112" s="145" t="n">
        <v>12194.4508679006</v>
      </c>
      <c r="E112" s="146" t="n">
        <v>157872.323879003</v>
      </c>
      <c r="F112" s="147" t="n">
        <v>17161.0734660986</v>
      </c>
      <c r="G112" s="148" t="n">
        <v>80420.1567986293</v>
      </c>
      <c r="H112" s="149" t="n">
        <v>297719748</v>
      </c>
      <c r="I112" s="150" t="n">
        <v>37.0895</v>
      </c>
      <c r="J112" s="151" t="str">
        <f>'Calculation_Assumptions'!$B$28*G112*(F112/G112)^'Calculation_Assumptions'!$B$29</f>
      </c>
      <c r="K112" s="152" t="str">
        <f>'Calculation_Assumptions'!$B$30*F112</f>
      </c>
      <c r="L112" s="153" t="str">
        <f>MAX(J112,K112)</f>
      </c>
      <c r="M112" s="154" t="str">
        <f>IF(F112=0,"",L112/F112)</f>
      </c>
      <c r="N112" s="155" t="str">
        <f>'Calculation_Assumptions'!$B$31*F112</f>
      </c>
      <c r="O112" s="156" t="str">
        <f>'Calculation_Assumptions'!$B$32*F112</f>
      </c>
      <c r="P112" s="157" t="str">
        <f>IF(I112=0,"",L112/I112)</f>
      </c>
      <c r="Q112" s="158" t="str">
        <f>L112*D112</f>
      </c>
      <c r="R112" s="159" t="str">
        <f>P112*E112</f>
      </c>
      <c r="S112" s="160" t="str">
        <f>N112*D112</f>
      </c>
      <c r="T112" s="161" t="str">
        <f>O112*D112</f>
      </c>
      <c r="U112" s="162" t="str">
        <f>1/(1+'Calculation_Assumptions'!$B$25)^(C112-'Calculation_Assumptions'!$B$24)</f>
      </c>
      <c r="V112" s="163" t="str">
        <f>Q112*U112</f>
      </c>
      <c r="W112" s="164" t="str">
        <f>R112*U112</f>
      </c>
      <c r="X112" s="165" t="str">
        <f>S112*U112</f>
      </c>
      <c r="Y112" s="166" t="str">
        <f>T112*U112</f>
      </c>
      <c r="Z112" s="167" t="str">
        <f>H112*F112</f>
      </c>
      <c r="AA112" s="168" t="str">
        <f>Z112*U112</f>
      </c>
      <c r="AB112" s="169" t="str">
        <f>IF(Z112=0,"",Q112/Z112)</f>
      </c>
    </row>
    <row r="113">
      <c r="A113" t="s">
        <v>232</v>
      </c>
      <c r="B113" s="35" t="s">
        <v>457</v>
      </c>
      <c r="C113" t="n">
        <v>2032</v>
      </c>
      <c r="D113" s="145" t="n">
        <v>14665.1298920231</v>
      </c>
      <c r="E113" s="146" t="n">
        <v>194100.556756818</v>
      </c>
      <c r="F113" s="147" t="n">
        <v>17691.9617642167</v>
      </c>
      <c r="G113" s="148" t="n">
        <v>81312.7003379309</v>
      </c>
      <c r="H113" s="149" t="n">
        <v>299510661.5</v>
      </c>
      <c r="I113" s="150" t="n">
        <v>37.1904</v>
      </c>
      <c r="J113" s="151" t="str">
        <f>'Calculation_Assumptions'!$B$28*G113*(F113/G113)^'Calculation_Assumptions'!$B$29</f>
      </c>
      <c r="K113" s="152" t="str">
        <f>'Calculation_Assumptions'!$B$30*F113</f>
      </c>
      <c r="L113" s="153" t="str">
        <f>MAX(J113,K113)</f>
      </c>
      <c r="M113" s="154" t="str">
        <f>IF(F113=0,"",L113/F113)</f>
      </c>
      <c r="N113" s="155" t="str">
        <f>'Calculation_Assumptions'!$B$31*F113</f>
      </c>
      <c r="O113" s="156" t="str">
        <f>'Calculation_Assumptions'!$B$32*F113</f>
      </c>
      <c r="P113" s="157" t="str">
        <f>IF(I113=0,"",L113/I113)</f>
      </c>
      <c r="Q113" s="158" t="str">
        <f>L113*D113</f>
      </c>
      <c r="R113" s="159" t="str">
        <f>P113*E113</f>
      </c>
      <c r="S113" s="160" t="str">
        <f>N113*D113</f>
      </c>
      <c r="T113" s="161" t="str">
        <f>O113*D113</f>
      </c>
      <c r="U113" s="162" t="str">
        <f>1/(1+'Calculation_Assumptions'!$B$25)^(C113-'Calculation_Assumptions'!$B$24)</f>
      </c>
      <c r="V113" s="163" t="str">
        <f>Q113*U113</f>
      </c>
      <c r="W113" s="164" t="str">
        <f>R113*U113</f>
      </c>
      <c r="X113" s="165" t="str">
        <f>S113*U113</f>
      </c>
      <c r="Y113" s="166" t="str">
        <f>T113*U113</f>
      </c>
      <c r="Z113" s="167" t="str">
        <f>H113*F113</f>
      </c>
      <c r="AA113" s="168" t="str">
        <f>Z113*U113</f>
      </c>
      <c r="AB113" s="169" t="str">
        <f>IF(Z113=0,"",Q113/Z113)</f>
      </c>
    </row>
    <row r="114">
      <c r="A114" t="s">
        <v>232</v>
      </c>
      <c r="B114" s="35" t="s">
        <v>457</v>
      </c>
      <c r="C114" t="n">
        <v>2033</v>
      </c>
      <c r="D114" s="145" t="n">
        <v>16706.1999430879</v>
      </c>
      <c r="E114" s="146" t="n">
        <v>224651.063764387</v>
      </c>
      <c r="F114" s="147" t="n">
        <v>18239.2734163655</v>
      </c>
      <c r="G114" s="148" t="n">
        <v>82215.1497764654</v>
      </c>
      <c r="H114" s="149" t="n">
        <v>301250984.5</v>
      </c>
      <c r="I114" s="150" t="n">
        <v>37.2975</v>
      </c>
      <c r="J114" s="151" t="str">
        <f>'Calculation_Assumptions'!$B$28*G114*(F114/G114)^'Calculation_Assumptions'!$B$29</f>
      </c>
      <c r="K114" s="152" t="str">
        <f>'Calculation_Assumptions'!$B$30*F114</f>
      </c>
      <c r="L114" s="153" t="str">
        <f>MAX(J114,K114)</f>
      </c>
      <c r="M114" s="154" t="str">
        <f>IF(F114=0,"",L114/F114)</f>
      </c>
      <c r="N114" s="155" t="str">
        <f>'Calculation_Assumptions'!$B$31*F114</f>
      </c>
      <c r="O114" s="156" t="str">
        <f>'Calculation_Assumptions'!$B$32*F114</f>
      </c>
      <c r="P114" s="157" t="str">
        <f>IF(I114=0,"",L114/I114)</f>
      </c>
      <c r="Q114" s="158" t="str">
        <f>L114*D114</f>
      </c>
      <c r="R114" s="159" t="str">
        <f>P114*E114</f>
      </c>
      <c r="S114" s="160" t="str">
        <f>N114*D114</f>
      </c>
      <c r="T114" s="161" t="str">
        <f>O114*D114</f>
      </c>
      <c r="U114" s="162" t="str">
        <f>1/(1+'Calculation_Assumptions'!$B$25)^(C114-'Calculation_Assumptions'!$B$24)</f>
      </c>
      <c r="V114" s="163" t="str">
        <f>Q114*U114</f>
      </c>
      <c r="W114" s="164" t="str">
        <f>R114*U114</f>
      </c>
      <c r="X114" s="165" t="str">
        <f>S114*U114</f>
      </c>
      <c r="Y114" s="166" t="str">
        <f>T114*U114</f>
      </c>
      <c r="Z114" s="167" t="str">
        <f>H114*F114</f>
      </c>
      <c r="AA114" s="168" t="str">
        <f>Z114*U114</f>
      </c>
      <c r="AB114" s="169" t="str">
        <f>IF(Z114=0,"",Q114/Z114)</f>
      </c>
    </row>
    <row r="115">
      <c r="A115" t="s">
        <v>232</v>
      </c>
      <c r="B115" s="35" t="s">
        <v>457</v>
      </c>
      <c r="C115" t="n">
        <v>2034</v>
      </c>
      <c r="D115" s="145" t="n">
        <v>18477.8449457888</v>
      </c>
      <c r="E115" s="146" t="n">
        <v>251536.177933881</v>
      </c>
      <c r="F115" s="147" t="n">
        <v>18803.5164890413</v>
      </c>
      <c r="G115" s="148" t="n">
        <v>83127.6150549084</v>
      </c>
      <c r="H115" s="149" t="n">
        <v>302938573</v>
      </c>
      <c r="I115" s="150" t="n">
        <v>37.4064</v>
      </c>
      <c r="J115" s="151" t="str">
        <f>'Calculation_Assumptions'!$B$28*G115*(F115/G115)^'Calculation_Assumptions'!$B$29</f>
      </c>
      <c r="K115" s="152" t="str">
        <f>'Calculation_Assumptions'!$B$30*F115</f>
      </c>
      <c r="L115" s="153" t="str">
        <f>MAX(J115,K115)</f>
      </c>
      <c r="M115" s="154" t="str">
        <f>IF(F115=0,"",L115/F115)</f>
      </c>
      <c r="N115" s="155" t="str">
        <f>'Calculation_Assumptions'!$B$31*F115</f>
      </c>
      <c r="O115" s="156" t="str">
        <f>'Calculation_Assumptions'!$B$32*F115</f>
      </c>
      <c r="P115" s="157" t="str">
        <f>IF(I115=0,"",L115/I115)</f>
      </c>
      <c r="Q115" s="158" t="str">
        <f>L115*D115</f>
      </c>
      <c r="R115" s="159" t="str">
        <f>P115*E115</f>
      </c>
      <c r="S115" s="160" t="str">
        <f>N115*D115</f>
      </c>
      <c r="T115" s="161" t="str">
        <f>O115*D115</f>
      </c>
      <c r="U115" s="162" t="str">
        <f>1/(1+'Calculation_Assumptions'!$B$25)^(C115-'Calculation_Assumptions'!$B$24)</f>
      </c>
      <c r="V115" s="163" t="str">
        <f>Q115*U115</f>
      </c>
      <c r="W115" s="164" t="str">
        <f>R115*U115</f>
      </c>
      <c r="X115" s="165" t="str">
        <f>S115*U115</f>
      </c>
      <c r="Y115" s="166" t="str">
        <f>T115*U115</f>
      </c>
      <c r="Z115" s="167" t="str">
        <f>H115*F115</f>
      </c>
      <c r="AA115" s="168" t="str">
        <f>Z115*U115</f>
      </c>
      <c r="AB115" s="169" t="str">
        <f>IF(Z115=0,"",Q115/Z115)</f>
      </c>
    </row>
    <row r="116">
      <c r="A116" t="s">
        <v>232</v>
      </c>
      <c r="B116" s="35" t="s">
        <v>457</v>
      </c>
      <c r="C116" t="n">
        <v>2035</v>
      </c>
      <c r="D116" s="145" t="n">
        <v>20068.1694093823</v>
      </c>
      <c r="E116" s="146" t="n">
        <v>275557.226970225</v>
      </c>
      <c r="F116" s="147" t="n">
        <v>19385.2147660882</v>
      </c>
      <c r="G116" s="148" t="n">
        <v>84050.2073341125</v>
      </c>
      <c r="H116" s="149" t="n">
        <v>304566622</v>
      </c>
      <c r="I116" s="150" t="n">
        <v>37.5179</v>
      </c>
      <c r="J116" s="151" t="str">
        <f>'Calculation_Assumptions'!$B$28*G116*(F116/G116)^'Calculation_Assumptions'!$B$29</f>
      </c>
      <c r="K116" s="152" t="str">
        <f>'Calculation_Assumptions'!$B$30*F116</f>
      </c>
      <c r="L116" s="153" t="str">
        <f>MAX(J116,K116)</f>
      </c>
      <c r="M116" s="154" t="str">
        <f>IF(F116=0,"",L116/F116)</f>
      </c>
      <c r="N116" s="155" t="str">
        <f>'Calculation_Assumptions'!$B$31*F116</f>
      </c>
      <c r="O116" s="156" t="str">
        <f>'Calculation_Assumptions'!$B$32*F116</f>
      </c>
      <c r="P116" s="157" t="str">
        <f>IF(I116=0,"",L116/I116)</f>
      </c>
      <c r="Q116" s="158" t="str">
        <f>L116*D116</f>
      </c>
      <c r="R116" s="159" t="str">
        <f>P116*E116</f>
      </c>
      <c r="S116" s="160" t="str">
        <f>N116*D116</f>
      </c>
      <c r="T116" s="161" t="str">
        <f>O116*D116</f>
      </c>
      <c r="U116" s="162" t="str">
        <f>1/(1+'Calculation_Assumptions'!$B$25)^(C116-'Calculation_Assumptions'!$B$24)</f>
      </c>
      <c r="V116" s="163" t="str">
        <f>Q116*U116</f>
      </c>
      <c r="W116" s="164" t="str">
        <f>R116*U116</f>
      </c>
      <c r="X116" s="165" t="str">
        <f>S116*U116</f>
      </c>
      <c r="Y116" s="166" t="str">
        <f>T116*U116</f>
      </c>
      <c r="Z116" s="167" t="str">
        <f>H116*F116</f>
      </c>
      <c r="AA116" s="168" t="str">
        <f>Z116*U116</f>
      </c>
      <c r="AB116" s="169" t="str">
        <f>IF(Z116=0,"",Q116/Z116)</f>
      </c>
    </row>
    <row r="117">
      <c r="A117" t="s">
        <v>232</v>
      </c>
      <c r="B117" s="35" t="s">
        <v>457</v>
      </c>
      <c r="C117" t="n">
        <v>2036</v>
      </c>
      <c r="D117" s="145" t="n">
        <v>21532.2798454984</v>
      </c>
      <c r="E117" s="146" t="n">
        <v>297399.442768768</v>
      </c>
      <c r="F117" s="147" t="n">
        <v>19931.358148438</v>
      </c>
      <c r="G117" s="148" t="n">
        <v>84847.8568068913</v>
      </c>
      <c r="H117" s="149" t="n">
        <v>306135098</v>
      </c>
      <c r="I117" s="150" t="n">
        <v>37.6267</v>
      </c>
      <c r="J117" s="151" t="str">
        <f>'Calculation_Assumptions'!$B$28*G117*(F117/G117)^'Calculation_Assumptions'!$B$29</f>
      </c>
      <c r="K117" s="152" t="str">
        <f>'Calculation_Assumptions'!$B$30*F117</f>
      </c>
      <c r="L117" s="153" t="str">
        <f>MAX(J117,K117)</f>
      </c>
      <c r="M117" s="154" t="str">
        <f>IF(F117=0,"",L117/F117)</f>
      </c>
      <c r="N117" s="155" t="str">
        <f>'Calculation_Assumptions'!$B$31*F117</f>
      </c>
      <c r="O117" s="156" t="str">
        <f>'Calculation_Assumptions'!$B$32*F117</f>
      </c>
      <c r="P117" s="157" t="str">
        <f>IF(I117=0,"",L117/I117)</f>
      </c>
      <c r="Q117" s="158" t="str">
        <f>L117*D117</f>
      </c>
      <c r="R117" s="159" t="str">
        <f>P117*E117</f>
      </c>
      <c r="S117" s="160" t="str">
        <f>N117*D117</f>
      </c>
      <c r="T117" s="161" t="str">
        <f>O117*D117</f>
      </c>
      <c r="U117" s="162" t="str">
        <f>1/(1+'Calculation_Assumptions'!$B$25)^(C117-'Calculation_Assumptions'!$B$24)</f>
      </c>
      <c r="V117" s="163" t="str">
        <f>Q117*U117</f>
      </c>
      <c r="W117" s="164" t="str">
        <f>R117*U117</f>
      </c>
      <c r="X117" s="165" t="str">
        <f>S117*U117</f>
      </c>
      <c r="Y117" s="166" t="str">
        <f>T117*U117</f>
      </c>
      <c r="Z117" s="167" t="str">
        <f>H117*F117</f>
      </c>
      <c r="AA117" s="168" t="str">
        <f>Z117*U117</f>
      </c>
      <c r="AB117" s="169" t="str">
        <f>IF(Z117=0,"",Q117/Z117)</f>
      </c>
    </row>
    <row r="118">
      <c r="A118" t="s">
        <v>232</v>
      </c>
      <c r="B118" s="35" t="s">
        <v>457</v>
      </c>
      <c r="C118" t="n">
        <v>2037</v>
      </c>
      <c r="D118" s="145" t="n">
        <v>22892.9730420626</v>
      </c>
      <c r="E118" s="146" t="n">
        <v>317390.226313578</v>
      </c>
      <c r="F118" s="147" t="n">
        <v>20492.8881332929</v>
      </c>
      <c r="G118" s="148" t="n">
        <v>85653.076096588</v>
      </c>
      <c r="H118" s="149" t="n">
        <v>307646417.5</v>
      </c>
      <c r="I118" s="150" t="n">
        <v>37.7369</v>
      </c>
      <c r="J118" s="151" t="str">
        <f>'Calculation_Assumptions'!$B$28*G118*(F118/G118)^'Calculation_Assumptions'!$B$29</f>
      </c>
      <c r="K118" s="152" t="str">
        <f>'Calculation_Assumptions'!$B$30*F118</f>
      </c>
      <c r="L118" s="153" t="str">
        <f>MAX(J118,K118)</f>
      </c>
      <c r="M118" s="154" t="str">
        <f>IF(F118=0,"",L118/F118)</f>
      </c>
      <c r="N118" s="155" t="str">
        <f>'Calculation_Assumptions'!$B$31*F118</f>
      </c>
      <c r="O118" s="156" t="str">
        <f>'Calculation_Assumptions'!$B$32*F118</f>
      </c>
      <c r="P118" s="157" t="str">
        <f>IF(I118=0,"",L118/I118)</f>
      </c>
      <c r="Q118" s="158" t="str">
        <f>L118*D118</f>
      </c>
      <c r="R118" s="159" t="str">
        <f>P118*E118</f>
      </c>
      <c r="S118" s="160" t="str">
        <f>N118*D118</f>
      </c>
      <c r="T118" s="161" t="str">
        <f>O118*D118</f>
      </c>
      <c r="U118" s="162" t="str">
        <f>1/(1+'Calculation_Assumptions'!$B$25)^(C118-'Calculation_Assumptions'!$B$24)</f>
      </c>
      <c r="V118" s="163" t="str">
        <f>Q118*U118</f>
      </c>
      <c r="W118" s="164" t="str">
        <f>R118*U118</f>
      </c>
      <c r="X118" s="165" t="str">
        <f>S118*U118</f>
      </c>
      <c r="Y118" s="166" t="str">
        <f>T118*U118</f>
      </c>
      <c r="Z118" s="167" t="str">
        <f>H118*F118</f>
      </c>
      <c r="AA118" s="168" t="str">
        <f>Z118*U118</f>
      </c>
      <c r="AB118" s="169" t="str">
        <f>IF(Z118=0,"",Q118/Z118)</f>
      </c>
    </row>
    <row r="119">
      <c r="A119" t="s">
        <v>232</v>
      </c>
      <c r="B119" s="35" t="s">
        <v>457</v>
      </c>
      <c r="C119" t="n">
        <v>2038</v>
      </c>
      <c r="D119" s="145" t="n">
        <v>24169.3399153073</v>
      </c>
      <c r="E119" s="146" t="n">
        <v>335905.739821758</v>
      </c>
      <c r="F119" s="147" t="n">
        <v>21070.2382103635</v>
      </c>
      <c r="G119" s="148" t="n">
        <v>86465.9370419363</v>
      </c>
      <c r="H119" s="149" t="n">
        <v>309096448</v>
      </c>
      <c r="I119" s="150" t="n">
        <v>37.8496</v>
      </c>
      <c r="J119" s="151" t="str">
        <f>'Calculation_Assumptions'!$B$28*G119*(F119/G119)^'Calculation_Assumptions'!$B$29</f>
      </c>
      <c r="K119" s="152" t="str">
        <f>'Calculation_Assumptions'!$B$30*F119</f>
      </c>
      <c r="L119" s="153" t="str">
        <f>MAX(J119,K119)</f>
      </c>
      <c r="M119" s="154" t="str">
        <f>IF(F119=0,"",L119/F119)</f>
      </c>
      <c r="N119" s="155" t="str">
        <f>'Calculation_Assumptions'!$B$31*F119</f>
      </c>
      <c r="O119" s="156" t="str">
        <f>'Calculation_Assumptions'!$B$32*F119</f>
      </c>
      <c r="P119" s="157" t="str">
        <f>IF(I119=0,"",L119/I119)</f>
      </c>
      <c r="Q119" s="158" t="str">
        <f>L119*D119</f>
      </c>
      <c r="R119" s="159" t="str">
        <f>P119*E119</f>
      </c>
      <c r="S119" s="160" t="str">
        <f>N119*D119</f>
      </c>
      <c r="T119" s="161" t="str">
        <f>O119*D119</f>
      </c>
      <c r="U119" s="162" t="str">
        <f>1/(1+'Calculation_Assumptions'!$B$25)^(C119-'Calculation_Assumptions'!$B$24)</f>
      </c>
      <c r="V119" s="163" t="str">
        <f>Q119*U119</f>
      </c>
      <c r="W119" s="164" t="str">
        <f>R119*U119</f>
      </c>
      <c r="X119" s="165" t="str">
        <f>S119*U119</f>
      </c>
      <c r="Y119" s="166" t="str">
        <f>T119*U119</f>
      </c>
      <c r="Z119" s="167" t="str">
        <f>H119*F119</f>
      </c>
      <c r="AA119" s="168" t="str">
        <f>Z119*U119</f>
      </c>
      <c r="AB119" s="169" t="str">
        <f>IF(Z119=0,"",Q119/Z119)</f>
      </c>
    </row>
    <row r="120">
      <c r="A120" t="s">
        <v>232</v>
      </c>
      <c r="B120" s="35" t="s">
        <v>457</v>
      </c>
      <c r="C120" t="n">
        <v>2039</v>
      </c>
      <c r="D120" s="145" t="n">
        <v>25387.5065425927</v>
      </c>
      <c r="E120" s="146" t="n">
        <v>353169.858404868</v>
      </c>
      <c r="F120" s="147" t="n">
        <v>21663.8540821491</v>
      </c>
      <c r="G120" s="148" t="n">
        <v>87286.5121634309</v>
      </c>
      <c r="H120" s="149" t="n">
        <v>310481120</v>
      </c>
      <c r="I120" s="150" t="n">
        <v>37.9582</v>
      </c>
      <c r="J120" s="151" t="str">
        <f>'Calculation_Assumptions'!$B$28*G120*(F120/G120)^'Calculation_Assumptions'!$B$29</f>
      </c>
      <c r="K120" s="152" t="str">
        <f>'Calculation_Assumptions'!$B$30*F120</f>
      </c>
      <c r="L120" s="153" t="str">
        <f>MAX(J120,K120)</f>
      </c>
      <c r="M120" s="154" t="str">
        <f>IF(F120=0,"",L120/F120)</f>
      </c>
      <c r="N120" s="155" t="str">
        <f>'Calculation_Assumptions'!$B$31*F120</f>
      </c>
      <c r="O120" s="156" t="str">
        <f>'Calculation_Assumptions'!$B$32*F120</f>
      </c>
      <c r="P120" s="157" t="str">
        <f>IF(I120=0,"",L120/I120)</f>
      </c>
      <c r="Q120" s="158" t="str">
        <f>L120*D120</f>
      </c>
      <c r="R120" s="159" t="str">
        <f>P120*E120</f>
      </c>
      <c r="S120" s="160" t="str">
        <f>N120*D120</f>
      </c>
      <c r="T120" s="161" t="str">
        <f>O120*D120</f>
      </c>
      <c r="U120" s="162" t="str">
        <f>1/(1+'Calculation_Assumptions'!$B$25)^(C120-'Calculation_Assumptions'!$B$24)</f>
      </c>
      <c r="V120" s="163" t="str">
        <f>Q120*U120</f>
      </c>
      <c r="W120" s="164" t="str">
        <f>R120*U120</f>
      </c>
      <c r="X120" s="165" t="str">
        <f>S120*U120</f>
      </c>
      <c r="Y120" s="166" t="str">
        <f>T120*U120</f>
      </c>
      <c r="Z120" s="167" t="str">
        <f>H120*F120</f>
      </c>
      <c r="AA120" s="168" t="str">
        <f>Z120*U120</f>
      </c>
      <c r="AB120" s="169" t="str">
        <f>IF(Z120=0,"",Q120/Z120)</f>
      </c>
    </row>
    <row r="121">
      <c r="A121" t="s">
        <v>232</v>
      </c>
      <c r="B121" s="35" t="s">
        <v>457</v>
      </c>
      <c r="C121" t="n">
        <v>2040</v>
      </c>
      <c r="D121" s="145" t="n">
        <v>26534.5246869506</v>
      </c>
      <c r="E121" s="146" t="n">
        <v>369168.919436223</v>
      </c>
      <c r="F121" s="147" t="n">
        <v>22274.1940080113</v>
      </c>
      <c r="G121" s="148" t="n">
        <v>88114.8746697968</v>
      </c>
      <c r="H121" s="149" t="n">
        <v>311797395.5</v>
      </c>
      <c r="I121" s="150" t="n">
        <v>38.0715</v>
      </c>
      <c r="J121" s="151" t="str">
        <f>'Calculation_Assumptions'!$B$28*G121*(F121/G121)^'Calculation_Assumptions'!$B$29</f>
      </c>
      <c r="K121" s="152" t="str">
        <f>'Calculation_Assumptions'!$B$30*F121</f>
      </c>
      <c r="L121" s="153" t="str">
        <f>MAX(J121,K121)</f>
      </c>
      <c r="M121" s="154" t="str">
        <f>IF(F121=0,"",L121/F121)</f>
      </c>
      <c r="N121" s="155" t="str">
        <f>'Calculation_Assumptions'!$B$31*F121</f>
      </c>
      <c r="O121" s="156" t="str">
        <f>'Calculation_Assumptions'!$B$32*F121</f>
      </c>
      <c r="P121" s="157" t="str">
        <f>IF(I121=0,"",L121/I121)</f>
      </c>
      <c r="Q121" s="158" t="str">
        <f>L121*D121</f>
      </c>
      <c r="R121" s="159" t="str">
        <f>P121*E121</f>
      </c>
      <c r="S121" s="160" t="str">
        <f>N121*D121</f>
      </c>
      <c r="T121" s="161" t="str">
        <f>O121*D121</f>
      </c>
      <c r="U121" s="162" t="str">
        <f>1/(1+'Calculation_Assumptions'!$B$25)^(C121-'Calculation_Assumptions'!$B$24)</f>
      </c>
      <c r="V121" s="163" t="str">
        <f>Q121*U121</f>
      </c>
      <c r="W121" s="164" t="str">
        <f>R121*U121</f>
      </c>
      <c r="X121" s="165" t="str">
        <f>S121*U121</f>
      </c>
      <c r="Y121" s="166" t="str">
        <f>T121*U121</f>
      </c>
      <c r="Z121" s="167" t="str">
        <f>H121*F121</f>
      </c>
      <c r="AA121" s="168" t="str">
        <f>Z121*U121</f>
      </c>
      <c r="AB121" s="169" t="str">
        <f>IF(Z121=0,"",Q121/Z121)</f>
      </c>
    </row>
    <row r="122">
      <c r="A122" t="s">
        <v>232</v>
      </c>
      <c r="B122" s="35" t="s">
        <v>457</v>
      </c>
      <c r="C122" t="n">
        <v>2041</v>
      </c>
      <c r="D122" s="145" t="n">
        <v>27629.1669348525</v>
      </c>
      <c r="E122" s="146" t="n">
        <v>384179.080862757</v>
      </c>
      <c r="F122" s="147" t="n">
        <v>22835.7817990268</v>
      </c>
      <c r="G122" s="148" t="n">
        <v>88881.5613597912</v>
      </c>
      <c r="H122" s="149" t="n">
        <v>313041661</v>
      </c>
      <c r="I122" s="150" t="n">
        <v>37.2583</v>
      </c>
      <c r="J122" s="151" t="str">
        <f>'Calculation_Assumptions'!$B$28*G122*(F122/G122)^'Calculation_Assumptions'!$B$29</f>
      </c>
      <c r="K122" s="152" t="str">
        <f>'Calculation_Assumptions'!$B$30*F122</f>
      </c>
      <c r="L122" s="153" t="str">
        <f>MAX(J122,K122)</f>
      </c>
      <c r="M122" s="154" t="str">
        <f>IF(F122=0,"",L122/F122)</f>
      </c>
      <c r="N122" s="155" t="str">
        <f>'Calculation_Assumptions'!$B$31*F122</f>
      </c>
      <c r="O122" s="156" t="str">
        <f>'Calculation_Assumptions'!$B$32*F122</f>
      </c>
      <c r="P122" s="157" t="str">
        <f>IF(I122=0,"",L122/I122)</f>
      </c>
      <c r="Q122" s="158" t="str">
        <f>L122*D122</f>
      </c>
      <c r="R122" s="159" t="str">
        <f>P122*E122</f>
      </c>
      <c r="S122" s="160" t="str">
        <f>N122*D122</f>
      </c>
      <c r="T122" s="161" t="str">
        <f>O122*D122</f>
      </c>
      <c r="U122" s="162" t="str">
        <f>1/(1+'Calculation_Assumptions'!$B$25)^(C122-'Calculation_Assumptions'!$B$24)</f>
      </c>
      <c r="V122" s="163" t="str">
        <f>Q122*U122</f>
      </c>
      <c r="W122" s="164" t="str">
        <f>R122*U122</f>
      </c>
      <c r="X122" s="165" t="str">
        <f>S122*U122</f>
      </c>
      <c r="Y122" s="166" t="str">
        <f>T122*U122</f>
      </c>
      <c r="Z122" s="167" t="str">
        <f>H122*F122</f>
      </c>
      <c r="AA122" s="168" t="str">
        <f>Z122*U122</f>
      </c>
      <c r="AB122" s="169" t="str">
        <f>IF(Z122=0,"",Q122/Z122)</f>
      </c>
    </row>
    <row r="123">
      <c r="A123" t="s">
        <v>232</v>
      </c>
      <c r="B123" s="35" t="s">
        <v>457</v>
      </c>
      <c r="C123" t="n">
        <v>2042</v>
      </c>
      <c r="D123" s="145" t="n">
        <v>28673.4591651075</v>
      </c>
      <c r="E123" s="146" t="n">
        <v>398240.930325085</v>
      </c>
      <c r="F123" s="147" t="n">
        <v>23411.5286140188</v>
      </c>
      <c r="G123" s="148" t="n">
        <v>89654.918983414</v>
      </c>
      <c r="H123" s="149" t="n">
        <v>314211282.5</v>
      </c>
      <c r="I123" s="150" t="n">
        <v>37.3732</v>
      </c>
      <c r="J123" s="151" t="str">
        <f>'Calculation_Assumptions'!$B$28*G123*(F123/G123)^'Calculation_Assumptions'!$B$29</f>
      </c>
      <c r="K123" s="152" t="str">
        <f>'Calculation_Assumptions'!$B$30*F123</f>
      </c>
      <c r="L123" s="153" t="str">
        <f>MAX(J123,K123)</f>
      </c>
      <c r="M123" s="154" t="str">
        <f>IF(F123=0,"",L123/F123)</f>
      </c>
      <c r="N123" s="155" t="str">
        <f>'Calculation_Assumptions'!$B$31*F123</f>
      </c>
      <c r="O123" s="156" t="str">
        <f>'Calculation_Assumptions'!$B$32*F123</f>
      </c>
      <c r="P123" s="157" t="str">
        <f>IF(I123=0,"",L123/I123)</f>
      </c>
      <c r="Q123" s="158" t="str">
        <f>L123*D123</f>
      </c>
      <c r="R123" s="159" t="str">
        <f>P123*E123</f>
      </c>
      <c r="S123" s="160" t="str">
        <f>N123*D123</f>
      </c>
      <c r="T123" s="161" t="str">
        <f>O123*D123</f>
      </c>
      <c r="U123" s="162" t="str">
        <f>1/(1+'Calculation_Assumptions'!$B$25)^(C123-'Calculation_Assumptions'!$B$24)</f>
      </c>
      <c r="V123" s="163" t="str">
        <f>Q123*U123</f>
      </c>
      <c r="W123" s="164" t="str">
        <f>R123*U123</f>
      </c>
      <c r="X123" s="165" t="str">
        <f>S123*U123</f>
      </c>
      <c r="Y123" s="166" t="str">
        <f>T123*U123</f>
      </c>
      <c r="Z123" s="167" t="str">
        <f>H123*F123</f>
      </c>
      <c r="AA123" s="168" t="str">
        <f>Z123*U123</f>
      </c>
      <c r="AB123" s="169" t="str">
        <f>IF(Z123=0,"",Q123/Z123)</f>
      </c>
    </row>
    <row r="124">
      <c r="A124" t="s">
        <v>232</v>
      </c>
      <c r="B124" s="35" t="s">
        <v>457</v>
      </c>
      <c r="C124" t="n">
        <v>2043</v>
      </c>
      <c r="D124" s="145" t="n">
        <v>29667.1011782549</v>
      </c>
      <c r="E124" s="146" t="n">
        <v>411429.46282923</v>
      </c>
      <c r="F124" s="147" t="n">
        <v>24001.7914371726</v>
      </c>
      <c r="G124" s="148" t="n">
        <v>90435.0055843959</v>
      </c>
      <c r="H124" s="149" t="n">
        <v>315304312</v>
      </c>
      <c r="I124" s="150" t="n">
        <v>37.4911</v>
      </c>
      <c r="J124" s="151" t="str">
        <f>'Calculation_Assumptions'!$B$28*G124*(F124/G124)^'Calculation_Assumptions'!$B$29</f>
      </c>
      <c r="K124" s="152" t="str">
        <f>'Calculation_Assumptions'!$B$30*F124</f>
      </c>
      <c r="L124" s="153" t="str">
        <f>MAX(J124,K124)</f>
      </c>
      <c r="M124" s="154" t="str">
        <f>IF(F124=0,"",L124/F124)</f>
      </c>
      <c r="N124" s="155" t="str">
        <f>'Calculation_Assumptions'!$B$31*F124</f>
      </c>
      <c r="O124" s="156" t="str">
        <f>'Calculation_Assumptions'!$B$32*F124</f>
      </c>
      <c r="P124" s="157" t="str">
        <f>IF(I124=0,"",L124/I124)</f>
      </c>
      <c r="Q124" s="158" t="str">
        <f>L124*D124</f>
      </c>
      <c r="R124" s="159" t="str">
        <f>P124*E124</f>
      </c>
      <c r="S124" s="160" t="str">
        <f>N124*D124</f>
      </c>
      <c r="T124" s="161" t="str">
        <f>O124*D124</f>
      </c>
      <c r="U124" s="162" t="str">
        <f>1/(1+'Calculation_Assumptions'!$B$25)^(C124-'Calculation_Assumptions'!$B$24)</f>
      </c>
      <c r="V124" s="163" t="str">
        <f>Q124*U124</f>
      </c>
      <c r="W124" s="164" t="str">
        <f>R124*U124</f>
      </c>
      <c r="X124" s="165" t="str">
        <f>S124*U124</f>
      </c>
      <c r="Y124" s="166" t="str">
        <f>T124*U124</f>
      </c>
      <c r="Z124" s="167" t="str">
        <f>H124*F124</f>
      </c>
      <c r="AA124" s="168" t="str">
        <f>Z124*U124</f>
      </c>
      <c r="AB124" s="169" t="str">
        <f>IF(Z124=0,"",Q124/Z124)</f>
      </c>
    </row>
    <row r="125">
      <c r="A125" t="s">
        <v>232</v>
      </c>
      <c r="B125" s="35" t="s">
        <v>457</v>
      </c>
      <c r="C125" t="n">
        <v>2044</v>
      </c>
      <c r="D125" s="145" t="n">
        <v>30617.2063353767</v>
      </c>
      <c r="E125" s="146" t="n">
        <v>423880.76985613</v>
      </c>
      <c r="F125" s="147" t="n">
        <v>24606.9362531317</v>
      </c>
      <c r="G125" s="148" t="n">
        <v>91221.8797115048</v>
      </c>
      <c r="H125" s="149" t="n">
        <v>316318415.5</v>
      </c>
      <c r="I125" s="150" t="n">
        <v>37.6099</v>
      </c>
      <c r="J125" s="151" t="str">
        <f>'Calculation_Assumptions'!$B$28*G125*(F125/G125)^'Calculation_Assumptions'!$B$29</f>
      </c>
      <c r="K125" s="152" t="str">
        <f>'Calculation_Assumptions'!$B$30*F125</f>
      </c>
      <c r="L125" s="153" t="str">
        <f>MAX(J125,K125)</f>
      </c>
      <c r="M125" s="154" t="str">
        <f>IF(F125=0,"",L125/F125)</f>
      </c>
      <c r="N125" s="155" t="str">
        <f>'Calculation_Assumptions'!$B$31*F125</f>
      </c>
      <c r="O125" s="156" t="str">
        <f>'Calculation_Assumptions'!$B$32*F125</f>
      </c>
      <c r="P125" s="157" t="str">
        <f>IF(I125=0,"",L125/I125)</f>
      </c>
      <c r="Q125" s="158" t="str">
        <f>L125*D125</f>
      </c>
      <c r="R125" s="159" t="str">
        <f>P125*E125</f>
      </c>
      <c r="S125" s="160" t="str">
        <f>N125*D125</f>
      </c>
      <c r="T125" s="161" t="str">
        <f>O125*D125</f>
      </c>
      <c r="U125" s="162" t="str">
        <f>1/(1+'Calculation_Assumptions'!$B$25)^(C125-'Calculation_Assumptions'!$B$24)</f>
      </c>
      <c r="V125" s="163" t="str">
        <f>Q125*U125</f>
      </c>
      <c r="W125" s="164" t="str">
        <f>R125*U125</f>
      </c>
      <c r="X125" s="165" t="str">
        <f>S125*U125</f>
      </c>
      <c r="Y125" s="166" t="str">
        <f>T125*U125</f>
      </c>
      <c r="Z125" s="167" t="str">
        <f>H125*F125</f>
      </c>
      <c r="AA125" s="168" t="str">
        <f>Z125*U125</f>
      </c>
      <c r="AB125" s="169" t="str">
        <f>IF(Z125=0,"",Q125/Z125)</f>
      </c>
    </row>
    <row r="126">
      <c r="A126" t="s">
        <v>232</v>
      </c>
      <c r="B126" s="35" t="s">
        <v>457</v>
      </c>
      <c r="C126" t="n">
        <v>2045</v>
      </c>
      <c r="D126" s="145" t="n">
        <v>31536.0952745528</v>
      </c>
      <c r="E126" s="146" t="n">
        <v>435668.355564665</v>
      </c>
      <c r="F126" s="147" t="n">
        <v>25227.3382739225</v>
      </c>
      <c r="G126" s="148" t="n">
        <v>92015.6004229417</v>
      </c>
      <c r="H126" s="149" t="n">
        <v>317249613</v>
      </c>
      <c r="I126" s="150" t="n">
        <v>37.7245</v>
      </c>
      <c r="J126" s="151" t="str">
        <f>'Calculation_Assumptions'!$B$28*G126*(F126/G126)^'Calculation_Assumptions'!$B$29</f>
      </c>
      <c r="K126" s="152" t="str">
        <f>'Calculation_Assumptions'!$B$30*F126</f>
      </c>
      <c r="L126" s="153" t="str">
        <f>MAX(J126,K126)</f>
      </c>
      <c r="M126" s="154" t="str">
        <f>IF(F126=0,"",L126/F126)</f>
      </c>
      <c r="N126" s="155" t="str">
        <f>'Calculation_Assumptions'!$B$31*F126</f>
      </c>
      <c r="O126" s="156" t="str">
        <f>'Calculation_Assumptions'!$B$32*F126</f>
      </c>
      <c r="P126" s="157" t="str">
        <f>IF(I126=0,"",L126/I126)</f>
      </c>
      <c r="Q126" s="158" t="str">
        <f>L126*D126</f>
      </c>
      <c r="R126" s="159" t="str">
        <f>P126*E126</f>
      </c>
      <c r="S126" s="160" t="str">
        <f>N126*D126</f>
      </c>
      <c r="T126" s="161" t="str">
        <f>O126*D126</f>
      </c>
      <c r="U126" s="162" t="str">
        <f>1/(1+'Calculation_Assumptions'!$B$25)^(C126-'Calculation_Assumptions'!$B$24)</f>
      </c>
      <c r="V126" s="163" t="str">
        <f>Q126*U126</f>
      </c>
      <c r="W126" s="164" t="str">
        <f>R126*U126</f>
      </c>
      <c r="X126" s="165" t="str">
        <f>S126*U126</f>
      </c>
      <c r="Y126" s="166" t="str">
        <f>T126*U126</f>
      </c>
      <c r="Z126" s="167" t="str">
        <f>H126*F126</f>
      </c>
      <c r="AA126" s="168" t="str">
        <f>Z126*U126</f>
      </c>
      <c r="AB126" s="169" t="str">
        <f>IF(Z126=0,"",Q126/Z126)</f>
      </c>
    </row>
    <row r="127">
      <c r="A127" t="s">
        <v>232</v>
      </c>
      <c r="B127" s="35" t="s">
        <v>457</v>
      </c>
      <c r="C127" t="n">
        <v>2046</v>
      </c>
      <c r="D127" s="145" t="n">
        <v>32419.6396233897</v>
      </c>
      <c r="E127" s="146" t="n">
        <v>446787.072785983</v>
      </c>
      <c r="F127" s="147" t="n">
        <v>25797.7023007031</v>
      </c>
      <c r="G127" s="148" t="n">
        <v>92766.6954417819</v>
      </c>
      <c r="H127" s="149" t="n">
        <v>318096573.5</v>
      </c>
      <c r="I127" s="150" t="n">
        <v>37.8362</v>
      </c>
      <c r="J127" s="151" t="str">
        <f>'Calculation_Assumptions'!$B$28*G127*(F127/G127)^'Calculation_Assumptions'!$B$29</f>
      </c>
      <c r="K127" s="152" t="str">
        <f>'Calculation_Assumptions'!$B$30*F127</f>
      </c>
      <c r="L127" s="153" t="str">
        <f>MAX(J127,K127)</f>
      </c>
      <c r="M127" s="154" t="str">
        <f>IF(F127=0,"",L127/F127)</f>
      </c>
      <c r="N127" s="155" t="str">
        <f>'Calculation_Assumptions'!$B$31*F127</f>
      </c>
      <c r="O127" s="156" t="str">
        <f>'Calculation_Assumptions'!$B$32*F127</f>
      </c>
      <c r="P127" s="157" t="str">
        <f>IF(I127=0,"",L127/I127)</f>
      </c>
      <c r="Q127" s="158" t="str">
        <f>L127*D127</f>
      </c>
      <c r="R127" s="159" t="str">
        <f>P127*E127</f>
      </c>
      <c r="S127" s="160" t="str">
        <f>N127*D127</f>
      </c>
      <c r="T127" s="161" t="str">
        <f>O127*D127</f>
      </c>
      <c r="U127" s="162" t="str">
        <f>1/(1+'Calculation_Assumptions'!$B$25)^(C127-'Calculation_Assumptions'!$B$24)</f>
      </c>
      <c r="V127" s="163" t="str">
        <f>Q127*U127</f>
      </c>
      <c r="W127" s="164" t="str">
        <f>R127*U127</f>
      </c>
      <c r="X127" s="165" t="str">
        <f>S127*U127</f>
      </c>
      <c r="Y127" s="166" t="str">
        <f>T127*U127</f>
      </c>
      <c r="Z127" s="167" t="str">
        <f>H127*F127</f>
      </c>
      <c r="AA127" s="168" t="str">
        <f>Z127*U127</f>
      </c>
      <c r="AB127" s="169" t="str">
        <f>IF(Z127=0,"",Q127/Z127)</f>
      </c>
    </row>
    <row r="128">
      <c r="A128" t="s">
        <v>232</v>
      </c>
      <c r="B128" s="35" t="s">
        <v>457</v>
      </c>
      <c r="C128" t="n">
        <v>2047</v>
      </c>
      <c r="D128" s="145" t="n">
        <v>33255.5649612635</v>
      </c>
      <c r="E128" s="146" t="n">
        <v>457294.833235903</v>
      </c>
      <c r="F128" s="147" t="n">
        <v>26380.9616682253</v>
      </c>
      <c r="G128" s="148" t="n">
        <v>93523.921418033</v>
      </c>
      <c r="H128" s="149" t="n">
        <v>318862019.5</v>
      </c>
      <c r="I128" s="150" t="n">
        <v>37.9489</v>
      </c>
      <c r="J128" s="151" t="str">
        <f>'Calculation_Assumptions'!$B$28*G128*(F128/G128)^'Calculation_Assumptions'!$B$29</f>
      </c>
      <c r="K128" s="152" t="str">
        <f>'Calculation_Assumptions'!$B$30*F128</f>
      </c>
      <c r="L128" s="153" t="str">
        <f>MAX(J128,K128)</f>
      </c>
      <c r="M128" s="154" t="str">
        <f>IF(F128=0,"",L128/F128)</f>
      </c>
      <c r="N128" s="155" t="str">
        <f>'Calculation_Assumptions'!$B$31*F128</f>
      </c>
      <c r="O128" s="156" t="str">
        <f>'Calculation_Assumptions'!$B$32*F128</f>
      </c>
      <c r="P128" s="157" t="str">
        <f>IF(I128=0,"",L128/I128)</f>
      </c>
      <c r="Q128" s="158" t="str">
        <f>L128*D128</f>
      </c>
      <c r="R128" s="159" t="str">
        <f>P128*E128</f>
      </c>
      <c r="S128" s="160" t="str">
        <f>N128*D128</f>
      </c>
      <c r="T128" s="161" t="str">
        <f>O128*D128</f>
      </c>
      <c r="U128" s="162" t="str">
        <f>1/(1+'Calculation_Assumptions'!$B$25)^(C128-'Calculation_Assumptions'!$B$24)</f>
      </c>
      <c r="V128" s="163" t="str">
        <f>Q128*U128</f>
      </c>
      <c r="W128" s="164" t="str">
        <f>R128*U128</f>
      </c>
      <c r="X128" s="165" t="str">
        <f>S128*U128</f>
      </c>
      <c r="Y128" s="166" t="str">
        <f>T128*U128</f>
      </c>
      <c r="Z128" s="167" t="str">
        <f>H128*F128</f>
      </c>
      <c r="AA128" s="168" t="str">
        <f>Z128*U128</f>
      </c>
      <c r="AB128" s="169" t="str">
        <f>IF(Z128=0,"",Q128/Z128)</f>
      </c>
    </row>
    <row r="129">
      <c r="A129" t="s">
        <v>232</v>
      </c>
      <c r="B129" s="35" t="s">
        <v>457</v>
      </c>
      <c r="C129" t="n">
        <v>2048</v>
      </c>
      <c r="D129" s="145" t="n">
        <v>34044.4405631713</v>
      </c>
      <c r="E129" s="146" t="n">
        <v>467165.654852054</v>
      </c>
      <c r="F129" s="147" t="n">
        <v>26977.4079268061</v>
      </c>
      <c r="G129" s="148" t="n">
        <v>94287.3283968127</v>
      </c>
      <c r="H129" s="149" t="n">
        <v>319554652.5</v>
      </c>
      <c r="I129" s="150" t="n">
        <v>38.0645</v>
      </c>
      <c r="J129" s="151" t="str">
        <f>'Calculation_Assumptions'!$B$28*G129*(F129/G129)^'Calculation_Assumptions'!$B$29</f>
      </c>
      <c r="K129" s="152" t="str">
        <f>'Calculation_Assumptions'!$B$30*F129</f>
      </c>
      <c r="L129" s="153" t="str">
        <f>MAX(J129,K129)</f>
      </c>
      <c r="M129" s="154" t="str">
        <f>IF(F129=0,"",L129/F129)</f>
      </c>
      <c r="N129" s="155" t="str">
        <f>'Calculation_Assumptions'!$B$31*F129</f>
      </c>
      <c r="O129" s="156" t="str">
        <f>'Calculation_Assumptions'!$B$32*F129</f>
      </c>
      <c r="P129" s="157" t="str">
        <f>IF(I129=0,"",L129/I129)</f>
      </c>
      <c r="Q129" s="158" t="str">
        <f>L129*D129</f>
      </c>
      <c r="R129" s="159" t="str">
        <f>P129*E129</f>
      </c>
      <c r="S129" s="160" t="str">
        <f>N129*D129</f>
      </c>
      <c r="T129" s="161" t="str">
        <f>O129*D129</f>
      </c>
      <c r="U129" s="162" t="str">
        <f>1/(1+'Calculation_Assumptions'!$B$25)^(C129-'Calculation_Assumptions'!$B$24)</f>
      </c>
      <c r="V129" s="163" t="str">
        <f>Q129*U129</f>
      </c>
      <c r="W129" s="164" t="str">
        <f>R129*U129</f>
      </c>
      <c r="X129" s="165" t="str">
        <f>S129*U129</f>
      </c>
      <c r="Y129" s="166" t="str">
        <f>T129*U129</f>
      </c>
      <c r="Z129" s="167" t="str">
        <f>H129*F129</f>
      </c>
      <c r="AA129" s="168" t="str">
        <f>Z129*U129</f>
      </c>
      <c r="AB129" s="169" t="str">
        <f>IF(Z129=0,"",Q129/Z129)</f>
      </c>
    </row>
    <row r="130">
      <c r="A130" t="s">
        <v>232</v>
      </c>
      <c r="B130" s="35" t="s">
        <v>457</v>
      </c>
      <c r="C130" t="n">
        <v>2049</v>
      </c>
      <c r="D130" s="145" t="n">
        <v>34808.3514421595</v>
      </c>
      <c r="E130" s="146" t="n">
        <v>476562.761321967</v>
      </c>
      <c r="F130" s="147" t="n">
        <v>27587.3392184138</v>
      </c>
      <c r="G130" s="148" t="n">
        <v>95056.9668317421</v>
      </c>
      <c r="H130" s="149" t="n">
        <v>320173250</v>
      </c>
      <c r="I130" s="150" t="n">
        <v>38.1755</v>
      </c>
      <c r="J130" s="151" t="str">
        <f>'Calculation_Assumptions'!$B$28*G130*(F130/G130)^'Calculation_Assumptions'!$B$29</f>
      </c>
      <c r="K130" s="152" t="str">
        <f>'Calculation_Assumptions'!$B$30*F130</f>
      </c>
      <c r="L130" s="153" t="str">
        <f>MAX(J130,K130)</f>
      </c>
      <c r="M130" s="154" t="str">
        <f>IF(F130=0,"",L130/F130)</f>
      </c>
      <c r="N130" s="155" t="str">
        <f>'Calculation_Assumptions'!$B$31*F130</f>
      </c>
      <c r="O130" s="156" t="str">
        <f>'Calculation_Assumptions'!$B$32*F130</f>
      </c>
      <c r="P130" s="157" t="str">
        <f>IF(I130=0,"",L130/I130)</f>
      </c>
      <c r="Q130" s="158" t="str">
        <f>L130*D130</f>
      </c>
      <c r="R130" s="159" t="str">
        <f>P130*E130</f>
      </c>
      <c r="S130" s="160" t="str">
        <f>N130*D130</f>
      </c>
      <c r="T130" s="161" t="str">
        <f>O130*D130</f>
      </c>
      <c r="U130" s="162" t="str">
        <f>1/(1+'Calculation_Assumptions'!$B$25)^(C130-'Calculation_Assumptions'!$B$24)</f>
      </c>
      <c r="V130" s="163" t="str">
        <f>Q130*U130</f>
      </c>
      <c r="W130" s="164" t="str">
        <f>R130*U130</f>
      </c>
      <c r="X130" s="165" t="str">
        <f>S130*U130</f>
      </c>
      <c r="Y130" s="166" t="str">
        <f>T130*U130</f>
      </c>
      <c r="Z130" s="167" t="str">
        <f>H130*F130</f>
      </c>
      <c r="AA130" s="168" t="str">
        <f>Z130*U130</f>
      </c>
      <c r="AB130" s="169" t="str">
        <f>IF(Z130=0,"",Q130/Z130)</f>
      </c>
    </row>
    <row r="131">
      <c r="A131" t="s">
        <v>232</v>
      </c>
      <c r="B131" s="35" t="s">
        <v>457</v>
      </c>
      <c r="C131" t="n">
        <v>2050</v>
      </c>
      <c r="D131" s="145" t="n">
        <v>35533.0814577076</v>
      </c>
      <c r="E131" s="146" t="n">
        <v>485434.603249942</v>
      </c>
      <c r="F131" s="147" t="n">
        <v>28211.0604256979</v>
      </c>
      <c r="G131" s="148" t="n">
        <v>95832.8875882792</v>
      </c>
      <c r="H131" s="149" t="n">
        <v>320712949.5</v>
      </c>
      <c r="I131" s="150" t="n">
        <v>38.286</v>
      </c>
      <c r="J131" s="151" t="str">
        <f>'Calculation_Assumptions'!$B$28*G131*(F131/G131)^'Calculation_Assumptions'!$B$29</f>
      </c>
      <c r="K131" s="152" t="str">
        <f>'Calculation_Assumptions'!$B$30*F131</f>
      </c>
      <c r="L131" s="153" t="str">
        <f>MAX(J131,K131)</f>
      </c>
      <c r="M131" s="154" t="str">
        <f>IF(F131=0,"",L131/F131)</f>
      </c>
      <c r="N131" s="155" t="str">
        <f>'Calculation_Assumptions'!$B$31*F131</f>
      </c>
      <c r="O131" s="156" t="str">
        <f>'Calculation_Assumptions'!$B$32*F131</f>
      </c>
      <c r="P131" s="157" t="str">
        <f>IF(I131=0,"",L131/I131)</f>
      </c>
      <c r="Q131" s="158" t="str">
        <f>L131*D131</f>
      </c>
      <c r="R131" s="159" t="str">
        <f>P131*E131</f>
      </c>
      <c r="S131" s="160" t="str">
        <f>N131*D131</f>
      </c>
      <c r="T131" s="161" t="str">
        <f>O131*D131</f>
      </c>
      <c r="U131" s="162" t="str">
        <f>1/(1+'Calculation_Assumptions'!$B$25)^(C131-'Calculation_Assumptions'!$B$24)</f>
      </c>
      <c r="V131" s="163" t="str">
        <f>Q131*U131</f>
      </c>
      <c r="W131" s="164" t="str">
        <f>R131*U131</f>
      </c>
      <c r="X131" s="165" t="str">
        <f>S131*U131</f>
      </c>
      <c r="Y131" s="166" t="str">
        <f>T131*U131</f>
      </c>
      <c r="Z131" s="167" t="str">
        <f>H131*F131</f>
      </c>
      <c r="AA131" s="168" t="str">
        <f>Z131*U131</f>
      </c>
      <c r="AB131" s="169" t="str">
        <f>IF(Z131=0,"",Q131/Z131)</f>
      </c>
    </row>
    <row r="132">
      <c r="A132" t="s">
        <v>257</v>
      </c>
      <c r="B132" s="35" t="s">
        <v>259</v>
      </c>
      <c r="C132" t="n">
        <v>2025</v>
      </c>
      <c r="D132" s="145" t="n">
        <v>-0.000000000438749564457552</v>
      </c>
      <c r="E132" s="146" t="n">
        <v>-0.0000000159353312767507</v>
      </c>
      <c r="F132" s="147" t="n">
        <v>13851.4910785419</v>
      </c>
      <c r="G132" s="148" t="n">
        <v>74136.3707949527</v>
      </c>
      <c r="H132" s="149" t="n">
        <v>285721235.5</v>
      </c>
      <c r="I132" s="150" t="n">
        <v>37.51</v>
      </c>
      <c r="J132" s="151" t="str">
        <f>'Calculation_Assumptions'!$B$28*G132*(F132/G132)^'Calculation_Assumptions'!$B$29</f>
      </c>
      <c r="K132" s="152" t="str">
        <f>'Calculation_Assumptions'!$B$30*F132</f>
      </c>
      <c r="L132" s="153" t="str">
        <f>MAX(J132,K132)</f>
      </c>
      <c r="M132" s="154" t="str">
        <f>IF(F132=0,"",L132/F132)</f>
      </c>
      <c r="N132" s="155" t="str">
        <f>'Calculation_Assumptions'!$B$31*F132</f>
      </c>
      <c r="O132" s="156" t="str">
        <f>'Calculation_Assumptions'!$B$32*F132</f>
      </c>
      <c r="P132" s="157" t="str">
        <f>IF(I132=0,"",L132/I132)</f>
      </c>
      <c r="Q132" s="158" t="str">
        <f>L132*D132</f>
      </c>
      <c r="R132" s="159" t="str">
        <f>P132*E132</f>
      </c>
      <c r="S132" s="160" t="str">
        <f>N132*D132</f>
      </c>
      <c r="T132" s="161" t="str">
        <f>O132*D132</f>
      </c>
      <c r="U132" s="162" t="str">
        <f>1/(1+'Calculation_Assumptions'!$B$25)^(C132-'Calculation_Assumptions'!$B$24)</f>
      </c>
      <c r="V132" s="163" t="str">
        <f>Q132*U132</f>
      </c>
      <c r="W132" s="164" t="str">
        <f>R132*U132</f>
      </c>
      <c r="X132" s="165" t="str">
        <f>S132*U132</f>
      </c>
      <c r="Y132" s="166" t="str">
        <f>T132*U132</f>
      </c>
      <c r="Z132" s="167" t="str">
        <f>H132*F132</f>
      </c>
      <c r="AA132" s="168" t="str">
        <f>Z132*U132</f>
      </c>
      <c r="AB132" s="169" t="str">
        <f>IF(Z132=0,"",Q132/Z132)</f>
      </c>
    </row>
    <row r="133">
      <c r="A133" t="s">
        <v>257</v>
      </c>
      <c r="B133" s="35" t="s">
        <v>259</v>
      </c>
      <c r="C133" t="n">
        <v>2026</v>
      </c>
      <c r="D133" s="145" t="n">
        <v>-0.000000000539870148585919</v>
      </c>
      <c r="E133" s="146" t="n">
        <v>-0.0000000164011426662114</v>
      </c>
      <c r="F133" s="147" t="n">
        <v>14370.1004216288</v>
      </c>
      <c r="G133" s="148" t="n">
        <v>75186.4097436074</v>
      </c>
      <c r="H133" s="149" t="n">
        <v>287886782.5</v>
      </c>
      <c r="I133" s="150" t="n">
        <v>37.5883</v>
      </c>
      <c r="J133" s="151" t="str">
        <f>'Calculation_Assumptions'!$B$28*G133*(F133/G133)^'Calculation_Assumptions'!$B$29</f>
      </c>
      <c r="K133" s="152" t="str">
        <f>'Calculation_Assumptions'!$B$30*F133</f>
      </c>
      <c r="L133" s="153" t="str">
        <f>MAX(J133,K133)</f>
      </c>
      <c r="M133" s="154" t="str">
        <f>IF(F133=0,"",L133/F133)</f>
      </c>
      <c r="N133" s="155" t="str">
        <f>'Calculation_Assumptions'!$B$31*F133</f>
      </c>
      <c r="O133" s="156" t="str">
        <f>'Calculation_Assumptions'!$B$32*F133</f>
      </c>
      <c r="P133" s="157" t="str">
        <f>IF(I133=0,"",L133/I133)</f>
      </c>
      <c r="Q133" s="158" t="str">
        <f>L133*D133</f>
      </c>
      <c r="R133" s="159" t="str">
        <f>P133*E133</f>
      </c>
      <c r="S133" s="160" t="str">
        <f>N133*D133</f>
      </c>
      <c r="T133" s="161" t="str">
        <f>O133*D133</f>
      </c>
      <c r="U133" s="162" t="str">
        <f>1/(1+'Calculation_Assumptions'!$B$25)^(C133-'Calculation_Assumptions'!$B$24)</f>
      </c>
      <c r="V133" s="163" t="str">
        <f>Q133*U133</f>
      </c>
      <c r="W133" s="164" t="str">
        <f>R133*U133</f>
      </c>
      <c r="X133" s="165" t="str">
        <f>S133*U133</f>
      </c>
      <c r="Y133" s="166" t="str">
        <f>T133*U133</f>
      </c>
      <c r="Z133" s="167" t="str">
        <f>H133*F133</f>
      </c>
      <c r="AA133" s="168" t="str">
        <f>Z133*U133</f>
      </c>
      <c r="AB133" s="169" t="str">
        <f>IF(Z133=0,"",Q133/Z133)</f>
      </c>
    </row>
    <row r="134">
      <c r="A134" t="s">
        <v>257</v>
      </c>
      <c r="B134" s="35" t="s">
        <v>259</v>
      </c>
      <c r="C134" t="n">
        <v>2027</v>
      </c>
      <c r="D134" s="145" t="n">
        <v>683.31226106279</v>
      </c>
      <c r="E134" s="146" t="n">
        <v>7884.43906080797</v>
      </c>
      <c r="F134" s="147" t="n">
        <v>14908.1268548478</v>
      </c>
      <c r="G134" s="148" t="n">
        <v>76251.3210387483</v>
      </c>
      <c r="H134" s="149" t="n">
        <v>289986522</v>
      </c>
      <c r="I134" s="150" t="n">
        <v>37.6736</v>
      </c>
      <c r="J134" s="151" t="str">
        <f>'Calculation_Assumptions'!$B$28*G134*(F134/G134)^'Calculation_Assumptions'!$B$29</f>
      </c>
      <c r="K134" s="152" t="str">
        <f>'Calculation_Assumptions'!$B$30*F134</f>
      </c>
      <c r="L134" s="153" t="str">
        <f>MAX(J134,K134)</f>
      </c>
      <c r="M134" s="154" t="str">
        <f>IF(F134=0,"",L134/F134)</f>
      </c>
      <c r="N134" s="155" t="str">
        <f>'Calculation_Assumptions'!$B$31*F134</f>
      </c>
      <c r="O134" s="156" t="str">
        <f>'Calculation_Assumptions'!$B$32*F134</f>
      </c>
      <c r="P134" s="157" t="str">
        <f>IF(I134=0,"",L134/I134)</f>
      </c>
      <c r="Q134" s="158" t="str">
        <f>L134*D134</f>
      </c>
      <c r="R134" s="159" t="str">
        <f>P134*E134</f>
      </c>
      <c r="S134" s="160" t="str">
        <f>N134*D134</f>
      </c>
      <c r="T134" s="161" t="str">
        <f>O134*D134</f>
      </c>
      <c r="U134" s="162" t="str">
        <f>1/(1+'Calculation_Assumptions'!$B$25)^(C134-'Calculation_Assumptions'!$B$24)</f>
      </c>
      <c r="V134" s="163" t="str">
        <f>Q134*U134</f>
      </c>
      <c r="W134" s="164" t="str">
        <f>R134*U134</f>
      </c>
      <c r="X134" s="165" t="str">
        <f>S134*U134</f>
      </c>
      <c r="Y134" s="166" t="str">
        <f>T134*U134</f>
      </c>
      <c r="Z134" s="167" t="str">
        <f>H134*F134</f>
      </c>
      <c r="AA134" s="168" t="str">
        <f>Z134*U134</f>
      </c>
      <c r="AB134" s="169" t="str">
        <f>IF(Z134=0,"",Q134/Z134)</f>
      </c>
    </row>
    <row r="135">
      <c r="A135" t="s">
        <v>257</v>
      </c>
      <c r="B135" s="35" t="s">
        <v>259</v>
      </c>
      <c r="C135" t="n">
        <v>2028</v>
      </c>
      <c r="D135" s="145" t="n">
        <v>1754.50982821648</v>
      </c>
      <c r="E135" s="146" t="n">
        <v>21227.779731303</v>
      </c>
      <c r="F135" s="147" t="n">
        <v>15466.2973673947</v>
      </c>
      <c r="G135" s="148" t="n">
        <v>77331.3153265521</v>
      </c>
      <c r="H135" s="149" t="n">
        <v>292016778.5</v>
      </c>
      <c r="I135" s="150" t="n">
        <v>36.834</v>
      </c>
      <c r="J135" s="151" t="str">
        <f>'Calculation_Assumptions'!$B$28*G135*(F135/G135)^'Calculation_Assumptions'!$B$29</f>
      </c>
      <c r="K135" s="152" t="str">
        <f>'Calculation_Assumptions'!$B$30*F135</f>
      </c>
      <c r="L135" s="153" t="str">
        <f>MAX(J135,K135)</f>
      </c>
      <c r="M135" s="154" t="str">
        <f>IF(F135=0,"",L135/F135)</f>
      </c>
      <c r="N135" s="155" t="str">
        <f>'Calculation_Assumptions'!$B$31*F135</f>
      </c>
      <c r="O135" s="156" t="str">
        <f>'Calculation_Assumptions'!$B$32*F135</f>
      </c>
      <c r="P135" s="157" t="str">
        <f>IF(I135=0,"",L135/I135)</f>
      </c>
      <c r="Q135" s="158" t="str">
        <f>L135*D135</f>
      </c>
      <c r="R135" s="159" t="str">
        <f>P135*E135</f>
      </c>
      <c r="S135" s="160" t="str">
        <f>N135*D135</f>
      </c>
      <c r="T135" s="161" t="str">
        <f>O135*D135</f>
      </c>
      <c r="U135" s="162" t="str">
        <f>1/(1+'Calculation_Assumptions'!$B$25)^(C135-'Calculation_Assumptions'!$B$24)</f>
      </c>
      <c r="V135" s="163" t="str">
        <f>Q135*U135</f>
      </c>
      <c r="W135" s="164" t="str">
        <f>R135*U135</f>
      </c>
      <c r="X135" s="165" t="str">
        <f>S135*U135</f>
      </c>
      <c r="Y135" s="166" t="str">
        <f>T135*U135</f>
      </c>
      <c r="Z135" s="167" t="str">
        <f>H135*F135</f>
      </c>
      <c r="AA135" s="168" t="str">
        <f>Z135*U135</f>
      </c>
      <c r="AB135" s="169" t="str">
        <f>IF(Z135=0,"",Q135/Z135)</f>
      </c>
    </row>
    <row r="136">
      <c r="A136" t="s">
        <v>257</v>
      </c>
      <c r="B136" s="35" t="s">
        <v>259</v>
      </c>
      <c r="C136" t="n">
        <v>2029</v>
      </c>
      <c r="D136" s="145" t="n">
        <v>3133.21381354475</v>
      </c>
      <c r="E136" s="146" t="n">
        <v>39085.1660306004</v>
      </c>
      <c r="F136" s="147" t="n">
        <v>16045.3661674401</v>
      </c>
      <c r="G136" s="148" t="n">
        <v>78426.6062367069</v>
      </c>
      <c r="H136" s="149" t="n">
        <v>293978109</v>
      </c>
      <c r="I136" s="150" t="n">
        <v>36.9118</v>
      </c>
      <c r="J136" s="151" t="str">
        <f>'Calculation_Assumptions'!$B$28*G136*(F136/G136)^'Calculation_Assumptions'!$B$29</f>
      </c>
      <c r="K136" s="152" t="str">
        <f>'Calculation_Assumptions'!$B$30*F136</f>
      </c>
      <c r="L136" s="153" t="str">
        <f>MAX(J136,K136)</f>
      </c>
      <c r="M136" s="154" t="str">
        <f>IF(F136=0,"",L136/F136)</f>
      </c>
      <c r="N136" s="155" t="str">
        <f>'Calculation_Assumptions'!$B$31*F136</f>
      </c>
      <c r="O136" s="156" t="str">
        <f>'Calculation_Assumptions'!$B$32*F136</f>
      </c>
      <c r="P136" s="157" t="str">
        <f>IF(I136=0,"",L136/I136)</f>
      </c>
      <c r="Q136" s="158" t="str">
        <f>L136*D136</f>
      </c>
      <c r="R136" s="159" t="str">
        <f>P136*E136</f>
      </c>
      <c r="S136" s="160" t="str">
        <f>N136*D136</f>
      </c>
      <c r="T136" s="161" t="str">
        <f>O136*D136</f>
      </c>
      <c r="U136" s="162" t="str">
        <f>1/(1+'Calculation_Assumptions'!$B$25)^(C136-'Calculation_Assumptions'!$B$24)</f>
      </c>
      <c r="V136" s="163" t="str">
        <f>Q136*U136</f>
      </c>
      <c r="W136" s="164" t="str">
        <f>R136*U136</f>
      </c>
      <c r="X136" s="165" t="str">
        <f>S136*U136</f>
      </c>
      <c r="Y136" s="166" t="str">
        <f>T136*U136</f>
      </c>
      <c r="Z136" s="167" t="str">
        <f>H136*F136</f>
      </c>
      <c r="AA136" s="168" t="str">
        <f>Z136*U136</f>
      </c>
      <c r="AB136" s="169" t="str">
        <f>IF(Z136=0,"",Q136/Z136)</f>
      </c>
    </row>
    <row r="137">
      <c r="A137" t="s">
        <v>257</v>
      </c>
      <c r="B137" s="35" t="s">
        <v>259</v>
      </c>
      <c r="C137" t="n">
        <v>2030</v>
      </c>
      <c r="D137" s="145" t="n">
        <v>4777.04667586767</v>
      </c>
      <c r="E137" s="146" t="n">
        <v>60842.3926591844</v>
      </c>
      <c r="F137" s="147" t="n">
        <v>16646.1157012267</v>
      </c>
      <c r="G137" s="148" t="n">
        <v>79537.4104246691</v>
      </c>
      <c r="H137" s="149" t="n">
        <v>295876648</v>
      </c>
      <c r="I137" s="150" t="n">
        <v>36.9927</v>
      </c>
      <c r="J137" s="151" t="str">
        <f>'Calculation_Assumptions'!$B$28*G137*(F137/G137)^'Calculation_Assumptions'!$B$29</f>
      </c>
      <c r="K137" s="152" t="str">
        <f>'Calculation_Assumptions'!$B$30*F137</f>
      </c>
      <c r="L137" s="153" t="str">
        <f>MAX(J137,K137)</f>
      </c>
      <c r="M137" s="154" t="str">
        <f>IF(F137=0,"",L137/F137)</f>
      </c>
      <c r="N137" s="155" t="str">
        <f>'Calculation_Assumptions'!$B$31*F137</f>
      </c>
      <c r="O137" s="156" t="str">
        <f>'Calculation_Assumptions'!$B$32*F137</f>
      </c>
      <c r="P137" s="157" t="str">
        <f>IF(I137=0,"",L137/I137)</f>
      </c>
      <c r="Q137" s="158" t="str">
        <f>L137*D137</f>
      </c>
      <c r="R137" s="159" t="str">
        <f>P137*E137</f>
      </c>
      <c r="S137" s="160" t="str">
        <f>N137*D137</f>
      </c>
      <c r="T137" s="161" t="str">
        <f>O137*D137</f>
      </c>
      <c r="U137" s="162" t="str">
        <f>1/(1+'Calculation_Assumptions'!$B$25)^(C137-'Calculation_Assumptions'!$B$24)</f>
      </c>
      <c r="V137" s="163" t="str">
        <f>Q137*U137</f>
      </c>
      <c r="W137" s="164" t="str">
        <f>R137*U137</f>
      </c>
      <c r="X137" s="165" t="str">
        <f>S137*U137</f>
      </c>
      <c r="Y137" s="166" t="str">
        <f>T137*U137</f>
      </c>
      <c r="Z137" s="167" t="str">
        <f>H137*F137</f>
      </c>
      <c r="AA137" s="168" t="str">
        <f>Z137*U137</f>
      </c>
      <c r="AB137" s="169" t="str">
        <f>IF(Z137=0,"",Q137/Z137)</f>
      </c>
    </row>
    <row r="138">
      <c r="A138" t="s">
        <v>257</v>
      </c>
      <c r="B138" s="35" t="s">
        <v>259</v>
      </c>
      <c r="C138" t="n">
        <v>2031</v>
      </c>
      <c r="D138" s="145" t="n">
        <v>6650.77201176195</v>
      </c>
      <c r="E138" s="146" t="n">
        <v>86089.4781451779</v>
      </c>
      <c r="F138" s="147" t="n">
        <v>17161.0734660986</v>
      </c>
      <c r="G138" s="148" t="n">
        <v>80420.1567986293</v>
      </c>
      <c r="H138" s="149" t="n">
        <v>297719748</v>
      </c>
      <c r="I138" s="150" t="n">
        <v>37.0895</v>
      </c>
      <c r="J138" s="151" t="str">
        <f>'Calculation_Assumptions'!$B$28*G138*(F138/G138)^'Calculation_Assumptions'!$B$29</f>
      </c>
      <c r="K138" s="152" t="str">
        <f>'Calculation_Assumptions'!$B$30*F138</f>
      </c>
      <c r="L138" s="153" t="str">
        <f>MAX(J138,K138)</f>
      </c>
      <c r="M138" s="154" t="str">
        <f>IF(F138=0,"",L138/F138)</f>
      </c>
      <c r="N138" s="155" t="str">
        <f>'Calculation_Assumptions'!$B$31*F138</f>
      </c>
      <c r="O138" s="156" t="str">
        <f>'Calculation_Assumptions'!$B$32*F138</f>
      </c>
      <c r="P138" s="157" t="str">
        <f>IF(I138=0,"",L138/I138)</f>
      </c>
      <c r="Q138" s="158" t="str">
        <f>L138*D138</f>
      </c>
      <c r="R138" s="159" t="str">
        <f>P138*E138</f>
      </c>
      <c r="S138" s="160" t="str">
        <f>N138*D138</f>
      </c>
      <c r="T138" s="161" t="str">
        <f>O138*D138</f>
      </c>
      <c r="U138" s="162" t="str">
        <f>1/(1+'Calculation_Assumptions'!$B$25)^(C138-'Calculation_Assumptions'!$B$24)</f>
      </c>
      <c r="V138" s="163" t="str">
        <f>Q138*U138</f>
      </c>
      <c r="W138" s="164" t="str">
        <f>R138*U138</f>
      </c>
      <c r="X138" s="165" t="str">
        <f>S138*U138</f>
      </c>
      <c r="Y138" s="166" t="str">
        <f>T138*U138</f>
      </c>
      <c r="Z138" s="167" t="str">
        <f>H138*F138</f>
      </c>
      <c r="AA138" s="168" t="str">
        <f>Z138*U138</f>
      </c>
      <c r="AB138" s="169" t="str">
        <f>IF(Z138=0,"",Q138/Z138)</f>
      </c>
    </row>
    <row r="139">
      <c r="A139" t="s">
        <v>257</v>
      </c>
      <c r="B139" s="35" t="s">
        <v>259</v>
      </c>
      <c r="C139" t="n">
        <v>2032</v>
      </c>
      <c r="D139" s="145" t="n">
        <v>8002.36922138441</v>
      </c>
      <c r="E139" s="146" t="n">
        <v>105911.07330367</v>
      </c>
      <c r="F139" s="147" t="n">
        <v>17691.9617642167</v>
      </c>
      <c r="G139" s="148" t="n">
        <v>81312.7003379309</v>
      </c>
      <c r="H139" s="149" t="n">
        <v>299510661.5</v>
      </c>
      <c r="I139" s="150" t="n">
        <v>37.1904</v>
      </c>
      <c r="J139" s="151" t="str">
        <f>'Calculation_Assumptions'!$B$28*G139*(F139/G139)^'Calculation_Assumptions'!$B$29</f>
      </c>
      <c r="K139" s="152" t="str">
        <f>'Calculation_Assumptions'!$B$30*F139</f>
      </c>
      <c r="L139" s="153" t="str">
        <f>MAX(J139,K139)</f>
      </c>
      <c r="M139" s="154" t="str">
        <f>IF(F139=0,"",L139/F139)</f>
      </c>
      <c r="N139" s="155" t="str">
        <f>'Calculation_Assumptions'!$B$31*F139</f>
      </c>
      <c r="O139" s="156" t="str">
        <f>'Calculation_Assumptions'!$B$32*F139</f>
      </c>
      <c r="P139" s="157" t="str">
        <f>IF(I139=0,"",L139/I139)</f>
      </c>
      <c r="Q139" s="158" t="str">
        <f>L139*D139</f>
      </c>
      <c r="R139" s="159" t="str">
        <f>P139*E139</f>
      </c>
      <c r="S139" s="160" t="str">
        <f>N139*D139</f>
      </c>
      <c r="T139" s="161" t="str">
        <f>O139*D139</f>
      </c>
      <c r="U139" s="162" t="str">
        <f>1/(1+'Calculation_Assumptions'!$B$25)^(C139-'Calculation_Assumptions'!$B$24)</f>
      </c>
      <c r="V139" s="163" t="str">
        <f>Q139*U139</f>
      </c>
      <c r="W139" s="164" t="str">
        <f>R139*U139</f>
      </c>
      <c r="X139" s="165" t="str">
        <f>S139*U139</f>
      </c>
      <c r="Y139" s="166" t="str">
        <f>T139*U139</f>
      </c>
      <c r="Z139" s="167" t="str">
        <f>H139*F139</f>
      </c>
      <c r="AA139" s="168" t="str">
        <f>Z139*U139</f>
      </c>
      <c r="AB139" s="169" t="str">
        <f>IF(Z139=0,"",Q139/Z139)</f>
      </c>
    </row>
    <row r="140">
      <c r="A140" t="s">
        <v>257</v>
      </c>
      <c r="B140" s="35" t="s">
        <v>259</v>
      </c>
      <c r="C140" t="n">
        <v>2033</v>
      </c>
      <c r="D140" s="145" t="n">
        <v>9118.08548876344</v>
      </c>
      <c r="E140" s="146" t="n">
        <v>122618.569876472</v>
      </c>
      <c r="F140" s="147" t="n">
        <v>18239.2734163655</v>
      </c>
      <c r="G140" s="148" t="n">
        <v>82215.1497764654</v>
      </c>
      <c r="H140" s="149" t="n">
        <v>301250984.5</v>
      </c>
      <c r="I140" s="150" t="n">
        <v>37.2975</v>
      </c>
      <c r="J140" s="151" t="str">
        <f>'Calculation_Assumptions'!$B$28*G140*(F140/G140)^'Calculation_Assumptions'!$B$29</f>
      </c>
      <c r="K140" s="152" t="str">
        <f>'Calculation_Assumptions'!$B$30*F140</f>
      </c>
      <c r="L140" s="153" t="str">
        <f>MAX(J140,K140)</f>
      </c>
      <c r="M140" s="154" t="str">
        <f>IF(F140=0,"",L140/F140)</f>
      </c>
      <c r="N140" s="155" t="str">
        <f>'Calculation_Assumptions'!$B$31*F140</f>
      </c>
      <c r="O140" s="156" t="str">
        <f>'Calculation_Assumptions'!$B$32*F140</f>
      </c>
      <c r="P140" s="157" t="str">
        <f>IF(I140=0,"",L140/I140)</f>
      </c>
      <c r="Q140" s="158" t="str">
        <f>L140*D140</f>
      </c>
      <c r="R140" s="159" t="str">
        <f>P140*E140</f>
      </c>
      <c r="S140" s="160" t="str">
        <f>N140*D140</f>
      </c>
      <c r="T140" s="161" t="str">
        <f>O140*D140</f>
      </c>
      <c r="U140" s="162" t="str">
        <f>1/(1+'Calculation_Assumptions'!$B$25)^(C140-'Calculation_Assumptions'!$B$24)</f>
      </c>
      <c r="V140" s="163" t="str">
        <f>Q140*U140</f>
      </c>
      <c r="W140" s="164" t="str">
        <f>R140*U140</f>
      </c>
      <c r="X140" s="165" t="str">
        <f>S140*U140</f>
      </c>
      <c r="Y140" s="166" t="str">
        <f>T140*U140</f>
      </c>
      <c r="Z140" s="167" t="str">
        <f>H140*F140</f>
      </c>
      <c r="AA140" s="168" t="str">
        <f>Z140*U140</f>
      </c>
      <c r="AB140" s="169" t="str">
        <f>IF(Z140=0,"",Q140/Z140)</f>
      </c>
    </row>
    <row r="141">
      <c r="A141" t="s">
        <v>257</v>
      </c>
      <c r="B141" s="35" t="s">
        <v>259</v>
      </c>
      <c r="C141" t="n">
        <v>2034</v>
      </c>
      <c r="D141" s="145" t="n">
        <v>10085.9080702082</v>
      </c>
      <c r="E141" s="146" t="n">
        <v>137315.573315236</v>
      </c>
      <c r="F141" s="147" t="n">
        <v>18803.5164890413</v>
      </c>
      <c r="G141" s="148" t="n">
        <v>83127.6150549084</v>
      </c>
      <c r="H141" s="149" t="n">
        <v>302938573</v>
      </c>
      <c r="I141" s="150" t="n">
        <v>37.4064</v>
      </c>
      <c r="J141" s="151" t="str">
        <f>'Calculation_Assumptions'!$B$28*G141*(F141/G141)^'Calculation_Assumptions'!$B$29</f>
      </c>
      <c r="K141" s="152" t="str">
        <f>'Calculation_Assumptions'!$B$30*F141</f>
      </c>
      <c r="L141" s="153" t="str">
        <f>MAX(J141,K141)</f>
      </c>
      <c r="M141" s="154" t="str">
        <f>IF(F141=0,"",L141/F141)</f>
      </c>
      <c r="N141" s="155" t="str">
        <f>'Calculation_Assumptions'!$B$31*F141</f>
      </c>
      <c r="O141" s="156" t="str">
        <f>'Calculation_Assumptions'!$B$32*F141</f>
      </c>
      <c r="P141" s="157" t="str">
        <f>IF(I141=0,"",L141/I141)</f>
      </c>
      <c r="Q141" s="158" t="str">
        <f>L141*D141</f>
      </c>
      <c r="R141" s="159" t="str">
        <f>P141*E141</f>
      </c>
      <c r="S141" s="160" t="str">
        <f>N141*D141</f>
      </c>
      <c r="T141" s="161" t="str">
        <f>O141*D141</f>
      </c>
      <c r="U141" s="162" t="str">
        <f>1/(1+'Calculation_Assumptions'!$B$25)^(C141-'Calculation_Assumptions'!$B$24)</f>
      </c>
      <c r="V141" s="163" t="str">
        <f>Q141*U141</f>
      </c>
      <c r="W141" s="164" t="str">
        <f>R141*U141</f>
      </c>
      <c r="X141" s="165" t="str">
        <f>S141*U141</f>
      </c>
      <c r="Y141" s="166" t="str">
        <f>T141*U141</f>
      </c>
      <c r="Z141" s="167" t="str">
        <f>H141*F141</f>
      </c>
      <c r="AA141" s="168" t="str">
        <f>Z141*U141</f>
      </c>
      <c r="AB141" s="169" t="str">
        <f>IF(Z141=0,"",Q141/Z141)</f>
      </c>
    </row>
    <row r="142">
      <c r="A142" t="s">
        <v>257</v>
      </c>
      <c r="B142" s="35" t="s">
        <v>259</v>
      </c>
      <c r="C142" t="n">
        <v>2035</v>
      </c>
      <c r="D142" s="145" t="n">
        <v>10954.1948179761</v>
      </c>
      <c r="E142" s="146" t="n">
        <v>150442.323542688</v>
      </c>
      <c r="F142" s="147" t="n">
        <v>19385.2147660882</v>
      </c>
      <c r="G142" s="148" t="n">
        <v>84050.2073341125</v>
      </c>
      <c r="H142" s="149" t="n">
        <v>304566622</v>
      </c>
      <c r="I142" s="150" t="n">
        <v>37.5179</v>
      </c>
      <c r="J142" s="151" t="str">
        <f>'Calculation_Assumptions'!$B$28*G142*(F142/G142)^'Calculation_Assumptions'!$B$29</f>
      </c>
      <c r="K142" s="152" t="str">
        <f>'Calculation_Assumptions'!$B$30*F142</f>
      </c>
      <c r="L142" s="153" t="str">
        <f>MAX(J142,K142)</f>
      </c>
      <c r="M142" s="154" t="str">
        <f>IF(F142=0,"",L142/F142)</f>
      </c>
      <c r="N142" s="155" t="str">
        <f>'Calculation_Assumptions'!$B$31*F142</f>
      </c>
      <c r="O142" s="156" t="str">
        <f>'Calculation_Assumptions'!$B$32*F142</f>
      </c>
      <c r="P142" s="157" t="str">
        <f>IF(I142=0,"",L142/I142)</f>
      </c>
      <c r="Q142" s="158" t="str">
        <f>L142*D142</f>
      </c>
      <c r="R142" s="159" t="str">
        <f>P142*E142</f>
      </c>
      <c r="S142" s="160" t="str">
        <f>N142*D142</f>
      </c>
      <c r="T142" s="161" t="str">
        <f>O142*D142</f>
      </c>
      <c r="U142" s="162" t="str">
        <f>1/(1+'Calculation_Assumptions'!$B$25)^(C142-'Calculation_Assumptions'!$B$24)</f>
      </c>
      <c r="V142" s="163" t="str">
        <f>Q142*U142</f>
      </c>
      <c r="W142" s="164" t="str">
        <f>R142*U142</f>
      </c>
      <c r="X142" s="165" t="str">
        <f>S142*U142</f>
      </c>
      <c r="Y142" s="166" t="str">
        <f>T142*U142</f>
      </c>
      <c r="Z142" s="167" t="str">
        <f>H142*F142</f>
      </c>
      <c r="AA142" s="168" t="str">
        <f>Z142*U142</f>
      </c>
      <c r="AB142" s="169" t="str">
        <f>IF(Z142=0,"",Q142/Z142)</f>
      </c>
    </row>
    <row r="143">
      <c r="A143" t="s">
        <v>257</v>
      </c>
      <c r="B143" s="35" t="s">
        <v>259</v>
      </c>
      <c r="C143" t="n">
        <v>2036</v>
      </c>
      <c r="D143" s="145" t="n">
        <v>11753.1753522731</v>
      </c>
      <c r="E143" s="146" t="n">
        <v>162374.581186745</v>
      </c>
      <c r="F143" s="147" t="n">
        <v>19931.358148438</v>
      </c>
      <c r="G143" s="148" t="n">
        <v>84847.8568068913</v>
      </c>
      <c r="H143" s="149" t="n">
        <v>306135098</v>
      </c>
      <c r="I143" s="150" t="n">
        <v>37.6267</v>
      </c>
      <c r="J143" s="151" t="str">
        <f>'Calculation_Assumptions'!$B$28*G143*(F143/G143)^'Calculation_Assumptions'!$B$29</f>
      </c>
      <c r="K143" s="152" t="str">
        <f>'Calculation_Assumptions'!$B$30*F143</f>
      </c>
      <c r="L143" s="153" t="str">
        <f>MAX(J143,K143)</f>
      </c>
      <c r="M143" s="154" t="str">
        <f>IF(F143=0,"",L143/F143)</f>
      </c>
      <c r="N143" s="155" t="str">
        <f>'Calculation_Assumptions'!$B$31*F143</f>
      </c>
      <c r="O143" s="156" t="str">
        <f>'Calculation_Assumptions'!$B$32*F143</f>
      </c>
      <c r="P143" s="157" t="str">
        <f>IF(I143=0,"",L143/I143)</f>
      </c>
      <c r="Q143" s="158" t="str">
        <f>L143*D143</f>
      </c>
      <c r="R143" s="159" t="str">
        <f>P143*E143</f>
      </c>
      <c r="S143" s="160" t="str">
        <f>N143*D143</f>
      </c>
      <c r="T143" s="161" t="str">
        <f>O143*D143</f>
      </c>
      <c r="U143" s="162" t="str">
        <f>1/(1+'Calculation_Assumptions'!$B$25)^(C143-'Calculation_Assumptions'!$B$24)</f>
      </c>
      <c r="V143" s="163" t="str">
        <f>Q143*U143</f>
      </c>
      <c r="W143" s="164" t="str">
        <f>R143*U143</f>
      </c>
      <c r="X143" s="165" t="str">
        <f>S143*U143</f>
      </c>
      <c r="Y143" s="166" t="str">
        <f>T143*U143</f>
      </c>
      <c r="Z143" s="167" t="str">
        <f>H143*F143</f>
      </c>
      <c r="AA143" s="168" t="str">
        <f>Z143*U143</f>
      </c>
      <c r="AB143" s="169" t="str">
        <f>IF(Z143=0,"",Q143/Z143)</f>
      </c>
    </row>
    <row r="144">
      <c r="A144" t="s">
        <v>257</v>
      </c>
      <c r="B144" s="35" t="s">
        <v>259</v>
      </c>
      <c r="C144" t="n">
        <v>2037</v>
      </c>
      <c r="D144" s="145" t="n">
        <v>12495.3773484841</v>
      </c>
      <c r="E144" s="146" t="n">
        <v>173292.1250291</v>
      </c>
      <c r="F144" s="147" t="n">
        <v>20492.8881332929</v>
      </c>
      <c r="G144" s="148" t="n">
        <v>85653.076096588</v>
      </c>
      <c r="H144" s="149" t="n">
        <v>307646417.5</v>
      </c>
      <c r="I144" s="150" t="n">
        <v>37.7369</v>
      </c>
      <c r="J144" s="151" t="str">
        <f>'Calculation_Assumptions'!$B$28*G144*(F144/G144)^'Calculation_Assumptions'!$B$29</f>
      </c>
      <c r="K144" s="152" t="str">
        <f>'Calculation_Assumptions'!$B$30*F144</f>
      </c>
      <c r="L144" s="153" t="str">
        <f>MAX(J144,K144)</f>
      </c>
      <c r="M144" s="154" t="str">
        <f>IF(F144=0,"",L144/F144)</f>
      </c>
      <c r="N144" s="155" t="str">
        <f>'Calculation_Assumptions'!$B$31*F144</f>
      </c>
      <c r="O144" s="156" t="str">
        <f>'Calculation_Assumptions'!$B$32*F144</f>
      </c>
      <c r="P144" s="157" t="str">
        <f>IF(I144=0,"",L144/I144)</f>
      </c>
      <c r="Q144" s="158" t="str">
        <f>L144*D144</f>
      </c>
      <c r="R144" s="159" t="str">
        <f>P144*E144</f>
      </c>
      <c r="S144" s="160" t="str">
        <f>N144*D144</f>
      </c>
      <c r="T144" s="161" t="str">
        <f>O144*D144</f>
      </c>
      <c r="U144" s="162" t="str">
        <f>1/(1+'Calculation_Assumptions'!$B$25)^(C144-'Calculation_Assumptions'!$B$24)</f>
      </c>
      <c r="V144" s="163" t="str">
        <f>Q144*U144</f>
      </c>
      <c r="W144" s="164" t="str">
        <f>R144*U144</f>
      </c>
      <c r="X144" s="165" t="str">
        <f>S144*U144</f>
      </c>
      <c r="Y144" s="166" t="str">
        <f>T144*U144</f>
      </c>
      <c r="Z144" s="167" t="str">
        <f>H144*F144</f>
      </c>
      <c r="AA144" s="168" t="str">
        <f>Z144*U144</f>
      </c>
      <c r="AB144" s="169" t="str">
        <f>IF(Z144=0,"",Q144/Z144)</f>
      </c>
    </row>
    <row r="145">
      <c r="A145" t="s">
        <v>257</v>
      </c>
      <c r="B145" s="35" t="s">
        <v>259</v>
      </c>
      <c r="C145" t="n">
        <v>2038</v>
      </c>
      <c r="D145" s="145" t="n">
        <v>13191.2794327835</v>
      </c>
      <c r="E145" s="146" t="n">
        <v>183401.061496747</v>
      </c>
      <c r="F145" s="147" t="n">
        <v>21070.2382103635</v>
      </c>
      <c r="G145" s="148" t="n">
        <v>86465.9370419363</v>
      </c>
      <c r="H145" s="149" t="n">
        <v>309096448</v>
      </c>
      <c r="I145" s="150" t="n">
        <v>37.8496</v>
      </c>
      <c r="J145" s="151" t="str">
        <f>'Calculation_Assumptions'!$B$28*G145*(F145/G145)^'Calculation_Assumptions'!$B$29</f>
      </c>
      <c r="K145" s="152" t="str">
        <f>'Calculation_Assumptions'!$B$30*F145</f>
      </c>
      <c r="L145" s="153" t="str">
        <f>MAX(J145,K145)</f>
      </c>
      <c r="M145" s="154" t="str">
        <f>IF(F145=0,"",L145/F145)</f>
      </c>
      <c r="N145" s="155" t="str">
        <f>'Calculation_Assumptions'!$B$31*F145</f>
      </c>
      <c r="O145" s="156" t="str">
        <f>'Calculation_Assumptions'!$B$32*F145</f>
      </c>
      <c r="P145" s="157" t="str">
        <f>IF(I145=0,"",L145/I145)</f>
      </c>
      <c r="Q145" s="158" t="str">
        <f>L145*D145</f>
      </c>
      <c r="R145" s="159" t="str">
        <f>P145*E145</f>
      </c>
      <c r="S145" s="160" t="str">
        <f>N145*D145</f>
      </c>
      <c r="T145" s="161" t="str">
        <f>O145*D145</f>
      </c>
      <c r="U145" s="162" t="str">
        <f>1/(1+'Calculation_Assumptions'!$B$25)^(C145-'Calculation_Assumptions'!$B$24)</f>
      </c>
      <c r="V145" s="163" t="str">
        <f>Q145*U145</f>
      </c>
      <c r="W145" s="164" t="str">
        <f>R145*U145</f>
      </c>
      <c r="X145" s="165" t="str">
        <f>S145*U145</f>
      </c>
      <c r="Y145" s="166" t="str">
        <f>T145*U145</f>
      </c>
      <c r="Z145" s="167" t="str">
        <f>H145*F145</f>
      </c>
      <c r="AA145" s="168" t="str">
        <f>Z145*U145</f>
      </c>
      <c r="AB145" s="169" t="str">
        <f>IF(Z145=0,"",Q145/Z145)</f>
      </c>
    </row>
    <row r="146">
      <c r="A146" t="s">
        <v>257</v>
      </c>
      <c r="B146" s="35" t="s">
        <v>259</v>
      </c>
      <c r="C146" t="n">
        <v>2039</v>
      </c>
      <c r="D146" s="145" t="n">
        <v>13855.1750417388</v>
      </c>
      <c r="E146" s="146" t="n">
        <v>192824.118724263</v>
      </c>
      <c r="F146" s="147" t="n">
        <v>21663.8540821491</v>
      </c>
      <c r="G146" s="148" t="n">
        <v>87286.5121634309</v>
      </c>
      <c r="H146" s="149" t="n">
        <v>310481120</v>
      </c>
      <c r="I146" s="150" t="n">
        <v>37.9582</v>
      </c>
      <c r="J146" s="151" t="str">
        <f>'Calculation_Assumptions'!$B$28*G146*(F146/G146)^'Calculation_Assumptions'!$B$29</f>
      </c>
      <c r="K146" s="152" t="str">
        <f>'Calculation_Assumptions'!$B$30*F146</f>
      </c>
      <c r="L146" s="153" t="str">
        <f>MAX(J146,K146)</f>
      </c>
      <c r="M146" s="154" t="str">
        <f>IF(F146=0,"",L146/F146)</f>
      </c>
      <c r="N146" s="155" t="str">
        <f>'Calculation_Assumptions'!$B$31*F146</f>
      </c>
      <c r="O146" s="156" t="str">
        <f>'Calculation_Assumptions'!$B$32*F146</f>
      </c>
      <c r="P146" s="157" t="str">
        <f>IF(I146=0,"",L146/I146)</f>
      </c>
      <c r="Q146" s="158" t="str">
        <f>L146*D146</f>
      </c>
      <c r="R146" s="159" t="str">
        <f>P146*E146</f>
      </c>
      <c r="S146" s="160" t="str">
        <f>N146*D146</f>
      </c>
      <c r="T146" s="161" t="str">
        <f>O146*D146</f>
      </c>
      <c r="U146" s="162" t="str">
        <f>1/(1+'Calculation_Assumptions'!$B$25)^(C146-'Calculation_Assumptions'!$B$24)</f>
      </c>
      <c r="V146" s="163" t="str">
        <f>Q146*U146</f>
      </c>
      <c r="W146" s="164" t="str">
        <f>R146*U146</f>
      </c>
      <c r="X146" s="165" t="str">
        <f>S146*U146</f>
      </c>
      <c r="Y146" s="166" t="str">
        <f>T146*U146</f>
      </c>
      <c r="Z146" s="167" t="str">
        <f>H146*F146</f>
      </c>
      <c r="AA146" s="168" t="str">
        <f>Z146*U146</f>
      </c>
      <c r="AB146" s="169" t="str">
        <f>IF(Z146=0,"",Q146/Z146)</f>
      </c>
    </row>
    <row r="147">
      <c r="A147" t="s">
        <v>257</v>
      </c>
      <c r="B147" s="35" t="s">
        <v>259</v>
      </c>
      <c r="C147" t="n">
        <v>2040</v>
      </c>
      <c r="D147" s="145" t="n">
        <v>14480.0232718672</v>
      </c>
      <c r="E147" s="146" t="n">
        <v>201554.237114474</v>
      </c>
      <c r="F147" s="147" t="n">
        <v>22274.1940080113</v>
      </c>
      <c r="G147" s="148" t="n">
        <v>88114.8746697968</v>
      </c>
      <c r="H147" s="149" t="n">
        <v>311797395.5</v>
      </c>
      <c r="I147" s="150" t="n">
        <v>38.0715</v>
      </c>
      <c r="J147" s="151" t="str">
        <f>'Calculation_Assumptions'!$B$28*G147*(F147/G147)^'Calculation_Assumptions'!$B$29</f>
      </c>
      <c r="K147" s="152" t="str">
        <f>'Calculation_Assumptions'!$B$30*F147</f>
      </c>
      <c r="L147" s="153" t="str">
        <f>MAX(J147,K147)</f>
      </c>
      <c r="M147" s="154" t="str">
        <f>IF(F147=0,"",L147/F147)</f>
      </c>
      <c r="N147" s="155" t="str">
        <f>'Calculation_Assumptions'!$B$31*F147</f>
      </c>
      <c r="O147" s="156" t="str">
        <f>'Calculation_Assumptions'!$B$32*F147</f>
      </c>
      <c r="P147" s="157" t="str">
        <f>IF(I147=0,"",L147/I147)</f>
      </c>
      <c r="Q147" s="158" t="str">
        <f>L147*D147</f>
      </c>
      <c r="R147" s="159" t="str">
        <f>P147*E147</f>
      </c>
      <c r="S147" s="160" t="str">
        <f>N147*D147</f>
      </c>
      <c r="T147" s="161" t="str">
        <f>O147*D147</f>
      </c>
      <c r="U147" s="162" t="str">
        <f>1/(1+'Calculation_Assumptions'!$B$25)^(C147-'Calculation_Assumptions'!$B$24)</f>
      </c>
      <c r="V147" s="163" t="str">
        <f>Q147*U147</f>
      </c>
      <c r="W147" s="164" t="str">
        <f>R147*U147</f>
      </c>
      <c r="X147" s="165" t="str">
        <f>S147*U147</f>
      </c>
      <c r="Y147" s="166" t="str">
        <f>T147*U147</f>
      </c>
      <c r="Z147" s="167" t="str">
        <f>H147*F147</f>
      </c>
      <c r="AA147" s="168" t="str">
        <f>Z147*U147</f>
      </c>
      <c r="AB147" s="169" t="str">
        <f>IF(Z147=0,"",Q147/Z147)</f>
      </c>
    </row>
    <row r="148">
      <c r="A148" t="s">
        <v>257</v>
      </c>
      <c r="B148" s="35" t="s">
        <v>259</v>
      </c>
      <c r="C148" t="n">
        <v>2041</v>
      </c>
      <c r="D148" s="145" t="n">
        <v>15076.090980131</v>
      </c>
      <c r="E148" s="146" t="n">
        <v>209742.508450536</v>
      </c>
      <c r="F148" s="147" t="n">
        <v>22835.7817990268</v>
      </c>
      <c r="G148" s="148" t="n">
        <v>88881.5613597912</v>
      </c>
      <c r="H148" s="149" t="n">
        <v>313041661</v>
      </c>
      <c r="I148" s="150" t="n">
        <v>37.2583</v>
      </c>
      <c r="J148" s="151" t="str">
        <f>'Calculation_Assumptions'!$B$28*G148*(F148/G148)^'Calculation_Assumptions'!$B$29</f>
      </c>
      <c r="K148" s="152" t="str">
        <f>'Calculation_Assumptions'!$B$30*F148</f>
      </c>
      <c r="L148" s="153" t="str">
        <f>MAX(J148,K148)</f>
      </c>
      <c r="M148" s="154" t="str">
        <f>IF(F148=0,"",L148/F148)</f>
      </c>
      <c r="N148" s="155" t="str">
        <f>'Calculation_Assumptions'!$B$31*F148</f>
      </c>
      <c r="O148" s="156" t="str">
        <f>'Calculation_Assumptions'!$B$32*F148</f>
      </c>
      <c r="P148" s="157" t="str">
        <f>IF(I148=0,"",L148/I148)</f>
      </c>
      <c r="Q148" s="158" t="str">
        <f>L148*D148</f>
      </c>
      <c r="R148" s="159" t="str">
        <f>P148*E148</f>
      </c>
      <c r="S148" s="160" t="str">
        <f>N148*D148</f>
      </c>
      <c r="T148" s="161" t="str">
        <f>O148*D148</f>
      </c>
      <c r="U148" s="162" t="str">
        <f>1/(1+'Calculation_Assumptions'!$B$25)^(C148-'Calculation_Assumptions'!$B$24)</f>
      </c>
      <c r="V148" s="163" t="str">
        <f>Q148*U148</f>
      </c>
      <c r="W148" s="164" t="str">
        <f>R148*U148</f>
      </c>
      <c r="X148" s="165" t="str">
        <f>S148*U148</f>
      </c>
      <c r="Y148" s="166" t="str">
        <f>T148*U148</f>
      </c>
      <c r="Z148" s="167" t="str">
        <f>H148*F148</f>
      </c>
      <c r="AA148" s="168" t="str">
        <f>Z148*U148</f>
      </c>
      <c r="AB148" s="169" t="str">
        <f>IF(Z148=0,"",Q148/Z148)</f>
      </c>
    </row>
    <row r="149">
      <c r="A149" t="s">
        <v>257</v>
      </c>
      <c r="B149" s="35" t="s">
        <v>259</v>
      </c>
      <c r="C149" t="n">
        <v>2042</v>
      </c>
      <c r="D149" s="145" t="n">
        <v>15644.4933652935</v>
      </c>
      <c r="E149" s="146" t="n">
        <v>217411.330022998</v>
      </c>
      <c r="F149" s="147" t="n">
        <v>23411.5286140188</v>
      </c>
      <c r="G149" s="148" t="n">
        <v>89654.918983414</v>
      </c>
      <c r="H149" s="149" t="n">
        <v>314211282.5</v>
      </c>
      <c r="I149" s="150" t="n">
        <v>37.3732</v>
      </c>
      <c r="J149" s="151" t="str">
        <f>'Calculation_Assumptions'!$B$28*G149*(F149/G149)^'Calculation_Assumptions'!$B$29</f>
      </c>
      <c r="K149" s="152" t="str">
        <f>'Calculation_Assumptions'!$B$30*F149</f>
      </c>
      <c r="L149" s="153" t="str">
        <f>MAX(J149,K149)</f>
      </c>
      <c r="M149" s="154" t="str">
        <f>IF(F149=0,"",L149/F149)</f>
      </c>
      <c r="N149" s="155" t="str">
        <f>'Calculation_Assumptions'!$B$31*F149</f>
      </c>
      <c r="O149" s="156" t="str">
        <f>'Calculation_Assumptions'!$B$32*F149</f>
      </c>
      <c r="P149" s="157" t="str">
        <f>IF(I149=0,"",L149/I149)</f>
      </c>
      <c r="Q149" s="158" t="str">
        <f>L149*D149</f>
      </c>
      <c r="R149" s="159" t="str">
        <f>P149*E149</f>
      </c>
      <c r="S149" s="160" t="str">
        <f>N149*D149</f>
      </c>
      <c r="T149" s="161" t="str">
        <f>O149*D149</f>
      </c>
      <c r="U149" s="162" t="str">
        <f>1/(1+'Calculation_Assumptions'!$B$25)^(C149-'Calculation_Assumptions'!$B$24)</f>
      </c>
      <c r="V149" s="163" t="str">
        <f>Q149*U149</f>
      </c>
      <c r="W149" s="164" t="str">
        <f>R149*U149</f>
      </c>
      <c r="X149" s="165" t="str">
        <f>S149*U149</f>
      </c>
      <c r="Y149" s="166" t="str">
        <f>T149*U149</f>
      </c>
      <c r="Z149" s="167" t="str">
        <f>H149*F149</f>
      </c>
      <c r="AA149" s="168" t="str">
        <f>Z149*U149</f>
      </c>
      <c r="AB149" s="169" t="str">
        <f>IF(Z149=0,"",Q149/Z149)</f>
      </c>
    </row>
    <row r="150">
      <c r="A150" t="s">
        <v>257</v>
      </c>
      <c r="B150" s="35" t="s">
        <v>259</v>
      </c>
      <c r="C150" t="n">
        <v>2043</v>
      </c>
      <c r="D150" s="145" t="n">
        <v>16185.0779552823</v>
      </c>
      <c r="E150" s="146" t="n">
        <v>224601.862280651</v>
      </c>
      <c r="F150" s="147" t="n">
        <v>24001.7914371726</v>
      </c>
      <c r="G150" s="148" t="n">
        <v>90435.0055843959</v>
      </c>
      <c r="H150" s="149" t="n">
        <v>315304312</v>
      </c>
      <c r="I150" s="150" t="n">
        <v>37.4911</v>
      </c>
      <c r="J150" s="151" t="str">
        <f>'Calculation_Assumptions'!$B$28*G150*(F150/G150)^'Calculation_Assumptions'!$B$29</f>
      </c>
      <c r="K150" s="152" t="str">
        <f>'Calculation_Assumptions'!$B$30*F150</f>
      </c>
      <c r="L150" s="153" t="str">
        <f>MAX(J150,K150)</f>
      </c>
      <c r="M150" s="154" t="str">
        <f>IF(F150=0,"",L150/F150)</f>
      </c>
      <c r="N150" s="155" t="str">
        <f>'Calculation_Assumptions'!$B$31*F150</f>
      </c>
      <c r="O150" s="156" t="str">
        <f>'Calculation_Assumptions'!$B$32*F150</f>
      </c>
      <c r="P150" s="157" t="str">
        <f>IF(I150=0,"",L150/I150)</f>
      </c>
      <c r="Q150" s="158" t="str">
        <f>L150*D150</f>
      </c>
      <c r="R150" s="159" t="str">
        <f>P150*E150</f>
      </c>
      <c r="S150" s="160" t="str">
        <f>N150*D150</f>
      </c>
      <c r="T150" s="161" t="str">
        <f>O150*D150</f>
      </c>
      <c r="U150" s="162" t="str">
        <f>1/(1+'Calculation_Assumptions'!$B$25)^(C150-'Calculation_Assumptions'!$B$24)</f>
      </c>
      <c r="V150" s="163" t="str">
        <f>Q150*U150</f>
      </c>
      <c r="W150" s="164" t="str">
        <f>R150*U150</f>
      </c>
      <c r="X150" s="165" t="str">
        <f>S150*U150</f>
      </c>
      <c r="Y150" s="166" t="str">
        <f>T150*U150</f>
      </c>
      <c r="Z150" s="167" t="str">
        <f>H150*F150</f>
      </c>
      <c r="AA150" s="168" t="str">
        <f>Z150*U150</f>
      </c>
      <c r="AB150" s="169" t="str">
        <f>IF(Z150=0,"",Q150/Z150)</f>
      </c>
    </row>
    <row r="151">
      <c r="A151" t="s">
        <v>257</v>
      </c>
      <c r="B151" s="35" t="s">
        <v>259</v>
      </c>
      <c r="C151" t="n">
        <v>2044</v>
      </c>
      <c r="D151" s="145" t="n">
        <v>16701.7432505096</v>
      </c>
      <c r="E151" s="146" t="n">
        <v>231388.621175762</v>
      </c>
      <c r="F151" s="147" t="n">
        <v>24606.9362531317</v>
      </c>
      <c r="G151" s="148" t="n">
        <v>91221.8797115048</v>
      </c>
      <c r="H151" s="149" t="n">
        <v>316318415.5</v>
      </c>
      <c r="I151" s="150" t="n">
        <v>37.6099</v>
      </c>
      <c r="J151" s="151" t="str">
        <f>'Calculation_Assumptions'!$B$28*G151*(F151/G151)^'Calculation_Assumptions'!$B$29</f>
      </c>
      <c r="K151" s="152" t="str">
        <f>'Calculation_Assumptions'!$B$30*F151</f>
      </c>
      <c r="L151" s="153" t="str">
        <f>MAX(J151,K151)</f>
      </c>
      <c r="M151" s="154" t="str">
        <f>IF(F151=0,"",L151/F151)</f>
      </c>
      <c r="N151" s="155" t="str">
        <f>'Calculation_Assumptions'!$B$31*F151</f>
      </c>
      <c r="O151" s="156" t="str">
        <f>'Calculation_Assumptions'!$B$32*F151</f>
      </c>
      <c r="P151" s="157" t="str">
        <f>IF(I151=0,"",L151/I151)</f>
      </c>
      <c r="Q151" s="158" t="str">
        <f>L151*D151</f>
      </c>
      <c r="R151" s="159" t="str">
        <f>P151*E151</f>
      </c>
      <c r="S151" s="160" t="str">
        <f>N151*D151</f>
      </c>
      <c r="T151" s="161" t="str">
        <f>O151*D151</f>
      </c>
      <c r="U151" s="162" t="str">
        <f>1/(1+'Calculation_Assumptions'!$B$25)^(C151-'Calculation_Assumptions'!$B$24)</f>
      </c>
      <c r="V151" s="163" t="str">
        <f>Q151*U151</f>
      </c>
      <c r="W151" s="164" t="str">
        <f>R151*U151</f>
      </c>
      <c r="X151" s="165" t="str">
        <f>S151*U151</f>
      </c>
      <c r="Y151" s="166" t="str">
        <f>T151*U151</f>
      </c>
      <c r="Z151" s="167" t="str">
        <f>H151*F151</f>
      </c>
      <c r="AA151" s="168" t="str">
        <f>Z151*U151</f>
      </c>
      <c r="AB151" s="169" t="str">
        <f>IF(Z151=0,"",Q151/Z151)</f>
      </c>
    </row>
    <row r="152">
      <c r="A152" t="s">
        <v>257</v>
      </c>
      <c r="B152" s="35" t="s">
        <v>259</v>
      </c>
      <c r="C152" t="n">
        <v>2045</v>
      </c>
      <c r="D152" s="145" t="n">
        <v>17201.2289607791</v>
      </c>
      <c r="E152" s="146" t="n">
        <v>237811.943798055</v>
      </c>
      <c r="F152" s="147" t="n">
        <v>25227.3382739225</v>
      </c>
      <c r="G152" s="148" t="n">
        <v>92015.6004229417</v>
      </c>
      <c r="H152" s="149" t="n">
        <v>317249613</v>
      </c>
      <c r="I152" s="150" t="n">
        <v>37.7245</v>
      </c>
      <c r="J152" s="151" t="str">
        <f>'Calculation_Assumptions'!$B$28*G152*(F152/G152)^'Calculation_Assumptions'!$B$29</f>
      </c>
      <c r="K152" s="152" t="str">
        <f>'Calculation_Assumptions'!$B$30*F152</f>
      </c>
      <c r="L152" s="153" t="str">
        <f>MAX(J152,K152)</f>
      </c>
      <c r="M152" s="154" t="str">
        <f>IF(F152=0,"",L152/F152)</f>
      </c>
      <c r="N152" s="155" t="str">
        <f>'Calculation_Assumptions'!$B$31*F152</f>
      </c>
      <c r="O152" s="156" t="str">
        <f>'Calculation_Assumptions'!$B$32*F152</f>
      </c>
      <c r="P152" s="157" t="str">
        <f>IF(I152=0,"",L152/I152)</f>
      </c>
      <c r="Q152" s="158" t="str">
        <f>L152*D152</f>
      </c>
      <c r="R152" s="159" t="str">
        <f>P152*E152</f>
      </c>
      <c r="S152" s="160" t="str">
        <f>N152*D152</f>
      </c>
      <c r="T152" s="161" t="str">
        <f>O152*D152</f>
      </c>
      <c r="U152" s="162" t="str">
        <f>1/(1+'Calculation_Assumptions'!$B$25)^(C152-'Calculation_Assumptions'!$B$24)</f>
      </c>
      <c r="V152" s="163" t="str">
        <f>Q152*U152</f>
      </c>
      <c r="W152" s="164" t="str">
        <f>R152*U152</f>
      </c>
      <c r="X152" s="165" t="str">
        <f>S152*U152</f>
      </c>
      <c r="Y152" s="166" t="str">
        <f>T152*U152</f>
      </c>
      <c r="Z152" s="167" t="str">
        <f>H152*F152</f>
      </c>
      <c r="AA152" s="168" t="str">
        <f>Z152*U152</f>
      </c>
      <c r="AB152" s="169" t="str">
        <f>IF(Z152=0,"",Q152/Z152)</f>
      </c>
    </row>
    <row r="153">
      <c r="A153" t="s">
        <v>257</v>
      </c>
      <c r="B153" s="35" t="s">
        <v>259</v>
      </c>
      <c r="C153" t="n">
        <v>2046</v>
      </c>
      <c r="D153" s="145" t="n">
        <v>17681.2891245443</v>
      </c>
      <c r="E153" s="146" t="n">
        <v>243869.208936888</v>
      </c>
      <c r="F153" s="147" t="n">
        <v>25797.7023007031</v>
      </c>
      <c r="G153" s="148" t="n">
        <v>92766.6954417819</v>
      </c>
      <c r="H153" s="149" t="n">
        <v>318096573.5</v>
      </c>
      <c r="I153" s="150" t="n">
        <v>37.8362</v>
      </c>
      <c r="J153" s="151" t="str">
        <f>'Calculation_Assumptions'!$B$28*G153*(F153/G153)^'Calculation_Assumptions'!$B$29</f>
      </c>
      <c r="K153" s="152" t="str">
        <f>'Calculation_Assumptions'!$B$30*F153</f>
      </c>
      <c r="L153" s="153" t="str">
        <f>MAX(J153,K153)</f>
      </c>
      <c r="M153" s="154" t="str">
        <f>IF(F153=0,"",L153/F153)</f>
      </c>
      <c r="N153" s="155" t="str">
        <f>'Calculation_Assumptions'!$B$31*F153</f>
      </c>
      <c r="O153" s="156" t="str">
        <f>'Calculation_Assumptions'!$B$32*F153</f>
      </c>
      <c r="P153" s="157" t="str">
        <f>IF(I153=0,"",L153/I153)</f>
      </c>
      <c r="Q153" s="158" t="str">
        <f>L153*D153</f>
      </c>
      <c r="R153" s="159" t="str">
        <f>P153*E153</f>
      </c>
      <c r="S153" s="160" t="str">
        <f>N153*D153</f>
      </c>
      <c r="T153" s="161" t="str">
        <f>O153*D153</f>
      </c>
      <c r="U153" s="162" t="str">
        <f>1/(1+'Calculation_Assumptions'!$B$25)^(C153-'Calculation_Assumptions'!$B$24)</f>
      </c>
      <c r="V153" s="163" t="str">
        <f>Q153*U153</f>
      </c>
      <c r="W153" s="164" t="str">
        <f>R153*U153</f>
      </c>
      <c r="X153" s="165" t="str">
        <f>S153*U153</f>
      </c>
      <c r="Y153" s="166" t="str">
        <f>T153*U153</f>
      </c>
      <c r="Z153" s="167" t="str">
        <f>H153*F153</f>
      </c>
      <c r="AA153" s="168" t="str">
        <f>Z153*U153</f>
      </c>
      <c r="AB153" s="169" t="str">
        <f>IF(Z153=0,"",Q153/Z153)</f>
      </c>
    </row>
    <row r="154">
      <c r="A154" t="s">
        <v>257</v>
      </c>
      <c r="B154" s="35" t="s">
        <v>259</v>
      </c>
      <c r="C154" t="n">
        <v>2047</v>
      </c>
      <c r="D154" s="145" t="n">
        <v>18135.2572775562</v>
      </c>
      <c r="E154" s="146" t="n">
        <v>249592.186051042</v>
      </c>
      <c r="F154" s="147" t="n">
        <v>26380.9616682253</v>
      </c>
      <c r="G154" s="148" t="n">
        <v>93523.921418033</v>
      </c>
      <c r="H154" s="149" t="n">
        <v>318862019.5</v>
      </c>
      <c r="I154" s="150" t="n">
        <v>37.9489</v>
      </c>
      <c r="J154" s="151" t="str">
        <f>'Calculation_Assumptions'!$B$28*G154*(F154/G154)^'Calculation_Assumptions'!$B$29</f>
      </c>
      <c r="K154" s="152" t="str">
        <f>'Calculation_Assumptions'!$B$30*F154</f>
      </c>
      <c r="L154" s="153" t="str">
        <f>MAX(J154,K154)</f>
      </c>
      <c r="M154" s="154" t="str">
        <f>IF(F154=0,"",L154/F154)</f>
      </c>
      <c r="N154" s="155" t="str">
        <f>'Calculation_Assumptions'!$B$31*F154</f>
      </c>
      <c r="O154" s="156" t="str">
        <f>'Calculation_Assumptions'!$B$32*F154</f>
      </c>
      <c r="P154" s="157" t="str">
        <f>IF(I154=0,"",L154/I154)</f>
      </c>
      <c r="Q154" s="158" t="str">
        <f>L154*D154</f>
      </c>
      <c r="R154" s="159" t="str">
        <f>P154*E154</f>
      </c>
      <c r="S154" s="160" t="str">
        <f>N154*D154</f>
      </c>
      <c r="T154" s="161" t="str">
        <f>O154*D154</f>
      </c>
      <c r="U154" s="162" t="str">
        <f>1/(1+'Calculation_Assumptions'!$B$25)^(C154-'Calculation_Assumptions'!$B$24)</f>
      </c>
      <c r="V154" s="163" t="str">
        <f>Q154*U154</f>
      </c>
      <c r="W154" s="164" t="str">
        <f>R154*U154</f>
      </c>
      <c r="X154" s="165" t="str">
        <f>S154*U154</f>
      </c>
      <c r="Y154" s="166" t="str">
        <f>T154*U154</f>
      </c>
      <c r="Z154" s="167" t="str">
        <f>H154*F154</f>
      </c>
      <c r="AA154" s="168" t="str">
        <f>Z154*U154</f>
      </c>
      <c r="AB154" s="169" t="str">
        <f>IF(Z154=0,"",Q154/Z154)</f>
      </c>
    </row>
    <row r="155">
      <c r="A155" t="s">
        <v>257</v>
      </c>
      <c r="B155" s="35" t="s">
        <v>259</v>
      </c>
      <c r="C155" t="n">
        <v>2048</v>
      </c>
      <c r="D155" s="145" t="n">
        <v>18563.4473998084</v>
      </c>
      <c r="E155" s="146" t="n">
        <v>254966.787458199</v>
      </c>
      <c r="F155" s="147" t="n">
        <v>26977.4079268061</v>
      </c>
      <c r="G155" s="148" t="n">
        <v>94287.3283968127</v>
      </c>
      <c r="H155" s="149" t="n">
        <v>319554652.5</v>
      </c>
      <c r="I155" s="150" t="n">
        <v>38.0645</v>
      </c>
      <c r="J155" s="151" t="str">
        <f>'Calculation_Assumptions'!$B$28*G155*(F155/G155)^'Calculation_Assumptions'!$B$29</f>
      </c>
      <c r="K155" s="152" t="str">
        <f>'Calculation_Assumptions'!$B$30*F155</f>
      </c>
      <c r="L155" s="153" t="str">
        <f>MAX(J155,K155)</f>
      </c>
      <c r="M155" s="154" t="str">
        <f>IF(F155=0,"",L155/F155)</f>
      </c>
      <c r="N155" s="155" t="str">
        <f>'Calculation_Assumptions'!$B$31*F155</f>
      </c>
      <c r="O155" s="156" t="str">
        <f>'Calculation_Assumptions'!$B$32*F155</f>
      </c>
      <c r="P155" s="157" t="str">
        <f>IF(I155=0,"",L155/I155)</f>
      </c>
      <c r="Q155" s="158" t="str">
        <f>L155*D155</f>
      </c>
      <c r="R155" s="159" t="str">
        <f>P155*E155</f>
      </c>
      <c r="S155" s="160" t="str">
        <f>N155*D155</f>
      </c>
      <c r="T155" s="161" t="str">
        <f>O155*D155</f>
      </c>
      <c r="U155" s="162" t="str">
        <f>1/(1+'Calculation_Assumptions'!$B$25)^(C155-'Calculation_Assumptions'!$B$24)</f>
      </c>
      <c r="V155" s="163" t="str">
        <f>Q155*U155</f>
      </c>
      <c r="W155" s="164" t="str">
        <f>R155*U155</f>
      </c>
      <c r="X155" s="165" t="str">
        <f>S155*U155</f>
      </c>
      <c r="Y155" s="166" t="str">
        <f>T155*U155</f>
      </c>
      <c r="Z155" s="167" t="str">
        <f>H155*F155</f>
      </c>
      <c r="AA155" s="168" t="str">
        <f>Z155*U155</f>
      </c>
      <c r="AB155" s="169" t="str">
        <f>IF(Z155=0,"",Q155/Z155)</f>
      </c>
    </row>
    <row r="156">
      <c r="A156" t="s">
        <v>257</v>
      </c>
      <c r="B156" s="35" t="s">
        <v>259</v>
      </c>
      <c r="C156" t="n">
        <v>2049</v>
      </c>
      <c r="D156" s="145" t="n">
        <v>18977.9242502757</v>
      </c>
      <c r="E156" s="146" t="n">
        <v>260082.251694468</v>
      </c>
      <c r="F156" s="147" t="n">
        <v>27587.3392184138</v>
      </c>
      <c r="G156" s="148" t="n">
        <v>95056.9668317421</v>
      </c>
      <c r="H156" s="149" t="n">
        <v>320173250</v>
      </c>
      <c r="I156" s="150" t="n">
        <v>38.1755</v>
      </c>
      <c r="J156" s="151" t="str">
        <f>'Calculation_Assumptions'!$B$28*G156*(F156/G156)^'Calculation_Assumptions'!$B$29</f>
      </c>
      <c r="K156" s="152" t="str">
        <f>'Calculation_Assumptions'!$B$30*F156</f>
      </c>
      <c r="L156" s="153" t="str">
        <f>MAX(J156,K156)</f>
      </c>
      <c r="M156" s="154" t="str">
        <f>IF(F156=0,"",L156/F156)</f>
      </c>
      <c r="N156" s="155" t="str">
        <f>'Calculation_Assumptions'!$B$31*F156</f>
      </c>
      <c r="O156" s="156" t="str">
        <f>'Calculation_Assumptions'!$B$32*F156</f>
      </c>
      <c r="P156" s="157" t="str">
        <f>IF(I156=0,"",L156/I156)</f>
      </c>
      <c r="Q156" s="158" t="str">
        <f>L156*D156</f>
      </c>
      <c r="R156" s="159" t="str">
        <f>P156*E156</f>
      </c>
      <c r="S156" s="160" t="str">
        <f>N156*D156</f>
      </c>
      <c r="T156" s="161" t="str">
        <f>O156*D156</f>
      </c>
      <c r="U156" s="162" t="str">
        <f>1/(1+'Calculation_Assumptions'!$B$25)^(C156-'Calculation_Assumptions'!$B$24)</f>
      </c>
      <c r="V156" s="163" t="str">
        <f>Q156*U156</f>
      </c>
      <c r="W156" s="164" t="str">
        <f>R156*U156</f>
      </c>
      <c r="X156" s="165" t="str">
        <f>S156*U156</f>
      </c>
      <c r="Y156" s="166" t="str">
        <f>T156*U156</f>
      </c>
      <c r="Z156" s="167" t="str">
        <f>H156*F156</f>
      </c>
      <c r="AA156" s="168" t="str">
        <f>Z156*U156</f>
      </c>
      <c r="AB156" s="169" t="str">
        <f>IF(Z156=0,"",Q156/Z156)</f>
      </c>
    </row>
    <row r="157">
      <c r="A157" t="s">
        <v>257</v>
      </c>
      <c r="B157" s="35" t="s">
        <v>259</v>
      </c>
      <c r="C157" t="n">
        <v>2050</v>
      </c>
      <c r="D157" s="145" t="n">
        <v>19370.9517927999</v>
      </c>
      <c r="E157" s="146" t="n">
        <v>264910.591765279</v>
      </c>
      <c r="F157" s="147" t="n">
        <v>28211.0604256979</v>
      </c>
      <c r="G157" s="148" t="n">
        <v>95832.8875882792</v>
      </c>
      <c r="H157" s="149" t="n">
        <v>320712949.5</v>
      </c>
      <c r="I157" s="150" t="n">
        <v>38.286</v>
      </c>
      <c r="J157" s="151" t="str">
        <f>'Calculation_Assumptions'!$B$28*G157*(F157/G157)^'Calculation_Assumptions'!$B$29</f>
      </c>
      <c r="K157" s="152" t="str">
        <f>'Calculation_Assumptions'!$B$30*F157</f>
      </c>
      <c r="L157" s="153" t="str">
        <f>MAX(J157,K157)</f>
      </c>
      <c r="M157" s="154" t="str">
        <f>IF(F157=0,"",L157/F157)</f>
      </c>
      <c r="N157" s="155" t="str">
        <f>'Calculation_Assumptions'!$B$31*F157</f>
      </c>
      <c r="O157" s="156" t="str">
        <f>'Calculation_Assumptions'!$B$32*F157</f>
      </c>
      <c r="P157" s="157" t="str">
        <f>IF(I157=0,"",L157/I157)</f>
      </c>
      <c r="Q157" s="158" t="str">
        <f>L157*D157</f>
      </c>
      <c r="R157" s="159" t="str">
        <f>P157*E157</f>
      </c>
      <c r="S157" s="160" t="str">
        <f>N157*D157</f>
      </c>
      <c r="T157" s="161" t="str">
        <f>O157*D157</f>
      </c>
      <c r="U157" s="162" t="str">
        <f>1/(1+'Calculation_Assumptions'!$B$25)^(C157-'Calculation_Assumptions'!$B$24)</f>
      </c>
      <c r="V157" s="163" t="str">
        <f>Q157*U157</f>
      </c>
      <c r="W157" s="164" t="str">
        <f>R157*U157</f>
      </c>
      <c r="X157" s="165" t="str">
        <f>S157*U157</f>
      </c>
      <c r="Y157" s="166" t="str">
        <f>T157*U157</f>
      </c>
      <c r="Z157" s="167" t="str">
        <f>H157*F157</f>
      </c>
      <c r="AA157" s="168" t="str">
        <f>Z157*U157</f>
      </c>
      <c r="AB157" s="169" t="str">
        <f>IF(Z157=0,"",Q157/Z157)</f>
      </c>
    </row>
    <row r="158">
      <c r="A158" t="s">
        <v>285</v>
      </c>
      <c r="B158" s="35" t="s">
        <v>287</v>
      </c>
      <c r="C158" t="n">
        <v>2025</v>
      </c>
      <c r="D158" s="145" t="n">
        <v>-0.000000000438749564457552</v>
      </c>
      <c r="E158" s="146" t="n">
        <v>-0.0000000159353312767507</v>
      </c>
      <c r="F158" s="147" t="n">
        <v>13851.4910785419</v>
      </c>
      <c r="G158" s="148" t="n">
        <v>74136.3707949527</v>
      </c>
      <c r="H158" s="149" t="n">
        <v>285721235.5</v>
      </c>
      <c r="I158" s="150" t="n">
        <v>37.51</v>
      </c>
      <c r="J158" s="151" t="str">
        <f>'Calculation_Assumptions'!$B$28*G158*(F158/G158)^'Calculation_Assumptions'!$B$29</f>
      </c>
      <c r="K158" s="152" t="str">
        <f>'Calculation_Assumptions'!$B$30*F158</f>
      </c>
      <c r="L158" s="153" t="str">
        <f>MAX(J158,K158)</f>
      </c>
      <c r="M158" s="154" t="str">
        <f>IF(F158=0,"",L158/F158)</f>
      </c>
      <c r="N158" s="155" t="str">
        <f>'Calculation_Assumptions'!$B$31*F158</f>
      </c>
      <c r="O158" s="156" t="str">
        <f>'Calculation_Assumptions'!$B$32*F158</f>
      </c>
      <c r="P158" s="157" t="str">
        <f>IF(I158=0,"",L158/I158)</f>
      </c>
      <c r="Q158" s="158" t="str">
        <f>L158*D158</f>
      </c>
      <c r="R158" s="159" t="str">
        <f>P158*E158</f>
      </c>
      <c r="S158" s="160" t="str">
        <f>N158*D158</f>
      </c>
      <c r="T158" s="161" t="str">
        <f>O158*D158</f>
      </c>
      <c r="U158" s="162" t="str">
        <f>1/(1+'Calculation_Assumptions'!$B$25)^(C158-'Calculation_Assumptions'!$B$24)</f>
      </c>
      <c r="V158" s="163" t="str">
        <f>Q158*U158</f>
      </c>
      <c r="W158" s="164" t="str">
        <f>R158*U158</f>
      </c>
      <c r="X158" s="165" t="str">
        <f>S158*U158</f>
      </c>
      <c r="Y158" s="166" t="str">
        <f>T158*U158</f>
      </c>
      <c r="Z158" s="167" t="str">
        <f>H158*F158</f>
      </c>
      <c r="AA158" s="168" t="str">
        <f>Z158*U158</f>
      </c>
      <c r="AB158" s="169" t="str">
        <f>IF(Z158=0,"",Q158/Z158)</f>
      </c>
    </row>
    <row r="159">
      <c r="A159" t="s">
        <v>285</v>
      </c>
      <c r="B159" s="35" t="s">
        <v>287</v>
      </c>
      <c r="C159" t="n">
        <v>2026</v>
      </c>
      <c r="D159" s="145" t="n">
        <v>885.646577924741</v>
      </c>
      <c r="E159" s="146" t="n">
        <v>14506.213318267</v>
      </c>
      <c r="F159" s="147" t="n">
        <v>14370.1004216288</v>
      </c>
      <c r="G159" s="148" t="n">
        <v>75186.4097436074</v>
      </c>
      <c r="H159" s="149" t="n">
        <v>287886782.5</v>
      </c>
      <c r="I159" s="150" t="n">
        <v>37.5883</v>
      </c>
      <c r="J159" s="151" t="str">
        <f>'Calculation_Assumptions'!$B$28*G159*(F159/G159)^'Calculation_Assumptions'!$B$29</f>
      </c>
      <c r="K159" s="152" t="str">
        <f>'Calculation_Assumptions'!$B$30*F159</f>
      </c>
      <c r="L159" s="153" t="str">
        <f>MAX(J159,K159)</f>
      </c>
      <c r="M159" s="154" t="str">
        <f>IF(F159=0,"",L159/F159)</f>
      </c>
      <c r="N159" s="155" t="str">
        <f>'Calculation_Assumptions'!$B$31*F159</f>
      </c>
      <c r="O159" s="156" t="str">
        <f>'Calculation_Assumptions'!$B$32*F159</f>
      </c>
      <c r="P159" s="157" t="str">
        <f>IF(I159=0,"",L159/I159)</f>
      </c>
      <c r="Q159" s="158" t="str">
        <f>L159*D159</f>
      </c>
      <c r="R159" s="159" t="str">
        <f>P159*E159</f>
      </c>
      <c r="S159" s="160" t="str">
        <f>N159*D159</f>
      </c>
      <c r="T159" s="161" t="str">
        <f>O159*D159</f>
      </c>
      <c r="U159" s="162" t="str">
        <f>1/(1+'Calculation_Assumptions'!$B$25)^(C159-'Calculation_Assumptions'!$B$24)</f>
      </c>
      <c r="V159" s="163" t="str">
        <f>Q159*U159</f>
      </c>
      <c r="W159" s="164" t="str">
        <f>R159*U159</f>
      </c>
      <c r="X159" s="165" t="str">
        <f>S159*U159</f>
      </c>
      <c r="Y159" s="166" t="str">
        <f>T159*U159</f>
      </c>
      <c r="Z159" s="167" t="str">
        <f>H159*F159</f>
      </c>
      <c r="AA159" s="168" t="str">
        <f>Z159*U159</f>
      </c>
      <c r="AB159" s="169" t="str">
        <f>IF(Z159=0,"",Q159/Z159)</f>
      </c>
    </row>
    <row r="160">
      <c r="A160" t="s">
        <v>285</v>
      </c>
      <c r="B160" s="35" t="s">
        <v>287</v>
      </c>
      <c r="C160" t="n">
        <v>2027</v>
      </c>
      <c r="D160" s="145" t="n">
        <v>1587.95543178725</v>
      </c>
      <c r="E160" s="146" t="n">
        <v>27070.7674556189</v>
      </c>
      <c r="F160" s="147" t="n">
        <v>14908.1268548478</v>
      </c>
      <c r="G160" s="148" t="n">
        <v>76251.3210387483</v>
      </c>
      <c r="H160" s="149" t="n">
        <v>289986522</v>
      </c>
      <c r="I160" s="150" t="n">
        <v>37.6736</v>
      </c>
      <c r="J160" s="151" t="str">
        <f>'Calculation_Assumptions'!$B$28*G160*(F160/G160)^'Calculation_Assumptions'!$B$29</f>
      </c>
      <c r="K160" s="152" t="str">
        <f>'Calculation_Assumptions'!$B$30*F160</f>
      </c>
      <c r="L160" s="153" t="str">
        <f>MAX(J160,K160)</f>
      </c>
      <c r="M160" s="154" t="str">
        <f>IF(F160=0,"",L160/F160)</f>
      </c>
      <c r="N160" s="155" t="str">
        <f>'Calculation_Assumptions'!$B$31*F160</f>
      </c>
      <c r="O160" s="156" t="str">
        <f>'Calculation_Assumptions'!$B$32*F160</f>
      </c>
      <c r="P160" s="157" t="str">
        <f>IF(I160=0,"",L160/I160)</f>
      </c>
      <c r="Q160" s="158" t="str">
        <f>L160*D160</f>
      </c>
      <c r="R160" s="159" t="str">
        <f>P160*E160</f>
      </c>
      <c r="S160" s="160" t="str">
        <f>N160*D160</f>
      </c>
      <c r="T160" s="161" t="str">
        <f>O160*D160</f>
      </c>
      <c r="U160" s="162" t="str">
        <f>1/(1+'Calculation_Assumptions'!$B$25)^(C160-'Calculation_Assumptions'!$B$24)</f>
      </c>
      <c r="V160" s="163" t="str">
        <f>Q160*U160</f>
      </c>
      <c r="W160" s="164" t="str">
        <f>R160*U160</f>
      </c>
      <c r="X160" s="165" t="str">
        <f>S160*U160</f>
      </c>
      <c r="Y160" s="166" t="str">
        <f>T160*U160</f>
      </c>
      <c r="Z160" s="167" t="str">
        <f>H160*F160</f>
      </c>
      <c r="AA160" s="168" t="str">
        <f>Z160*U160</f>
      </c>
      <c r="AB160" s="169" t="str">
        <f>IF(Z160=0,"",Q160/Z160)</f>
      </c>
    </row>
    <row r="161">
      <c r="A161" t="s">
        <v>285</v>
      </c>
      <c r="B161" s="35" t="s">
        <v>287</v>
      </c>
      <c r="C161" t="n">
        <v>2028</v>
      </c>
      <c r="D161" s="145" t="n">
        <v>2202.61401627228</v>
      </c>
      <c r="E161" s="146" t="n">
        <v>38493.7941654195</v>
      </c>
      <c r="F161" s="147" t="n">
        <v>15466.2973673947</v>
      </c>
      <c r="G161" s="148" t="n">
        <v>77331.3153265521</v>
      </c>
      <c r="H161" s="149" t="n">
        <v>292016778.5</v>
      </c>
      <c r="I161" s="150" t="n">
        <v>36.834</v>
      </c>
      <c r="J161" s="151" t="str">
        <f>'Calculation_Assumptions'!$B$28*G161*(F161/G161)^'Calculation_Assumptions'!$B$29</f>
      </c>
      <c r="K161" s="152" t="str">
        <f>'Calculation_Assumptions'!$B$30*F161</f>
      </c>
      <c r="L161" s="153" t="str">
        <f>MAX(J161,K161)</f>
      </c>
      <c r="M161" s="154" t="str">
        <f>IF(F161=0,"",L161/F161)</f>
      </c>
      <c r="N161" s="155" t="str">
        <f>'Calculation_Assumptions'!$B$31*F161</f>
      </c>
      <c r="O161" s="156" t="str">
        <f>'Calculation_Assumptions'!$B$32*F161</f>
      </c>
      <c r="P161" s="157" t="str">
        <f>IF(I161=0,"",L161/I161)</f>
      </c>
      <c r="Q161" s="158" t="str">
        <f>L161*D161</f>
      </c>
      <c r="R161" s="159" t="str">
        <f>P161*E161</f>
      </c>
      <c r="S161" s="160" t="str">
        <f>N161*D161</f>
      </c>
      <c r="T161" s="161" t="str">
        <f>O161*D161</f>
      </c>
      <c r="U161" s="162" t="str">
        <f>1/(1+'Calculation_Assumptions'!$B$25)^(C161-'Calculation_Assumptions'!$B$24)</f>
      </c>
      <c r="V161" s="163" t="str">
        <f>Q161*U161</f>
      </c>
      <c r="W161" s="164" t="str">
        <f>R161*U161</f>
      </c>
      <c r="X161" s="165" t="str">
        <f>S161*U161</f>
      </c>
      <c r="Y161" s="166" t="str">
        <f>T161*U161</f>
      </c>
      <c r="Z161" s="167" t="str">
        <f>H161*F161</f>
      </c>
      <c r="AA161" s="168" t="str">
        <f>Z161*U161</f>
      </c>
      <c r="AB161" s="169" t="str">
        <f>IF(Z161=0,"",Q161/Z161)</f>
      </c>
    </row>
    <row r="162">
      <c r="A162" t="s">
        <v>285</v>
      </c>
      <c r="B162" s="35" t="s">
        <v>287</v>
      </c>
      <c r="C162" t="n">
        <v>2029</v>
      </c>
      <c r="D162" s="145" t="n">
        <v>2952.63548282012</v>
      </c>
      <c r="E162" s="146" t="n">
        <v>51775.6989567473</v>
      </c>
      <c r="F162" s="147" t="n">
        <v>16045.3661674401</v>
      </c>
      <c r="G162" s="148" t="n">
        <v>78426.6062367069</v>
      </c>
      <c r="H162" s="149" t="n">
        <v>293978109</v>
      </c>
      <c r="I162" s="150" t="n">
        <v>36.9118</v>
      </c>
      <c r="J162" s="151" t="str">
        <f>'Calculation_Assumptions'!$B$28*G162*(F162/G162)^'Calculation_Assumptions'!$B$29</f>
      </c>
      <c r="K162" s="152" t="str">
        <f>'Calculation_Assumptions'!$B$30*F162</f>
      </c>
      <c r="L162" s="153" t="str">
        <f>MAX(J162,K162)</f>
      </c>
      <c r="M162" s="154" t="str">
        <f>IF(F162=0,"",L162/F162)</f>
      </c>
      <c r="N162" s="155" t="str">
        <f>'Calculation_Assumptions'!$B$31*F162</f>
      </c>
      <c r="O162" s="156" t="str">
        <f>'Calculation_Assumptions'!$B$32*F162</f>
      </c>
      <c r="P162" s="157" t="str">
        <f>IF(I162=0,"",L162/I162)</f>
      </c>
      <c r="Q162" s="158" t="str">
        <f>L162*D162</f>
      </c>
      <c r="R162" s="159" t="str">
        <f>P162*E162</f>
      </c>
      <c r="S162" s="160" t="str">
        <f>N162*D162</f>
      </c>
      <c r="T162" s="161" t="str">
        <f>O162*D162</f>
      </c>
      <c r="U162" s="162" t="str">
        <f>1/(1+'Calculation_Assumptions'!$B$25)^(C162-'Calculation_Assumptions'!$B$24)</f>
      </c>
      <c r="V162" s="163" t="str">
        <f>Q162*U162</f>
      </c>
      <c r="W162" s="164" t="str">
        <f>R162*U162</f>
      </c>
      <c r="X162" s="165" t="str">
        <f>S162*U162</f>
      </c>
      <c r="Y162" s="166" t="str">
        <f>T162*U162</f>
      </c>
      <c r="Z162" s="167" t="str">
        <f>H162*F162</f>
      </c>
      <c r="AA162" s="168" t="str">
        <f>Z162*U162</f>
      </c>
      <c r="AB162" s="169" t="str">
        <f>IF(Z162=0,"",Q162/Z162)</f>
      </c>
    </row>
    <row r="163">
      <c r="A163" t="s">
        <v>285</v>
      </c>
      <c r="B163" s="35" t="s">
        <v>287</v>
      </c>
      <c r="C163" t="n">
        <v>2030</v>
      </c>
      <c r="D163" s="145" t="n">
        <v>3648.63742823403</v>
      </c>
      <c r="E163" s="146" t="n">
        <v>64303.5068427571</v>
      </c>
      <c r="F163" s="147" t="n">
        <v>16646.1157012267</v>
      </c>
      <c r="G163" s="148" t="n">
        <v>79537.4104246691</v>
      </c>
      <c r="H163" s="149" t="n">
        <v>295876648</v>
      </c>
      <c r="I163" s="150" t="n">
        <v>36.9927</v>
      </c>
      <c r="J163" s="151" t="str">
        <f>'Calculation_Assumptions'!$B$28*G163*(F163/G163)^'Calculation_Assumptions'!$B$29</f>
      </c>
      <c r="K163" s="152" t="str">
        <f>'Calculation_Assumptions'!$B$30*F163</f>
      </c>
      <c r="L163" s="153" t="str">
        <f>MAX(J163,K163)</f>
      </c>
      <c r="M163" s="154" t="str">
        <f>IF(F163=0,"",L163/F163)</f>
      </c>
      <c r="N163" s="155" t="str">
        <f>'Calculation_Assumptions'!$B$31*F163</f>
      </c>
      <c r="O163" s="156" t="str">
        <f>'Calculation_Assumptions'!$B$32*F163</f>
      </c>
      <c r="P163" s="157" t="str">
        <f>IF(I163=0,"",L163/I163)</f>
      </c>
      <c r="Q163" s="158" t="str">
        <f>L163*D163</f>
      </c>
      <c r="R163" s="159" t="str">
        <f>P163*E163</f>
      </c>
      <c r="S163" s="160" t="str">
        <f>N163*D163</f>
      </c>
      <c r="T163" s="161" t="str">
        <f>O163*D163</f>
      </c>
      <c r="U163" s="162" t="str">
        <f>1/(1+'Calculation_Assumptions'!$B$25)^(C163-'Calculation_Assumptions'!$B$24)</f>
      </c>
      <c r="V163" s="163" t="str">
        <f>Q163*U163</f>
      </c>
      <c r="W163" s="164" t="str">
        <f>R163*U163</f>
      </c>
      <c r="X163" s="165" t="str">
        <f>S163*U163</f>
      </c>
      <c r="Y163" s="166" t="str">
        <f>T163*U163</f>
      </c>
      <c r="Z163" s="167" t="str">
        <f>H163*F163</f>
      </c>
      <c r="AA163" s="168" t="str">
        <f>Z163*U163</f>
      </c>
      <c r="AB163" s="169" t="str">
        <f>IF(Z163=0,"",Q163/Z163)</f>
      </c>
    </row>
    <row r="164">
      <c r="A164" t="s">
        <v>285</v>
      </c>
      <c r="B164" s="35" t="s">
        <v>287</v>
      </c>
      <c r="C164" t="n">
        <v>2031</v>
      </c>
      <c r="D164" s="145" t="n">
        <v>3525.12924908968</v>
      </c>
      <c r="E164" s="146" t="n">
        <v>63055.8385851246</v>
      </c>
      <c r="F164" s="147" t="n">
        <v>17161.0734660986</v>
      </c>
      <c r="G164" s="148" t="n">
        <v>80420.1567986293</v>
      </c>
      <c r="H164" s="149" t="n">
        <v>297719748</v>
      </c>
      <c r="I164" s="150" t="n">
        <v>37.0895</v>
      </c>
      <c r="J164" s="151" t="str">
        <f>'Calculation_Assumptions'!$B$28*G164*(F164/G164)^'Calculation_Assumptions'!$B$29</f>
      </c>
      <c r="K164" s="152" t="str">
        <f>'Calculation_Assumptions'!$B$30*F164</f>
      </c>
      <c r="L164" s="153" t="str">
        <f>MAX(J164,K164)</f>
      </c>
      <c r="M164" s="154" t="str">
        <f>IF(F164=0,"",L164/F164)</f>
      </c>
      <c r="N164" s="155" t="str">
        <f>'Calculation_Assumptions'!$B$31*F164</f>
      </c>
      <c r="O164" s="156" t="str">
        <f>'Calculation_Assumptions'!$B$32*F164</f>
      </c>
      <c r="P164" s="157" t="str">
        <f>IF(I164=0,"",L164/I164)</f>
      </c>
      <c r="Q164" s="158" t="str">
        <f>L164*D164</f>
      </c>
      <c r="R164" s="159" t="str">
        <f>P164*E164</f>
      </c>
      <c r="S164" s="160" t="str">
        <f>N164*D164</f>
      </c>
      <c r="T164" s="161" t="str">
        <f>O164*D164</f>
      </c>
      <c r="U164" s="162" t="str">
        <f>1/(1+'Calculation_Assumptions'!$B$25)^(C164-'Calculation_Assumptions'!$B$24)</f>
      </c>
      <c r="V164" s="163" t="str">
        <f>Q164*U164</f>
      </c>
      <c r="W164" s="164" t="str">
        <f>R164*U164</f>
      </c>
      <c r="X164" s="165" t="str">
        <f>S164*U164</f>
      </c>
      <c r="Y164" s="166" t="str">
        <f>T164*U164</f>
      </c>
      <c r="Z164" s="167" t="str">
        <f>H164*F164</f>
      </c>
      <c r="AA164" s="168" t="str">
        <f>Z164*U164</f>
      </c>
      <c r="AB164" s="169" t="str">
        <f>IF(Z164=0,"",Q164/Z164)</f>
      </c>
    </row>
    <row r="165">
      <c r="A165" t="s">
        <v>285</v>
      </c>
      <c r="B165" s="35" t="s">
        <v>287</v>
      </c>
      <c r="C165" t="n">
        <v>2032</v>
      </c>
      <c r="D165" s="145" t="n">
        <v>3477.81917553574</v>
      </c>
      <c r="E165" s="146" t="n">
        <v>62633.3105913235</v>
      </c>
      <c r="F165" s="147" t="n">
        <v>17691.9617642167</v>
      </c>
      <c r="G165" s="148" t="n">
        <v>81312.7003379309</v>
      </c>
      <c r="H165" s="149" t="n">
        <v>299510661.5</v>
      </c>
      <c r="I165" s="150" t="n">
        <v>37.1904</v>
      </c>
      <c r="J165" s="151" t="str">
        <f>'Calculation_Assumptions'!$B$28*G165*(F165/G165)^'Calculation_Assumptions'!$B$29</f>
      </c>
      <c r="K165" s="152" t="str">
        <f>'Calculation_Assumptions'!$B$30*F165</f>
      </c>
      <c r="L165" s="153" t="str">
        <f>MAX(J165,K165)</f>
      </c>
      <c r="M165" s="154" t="str">
        <f>IF(F165=0,"",L165/F165)</f>
      </c>
      <c r="N165" s="155" t="str">
        <f>'Calculation_Assumptions'!$B$31*F165</f>
      </c>
      <c r="O165" s="156" t="str">
        <f>'Calculation_Assumptions'!$B$32*F165</f>
      </c>
      <c r="P165" s="157" t="str">
        <f>IF(I165=0,"",L165/I165)</f>
      </c>
      <c r="Q165" s="158" t="str">
        <f>L165*D165</f>
      </c>
      <c r="R165" s="159" t="str">
        <f>P165*E165</f>
      </c>
      <c r="S165" s="160" t="str">
        <f>N165*D165</f>
      </c>
      <c r="T165" s="161" t="str">
        <f>O165*D165</f>
      </c>
      <c r="U165" s="162" t="str">
        <f>1/(1+'Calculation_Assumptions'!$B$25)^(C165-'Calculation_Assumptions'!$B$24)</f>
      </c>
      <c r="V165" s="163" t="str">
        <f>Q165*U165</f>
      </c>
      <c r="W165" s="164" t="str">
        <f>R165*U165</f>
      </c>
      <c r="X165" s="165" t="str">
        <f>S165*U165</f>
      </c>
      <c r="Y165" s="166" t="str">
        <f>T165*U165</f>
      </c>
      <c r="Z165" s="167" t="str">
        <f>H165*F165</f>
      </c>
      <c r="AA165" s="168" t="str">
        <f>Z165*U165</f>
      </c>
      <c r="AB165" s="169" t="str">
        <f>IF(Z165=0,"",Q165/Z165)</f>
      </c>
    </row>
    <row r="166">
      <c r="A166" t="s">
        <v>285</v>
      </c>
      <c r="B166" s="35" t="s">
        <v>287</v>
      </c>
      <c r="C166" t="n">
        <v>2033</v>
      </c>
      <c r="D166" s="145" t="n">
        <v>3478.34167190038</v>
      </c>
      <c r="E166" s="146" t="n">
        <v>62778.5627273127</v>
      </c>
      <c r="F166" s="147" t="n">
        <v>18239.2734163655</v>
      </c>
      <c r="G166" s="148" t="n">
        <v>82215.1497764654</v>
      </c>
      <c r="H166" s="149" t="n">
        <v>301250984.5</v>
      </c>
      <c r="I166" s="150" t="n">
        <v>37.2975</v>
      </c>
      <c r="J166" s="151" t="str">
        <f>'Calculation_Assumptions'!$B$28*G166*(F166/G166)^'Calculation_Assumptions'!$B$29</f>
      </c>
      <c r="K166" s="152" t="str">
        <f>'Calculation_Assumptions'!$B$30*F166</f>
      </c>
      <c r="L166" s="153" t="str">
        <f>MAX(J166,K166)</f>
      </c>
      <c r="M166" s="154" t="str">
        <f>IF(F166=0,"",L166/F166)</f>
      </c>
      <c r="N166" s="155" t="str">
        <f>'Calculation_Assumptions'!$B$31*F166</f>
      </c>
      <c r="O166" s="156" t="str">
        <f>'Calculation_Assumptions'!$B$32*F166</f>
      </c>
      <c r="P166" s="157" t="str">
        <f>IF(I166=0,"",L166/I166)</f>
      </c>
      <c r="Q166" s="158" t="str">
        <f>L166*D166</f>
      </c>
      <c r="R166" s="159" t="str">
        <f>P166*E166</f>
      </c>
      <c r="S166" s="160" t="str">
        <f>N166*D166</f>
      </c>
      <c r="T166" s="161" t="str">
        <f>O166*D166</f>
      </c>
      <c r="U166" s="162" t="str">
        <f>1/(1+'Calculation_Assumptions'!$B$25)^(C166-'Calculation_Assumptions'!$B$24)</f>
      </c>
      <c r="V166" s="163" t="str">
        <f>Q166*U166</f>
      </c>
      <c r="W166" s="164" t="str">
        <f>R166*U166</f>
      </c>
      <c r="X166" s="165" t="str">
        <f>S166*U166</f>
      </c>
      <c r="Y166" s="166" t="str">
        <f>T166*U166</f>
      </c>
      <c r="Z166" s="167" t="str">
        <f>H166*F166</f>
      </c>
      <c r="AA166" s="168" t="str">
        <f>Z166*U166</f>
      </c>
      <c r="AB166" s="169" t="str">
        <f>IF(Z166=0,"",Q166/Z166)</f>
      </c>
    </row>
    <row r="167">
      <c r="A167" t="s">
        <v>285</v>
      </c>
      <c r="B167" s="35" t="s">
        <v>287</v>
      </c>
      <c r="C167" t="n">
        <v>2034</v>
      </c>
      <c r="D167" s="145" t="n">
        <v>3336.44736991493</v>
      </c>
      <c r="E167" s="146" t="n">
        <v>60957.9882719045</v>
      </c>
      <c r="F167" s="147" t="n">
        <v>18803.5164890413</v>
      </c>
      <c r="G167" s="148" t="n">
        <v>83127.6150549084</v>
      </c>
      <c r="H167" s="149" t="n">
        <v>302938573</v>
      </c>
      <c r="I167" s="150" t="n">
        <v>37.4064</v>
      </c>
      <c r="J167" s="151" t="str">
        <f>'Calculation_Assumptions'!$B$28*G167*(F167/G167)^'Calculation_Assumptions'!$B$29</f>
      </c>
      <c r="K167" s="152" t="str">
        <f>'Calculation_Assumptions'!$B$30*F167</f>
      </c>
      <c r="L167" s="153" t="str">
        <f>MAX(J167,K167)</f>
      </c>
      <c r="M167" s="154" t="str">
        <f>IF(F167=0,"",L167/F167)</f>
      </c>
      <c r="N167" s="155" t="str">
        <f>'Calculation_Assumptions'!$B$31*F167</f>
      </c>
      <c r="O167" s="156" t="str">
        <f>'Calculation_Assumptions'!$B$32*F167</f>
      </c>
      <c r="P167" s="157" t="str">
        <f>IF(I167=0,"",L167/I167)</f>
      </c>
      <c r="Q167" s="158" t="str">
        <f>L167*D167</f>
      </c>
      <c r="R167" s="159" t="str">
        <f>P167*E167</f>
      </c>
      <c r="S167" s="160" t="str">
        <f>N167*D167</f>
      </c>
      <c r="T167" s="161" t="str">
        <f>O167*D167</f>
      </c>
      <c r="U167" s="162" t="str">
        <f>1/(1+'Calculation_Assumptions'!$B$25)^(C167-'Calculation_Assumptions'!$B$24)</f>
      </c>
      <c r="V167" s="163" t="str">
        <f>Q167*U167</f>
      </c>
      <c r="W167" s="164" t="str">
        <f>R167*U167</f>
      </c>
      <c r="X167" s="165" t="str">
        <f>S167*U167</f>
      </c>
      <c r="Y167" s="166" t="str">
        <f>T167*U167</f>
      </c>
      <c r="Z167" s="167" t="str">
        <f>H167*F167</f>
      </c>
      <c r="AA167" s="168" t="str">
        <f>Z167*U167</f>
      </c>
      <c r="AB167" s="169" t="str">
        <f>IF(Z167=0,"",Q167/Z167)</f>
      </c>
    </row>
    <row r="168">
      <c r="A168" t="s">
        <v>285</v>
      </c>
      <c r="B168" s="35" t="s">
        <v>287</v>
      </c>
      <c r="C168" t="n">
        <v>2035</v>
      </c>
      <c r="D168" s="145" t="n">
        <v>3240.89028077084</v>
      </c>
      <c r="E168" s="146" t="n">
        <v>59701.0323888485</v>
      </c>
      <c r="F168" s="147" t="n">
        <v>19385.2147660882</v>
      </c>
      <c r="G168" s="148" t="n">
        <v>84050.2073341125</v>
      </c>
      <c r="H168" s="149" t="n">
        <v>304566622</v>
      </c>
      <c r="I168" s="150" t="n">
        <v>37.5179</v>
      </c>
      <c r="J168" s="151" t="str">
        <f>'Calculation_Assumptions'!$B$28*G168*(F168/G168)^'Calculation_Assumptions'!$B$29</f>
      </c>
      <c r="K168" s="152" t="str">
        <f>'Calculation_Assumptions'!$B$30*F168</f>
      </c>
      <c r="L168" s="153" t="str">
        <f>MAX(J168,K168)</f>
      </c>
      <c r="M168" s="154" t="str">
        <f>IF(F168=0,"",L168/F168)</f>
      </c>
      <c r="N168" s="155" t="str">
        <f>'Calculation_Assumptions'!$B$31*F168</f>
      </c>
      <c r="O168" s="156" t="str">
        <f>'Calculation_Assumptions'!$B$32*F168</f>
      </c>
      <c r="P168" s="157" t="str">
        <f>IF(I168=0,"",L168/I168)</f>
      </c>
      <c r="Q168" s="158" t="str">
        <f>L168*D168</f>
      </c>
      <c r="R168" s="159" t="str">
        <f>P168*E168</f>
      </c>
      <c r="S168" s="160" t="str">
        <f>N168*D168</f>
      </c>
      <c r="T168" s="161" t="str">
        <f>O168*D168</f>
      </c>
      <c r="U168" s="162" t="str">
        <f>1/(1+'Calculation_Assumptions'!$B$25)^(C168-'Calculation_Assumptions'!$B$24)</f>
      </c>
      <c r="V168" s="163" t="str">
        <f>Q168*U168</f>
      </c>
      <c r="W168" s="164" t="str">
        <f>R168*U168</f>
      </c>
      <c r="X168" s="165" t="str">
        <f>S168*U168</f>
      </c>
      <c r="Y168" s="166" t="str">
        <f>T168*U168</f>
      </c>
      <c r="Z168" s="167" t="str">
        <f>H168*F168</f>
      </c>
      <c r="AA168" s="168" t="str">
        <f>Z168*U168</f>
      </c>
      <c r="AB168" s="169" t="str">
        <f>IF(Z168=0,"",Q168/Z168)</f>
      </c>
    </row>
    <row r="169">
      <c r="A169" t="s">
        <v>285</v>
      </c>
      <c r="B169" s="35" t="s">
        <v>287</v>
      </c>
      <c r="C169" t="n">
        <v>2036</v>
      </c>
      <c r="D169" s="145" t="n">
        <v>3788.419522394</v>
      </c>
      <c r="E169" s="146" t="n">
        <v>66332.2999198063</v>
      </c>
      <c r="F169" s="147" t="n">
        <v>19931.358148438</v>
      </c>
      <c r="G169" s="148" t="n">
        <v>84847.8568068913</v>
      </c>
      <c r="H169" s="149" t="n">
        <v>306135098</v>
      </c>
      <c r="I169" s="150" t="n">
        <v>37.6267</v>
      </c>
      <c r="J169" s="151" t="str">
        <f>'Calculation_Assumptions'!$B$28*G169*(F169/G169)^'Calculation_Assumptions'!$B$29</f>
      </c>
      <c r="K169" s="152" t="str">
        <f>'Calculation_Assumptions'!$B$30*F169</f>
      </c>
      <c r="L169" s="153" t="str">
        <f>MAX(J169,K169)</f>
      </c>
      <c r="M169" s="154" t="str">
        <f>IF(F169=0,"",L169/F169)</f>
      </c>
      <c r="N169" s="155" t="str">
        <f>'Calculation_Assumptions'!$B$31*F169</f>
      </c>
      <c r="O169" s="156" t="str">
        <f>'Calculation_Assumptions'!$B$32*F169</f>
      </c>
      <c r="P169" s="157" t="str">
        <f>IF(I169=0,"",L169/I169)</f>
      </c>
      <c r="Q169" s="158" t="str">
        <f>L169*D169</f>
      </c>
      <c r="R169" s="159" t="str">
        <f>P169*E169</f>
      </c>
      <c r="S169" s="160" t="str">
        <f>N169*D169</f>
      </c>
      <c r="T169" s="161" t="str">
        <f>O169*D169</f>
      </c>
      <c r="U169" s="162" t="str">
        <f>1/(1+'Calculation_Assumptions'!$B$25)^(C169-'Calculation_Assumptions'!$B$24)</f>
      </c>
      <c r="V169" s="163" t="str">
        <f>Q169*U169</f>
      </c>
      <c r="W169" s="164" t="str">
        <f>R169*U169</f>
      </c>
      <c r="X169" s="165" t="str">
        <f>S169*U169</f>
      </c>
      <c r="Y169" s="166" t="str">
        <f>T169*U169</f>
      </c>
      <c r="Z169" s="167" t="str">
        <f>H169*F169</f>
      </c>
      <c r="AA169" s="168" t="str">
        <f>Z169*U169</f>
      </c>
      <c r="AB169" s="169" t="str">
        <f>IF(Z169=0,"",Q169/Z169)</f>
      </c>
    </row>
    <row r="170">
      <c r="A170" t="s">
        <v>285</v>
      </c>
      <c r="B170" s="35" t="s">
        <v>287</v>
      </c>
      <c r="C170" t="n">
        <v>2037</v>
      </c>
      <c r="D170" s="145" t="n">
        <v>4300.25167630703</v>
      </c>
      <c r="E170" s="146" t="n">
        <v>72695.5796529631</v>
      </c>
      <c r="F170" s="147" t="n">
        <v>20492.8881332929</v>
      </c>
      <c r="G170" s="148" t="n">
        <v>85653.076096588</v>
      </c>
      <c r="H170" s="149" t="n">
        <v>307646417.5</v>
      </c>
      <c r="I170" s="150" t="n">
        <v>37.7369</v>
      </c>
      <c r="J170" s="151" t="str">
        <f>'Calculation_Assumptions'!$B$28*G170*(F170/G170)^'Calculation_Assumptions'!$B$29</f>
      </c>
      <c r="K170" s="152" t="str">
        <f>'Calculation_Assumptions'!$B$30*F170</f>
      </c>
      <c r="L170" s="153" t="str">
        <f>MAX(J170,K170)</f>
      </c>
      <c r="M170" s="154" t="str">
        <f>IF(F170=0,"",L170/F170)</f>
      </c>
      <c r="N170" s="155" t="str">
        <f>'Calculation_Assumptions'!$B$31*F170</f>
      </c>
      <c r="O170" s="156" t="str">
        <f>'Calculation_Assumptions'!$B$32*F170</f>
      </c>
      <c r="P170" s="157" t="str">
        <f>IF(I170=0,"",L170/I170)</f>
      </c>
      <c r="Q170" s="158" t="str">
        <f>L170*D170</f>
      </c>
      <c r="R170" s="159" t="str">
        <f>P170*E170</f>
      </c>
      <c r="S170" s="160" t="str">
        <f>N170*D170</f>
      </c>
      <c r="T170" s="161" t="str">
        <f>O170*D170</f>
      </c>
      <c r="U170" s="162" t="str">
        <f>1/(1+'Calculation_Assumptions'!$B$25)^(C170-'Calculation_Assumptions'!$B$24)</f>
      </c>
      <c r="V170" s="163" t="str">
        <f>Q170*U170</f>
      </c>
      <c r="W170" s="164" t="str">
        <f>R170*U170</f>
      </c>
      <c r="X170" s="165" t="str">
        <f>S170*U170</f>
      </c>
      <c r="Y170" s="166" t="str">
        <f>T170*U170</f>
      </c>
      <c r="Z170" s="167" t="str">
        <f>H170*F170</f>
      </c>
      <c r="AA170" s="168" t="str">
        <f>Z170*U170</f>
      </c>
      <c r="AB170" s="169" t="str">
        <f>IF(Z170=0,"",Q170/Z170)</f>
      </c>
    </row>
    <row r="171">
      <c r="A171" t="s">
        <v>285</v>
      </c>
      <c r="B171" s="35" t="s">
        <v>287</v>
      </c>
      <c r="C171" t="n">
        <v>2038</v>
      </c>
      <c r="D171" s="145" t="n">
        <v>4800.79003778498</v>
      </c>
      <c r="E171" s="146" t="n">
        <v>79005.3298903438</v>
      </c>
      <c r="F171" s="147" t="n">
        <v>21070.2382103635</v>
      </c>
      <c r="G171" s="148" t="n">
        <v>86465.9370419363</v>
      </c>
      <c r="H171" s="149" t="n">
        <v>309096448</v>
      </c>
      <c r="I171" s="150" t="n">
        <v>37.8496</v>
      </c>
      <c r="J171" s="151" t="str">
        <f>'Calculation_Assumptions'!$B$28*G171*(F171/G171)^'Calculation_Assumptions'!$B$29</f>
      </c>
      <c r="K171" s="152" t="str">
        <f>'Calculation_Assumptions'!$B$30*F171</f>
      </c>
      <c r="L171" s="153" t="str">
        <f>MAX(J171,K171)</f>
      </c>
      <c r="M171" s="154" t="str">
        <f>IF(F171=0,"",L171/F171)</f>
      </c>
      <c r="N171" s="155" t="str">
        <f>'Calculation_Assumptions'!$B$31*F171</f>
      </c>
      <c r="O171" s="156" t="str">
        <f>'Calculation_Assumptions'!$B$32*F171</f>
      </c>
      <c r="P171" s="157" t="str">
        <f>IF(I171=0,"",L171/I171)</f>
      </c>
      <c r="Q171" s="158" t="str">
        <f>L171*D171</f>
      </c>
      <c r="R171" s="159" t="str">
        <f>P171*E171</f>
      </c>
      <c r="S171" s="160" t="str">
        <f>N171*D171</f>
      </c>
      <c r="T171" s="161" t="str">
        <f>O171*D171</f>
      </c>
      <c r="U171" s="162" t="str">
        <f>1/(1+'Calculation_Assumptions'!$B$25)^(C171-'Calculation_Assumptions'!$B$24)</f>
      </c>
      <c r="V171" s="163" t="str">
        <f>Q171*U171</f>
      </c>
      <c r="W171" s="164" t="str">
        <f>R171*U171</f>
      </c>
      <c r="X171" s="165" t="str">
        <f>S171*U171</f>
      </c>
      <c r="Y171" s="166" t="str">
        <f>T171*U171</f>
      </c>
      <c r="Z171" s="167" t="str">
        <f>H171*F171</f>
      </c>
      <c r="AA171" s="168" t="str">
        <f>Z171*U171</f>
      </c>
      <c r="AB171" s="169" t="str">
        <f>IF(Z171=0,"",Q171/Z171)</f>
      </c>
    </row>
    <row r="172">
      <c r="A172" t="s">
        <v>285</v>
      </c>
      <c r="B172" s="35" t="s">
        <v>287</v>
      </c>
      <c r="C172" t="n">
        <v>2039</v>
      </c>
      <c r="D172" s="145" t="n">
        <v>5303.02243457476</v>
      </c>
      <c r="E172" s="146" t="n">
        <v>85368.6669103067</v>
      </c>
      <c r="F172" s="147" t="n">
        <v>21663.8540821491</v>
      </c>
      <c r="G172" s="148" t="n">
        <v>87286.5121634309</v>
      </c>
      <c r="H172" s="149" t="n">
        <v>310481120</v>
      </c>
      <c r="I172" s="150" t="n">
        <v>37.9582</v>
      </c>
      <c r="J172" s="151" t="str">
        <f>'Calculation_Assumptions'!$B$28*G172*(F172/G172)^'Calculation_Assumptions'!$B$29</f>
      </c>
      <c r="K172" s="152" t="str">
        <f>'Calculation_Assumptions'!$B$30*F172</f>
      </c>
      <c r="L172" s="153" t="str">
        <f>MAX(J172,K172)</f>
      </c>
      <c r="M172" s="154" t="str">
        <f>IF(F172=0,"",L172/F172)</f>
      </c>
      <c r="N172" s="155" t="str">
        <f>'Calculation_Assumptions'!$B$31*F172</f>
      </c>
      <c r="O172" s="156" t="str">
        <f>'Calculation_Assumptions'!$B$32*F172</f>
      </c>
      <c r="P172" s="157" t="str">
        <f>IF(I172=0,"",L172/I172)</f>
      </c>
      <c r="Q172" s="158" t="str">
        <f>L172*D172</f>
      </c>
      <c r="R172" s="159" t="str">
        <f>P172*E172</f>
      </c>
      <c r="S172" s="160" t="str">
        <f>N172*D172</f>
      </c>
      <c r="T172" s="161" t="str">
        <f>O172*D172</f>
      </c>
      <c r="U172" s="162" t="str">
        <f>1/(1+'Calculation_Assumptions'!$B$25)^(C172-'Calculation_Assumptions'!$B$24)</f>
      </c>
      <c r="V172" s="163" t="str">
        <f>Q172*U172</f>
      </c>
      <c r="W172" s="164" t="str">
        <f>R172*U172</f>
      </c>
      <c r="X172" s="165" t="str">
        <f>S172*U172</f>
      </c>
      <c r="Y172" s="166" t="str">
        <f>T172*U172</f>
      </c>
      <c r="Z172" s="167" t="str">
        <f>H172*F172</f>
      </c>
      <c r="AA172" s="168" t="str">
        <f>Z172*U172</f>
      </c>
      <c r="AB172" s="169" t="str">
        <f>IF(Z172=0,"",Q172/Z172)</f>
      </c>
    </row>
    <row r="173">
      <c r="A173" t="s">
        <v>285</v>
      </c>
      <c r="B173" s="35" t="s">
        <v>287</v>
      </c>
      <c r="C173" t="n">
        <v>2040</v>
      </c>
      <c r="D173" s="145" t="n">
        <v>5810.81653157358</v>
      </c>
      <c r="E173" s="146" t="n">
        <v>91821.5655599999</v>
      </c>
      <c r="F173" s="147" t="n">
        <v>22274.1940080113</v>
      </c>
      <c r="G173" s="148" t="n">
        <v>88114.8746697968</v>
      </c>
      <c r="H173" s="149" t="n">
        <v>311797395.5</v>
      </c>
      <c r="I173" s="150" t="n">
        <v>38.0715</v>
      </c>
      <c r="J173" s="151" t="str">
        <f>'Calculation_Assumptions'!$B$28*G173*(F173/G173)^'Calculation_Assumptions'!$B$29</f>
      </c>
      <c r="K173" s="152" t="str">
        <f>'Calculation_Assumptions'!$B$30*F173</f>
      </c>
      <c r="L173" s="153" t="str">
        <f>MAX(J173,K173)</f>
      </c>
      <c r="M173" s="154" t="str">
        <f>IF(F173=0,"",L173/F173)</f>
      </c>
      <c r="N173" s="155" t="str">
        <f>'Calculation_Assumptions'!$B$31*F173</f>
      </c>
      <c r="O173" s="156" t="str">
        <f>'Calculation_Assumptions'!$B$32*F173</f>
      </c>
      <c r="P173" s="157" t="str">
        <f>IF(I173=0,"",L173/I173)</f>
      </c>
      <c r="Q173" s="158" t="str">
        <f>L173*D173</f>
      </c>
      <c r="R173" s="159" t="str">
        <f>P173*E173</f>
      </c>
      <c r="S173" s="160" t="str">
        <f>N173*D173</f>
      </c>
      <c r="T173" s="161" t="str">
        <f>O173*D173</f>
      </c>
      <c r="U173" s="162" t="str">
        <f>1/(1+'Calculation_Assumptions'!$B$25)^(C173-'Calculation_Assumptions'!$B$24)</f>
      </c>
      <c r="V173" s="163" t="str">
        <f>Q173*U173</f>
      </c>
      <c r="W173" s="164" t="str">
        <f>R173*U173</f>
      </c>
      <c r="X173" s="165" t="str">
        <f>S173*U173</f>
      </c>
      <c r="Y173" s="166" t="str">
        <f>T173*U173</f>
      </c>
      <c r="Z173" s="167" t="str">
        <f>H173*F173</f>
      </c>
      <c r="AA173" s="168" t="str">
        <f>Z173*U173</f>
      </c>
      <c r="AB173" s="169" t="str">
        <f>IF(Z173=0,"",Q173/Z173)</f>
      </c>
    </row>
    <row r="174">
      <c r="A174" t="s">
        <v>285</v>
      </c>
      <c r="B174" s="35" t="s">
        <v>287</v>
      </c>
      <c r="C174" t="n">
        <v>2041</v>
      </c>
      <c r="D174" s="145" t="n">
        <v>5668.98256512922</v>
      </c>
      <c r="E174" s="146" t="n">
        <v>90460.4341226472</v>
      </c>
      <c r="F174" s="147" t="n">
        <v>22835.7817990268</v>
      </c>
      <c r="G174" s="148" t="n">
        <v>88881.5613597912</v>
      </c>
      <c r="H174" s="149" t="n">
        <v>313041661</v>
      </c>
      <c r="I174" s="150" t="n">
        <v>37.2583</v>
      </c>
      <c r="J174" s="151" t="str">
        <f>'Calculation_Assumptions'!$B$28*G174*(F174/G174)^'Calculation_Assumptions'!$B$29</f>
      </c>
      <c r="K174" s="152" t="str">
        <f>'Calculation_Assumptions'!$B$30*F174</f>
      </c>
      <c r="L174" s="153" t="str">
        <f>MAX(J174,K174)</f>
      </c>
      <c r="M174" s="154" t="str">
        <f>IF(F174=0,"",L174/F174)</f>
      </c>
      <c r="N174" s="155" t="str">
        <f>'Calculation_Assumptions'!$B$31*F174</f>
      </c>
      <c r="O174" s="156" t="str">
        <f>'Calculation_Assumptions'!$B$32*F174</f>
      </c>
      <c r="P174" s="157" t="str">
        <f>IF(I174=0,"",L174/I174)</f>
      </c>
      <c r="Q174" s="158" t="str">
        <f>L174*D174</f>
      </c>
      <c r="R174" s="159" t="str">
        <f>P174*E174</f>
      </c>
      <c r="S174" s="160" t="str">
        <f>N174*D174</f>
      </c>
      <c r="T174" s="161" t="str">
        <f>O174*D174</f>
      </c>
      <c r="U174" s="162" t="str">
        <f>1/(1+'Calculation_Assumptions'!$B$25)^(C174-'Calculation_Assumptions'!$B$24)</f>
      </c>
      <c r="V174" s="163" t="str">
        <f>Q174*U174</f>
      </c>
      <c r="W174" s="164" t="str">
        <f>R174*U174</f>
      </c>
      <c r="X174" s="165" t="str">
        <f>S174*U174</f>
      </c>
      <c r="Y174" s="166" t="str">
        <f>T174*U174</f>
      </c>
      <c r="Z174" s="167" t="str">
        <f>H174*F174</f>
      </c>
      <c r="AA174" s="168" t="str">
        <f>Z174*U174</f>
      </c>
      <c r="AB174" s="169" t="str">
        <f>IF(Z174=0,"",Q174/Z174)</f>
      </c>
    </row>
    <row r="175">
      <c r="A175" t="s">
        <v>285</v>
      </c>
      <c r="B175" s="35" t="s">
        <v>287</v>
      </c>
      <c r="C175" t="n">
        <v>2042</v>
      </c>
      <c r="D175" s="145" t="n">
        <v>5598.18870526918</v>
      </c>
      <c r="E175" s="146" t="n">
        <v>89853.5122519627</v>
      </c>
      <c r="F175" s="147" t="n">
        <v>23411.5286140188</v>
      </c>
      <c r="G175" s="148" t="n">
        <v>89654.918983414</v>
      </c>
      <c r="H175" s="149" t="n">
        <v>314211282.5</v>
      </c>
      <c r="I175" s="150" t="n">
        <v>37.3732</v>
      </c>
      <c r="J175" s="151" t="str">
        <f>'Calculation_Assumptions'!$B$28*G175*(F175/G175)^'Calculation_Assumptions'!$B$29</f>
      </c>
      <c r="K175" s="152" t="str">
        <f>'Calculation_Assumptions'!$B$30*F175</f>
      </c>
      <c r="L175" s="153" t="str">
        <f>MAX(J175,K175)</f>
      </c>
      <c r="M175" s="154" t="str">
        <f>IF(F175=0,"",L175/F175)</f>
      </c>
      <c r="N175" s="155" t="str">
        <f>'Calculation_Assumptions'!$B$31*F175</f>
      </c>
      <c r="O175" s="156" t="str">
        <f>'Calculation_Assumptions'!$B$32*F175</f>
      </c>
      <c r="P175" s="157" t="str">
        <f>IF(I175=0,"",L175/I175)</f>
      </c>
      <c r="Q175" s="158" t="str">
        <f>L175*D175</f>
      </c>
      <c r="R175" s="159" t="str">
        <f>P175*E175</f>
      </c>
      <c r="S175" s="160" t="str">
        <f>N175*D175</f>
      </c>
      <c r="T175" s="161" t="str">
        <f>O175*D175</f>
      </c>
      <c r="U175" s="162" t="str">
        <f>1/(1+'Calculation_Assumptions'!$B$25)^(C175-'Calculation_Assumptions'!$B$24)</f>
      </c>
      <c r="V175" s="163" t="str">
        <f>Q175*U175</f>
      </c>
      <c r="W175" s="164" t="str">
        <f>R175*U175</f>
      </c>
      <c r="X175" s="165" t="str">
        <f>S175*U175</f>
      </c>
      <c r="Y175" s="166" t="str">
        <f>T175*U175</f>
      </c>
      <c r="Z175" s="167" t="str">
        <f>H175*F175</f>
      </c>
      <c r="AA175" s="168" t="str">
        <f>Z175*U175</f>
      </c>
      <c r="AB175" s="169" t="str">
        <f>IF(Z175=0,"",Q175/Z175)</f>
      </c>
    </row>
    <row r="176">
      <c r="A176" t="s">
        <v>285</v>
      </c>
      <c r="B176" s="35" t="s">
        <v>287</v>
      </c>
      <c r="C176" t="n">
        <v>2043</v>
      </c>
      <c r="D176" s="145" t="n">
        <v>5570.18907325024</v>
      </c>
      <c r="E176" s="146" t="n">
        <v>89731.0220150016</v>
      </c>
      <c r="F176" s="147" t="n">
        <v>24001.7914371726</v>
      </c>
      <c r="G176" s="148" t="n">
        <v>90435.0055843959</v>
      </c>
      <c r="H176" s="149" t="n">
        <v>315304312</v>
      </c>
      <c r="I176" s="150" t="n">
        <v>37.4911</v>
      </c>
      <c r="J176" s="151" t="str">
        <f>'Calculation_Assumptions'!$B$28*G176*(F176/G176)^'Calculation_Assumptions'!$B$29</f>
      </c>
      <c r="K176" s="152" t="str">
        <f>'Calculation_Assumptions'!$B$30*F176</f>
      </c>
      <c r="L176" s="153" t="str">
        <f>MAX(J176,K176)</f>
      </c>
      <c r="M176" s="154" t="str">
        <f>IF(F176=0,"",L176/F176)</f>
      </c>
      <c r="N176" s="155" t="str">
        <f>'Calculation_Assumptions'!$B$31*F176</f>
      </c>
      <c r="O176" s="156" t="str">
        <f>'Calculation_Assumptions'!$B$32*F176</f>
      </c>
      <c r="P176" s="157" t="str">
        <f>IF(I176=0,"",L176/I176)</f>
      </c>
      <c r="Q176" s="158" t="str">
        <f>L176*D176</f>
      </c>
      <c r="R176" s="159" t="str">
        <f>P176*E176</f>
      </c>
      <c r="S176" s="160" t="str">
        <f>N176*D176</f>
      </c>
      <c r="T176" s="161" t="str">
        <f>O176*D176</f>
      </c>
      <c r="U176" s="162" t="str">
        <f>1/(1+'Calculation_Assumptions'!$B$25)^(C176-'Calculation_Assumptions'!$B$24)</f>
      </c>
      <c r="V176" s="163" t="str">
        <f>Q176*U176</f>
      </c>
      <c r="W176" s="164" t="str">
        <f>R176*U176</f>
      </c>
      <c r="X176" s="165" t="str">
        <f>S176*U176</f>
      </c>
      <c r="Y176" s="166" t="str">
        <f>T176*U176</f>
      </c>
      <c r="Z176" s="167" t="str">
        <f>H176*F176</f>
      </c>
      <c r="AA176" s="168" t="str">
        <f>Z176*U176</f>
      </c>
      <c r="AB176" s="169" t="str">
        <f>IF(Z176=0,"",Q176/Z176)</f>
      </c>
    </row>
    <row r="177">
      <c r="A177" t="s">
        <v>285</v>
      </c>
      <c r="B177" s="35" t="s">
        <v>287</v>
      </c>
      <c r="C177" t="n">
        <v>2044</v>
      </c>
      <c r="D177" s="145" t="n">
        <v>5573.00778571273</v>
      </c>
      <c r="E177" s="146" t="n">
        <v>89963.9269112814</v>
      </c>
      <c r="F177" s="147" t="n">
        <v>24606.9362531317</v>
      </c>
      <c r="G177" s="148" t="n">
        <v>91221.8797115048</v>
      </c>
      <c r="H177" s="149" t="n">
        <v>316318415.5</v>
      </c>
      <c r="I177" s="150" t="n">
        <v>37.6099</v>
      </c>
      <c r="J177" s="151" t="str">
        <f>'Calculation_Assumptions'!$B$28*G177*(F177/G177)^'Calculation_Assumptions'!$B$29</f>
      </c>
      <c r="K177" s="152" t="str">
        <f>'Calculation_Assumptions'!$B$30*F177</f>
      </c>
      <c r="L177" s="153" t="str">
        <f>MAX(J177,K177)</f>
      </c>
      <c r="M177" s="154" t="str">
        <f>IF(F177=0,"",L177/F177)</f>
      </c>
      <c r="N177" s="155" t="str">
        <f>'Calculation_Assumptions'!$B$31*F177</f>
      </c>
      <c r="O177" s="156" t="str">
        <f>'Calculation_Assumptions'!$B$32*F177</f>
      </c>
      <c r="P177" s="157" t="str">
        <f>IF(I177=0,"",L177/I177)</f>
      </c>
      <c r="Q177" s="158" t="str">
        <f>L177*D177</f>
      </c>
      <c r="R177" s="159" t="str">
        <f>P177*E177</f>
      </c>
      <c r="S177" s="160" t="str">
        <f>N177*D177</f>
      </c>
      <c r="T177" s="161" t="str">
        <f>O177*D177</f>
      </c>
      <c r="U177" s="162" t="str">
        <f>1/(1+'Calculation_Assumptions'!$B$25)^(C177-'Calculation_Assumptions'!$B$24)</f>
      </c>
      <c r="V177" s="163" t="str">
        <f>Q177*U177</f>
      </c>
      <c r="W177" s="164" t="str">
        <f>R177*U177</f>
      </c>
      <c r="X177" s="165" t="str">
        <f>S177*U177</f>
      </c>
      <c r="Y177" s="166" t="str">
        <f>T177*U177</f>
      </c>
      <c r="Z177" s="167" t="str">
        <f>H177*F177</f>
      </c>
      <c r="AA177" s="168" t="str">
        <f>Z177*U177</f>
      </c>
      <c r="AB177" s="169" t="str">
        <f>IF(Z177=0,"",Q177/Z177)</f>
      </c>
    </row>
    <row r="178">
      <c r="A178" t="s">
        <v>285</v>
      </c>
      <c r="B178" s="35" t="s">
        <v>287</v>
      </c>
      <c r="C178" t="n">
        <v>2045</v>
      </c>
      <c r="D178" s="145" t="n">
        <v>5599.52437716854</v>
      </c>
      <c r="E178" s="146" t="n">
        <v>90450.595483836</v>
      </c>
      <c r="F178" s="147" t="n">
        <v>25227.3382739225</v>
      </c>
      <c r="G178" s="148" t="n">
        <v>92015.6004229417</v>
      </c>
      <c r="H178" s="149" t="n">
        <v>317249613</v>
      </c>
      <c r="I178" s="150" t="n">
        <v>37.7245</v>
      </c>
      <c r="J178" s="151" t="str">
        <f>'Calculation_Assumptions'!$B$28*G178*(F178/G178)^'Calculation_Assumptions'!$B$29</f>
      </c>
      <c r="K178" s="152" t="str">
        <f>'Calculation_Assumptions'!$B$30*F178</f>
      </c>
      <c r="L178" s="153" t="str">
        <f>MAX(J178,K178)</f>
      </c>
      <c r="M178" s="154" t="str">
        <f>IF(F178=0,"",L178/F178)</f>
      </c>
      <c r="N178" s="155" t="str">
        <f>'Calculation_Assumptions'!$B$31*F178</f>
      </c>
      <c r="O178" s="156" t="str">
        <f>'Calculation_Assumptions'!$B$32*F178</f>
      </c>
      <c r="P178" s="157" t="str">
        <f>IF(I178=0,"",L178/I178)</f>
      </c>
      <c r="Q178" s="158" t="str">
        <f>L178*D178</f>
      </c>
      <c r="R178" s="159" t="str">
        <f>P178*E178</f>
      </c>
      <c r="S178" s="160" t="str">
        <f>N178*D178</f>
      </c>
      <c r="T178" s="161" t="str">
        <f>O178*D178</f>
      </c>
      <c r="U178" s="162" t="str">
        <f>1/(1+'Calculation_Assumptions'!$B$25)^(C178-'Calculation_Assumptions'!$B$24)</f>
      </c>
      <c r="V178" s="163" t="str">
        <f>Q178*U178</f>
      </c>
      <c r="W178" s="164" t="str">
        <f>R178*U178</f>
      </c>
      <c r="X178" s="165" t="str">
        <f>S178*U178</f>
      </c>
      <c r="Y178" s="166" t="str">
        <f>T178*U178</f>
      </c>
      <c r="Z178" s="167" t="str">
        <f>H178*F178</f>
      </c>
      <c r="AA178" s="168" t="str">
        <f>Z178*U178</f>
      </c>
      <c r="AB178" s="169" t="str">
        <f>IF(Z178=0,"",Q178/Z178)</f>
      </c>
    </row>
    <row r="179">
      <c r="A179" t="s">
        <v>285</v>
      </c>
      <c r="B179" s="35" t="s">
        <v>287</v>
      </c>
      <c r="C179" t="n">
        <v>2046</v>
      </c>
      <c r="D179" s="145" t="n">
        <v>5643.11945892037</v>
      </c>
      <c r="E179" s="146" t="n">
        <v>91122.8564745352</v>
      </c>
      <c r="F179" s="147" t="n">
        <v>25797.7023007031</v>
      </c>
      <c r="G179" s="148" t="n">
        <v>92766.6954417819</v>
      </c>
      <c r="H179" s="149" t="n">
        <v>318096573.5</v>
      </c>
      <c r="I179" s="150" t="n">
        <v>37.8362</v>
      </c>
      <c r="J179" s="151" t="str">
        <f>'Calculation_Assumptions'!$B$28*G179*(F179/G179)^'Calculation_Assumptions'!$B$29</f>
      </c>
      <c r="K179" s="152" t="str">
        <f>'Calculation_Assumptions'!$B$30*F179</f>
      </c>
      <c r="L179" s="153" t="str">
        <f>MAX(J179,K179)</f>
      </c>
      <c r="M179" s="154" t="str">
        <f>IF(F179=0,"",L179/F179)</f>
      </c>
      <c r="N179" s="155" t="str">
        <f>'Calculation_Assumptions'!$B$31*F179</f>
      </c>
      <c r="O179" s="156" t="str">
        <f>'Calculation_Assumptions'!$B$32*F179</f>
      </c>
      <c r="P179" s="157" t="str">
        <f>IF(I179=0,"",L179/I179)</f>
      </c>
      <c r="Q179" s="158" t="str">
        <f>L179*D179</f>
      </c>
      <c r="R179" s="159" t="str">
        <f>P179*E179</f>
      </c>
      <c r="S179" s="160" t="str">
        <f>N179*D179</f>
      </c>
      <c r="T179" s="161" t="str">
        <f>O179*D179</f>
      </c>
      <c r="U179" s="162" t="str">
        <f>1/(1+'Calculation_Assumptions'!$B$25)^(C179-'Calculation_Assumptions'!$B$24)</f>
      </c>
      <c r="V179" s="163" t="str">
        <f>Q179*U179</f>
      </c>
      <c r="W179" s="164" t="str">
        <f>R179*U179</f>
      </c>
      <c r="X179" s="165" t="str">
        <f>S179*U179</f>
      </c>
      <c r="Y179" s="166" t="str">
        <f>T179*U179</f>
      </c>
      <c r="Z179" s="167" t="str">
        <f>H179*F179</f>
      </c>
      <c r="AA179" s="168" t="str">
        <f>Z179*U179</f>
      </c>
      <c r="AB179" s="169" t="str">
        <f>IF(Z179=0,"",Q179/Z179)</f>
      </c>
    </row>
    <row r="180">
      <c r="A180" t="s">
        <v>285</v>
      </c>
      <c r="B180" s="35" t="s">
        <v>287</v>
      </c>
      <c r="C180" t="n">
        <v>2047</v>
      </c>
      <c r="D180" s="145" t="n">
        <v>5699.96150131058</v>
      </c>
      <c r="E180" s="146" t="n">
        <v>91951.2548338339</v>
      </c>
      <c r="F180" s="147" t="n">
        <v>26380.9616682253</v>
      </c>
      <c r="G180" s="148" t="n">
        <v>93523.921418033</v>
      </c>
      <c r="H180" s="149" t="n">
        <v>318862019.5</v>
      </c>
      <c r="I180" s="150" t="n">
        <v>37.9489</v>
      </c>
      <c r="J180" s="151" t="str">
        <f>'Calculation_Assumptions'!$B$28*G180*(F180/G180)^'Calculation_Assumptions'!$B$29</f>
      </c>
      <c r="K180" s="152" t="str">
        <f>'Calculation_Assumptions'!$B$30*F180</f>
      </c>
      <c r="L180" s="153" t="str">
        <f>MAX(J180,K180)</f>
      </c>
      <c r="M180" s="154" t="str">
        <f>IF(F180=0,"",L180/F180)</f>
      </c>
      <c r="N180" s="155" t="str">
        <f>'Calculation_Assumptions'!$B$31*F180</f>
      </c>
      <c r="O180" s="156" t="str">
        <f>'Calculation_Assumptions'!$B$32*F180</f>
      </c>
      <c r="P180" s="157" t="str">
        <f>IF(I180=0,"",L180/I180)</f>
      </c>
      <c r="Q180" s="158" t="str">
        <f>L180*D180</f>
      </c>
      <c r="R180" s="159" t="str">
        <f>P180*E180</f>
      </c>
      <c r="S180" s="160" t="str">
        <f>N180*D180</f>
      </c>
      <c r="T180" s="161" t="str">
        <f>O180*D180</f>
      </c>
      <c r="U180" s="162" t="str">
        <f>1/(1+'Calculation_Assumptions'!$B$25)^(C180-'Calculation_Assumptions'!$B$24)</f>
      </c>
      <c r="V180" s="163" t="str">
        <f>Q180*U180</f>
      </c>
      <c r="W180" s="164" t="str">
        <f>R180*U180</f>
      </c>
      <c r="X180" s="165" t="str">
        <f>S180*U180</f>
      </c>
      <c r="Y180" s="166" t="str">
        <f>T180*U180</f>
      </c>
      <c r="Z180" s="167" t="str">
        <f>H180*F180</f>
      </c>
      <c r="AA180" s="168" t="str">
        <f>Z180*U180</f>
      </c>
      <c r="AB180" s="169" t="str">
        <f>IF(Z180=0,"",Q180/Z180)</f>
      </c>
    </row>
    <row r="181">
      <c r="A181" t="s">
        <v>285</v>
      </c>
      <c r="B181" s="35" t="s">
        <v>287</v>
      </c>
      <c r="C181" t="n">
        <v>2048</v>
      </c>
      <c r="D181" s="145" t="n">
        <v>5763.85107862958</v>
      </c>
      <c r="E181" s="146" t="n">
        <v>92864.1539276688</v>
      </c>
      <c r="F181" s="147" t="n">
        <v>26977.4079268061</v>
      </c>
      <c r="G181" s="148" t="n">
        <v>94287.3283968127</v>
      </c>
      <c r="H181" s="149" t="n">
        <v>319554652.5</v>
      </c>
      <c r="I181" s="150" t="n">
        <v>38.0645</v>
      </c>
      <c r="J181" s="151" t="str">
        <f>'Calculation_Assumptions'!$B$28*G181*(F181/G181)^'Calculation_Assumptions'!$B$29</f>
      </c>
      <c r="K181" s="152" t="str">
        <f>'Calculation_Assumptions'!$B$30*F181</f>
      </c>
      <c r="L181" s="153" t="str">
        <f>MAX(J181,K181)</f>
      </c>
      <c r="M181" s="154" t="str">
        <f>IF(F181=0,"",L181/F181)</f>
      </c>
      <c r="N181" s="155" t="str">
        <f>'Calculation_Assumptions'!$B$31*F181</f>
      </c>
      <c r="O181" s="156" t="str">
        <f>'Calculation_Assumptions'!$B$32*F181</f>
      </c>
      <c r="P181" s="157" t="str">
        <f>IF(I181=0,"",L181/I181)</f>
      </c>
      <c r="Q181" s="158" t="str">
        <f>L181*D181</f>
      </c>
      <c r="R181" s="159" t="str">
        <f>P181*E181</f>
      </c>
      <c r="S181" s="160" t="str">
        <f>N181*D181</f>
      </c>
      <c r="T181" s="161" t="str">
        <f>O181*D181</f>
      </c>
      <c r="U181" s="162" t="str">
        <f>1/(1+'Calculation_Assumptions'!$B$25)^(C181-'Calculation_Assumptions'!$B$24)</f>
      </c>
      <c r="V181" s="163" t="str">
        <f>Q181*U181</f>
      </c>
      <c r="W181" s="164" t="str">
        <f>R181*U181</f>
      </c>
      <c r="X181" s="165" t="str">
        <f>S181*U181</f>
      </c>
      <c r="Y181" s="166" t="str">
        <f>T181*U181</f>
      </c>
      <c r="Z181" s="167" t="str">
        <f>H181*F181</f>
      </c>
      <c r="AA181" s="168" t="str">
        <f>Z181*U181</f>
      </c>
      <c r="AB181" s="169" t="str">
        <f>IF(Z181=0,"",Q181/Z181)</f>
      </c>
    </row>
    <row r="182">
      <c r="A182" t="s">
        <v>285</v>
      </c>
      <c r="B182" s="35" t="s">
        <v>287</v>
      </c>
      <c r="C182" t="n">
        <v>2049</v>
      </c>
      <c r="D182" s="145" t="n">
        <v>5835.2303323775</v>
      </c>
      <c r="E182" s="146" t="n">
        <v>93850.295183977</v>
      </c>
      <c r="F182" s="147" t="n">
        <v>27587.3392184138</v>
      </c>
      <c r="G182" s="148" t="n">
        <v>95056.9668317421</v>
      </c>
      <c r="H182" s="149" t="n">
        <v>320173250</v>
      </c>
      <c r="I182" s="150" t="n">
        <v>38.1755</v>
      </c>
      <c r="J182" s="151" t="str">
        <f>'Calculation_Assumptions'!$B$28*G182*(F182/G182)^'Calculation_Assumptions'!$B$29</f>
      </c>
      <c r="K182" s="152" t="str">
        <f>'Calculation_Assumptions'!$B$30*F182</f>
      </c>
      <c r="L182" s="153" t="str">
        <f>MAX(J182,K182)</f>
      </c>
      <c r="M182" s="154" t="str">
        <f>IF(F182=0,"",L182/F182)</f>
      </c>
      <c r="N182" s="155" t="str">
        <f>'Calculation_Assumptions'!$B$31*F182</f>
      </c>
      <c r="O182" s="156" t="str">
        <f>'Calculation_Assumptions'!$B$32*F182</f>
      </c>
      <c r="P182" s="157" t="str">
        <f>IF(I182=0,"",L182/I182)</f>
      </c>
      <c r="Q182" s="158" t="str">
        <f>L182*D182</f>
      </c>
      <c r="R182" s="159" t="str">
        <f>P182*E182</f>
      </c>
      <c r="S182" s="160" t="str">
        <f>N182*D182</f>
      </c>
      <c r="T182" s="161" t="str">
        <f>O182*D182</f>
      </c>
      <c r="U182" s="162" t="str">
        <f>1/(1+'Calculation_Assumptions'!$B$25)^(C182-'Calculation_Assumptions'!$B$24)</f>
      </c>
      <c r="V182" s="163" t="str">
        <f>Q182*U182</f>
      </c>
      <c r="W182" s="164" t="str">
        <f>R182*U182</f>
      </c>
      <c r="X182" s="165" t="str">
        <f>S182*U182</f>
      </c>
      <c r="Y182" s="166" t="str">
        <f>T182*U182</f>
      </c>
      <c r="Z182" s="167" t="str">
        <f>H182*F182</f>
      </c>
      <c r="AA182" s="168" t="str">
        <f>Z182*U182</f>
      </c>
      <c r="AB182" s="169" t="str">
        <f>IF(Z182=0,"",Q182/Z182)</f>
      </c>
    </row>
    <row r="183">
      <c r="A183" t="s">
        <v>285</v>
      </c>
      <c r="B183" s="35" t="s">
        <v>287</v>
      </c>
      <c r="C183" t="n">
        <v>2050</v>
      </c>
      <c r="D183" s="145" t="n">
        <v>5910.3284411393</v>
      </c>
      <c r="E183" s="146" t="n">
        <v>94878.1146049391</v>
      </c>
      <c r="F183" s="147" t="n">
        <v>28211.0604256979</v>
      </c>
      <c r="G183" s="148" t="n">
        <v>95832.8875882792</v>
      </c>
      <c r="H183" s="149" t="n">
        <v>320712949.5</v>
      </c>
      <c r="I183" s="150" t="n">
        <v>38.286</v>
      </c>
      <c r="J183" s="151" t="str">
        <f>'Calculation_Assumptions'!$B$28*G183*(F183/G183)^'Calculation_Assumptions'!$B$29</f>
      </c>
      <c r="K183" s="152" t="str">
        <f>'Calculation_Assumptions'!$B$30*F183</f>
      </c>
      <c r="L183" s="153" t="str">
        <f>MAX(J183,K183)</f>
      </c>
      <c r="M183" s="154" t="str">
        <f>IF(F183=0,"",L183/F183)</f>
      </c>
      <c r="N183" s="155" t="str">
        <f>'Calculation_Assumptions'!$B$31*F183</f>
      </c>
      <c r="O183" s="156" t="str">
        <f>'Calculation_Assumptions'!$B$32*F183</f>
      </c>
      <c r="P183" s="157" t="str">
        <f>IF(I183=0,"",L183/I183)</f>
      </c>
      <c r="Q183" s="158" t="str">
        <f>L183*D183</f>
      </c>
      <c r="R183" s="159" t="str">
        <f>P183*E183</f>
      </c>
      <c r="S183" s="160" t="str">
        <f>N183*D183</f>
      </c>
      <c r="T183" s="161" t="str">
        <f>O183*D183</f>
      </c>
      <c r="U183" s="162" t="str">
        <f>1/(1+'Calculation_Assumptions'!$B$25)^(C183-'Calculation_Assumptions'!$B$24)</f>
      </c>
      <c r="V183" s="163" t="str">
        <f>Q183*U183</f>
      </c>
      <c r="W183" s="164" t="str">
        <f>R183*U183</f>
      </c>
      <c r="X183" s="165" t="str">
        <f>S183*U183</f>
      </c>
      <c r="Y183" s="166" t="str">
        <f>T183*U183</f>
      </c>
      <c r="Z183" s="167" t="str">
        <f>H183*F183</f>
      </c>
      <c r="AA183" s="168" t="str">
        <f>Z183*U183</f>
      </c>
      <c r="AB183" s="169" t="str">
        <f>IF(Z183=0,"",Q183/Z183)</f>
      </c>
    </row>
    <row r="184">
      <c r="A184" t="s">
        <v>296</v>
      </c>
      <c r="B184" s="35" t="s">
        <v>298</v>
      </c>
      <c r="C184" t="n">
        <v>2025</v>
      </c>
      <c r="D184" s="145" t="n">
        <v>-0.000000000438749564457552</v>
      </c>
      <c r="E184" s="146" t="n">
        <v>-0.0000000159353312767507</v>
      </c>
      <c r="F184" s="147" t="n">
        <v>13851.4910785419</v>
      </c>
      <c r="G184" s="148" t="n">
        <v>74136.3707949527</v>
      </c>
      <c r="H184" s="149" t="n">
        <v>285721235.5</v>
      </c>
      <c r="I184" s="150" t="n">
        <v>37.51</v>
      </c>
      <c r="J184" s="151" t="str">
        <f>'Calculation_Assumptions'!$B$28*G184*(F184/G184)^'Calculation_Assumptions'!$B$29</f>
      </c>
      <c r="K184" s="152" t="str">
        <f>'Calculation_Assumptions'!$B$30*F184</f>
      </c>
      <c r="L184" s="153" t="str">
        <f>MAX(J184,K184)</f>
      </c>
      <c r="M184" s="154" t="str">
        <f>IF(F184=0,"",L184/F184)</f>
      </c>
      <c r="N184" s="155" t="str">
        <f>'Calculation_Assumptions'!$B$31*F184</f>
      </c>
      <c r="O184" s="156" t="str">
        <f>'Calculation_Assumptions'!$B$32*F184</f>
      </c>
      <c r="P184" s="157" t="str">
        <f>IF(I184=0,"",L184/I184)</f>
      </c>
      <c r="Q184" s="158" t="str">
        <f>L184*D184</f>
      </c>
      <c r="R184" s="159" t="str">
        <f>P184*E184</f>
      </c>
      <c r="S184" s="160" t="str">
        <f>N184*D184</f>
      </c>
      <c r="T184" s="161" t="str">
        <f>O184*D184</f>
      </c>
      <c r="U184" s="162" t="str">
        <f>1/(1+'Calculation_Assumptions'!$B$25)^(C184-'Calculation_Assumptions'!$B$24)</f>
      </c>
      <c r="V184" s="163" t="str">
        <f>Q184*U184</f>
      </c>
      <c r="W184" s="164" t="str">
        <f>R184*U184</f>
      </c>
      <c r="X184" s="165" t="str">
        <f>S184*U184</f>
      </c>
      <c r="Y184" s="166" t="str">
        <f>T184*U184</f>
      </c>
      <c r="Z184" s="167" t="str">
        <f>H184*F184</f>
      </c>
      <c r="AA184" s="168" t="str">
        <f>Z184*U184</f>
      </c>
      <c r="AB184" s="169" t="str">
        <f>IF(Z184=0,"",Q184/Z184)</f>
      </c>
    </row>
    <row r="185">
      <c r="A185" t="s">
        <v>296</v>
      </c>
      <c r="B185" s="35" t="s">
        <v>298</v>
      </c>
      <c r="C185" t="n">
        <v>2026</v>
      </c>
      <c r="D185" s="145" t="n">
        <v>1217.8195785337</v>
      </c>
      <c r="E185" s="146" t="n">
        <v>19946.7526848331</v>
      </c>
      <c r="F185" s="147" t="n">
        <v>14370.1004216288</v>
      </c>
      <c r="G185" s="148" t="n">
        <v>75186.4097436074</v>
      </c>
      <c r="H185" s="149" t="n">
        <v>287886782.5</v>
      </c>
      <c r="I185" s="150" t="n">
        <v>37.5883</v>
      </c>
      <c r="J185" s="151" t="str">
        <f>'Calculation_Assumptions'!$B$28*G185*(F185/G185)^'Calculation_Assumptions'!$B$29</f>
      </c>
      <c r="K185" s="152" t="str">
        <f>'Calculation_Assumptions'!$B$30*F185</f>
      </c>
      <c r="L185" s="153" t="str">
        <f>MAX(J185,K185)</f>
      </c>
      <c r="M185" s="154" t="str">
        <f>IF(F185=0,"",L185/F185)</f>
      </c>
      <c r="N185" s="155" t="str">
        <f>'Calculation_Assumptions'!$B$31*F185</f>
      </c>
      <c r="O185" s="156" t="str">
        <f>'Calculation_Assumptions'!$B$32*F185</f>
      </c>
      <c r="P185" s="157" t="str">
        <f>IF(I185=0,"",L185/I185)</f>
      </c>
      <c r="Q185" s="158" t="str">
        <f>L185*D185</f>
      </c>
      <c r="R185" s="159" t="str">
        <f>P185*E185</f>
      </c>
      <c r="S185" s="160" t="str">
        <f>N185*D185</f>
      </c>
      <c r="T185" s="161" t="str">
        <f>O185*D185</f>
      </c>
      <c r="U185" s="162" t="str">
        <f>1/(1+'Calculation_Assumptions'!$B$25)^(C185-'Calculation_Assumptions'!$B$24)</f>
      </c>
      <c r="V185" s="163" t="str">
        <f>Q185*U185</f>
      </c>
      <c r="W185" s="164" t="str">
        <f>R185*U185</f>
      </c>
      <c r="X185" s="165" t="str">
        <f>S185*U185</f>
      </c>
      <c r="Y185" s="166" t="str">
        <f>T185*U185</f>
      </c>
      <c r="Z185" s="167" t="str">
        <f>H185*F185</f>
      </c>
      <c r="AA185" s="168" t="str">
        <f>Z185*U185</f>
      </c>
      <c r="AB185" s="169" t="str">
        <f>IF(Z185=0,"",Q185/Z185)</f>
      </c>
    </row>
    <row r="186">
      <c r="A186" t="s">
        <v>296</v>
      </c>
      <c r="B186" s="35" t="s">
        <v>298</v>
      </c>
      <c r="C186" t="n">
        <v>2027</v>
      </c>
      <c r="D186" s="145" t="n">
        <v>2183.74061047549</v>
      </c>
      <c r="E186" s="146" t="n">
        <v>37226.2914926982</v>
      </c>
      <c r="F186" s="147" t="n">
        <v>14908.1268548478</v>
      </c>
      <c r="G186" s="148" t="n">
        <v>76251.3210387483</v>
      </c>
      <c r="H186" s="149" t="n">
        <v>289986522</v>
      </c>
      <c r="I186" s="150" t="n">
        <v>37.6736</v>
      </c>
      <c r="J186" s="151" t="str">
        <f>'Calculation_Assumptions'!$B$28*G186*(F186/G186)^'Calculation_Assumptions'!$B$29</f>
      </c>
      <c r="K186" s="152" t="str">
        <f>'Calculation_Assumptions'!$B$30*F186</f>
      </c>
      <c r="L186" s="153" t="str">
        <f>MAX(J186,K186)</f>
      </c>
      <c r="M186" s="154" t="str">
        <f>IF(F186=0,"",L186/F186)</f>
      </c>
      <c r="N186" s="155" t="str">
        <f>'Calculation_Assumptions'!$B$31*F186</f>
      </c>
      <c r="O186" s="156" t="str">
        <f>'Calculation_Assumptions'!$B$32*F186</f>
      </c>
      <c r="P186" s="157" t="str">
        <f>IF(I186=0,"",L186/I186)</f>
      </c>
      <c r="Q186" s="158" t="str">
        <f>L186*D186</f>
      </c>
      <c r="R186" s="159" t="str">
        <f>P186*E186</f>
      </c>
      <c r="S186" s="160" t="str">
        <f>N186*D186</f>
      </c>
      <c r="T186" s="161" t="str">
        <f>O186*D186</f>
      </c>
      <c r="U186" s="162" t="str">
        <f>1/(1+'Calculation_Assumptions'!$B$25)^(C186-'Calculation_Assumptions'!$B$24)</f>
      </c>
      <c r="V186" s="163" t="str">
        <f>Q186*U186</f>
      </c>
      <c r="W186" s="164" t="str">
        <f>R186*U186</f>
      </c>
      <c r="X186" s="165" t="str">
        <f>S186*U186</f>
      </c>
      <c r="Y186" s="166" t="str">
        <f>T186*U186</f>
      </c>
      <c r="Z186" s="167" t="str">
        <f>H186*F186</f>
      </c>
      <c r="AA186" s="168" t="str">
        <f>Z186*U186</f>
      </c>
      <c r="AB186" s="169" t="str">
        <f>IF(Z186=0,"",Q186/Z186)</f>
      </c>
    </row>
    <row r="187">
      <c r="A187" t="s">
        <v>296</v>
      </c>
      <c r="B187" s="35" t="s">
        <v>298</v>
      </c>
      <c r="C187" t="n">
        <v>2028</v>
      </c>
      <c r="D187" s="145" t="n">
        <v>3029.36460668035</v>
      </c>
      <c r="E187" s="146" t="n">
        <v>52939.5321547272</v>
      </c>
      <c r="F187" s="147" t="n">
        <v>15466.2973673947</v>
      </c>
      <c r="G187" s="148" t="n">
        <v>77331.3153265521</v>
      </c>
      <c r="H187" s="149" t="n">
        <v>292016778.5</v>
      </c>
      <c r="I187" s="150" t="n">
        <v>36.834</v>
      </c>
      <c r="J187" s="151" t="str">
        <f>'Calculation_Assumptions'!$B$28*G187*(F187/G187)^'Calculation_Assumptions'!$B$29</f>
      </c>
      <c r="K187" s="152" t="str">
        <f>'Calculation_Assumptions'!$B$30*F187</f>
      </c>
      <c r="L187" s="153" t="str">
        <f>MAX(J187,K187)</f>
      </c>
      <c r="M187" s="154" t="str">
        <f>IF(F187=0,"",L187/F187)</f>
      </c>
      <c r="N187" s="155" t="str">
        <f>'Calculation_Assumptions'!$B$31*F187</f>
      </c>
      <c r="O187" s="156" t="str">
        <f>'Calculation_Assumptions'!$B$32*F187</f>
      </c>
      <c r="P187" s="157" t="str">
        <f>IF(I187=0,"",L187/I187)</f>
      </c>
      <c r="Q187" s="158" t="str">
        <f>L187*D187</f>
      </c>
      <c r="R187" s="159" t="str">
        <f>P187*E187</f>
      </c>
      <c r="S187" s="160" t="str">
        <f>N187*D187</f>
      </c>
      <c r="T187" s="161" t="str">
        <f>O187*D187</f>
      </c>
      <c r="U187" s="162" t="str">
        <f>1/(1+'Calculation_Assumptions'!$B$25)^(C187-'Calculation_Assumptions'!$B$24)</f>
      </c>
      <c r="V187" s="163" t="str">
        <f>Q187*U187</f>
      </c>
      <c r="W187" s="164" t="str">
        <f>R187*U187</f>
      </c>
      <c r="X187" s="165" t="str">
        <f>S187*U187</f>
      </c>
      <c r="Y187" s="166" t="str">
        <f>T187*U187</f>
      </c>
      <c r="Z187" s="167" t="str">
        <f>H187*F187</f>
      </c>
      <c r="AA187" s="168" t="str">
        <f>Z187*U187</f>
      </c>
      <c r="AB187" s="169" t="str">
        <f>IF(Z187=0,"",Q187/Z187)</f>
      </c>
    </row>
    <row r="188">
      <c r="A188" t="s">
        <v>296</v>
      </c>
      <c r="B188" s="35" t="s">
        <v>298</v>
      </c>
      <c r="C188" t="n">
        <v>2029</v>
      </c>
      <c r="D188" s="145" t="n">
        <v>4061.49212215719</v>
      </c>
      <c r="E188" s="146" t="n">
        <v>71214.069915623</v>
      </c>
      <c r="F188" s="147" t="n">
        <v>16045.3661674401</v>
      </c>
      <c r="G188" s="148" t="n">
        <v>78426.6062367069</v>
      </c>
      <c r="H188" s="149" t="n">
        <v>293978109</v>
      </c>
      <c r="I188" s="150" t="n">
        <v>36.9118</v>
      </c>
      <c r="J188" s="151" t="str">
        <f>'Calculation_Assumptions'!$B$28*G188*(F188/G188)^'Calculation_Assumptions'!$B$29</f>
      </c>
      <c r="K188" s="152" t="str">
        <f>'Calculation_Assumptions'!$B$30*F188</f>
      </c>
      <c r="L188" s="153" t="str">
        <f>MAX(J188,K188)</f>
      </c>
      <c r="M188" s="154" t="str">
        <f>IF(F188=0,"",L188/F188)</f>
      </c>
      <c r="N188" s="155" t="str">
        <f>'Calculation_Assumptions'!$B$31*F188</f>
      </c>
      <c r="O188" s="156" t="str">
        <f>'Calculation_Assumptions'!$B$32*F188</f>
      </c>
      <c r="P188" s="157" t="str">
        <f>IF(I188=0,"",L188/I188)</f>
      </c>
      <c r="Q188" s="158" t="str">
        <f>L188*D188</f>
      </c>
      <c r="R188" s="159" t="str">
        <f>P188*E188</f>
      </c>
      <c r="S188" s="160" t="str">
        <f>N188*D188</f>
      </c>
      <c r="T188" s="161" t="str">
        <f>O188*D188</f>
      </c>
      <c r="U188" s="162" t="str">
        <f>1/(1+'Calculation_Assumptions'!$B$25)^(C188-'Calculation_Assumptions'!$B$24)</f>
      </c>
      <c r="V188" s="163" t="str">
        <f>Q188*U188</f>
      </c>
      <c r="W188" s="164" t="str">
        <f>R188*U188</f>
      </c>
      <c r="X188" s="165" t="str">
        <f>S188*U188</f>
      </c>
      <c r="Y188" s="166" t="str">
        <f>T188*U188</f>
      </c>
      <c r="Z188" s="167" t="str">
        <f>H188*F188</f>
      </c>
      <c r="AA188" s="168" t="str">
        <f>Z188*U188</f>
      </c>
      <c r="AB188" s="169" t="str">
        <f>IF(Z188=0,"",Q188/Z188)</f>
      </c>
    </row>
    <row r="189">
      <c r="A189" t="s">
        <v>296</v>
      </c>
      <c r="B189" s="35" t="s">
        <v>298</v>
      </c>
      <c r="C189" t="n">
        <v>2030</v>
      </c>
      <c r="D189" s="145" t="n">
        <v>5019.67467195808</v>
      </c>
      <c r="E189" s="146" t="n">
        <v>88456.7290458139</v>
      </c>
      <c r="F189" s="147" t="n">
        <v>16646.1157012267</v>
      </c>
      <c r="G189" s="148" t="n">
        <v>79537.4104246691</v>
      </c>
      <c r="H189" s="149" t="n">
        <v>295876648</v>
      </c>
      <c r="I189" s="150" t="n">
        <v>36.9927</v>
      </c>
      <c r="J189" s="151" t="str">
        <f>'Calculation_Assumptions'!$B$28*G189*(F189/G189)^'Calculation_Assumptions'!$B$29</f>
      </c>
      <c r="K189" s="152" t="str">
        <f>'Calculation_Assumptions'!$B$30*F189</f>
      </c>
      <c r="L189" s="153" t="str">
        <f>MAX(J189,K189)</f>
      </c>
      <c r="M189" s="154" t="str">
        <f>IF(F189=0,"",L189/F189)</f>
      </c>
      <c r="N189" s="155" t="str">
        <f>'Calculation_Assumptions'!$B$31*F189</f>
      </c>
      <c r="O189" s="156" t="str">
        <f>'Calculation_Assumptions'!$B$32*F189</f>
      </c>
      <c r="P189" s="157" t="str">
        <f>IF(I189=0,"",L189/I189)</f>
      </c>
      <c r="Q189" s="158" t="str">
        <f>L189*D189</f>
      </c>
      <c r="R189" s="159" t="str">
        <f>P189*E189</f>
      </c>
      <c r="S189" s="160" t="str">
        <f>N189*D189</f>
      </c>
      <c r="T189" s="161" t="str">
        <f>O189*D189</f>
      </c>
      <c r="U189" s="162" t="str">
        <f>1/(1+'Calculation_Assumptions'!$B$25)^(C189-'Calculation_Assumptions'!$B$24)</f>
      </c>
      <c r="V189" s="163" t="str">
        <f>Q189*U189</f>
      </c>
      <c r="W189" s="164" t="str">
        <f>R189*U189</f>
      </c>
      <c r="X189" s="165" t="str">
        <f>S189*U189</f>
      </c>
      <c r="Y189" s="166" t="str">
        <f>T189*U189</f>
      </c>
      <c r="Z189" s="167" t="str">
        <f>H189*F189</f>
      </c>
      <c r="AA189" s="168" t="str">
        <f>Z189*U189</f>
      </c>
      <c r="AB189" s="169" t="str">
        <f>IF(Z189=0,"",Q189/Z189)</f>
      </c>
    </row>
    <row r="190">
      <c r="A190" t="s">
        <v>296</v>
      </c>
      <c r="B190" s="35" t="s">
        <v>298</v>
      </c>
      <c r="C190" t="n">
        <v>2031</v>
      </c>
      <c r="D190" s="145" t="n">
        <v>4850.20894236509</v>
      </c>
      <c r="E190" s="146" t="n">
        <v>86747.653969708</v>
      </c>
      <c r="F190" s="147" t="n">
        <v>17161.0734660986</v>
      </c>
      <c r="G190" s="148" t="n">
        <v>80420.1567986293</v>
      </c>
      <c r="H190" s="149" t="n">
        <v>297719748</v>
      </c>
      <c r="I190" s="150" t="n">
        <v>37.0895</v>
      </c>
      <c r="J190" s="151" t="str">
        <f>'Calculation_Assumptions'!$B$28*G190*(F190/G190)^'Calculation_Assumptions'!$B$29</f>
      </c>
      <c r="K190" s="152" t="str">
        <f>'Calculation_Assumptions'!$B$30*F190</f>
      </c>
      <c r="L190" s="153" t="str">
        <f>MAX(J190,K190)</f>
      </c>
      <c r="M190" s="154" t="str">
        <f>IF(F190=0,"",L190/F190)</f>
      </c>
      <c r="N190" s="155" t="str">
        <f>'Calculation_Assumptions'!$B$31*F190</f>
      </c>
      <c r="O190" s="156" t="str">
        <f>'Calculation_Assumptions'!$B$32*F190</f>
      </c>
      <c r="P190" s="157" t="str">
        <f>IF(I190=0,"",L190/I190)</f>
      </c>
      <c r="Q190" s="158" t="str">
        <f>L190*D190</f>
      </c>
      <c r="R190" s="159" t="str">
        <f>P190*E190</f>
      </c>
      <c r="S190" s="160" t="str">
        <f>N190*D190</f>
      </c>
      <c r="T190" s="161" t="str">
        <f>O190*D190</f>
      </c>
      <c r="U190" s="162" t="str">
        <f>1/(1+'Calculation_Assumptions'!$B$25)^(C190-'Calculation_Assumptions'!$B$24)</f>
      </c>
      <c r="V190" s="163" t="str">
        <f>Q190*U190</f>
      </c>
      <c r="W190" s="164" t="str">
        <f>R190*U190</f>
      </c>
      <c r="X190" s="165" t="str">
        <f>S190*U190</f>
      </c>
      <c r="Y190" s="166" t="str">
        <f>T190*U190</f>
      </c>
      <c r="Z190" s="167" t="str">
        <f>H190*F190</f>
      </c>
      <c r="AA190" s="168" t="str">
        <f>Z190*U190</f>
      </c>
      <c r="AB190" s="169" t="str">
        <f>IF(Z190=0,"",Q190/Z190)</f>
      </c>
    </row>
    <row r="191">
      <c r="A191" t="s">
        <v>296</v>
      </c>
      <c r="B191" s="35" t="s">
        <v>298</v>
      </c>
      <c r="C191" t="n">
        <v>2032</v>
      </c>
      <c r="D191" s="145" t="n">
        <v>4785.43538334637</v>
      </c>
      <c r="E191" s="146" t="n">
        <v>86171.3788030212</v>
      </c>
      <c r="F191" s="147" t="n">
        <v>17691.9617642167</v>
      </c>
      <c r="G191" s="148" t="n">
        <v>81312.7003379309</v>
      </c>
      <c r="H191" s="149" t="n">
        <v>299510661.5</v>
      </c>
      <c r="I191" s="150" t="n">
        <v>37.1904</v>
      </c>
      <c r="J191" s="151" t="str">
        <f>'Calculation_Assumptions'!$B$28*G191*(F191/G191)^'Calculation_Assumptions'!$B$29</f>
      </c>
      <c r="K191" s="152" t="str">
        <f>'Calculation_Assumptions'!$B$30*F191</f>
      </c>
      <c r="L191" s="153" t="str">
        <f>MAX(J191,K191)</f>
      </c>
      <c r="M191" s="154" t="str">
        <f>IF(F191=0,"",L191/F191)</f>
      </c>
      <c r="N191" s="155" t="str">
        <f>'Calculation_Assumptions'!$B$31*F191</f>
      </c>
      <c r="O191" s="156" t="str">
        <f>'Calculation_Assumptions'!$B$32*F191</f>
      </c>
      <c r="P191" s="157" t="str">
        <f>IF(I191=0,"",L191/I191)</f>
      </c>
      <c r="Q191" s="158" t="str">
        <f>L191*D191</f>
      </c>
      <c r="R191" s="159" t="str">
        <f>P191*E191</f>
      </c>
      <c r="S191" s="160" t="str">
        <f>N191*D191</f>
      </c>
      <c r="T191" s="161" t="str">
        <f>O191*D191</f>
      </c>
      <c r="U191" s="162" t="str">
        <f>1/(1+'Calculation_Assumptions'!$B$25)^(C191-'Calculation_Assumptions'!$B$24)</f>
      </c>
      <c r="V191" s="163" t="str">
        <f>Q191*U191</f>
      </c>
      <c r="W191" s="164" t="str">
        <f>R191*U191</f>
      </c>
      <c r="X191" s="165" t="str">
        <f>S191*U191</f>
      </c>
      <c r="Y191" s="166" t="str">
        <f>T191*U191</f>
      </c>
      <c r="Z191" s="167" t="str">
        <f>H191*F191</f>
      </c>
      <c r="AA191" s="168" t="str">
        <f>Z191*U191</f>
      </c>
      <c r="AB191" s="169" t="str">
        <f>IF(Z191=0,"",Q191/Z191)</f>
      </c>
    </row>
    <row r="192">
      <c r="A192" t="s">
        <v>296</v>
      </c>
      <c r="B192" s="35" t="s">
        <v>298</v>
      </c>
      <c r="C192" t="n">
        <v>2033</v>
      </c>
      <c r="D192" s="145" t="n">
        <v>4786.38601738038</v>
      </c>
      <c r="E192" s="146" t="n">
        <v>86374.6854285817</v>
      </c>
      <c r="F192" s="147" t="n">
        <v>18239.2734163655</v>
      </c>
      <c r="G192" s="148" t="n">
        <v>82215.1497764654</v>
      </c>
      <c r="H192" s="149" t="n">
        <v>301250984.5</v>
      </c>
      <c r="I192" s="150" t="n">
        <v>37.2975</v>
      </c>
      <c r="J192" s="151" t="str">
        <f>'Calculation_Assumptions'!$B$28*G192*(F192/G192)^'Calculation_Assumptions'!$B$29</f>
      </c>
      <c r="K192" s="152" t="str">
        <f>'Calculation_Assumptions'!$B$30*F192</f>
      </c>
      <c r="L192" s="153" t="str">
        <f>MAX(J192,K192)</f>
      </c>
      <c r="M192" s="154" t="str">
        <f>IF(F192=0,"",L192/F192)</f>
      </c>
      <c r="N192" s="155" t="str">
        <f>'Calculation_Assumptions'!$B$31*F192</f>
      </c>
      <c r="O192" s="156" t="str">
        <f>'Calculation_Assumptions'!$B$32*F192</f>
      </c>
      <c r="P192" s="157" t="str">
        <f>IF(I192=0,"",L192/I192)</f>
      </c>
      <c r="Q192" s="158" t="str">
        <f>L192*D192</f>
      </c>
      <c r="R192" s="159" t="str">
        <f>P192*E192</f>
      </c>
      <c r="S192" s="160" t="str">
        <f>N192*D192</f>
      </c>
      <c r="T192" s="161" t="str">
        <f>O192*D192</f>
      </c>
      <c r="U192" s="162" t="str">
        <f>1/(1+'Calculation_Assumptions'!$B$25)^(C192-'Calculation_Assumptions'!$B$24)</f>
      </c>
      <c r="V192" s="163" t="str">
        <f>Q192*U192</f>
      </c>
      <c r="W192" s="164" t="str">
        <f>R192*U192</f>
      </c>
      <c r="X192" s="165" t="str">
        <f>S192*U192</f>
      </c>
      <c r="Y192" s="166" t="str">
        <f>T192*U192</f>
      </c>
      <c r="Z192" s="167" t="str">
        <f>H192*F192</f>
      </c>
      <c r="AA192" s="168" t="str">
        <f>Z192*U192</f>
      </c>
      <c r="AB192" s="169" t="str">
        <f>IF(Z192=0,"",Q192/Z192)</f>
      </c>
    </row>
    <row r="193">
      <c r="A193" t="s">
        <v>296</v>
      </c>
      <c r="B193" s="35" t="s">
        <v>298</v>
      </c>
      <c r="C193" t="n">
        <v>2034</v>
      </c>
      <c r="D193" s="145" t="n">
        <v>4591.13776669043</v>
      </c>
      <c r="E193" s="146" t="n">
        <v>83870.0082462795</v>
      </c>
      <c r="F193" s="147" t="n">
        <v>18803.5164890413</v>
      </c>
      <c r="G193" s="148" t="n">
        <v>83127.6150549084</v>
      </c>
      <c r="H193" s="149" t="n">
        <v>302938573</v>
      </c>
      <c r="I193" s="150" t="n">
        <v>37.4064</v>
      </c>
      <c r="J193" s="151" t="str">
        <f>'Calculation_Assumptions'!$B$28*G193*(F193/G193)^'Calculation_Assumptions'!$B$29</f>
      </c>
      <c r="K193" s="152" t="str">
        <f>'Calculation_Assumptions'!$B$30*F193</f>
      </c>
      <c r="L193" s="153" t="str">
        <f>MAX(J193,K193)</f>
      </c>
      <c r="M193" s="154" t="str">
        <f>IF(F193=0,"",L193/F193)</f>
      </c>
      <c r="N193" s="155" t="str">
        <f>'Calculation_Assumptions'!$B$31*F193</f>
      </c>
      <c r="O193" s="156" t="str">
        <f>'Calculation_Assumptions'!$B$32*F193</f>
      </c>
      <c r="P193" s="157" t="str">
        <f>IF(I193=0,"",L193/I193)</f>
      </c>
      <c r="Q193" s="158" t="str">
        <f>L193*D193</f>
      </c>
      <c r="R193" s="159" t="str">
        <f>P193*E193</f>
      </c>
      <c r="S193" s="160" t="str">
        <f>N193*D193</f>
      </c>
      <c r="T193" s="161" t="str">
        <f>O193*D193</f>
      </c>
      <c r="U193" s="162" t="str">
        <f>1/(1+'Calculation_Assumptions'!$B$25)^(C193-'Calculation_Assumptions'!$B$24)</f>
      </c>
      <c r="V193" s="163" t="str">
        <f>Q193*U193</f>
      </c>
      <c r="W193" s="164" t="str">
        <f>R193*U193</f>
      </c>
      <c r="X193" s="165" t="str">
        <f>S193*U193</f>
      </c>
      <c r="Y193" s="166" t="str">
        <f>T193*U193</f>
      </c>
      <c r="Z193" s="167" t="str">
        <f>H193*F193</f>
      </c>
      <c r="AA193" s="168" t="str">
        <f>Z193*U193</f>
      </c>
      <c r="AB193" s="169" t="str">
        <f>IF(Z193=0,"",Q193/Z193)</f>
      </c>
    </row>
    <row r="194">
      <c r="A194" t="s">
        <v>296</v>
      </c>
      <c r="B194" s="35" t="s">
        <v>298</v>
      </c>
      <c r="C194" t="n">
        <v>2035</v>
      </c>
      <c r="D194" s="145" t="n">
        <v>4459.5957745224</v>
      </c>
      <c r="E194" s="146" t="n">
        <v>82139.6340969753</v>
      </c>
      <c r="F194" s="147" t="n">
        <v>19385.2147660882</v>
      </c>
      <c r="G194" s="148" t="n">
        <v>84050.2073341125</v>
      </c>
      <c r="H194" s="149" t="n">
        <v>304566622</v>
      </c>
      <c r="I194" s="150" t="n">
        <v>37.5179</v>
      </c>
      <c r="J194" s="151" t="str">
        <f>'Calculation_Assumptions'!$B$28*G194*(F194/G194)^'Calculation_Assumptions'!$B$29</f>
      </c>
      <c r="K194" s="152" t="str">
        <f>'Calculation_Assumptions'!$B$30*F194</f>
      </c>
      <c r="L194" s="153" t="str">
        <f>MAX(J194,K194)</f>
      </c>
      <c r="M194" s="154" t="str">
        <f>IF(F194=0,"",L194/F194)</f>
      </c>
      <c r="N194" s="155" t="str">
        <f>'Calculation_Assumptions'!$B$31*F194</f>
      </c>
      <c r="O194" s="156" t="str">
        <f>'Calculation_Assumptions'!$B$32*F194</f>
      </c>
      <c r="P194" s="157" t="str">
        <f>IF(I194=0,"",L194/I194)</f>
      </c>
      <c r="Q194" s="158" t="str">
        <f>L194*D194</f>
      </c>
      <c r="R194" s="159" t="str">
        <f>P194*E194</f>
      </c>
      <c r="S194" s="160" t="str">
        <f>N194*D194</f>
      </c>
      <c r="T194" s="161" t="str">
        <f>O194*D194</f>
      </c>
      <c r="U194" s="162" t="str">
        <f>1/(1+'Calculation_Assumptions'!$B$25)^(C194-'Calculation_Assumptions'!$B$24)</f>
      </c>
      <c r="V194" s="163" t="str">
        <f>Q194*U194</f>
      </c>
      <c r="W194" s="164" t="str">
        <f>R194*U194</f>
      </c>
      <c r="X194" s="165" t="str">
        <f>S194*U194</f>
      </c>
      <c r="Y194" s="166" t="str">
        <f>T194*U194</f>
      </c>
      <c r="Z194" s="167" t="str">
        <f>H194*F194</f>
      </c>
      <c r="AA194" s="168" t="str">
        <f>Z194*U194</f>
      </c>
      <c r="AB194" s="169" t="str">
        <f>IF(Z194=0,"",Q194/Z194)</f>
      </c>
    </row>
    <row r="195">
      <c r="A195" t="s">
        <v>296</v>
      </c>
      <c r="B195" s="35" t="s">
        <v>298</v>
      </c>
      <c r="C195" t="n">
        <v>2036</v>
      </c>
      <c r="D195" s="145" t="n">
        <v>5213.6961808898</v>
      </c>
      <c r="E195" s="146" t="n">
        <v>91270.4447783613</v>
      </c>
      <c r="F195" s="147" t="n">
        <v>19931.358148438</v>
      </c>
      <c r="G195" s="148" t="n">
        <v>84847.8568068913</v>
      </c>
      <c r="H195" s="149" t="n">
        <v>306135098</v>
      </c>
      <c r="I195" s="150" t="n">
        <v>37.6267</v>
      </c>
      <c r="J195" s="151" t="str">
        <f>'Calculation_Assumptions'!$B$28*G195*(F195/G195)^'Calculation_Assumptions'!$B$29</f>
      </c>
      <c r="K195" s="152" t="str">
        <f>'Calculation_Assumptions'!$B$30*F195</f>
      </c>
      <c r="L195" s="153" t="str">
        <f>MAX(J195,K195)</f>
      </c>
      <c r="M195" s="154" t="str">
        <f>IF(F195=0,"",L195/F195)</f>
      </c>
      <c r="N195" s="155" t="str">
        <f>'Calculation_Assumptions'!$B$31*F195</f>
      </c>
      <c r="O195" s="156" t="str">
        <f>'Calculation_Assumptions'!$B$32*F195</f>
      </c>
      <c r="P195" s="157" t="str">
        <f>IF(I195=0,"",L195/I195)</f>
      </c>
      <c r="Q195" s="158" t="str">
        <f>L195*D195</f>
      </c>
      <c r="R195" s="159" t="str">
        <f>P195*E195</f>
      </c>
      <c r="S195" s="160" t="str">
        <f>N195*D195</f>
      </c>
      <c r="T195" s="161" t="str">
        <f>O195*D195</f>
      </c>
      <c r="U195" s="162" t="str">
        <f>1/(1+'Calculation_Assumptions'!$B$25)^(C195-'Calculation_Assumptions'!$B$24)</f>
      </c>
      <c r="V195" s="163" t="str">
        <f>Q195*U195</f>
      </c>
      <c r="W195" s="164" t="str">
        <f>R195*U195</f>
      </c>
      <c r="X195" s="165" t="str">
        <f>S195*U195</f>
      </c>
      <c r="Y195" s="166" t="str">
        <f>T195*U195</f>
      </c>
      <c r="Z195" s="167" t="str">
        <f>H195*F195</f>
      </c>
      <c r="AA195" s="168" t="str">
        <f>Z195*U195</f>
      </c>
      <c r="AB195" s="169" t="str">
        <f>IF(Z195=0,"",Q195/Z195)</f>
      </c>
    </row>
    <row r="196">
      <c r="A196" t="s">
        <v>296</v>
      </c>
      <c r="B196" s="35" t="s">
        <v>298</v>
      </c>
      <c r="C196" t="n">
        <v>2037</v>
      </c>
      <c r="D196" s="145" t="n">
        <v>5918.76523060219</v>
      </c>
      <c r="E196" s="146" t="n">
        <v>100033.601916551</v>
      </c>
      <c r="F196" s="147" t="n">
        <v>20492.8881332929</v>
      </c>
      <c r="G196" s="148" t="n">
        <v>85653.076096588</v>
      </c>
      <c r="H196" s="149" t="n">
        <v>307646417.5</v>
      </c>
      <c r="I196" s="150" t="n">
        <v>37.7369</v>
      </c>
      <c r="J196" s="151" t="str">
        <f>'Calculation_Assumptions'!$B$28*G196*(F196/G196)^'Calculation_Assumptions'!$B$29</f>
      </c>
      <c r="K196" s="152" t="str">
        <f>'Calculation_Assumptions'!$B$30*F196</f>
      </c>
      <c r="L196" s="153" t="str">
        <f>MAX(J196,K196)</f>
      </c>
      <c r="M196" s="154" t="str">
        <f>IF(F196=0,"",L196/F196)</f>
      </c>
      <c r="N196" s="155" t="str">
        <f>'Calculation_Assumptions'!$B$31*F196</f>
      </c>
      <c r="O196" s="156" t="str">
        <f>'Calculation_Assumptions'!$B$32*F196</f>
      </c>
      <c r="P196" s="157" t="str">
        <f>IF(I196=0,"",L196/I196)</f>
      </c>
      <c r="Q196" s="158" t="str">
        <f>L196*D196</f>
      </c>
      <c r="R196" s="159" t="str">
        <f>P196*E196</f>
      </c>
      <c r="S196" s="160" t="str">
        <f>N196*D196</f>
      </c>
      <c r="T196" s="161" t="str">
        <f>O196*D196</f>
      </c>
      <c r="U196" s="162" t="str">
        <f>1/(1+'Calculation_Assumptions'!$B$25)^(C196-'Calculation_Assumptions'!$B$24)</f>
      </c>
      <c r="V196" s="163" t="str">
        <f>Q196*U196</f>
      </c>
      <c r="W196" s="164" t="str">
        <f>R196*U196</f>
      </c>
      <c r="X196" s="165" t="str">
        <f>S196*U196</f>
      </c>
      <c r="Y196" s="166" t="str">
        <f>T196*U196</f>
      </c>
      <c r="Z196" s="167" t="str">
        <f>H196*F196</f>
      </c>
      <c r="AA196" s="168" t="str">
        <f>Z196*U196</f>
      </c>
      <c r="AB196" s="169" t="str">
        <f>IF(Z196=0,"",Q196/Z196)</f>
      </c>
    </row>
    <row r="197">
      <c r="A197" t="s">
        <v>296</v>
      </c>
      <c r="B197" s="35" t="s">
        <v>298</v>
      </c>
      <c r="C197" t="n">
        <v>2038</v>
      </c>
      <c r="D197" s="145" t="n">
        <v>6608.42226167267</v>
      </c>
      <c r="E197" s="146" t="n">
        <v>108724.355607162</v>
      </c>
      <c r="F197" s="147" t="n">
        <v>21070.2382103635</v>
      </c>
      <c r="G197" s="148" t="n">
        <v>86465.9370419363</v>
      </c>
      <c r="H197" s="149" t="n">
        <v>309096448</v>
      </c>
      <c r="I197" s="150" t="n">
        <v>37.8496</v>
      </c>
      <c r="J197" s="151" t="str">
        <f>'Calculation_Assumptions'!$B$28*G197*(F197/G197)^'Calculation_Assumptions'!$B$29</f>
      </c>
      <c r="K197" s="152" t="str">
        <f>'Calculation_Assumptions'!$B$30*F197</f>
      </c>
      <c r="L197" s="153" t="str">
        <f>MAX(J197,K197)</f>
      </c>
      <c r="M197" s="154" t="str">
        <f>IF(F197=0,"",L197/F197)</f>
      </c>
      <c r="N197" s="155" t="str">
        <f>'Calculation_Assumptions'!$B$31*F197</f>
      </c>
      <c r="O197" s="156" t="str">
        <f>'Calculation_Assumptions'!$B$32*F197</f>
      </c>
      <c r="P197" s="157" t="str">
        <f>IF(I197=0,"",L197/I197)</f>
      </c>
      <c r="Q197" s="158" t="str">
        <f>L197*D197</f>
      </c>
      <c r="R197" s="159" t="str">
        <f>P197*E197</f>
      </c>
      <c r="S197" s="160" t="str">
        <f>N197*D197</f>
      </c>
      <c r="T197" s="161" t="str">
        <f>O197*D197</f>
      </c>
      <c r="U197" s="162" t="str">
        <f>1/(1+'Calculation_Assumptions'!$B$25)^(C197-'Calculation_Assumptions'!$B$24)</f>
      </c>
      <c r="V197" s="163" t="str">
        <f>Q197*U197</f>
      </c>
      <c r="W197" s="164" t="str">
        <f>R197*U197</f>
      </c>
      <c r="X197" s="165" t="str">
        <f>S197*U197</f>
      </c>
      <c r="Y197" s="166" t="str">
        <f>T197*U197</f>
      </c>
      <c r="Z197" s="167" t="str">
        <f>H197*F197</f>
      </c>
      <c r="AA197" s="168" t="str">
        <f>Z197*U197</f>
      </c>
      <c r="AB197" s="169" t="str">
        <f>IF(Z197=0,"",Q197/Z197)</f>
      </c>
    </row>
    <row r="198">
      <c r="A198" t="s">
        <v>296</v>
      </c>
      <c r="B198" s="35" t="s">
        <v>298</v>
      </c>
      <c r="C198" t="n">
        <v>2039</v>
      </c>
      <c r="D198" s="145" t="n">
        <v>7300.55357952842</v>
      </c>
      <c r="E198" s="146" t="n">
        <v>117490.125976931</v>
      </c>
      <c r="F198" s="147" t="n">
        <v>21663.8540821491</v>
      </c>
      <c r="G198" s="148" t="n">
        <v>87286.5121634309</v>
      </c>
      <c r="H198" s="149" t="n">
        <v>310481120</v>
      </c>
      <c r="I198" s="150" t="n">
        <v>37.9582</v>
      </c>
      <c r="J198" s="151" t="str">
        <f>'Calculation_Assumptions'!$B$28*G198*(F198/G198)^'Calculation_Assumptions'!$B$29</f>
      </c>
      <c r="K198" s="152" t="str">
        <f>'Calculation_Assumptions'!$B$30*F198</f>
      </c>
      <c r="L198" s="153" t="str">
        <f>MAX(J198,K198)</f>
      </c>
      <c r="M198" s="154" t="str">
        <f>IF(F198=0,"",L198/F198)</f>
      </c>
      <c r="N198" s="155" t="str">
        <f>'Calculation_Assumptions'!$B$31*F198</f>
      </c>
      <c r="O198" s="156" t="str">
        <f>'Calculation_Assumptions'!$B$32*F198</f>
      </c>
      <c r="P198" s="157" t="str">
        <f>IF(I198=0,"",L198/I198)</f>
      </c>
      <c r="Q198" s="158" t="str">
        <f>L198*D198</f>
      </c>
      <c r="R198" s="159" t="str">
        <f>P198*E198</f>
      </c>
      <c r="S198" s="160" t="str">
        <f>N198*D198</f>
      </c>
      <c r="T198" s="161" t="str">
        <f>O198*D198</f>
      </c>
      <c r="U198" s="162" t="str">
        <f>1/(1+'Calculation_Assumptions'!$B$25)^(C198-'Calculation_Assumptions'!$B$24)</f>
      </c>
      <c r="V198" s="163" t="str">
        <f>Q198*U198</f>
      </c>
      <c r="W198" s="164" t="str">
        <f>R198*U198</f>
      </c>
      <c r="X198" s="165" t="str">
        <f>S198*U198</f>
      </c>
      <c r="Y198" s="166" t="str">
        <f>T198*U198</f>
      </c>
      <c r="Z198" s="167" t="str">
        <f>H198*F198</f>
      </c>
      <c r="AA198" s="168" t="str">
        <f>Z198*U198</f>
      </c>
      <c r="AB198" s="169" t="str">
        <f>IF(Z198=0,"",Q198/Z198)</f>
      </c>
    </row>
    <row r="199">
      <c r="A199" t="s">
        <v>296</v>
      </c>
      <c r="B199" s="35" t="s">
        <v>298</v>
      </c>
      <c r="C199" t="n">
        <v>2040</v>
      </c>
      <c r="D199" s="145" t="n">
        <v>8000.4881079809</v>
      </c>
      <c r="E199" s="146" t="n">
        <v>126380.442156042</v>
      </c>
      <c r="F199" s="147" t="n">
        <v>22274.1940080113</v>
      </c>
      <c r="G199" s="148" t="n">
        <v>88114.8746697968</v>
      </c>
      <c r="H199" s="149" t="n">
        <v>311797395.5</v>
      </c>
      <c r="I199" s="150" t="n">
        <v>38.0715</v>
      </c>
      <c r="J199" s="151" t="str">
        <f>'Calculation_Assumptions'!$B$28*G199*(F199/G199)^'Calculation_Assumptions'!$B$29</f>
      </c>
      <c r="K199" s="152" t="str">
        <f>'Calculation_Assumptions'!$B$30*F199</f>
      </c>
      <c r="L199" s="153" t="str">
        <f>MAX(J199,K199)</f>
      </c>
      <c r="M199" s="154" t="str">
        <f>IF(F199=0,"",L199/F199)</f>
      </c>
      <c r="N199" s="155" t="str">
        <f>'Calculation_Assumptions'!$B$31*F199</f>
      </c>
      <c r="O199" s="156" t="str">
        <f>'Calculation_Assumptions'!$B$32*F199</f>
      </c>
      <c r="P199" s="157" t="str">
        <f>IF(I199=0,"",L199/I199)</f>
      </c>
      <c r="Q199" s="158" t="str">
        <f>L199*D199</f>
      </c>
      <c r="R199" s="159" t="str">
        <f>P199*E199</f>
      </c>
      <c r="S199" s="160" t="str">
        <f>N199*D199</f>
      </c>
      <c r="T199" s="161" t="str">
        <f>O199*D199</f>
      </c>
      <c r="U199" s="162" t="str">
        <f>1/(1+'Calculation_Assumptions'!$B$25)^(C199-'Calculation_Assumptions'!$B$24)</f>
      </c>
      <c r="V199" s="163" t="str">
        <f>Q199*U199</f>
      </c>
      <c r="W199" s="164" t="str">
        <f>R199*U199</f>
      </c>
      <c r="X199" s="165" t="str">
        <f>S199*U199</f>
      </c>
      <c r="Y199" s="166" t="str">
        <f>T199*U199</f>
      </c>
      <c r="Z199" s="167" t="str">
        <f>H199*F199</f>
      </c>
      <c r="AA199" s="168" t="str">
        <f>Z199*U199</f>
      </c>
      <c r="AB199" s="169" t="str">
        <f>IF(Z199=0,"",Q199/Z199)</f>
      </c>
    </row>
    <row r="200">
      <c r="A200" t="s">
        <v>296</v>
      </c>
      <c r="B200" s="35" t="s">
        <v>298</v>
      </c>
      <c r="C200" t="n">
        <v>2041</v>
      </c>
      <c r="D200" s="145" t="n">
        <v>7804.86021285536</v>
      </c>
      <c r="E200" s="146" t="n">
        <v>124502.248957082</v>
      </c>
      <c r="F200" s="147" t="n">
        <v>22835.7817990268</v>
      </c>
      <c r="G200" s="148" t="n">
        <v>88881.5613597912</v>
      </c>
      <c r="H200" s="149" t="n">
        <v>313041661</v>
      </c>
      <c r="I200" s="150" t="n">
        <v>37.2583</v>
      </c>
      <c r="J200" s="151" t="str">
        <f>'Calculation_Assumptions'!$B$28*G200*(F200/G200)^'Calculation_Assumptions'!$B$29</f>
      </c>
      <c r="K200" s="152" t="str">
        <f>'Calculation_Assumptions'!$B$30*F200</f>
      </c>
      <c r="L200" s="153" t="str">
        <f>MAX(J200,K200)</f>
      </c>
      <c r="M200" s="154" t="str">
        <f>IF(F200=0,"",L200/F200)</f>
      </c>
      <c r="N200" s="155" t="str">
        <f>'Calculation_Assumptions'!$B$31*F200</f>
      </c>
      <c r="O200" s="156" t="str">
        <f>'Calculation_Assumptions'!$B$32*F200</f>
      </c>
      <c r="P200" s="157" t="str">
        <f>IF(I200=0,"",L200/I200)</f>
      </c>
      <c r="Q200" s="158" t="str">
        <f>L200*D200</f>
      </c>
      <c r="R200" s="159" t="str">
        <f>P200*E200</f>
      </c>
      <c r="S200" s="160" t="str">
        <f>N200*D200</f>
      </c>
      <c r="T200" s="161" t="str">
        <f>O200*D200</f>
      </c>
      <c r="U200" s="162" t="str">
        <f>1/(1+'Calculation_Assumptions'!$B$25)^(C200-'Calculation_Assumptions'!$B$24)</f>
      </c>
      <c r="V200" s="163" t="str">
        <f>Q200*U200</f>
      </c>
      <c r="W200" s="164" t="str">
        <f>R200*U200</f>
      </c>
      <c r="X200" s="165" t="str">
        <f>S200*U200</f>
      </c>
      <c r="Y200" s="166" t="str">
        <f>T200*U200</f>
      </c>
      <c r="Z200" s="167" t="str">
        <f>H200*F200</f>
      </c>
      <c r="AA200" s="168" t="str">
        <f>Z200*U200</f>
      </c>
      <c r="AB200" s="169" t="str">
        <f>IF(Z200=0,"",Q200/Z200)</f>
      </c>
    </row>
    <row r="201">
      <c r="A201" t="s">
        <v>296</v>
      </c>
      <c r="B201" s="35" t="s">
        <v>298</v>
      </c>
      <c r="C201" t="n">
        <v>2042</v>
      </c>
      <c r="D201" s="145" t="n">
        <v>7707.02083652346</v>
      </c>
      <c r="E201" s="146" t="n">
        <v>123661.425768483</v>
      </c>
      <c r="F201" s="147" t="n">
        <v>23411.5286140188</v>
      </c>
      <c r="G201" s="148" t="n">
        <v>89654.918983414</v>
      </c>
      <c r="H201" s="149" t="n">
        <v>314211282.5</v>
      </c>
      <c r="I201" s="150" t="n">
        <v>37.3732</v>
      </c>
      <c r="J201" s="151" t="str">
        <f>'Calculation_Assumptions'!$B$28*G201*(F201/G201)^'Calculation_Assumptions'!$B$29</f>
      </c>
      <c r="K201" s="152" t="str">
        <f>'Calculation_Assumptions'!$B$30*F201</f>
      </c>
      <c r="L201" s="153" t="str">
        <f>MAX(J201,K201)</f>
      </c>
      <c r="M201" s="154" t="str">
        <f>IF(F201=0,"",L201/F201)</f>
      </c>
      <c r="N201" s="155" t="str">
        <f>'Calculation_Assumptions'!$B$31*F201</f>
      </c>
      <c r="O201" s="156" t="str">
        <f>'Calculation_Assumptions'!$B$32*F201</f>
      </c>
      <c r="P201" s="157" t="str">
        <f>IF(I201=0,"",L201/I201)</f>
      </c>
      <c r="Q201" s="158" t="str">
        <f>L201*D201</f>
      </c>
      <c r="R201" s="159" t="str">
        <f>P201*E201</f>
      </c>
      <c r="S201" s="160" t="str">
        <f>N201*D201</f>
      </c>
      <c r="T201" s="161" t="str">
        <f>O201*D201</f>
      </c>
      <c r="U201" s="162" t="str">
        <f>1/(1+'Calculation_Assumptions'!$B$25)^(C201-'Calculation_Assumptions'!$B$24)</f>
      </c>
      <c r="V201" s="163" t="str">
        <f>Q201*U201</f>
      </c>
      <c r="W201" s="164" t="str">
        <f>R201*U201</f>
      </c>
      <c r="X201" s="165" t="str">
        <f>S201*U201</f>
      </c>
      <c r="Y201" s="166" t="str">
        <f>T201*U201</f>
      </c>
      <c r="Z201" s="167" t="str">
        <f>H201*F201</f>
      </c>
      <c r="AA201" s="168" t="str">
        <f>Z201*U201</f>
      </c>
      <c r="AB201" s="169" t="str">
        <f>IF(Z201=0,"",Q201/Z201)</f>
      </c>
    </row>
    <row r="202">
      <c r="A202" t="s">
        <v>296</v>
      </c>
      <c r="B202" s="35" t="s">
        <v>298</v>
      </c>
      <c r="C202" t="n">
        <v>2043</v>
      </c>
      <c r="D202" s="145" t="n">
        <v>7668.10522334039</v>
      </c>
      <c r="E202" s="146" t="n">
        <v>123487.35121607</v>
      </c>
      <c r="F202" s="147" t="n">
        <v>24001.7914371726</v>
      </c>
      <c r="G202" s="148" t="n">
        <v>90435.0055843959</v>
      </c>
      <c r="H202" s="149" t="n">
        <v>315304312</v>
      </c>
      <c r="I202" s="150" t="n">
        <v>37.4911</v>
      </c>
      <c r="J202" s="151" t="str">
        <f>'Calculation_Assumptions'!$B$28*G202*(F202/G202)^'Calculation_Assumptions'!$B$29</f>
      </c>
      <c r="K202" s="152" t="str">
        <f>'Calculation_Assumptions'!$B$30*F202</f>
      </c>
      <c r="L202" s="153" t="str">
        <f>MAX(J202,K202)</f>
      </c>
      <c r="M202" s="154" t="str">
        <f>IF(F202=0,"",L202/F202)</f>
      </c>
      <c r="N202" s="155" t="str">
        <f>'Calculation_Assumptions'!$B$31*F202</f>
      </c>
      <c r="O202" s="156" t="str">
        <f>'Calculation_Assumptions'!$B$32*F202</f>
      </c>
      <c r="P202" s="157" t="str">
        <f>IF(I202=0,"",L202/I202)</f>
      </c>
      <c r="Q202" s="158" t="str">
        <f>L202*D202</f>
      </c>
      <c r="R202" s="159" t="str">
        <f>P202*E202</f>
      </c>
      <c r="S202" s="160" t="str">
        <f>N202*D202</f>
      </c>
      <c r="T202" s="161" t="str">
        <f>O202*D202</f>
      </c>
      <c r="U202" s="162" t="str">
        <f>1/(1+'Calculation_Assumptions'!$B$25)^(C202-'Calculation_Assumptions'!$B$24)</f>
      </c>
      <c r="V202" s="163" t="str">
        <f>Q202*U202</f>
      </c>
      <c r="W202" s="164" t="str">
        <f>R202*U202</f>
      </c>
      <c r="X202" s="165" t="str">
        <f>S202*U202</f>
      </c>
      <c r="Y202" s="166" t="str">
        <f>T202*U202</f>
      </c>
      <c r="Z202" s="167" t="str">
        <f>H202*F202</f>
      </c>
      <c r="AA202" s="168" t="str">
        <f>Z202*U202</f>
      </c>
      <c r="AB202" s="169" t="str">
        <f>IF(Z202=0,"",Q202/Z202)</f>
      </c>
    </row>
    <row r="203">
      <c r="A203" t="s">
        <v>296</v>
      </c>
      <c r="B203" s="35" t="s">
        <v>298</v>
      </c>
      <c r="C203" t="n">
        <v>2044</v>
      </c>
      <c r="D203" s="145" t="n">
        <v>7671.64358226638</v>
      </c>
      <c r="E203" s="146" t="n">
        <v>123802.779416359</v>
      </c>
      <c r="F203" s="147" t="n">
        <v>24606.9362531317</v>
      </c>
      <c r="G203" s="148" t="n">
        <v>91221.8797115048</v>
      </c>
      <c r="H203" s="149" t="n">
        <v>316318415.5</v>
      </c>
      <c r="I203" s="150" t="n">
        <v>37.6099</v>
      </c>
      <c r="J203" s="151" t="str">
        <f>'Calculation_Assumptions'!$B$28*G203*(F203/G203)^'Calculation_Assumptions'!$B$29</f>
      </c>
      <c r="K203" s="152" t="str">
        <f>'Calculation_Assumptions'!$B$30*F203</f>
      </c>
      <c r="L203" s="153" t="str">
        <f>MAX(J203,K203)</f>
      </c>
      <c r="M203" s="154" t="str">
        <f>IF(F203=0,"",L203/F203)</f>
      </c>
      <c r="N203" s="155" t="str">
        <f>'Calculation_Assumptions'!$B$31*F203</f>
      </c>
      <c r="O203" s="156" t="str">
        <f>'Calculation_Assumptions'!$B$32*F203</f>
      </c>
      <c r="P203" s="157" t="str">
        <f>IF(I203=0,"",L203/I203)</f>
      </c>
      <c r="Q203" s="158" t="str">
        <f>L203*D203</f>
      </c>
      <c r="R203" s="159" t="str">
        <f>P203*E203</f>
      </c>
      <c r="S203" s="160" t="str">
        <f>N203*D203</f>
      </c>
      <c r="T203" s="161" t="str">
        <f>O203*D203</f>
      </c>
      <c r="U203" s="162" t="str">
        <f>1/(1+'Calculation_Assumptions'!$B$25)^(C203-'Calculation_Assumptions'!$B$24)</f>
      </c>
      <c r="V203" s="163" t="str">
        <f>Q203*U203</f>
      </c>
      <c r="W203" s="164" t="str">
        <f>R203*U203</f>
      </c>
      <c r="X203" s="165" t="str">
        <f>S203*U203</f>
      </c>
      <c r="Y203" s="166" t="str">
        <f>T203*U203</f>
      </c>
      <c r="Z203" s="167" t="str">
        <f>H203*F203</f>
      </c>
      <c r="AA203" s="168" t="str">
        <f>Z203*U203</f>
      </c>
      <c r="AB203" s="169" t="str">
        <f>IF(Z203=0,"",Q203/Z203)</f>
      </c>
    </row>
    <row r="204">
      <c r="A204" t="s">
        <v>296</v>
      </c>
      <c r="B204" s="35" t="s">
        <v>298</v>
      </c>
      <c r="C204" t="n">
        <v>2045</v>
      </c>
      <c r="D204" s="145" t="n">
        <v>7707.84418486938</v>
      </c>
      <c r="E204" s="146" t="n">
        <v>124467.994226172</v>
      </c>
      <c r="F204" s="147" t="n">
        <v>25227.3382739225</v>
      </c>
      <c r="G204" s="148" t="n">
        <v>92015.6004229417</v>
      </c>
      <c r="H204" s="149" t="n">
        <v>317249613</v>
      </c>
      <c r="I204" s="150" t="n">
        <v>37.7245</v>
      </c>
      <c r="J204" s="151" t="str">
        <f>'Calculation_Assumptions'!$B$28*G204*(F204/G204)^'Calculation_Assumptions'!$B$29</f>
      </c>
      <c r="K204" s="152" t="str">
        <f>'Calculation_Assumptions'!$B$30*F204</f>
      </c>
      <c r="L204" s="153" t="str">
        <f>MAX(J204,K204)</f>
      </c>
      <c r="M204" s="154" t="str">
        <f>IF(F204=0,"",L204/F204)</f>
      </c>
      <c r="N204" s="155" t="str">
        <f>'Calculation_Assumptions'!$B$31*F204</f>
      </c>
      <c r="O204" s="156" t="str">
        <f>'Calculation_Assumptions'!$B$32*F204</f>
      </c>
      <c r="P204" s="157" t="str">
        <f>IF(I204=0,"",L204/I204)</f>
      </c>
      <c r="Q204" s="158" t="str">
        <f>L204*D204</f>
      </c>
      <c r="R204" s="159" t="str">
        <f>P204*E204</f>
      </c>
      <c r="S204" s="160" t="str">
        <f>N204*D204</f>
      </c>
      <c r="T204" s="161" t="str">
        <f>O204*D204</f>
      </c>
      <c r="U204" s="162" t="str">
        <f>1/(1+'Calculation_Assumptions'!$B$25)^(C204-'Calculation_Assumptions'!$B$24)</f>
      </c>
      <c r="V204" s="163" t="str">
        <f>Q204*U204</f>
      </c>
      <c r="W204" s="164" t="str">
        <f>R204*U204</f>
      </c>
      <c r="X204" s="165" t="str">
        <f>S204*U204</f>
      </c>
      <c r="Y204" s="166" t="str">
        <f>T204*U204</f>
      </c>
      <c r="Z204" s="167" t="str">
        <f>H204*F204</f>
      </c>
      <c r="AA204" s="168" t="str">
        <f>Z204*U204</f>
      </c>
      <c r="AB204" s="169" t="str">
        <f>IF(Z204=0,"",Q204/Z204)</f>
      </c>
    </row>
    <row r="205">
      <c r="A205" t="s">
        <v>296</v>
      </c>
      <c r="B205" s="35" t="s">
        <v>298</v>
      </c>
      <c r="C205" t="n">
        <v>2046</v>
      </c>
      <c r="D205" s="145" t="n">
        <v>7767.59914378492</v>
      </c>
      <c r="E205" s="146" t="n">
        <v>125389.210487334</v>
      </c>
      <c r="F205" s="147" t="n">
        <v>25797.7023007031</v>
      </c>
      <c r="G205" s="148" t="n">
        <v>92766.6954417819</v>
      </c>
      <c r="H205" s="149" t="n">
        <v>318096573.5</v>
      </c>
      <c r="I205" s="150" t="n">
        <v>37.8362</v>
      </c>
      <c r="J205" s="151" t="str">
        <f>'Calculation_Assumptions'!$B$28*G205*(F205/G205)^'Calculation_Assumptions'!$B$29</f>
      </c>
      <c r="K205" s="152" t="str">
        <f>'Calculation_Assumptions'!$B$30*F205</f>
      </c>
      <c r="L205" s="153" t="str">
        <f>MAX(J205,K205)</f>
      </c>
      <c r="M205" s="154" t="str">
        <f>IF(F205=0,"",L205/F205)</f>
      </c>
      <c r="N205" s="155" t="str">
        <f>'Calculation_Assumptions'!$B$31*F205</f>
      </c>
      <c r="O205" s="156" t="str">
        <f>'Calculation_Assumptions'!$B$32*F205</f>
      </c>
      <c r="P205" s="157" t="str">
        <f>IF(I205=0,"",L205/I205)</f>
      </c>
      <c r="Q205" s="158" t="str">
        <f>L205*D205</f>
      </c>
      <c r="R205" s="159" t="str">
        <f>P205*E205</f>
      </c>
      <c r="S205" s="160" t="str">
        <f>N205*D205</f>
      </c>
      <c r="T205" s="161" t="str">
        <f>O205*D205</f>
      </c>
      <c r="U205" s="162" t="str">
        <f>1/(1+'Calculation_Assumptions'!$B$25)^(C205-'Calculation_Assumptions'!$B$24)</f>
      </c>
      <c r="V205" s="163" t="str">
        <f>Q205*U205</f>
      </c>
      <c r="W205" s="164" t="str">
        <f>R205*U205</f>
      </c>
      <c r="X205" s="165" t="str">
        <f>S205*U205</f>
      </c>
      <c r="Y205" s="166" t="str">
        <f>T205*U205</f>
      </c>
      <c r="Z205" s="167" t="str">
        <f>H205*F205</f>
      </c>
      <c r="AA205" s="168" t="str">
        <f>Z205*U205</f>
      </c>
      <c r="AB205" s="169" t="str">
        <f>IF(Z205=0,"",Q205/Z205)</f>
      </c>
    </row>
    <row r="206">
      <c r="A206" t="s">
        <v>296</v>
      </c>
      <c r="B206" s="35" t="s">
        <v>298</v>
      </c>
      <c r="C206" t="n">
        <v>2047</v>
      </c>
      <c r="D206" s="145" t="n">
        <v>7845.63752849861</v>
      </c>
      <c r="E206" s="146" t="n">
        <v>126525.928598578</v>
      </c>
      <c r="F206" s="147" t="n">
        <v>26380.9616682253</v>
      </c>
      <c r="G206" s="148" t="n">
        <v>93523.921418033</v>
      </c>
      <c r="H206" s="149" t="n">
        <v>318862019.5</v>
      </c>
      <c r="I206" s="150" t="n">
        <v>37.9489</v>
      </c>
      <c r="J206" s="151" t="str">
        <f>'Calculation_Assumptions'!$B$28*G206*(F206/G206)^'Calculation_Assumptions'!$B$29</f>
      </c>
      <c r="K206" s="152" t="str">
        <f>'Calculation_Assumptions'!$B$30*F206</f>
      </c>
      <c r="L206" s="153" t="str">
        <f>MAX(J206,K206)</f>
      </c>
      <c r="M206" s="154" t="str">
        <f>IF(F206=0,"",L206/F206)</f>
      </c>
      <c r="N206" s="155" t="str">
        <f>'Calculation_Assumptions'!$B$31*F206</f>
      </c>
      <c r="O206" s="156" t="str">
        <f>'Calculation_Assumptions'!$B$32*F206</f>
      </c>
      <c r="P206" s="157" t="str">
        <f>IF(I206=0,"",L206/I206)</f>
      </c>
      <c r="Q206" s="158" t="str">
        <f>L206*D206</f>
      </c>
      <c r="R206" s="159" t="str">
        <f>P206*E206</f>
      </c>
      <c r="S206" s="160" t="str">
        <f>N206*D206</f>
      </c>
      <c r="T206" s="161" t="str">
        <f>O206*D206</f>
      </c>
      <c r="U206" s="162" t="str">
        <f>1/(1+'Calculation_Assumptions'!$B$25)^(C206-'Calculation_Assumptions'!$B$24)</f>
      </c>
      <c r="V206" s="163" t="str">
        <f>Q206*U206</f>
      </c>
      <c r="W206" s="164" t="str">
        <f>R206*U206</f>
      </c>
      <c r="X206" s="165" t="str">
        <f>S206*U206</f>
      </c>
      <c r="Y206" s="166" t="str">
        <f>T206*U206</f>
      </c>
      <c r="Z206" s="167" t="str">
        <f>H206*F206</f>
      </c>
      <c r="AA206" s="168" t="str">
        <f>Z206*U206</f>
      </c>
      <c r="AB206" s="169" t="str">
        <f>IF(Z206=0,"",Q206/Z206)</f>
      </c>
    </row>
    <row r="207">
      <c r="A207" t="s">
        <v>296</v>
      </c>
      <c r="B207" s="35" t="s">
        <v>298</v>
      </c>
      <c r="C207" t="n">
        <v>2048</v>
      </c>
      <c r="D207" s="145" t="n">
        <v>7933.42007229428</v>
      </c>
      <c r="E207" s="146" t="n">
        <v>127779.472449657</v>
      </c>
      <c r="F207" s="147" t="n">
        <v>26977.4079268061</v>
      </c>
      <c r="G207" s="148" t="n">
        <v>94287.3283968127</v>
      </c>
      <c r="H207" s="149" t="n">
        <v>319554652.5</v>
      </c>
      <c r="I207" s="150" t="n">
        <v>38.0645</v>
      </c>
      <c r="J207" s="151" t="str">
        <f>'Calculation_Assumptions'!$B$28*G207*(F207/G207)^'Calculation_Assumptions'!$B$29</f>
      </c>
      <c r="K207" s="152" t="str">
        <f>'Calculation_Assumptions'!$B$30*F207</f>
      </c>
      <c r="L207" s="153" t="str">
        <f>MAX(J207,K207)</f>
      </c>
      <c r="M207" s="154" t="str">
        <f>IF(F207=0,"",L207/F207)</f>
      </c>
      <c r="N207" s="155" t="str">
        <f>'Calculation_Assumptions'!$B$31*F207</f>
      </c>
      <c r="O207" s="156" t="str">
        <f>'Calculation_Assumptions'!$B$32*F207</f>
      </c>
      <c r="P207" s="157" t="str">
        <f>IF(I207=0,"",L207/I207)</f>
      </c>
      <c r="Q207" s="158" t="str">
        <f>L207*D207</f>
      </c>
      <c r="R207" s="159" t="str">
        <f>P207*E207</f>
      </c>
      <c r="S207" s="160" t="str">
        <f>N207*D207</f>
      </c>
      <c r="T207" s="161" t="str">
        <f>O207*D207</f>
      </c>
      <c r="U207" s="162" t="str">
        <f>1/(1+'Calculation_Assumptions'!$B$25)^(C207-'Calculation_Assumptions'!$B$24)</f>
      </c>
      <c r="V207" s="163" t="str">
        <f>Q207*U207</f>
      </c>
      <c r="W207" s="164" t="str">
        <f>R207*U207</f>
      </c>
      <c r="X207" s="165" t="str">
        <f>S207*U207</f>
      </c>
      <c r="Y207" s="166" t="str">
        <f>T207*U207</f>
      </c>
      <c r="Z207" s="167" t="str">
        <f>H207*F207</f>
      </c>
      <c r="AA207" s="168" t="str">
        <f>Z207*U207</f>
      </c>
      <c r="AB207" s="169" t="str">
        <f>IF(Z207=0,"",Q207/Z207)</f>
      </c>
    </row>
    <row r="208">
      <c r="A208" t="s">
        <v>296</v>
      </c>
      <c r="B208" s="35" t="s">
        <v>298</v>
      </c>
      <c r="C208" t="n">
        <v>2049</v>
      </c>
      <c r="D208" s="145" t="n">
        <v>8031.5531009655</v>
      </c>
      <c r="E208" s="146" t="n">
        <v>129134.307694543</v>
      </c>
      <c r="F208" s="147" t="n">
        <v>27587.3392184138</v>
      </c>
      <c r="G208" s="148" t="n">
        <v>95056.9668317421</v>
      </c>
      <c r="H208" s="149" t="n">
        <v>320173250</v>
      </c>
      <c r="I208" s="150" t="n">
        <v>38.1755</v>
      </c>
      <c r="J208" s="151" t="str">
        <f>'Calculation_Assumptions'!$B$28*G208*(F208/G208)^'Calculation_Assumptions'!$B$29</f>
      </c>
      <c r="K208" s="152" t="str">
        <f>'Calculation_Assumptions'!$B$30*F208</f>
      </c>
      <c r="L208" s="153" t="str">
        <f>MAX(J208,K208)</f>
      </c>
      <c r="M208" s="154" t="str">
        <f>IF(F208=0,"",L208/F208)</f>
      </c>
      <c r="N208" s="155" t="str">
        <f>'Calculation_Assumptions'!$B$31*F208</f>
      </c>
      <c r="O208" s="156" t="str">
        <f>'Calculation_Assumptions'!$B$32*F208</f>
      </c>
      <c r="P208" s="157" t="str">
        <f>IF(I208=0,"",L208/I208)</f>
      </c>
      <c r="Q208" s="158" t="str">
        <f>L208*D208</f>
      </c>
      <c r="R208" s="159" t="str">
        <f>P208*E208</f>
      </c>
      <c r="S208" s="160" t="str">
        <f>N208*D208</f>
      </c>
      <c r="T208" s="161" t="str">
        <f>O208*D208</f>
      </c>
      <c r="U208" s="162" t="str">
        <f>1/(1+'Calculation_Assumptions'!$B$25)^(C208-'Calculation_Assumptions'!$B$24)</f>
      </c>
      <c r="V208" s="163" t="str">
        <f>Q208*U208</f>
      </c>
      <c r="W208" s="164" t="str">
        <f>R208*U208</f>
      </c>
      <c r="X208" s="165" t="str">
        <f>S208*U208</f>
      </c>
      <c r="Y208" s="166" t="str">
        <f>T208*U208</f>
      </c>
      <c r="Z208" s="167" t="str">
        <f>H208*F208</f>
      </c>
      <c r="AA208" s="168" t="str">
        <f>Z208*U208</f>
      </c>
      <c r="AB208" s="169" t="str">
        <f>IF(Z208=0,"",Q208/Z208)</f>
      </c>
    </row>
    <row r="209">
      <c r="A209" t="s">
        <v>296</v>
      </c>
      <c r="B209" s="35" t="s">
        <v>298</v>
      </c>
      <c r="C209" t="n">
        <v>2050</v>
      </c>
      <c r="D209" s="145" t="n">
        <v>8134.84181966363</v>
      </c>
      <c r="E209" s="146" t="n">
        <v>130546.934589548</v>
      </c>
      <c r="F209" s="147" t="n">
        <v>28211.0604256979</v>
      </c>
      <c r="G209" s="148" t="n">
        <v>95832.8875882792</v>
      </c>
      <c r="H209" s="149" t="n">
        <v>320712949.5</v>
      </c>
      <c r="I209" s="150" t="n">
        <v>38.286</v>
      </c>
      <c r="J209" s="151" t="str">
        <f>'Calculation_Assumptions'!$B$28*G209*(F209/G209)^'Calculation_Assumptions'!$B$29</f>
      </c>
      <c r="K209" s="152" t="str">
        <f>'Calculation_Assumptions'!$B$30*F209</f>
      </c>
      <c r="L209" s="153" t="str">
        <f>MAX(J209,K209)</f>
      </c>
      <c r="M209" s="154" t="str">
        <f>IF(F209=0,"",L209/F209)</f>
      </c>
      <c r="N209" s="155" t="str">
        <f>'Calculation_Assumptions'!$B$31*F209</f>
      </c>
      <c r="O209" s="156" t="str">
        <f>'Calculation_Assumptions'!$B$32*F209</f>
      </c>
      <c r="P209" s="157" t="str">
        <f>IF(I209=0,"",L209/I209)</f>
      </c>
      <c r="Q209" s="158" t="str">
        <f>L209*D209</f>
      </c>
      <c r="R209" s="159" t="str">
        <f>P209*E209</f>
      </c>
      <c r="S209" s="160" t="str">
        <f>N209*D209</f>
      </c>
      <c r="T209" s="161" t="str">
        <f>O209*D209</f>
      </c>
      <c r="U209" s="162" t="str">
        <f>1/(1+'Calculation_Assumptions'!$B$25)^(C209-'Calculation_Assumptions'!$B$24)</f>
      </c>
      <c r="V209" s="163" t="str">
        <f>Q209*U209</f>
      </c>
      <c r="W209" s="164" t="str">
        <f>R209*U209</f>
      </c>
      <c r="X209" s="165" t="str">
        <f>S209*U209</f>
      </c>
      <c r="Y209" s="166" t="str">
        <f>T209*U209</f>
      </c>
      <c r="Z209" s="167" t="str">
        <f>H209*F209</f>
      </c>
      <c r="AA209" s="168" t="str">
        <f>Z209*U209</f>
      </c>
      <c r="AB209" s="169" t="str">
        <f>IF(Z209=0,"",Q209/Z209)</f>
      </c>
    </row>
    <row r="210">
      <c r="A210" t="s">
        <v>306</v>
      </c>
      <c r="B210" s="35" t="s">
        <v>308</v>
      </c>
      <c r="C210" t="n">
        <v>2025</v>
      </c>
      <c r="D210" s="145" t="n">
        <v>-0.000000000438749564457552</v>
      </c>
      <c r="E210" s="146" t="n">
        <v>-0.0000000159353312767507</v>
      </c>
      <c r="F210" s="147" t="n">
        <v>13851.4910785419</v>
      </c>
      <c r="G210" s="148" t="n">
        <v>74136.3707949527</v>
      </c>
      <c r="H210" s="149" t="n">
        <v>285721235.5</v>
      </c>
      <c r="I210" s="150" t="n">
        <v>37.51</v>
      </c>
      <c r="J210" s="151" t="str">
        <f>'Calculation_Assumptions'!$B$28*G210*(F210/G210)^'Calculation_Assumptions'!$B$29</f>
      </c>
      <c r="K210" s="152" t="str">
        <f>'Calculation_Assumptions'!$B$30*F210</f>
      </c>
      <c r="L210" s="153" t="str">
        <f>MAX(J210,K210)</f>
      </c>
      <c r="M210" s="154" t="str">
        <f>IF(F210=0,"",L210/F210)</f>
      </c>
      <c r="N210" s="155" t="str">
        <f>'Calculation_Assumptions'!$B$31*F210</f>
      </c>
      <c r="O210" s="156" t="str">
        <f>'Calculation_Assumptions'!$B$32*F210</f>
      </c>
      <c r="P210" s="157" t="str">
        <f>IF(I210=0,"",L210/I210)</f>
      </c>
      <c r="Q210" s="158" t="str">
        <f>L210*D210</f>
      </c>
      <c r="R210" s="159" t="str">
        <f>P210*E210</f>
      </c>
      <c r="S210" s="160" t="str">
        <f>N210*D210</f>
      </c>
      <c r="T210" s="161" t="str">
        <f>O210*D210</f>
      </c>
      <c r="U210" s="162" t="str">
        <f>1/(1+'Calculation_Assumptions'!$B$25)^(C210-'Calculation_Assumptions'!$B$24)</f>
      </c>
      <c r="V210" s="163" t="str">
        <f>Q210*U210</f>
      </c>
      <c r="W210" s="164" t="str">
        <f>R210*U210</f>
      </c>
      <c r="X210" s="165" t="str">
        <f>S210*U210</f>
      </c>
      <c r="Y210" s="166" t="str">
        <f>T210*U210</f>
      </c>
      <c r="Z210" s="167" t="str">
        <f>H210*F210</f>
      </c>
      <c r="AA210" s="168" t="str">
        <f>Z210*U210</f>
      </c>
      <c r="AB210" s="169" t="str">
        <f>IF(Z210=0,"",Q210/Z210)</f>
      </c>
    </row>
    <row r="211">
      <c r="A211" t="s">
        <v>306</v>
      </c>
      <c r="B211" s="35" t="s">
        <v>308</v>
      </c>
      <c r="C211" t="n">
        <v>2026</v>
      </c>
      <c r="D211" s="145" t="n">
        <v>1439.28507953059</v>
      </c>
      <c r="E211" s="146" t="n">
        <v>23573.9939417796</v>
      </c>
      <c r="F211" s="147" t="n">
        <v>14370.1004216288</v>
      </c>
      <c r="G211" s="148" t="n">
        <v>75186.4097436074</v>
      </c>
      <c r="H211" s="149" t="n">
        <v>287886782.5</v>
      </c>
      <c r="I211" s="150" t="n">
        <v>37.5883</v>
      </c>
      <c r="J211" s="151" t="str">
        <f>'Calculation_Assumptions'!$B$28*G211*(F211/G211)^'Calculation_Assumptions'!$B$29</f>
      </c>
      <c r="K211" s="152" t="str">
        <f>'Calculation_Assumptions'!$B$30*F211</f>
      </c>
      <c r="L211" s="153" t="str">
        <f>MAX(J211,K211)</f>
      </c>
      <c r="M211" s="154" t="str">
        <f>IF(F211=0,"",L211/F211)</f>
      </c>
      <c r="N211" s="155" t="str">
        <f>'Calculation_Assumptions'!$B$31*F211</f>
      </c>
      <c r="O211" s="156" t="str">
        <f>'Calculation_Assumptions'!$B$32*F211</f>
      </c>
      <c r="P211" s="157" t="str">
        <f>IF(I211=0,"",L211/I211)</f>
      </c>
      <c r="Q211" s="158" t="str">
        <f>L211*D211</f>
      </c>
      <c r="R211" s="159" t="str">
        <f>P211*E211</f>
      </c>
      <c r="S211" s="160" t="str">
        <f>N211*D211</f>
      </c>
      <c r="T211" s="161" t="str">
        <f>O211*D211</f>
      </c>
      <c r="U211" s="162" t="str">
        <f>1/(1+'Calculation_Assumptions'!$B$25)^(C211-'Calculation_Assumptions'!$B$24)</f>
      </c>
      <c r="V211" s="163" t="str">
        <f>Q211*U211</f>
      </c>
      <c r="W211" s="164" t="str">
        <f>R211*U211</f>
      </c>
      <c r="X211" s="165" t="str">
        <f>S211*U211</f>
      </c>
      <c r="Y211" s="166" t="str">
        <f>T211*U211</f>
      </c>
      <c r="Z211" s="167" t="str">
        <f>H211*F211</f>
      </c>
      <c r="AA211" s="168" t="str">
        <f>Z211*U211</f>
      </c>
      <c r="AB211" s="169" t="str">
        <f>IF(Z211=0,"",Q211/Z211)</f>
      </c>
    </row>
    <row r="212">
      <c r="A212" t="s">
        <v>306</v>
      </c>
      <c r="B212" s="35" t="s">
        <v>308</v>
      </c>
      <c r="C212" t="n">
        <v>2027</v>
      </c>
      <c r="D212" s="145" t="n">
        <v>2581.02228958115</v>
      </c>
      <c r="E212" s="146" t="n">
        <v>43997.8496129265</v>
      </c>
      <c r="F212" s="147" t="n">
        <v>14908.1268548478</v>
      </c>
      <c r="G212" s="148" t="n">
        <v>76251.3210387483</v>
      </c>
      <c r="H212" s="149" t="n">
        <v>289986522</v>
      </c>
      <c r="I212" s="150" t="n">
        <v>37.6736</v>
      </c>
      <c r="J212" s="151" t="str">
        <f>'Calculation_Assumptions'!$B$28*G212*(F212/G212)^'Calculation_Assumptions'!$B$29</f>
      </c>
      <c r="K212" s="152" t="str">
        <f>'Calculation_Assumptions'!$B$30*F212</f>
      </c>
      <c r="L212" s="153" t="str">
        <f>MAX(J212,K212)</f>
      </c>
      <c r="M212" s="154" t="str">
        <f>IF(F212=0,"",L212/F212)</f>
      </c>
      <c r="N212" s="155" t="str">
        <f>'Calculation_Assumptions'!$B$31*F212</f>
      </c>
      <c r="O212" s="156" t="str">
        <f>'Calculation_Assumptions'!$B$32*F212</f>
      </c>
      <c r="P212" s="157" t="str">
        <f>IF(I212=0,"",L212/I212)</f>
      </c>
      <c r="Q212" s="158" t="str">
        <f>L212*D212</f>
      </c>
      <c r="R212" s="159" t="str">
        <f>P212*E212</f>
      </c>
      <c r="S212" s="160" t="str">
        <f>N212*D212</f>
      </c>
      <c r="T212" s="161" t="str">
        <f>O212*D212</f>
      </c>
      <c r="U212" s="162" t="str">
        <f>1/(1+'Calculation_Assumptions'!$B$25)^(C212-'Calculation_Assumptions'!$B$24)</f>
      </c>
      <c r="V212" s="163" t="str">
        <f>Q212*U212</f>
      </c>
      <c r="W212" s="164" t="str">
        <f>R212*U212</f>
      </c>
      <c r="X212" s="165" t="str">
        <f>S212*U212</f>
      </c>
      <c r="Y212" s="166" t="str">
        <f>T212*U212</f>
      </c>
      <c r="Z212" s="167" t="str">
        <f>H212*F212</f>
      </c>
      <c r="AA212" s="168" t="str">
        <f>Z212*U212</f>
      </c>
      <c r="AB212" s="169" t="str">
        <f>IF(Z212=0,"",Q212/Z212)</f>
      </c>
    </row>
    <row r="213">
      <c r="A213" t="s">
        <v>306</v>
      </c>
      <c r="B213" s="35" t="s">
        <v>308</v>
      </c>
      <c r="C213" t="n">
        <v>2028</v>
      </c>
      <c r="D213" s="145" t="n">
        <v>3580.76547094976</v>
      </c>
      <c r="E213" s="146" t="n">
        <v>62573.2299169959</v>
      </c>
      <c r="F213" s="147" t="n">
        <v>15466.2973673947</v>
      </c>
      <c r="G213" s="148" t="n">
        <v>77331.3153265521</v>
      </c>
      <c r="H213" s="149" t="n">
        <v>292016778.5</v>
      </c>
      <c r="I213" s="150" t="n">
        <v>36.834</v>
      </c>
      <c r="J213" s="151" t="str">
        <f>'Calculation_Assumptions'!$B$28*G213*(F213/G213)^'Calculation_Assumptions'!$B$29</f>
      </c>
      <c r="K213" s="152" t="str">
        <f>'Calculation_Assumptions'!$B$30*F213</f>
      </c>
      <c r="L213" s="153" t="str">
        <f>MAX(J213,K213)</f>
      </c>
      <c r="M213" s="154" t="str">
        <f>IF(F213=0,"",L213/F213)</f>
      </c>
      <c r="N213" s="155" t="str">
        <f>'Calculation_Assumptions'!$B$31*F213</f>
      </c>
      <c r="O213" s="156" t="str">
        <f>'Calculation_Assumptions'!$B$32*F213</f>
      </c>
      <c r="P213" s="157" t="str">
        <f>IF(I213=0,"",L213/I213)</f>
      </c>
      <c r="Q213" s="158" t="str">
        <f>L213*D213</f>
      </c>
      <c r="R213" s="159" t="str">
        <f>P213*E213</f>
      </c>
      <c r="S213" s="160" t="str">
        <f>N213*D213</f>
      </c>
      <c r="T213" s="161" t="str">
        <f>O213*D213</f>
      </c>
      <c r="U213" s="162" t="str">
        <f>1/(1+'Calculation_Assumptions'!$B$25)^(C213-'Calculation_Assumptions'!$B$24)</f>
      </c>
      <c r="V213" s="163" t="str">
        <f>Q213*U213</f>
      </c>
      <c r="W213" s="164" t="str">
        <f>R213*U213</f>
      </c>
      <c r="X213" s="165" t="str">
        <f>S213*U213</f>
      </c>
      <c r="Y213" s="166" t="str">
        <f>T213*U213</f>
      </c>
      <c r="Z213" s="167" t="str">
        <f>H213*F213</f>
      </c>
      <c r="AA213" s="168" t="str">
        <f>Z213*U213</f>
      </c>
      <c r="AB213" s="169" t="str">
        <f>IF(Z213=0,"",Q213/Z213)</f>
      </c>
    </row>
    <row r="214">
      <c r="A214" t="s">
        <v>306</v>
      </c>
      <c r="B214" s="35" t="s">
        <v>308</v>
      </c>
      <c r="C214" t="n">
        <v>2029</v>
      </c>
      <c r="D214" s="145" t="n">
        <v>4801.22152985883</v>
      </c>
      <c r="E214" s="146" t="n">
        <v>84179.8119925189</v>
      </c>
      <c r="F214" s="147" t="n">
        <v>16045.3661674401</v>
      </c>
      <c r="G214" s="148" t="n">
        <v>78426.6062367069</v>
      </c>
      <c r="H214" s="149" t="n">
        <v>293978109</v>
      </c>
      <c r="I214" s="150" t="n">
        <v>36.9118</v>
      </c>
      <c r="J214" s="151" t="str">
        <f>'Calculation_Assumptions'!$B$28*G214*(F214/G214)^'Calculation_Assumptions'!$B$29</f>
      </c>
      <c r="K214" s="152" t="str">
        <f>'Calculation_Assumptions'!$B$30*F214</f>
      </c>
      <c r="L214" s="153" t="str">
        <f>MAX(J214,K214)</f>
      </c>
      <c r="M214" s="154" t="str">
        <f>IF(F214=0,"",L214/F214)</f>
      </c>
      <c r="N214" s="155" t="str">
        <f>'Calculation_Assumptions'!$B$31*F214</f>
      </c>
      <c r="O214" s="156" t="str">
        <f>'Calculation_Assumptions'!$B$32*F214</f>
      </c>
      <c r="P214" s="157" t="str">
        <f>IF(I214=0,"",L214/I214)</f>
      </c>
      <c r="Q214" s="158" t="str">
        <f>L214*D214</f>
      </c>
      <c r="R214" s="159" t="str">
        <f>P214*E214</f>
      </c>
      <c r="S214" s="160" t="str">
        <f>N214*D214</f>
      </c>
      <c r="T214" s="161" t="str">
        <f>O214*D214</f>
      </c>
      <c r="U214" s="162" t="str">
        <f>1/(1+'Calculation_Assumptions'!$B$25)^(C214-'Calculation_Assumptions'!$B$24)</f>
      </c>
      <c r="V214" s="163" t="str">
        <f>Q214*U214</f>
      </c>
      <c r="W214" s="164" t="str">
        <f>R214*U214</f>
      </c>
      <c r="X214" s="165" t="str">
        <f>S214*U214</f>
      </c>
      <c r="Y214" s="166" t="str">
        <f>T214*U214</f>
      </c>
      <c r="Z214" s="167" t="str">
        <f>H214*F214</f>
      </c>
      <c r="AA214" s="168" t="str">
        <f>Z214*U214</f>
      </c>
      <c r="AB214" s="169" t="str">
        <f>IF(Z214=0,"",Q214/Z214)</f>
      </c>
    </row>
    <row r="215">
      <c r="A215" t="s">
        <v>306</v>
      </c>
      <c r="B215" s="35" t="s">
        <v>308</v>
      </c>
      <c r="C215" t="n">
        <v>2030</v>
      </c>
      <c r="D215" s="145" t="n">
        <v>5934.550579024</v>
      </c>
      <c r="E215" s="146" t="n">
        <v>104570.857518984</v>
      </c>
      <c r="F215" s="147" t="n">
        <v>16646.1157012267</v>
      </c>
      <c r="G215" s="148" t="n">
        <v>79537.4104246691</v>
      </c>
      <c r="H215" s="149" t="n">
        <v>295876648</v>
      </c>
      <c r="I215" s="150" t="n">
        <v>36.9927</v>
      </c>
      <c r="J215" s="151" t="str">
        <f>'Calculation_Assumptions'!$B$28*G215*(F215/G215)^'Calculation_Assumptions'!$B$29</f>
      </c>
      <c r="K215" s="152" t="str">
        <f>'Calculation_Assumptions'!$B$30*F215</f>
      </c>
      <c r="L215" s="153" t="str">
        <f>MAX(J215,K215)</f>
      </c>
      <c r="M215" s="154" t="str">
        <f>IF(F215=0,"",L215/F215)</f>
      </c>
      <c r="N215" s="155" t="str">
        <f>'Calculation_Assumptions'!$B$31*F215</f>
      </c>
      <c r="O215" s="156" t="str">
        <f>'Calculation_Assumptions'!$B$32*F215</f>
      </c>
      <c r="P215" s="157" t="str">
        <f>IF(I215=0,"",L215/I215)</f>
      </c>
      <c r="Q215" s="158" t="str">
        <f>L215*D215</f>
      </c>
      <c r="R215" s="159" t="str">
        <f>P215*E215</f>
      </c>
      <c r="S215" s="160" t="str">
        <f>N215*D215</f>
      </c>
      <c r="T215" s="161" t="str">
        <f>O215*D215</f>
      </c>
      <c r="U215" s="162" t="str">
        <f>1/(1+'Calculation_Assumptions'!$B$25)^(C215-'Calculation_Assumptions'!$B$24)</f>
      </c>
      <c r="V215" s="163" t="str">
        <f>Q215*U215</f>
      </c>
      <c r="W215" s="164" t="str">
        <f>R215*U215</f>
      </c>
      <c r="X215" s="165" t="str">
        <f>S215*U215</f>
      </c>
      <c r="Y215" s="166" t="str">
        <f>T215*U215</f>
      </c>
      <c r="Z215" s="167" t="str">
        <f>H215*F215</f>
      </c>
      <c r="AA215" s="168" t="str">
        <f>Z215*U215</f>
      </c>
      <c r="AB215" s="169" t="str">
        <f>IF(Z215=0,"",Q215/Z215)</f>
      </c>
    </row>
    <row r="216">
      <c r="A216" t="s">
        <v>306</v>
      </c>
      <c r="B216" s="35" t="s">
        <v>308</v>
      </c>
      <c r="C216" t="n">
        <v>2031</v>
      </c>
      <c r="D216" s="145" t="n">
        <v>5734.55645080739</v>
      </c>
      <c r="E216" s="146" t="n">
        <v>102556.160394076</v>
      </c>
      <c r="F216" s="147" t="n">
        <v>17161.0734660986</v>
      </c>
      <c r="G216" s="148" t="n">
        <v>80420.1567986293</v>
      </c>
      <c r="H216" s="149" t="n">
        <v>297719748</v>
      </c>
      <c r="I216" s="150" t="n">
        <v>37.0895</v>
      </c>
      <c r="J216" s="151" t="str">
        <f>'Calculation_Assumptions'!$B$28*G216*(F216/G216)^'Calculation_Assumptions'!$B$29</f>
      </c>
      <c r="K216" s="152" t="str">
        <f>'Calculation_Assumptions'!$B$30*F216</f>
      </c>
      <c r="L216" s="153" t="str">
        <f>MAX(J216,K216)</f>
      </c>
      <c r="M216" s="154" t="str">
        <f>IF(F216=0,"",L216/F216)</f>
      </c>
      <c r="N216" s="155" t="str">
        <f>'Calculation_Assumptions'!$B$31*F216</f>
      </c>
      <c r="O216" s="156" t="str">
        <f>'Calculation_Assumptions'!$B$32*F216</f>
      </c>
      <c r="P216" s="157" t="str">
        <f>IF(I216=0,"",L216/I216)</f>
      </c>
      <c r="Q216" s="158" t="str">
        <f>L216*D216</f>
      </c>
      <c r="R216" s="159" t="str">
        <f>P216*E216</f>
      </c>
      <c r="S216" s="160" t="str">
        <f>N216*D216</f>
      </c>
      <c r="T216" s="161" t="str">
        <f>O216*D216</f>
      </c>
      <c r="U216" s="162" t="str">
        <f>1/(1+'Calculation_Assumptions'!$B$25)^(C216-'Calculation_Assumptions'!$B$24)</f>
      </c>
      <c r="V216" s="163" t="str">
        <f>Q216*U216</f>
      </c>
      <c r="W216" s="164" t="str">
        <f>R216*U216</f>
      </c>
      <c r="X216" s="165" t="str">
        <f>S216*U216</f>
      </c>
      <c r="Y216" s="166" t="str">
        <f>T216*U216</f>
      </c>
      <c r="Z216" s="167" t="str">
        <f>H216*F216</f>
      </c>
      <c r="AA216" s="168" t="str">
        <f>Z216*U216</f>
      </c>
      <c r="AB216" s="169" t="str">
        <f>IF(Z216=0,"",Q216/Z216)</f>
      </c>
    </row>
    <row r="217">
      <c r="A217" t="s">
        <v>306</v>
      </c>
      <c r="B217" s="35" t="s">
        <v>308</v>
      </c>
      <c r="C217" t="n">
        <v>2032</v>
      </c>
      <c r="D217" s="145" t="n">
        <v>5658.22608904481</v>
      </c>
      <c r="E217" s="146" t="n">
        <v>101878.833191236</v>
      </c>
      <c r="F217" s="147" t="n">
        <v>17691.9617642167</v>
      </c>
      <c r="G217" s="148" t="n">
        <v>81312.7003379309</v>
      </c>
      <c r="H217" s="149" t="n">
        <v>299510661.5</v>
      </c>
      <c r="I217" s="150" t="n">
        <v>37.1904</v>
      </c>
      <c r="J217" s="151" t="str">
        <f>'Calculation_Assumptions'!$B$28*G217*(F217/G217)^'Calculation_Assumptions'!$B$29</f>
      </c>
      <c r="K217" s="152" t="str">
        <f>'Calculation_Assumptions'!$B$30*F217</f>
      </c>
      <c r="L217" s="153" t="str">
        <f>MAX(J217,K217)</f>
      </c>
      <c r="M217" s="154" t="str">
        <f>IF(F217=0,"",L217/F217)</f>
      </c>
      <c r="N217" s="155" t="str">
        <f>'Calculation_Assumptions'!$B$31*F217</f>
      </c>
      <c r="O217" s="156" t="str">
        <f>'Calculation_Assumptions'!$B$32*F217</f>
      </c>
      <c r="P217" s="157" t="str">
        <f>IF(I217=0,"",L217/I217)</f>
      </c>
      <c r="Q217" s="158" t="str">
        <f>L217*D217</f>
      </c>
      <c r="R217" s="159" t="str">
        <f>P217*E217</f>
      </c>
      <c r="S217" s="160" t="str">
        <f>N217*D217</f>
      </c>
      <c r="T217" s="161" t="str">
        <f>O217*D217</f>
      </c>
      <c r="U217" s="162" t="str">
        <f>1/(1+'Calculation_Assumptions'!$B$25)^(C217-'Calculation_Assumptions'!$B$24)</f>
      </c>
      <c r="V217" s="163" t="str">
        <f>Q217*U217</f>
      </c>
      <c r="W217" s="164" t="str">
        <f>R217*U217</f>
      </c>
      <c r="X217" s="165" t="str">
        <f>S217*U217</f>
      </c>
      <c r="Y217" s="166" t="str">
        <f>T217*U217</f>
      </c>
      <c r="Z217" s="167" t="str">
        <f>H217*F217</f>
      </c>
      <c r="AA217" s="168" t="str">
        <f>Z217*U217</f>
      </c>
      <c r="AB217" s="169" t="str">
        <f>IF(Z217=0,"",Q217/Z217)</f>
      </c>
    </row>
    <row r="218">
      <c r="A218" t="s">
        <v>306</v>
      </c>
      <c r="B218" s="35" t="s">
        <v>308</v>
      </c>
      <c r="C218" t="n">
        <v>2033</v>
      </c>
      <c r="D218" s="145" t="n">
        <v>5659.53381904459</v>
      </c>
      <c r="E218" s="146" t="n">
        <v>102121.950199203</v>
      </c>
      <c r="F218" s="147" t="n">
        <v>18239.2734163655</v>
      </c>
      <c r="G218" s="148" t="n">
        <v>82215.1497764654</v>
      </c>
      <c r="H218" s="149" t="n">
        <v>301250984.5</v>
      </c>
      <c r="I218" s="150" t="n">
        <v>37.2975</v>
      </c>
      <c r="J218" s="151" t="str">
        <f>'Calculation_Assumptions'!$B$28*G218*(F218/G218)^'Calculation_Assumptions'!$B$29</f>
      </c>
      <c r="K218" s="152" t="str">
        <f>'Calculation_Assumptions'!$B$30*F218</f>
      </c>
      <c r="L218" s="153" t="str">
        <f>MAX(J218,K218)</f>
      </c>
      <c r="M218" s="154" t="str">
        <f>IF(F218=0,"",L218/F218)</f>
      </c>
      <c r="N218" s="155" t="str">
        <f>'Calculation_Assumptions'!$B$31*F218</f>
      </c>
      <c r="O218" s="156" t="str">
        <f>'Calculation_Assumptions'!$B$32*F218</f>
      </c>
      <c r="P218" s="157" t="str">
        <f>IF(I218=0,"",L218/I218)</f>
      </c>
      <c r="Q218" s="158" t="str">
        <f>L218*D218</f>
      </c>
      <c r="R218" s="159" t="str">
        <f>P218*E218</f>
      </c>
      <c r="S218" s="160" t="str">
        <f>N218*D218</f>
      </c>
      <c r="T218" s="161" t="str">
        <f>O218*D218</f>
      </c>
      <c r="U218" s="162" t="str">
        <f>1/(1+'Calculation_Assumptions'!$B$25)^(C218-'Calculation_Assumptions'!$B$24)</f>
      </c>
      <c r="V218" s="163" t="str">
        <f>Q218*U218</f>
      </c>
      <c r="W218" s="164" t="str">
        <f>R218*U218</f>
      </c>
      <c r="X218" s="165" t="str">
        <f>S218*U218</f>
      </c>
      <c r="Y218" s="166" t="str">
        <f>T218*U218</f>
      </c>
      <c r="Z218" s="167" t="str">
        <f>H218*F218</f>
      </c>
      <c r="AA218" s="168" t="str">
        <f>Z218*U218</f>
      </c>
      <c r="AB218" s="169" t="str">
        <f>IF(Z218=0,"",Q218/Z218)</f>
      </c>
    </row>
    <row r="219">
      <c r="A219" t="s">
        <v>306</v>
      </c>
      <c r="B219" s="35" t="s">
        <v>308</v>
      </c>
      <c r="C219" t="n">
        <v>2034</v>
      </c>
      <c r="D219" s="145" t="n">
        <v>5428.67323015846</v>
      </c>
      <c r="E219" s="146" t="n">
        <v>99160.7952221384</v>
      </c>
      <c r="F219" s="147" t="n">
        <v>18803.5164890413</v>
      </c>
      <c r="G219" s="148" t="n">
        <v>83127.6150549084</v>
      </c>
      <c r="H219" s="149" t="n">
        <v>302938573</v>
      </c>
      <c r="I219" s="150" t="n">
        <v>37.4064</v>
      </c>
      <c r="J219" s="151" t="str">
        <f>'Calculation_Assumptions'!$B$28*G219*(F219/G219)^'Calculation_Assumptions'!$B$29</f>
      </c>
      <c r="K219" s="152" t="str">
        <f>'Calculation_Assumptions'!$B$30*F219</f>
      </c>
      <c r="L219" s="153" t="str">
        <f>MAX(J219,K219)</f>
      </c>
      <c r="M219" s="154" t="str">
        <f>IF(F219=0,"",L219/F219)</f>
      </c>
      <c r="N219" s="155" t="str">
        <f>'Calculation_Assumptions'!$B$31*F219</f>
      </c>
      <c r="O219" s="156" t="str">
        <f>'Calculation_Assumptions'!$B$32*F219</f>
      </c>
      <c r="P219" s="157" t="str">
        <f>IF(I219=0,"",L219/I219)</f>
      </c>
      <c r="Q219" s="158" t="str">
        <f>L219*D219</f>
      </c>
      <c r="R219" s="159" t="str">
        <f>P219*E219</f>
      </c>
      <c r="S219" s="160" t="str">
        <f>N219*D219</f>
      </c>
      <c r="T219" s="161" t="str">
        <f>O219*D219</f>
      </c>
      <c r="U219" s="162" t="str">
        <f>1/(1+'Calculation_Assumptions'!$B$25)^(C219-'Calculation_Assumptions'!$B$24)</f>
      </c>
      <c r="V219" s="163" t="str">
        <f>Q219*U219</f>
      </c>
      <c r="W219" s="164" t="str">
        <f>R219*U219</f>
      </c>
      <c r="X219" s="165" t="str">
        <f>S219*U219</f>
      </c>
      <c r="Y219" s="166" t="str">
        <f>T219*U219</f>
      </c>
      <c r="Z219" s="167" t="str">
        <f>H219*F219</f>
      </c>
      <c r="AA219" s="168" t="str">
        <f>Z219*U219</f>
      </c>
      <c r="AB219" s="169" t="str">
        <f>IF(Z219=0,"",Q219/Z219)</f>
      </c>
    </row>
    <row r="220">
      <c r="A220" t="s">
        <v>306</v>
      </c>
      <c r="B220" s="35" t="s">
        <v>308</v>
      </c>
      <c r="C220" t="n">
        <v>2035</v>
      </c>
      <c r="D220" s="145" t="n">
        <v>5273.09579783682</v>
      </c>
      <c r="E220" s="146" t="n">
        <v>97114.1918177819</v>
      </c>
      <c r="F220" s="147" t="n">
        <v>19385.2147660882</v>
      </c>
      <c r="G220" s="148" t="n">
        <v>84050.2073341125</v>
      </c>
      <c r="H220" s="149" t="n">
        <v>304566622</v>
      </c>
      <c r="I220" s="150" t="n">
        <v>37.5179</v>
      </c>
      <c r="J220" s="151" t="str">
        <f>'Calculation_Assumptions'!$B$28*G220*(F220/G220)^'Calculation_Assumptions'!$B$29</f>
      </c>
      <c r="K220" s="152" t="str">
        <f>'Calculation_Assumptions'!$B$30*F220</f>
      </c>
      <c r="L220" s="153" t="str">
        <f>MAX(J220,K220)</f>
      </c>
      <c r="M220" s="154" t="str">
        <f>IF(F220=0,"",L220/F220)</f>
      </c>
      <c r="N220" s="155" t="str">
        <f>'Calculation_Assumptions'!$B$31*F220</f>
      </c>
      <c r="O220" s="156" t="str">
        <f>'Calculation_Assumptions'!$B$32*F220</f>
      </c>
      <c r="P220" s="157" t="str">
        <f>IF(I220=0,"",L220/I220)</f>
      </c>
      <c r="Q220" s="158" t="str">
        <f>L220*D220</f>
      </c>
      <c r="R220" s="159" t="str">
        <f>P220*E220</f>
      </c>
      <c r="S220" s="160" t="str">
        <f>N220*D220</f>
      </c>
      <c r="T220" s="161" t="str">
        <f>O220*D220</f>
      </c>
      <c r="U220" s="162" t="str">
        <f>1/(1+'Calculation_Assumptions'!$B$25)^(C220-'Calculation_Assumptions'!$B$24)</f>
      </c>
      <c r="V220" s="163" t="str">
        <f>Q220*U220</f>
      </c>
      <c r="W220" s="164" t="str">
        <f>R220*U220</f>
      </c>
      <c r="X220" s="165" t="str">
        <f>S220*U220</f>
      </c>
      <c r="Y220" s="166" t="str">
        <f>T220*U220</f>
      </c>
      <c r="Z220" s="167" t="str">
        <f>H220*F220</f>
      </c>
      <c r="AA220" s="168" t="str">
        <f>Z220*U220</f>
      </c>
      <c r="AB220" s="169" t="str">
        <f>IF(Z220=0,"",Q220/Z220)</f>
      </c>
    </row>
    <row r="221">
      <c r="A221" t="s">
        <v>306</v>
      </c>
      <c r="B221" s="35" t="s">
        <v>308</v>
      </c>
      <c r="C221" t="n">
        <v>2036</v>
      </c>
      <c r="D221" s="145" t="n">
        <v>6165.29220853047</v>
      </c>
      <c r="E221" s="146" t="n">
        <v>107915.292328873</v>
      </c>
      <c r="F221" s="147" t="n">
        <v>19931.358148438</v>
      </c>
      <c r="G221" s="148" t="n">
        <v>84847.8568068913</v>
      </c>
      <c r="H221" s="149" t="n">
        <v>306135098</v>
      </c>
      <c r="I221" s="150" t="n">
        <v>37.6267</v>
      </c>
      <c r="J221" s="151" t="str">
        <f>'Calculation_Assumptions'!$B$28*G221*(F221/G221)^'Calculation_Assumptions'!$B$29</f>
      </c>
      <c r="K221" s="152" t="str">
        <f>'Calculation_Assumptions'!$B$30*F221</f>
      </c>
      <c r="L221" s="153" t="str">
        <f>MAX(J221,K221)</f>
      </c>
      <c r="M221" s="154" t="str">
        <f>IF(F221=0,"",L221/F221)</f>
      </c>
      <c r="N221" s="155" t="str">
        <f>'Calculation_Assumptions'!$B$31*F221</f>
      </c>
      <c r="O221" s="156" t="str">
        <f>'Calculation_Assumptions'!$B$32*F221</f>
      </c>
      <c r="P221" s="157" t="str">
        <f>IF(I221=0,"",L221/I221)</f>
      </c>
      <c r="Q221" s="158" t="str">
        <f>L221*D221</f>
      </c>
      <c r="R221" s="159" t="str">
        <f>P221*E221</f>
      </c>
      <c r="S221" s="160" t="str">
        <f>N221*D221</f>
      </c>
      <c r="T221" s="161" t="str">
        <f>O221*D221</f>
      </c>
      <c r="U221" s="162" t="str">
        <f>1/(1+'Calculation_Assumptions'!$B$25)^(C221-'Calculation_Assumptions'!$B$24)</f>
      </c>
      <c r="V221" s="163" t="str">
        <f>Q221*U221</f>
      </c>
      <c r="W221" s="164" t="str">
        <f>R221*U221</f>
      </c>
      <c r="X221" s="165" t="str">
        <f>S221*U221</f>
      </c>
      <c r="Y221" s="166" t="str">
        <f>T221*U221</f>
      </c>
      <c r="Z221" s="167" t="str">
        <f>H221*F221</f>
      </c>
      <c r="AA221" s="168" t="str">
        <f>Z221*U221</f>
      </c>
      <c r="AB221" s="169" t="str">
        <f>IF(Z221=0,"",Q221/Z221)</f>
      </c>
    </row>
    <row r="222">
      <c r="A222" t="s">
        <v>306</v>
      </c>
      <c r="B222" s="35" t="s">
        <v>308</v>
      </c>
      <c r="C222" t="n">
        <v>2037</v>
      </c>
      <c r="D222" s="145" t="n">
        <v>6999.58467667225</v>
      </c>
      <c r="E222" s="146" t="n">
        <v>118282.558750396</v>
      </c>
      <c r="F222" s="147" t="n">
        <v>20492.8881332929</v>
      </c>
      <c r="G222" s="148" t="n">
        <v>85653.076096588</v>
      </c>
      <c r="H222" s="149" t="n">
        <v>307646417.5</v>
      </c>
      <c r="I222" s="150" t="n">
        <v>37.7369</v>
      </c>
      <c r="J222" s="151" t="str">
        <f>'Calculation_Assumptions'!$B$28*G222*(F222/G222)^'Calculation_Assumptions'!$B$29</f>
      </c>
      <c r="K222" s="152" t="str">
        <f>'Calculation_Assumptions'!$B$30*F222</f>
      </c>
      <c r="L222" s="153" t="str">
        <f>MAX(J222,K222)</f>
      </c>
      <c r="M222" s="154" t="str">
        <f>IF(F222=0,"",L222/F222)</f>
      </c>
      <c r="N222" s="155" t="str">
        <f>'Calculation_Assumptions'!$B$31*F222</f>
      </c>
      <c r="O222" s="156" t="str">
        <f>'Calculation_Assumptions'!$B$32*F222</f>
      </c>
      <c r="P222" s="157" t="str">
        <f>IF(I222=0,"",L222/I222)</f>
      </c>
      <c r="Q222" s="158" t="str">
        <f>L222*D222</f>
      </c>
      <c r="R222" s="159" t="str">
        <f>P222*E222</f>
      </c>
      <c r="S222" s="160" t="str">
        <f>N222*D222</f>
      </c>
      <c r="T222" s="161" t="str">
        <f>O222*D222</f>
      </c>
      <c r="U222" s="162" t="str">
        <f>1/(1+'Calculation_Assumptions'!$B$25)^(C222-'Calculation_Assumptions'!$B$24)</f>
      </c>
      <c r="V222" s="163" t="str">
        <f>Q222*U222</f>
      </c>
      <c r="W222" s="164" t="str">
        <f>R222*U222</f>
      </c>
      <c r="X222" s="165" t="str">
        <f>S222*U222</f>
      </c>
      <c r="Y222" s="166" t="str">
        <f>T222*U222</f>
      </c>
      <c r="Z222" s="167" t="str">
        <f>H222*F222</f>
      </c>
      <c r="AA222" s="168" t="str">
        <f>Z222*U222</f>
      </c>
      <c r="AB222" s="169" t="str">
        <f>IF(Z222=0,"",Q222/Z222)</f>
      </c>
    </row>
    <row r="223">
      <c r="A223" t="s">
        <v>306</v>
      </c>
      <c r="B223" s="35" t="s">
        <v>308</v>
      </c>
      <c r="C223" t="n">
        <v>2038</v>
      </c>
      <c r="D223" s="145" t="n">
        <v>7815.75645090712</v>
      </c>
      <c r="E223" s="146" t="n">
        <v>128565.216768408</v>
      </c>
      <c r="F223" s="147" t="n">
        <v>21070.2382103635</v>
      </c>
      <c r="G223" s="148" t="n">
        <v>86465.9370419363</v>
      </c>
      <c r="H223" s="149" t="n">
        <v>309096448</v>
      </c>
      <c r="I223" s="150" t="n">
        <v>37.8496</v>
      </c>
      <c r="J223" s="151" t="str">
        <f>'Calculation_Assumptions'!$B$28*G223*(F223/G223)^'Calculation_Assumptions'!$B$29</f>
      </c>
      <c r="K223" s="152" t="str">
        <f>'Calculation_Assumptions'!$B$30*F223</f>
      </c>
      <c r="L223" s="153" t="str">
        <f>MAX(J223,K223)</f>
      </c>
      <c r="M223" s="154" t="str">
        <f>IF(F223=0,"",L223/F223)</f>
      </c>
      <c r="N223" s="155" t="str">
        <f>'Calculation_Assumptions'!$B$31*F223</f>
      </c>
      <c r="O223" s="156" t="str">
        <f>'Calculation_Assumptions'!$B$32*F223</f>
      </c>
      <c r="P223" s="157" t="str">
        <f>IF(I223=0,"",L223/I223)</f>
      </c>
      <c r="Q223" s="158" t="str">
        <f>L223*D223</f>
      </c>
      <c r="R223" s="159" t="str">
        <f>P223*E223</f>
      </c>
      <c r="S223" s="160" t="str">
        <f>N223*D223</f>
      </c>
      <c r="T223" s="161" t="str">
        <f>O223*D223</f>
      </c>
      <c r="U223" s="162" t="str">
        <f>1/(1+'Calculation_Assumptions'!$B$25)^(C223-'Calculation_Assumptions'!$B$24)</f>
      </c>
      <c r="V223" s="163" t="str">
        <f>Q223*U223</f>
      </c>
      <c r="W223" s="164" t="str">
        <f>R223*U223</f>
      </c>
      <c r="X223" s="165" t="str">
        <f>S223*U223</f>
      </c>
      <c r="Y223" s="166" t="str">
        <f>T223*U223</f>
      </c>
      <c r="Z223" s="167" t="str">
        <f>H223*F223</f>
      </c>
      <c r="AA223" s="168" t="str">
        <f>Z223*U223</f>
      </c>
      <c r="AB223" s="169" t="str">
        <f>IF(Z223=0,"",Q223/Z223)</f>
      </c>
    </row>
    <row r="224">
      <c r="A224" t="s">
        <v>306</v>
      </c>
      <c r="B224" s="35" t="s">
        <v>308</v>
      </c>
      <c r="C224" t="n">
        <v>2039</v>
      </c>
      <c r="D224" s="145" t="n">
        <v>8634.96828295224</v>
      </c>
      <c r="E224" s="146" t="n">
        <v>138937.598989449</v>
      </c>
      <c r="F224" s="147" t="n">
        <v>21663.8540821491</v>
      </c>
      <c r="G224" s="148" t="n">
        <v>87286.5121634309</v>
      </c>
      <c r="H224" s="149" t="n">
        <v>310481120</v>
      </c>
      <c r="I224" s="150" t="n">
        <v>37.9582</v>
      </c>
      <c r="J224" s="151" t="str">
        <f>'Calculation_Assumptions'!$B$28*G224*(F224/G224)^'Calculation_Assumptions'!$B$29</f>
      </c>
      <c r="K224" s="152" t="str">
        <f>'Calculation_Assumptions'!$B$30*F224</f>
      </c>
      <c r="L224" s="153" t="str">
        <f>MAX(J224,K224)</f>
      </c>
      <c r="M224" s="154" t="str">
        <f>IF(F224=0,"",L224/F224)</f>
      </c>
      <c r="N224" s="155" t="str">
        <f>'Calculation_Assumptions'!$B$31*F224</f>
      </c>
      <c r="O224" s="156" t="str">
        <f>'Calculation_Assumptions'!$B$32*F224</f>
      </c>
      <c r="P224" s="157" t="str">
        <f>IF(I224=0,"",L224/I224)</f>
      </c>
      <c r="Q224" s="158" t="str">
        <f>L224*D224</f>
      </c>
      <c r="R224" s="159" t="str">
        <f>P224*E224</f>
      </c>
      <c r="S224" s="160" t="str">
        <f>N224*D224</f>
      </c>
      <c r="T224" s="161" t="str">
        <f>O224*D224</f>
      </c>
      <c r="U224" s="162" t="str">
        <f>1/(1+'Calculation_Assumptions'!$B$25)^(C224-'Calculation_Assumptions'!$B$24)</f>
      </c>
      <c r="V224" s="163" t="str">
        <f>Q224*U224</f>
      </c>
      <c r="W224" s="164" t="str">
        <f>R224*U224</f>
      </c>
      <c r="X224" s="165" t="str">
        <f>S224*U224</f>
      </c>
      <c r="Y224" s="166" t="str">
        <f>T224*U224</f>
      </c>
      <c r="Z224" s="167" t="str">
        <f>H224*F224</f>
      </c>
      <c r="AA224" s="168" t="str">
        <f>Z224*U224</f>
      </c>
      <c r="AB224" s="169" t="str">
        <f>IF(Z224=0,"",Q224/Z224)</f>
      </c>
    </row>
    <row r="225">
      <c r="A225" t="s">
        <v>306</v>
      </c>
      <c r="B225" s="35" t="s">
        <v>308</v>
      </c>
      <c r="C225" t="n">
        <v>2040</v>
      </c>
      <c r="D225" s="145" t="n">
        <v>9463.5268145012</v>
      </c>
      <c r="E225" s="146" t="n">
        <v>149458.291990605</v>
      </c>
      <c r="F225" s="147" t="n">
        <v>22274.1940080113</v>
      </c>
      <c r="G225" s="148" t="n">
        <v>88114.8746697968</v>
      </c>
      <c r="H225" s="149" t="n">
        <v>311797395.5</v>
      </c>
      <c r="I225" s="150" t="n">
        <v>38.0715</v>
      </c>
      <c r="J225" s="151" t="str">
        <f>'Calculation_Assumptions'!$B$28*G225*(F225/G225)^'Calculation_Assumptions'!$B$29</f>
      </c>
      <c r="K225" s="152" t="str">
        <f>'Calculation_Assumptions'!$B$30*F225</f>
      </c>
      <c r="L225" s="153" t="str">
        <f>MAX(J225,K225)</f>
      </c>
      <c r="M225" s="154" t="str">
        <f>IF(F225=0,"",L225/F225)</f>
      </c>
      <c r="N225" s="155" t="str">
        <f>'Calculation_Assumptions'!$B$31*F225</f>
      </c>
      <c r="O225" s="156" t="str">
        <f>'Calculation_Assumptions'!$B$32*F225</f>
      </c>
      <c r="P225" s="157" t="str">
        <f>IF(I225=0,"",L225/I225)</f>
      </c>
      <c r="Q225" s="158" t="str">
        <f>L225*D225</f>
      </c>
      <c r="R225" s="159" t="str">
        <f>P225*E225</f>
      </c>
      <c r="S225" s="160" t="str">
        <f>N225*D225</f>
      </c>
      <c r="T225" s="161" t="str">
        <f>O225*D225</f>
      </c>
      <c r="U225" s="162" t="str">
        <f>1/(1+'Calculation_Assumptions'!$B$25)^(C225-'Calculation_Assumptions'!$B$24)</f>
      </c>
      <c r="V225" s="163" t="str">
        <f>Q225*U225</f>
      </c>
      <c r="W225" s="164" t="str">
        <f>R225*U225</f>
      </c>
      <c r="X225" s="165" t="str">
        <f>S225*U225</f>
      </c>
      <c r="Y225" s="166" t="str">
        <f>T225*U225</f>
      </c>
      <c r="Z225" s="167" t="str">
        <f>H225*F225</f>
      </c>
      <c r="AA225" s="168" t="str">
        <f>Z225*U225</f>
      </c>
      <c r="AB225" s="169" t="str">
        <f>IF(Z225=0,"",Q225/Z225)</f>
      </c>
    </row>
    <row r="226">
      <c r="A226" t="s">
        <v>306</v>
      </c>
      <c r="B226" s="35" t="s">
        <v>308</v>
      </c>
      <c r="C226" t="n">
        <v>2041</v>
      </c>
      <c r="D226" s="145" t="n">
        <v>9231.85375675203</v>
      </c>
      <c r="E226" s="146" t="n">
        <v>147233.396323621</v>
      </c>
      <c r="F226" s="147" t="n">
        <v>22835.7817990268</v>
      </c>
      <c r="G226" s="148" t="n">
        <v>88881.5613597912</v>
      </c>
      <c r="H226" s="149" t="n">
        <v>313041661</v>
      </c>
      <c r="I226" s="150" t="n">
        <v>37.2583</v>
      </c>
      <c r="J226" s="151" t="str">
        <f>'Calculation_Assumptions'!$B$28*G226*(F226/G226)^'Calculation_Assumptions'!$B$29</f>
      </c>
      <c r="K226" s="152" t="str">
        <f>'Calculation_Assumptions'!$B$30*F226</f>
      </c>
      <c r="L226" s="153" t="str">
        <f>MAX(J226,K226)</f>
      </c>
      <c r="M226" s="154" t="str">
        <f>IF(F226=0,"",L226/F226)</f>
      </c>
      <c r="N226" s="155" t="str">
        <f>'Calculation_Assumptions'!$B$31*F226</f>
      </c>
      <c r="O226" s="156" t="str">
        <f>'Calculation_Assumptions'!$B$32*F226</f>
      </c>
      <c r="P226" s="157" t="str">
        <f>IF(I226=0,"",L226/I226)</f>
      </c>
      <c r="Q226" s="158" t="str">
        <f>L226*D226</f>
      </c>
      <c r="R226" s="159" t="str">
        <f>P226*E226</f>
      </c>
      <c r="S226" s="160" t="str">
        <f>N226*D226</f>
      </c>
      <c r="T226" s="161" t="str">
        <f>O226*D226</f>
      </c>
      <c r="U226" s="162" t="str">
        <f>1/(1+'Calculation_Assumptions'!$B$25)^(C226-'Calculation_Assumptions'!$B$24)</f>
      </c>
      <c r="V226" s="163" t="str">
        <f>Q226*U226</f>
      </c>
      <c r="W226" s="164" t="str">
        <f>R226*U226</f>
      </c>
      <c r="X226" s="165" t="str">
        <f>S226*U226</f>
      </c>
      <c r="Y226" s="166" t="str">
        <f>T226*U226</f>
      </c>
      <c r="Z226" s="167" t="str">
        <f>H226*F226</f>
      </c>
      <c r="AA226" s="168" t="str">
        <f>Z226*U226</f>
      </c>
      <c r="AB226" s="169" t="str">
        <f>IF(Z226=0,"",Q226/Z226)</f>
      </c>
    </row>
    <row r="227">
      <c r="A227" t="s">
        <v>306</v>
      </c>
      <c r="B227" s="35" t="s">
        <v>308</v>
      </c>
      <c r="C227" t="n">
        <v>2042</v>
      </c>
      <c r="D227" s="145" t="n">
        <v>9115.83305487994</v>
      </c>
      <c r="E227" s="146" t="n">
        <v>146234.7288907</v>
      </c>
      <c r="F227" s="147" t="n">
        <v>23411.5286140188</v>
      </c>
      <c r="G227" s="148" t="n">
        <v>89654.918983414</v>
      </c>
      <c r="H227" s="149" t="n">
        <v>314211282.5</v>
      </c>
      <c r="I227" s="150" t="n">
        <v>37.3732</v>
      </c>
      <c r="J227" s="151" t="str">
        <f>'Calculation_Assumptions'!$B$28*G227*(F227/G227)^'Calculation_Assumptions'!$B$29</f>
      </c>
      <c r="K227" s="152" t="str">
        <f>'Calculation_Assumptions'!$B$30*F227</f>
      </c>
      <c r="L227" s="153" t="str">
        <f>MAX(J227,K227)</f>
      </c>
      <c r="M227" s="154" t="str">
        <f>IF(F227=0,"",L227/F227)</f>
      </c>
      <c r="N227" s="155" t="str">
        <f>'Calculation_Assumptions'!$B$31*F227</f>
      </c>
      <c r="O227" s="156" t="str">
        <f>'Calculation_Assumptions'!$B$32*F227</f>
      </c>
      <c r="P227" s="157" t="str">
        <f>IF(I227=0,"",L227/I227)</f>
      </c>
      <c r="Q227" s="158" t="str">
        <f>L227*D227</f>
      </c>
      <c r="R227" s="159" t="str">
        <f>P227*E227</f>
      </c>
      <c r="S227" s="160" t="str">
        <f>N227*D227</f>
      </c>
      <c r="T227" s="161" t="str">
        <f>O227*D227</f>
      </c>
      <c r="U227" s="162" t="str">
        <f>1/(1+'Calculation_Assumptions'!$B$25)^(C227-'Calculation_Assumptions'!$B$24)</f>
      </c>
      <c r="V227" s="163" t="str">
        <f>Q227*U227</f>
      </c>
      <c r="W227" s="164" t="str">
        <f>R227*U227</f>
      </c>
      <c r="X227" s="165" t="str">
        <f>S227*U227</f>
      </c>
      <c r="Y227" s="166" t="str">
        <f>T227*U227</f>
      </c>
      <c r="Z227" s="167" t="str">
        <f>H227*F227</f>
      </c>
      <c r="AA227" s="168" t="str">
        <f>Z227*U227</f>
      </c>
      <c r="AB227" s="169" t="str">
        <f>IF(Z227=0,"",Q227/Z227)</f>
      </c>
    </row>
    <row r="228">
      <c r="A228" t="s">
        <v>306</v>
      </c>
      <c r="B228" s="35" t="s">
        <v>308</v>
      </c>
      <c r="C228" t="n">
        <v>2043</v>
      </c>
      <c r="D228" s="145" t="n">
        <v>9069.51341297133</v>
      </c>
      <c r="E228" s="146" t="n">
        <v>146024.545074318</v>
      </c>
      <c r="F228" s="147" t="n">
        <v>24001.7914371726</v>
      </c>
      <c r="G228" s="148" t="n">
        <v>90435.0055843959</v>
      </c>
      <c r="H228" s="149" t="n">
        <v>315304312</v>
      </c>
      <c r="I228" s="150" t="n">
        <v>37.4911</v>
      </c>
      <c r="J228" s="151" t="str">
        <f>'Calculation_Assumptions'!$B$28*G228*(F228/G228)^'Calculation_Assumptions'!$B$29</f>
      </c>
      <c r="K228" s="152" t="str">
        <f>'Calculation_Assumptions'!$B$30*F228</f>
      </c>
      <c r="L228" s="153" t="str">
        <f>MAX(J228,K228)</f>
      </c>
      <c r="M228" s="154" t="str">
        <f>IF(F228=0,"",L228/F228)</f>
      </c>
      <c r="N228" s="155" t="str">
        <f>'Calculation_Assumptions'!$B$31*F228</f>
      </c>
      <c r="O228" s="156" t="str">
        <f>'Calculation_Assumptions'!$B$32*F228</f>
      </c>
      <c r="P228" s="157" t="str">
        <f>IF(I228=0,"",L228/I228)</f>
      </c>
      <c r="Q228" s="158" t="str">
        <f>L228*D228</f>
      </c>
      <c r="R228" s="159" t="str">
        <f>P228*E228</f>
      </c>
      <c r="S228" s="160" t="str">
        <f>N228*D228</f>
      </c>
      <c r="T228" s="161" t="str">
        <f>O228*D228</f>
      </c>
      <c r="U228" s="162" t="str">
        <f>1/(1+'Calculation_Assumptions'!$B$25)^(C228-'Calculation_Assumptions'!$B$24)</f>
      </c>
      <c r="V228" s="163" t="str">
        <f>Q228*U228</f>
      </c>
      <c r="W228" s="164" t="str">
        <f>R228*U228</f>
      </c>
      <c r="X228" s="165" t="str">
        <f>S228*U228</f>
      </c>
      <c r="Y228" s="166" t="str">
        <f>T228*U228</f>
      </c>
      <c r="Z228" s="167" t="str">
        <f>H228*F228</f>
      </c>
      <c r="AA228" s="168" t="str">
        <f>Z228*U228</f>
      </c>
      <c r="AB228" s="169" t="str">
        <f>IF(Z228=0,"",Q228/Z228)</f>
      </c>
    </row>
    <row r="229">
      <c r="A229" t="s">
        <v>306</v>
      </c>
      <c r="B229" s="35" t="s">
        <v>308</v>
      </c>
      <c r="C229" t="n">
        <v>2044</v>
      </c>
      <c r="D229" s="145" t="n">
        <v>9073.42844715655</v>
      </c>
      <c r="E229" s="146" t="n">
        <v>146393.517657761</v>
      </c>
      <c r="F229" s="147" t="n">
        <v>24606.9362531317</v>
      </c>
      <c r="G229" s="148" t="n">
        <v>91221.8797115048</v>
      </c>
      <c r="H229" s="149" t="n">
        <v>316318415.5</v>
      </c>
      <c r="I229" s="150" t="n">
        <v>37.6099</v>
      </c>
      <c r="J229" s="151" t="str">
        <f>'Calculation_Assumptions'!$B$28*G229*(F229/G229)^'Calculation_Assumptions'!$B$29</f>
      </c>
      <c r="K229" s="152" t="str">
        <f>'Calculation_Assumptions'!$B$30*F229</f>
      </c>
      <c r="L229" s="153" t="str">
        <f>MAX(J229,K229)</f>
      </c>
      <c r="M229" s="154" t="str">
        <f>IF(F229=0,"",L229/F229)</f>
      </c>
      <c r="N229" s="155" t="str">
        <f>'Calculation_Assumptions'!$B$31*F229</f>
      </c>
      <c r="O229" s="156" t="str">
        <f>'Calculation_Assumptions'!$B$32*F229</f>
      </c>
      <c r="P229" s="157" t="str">
        <f>IF(I229=0,"",L229/I229)</f>
      </c>
      <c r="Q229" s="158" t="str">
        <f>L229*D229</f>
      </c>
      <c r="R229" s="159" t="str">
        <f>P229*E229</f>
      </c>
      <c r="S229" s="160" t="str">
        <f>N229*D229</f>
      </c>
      <c r="T229" s="161" t="str">
        <f>O229*D229</f>
      </c>
      <c r="U229" s="162" t="str">
        <f>1/(1+'Calculation_Assumptions'!$B$25)^(C229-'Calculation_Assumptions'!$B$24)</f>
      </c>
      <c r="V229" s="163" t="str">
        <f>Q229*U229</f>
      </c>
      <c r="W229" s="164" t="str">
        <f>R229*U229</f>
      </c>
      <c r="X229" s="165" t="str">
        <f>S229*U229</f>
      </c>
      <c r="Y229" s="166" t="str">
        <f>T229*U229</f>
      </c>
      <c r="Z229" s="167" t="str">
        <f>H229*F229</f>
      </c>
      <c r="AA229" s="168" t="str">
        <f>Z229*U229</f>
      </c>
      <c r="AB229" s="169" t="str">
        <f>IF(Z229=0,"",Q229/Z229)</f>
      </c>
    </row>
    <row r="230">
      <c r="A230" t="s">
        <v>306</v>
      </c>
      <c r="B230" s="35" t="s">
        <v>308</v>
      </c>
      <c r="C230" t="n">
        <v>2045</v>
      </c>
      <c r="D230" s="145" t="n">
        <v>9116.00543208997</v>
      </c>
      <c r="E230" s="146" t="n">
        <v>147176.551459789</v>
      </c>
      <c r="F230" s="147" t="n">
        <v>25227.3382739225</v>
      </c>
      <c r="G230" s="148" t="n">
        <v>92015.6004229417</v>
      </c>
      <c r="H230" s="149" t="n">
        <v>317249613</v>
      </c>
      <c r="I230" s="150" t="n">
        <v>37.7245</v>
      </c>
      <c r="J230" s="151" t="str">
        <f>'Calculation_Assumptions'!$B$28*G230*(F230/G230)^'Calculation_Assumptions'!$B$29</f>
      </c>
      <c r="K230" s="152" t="str">
        <f>'Calculation_Assumptions'!$B$30*F230</f>
      </c>
      <c r="L230" s="153" t="str">
        <f>MAX(J230,K230)</f>
      </c>
      <c r="M230" s="154" t="str">
        <f>IF(F230=0,"",L230/F230)</f>
      </c>
      <c r="N230" s="155" t="str">
        <f>'Calculation_Assumptions'!$B$31*F230</f>
      </c>
      <c r="O230" s="156" t="str">
        <f>'Calculation_Assumptions'!$B$32*F230</f>
      </c>
      <c r="P230" s="157" t="str">
        <f>IF(I230=0,"",L230/I230)</f>
      </c>
      <c r="Q230" s="158" t="str">
        <f>L230*D230</f>
      </c>
      <c r="R230" s="159" t="str">
        <f>P230*E230</f>
      </c>
      <c r="S230" s="160" t="str">
        <f>N230*D230</f>
      </c>
      <c r="T230" s="161" t="str">
        <f>O230*D230</f>
      </c>
      <c r="U230" s="162" t="str">
        <f>1/(1+'Calculation_Assumptions'!$B$25)^(C230-'Calculation_Assumptions'!$B$24)</f>
      </c>
      <c r="V230" s="163" t="str">
        <f>Q230*U230</f>
      </c>
      <c r="W230" s="164" t="str">
        <f>R230*U230</f>
      </c>
      <c r="X230" s="165" t="str">
        <f>S230*U230</f>
      </c>
      <c r="Y230" s="166" t="str">
        <f>T230*U230</f>
      </c>
      <c r="Z230" s="167" t="str">
        <f>H230*F230</f>
      </c>
      <c r="AA230" s="168" t="str">
        <f>Z230*U230</f>
      </c>
      <c r="AB230" s="169" t="str">
        <f>IF(Z230=0,"",Q230/Z230)</f>
      </c>
    </row>
    <row r="231">
      <c r="A231" t="s">
        <v>306</v>
      </c>
      <c r="B231" s="35" t="s">
        <v>308</v>
      </c>
      <c r="C231" t="n">
        <v>2046</v>
      </c>
      <c r="D231" s="145" t="n">
        <v>9186.47568901897</v>
      </c>
      <c r="E231" s="146" t="n">
        <v>148262.771866232</v>
      </c>
      <c r="F231" s="147" t="n">
        <v>25797.7023007031</v>
      </c>
      <c r="G231" s="148" t="n">
        <v>92766.6954417819</v>
      </c>
      <c r="H231" s="149" t="n">
        <v>318096573.5</v>
      </c>
      <c r="I231" s="150" t="n">
        <v>37.8362</v>
      </c>
      <c r="J231" s="151" t="str">
        <f>'Calculation_Assumptions'!$B$28*G231*(F231/G231)^'Calculation_Assumptions'!$B$29</f>
      </c>
      <c r="K231" s="152" t="str">
        <f>'Calculation_Assumptions'!$B$30*F231</f>
      </c>
      <c r="L231" s="153" t="str">
        <f>MAX(J231,K231)</f>
      </c>
      <c r="M231" s="154" t="str">
        <f>IF(F231=0,"",L231/F231)</f>
      </c>
      <c r="N231" s="155" t="str">
        <f>'Calculation_Assumptions'!$B$31*F231</f>
      </c>
      <c r="O231" s="156" t="str">
        <f>'Calculation_Assumptions'!$B$32*F231</f>
      </c>
      <c r="P231" s="157" t="str">
        <f>IF(I231=0,"",L231/I231)</f>
      </c>
      <c r="Q231" s="158" t="str">
        <f>L231*D231</f>
      </c>
      <c r="R231" s="159" t="str">
        <f>P231*E231</f>
      </c>
      <c r="S231" s="160" t="str">
        <f>N231*D231</f>
      </c>
      <c r="T231" s="161" t="str">
        <f>O231*D231</f>
      </c>
      <c r="U231" s="162" t="str">
        <f>1/(1+'Calculation_Assumptions'!$B$25)^(C231-'Calculation_Assumptions'!$B$24)</f>
      </c>
      <c r="V231" s="163" t="str">
        <f>Q231*U231</f>
      </c>
      <c r="W231" s="164" t="str">
        <f>R231*U231</f>
      </c>
      <c r="X231" s="165" t="str">
        <f>S231*U231</f>
      </c>
      <c r="Y231" s="166" t="str">
        <f>T231*U231</f>
      </c>
      <c r="Z231" s="167" t="str">
        <f>H231*F231</f>
      </c>
      <c r="AA231" s="168" t="str">
        <f>Z231*U231</f>
      </c>
      <c r="AB231" s="169" t="str">
        <f>IF(Z231=0,"",Q231/Z231)</f>
      </c>
    </row>
    <row r="232">
      <c r="A232" t="s">
        <v>306</v>
      </c>
      <c r="B232" s="35" t="s">
        <v>308</v>
      </c>
      <c r="C232" t="n">
        <v>2047</v>
      </c>
      <c r="D232" s="145" t="n">
        <v>9278.60796391403</v>
      </c>
      <c r="E232" s="146" t="n">
        <v>149604.317692848</v>
      </c>
      <c r="F232" s="147" t="n">
        <v>26380.9616682253</v>
      </c>
      <c r="G232" s="148" t="n">
        <v>93523.921418033</v>
      </c>
      <c r="H232" s="149" t="n">
        <v>318862019.5</v>
      </c>
      <c r="I232" s="150" t="n">
        <v>37.9489</v>
      </c>
      <c r="J232" s="151" t="str">
        <f>'Calculation_Assumptions'!$B$28*G232*(F232/G232)^'Calculation_Assumptions'!$B$29</f>
      </c>
      <c r="K232" s="152" t="str">
        <f>'Calculation_Assumptions'!$B$30*F232</f>
      </c>
      <c r="L232" s="153" t="str">
        <f>MAX(J232,K232)</f>
      </c>
      <c r="M232" s="154" t="str">
        <f>IF(F232=0,"",L232/F232)</f>
      </c>
      <c r="N232" s="155" t="str">
        <f>'Calculation_Assumptions'!$B$31*F232</f>
      </c>
      <c r="O232" s="156" t="str">
        <f>'Calculation_Assumptions'!$B$32*F232</f>
      </c>
      <c r="P232" s="157" t="str">
        <f>IF(I232=0,"",L232/I232)</f>
      </c>
      <c r="Q232" s="158" t="str">
        <f>L232*D232</f>
      </c>
      <c r="R232" s="159" t="str">
        <f>P232*E232</f>
      </c>
      <c r="S232" s="160" t="str">
        <f>N232*D232</f>
      </c>
      <c r="T232" s="161" t="str">
        <f>O232*D232</f>
      </c>
      <c r="U232" s="162" t="str">
        <f>1/(1+'Calculation_Assumptions'!$B$25)^(C232-'Calculation_Assumptions'!$B$24)</f>
      </c>
      <c r="V232" s="163" t="str">
        <f>Q232*U232</f>
      </c>
      <c r="W232" s="164" t="str">
        <f>R232*U232</f>
      </c>
      <c r="X232" s="165" t="str">
        <f>S232*U232</f>
      </c>
      <c r="Y232" s="166" t="str">
        <f>T232*U232</f>
      </c>
      <c r="Z232" s="167" t="str">
        <f>H232*F232</f>
      </c>
      <c r="AA232" s="168" t="str">
        <f>Z232*U232</f>
      </c>
      <c r="AB232" s="169" t="str">
        <f>IF(Z232=0,"",Q232/Z232)</f>
      </c>
    </row>
    <row r="233">
      <c r="A233" t="s">
        <v>306</v>
      </c>
      <c r="B233" s="35" t="s">
        <v>308</v>
      </c>
      <c r="C233" t="n">
        <v>2048</v>
      </c>
      <c r="D233" s="145" t="n">
        <v>9382.29855017754</v>
      </c>
      <c r="E233" s="146" t="n">
        <v>151084.433490464</v>
      </c>
      <c r="F233" s="147" t="n">
        <v>26977.4079268061</v>
      </c>
      <c r="G233" s="148" t="n">
        <v>94287.3283968127</v>
      </c>
      <c r="H233" s="149" t="n">
        <v>319554652.5</v>
      </c>
      <c r="I233" s="150" t="n">
        <v>38.0645</v>
      </c>
      <c r="J233" s="151" t="str">
        <f>'Calculation_Assumptions'!$B$28*G233*(F233/G233)^'Calculation_Assumptions'!$B$29</f>
      </c>
      <c r="K233" s="152" t="str">
        <f>'Calculation_Assumptions'!$B$30*F233</f>
      </c>
      <c r="L233" s="153" t="str">
        <f>MAX(J233,K233)</f>
      </c>
      <c r="M233" s="154" t="str">
        <f>IF(F233=0,"",L233/F233)</f>
      </c>
      <c r="N233" s="155" t="str">
        <f>'Calculation_Assumptions'!$B$31*F233</f>
      </c>
      <c r="O233" s="156" t="str">
        <f>'Calculation_Assumptions'!$B$32*F233</f>
      </c>
      <c r="P233" s="157" t="str">
        <f>IF(I233=0,"",L233/I233)</f>
      </c>
      <c r="Q233" s="158" t="str">
        <f>L233*D233</f>
      </c>
      <c r="R233" s="159" t="str">
        <f>P233*E233</f>
      </c>
      <c r="S233" s="160" t="str">
        <f>N233*D233</f>
      </c>
      <c r="T233" s="161" t="str">
        <f>O233*D233</f>
      </c>
      <c r="U233" s="162" t="str">
        <f>1/(1+'Calculation_Assumptions'!$B$25)^(C233-'Calculation_Assumptions'!$B$24)</f>
      </c>
      <c r="V233" s="163" t="str">
        <f>Q233*U233</f>
      </c>
      <c r="W233" s="164" t="str">
        <f>R233*U233</f>
      </c>
      <c r="X233" s="165" t="str">
        <f>S233*U233</f>
      </c>
      <c r="Y233" s="166" t="str">
        <f>T233*U233</f>
      </c>
      <c r="Z233" s="167" t="str">
        <f>H233*F233</f>
      </c>
      <c r="AA233" s="168" t="str">
        <f>Z233*U233</f>
      </c>
      <c r="AB233" s="169" t="str">
        <f>IF(Z233=0,"",Q233/Z233)</f>
      </c>
    </row>
    <row r="234">
      <c r="A234" t="s">
        <v>306</v>
      </c>
      <c r="B234" s="35" t="s">
        <v>308</v>
      </c>
      <c r="C234" t="n">
        <v>2049</v>
      </c>
      <c r="D234" s="145" t="n">
        <v>9498.26276811233</v>
      </c>
      <c r="E234" s="146" t="n">
        <v>152684.718376284</v>
      </c>
      <c r="F234" s="147" t="n">
        <v>27587.3392184138</v>
      </c>
      <c r="G234" s="148" t="n">
        <v>95056.9668317421</v>
      </c>
      <c r="H234" s="149" t="n">
        <v>320173250</v>
      </c>
      <c r="I234" s="150" t="n">
        <v>38.1755</v>
      </c>
      <c r="J234" s="151" t="str">
        <f>'Calculation_Assumptions'!$B$28*G234*(F234/G234)^'Calculation_Assumptions'!$B$29</f>
      </c>
      <c r="K234" s="152" t="str">
        <f>'Calculation_Assumptions'!$B$30*F234</f>
      </c>
      <c r="L234" s="153" t="str">
        <f>MAX(J234,K234)</f>
      </c>
      <c r="M234" s="154" t="str">
        <f>IF(F234=0,"",L234/F234)</f>
      </c>
      <c r="N234" s="155" t="str">
        <f>'Calculation_Assumptions'!$B$31*F234</f>
      </c>
      <c r="O234" s="156" t="str">
        <f>'Calculation_Assumptions'!$B$32*F234</f>
      </c>
      <c r="P234" s="157" t="str">
        <f>IF(I234=0,"",L234/I234)</f>
      </c>
      <c r="Q234" s="158" t="str">
        <f>L234*D234</f>
      </c>
      <c r="R234" s="159" t="str">
        <f>P234*E234</f>
      </c>
      <c r="S234" s="160" t="str">
        <f>N234*D234</f>
      </c>
      <c r="T234" s="161" t="str">
        <f>O234*D234</f>
      </c>
      <c r="U234" s="162" t="str">
        <f>1/(1+'Calculation_Assumptions'!$B$25)^(C234-'Calculation_Assumptions'!$B$24)</f>
      </c>
      <c r="V234" s="163" t="str">
        <f>Q234*U234</f>
      </c>
      <c r="W234" s="164" t="str">
        <f>R234*U234</f>
      </c>
      <c r="X234" s="165" t="str">
        <f>S234*U234</f>
      </c>
      <c r="Y234" s="166" t="str">
        <f>T234*U234</f>
      </c>
      <c r="Z234" s="167" t="str">
        <f>H234*F234</f>
      </c>
      <c r="AA234" s="168" t="str">
        <f>Z234*U234</f>
      </c>
      <c r="AB234" s="169" t="str">
        <f>IF(Z234=0,"",Q234/Z234)</f>
      </c>
    </row>
    <row r="235">
      <c r="A235" t="s">
        <v>306</v>
      </c>
      <c r="B235" s="35" t="s">
        <v>308</v>
      </c>
      <c r="C235" t="n">
        <v>2050</v>
      </c>
      <c r="D235" s="145" t="n">
        <v>9620.35348801989</v>
      </c>
      <c r="E235" s="146" t="n">
        <v>154353.685366701</v>
      </c>
      <c r="F235" s="147" t="n">
        <v>28211.0604256979</v>
      </c>
      <c r="G235" s="148" t="n">
        <v>95832.8875882792</v>
      </c>
      <c r="H235" s="149" t="n">
        <v>320712949.5</v>
      </c>
      <c r="I235" s="150" t="n">
        <v>38.286</v>
      </c>
      <c r="J235" s="151" t="str">
        <f>'Calculation_Assumptions'!$B$28*G235*(F235/G235)^'Calculation_Assumptions'!$B$29</f>
      </c>
      <c r="K235" s="152" t="str">
        <f>'Calculation_Assumptions'!$B$30*F235</f>
      </c>
      <c r="L235" s="153" t="str">
        <f>MAX(J235,K235)</f>
      </c>
      <c r="M235" s="154" t="str">
        <f>IF(F235=0,"",L235/F235)</f>
      </c>
      <c r="N235" s="155" t="str">
        <f>'Calculation_Assumptions'!$B$31*F235</f>
      </c>
      <c r="O235" s="156" t="str">
        <f>'Calculation_Assumptions'!$B$32*F235</f>
      </c>
      <c r="P235" s="157" t="str">
        <f>IF(I235=0,"",L235/I235)</f>
      </c>
      <c r="Q235" s="158" t="str">
        <f>L235*D235</f>
      </c>
      <c r="R235" s="159" t="str">
        <f>P235*E235</f>
      </c>
      <c r="S235" s="160" t="str">
        <f>N235*D235</f>
      </c>
      <c r="T235" s="161" t="str">
        <f>O235*D235</f>
      </c>
      <c r="U235" s="162" t="str">
        <f>1/(1+'Calculation_Assumptions'!$B$25)^(C235-'Calculation_Assumptions'!$B$24)</f>
      </c>
      <c r="V235" s="163" t="str">
        <f>Q235*U235</f>
      </c>
      <c r="W235" s="164" t="str">
        <f>R235*U235</f>
      </c>
      <c r="X235" s="165" t="str">
        <f>S235*U235</f>
      </c>
      <c r="Y235" s="166" t="str">
        <f>T235*U235</f>
      </c>
      <c r="Z235" s="167" t="str">
        <f>H235*F235</f>
      </c>
      <c r="AA235" s="168" t="str">
        <f>Z235*U235</f>
      </c>
      <c r="AB235" s="169" t="str">
        <f>IF(Z235=0,"",Q235/Z235)</f>
      </c>
    </row>
    <row r="236">
      <c r="A236" t="s">
        <v>289</v>
      </c>
      <c r="B236" s="35" t="s">
        <v>458</v>
      </c>
      <c r="C236" t="n">
        <v>2025</v>
      </c>
      <c r="D236" s="145" t="n">
        <v>-0.000000000438749564457552</v>
      </c>
      <c r="E236" s="146" t="n">
        <v>-0.0000000159353312767507</v>
      </c>
      <c r="F236" s="147" t="n">
        <v>13851.4910785419</v>
      </c>
      <c r="G236" s="148" t="n">
        <v>74136.3707949527</v>
      </c>
      <c r="H236" s="149" t="n">
        <v>285721235.5</v>
      </c>
      <c r="I236" s="150" t="n">
        <v>37.51</v>
      </c>
      <c r="J236" s="151" t="str">
        <f>'Calculation_Assumptions'!$B$28*G236*(F236/G236)^'Calculation_Assumptions'!$B$29</f>
      </c>
      <c r="K236" s="152" t="str">
        <f>'Calculation_Assumptions'!$B$30*F236</f>
      </c>
      <c r="L236" s="153" t="str">
        <f>MAX(J236,K236)</f>
      </c>
      <c r="M236" s="154" t="str">
        <f>IF(F236=0,"",L236/F236)</f>
      </c>
      <c r="N236" s="155" t="str">
        <f>'Calculation_Assumptions'!$B$31*F236</f>
      </c>
      <c r="O236" s="156" t="str">
        <f>'Calculation_Assumptions'!$B$32*F236</f>
      </c>
      <c r="P236" s="157" t="str">
        <f>IF(I236=0,"",L236/I236)</f>
      </c>
      <c r="Q236" s="158" t="str">
        <f>L236*D236</f>
      </c>
      <c r="R236" s="159" t="str">
        <f>P236*E236</f>
      </c>
      <c r="S236" s="160" t="str">
        <f>N236*D236</f>
      </c>
      <c r="T236" s="161" t="str">
        <f>O236*D236</f>
      </c>
      <c r="U236" s="162" t="str">
        <f>1/(1+'Calculation_Assumptions'!$B$25)^(C236-'Calculation_Assumptions'!$B$24)</f>
      </c>
      <c r="V236" s="163" t="str">
        <f>Q236*U236</f>
      </c>
      <c r="W236" s="164" t="str">
        <f>R236*U236</f>
      </c>
      <c r="X236" s="165" t="str">
        <f>S236*U236</f>
      </c>
      <c r="Y236" s="166" t="str">
        <f>T236*U236</f>
      </c>
      <c r="Z236" s="167" t="str">
        <f>H236*F236</f>
      </c>
      <c r="AA236" s="168" t="str">
        <f>Z236*U236</f>
      </c>
      <c r="AB236" s="169" t="str">
        <f>IF(Z236=0,"",Q236/Z236)</f>
      </c>
    </row>
    <row r="237">
      <c r="A237" t="s">
        <v>289</v>
      </c>
      <c r="B237" s="35" t="s">
        <v>458</v>
      </c>
      <c r="C237" t="n">
        <v>2026</v>
      </c>
      <c r="D237" s="145" t="n">
        <v>3537.03767236991</v>
      </c>
      <c r="E237" s="146" t="n">
        <v>57908.4850890578</v>
      </c>
      <c r="F237" s="147" t="n">
        <v>14370.1004216288</v>
      </c>
      <c r="G237" s="148" t="n">
        <v>75186.4097436074</v>
      </c>
      <c r="H237" s="149" t="n">
        <v>287886782.5</v>
      </c>
      <c r="I237" s="150" t="n">
        <v>37.5883</v>
      </c>
      <c r="J237" s="151" t="str">
        <f>'Calculation_Assumptions'!$B$28*G237*(F237/G237)^'Calculation_Assumptions'!$B$29</f>
      </c>
      <c r="K237" s="152" t="str">
        <f>'Calculation_Assumptions'!$B$30*F237</f>
      </c>
      <c r="L237" s="153" t="str">
        <f>MAX(J237,K237)</f>
      </c>
      <c r="M237" s="154" t="str">
        <f>IF(F237=0,"",L237/F237)</f>
      </c>
      <c r="N237" s="155" t="str">
        <f>'Calculation_Assumptions'!$B$31*F237</f>
      </c>
      <c r="O237" s="156" t="str">
        <f>'Calculation_Assumptions'!$B$32*F237</f>
      </c>
      <c r="P237" s="157" t="str">
        <f>IF(I237=0,"",L237/I237)</f>
      </c>
      <c r="Q237" s="158" t="str">
        <f>L237*D237</f>
      </c>
      <c r="R237" s="159" t="str">
        <f>P237*E237</f>
      </c>
      <c r="S237" s="160" t="str">
        <f>N237*D237</f>
      </c>
      <c r="T237" s="161" t="str">
        <f>O237*D237</f>
      </c>
      <c r="U237" s="162" t="str">
        <f>1/(1+'Calculation_Assumptions'!$B$25)^(C237-'Calculation_Assumptions'!$B$24)</f>
      </c>
      <c r="V237" s="163" t="str">
        <f>Q237*U237</f>
      </c>
      <c r="W237" s="164" t="str">
        <f>R237*U237</f>
      </c>
      <c r="X237" s="165" t="str">
        <f>S237*U237</f>
      </c>
      <c r="Y237" s="166" t="str">
        <f>T237*U237</f>
      </c>
      <c r="Z237" s="167" t="str">
        <f>H237*F237</f>
      </c>
      <c r="AA237" s="168" t="str">
        <f>Z237*U237</f>
      </c>
      <c r="AB237" s="169" t="str">
        <f>IF(Z237=0,"",Q237/Z237)</f>
      </c>
    </row>
    <row r="238">
      <c r="A238" t="s">
        <v>289</v>
      </c>
      <c r="B238" s="35" t="s">
        <v>458</v>
      </c>
      <c r="C238" t="n">
        <v>2027</v>
      </c>
      <c r="D238" s="145" t="n">
        <v>6333.48396661046</v>
      </c>
      <c r="E238" s="146" t="n">
        <v>107870.38349696</v>
      </c>
      <c r="F238" s="147" t="n">
        <v>14908.1268548478</v>
      </c>
      <c r="G238" s="148" t="n">
        <v>76251.3210387483</v>
      </c>
      <c r="H238" s="149" t="n">
        <v>289986522</v>
      </c>
      <c r="I238" s="150" t="n">
        <v>37.6736</v>
      </c>
      <c r="J238" s="151" t="str">
        <f>'Calculation_Assumptions'!$B$28*G238*(F238/G238)^'Calculation_Assumptions'!$B$29</f>
      </c>
      <c r="K238" s="152" t="str">
        <f>'Calculation_Assumptions'!$B$30*F238</f>
      </c>
      <c r="L238" s="153" t="str">
        <f>MAX(J238,K238)</f>
      </c>
      <c r="M238" s="154" t="str">
        <f>IF(F238=0,"",L238/F238)</f>
      </c>
      <c r="N238" s="155" t="str">
        <f>'Calculation_Assumptions'!$B$31*F238</f>
      </c>
      <c r="O238" s="156" t="str">
        <f>'Calculation_Assumptions'!$B$32*F238</f>
      </c>
      <c r="P238" s="157" t="str">
        <f>IF(I238=0,"",L238/I238)</f>
      </c>
      <c r="Q238" s="158" t="str">
        <f>L238*D238</f>
      </c>
      <c r="R238" s="159" t="str">
        <f>P238*E238</f>
      </c>
      <c r="S238" s="160" t="str">
        <f>N238*D238</f>
      </c>
      <c r="T238" s="161" t="str">
        <f>O238*D238</f>
      </c>
      <c r="U238" s="162" t="str">
        <f>1/(1+'Calculation_Assumptions'!$B$25)^(C238-'Calculation_Assumptions'!$B$24)</f>
      </c>
      <c r="V238" s="163" t="str">
        <f>Q238*U238</f>
      </c>
      <c r="W238" s="164" t="str">
        <f>R238*U238</f>
      </c>
      <c r="X238" s="165" t="str">
        <f>S238*U238</f>
      </c>
      <c r="Y238" s="166" t="str">
        <f>T238*U238</f>
      </c>
      <c r="Z238" s="167" t="str">
        <f>H238*F238</f>
      </c>
      <c r="AA238" s="168" t="str">
        <f>Z238*U238</f>
      </c>
      <c r="AB238" s="169" t="str">
        <f>IF(Z238=0,"",Q238/Z238)</f>
      </c>
    </row>
    <row r="239">
      <c r="A239" t="s">
        <v>289</v>
      </c>
      <c r="B239" s="35" t="s">
        <v>458</v>
      </c>
      <c r="C239" t="n">
        <v>2028</v>
      </c>
      <c r="D239" s="145" t="n">
        <v>8774.90876659752</v>
      </c>
      <c r="E239" s="146" t="n">
        <v>153135.195823752</v>
      </c>
      <c r="F239" s="147" t="n">
        <v>15466.2973673947</v>
      </c>
      <c r="G239" s="148" t="n">
        <v>77331.3153265521</v>
      </c>
      <c r="H239" s="149" t="n">
        <v>292016778.5</v>
      </c>
      <c r="I239" s="150" t="n">
        <v>36.834</v>
      </c>
      <c r="J239" s="151" t="str">
        <f>'Calculation_Assumptions'!$B$28*G239*(F239/G239)^'Calculation_Assumptions'!$B$29</f>
      </c>
      <c r="K239" s="152" t="str">
        <f>'Calculation_Assumptions'!$B$30*F239</f>
      </c>
      <c r="L239" s="153" t="str">
        <f>MAX(J239,K239)</f>
      </c>
      <c r="M239" s="154" t="str">
        <f>IF(F239=0,"",L239/F239)</f>
      </c>
      <c r="N239" s="155" t="str">
        <f>'Calculation_Assumptions'!$B$31*F239</f>
      </c>
      <c r="O239" s="156" t="str">
        <f>'Calculation_Assumptions'!$B$32*F239</f>
      </c>
      <c r="P239" s="157" t="str">
        <f>IF(I239=0,"",L239/I239)</f>
      </c>
      <c r="Q239" s="158" t="str">
        <f>L239*D239</f>
      </c>
      <c r="R239" s="159" t="str">
        <f>P239*E239</f>
      </c>
      <c r="S239" s="160" t="str">
        <f>N239*D239</f>
      </c>
      <c r="T239" s="161" t="str">
        <f>O239*D239</f>
      </c>
      <c r="U239" s="162" t="str">
        <f>1/(1+'Calculation_Assumptions'!$B$25)^(C239-'Calculation_Assumptions'!$B$24)</f>
      </c>
      <c r="V239" s="163" t="str">
        <f>Q239*U239</f>
      </c>
      <c r="W239" s="164" t="str">
        <f>R239*U239</f>
      </c>
      <c r="X239" s="165" t="str">
        <f>S239*U239</f>
      </c>
      <c r="Y239" s="166" t="str">
        <f>T239*U239</f>
      </c>
      <c r="Z239" s="167" t="str">
        <f>H239*F239</f>
      </c>
      <c r="AA239" s="168" t="str">
        <f>Z239*U239</f>
      </c>
      <c r="AB239" s="169" t="str">
        <f>IF(Z239=0,"",Q239/Z239)</f>
      </c>
    </row>
    <row r="240">
      <c r="A240" t="s">
        <v>289</v>
      </c>
      <c r="B240" s="35" t="s">
        <v>458</v>
      </c>
      <c r="C240" t="n">
        <v>2029</v>
      </c>
      <c r="D240" s="145" t="n">
        <v>11747.9843671548</v>
      </c>
      <c r="E240" s="146" t="n">
        <v>205614.306102868</v>
      </c>
      <c r="F240" s="147" t="n">
        <v>16045.3661674401</v>
      </c>
      <c r="G240" s="148" t="n">
        <v>78426.6062367069</v>
      </c>
      <c r="H240" s="149" t="n">
        <v>293978109</v>
      </c>
      <c r="I240" s="150" t="n">
        <v>36.9118</v>
      </c>
      <c r="J240" s="151" t="str">
        <f>'Calculation_Assumptions'!$B$28*G240*(F240/G240)^'Calculation_Assumptions'!$B$29</f>
      </c>
      <c r="K240" s="152" t="str">
        <f>'Calculation_Assumptions'!$B$30*F240</f>
      </c>
      <c r="L240" s="153" t="str">
        <f>MAX(J240,K240)</f>
      </c>
      <c r="M240" s="154" t="str">
        <f>IF(F240=0,"",L240/F240)</f>
      </c>
      <c r="N240" s="155" t="str">
        <f>'Calculation_Assumptions'!$B$31*F240</f>
      </c>
      <c r="O240" s="156" t="str">
        <f>'Calculation_Assumptions'!$B$32*F240</f>
      </c>
      <c r="P240" s="157" t="str">
        <f>IF(I240=0,"",L240/I240)</f>
      </c>
      <c r="Q240" s="158" t="str">
        <f>L240*D240</f>
      </c>
      <c r="R240" s="159" t="str">
        <f>P240*E240</f>
      </c>
      <c r="S240" s="160" t="str">
        <f>N240*D240</f>
      </c>
      <c r="T240" s="161" t="str">
        <f>O240*D240</f>
      </c>
      <c r="U240" s="162" t="str">
        <f>1/(1+'Calculation_Assumptions'!$B$25)^(C240-'Calculation_Assumptions'!$B$24)</f>
      </c>
      <c r="V240" s="163" t="str">
        <f>Q240*U240</f>
      </c>
      <c r="W240" s="164" t="str">
        <f>R240*U240</f>
      </c>
      <c r="X240" s="165" t="str">
        <f>S240*U240</f>
      </c>
      <c r="Y240" s="166" t="str">
        <f>T240*U240</f>
      </c>
      <c r="Z240" s="167" t="str">
        <f>H240*F240</f>
      </c>
      <c r="AA240" s="168" t="str">
        <f>Z240*U240</f>
      </c>
      <c r="AB240" s="169" t="str">
        <f>IF(Z240=0,"",Q240/Z240)</f>
      </c>
    </row>
    <row r="241">
      <c r="A241" t="s">
        <v>289</v>
      </c>
      <c r="B241" s="35" t="s">
        <v>458</v>
      </c>
      <c r="C241" t="n">
        <v>2030</v>
      </c>
      <c r="D241" s="145" t="n">
        <v>14501.01294651</v>
      </c>
      <c r="E241" s="146" t="n">
        <v>254954.024893566</v>
      </c>
      <c r="F241" s="147" t="n">
        <v>16646.1157012267</v>
      </c>
      <c r="G241" s="148" t="n">
        <v>79537.4104246691</v>
      </c>
      <c r="H241" s="149" t="n">
        <v>295876648</v>
      </c>
      <c r="I241" s="150" t="n">
        <v>36.9927</v>
      </c>
      <c r="J241" s="151" t="str">
        <f>'Calculation_Assumptions'!$B$28*G241*(F241/G241)^'Calculation_Assumptions'!$B$29</f>
      </c>
      <c r="K241" s="152" t="str">
        <f>'Calculation_Assumptions'!$B$30*F241</f>
      </c>
      <c r="L241" s="153" t="str">
        <f>MAX(J241,K241)</f>
      </c>
      <c r="M241" s="154" t="str">
        <f>IF(F241=0,"",L241/F241)</f>
      </c>
      <c r="N241" s="155" t="str">
        <f>'Calculation_Assumptions'!$B$31*F241</f>
      </c>
      <c r="O241" s="156" t="str">
        <f>'Calculation_Assumptions'!$B$32*F241</f>
      </c>
      <c r="P241" s="157" t="str">
        <f>IF(I241=0,"",L241/I241)</f>
      </c>
      <c r="Q241" s="158" t="str">
        <f>L241*D241</f>
      </c>
      <c r="R241" s="159" t="str">
        <f>P241*E241</f>
      </c>
      <c r="S241" s="160" t="str">
        <f>N241*D241</f>
      </c>
      <c r="T241" s="161" t="str">
        <f>O241*D241</f>
      </c>
      <c r="U241" s="162" t="str">
        <f>1/(1+'Calculation_Assumptions'!$B$25)^(C241-'Calculation_Assumptions'!$B$24)</f>
      </c>
      <c r="V241" s="163" t="str">
        <f>Q241*U241</f>
      </c>
      <c r="W241" s="164" t="str">
        <f>R241*U241</f>
      </c>
      <c r="X241" s="165" t="str">
        <f>S241*U241</f>
      </c>
      <c r="Y241" s="166" t="str">
        <f>T241*U241</f>
      </c>
      <c r="Z241" s="167" t="str">
        <f>H241*F241</f>
      </c>
      <c r="AA241" s="168" t="str">
        <f>Z241*U241</f>
      </c>
      <c r="AB241" s="169" t="str">
        <f>IF(Z241=0,"",Q241/Z241)</f>
      </c>
    </row>
    <row r="242">
      <c r="A242" t="s">
        <v>289</v>
      </c>
      <c r="B242" s="35" t="s">
        <v>458</v>
      </c>
      <c r="C242" t="n">
        <v>2031</v>
      </c>
      <c r="D242" s="145" t="n">
        <v>14020.3311176024</v>
      </c>
      <c r="E242" s="146" t="n">
        <v>250168.941664905</v>
      </c>
      <c r="F242" s="147" t="n">
        <v>17161.0734660986</v>
      </c>
      <c r="G242" s="148" t="n">
        <v>80420.1567986293</v>
      </c>
      <c r="H242" s="149" t="n">
        <v>297719748</v>
      </c>
      <c r="I242" s="150" t="n">
        <v>37.0895</v>
      </c>
      <c r="J242" s="151" t="str">
        <f>'Calculation_Assumptions'!$B$28*G242*(F242/G242)^'Calculation_Assumptions'!$B$29</f>
      </c>
      <c r="K242" s="152" t="str">
        <f>'Calculation_Assumptions'!$B$30*F242</f>
      </c>
      <c r="L242" s="153" t="str">
        <f>MAX(J242,K242)</f>
      </c>
      <c r="M242" s="154" t="str">
        <f>IF(F242=0,"",L242/F242)</f>
      </c>
      <c r="N242" s="155" t="str">
        <f>'Calculation_Assumptions'!$B$31*F242</f>
      </c>
      <c r="O242" s="156" t="str">
        <f>'Calculation_Assumptions'!$B$32*F242</f>
      </c>
      <c r="P242" s="157" t="str">
        <f>IF(I242=0,"",L242/I242)</f>
      </c>
      <c r="Q242" s="158" t="str">
        <f>L242*D242</f>
      </c>
      <c r="R242" s="159" t="str">
        <f>P242*E242</f>
      </c>
      <c r="S242" s="160" t="str">
        <f>N242*D242</f>
      </c>
      <c r="T242" s="161" t="str">
        <f>O242*D242</f>
      </c>
      <c r="U242" s="162" t="str">
        <f>1/(1+'Calculation_Assumptions'!$B$25)^(C242-'Calculation_Assumptions'!$B$24)</f>
      </c>
      <c r="V242" s="163" t="str">
        <f>Q242*U242</f>
      </c>
      <c r="W242" s="164" t="str">
        <f>R242*U242</f>
      </c>
      <c r="X242" s="165" t="str">
        <f>S242*U242</f>
      </c>
      <c r="Y242" s="166" t="str">
        <f>T242*U242</f>
      </c>
      <c r="Z242" s="167" t="str">
        <f>H242*F242</f>
      </c>
      <c r="AA242" s="168" t="str">
        <f>Z242*U242</f>
      </c>
      <c r="AB242" s="169" t="str">
        <f>IF(Z242=0,"",Q242/Z242)</f>
      </c>
    </row>
    <row r="243">
      <c r="A243" t="s">
        <v>289</v>
      </c>
      <c r="B243" s="35" t="s">
        <v>458</v>
      </c>
      <c r="C243" t="n">
        <v>2032</v>
      </c>
      <c r="D243" s="145" t="n">
        <v>13838.7136589627</v>
      </c>
      <c r="E243" s="146" t="n">
        <v>248600.165216148</v>
      </c>
      <c r="F243" s="147" t="n">
        <v>17691.9617642167</v>
      </c>
      <c r="G243" s="148" t="n">
        <v>81312.7003379309</v>
      </c>
      <c r="H243" s="149" t="n">
        <v>299510661.5</v>
      </c>
      <c r="I243" s="150" t="n">
        <v>37.1904</v>
      </c>
      <c r="J243" s="151" t="str">
        <f>'Calculation_Assumptions'!$B$28*G243*(F243/G243)^'Calculation_Assumptions'!$B$29</f>
      </c>
      <c r="K243" s="152" t="str">
        <f>'Calculation_Assumptions'!$B$30*F243</f>
      </c>
      <c r="L243" s="153" t="str">
        <f>MAX(J243,K243)</f>
      </c>
      <c r="M243" s="154" t="str">
        <f>IF(F243=0,"",L243/F243)</f>
      </c>
      <c r="N243" s="155" t="str">
        <f>'Calculation_Assumptions'!$B$31*F243</f>
      </c>
      <c r="O243" s="156" t="str">
        <f>'Calculation_Assumptions'!$B$32*F243</f>
      </c>
      <c r="P243" s="157" t="str">
        <f>IF(I243=0,"",L243/I243)</f>
      </c>
      <c r="Q243" s="158" t="str">
        <f>L243*D243</f>
      </c>
      <c r="R243" s="159" t="str">
        <f>P243*E243</f>
      </c>
      <c r="S243" s="160" t="str">
        <f>N243*D243</f>
      </c>
      <c r="T243" s="161" t="str">
        <f>O243*D243</f>
      </c>
      <c r="U243" s="162" t="str">
        <f>1/(1+'Calculation_Assumptions'!$B$25)^(C243-'Calculation_Assumptions'!$B$24)</f>
      </c>
      <c r="V243" s="163" t="str">
        <f>Q243*U243</f>
      </c>
      <c r="W243" s="164" t="str">
        <f>R243*U243</f>
      </c>
      <c r="X243" s="165" t="str">
        <f>S243*U243</f>
      </c>
      <c r="Y243" s="166" t="str">
        <f>T243*U243</f>
      </c>
      <c r="Z243" s="167" t="str">
        <f>H243*F243</f>
      </c>
      <c r="AA243" s="168" t="str">
        <f>Z243*U243</f>
      </c>
      <c r="AB243" s="169" t="str">
        <f>IF(Z243=0,"",Q243/Z243)</f>
      </c>
    </row>
    <row r="244">
      <c r="A244" t="s">
        <v>289</v>
      </c>
      <c r="B244" s="35" t="s">
        <v>458</v>
      </c>
      <c r="C244" t="n">
        <v>2033</v>
      </c>
      <c r="D244" s="145" t="n">
        <v>13845.0572634432</v>
      </c>
      <c r="E244" s="146" t="n">
        <v>249246.225376828</v>
      </c>
      <c r="F244" s="147" t="n">
        <v>18239.2734163655</v>
      </c>
      <c r="G244" s="148" t="n">
        <v>82215.1497764654</v>
      </c>
      <c r="H244" s="149" t="n">
        <v>301250984.5</v>
      </c>
      <c r="I244" s="150" t="n">
        <v>37.2975</v>
      </c>
      <c r="J244" s="151" t="str">
        <f>'Calculation_Assumptions'!$B$28*G244*(F244/G244)^'Calculation_Assumptions'!$B$29</f>
      </c>
      <c r="K244" s="152" t="str">
        <f>'Calculation_Assumptions'!$B$30*F244</f>
      </c>
      <c r="L244" s="153" t="str">
        <f>MAX(J244,K244)</f>
      </c>
      <c r="M244" s="154" t="str">
        <f>IF(F244=0,"",L244/F244)</f>
      </c>
      <c r="N244" s="155" t="str">
        <f>'Calculation_Assumptions'!$B$31*F244</f>
      </c>
      <c r="O244" s="156" t="str">
        <f>'Calculation_Assumptions'!$B$32*F244</f>
      </c>
      <c r="P244" s="157" t="str">
        <f>IF(I244=0,"",L244/I244)</f>
      </c>
      <c r="Q244" s="158" t="str">
        <f>L244*D244</f>
      </c>
      <c r="R244" s="159" t="str">
        <f>P244*E244</f>
      </c>
      <c r="S244" s="160" t="str">
        <f>N244*D244</f>
      </c>
      <c r="T244" s="161" t="str">
        <f>O244*D244</f>
      </c>
      <c r="U244" s="162" t="str">
        <f>1/(1+'Calculation_Assumptions'!$B$25)^(C244-'Calculation_Assumptions'!$B$24)</f>
      </c>
      <c r="V244" s="163" t="str">
        <f>Q244*U244</f>
      </c>
      <c r="W244" s="164" t="str">
        <f>R244*U244</f>
      </c>
      <c r="X244" s="165" t="str">
        <f>S244*U244</f>
      </c>
      <c r="Y244" s="166" t="str">
        <f>T244*U244</f>
      </c>
      <c r="Z244" s="167" t="str">
        <f>H244*F244</f>
      </c>
      <c r="AA244" s="168" t="str">
        <f>Z244*U244</f>
      </c>
      <c r="AB244" s="169" t="str">
        <f>IF(Z244=0,"",Q244/Z244)</f>
      </c>
    </row>
    <row r="245">
      <c r="A245" t="s">
        <v>289</v>
      </c>
      <c r="B245" s="35" t="s">
        <v>458</v>
      </c>
      <c r="C245" t="n">
        <v>2034</v>
      </c>
      <c r="D245" s="145" t="n">
        <v>13286.5394180481</v>
      </c>
      <c r="E245" s="146" t="n">
        <v>242119.159870691</v>
      </c>
      <c r="F245" s="147" t="n">
        <v>18803.5164890413</v>
      </c>
      <c r="G245" s="148" t="n">
        <v>83127.6150549084</v>
      </c>
      <c r="H245" s="149" t="n">
        <v>302938573</v>
      </c>
      <c r="I245" s="150" t="n">
        <v>37.4064</v>
      </c>
      <c r="J245" s="151" t="str">
        <f>'Calculation_Assumptions'!$B$28*G245*(F245/G245)^'Calculation_Assumptions'!$B$29</f>
      </c>
      <c r="K245" s="152" t="str">
        <f>'Calculation_Assumptions'!$B$30*F245</f>
      </c>
      <c r="L245" s="153" t="str">
        <f>MAX(J245,K245)</f>
      </c>
      <c r="M245" s="154" t="str">
        <f>IF(F245=0,"",L245/F245)</f>
      </c>
      <c r="N245" s="155" t="str">
        <f>'Calculation_Assumptions'!$B$31*F245</f>
      </c>
      <c r="O245" s="156" t="str">
        <f>'Calculation_Assumptions'!$B$32*F245</f>
      </c>
      <c r="P245" s="157" t="str">
        <f>IF(I245=0,"",L245/I245)</f>
      </c>
      <c r="Q245" s="158" t="str">
        <f>L245*D245</f>
      </c>
      <c r="R245" s="159" t="str">
        <f>P245*E245</f>
      </c>
      <c r="S245" s="160" t="str">
        <f>N245*D245</f>
      </c>
      <c r="T245" s="161" t="str">
        <f>O245*D245</f>
      </c>
      <c r="U245" s="162" t="str">
        <f>1/(1+'Calculation_Assumptions'!$B$25)^(C245-'Calculation_Assumptions'!$B$24)</f>
      </c>
      <c r="V245" s="163" t="str">
        <f>Q245*U245</f>
      </c>
      <c r="W245" s="164" t="str">
        <f>R245*U245</f>
      </c>
      <c r="X245" s="165" t="str">
        <f>S245*U245</f>
      </c>
      <c r="Y245" s="166" t="str">
        <f>T245*U245</f>
      </c>
      <c r="Z245" s="167" t="str">
        <f>H245*F245</f>
      </c>
      <c r="AA245" s="168" t="str">
        <f>Z245*U245</f>
      </c>
      <c r="AB245" s="169" t="str">
        <f>IF(Z245=0,"",Q245/Z245)</f>
      </c>
    </row>
    <row r="246">
      <c r="A246" t="s">
        <v>289</v>
      </c>
      <c r="B246" s="35" t="s">
        <v>458</v>
      </c>
      <c r="C246" t="n">
        <v>2035</v>
      </c>
      <c r="D246" s="145" t="n">
        <v>12910.1958945732</v>
      </c>
      <c r="E246" s="146" t="n">
        <v>237192.043045458</v>
      </c>
      <c r="F246" s="147" t="n">
        <v>19385.2147660882</v>
      </c>
      <c r="G246" s="148" t="n">
        <v>84050.2073341125</v>
      </c>
      <c r="H246" s="149" t="n">
        <v>304566622</v>
      </c>
      <c r="I246" s="150" t="n">
        <v>37.5179</v>
      </c>
      <c r="J246" s="151" t="str">
        <f>'Calculation_Assumptions'!$B$28*G246*(F246/G246)^'Calculation_Assumptions'!$B$29</f>
      </c>
      <c r="K246" s="152" t="str">
        <f>'Calculation_Assumptions'!$B$30*F246</f>
      </c>
      <c r="L246" s="153" t="str">
        <f>MAX(J246,K246)</f>
      </c>
      <c r="M246" s="154" t="str">
        <f>IF(F246=0,"",L246/F246)</f>
      </c>
      <c r="N246" s="155" t="str">
        <f>'Calculation_Assumptions'!$B$31*F246</f>
      </c>
      <c r="O246" s="156" t="str">
        <f>'Calculation_Assumptions'!$B$32*F246</f>
      </c>
      <c r="P246" s="157" t="str">
        <f>IF(I246=0,"",L246/I246)</f>
      </c>
      <c r="Q246" s="158" t="str">
        <f>L246*D246</f>
      </c>
      <c r="R246" s="159" t="str">
        <f>P246*E246</f>
      </c>
      <c r="S246" s="160" t="str">
        <f>N246*D246</f>
      </c>
      <c r="T246" s="161" t="str">
        <f>O246*D246</f>
      </c>
      <c r="U246" s="162" t="str">
        <f>1/(1+'Calculation_Assumptions'!$B$25)^(C246-'Calculation_Assumptions'!$B$24)</f>
      </c>
      <c r="V246" s="163" t="str">
        <f>Q246*U246</f>
      </c>
      <c r="W246" s="164" t="str">
        <f>R246*U246</f>
      </c>
      <c r="X246" s="165" t="str">
        <f>S246*U246</f>
      </c>
      <c r="Y246" s="166" t="str">
        <f>T246*U246</f>
      </c>
      <c r="Z246" s="167" t="str">
        <f>H246*F246</f>
      </c>
      <c r="AA246" s="168" t="str">
        <f>Z246*U246</f>
      </c>
      <c r="AB246" s="169" t="str">
        <f>IF(Z246=0,"",Q246/Z246)</f>
      </c>
    </row>
    <row r="247">
      <c r="A247" t="s">
        <v>289</v>
      </c>
      <c r="B247" s="35" t="s">
        <v>458</v>
      </c>
      <c r="C247" t="n">
        <v>2036</v>
      </c>
      <c r="D247" s="145" t="n">
        <v>15083.8058562967</v>
      </c>
      <c r="E247" s="146" t="n">
        <v>263449.621249816</v>
      </c>
      <c r="F247" s="147" t="n">
        <v>19931.358148438</v>
      </c>
      <c r="G247" s="148" t="n">
        <v>84847.8568068913</v>
      </c>
      <c r="H247" s="149" t="n">
        <v>306135098</v>
      </c>
      <c r="I247" s="150" t="n">
        <v>37.6267</v>
      </c>
      <c r="J247" s="151" t="str">
        <f>'Calculation_Assumptions'!$B$28*G247*(F247/G247)^'Calculation_Assumptions'!$B$29</f>
      </c>
      <c r="K247" s="152" t="str">
        <f>'Calculation_Assumptions'!$B$30*F247</f>
      </c>
      <c r="L247" s="153" t="str">
        <f>MAX(J247,K247)</f>
      </c>
      <c r="M247" s="154" t="str">
        <f>IF(F247=0,"",L247/F247)</f>
      </c>
      <c r="N247" s="155" t="str">
        <f>'Calculation_Assumptions'!$B$31*F247</f>
      </c>
      <c r="O247" s="156" t="str">
        <f>'Calculation_Assumptions'!$B$32*F247</f>
      </c>
      <c r="P247" s="157" t="str">
        <f>IF(I247=0,"",L247/I247)</f>
      </c>
      <c r="Q247" s="158" t="str">
        <f>L247*D247</f>
      </c>
      <c r="R247" s="159" t="str">
        <f>P247*E247</f>
      </c>
      <c r="S247" s="160" t="str">
        <f>N247*D247</f>
      </c>
      <c r="T247" s="161" t="str">
        <f>O247*D247</f>
      </c>
      <c r="U247" s="162" t="str">
        <f>1/(1+'Calculation_Assumptions'!$B$25)^(C247-'Calculation_Assumptions'!$B$24)</f>
      </c>
      <c r="V247" s="163" t="str">
        <f>Q247*U247</f>
      </c>
      <c r="W247" s="164" t="str">
        <f>R247*U247</f>
      </c>
      <c r="X247" s="165" t="str">
        <f>S247*U247</f>
      </c>
      <c r="Y247" s="166" t="str">
        <f>T247*U247</f>
      </c>
      <c r="Z247" s="167" t="str">
        <f>H247*F247</f>
      </c>
      <c r="AA247" s="168" t="str">
        <f>Z247*U247</f>
      </c>
      <c r="AB247" s="169" t="str">
        <f>IF(Z247=0,"",Q247/Z247)</f>
      </c>
    </row>
    <row r="248">
      <c r="A248" t="s">
        <v>289</v>
      </c>
      <c r="B248" s="35" t="s">
        <v>458</v>
      </c>
      <c r="C248" t="n">
        <v>2037</v>
      </c>
      <c r="D248" s="145" t="n">
        <v>17114.5282567419</v>
      </c>
      <c r="E248" s="146" t="n">
        <v>288625.519642522</v>
      </c>
      <c r="F248" s="147" t="n">
        <v>20492.8881332929</v>
      </c>
      <c r="G248" s="148" t="n">
        <v>85653.076096588</v>
      </c>
      <c r="H248" s="149" t="n">
        <v>307646417.5</v>
      </c>
      <c r="I248" s="150" t="n">
        <v>37.7369</v>
      </c>
      <c r="J248" s="151" t="str">
        <f>'Calculation_Assumptions'!$B$28*G248*(F248/G248)^'Calculation_Assumptions'!$B$29</f>
      </c>
      <c r="K248" s="152" t="str">
        <f>'Calculation_Assumptions'!$B$30*F248</f>
      </c>
      <c r="L248" s="153" t="str">
        <f>MAX(J248,K248)</f>
      </c>
      <c r="M248" s="154" t="str">
        <f>IF(F248=0,"",L248/F248)</f>
      </c>
      <c r="N248" s="155" t="str">
        <f>'Calculation_Assumptions'!$B$31*F248</f>
      </c>
      <c r="O248" s="156" t="str">
        <f>'Calculation_Assumptions'!$B$32*F248</f>
      </c>
      <c r="P248" s="157" t="str">
        <f>IF(I248=0,"",L248/I248)</f>
      </c>
      <c r="Q248" s="158" t="str">
        <f>L248*D248</f>
      </c>
      <c r="R248" s="159" t="str">
        <f>P248*E248</f>
      </c>
      <c r="S248" s="160" t="str">
        <f>N248*D248</f>
      </c>
      <c r="T248" s="161" t="str">
        <f>O248*D248</f>
      </c>
      <c r="U248" s="162" t="str">
        <f>1/(1+'Calculation_Assumptions'!$B$25)^(C248-'Calculation_Assumptions'!$B$24)</f>
      </c>
      <c r="V248" s="163" t="str">
        <f>Q248*U248</f>
      </c>
      <c r="W248" s="164" t="str">
        <f>R248*U248</f>
      </c>
      <c r="X248" s="165" t="str">
        <f>S248*U248</f>
      </c>
      <c r="Y248" s="166" t="str">
        <f>T248*U248</f>
      </c>
      <c r="Z248" s="167" t="str">
        <f>H248*F248</f>
      </c>
      <c r="AA248" s="168" t="str">
        <f>Z248*U248</f>
      </c>
      <c r="AB248" s="169" t="str">
        <f>IF(Z248=0,"",Q248/Z248)</f>
      </c>
    </row>
    <row r="249">
      <c r="A249" t="s">
        <v>289</v>
      </c>
      <c r="B249" s="35" t="s">
        <v>458</v>
      </c>
      <c r="C249" t="n">
        <v>2038</v>
      </c>
      <c r="D249" s="145" t="n">
        <v>19099.3802906304</v>
      </c>
      <c r="E249" s="146" t="n">
        <v>313568.585612644</v>
      </c>
      <c r="F249" s="147" t="n">
        <v>21070.2382103635</v>
      </c>
      <c r="G249" s="148" t="n">
        <v>86465.9370419363</v>
      </c>
      <c r="H249" s="149" t="n">
        <v>309096448</v>
      </c>
      <c r="I249" s="150" t="n">
        <v>37.8496</v>
      </c>
      <c r="J249" s="151" t="str">
        <f>'Calculation_Assumptions'!$B$28*G249*(F249/G249)^'Calculation_Assumptions'!$B$29</f>
      </c>
      <c r="K249" s="152" t="str">
        <f>'Calculation_Assumptions'!$B$30*F249</f>
      </c>
      <c r="L249" s="153" t="str">
        <f>MAX(J249,K249)</f>
      </c>
      <c r="M249" s="154" t="str">
        <f>IF(F249=0,"",L249/F249)</f>
      </c>
      <c r="N249" s="155" t="str">
        <f>'Calculation_Assumptions'!$B$31*F249</f>
      </c>
      <c r="O249" s="156" t="str">
        <f>'Calculation_Assumptions'!$B$32*F249</f>
      </c>
      <c r="P249" s="157" t="str">
        <f>IF(I249=0,"",L249/I249)</f>
      </c>
      <c r="Q249" s="158" t="str">
        <f>L249*D249</f>
      </c>
      <c r="R249" s="159" t="str">
        <f>P249*E249</f>
      </c>
      <c r="S249" s="160" t="str">
        <f>N249*D249</f>
      </c>
      <c r="T249" s="161" t="str">
        <f>O249*D249</f>
      </c>
      <c r="U249" s="162" t="str">
        <f>1/(1+'Calculation_Assumptions'!$B$25)^(C249-'Calculation_Assumptions'!$B$24)</f>
      </c>
      <c r="V249" s="163" t="str">
        <f>Q249*U249</f>
      </c>
      <c r="W249" s="164" t="str">
        <f>R249*U249</f>
      </c>
      <c r="X249" s="165" t="str">
        <f>S249*U249</f>
      </c>
      <c r="Y249" s="166" t="str">
        <f>T249*U249</f>
      </c>
      <c r="Z249" s="167" t="str">
        <f>H249*F249</f>
      </c>
      <c r="AA249" s="168" t="str">
        <f>Z249*U249</f>
      </c>
      <c r="AB249" s="169" t="str">
        <f>IF(Z249=0,"",Q249/Z249)</f>
      </c>
    </row>
    <row r="250">
      <c r="A250" t="s">
        <v>289</v>
      </c>
      <c r="B250" s="35" t="s">
        <v>458</v>
      </c>
      <c r="C250" t="n">
        <v>2039</v>
      </c>
      <c r="D250" s="145" t="n">
        <v>21089.9707220753</v>
      </c>
      <c r="E250" s="146" t="n">
        <v>338701.712195653</v>
      </c>
      <c r="F250" s="147" t="n">
        <v>21663.8540821491</v>
      </c>
      <c r="G250" s="148" t="n">
        <v>87286.5121634309</v>
      </c>
      <c r="H250" s="149" t="n">
        <v>310481120</v>
      </c>
      <c r="I250" s="150" t="n">
        <v>37.9582</v>
      </c>
      <c r="J250" s="151" t="str">
        <f>'Calculation_Assumptions'!$B$28*G250*(F250/G250)^'Calculation_Assumptions'!$B$29</f>
      </c>
      <c r="K250" s="152" t="str">
        <f>'Calculation_Assumptions'!$B$30*F250</f>
      </c>
      <c r="L250" s="153" t="str">
        <f>MAX(J250,K250)</f>
      </c>
      <c r="M250" s="154" t="str">
        <f>IF(F250=0,"",L250/F250)</f>
      </c>
      <c r="N250" s="155" t="str">
        <f>'Calculation_Assumptions'!$B$31*F250</f>
      </c>
      <c r="O250" s="156" t="str">
        <f>'Calculation_Assumptions'!$B$32*F250</f>
      </c>
      <c r="P250" s="157" t="str">
        <f>IF(I250=0,"",L250/I250)</f>
      </c>
      <c r="Q250" s="158" t="str">
        <f>L250*D250</f>
      </c>
      <c r="R250" s="159" t="str">
        <f>P250*E250</f>
      </c>
      <c r="S250" s="160" t="str">
        <f>N250*D250</f>
      </c>
      <c r="T250" s="161" t="str">
        <f>O250*D250</f>
      </c>
      <c r="U250" s="162" t="str">
        <f>1/(1+'Calculation_Assumptions'!$B$25)^(C250-'Calculation_Assumptions'!$B$24)</f>
      </c>
      <c r="V250" s="163" t="str">
        <f>Q250*U250</f>
      </c>
      <c r="W250" s="164" t="str">
        <f>R250*U250</f>
      </c>
      <c r="X250" s="165" t="str">
        <f>S250*U250</f>
      </c>
      <c r="Y250" s="166" t="str">
        <f>T250*U250</f>
      </c>
      <c r="Z250" s="167" t="str">
        <f>H250*F250</f>
      </c>
      <c r="AA250" s="168" t="str">
        <f>Z250*U250</f>
      </c>
      <c r="AB250" s="169" t="str">
        <f>IF(Z250=0,"",Q250/Z250)</f>
      </c>
    </row>
    <row r="251">
      <c r="A251" t="s">
        <v>289</v>
      </c>
      <c r="B251" s="35" t="s">
        <v>458</v>
      </c>
      <c r="C251" t="n">
        <v>2040</v>
      </c>
      <c r="D251" s="145" t="n">
        <v>23101.5636456796</v>
      </c>
      <c r="E251" s="146" t="n">
        <v>364165.407612283</v>
      </c>
      <c r="F251" s="147" t="n">
        <v>22274.1940080113</v>
      </c>
      <c r="G251" s="148" t="n">
        <v>88114.8746697968</v>
      </c>
      <c r="H251" s="149" t="n">
        <v>311797395.5</v>
      </c>
      <c r="I251" s="150" t="n">
        <v>38.0715</v>
      </c>
      <c r="J251" s="151" t="str">
        <f>'Calculation_Assumptions'!$B$28*G251*(F251/G251)^'Calculation_Assumptions'!$B$29</f>
      </c>
      <c r="K251" s="152" t="str">
        <f>'Calculation_Assumptions'!$B$30*F251</f>
      </c>
      <c r="L251" s="153" t="str">
        <f>MAX(J251,K251)</f>
      </c>
      <c r="M251" s="154" t="str">
        <f>IF(F251=0,"",L251/F251)</f>
      </c>
      <c r="N251" s="155" t="str">
        <f>'Calculation_Assumptions'!$B$31*F251</f>
      </c>
      <c r="O251" s="156" t="str">
        <f>'Calculation_Assumptions'!$B$32*F251</f>
      </c>
      <c r="P251" s="157" t="str">
        <f>IF(I251=0,"",L251/I251)</f>
      </c>
      <c r="Q251" s="158" t="str">
        <f>L251*D251</f>
      </c>
      <c r="R251" s="159" t="str">
        <f>P251*E251</f>
      </c>
      <c r="S251" s="160" t="str">
        <f>N251*D251</f>
      </c>
      <c r="T251" s="161" t="str">
        <f>O251*D251</f>
      </c>
      <c r="U251" s="162" t="str">
        <f>1/(1+'Calculation_Assumptions'!$B$25)^(C251-'Calculation_Assumptions'!$B$24)</f>
      </c>
      <c r="V251" s="163" t="str">
        <f>Q251*U251</f>
      </c>
      <c r="W251" s="164" t="str">
        <f>R251*U251</f>
      </c>
      <c r="X251" s="165" t="str">
        <f>S251*U251</f>
      </c>
      <c r="Y251" s="166" t="str">
        <f>T251*U251</f>
      </c>
      <c r="Z251" s="167" t="str">
        <f>H251*F251</f>
      </c>
      <c r="AA251" s="168" t="str">
        <f>Z251*U251</f>
      </c>
      <c r="AB251" s="169" t="str">
        <f>IF(Z251=0,"",Q251/Z251)</f>
      </c>
    </row>
    <row r="252">
      <c r="A252" t="s">
        <v>289</v>
      </c>
      <c r="B252" s="35" t="s">
        <v>458</v>
      </c>
      <c r="C252" t="n">
        <v>2041</v>
      </c>
      <c r="D252" s="145" t="n">
        <v>22551.63784669</v>
      </c>
      <c r="E252" s="146" t="n">
        <v>358909.575003782</v>
      </c>
      <c r="F252" s="147" t="n">
        <v>22835.7817990268</v>
      </c>
      <c r="G252" s="148" t="n">
        <v>88881.5613597912</v>
      </c>
      <c r="H252" s="149" t="n">
        <v>313041661</v>
      </c>
      <c r="I252" s="150" t="n">
        <v>37.2583</v>
      </c>
      <c r="J252" s="151" t="str">
        <f>'Calculation_Assumptions'!$B$28*G252*(F252/G252)^'Calculation_Assumptions'!$B$29</f>
      </c>
      <c r="K252" s="152" t="str">
        <f>'Calculation_Assumptions'!$B$30*F252</f>
      </c>
      <c r="L252" s="153" t="str">
        <f>MAX(J252,K252)</f>
      </c>
      <c r="M252" s="154" t="str">
        <f>IF(F252=0,"",L252/F252)</f>
      </c>
      <c r="N252" s="155" t="str">
        <f>'Calculation_Assumptions'!$B$31*F252</f>
      </c>
      <c r="O252" s="156" t="str">
        <f>'Calculation_Assumptions'!$B$32*F252</f>
      </c>
      <c r="P252" s="157" t="str">
        <f>IF(I252=0,"",L252/I252)</f>
      </c>
      <c r="Q252" s="158" t="str">
        <f>L252*D252</f>
      </c>
      <c r="R252" s="159" t="str">
        <f>P252*E252</f>
      </c>
      <c r="S252" s="160" t="str">
        <f>N252*D252</f>
      </c>
      <c r="T252" s="161" t="str">
        <f>O252*D252</f>
      </c>
      <c r="U252" s="162" t="str">
        <f>1/(1+'Calculation_Assumptions'!$B$25)^(C252-'Calculation_Assumptions'!$B$24)</f>
      </c>
      <c r="V252" s="163" t="str">
        <f>Q252*U252</f>
      </c>
      <c r="W252" s="164" t="str">
        <f>R252*U252</f>
      </c>
      <c r="X252" s="165" t="str">
        <f>S252*U252</f>
      </c>
      <c r="Y252" s="166" t="str">
        <f>T252*U252</f>
      </c>
      <c r="Z252" s="167" t="str">
        <f>H252*F252</f>
      </c>
      <c r="AA252" s="168" t="str">
        <f>Z252*U252</f>
      </c>
      <c r="AB252" s="169" t="str">
        <f>IF(Z252=0,"",Q252/Z252)</f>
      </c>
    </row>
    <row r="253">
      <c r="A253" t="s">
        <v>289</v>
      </c>
      <c r="B253" s="35" t="s">
        <v>458</v>
      </c>
      <c r="C253" t="n">
        <v>2042</v>
      </c>
      <c r="D253" s="145" t="n">
        <v>22277.7488665329</v>
      </c>
      <c r="E253" s="146" t="n">
        <v>356569.337914272</v>
      </c>
      <c r="F253" s="147" t="n">
        <v>23411.5286140188</v>
      </c>
      <c r="G253" s="148" t="n">
        <v>89654.918983414</v>
      </c>
      <c r="H253" s="149" t="n">
        <v>314211282.5</v>
      </c>
      <c r="I253" s="150" t="n">
        <v>37.3732</v>
      </c>
      <c r="J253" s="151" t="str">
        <f>'Calculation_Assumptions'!$B$28*G253*(F253/G253)^'Calculation_Assumptions'!$B$29</f>
      </c>
      <c r="K253" s="152" t="str">
        <f>'Calculation_Assumptions'!$B$30*F253</f>
      </c>
      <c r="L253" s="153" t="str">
        <f>MAX(J253,K253)</f>
      </c>
      <c r="M253" s="154" t="str">
        <f>IF(F253=0,"",L253/F253)</f>
      </c>
      <c r="N253" s="155" t="str">
        <f>'Calculation_Assumptions'!$B$31*F253</f>
      </c>
      <c r="O253" s="156" t="str">
        <f>'Calculation_Assumptions'!$B$32*F253</f>
      </c>
      <c r="P253" s="157" t="str">
        <f>IF(I253=0,"",L253/I253)</f>
      </c>
      <c r="Q253" s="158" t="str">
        <f>L253*D253</f>
      </c>
      <c r="R253" s="159" t="str">
        <f>P253*E253</f>
      </c>
      <c r="S253" s="160" t="str">
        <f>N253*D253</f>
      </c>
      <c r="T253" s="161" t="str">
        <f>O253*D253</f>
      </c>
      <c r="U253" s="162" t="str">
        <f>1/(1+'Calculation_Assumptions'!$B$25)^(C253-'Calculation_Assumptions'!$B$24)</f>
      </c>
      <c r="V253" s="163" t="str">
        <f>Q253*U253</f>
      </c>
      <c r="W253" s="164" t="str">
        <f>R253*U253</f>
      </c>
      <c r="X253" s="165" t="str">
        <f>S253*U253</f>
      </c>
      <c r="Y253" s="166" t="str">
        <f>T253*U253</f>
      </c>
      <c r="Z253" s="167" t="str">
        <f>H253*F253</f>
      </c>
      <c r="AA253" s="168" t="str">
        <f>Z253*U253</f>
      </c>
      <c r="AB253" s="169" t="str">
        <f>IF(Z253=0,"",Q253/Z253)</f>
      </c>
    </row>
    <row r="254">
      <c r="A254" t="s">
        <v>289</v>
      </c>
      <c r="B254" s="35" t="s">
        <v>458</v>
      </c>
      <c r="C254" t="n">
        <v>2043</v>
      </c>
      <c r="D254" s="145" t="n">
        <v>22170.980858882</v>
      </c>
      <c r="E254" s="146" t="n">
        <v>356114.119247679</v>
      </c>
      <c r="F254" s="147" t="n">
        <v>24001.7914371726</v>
      </c>
      <c r="G254" s="148" t="n">
        <v>90435.0055843959</v>
      </c>
      <c r="H254" s="149" t="n">
        <v>315304312</v>
      </c>
      <c r="I254" s="150" t="n">
        <v>37.4911</v>
      </c>
      <c r="J254" s="151" t="str">
        <f>'Calculation_Assumptions'!$B$28*G254*(F254/G254)^'Calculation_Assumptions'!$B$29</f>
      </c>
      <c r="K254" s="152" t="str">
        <f>'Calculation_Assumptions'!$B$30*F254</f>
      </c>
      <c r="L254" s="153" t="str">
        <f>MAX(J254,K254)</f>
      </c>
      <c r="M254" s="154" t="str">
        <f>IF(F254=0,"",L254/F254)</f>
      </c>
      <c r="N254" s="155" t="str">
        <f>'Calculation_Assumptions'!$B$31*F254</f>
      </c>
      <c r="O254" s="156" t="str">
        <f>'Calculation_Assumptions'!$B$32*F254</f>
      </c>
      <c r="P254" s="157" t="str">
        <f>IF(I254=0,"",L254/I254)</f>
      </c>
      <c r="Q254" s="158" t="str">
        <f>L254*D254</f>
      </c>
      <c r="R254" s="159" t="str">
        <f>P254*E254</f>
      </c>
      <c r="S254" s="160" t="str">
        <f>N254*D254</f>
      </c>
      <c r="T254" s="161" t="str">
        <f>O254*D254</f>
      </c>
      <c r="U254" s="162" t="str">
        <f>1/(1+'Calculation_Assumptions'!$B$25)^(C254-'Calculation_Assumptions'!$B$24)</f>
      </c>
      <c r="V254" s="163" t="str">
        <f>Q254*U254</f>
      </c>
      <c r="W254" s="164" t="str">
        <f>R254*U254</f>
      </c>
      <c r="X254" s="165" t="str">
        <f>S254*U254</f>
      </c>
      <c r="Y254" s="166" t="str">
        <f>T254*U254</f>
      </c>
      <c r="Z254" s="167" t="str">
        <f>H254*F254</f>
      </c>
      <c r="AA254" s="168" t="str">
        <f>Z254*U254</f>
      </c>
      <c r="AB254" s="169" t="str">
        <f>IF(Z254=0,"",Q254/Z254)</f>
      </c>
    </row>
    <row r="255">
      <c r="A255" t="s">
        <v>289</v>
      </c>
      <c r="B255" s="35" t="s">
        <v>458</v>
      </c>
      <c r="C255" t="n">
        <v>2044</v>
      </c>
      <c r="D255" s="145" t="n">
        <v>22185.2121779298</v>
      </c>
      <c r="E255" s="146" t="n">
        <v>357051.118674908</v>
      </c>
      <c r="F255" s="147" t="n">
        <v>24606.9362531317</v>
      </c>
      <c r="G255" s="148" t="n">
        <v>91221.8797115048</v>
      </c>
      <c r="H255" s="149" t="n">
        <v>316318415.5</v>
      </c>
      <c r="I255" s="150" t="n">
        <v>37.6099</v>
      </c>
      <c r="J255" s="151" t="str">
        <f>'Calculation_Assumptions'!$B$28*G255*(F255/G255)^'Calculation_Assumptions'!$B$29</f>
      </c>
      <c r="K255" s="152" t="str">
        <f>'Calculation_Assumptions'!$B$30*F255</f>
      </c>
      <c r="L255" s="153" t="str">
        <f>MAX(J255,K255)</f>
      </c>
      <c r="M255" s="154" t="str">
        <f>IF(F255=0,"",L255/F255)</f>
      </c>
      <c r="N255" s="155" t="str">
        <f>'Calculation_Assumptions'!$B$31*F255</f>
      </c>
      <c r="O255" s="156" t="str">
        <f>'Calculation_Assumptions'!$B$32*F255</f>
      </c>
      <c r="P255" s="157" t="str">
        <f>IF(I255=0,"",L255/I255)</f>
      </c>
      <c r="Q255" s="158" t="str">
        <f>L255*D255</f>
      </c>
      <c r="R255" s="159" t="str">
        <f>P255*E255</f>
      </c>
      <c r="S255" s="160" t="str">
        <f>N255*D255</f>
      </c>
      <c r="T255" s="161" t="str">
        <f>O255*D255</f>
      </c>
      <c r="U255" s="162" t="str">
        <f>1/(1+'Calculation_Assumptions'!$B$25)^(C255-'Calculation_Assumptions'!$B$24)</f>
      </c>
      <c r="V255" s="163" t="str">
        <f>Q255*U255</f>
      </c>
      <c r="W255" s="164" t="str">
        <f>R255*U255</f>
      </c>
      <c r="X255" s="165" t="str">
        <f>S255*U255</f>
      </c>
      <c r="Y255" s="166" t="str">
        <f>T255*U255</f>
      </c>
      <c r="Z255" s="167" t="str">
        <f>H255*F255</f>
      </c>
      <c r="AA255" s="168" t="str">
        <f>Z255*U255</f>
      </c>
      <c r="AB255" s="169" t="str">
        <f>IF(Z255=0,"",Q255/Z255)</f>
      </c>
    </row>
    <row r="256">
      <c r="A256" t="s">
        <v>289</v>
      </c>
      <c r="B256" s="35" t="s">
        <v>458</v>
      </c>
      <c r="C256" t="n">
        <v>2045</v>
      </c>
      <c r="D256" s="145" t="n">
        <v>22293.0067266789</v>
      </c>
      <c r="E256" s="146" t="n">
        <v>358987.601751031</v>
      </c>
      <c r="F256" s="147" t="n">
        <v>25227.3382739225</v>
      </c>
      <c r="G256" s="148" t="n">
        <v>92015.6004229417</v>
      </c>
      <c r="H256" s="149" t="n">
        <v>317249613</v>
      </c>
      <c r="I256" s="150" t="n">
        <v>37.7245</v>
      </c>
      <c r="J256" s="151" t="str">
        <f>'Calculation_Assumptions'!$B$28*G256*(F256/G256)^'Calculation_Assumptions'!$B$29</f>
      </c>
      <c r="K256" s="152" t="str">
        <f>'Calculation_Assumptions'!$B$30*F256</f>
      </c>
      <c r="L256" s="153" t="str">
        <f>MAX(J256,K256)</f>
      </c>
      <c r="M256" s="154" t="str">
        <f>IF(F256=0,"",L256/F256)</f>
      </c>
      <c r="N256" s="155" t="str">
        <f>'Calculation_Assumptions'!$B$31*F256</f>
      </c>
      <c r="O256" s="156" t="str">
        <f>'Calculation_Assumptions'!$B$32*F256</f>
      </c>
      <c r="P256" s="157" t="str">
        <f>IF(I256=0,"",L256/I256)</f>
      </c>
      <c r="Q256" s="158" t="str">
        <f>L256*D256</f>
      </c>
      <c r="R256" s="159" t="str">
        <f>P256*E256</f>
      </c>
      <c r="S256" s="160" t="str">
        <f>N256*D256</f>
      </c>
      <c r="T256" s="161" t="str">
        <f>O256*D256</f>
      </c>
      <c r="U256" s="162" t="str">
        <f>1/(1+'Calculation_Assumptions'!$B$25)^(C256-'Calculation_Assumptions'!$B$24)</f>
      </c>
      <c r="V256" s="163" t="str">
        <f>Q256*U256</f>
      </c>
      <c r="W256" s="164" t="str">
        <f>R256*U256</f>
      </c>
      <c r="X256" s="165" t="str">
        <f>S256*U256</f>
      </c>
      <c r="Y256" s="166" t="str">
        <f>T256*U256</f>
      </c>
      <c r="Z256" s="167" t="str">
        <f>H256*F256</f>
      </c>
      <c r="AA256" s="168" t="str">
        <f>Z256*U256</f>
      </c>
      <c r="AB256" s="169" t="str">
        <f>IF(Z256=0,"",Q256/Z256)</f>
      </c>
    </row>
    <row r="257">
      <c r="A257" t="s">
        <v>289</v>
      </c>
      <c r="B257" s="35" t="s">
        <v>458</v>
      </c>
      <c r="C257" t="n">
        <v>2046</v>
      </c>
      <c r="D257" s="145" t="n">
        <v>22468.5063403264</v>
      </c>
      <c r="E257" s="146" t="n">
        <v>361657.79619685</v>
      </c>
      <c r="F257" s="147" t="n">
        <v>25797.7023007031</v>
      </c>
      <c r="G257" s="148" t="n">
        <v>92766.6954417819</v>
      </c>
      <c r="H257" s="149" t="n">
        <v>318096573.5</v>
      </c>
      <c r="I257" s="150" t="n">
        <v>37.8362</v>
      </c>
      <c r="J257" s="151" t="str">
        <f>'Calculation_Assumptions'!$B$28*G257*(F257/G257)^'Calculation_Assumptions'!$B$29</f>
      </c>
      <c r="K257" s="152" t="str">
        <f>'Calculation_Assumptions'!$B$30*F257</f>
      </c>
      <c r="L257" s="153" t="str">
        <f>MAX(J257,K257)</f>
      </c>
      <c r="M257" s="154" t="str">
        <f>IF(F257=0,"",L257/F257)</f>
      </c>
      <c r="N257" s="155" t="str">
        <f>'Calculation_Assumptions'!$B$31*F257</f>
      </c>
      <c r="O257" s="156" t="str">
        <f>'Calculation_Assumptions'!$B$32*F257</f>
      </c>
      <c r="P257" s="157" t="str">
        <f>IF(I257=0,"",L257/I257)</f>
      </c>
      <c r="Q257" s="158" t="str">
        <f>L257*D257</f>
      </c>
      <c r="R257" s="159" t="str">
        <f>P257*E257</f>
      </c>
      <c r="S257" s="160" t="str">
        <f>N257*D257</f>
      </c>
      <c r="T257" s="161" t="str">
        <f>O257*D257</f>
      </c>
      <c r="U257" s="162" t="str">
        <f>1/(1+'Calculation_Assumptions'!$B$25)^(C257-'Calculation_Assumptions'!$B$24)</f>
      </c>
      <c r="V257" s="163" t="str">
        <f>Q257*U257</f>
      </c>
      <c r="W257" s="164" t="str">
        <f>R257*U257</f>
      </c>
      <c r="X257" s="165" t="str">
        <f>S257*U257</f>
      </c>
      <c r="Y257" s="166" t="str">
        <f>T257*U257</f>
      </c>
      <c r="Z257" s="167" t="str">
        <f>H257*F257</f>
      </c>
      <c r="AA257" s="168" t="str">
        <f>Z257*U257</f>
      </c>
      <c r="AB257" s="169" t="str">
        <f>IF(Z257=0,"",Q257/Z257)</f>
      </c>
    </row>
    <row r="258">
      <c r="A258" t="s">
        <v>289</v>
      </c>
      <c r="B258" s="35" t="s">
        <v>458</v>
      </c>
      <c r="C258" t="n">
        <v>2047</v>
      </c>
      <c r="D258" s="145" t="n">
        <v>22696.7692746011</v>
      </c>
      <c r="E258" s="146" t="n">
        <v>364948.668311601</v>
      </c>
      <c r="F258" s="147" t="n">
        <v>26380.9616682253</v>
      </c>
      <c r="G258" s="148" t="n">
        <v>93523.921418033</v>
      </c>
      <c r="H258" s="149" t="n">
        <v>318862019.5</v>
      </c>
      <c r="I258" s="150" t="n">
        <v>37.9489</v>
      </c>
      <c r="J258" s="151" t="str">
        <f>'Calculation_Assumptions'!$B$28*G258*(F258/G258)^'Calculation_Assumptions'!$B$29</f>
      </c>
      <c r="K258" s="152" t="str">
        <f>'Calculation_Assumptions'!$B$30*F258</f>
      </c>
      <c r="L258" s="153" t="str">
        <f>MAX(J258,K258)</f>
      </c>
      <c r="M258" s="154" t="str">
        <f>IF(F258=0,"",L258/F258)</f>
      </c>
      <c r="N258" s="155" t="str">
        <f>'Calculation_Assumptions'!$B$31*F258</f>
      </c>
      <c r="O258" s="156" t="str">
        <f>'Calculation_Assumptions'!$B$32*F258</f>
      </c>
      <c r="P258" s="157" t="str">
        <f>IF(I258=0,"",L258/I258)</f>
      </c>
      <c r="Q258" s="158" t="str">
        <f>L258*D258</f>
      </c>
      <c r="R258" s="159" t="str">
        <f>P258*E258</f>
      </c>
      <c r="S258" s="160" t="str">
        <f>N258*D258</f>
      </c>
      <c r="T258" s="161" t="str">
        <f>O258*D258</f>
      </c>
      <c r="U258" s="162" t="str">
        <f>1/(1+'Calculation_Assumptions'!$B$25)^(C258-'Calculation_Assumptions'!$B$24)</f>
      </c>
      <c r="V258" s="163" t="str">
        <f>Q258*U258</f>
      </c>
      <c r="W258" s="164" t="str">
        <f>R258*U258</f>
      </c>
      <c r="X258" s="165" t="str">
        <f>S258*U258</f>
      </c>
      <c r="Y258" s="166" t="str">
        <f>T258*U258</f>
      </c>
      <c r="Z258" s="167" t="str">
        <f>H258*F258</f>
      </c>
      <c r="AA258" s="168" t="str">
        <f>Z258*U258</f>
      </c>
      <c r="AB258" s="169" t="str">
        <f>IF(Z258=0,"",Q258/Z258)</f>
      </c>
    </row>
    <row r="259">
      <c r="A259" t="s">
        <v>289</v>
      </c>
      <c r="B259" s="35" t="s">
        <v>458</v>
      </c>
      <c r="C259" t="n">
        <v>2048</v>
      </c>
      <c r="D259" s="145" t="n">
        <v>22953.2342780673</v>
      </c>
      <c r="E259" s="146" t="n">
        <v>368576.713998747</v>
      </c>
      <c r="F259" s="147" t="n">
        <v>26977.4079268061</v>
      </c>
      <c r="G259" s="148" t="n">
        <v>94287.3283968127</v>
      </c>
      <c r="H259" s="149" t="n">
        <v>319554652.5</v>
      </c>
      <c r="I259" s="150" t="n">
        <v>38.0645</v>
      </c>
      <c r="J259" s="151" t="str">
        <f>'Calculation_Assumptions'!$B$28*G259*(F259/G259)^'Calculation_Assumptions'!$B$29</f>
      </c>
      <c r="K259" s="152" t="str">
        <f>'Calculation_Assumptions'!$B$30*F259</f>
      </c>
      <c r="L259" s="153" t="str">
        <f>MAX(J259,K259)</f>
      </c>
      <c r="M259" s="154" t="str">
        <f>IF(F259=0,"",L259/F259)</f>
      </c>
      <c r="N259" s="155" t="str">
        <f>'Calculation_Assumptions'!$B$31*F259</f>
      </c>
      <c r="O259" s="156" t="str">
        <f>'Calculation_Assumptions'!$B$32*F259</f>
      </c>
      <c r="P259" s="157" t="str">
        <f>IF(I259=0,"",L259/I259)</f>
      </c>
      <c r="Q259" s="158" t="str">
        <f>L259*D259</f>
      </c>
      <c r="R259" s="159" t="str">
        <f>P259*E259</f>
      </c>
      <c r="S259" s="160" t="str">
        <f>N259*D259</f>
      </c>
      <c r="T259" s="161" t="str">
        <f>O259*D259</f>
      </c>
      <c r="U259" s="162" t="str">
        <f>1/(1+'Calculation_Assumptions'!$B$25)^(C259-'Calculation_Assumptions'!$B$24)</f>
      </c>
      <c r="V259" s="163" t="str">
        <f>Q259*U259</f>
      </c>
      <c r="W259" s="164" t="str">
        <f>R259*U259</f>
      </c>
      <c r="X259" s="165" t="str">
        <f>S259*U259</f>
      </c>
      <c r="Y259" s="166" t="str">
        <f>T259*U259</f>
      </c>
      <c r="Z259" s="167" t="str">
        <f>H259*F259</f>
      </c>
      <c r="AA259" s="168" t="str">
        <f>Z259*U259</f>
      </c>
      <c r="AB259" s="169" t="str">
        <f>IF(Z259=0,"",Q259/Z259)</f>
      </c>
    </row>
    <row r="260">
      <c r="A260" t="s">
        <v>289</v>
      </c>
      <c r="B260" s="35" t="s">
        <v>458</v>
      </c>
      <c r="C260" t="n">
        <v>2049</v>
      </c>
      <c r="D260" s="145" t="n">
        <v>23239.7939080213</v>
      </c>
      <c r="E260" s="146" t="n">
        <v>372498.652950897</v>
      </c>
      <c r="F260" s="147" t="n">
        <v>27587.3392184138</v>
      </c>
      <c r="G260" s="148" t="n">
        <v>95056.9668317421</v>
      </c>
      <c r="H260" s="149" t="n">
        <v>320173250</v>
      </c>
      <c r="I260" s="150" t="n">
        <v>38.1755</v>
      </c>
      <c r="J260" s="151" t="str">
        <f>'Calculation_Assumptions'!$B$28*G260*(F260/G260)^'Calculation_Assumptions'!$B$29</f>
      </c>
      <c r="K260" s="152" t="str">
        <f>'Calculation_Assumptions'!$B$30*F260</f>
      </c>
      <c r="L260" s="153" t="str">
        <f>MAX(J260,K260)</f>
      </c>
      <c r="M260" s="154" t="str">
        <f>IF(F260=0,"",L260/F260)</f>
      </c>
      <c r="N260" s="155" t="str">
        <f>'Calculation_Assumptions'!$B$31*F260</f>
      </c>
      <c r="O260" s="156" t="str">
        <f>'Calculation_Assumptions'!$B$32*F260</f>
      </c>
      <c r="P260" s="157" t="str">
        <f>IF(I260=0,"",L260/I260)</f>
      </c>
      <c r="Q260" s="158" t="str">
        <f>L260*D260</f>
      </c>
      <c r="R260" s="159" t="str">
        <f>P260*E260</f>
      </c>
      <c r="S260" s="160" t="str">
        <f>N260*D260</f>
      </c>
      <c r="T260" s="161" t="str">
        <f>O260*D260</f>
      </c>
      <c r="U260" s="162" t="str">
        <f>1/(1+'Calculation_Assumptions'!$B$25)^(C260-'Calculation_Assumptions'!$B$24)</f>
      </c>
      <c r="V260" s="163" t="str">
        <f>Q260*U260</f>
      </c>
      <c r="W260" s="164" t="str">
        <f>R260*U260</f>
      </c>
      <c r="X260" s="165" t="str">
        <f>S260*U260</f>
      </c>
      <c r="Y260" s="166" t="str">
        <f>T260*U260</f>
      </c>
      <c r="Z260" s="167" t="str">
        <f>H260*F260</f>
      </c>
      <c r="AA260" s="168" t="str">
        <f>Z260*U260</f>
      </c>
      <c r="AB260" s="169" t="str">
        <f>IF(Z260=0,"",Q260/Z260)</f>
      </c>
    </row>
    <row r="261">
      <c r="A261" t="s">
        <v>289</v>
      </c>
      <c r="B261" s="35" t="s">
        <v>458</v>
      </c>
      <c r="C261" t="n">
        <v>2050</v>
      </c>
      <c r="D261" s="145" t="n">
        <v>23541.4328336923</v>
      </c>
      <c r="E261" s="146" t="n">
        <v>376588.993071657</v>
      </c>
      <c r="F261" s="147" t="n">
        <v>28211.0604256979</v>
      </c>
      <c r="G261" s="148" t="n">
        <v>95832.8875882792</v>
      </c>
      <c r="H261" s="149" t="n">
        <v>320712949.5</v>
      </c>
      <c r="I261" s="150" t="n">
        <v>38.286</v>
      </c>
      <c r="J261" s="151" t="str">
        <f>'Calculation_Assumptions'!$B$28*G261*(F261/G261)^'Calculation_Assumptions'!$B$29</f>
      </c>
      <c r="K261" s="152" t="str">
        <f>'Calculation_Assumptions'!$B$30*F261</f>
      </c>
      <c r="L261" s="153" t="str">
        <f>MAX(J261,K261)</f>
      </c>
      <c r="M261" s="154" t="str">
        <f>IF(F261=0,"",L261/F261)</f>
      </c>
      <c r="N261" s="155" t="str">
        <f>'Calculation_Assumptions'!$B$31*F261</f>
      </c>
      <c r="O261" s="156" t="str">
        <f>'Calculation_Assumptions'!$B$32*F261</f>
      </c>
      <c r="P261" s="157" t="str">
        <f>IF(I261=0,"",L261/I261)</f>
      </c>
      <c r="Q261" s="158" t="str">
        <f>L261*D261</f>
      </c>
      <c r="R261" s="159" t="str">
        <f>P261*E261</f>
      </c>
      <c r="S261" s="160" t="str">
        <f>N261*D261</f>
      </c>
      <c r="T261" s="161" t="str">
        <f>O261*D261</f>
      </c>
      <c r="U261" s="162" t="str">
        <f>1/(1+'Calculation_Assumptions'!$B$25)^(C261-'Calculation_Assumptions'!$B$24)</f>
      </c>
      <c r="V261" s="163" t="str">
        <f>Q261*U261</f>
      </c>
      <c r="W261" s="164" t="str">
        <f>R261*U261</f>
      </c>
      <c r="X261" s="165" t="str">
        <f>S261*U261</f>
      </c>
      <c r="Y261" s="166" t="str">
        <f>T261*U261</f>
      </c>
      <c r="Z261" s="167" t="str">
        <f>H261*F261</f>
      </c>
      <c r="AA261" s="168" t="str">
        <f>Z261*U261</f>
      </c>
      <c r="AB261" s="169" t="str">
        <f>IF(Z261=0,"",Q261/Z261)</f>
      </c>
    </row>
    <row r="262">
      <c r="A262" t="s">
        <v>264</v>
      </c>
      <c r="B262" s="35" t="s">
        <v>266</v>
      </c>
      <c r="C262" t="n">
        <v>2025</v>
      </c>
      <c r="D262" s="145" t="n">
        <v>-0.000000000438749564457552</v>
      </c>
      <c r="E262" s="146" t="n">
        <v>-0.0000000159353312767507</v>
      </c>
      <c r="F262" s="147" t="n">
        <v>13851.4910785419</v>
      </c>
      <c r="G262" s="148" t="n">
        <v>74136.3707949527</v>
      </c>
      <c r="H262" s="149" t="n">
        <v>285721235.5</v>
      </c>
      <c r="I262" s="150" t="n">
        <v>37.51</v>
      </c>
      <c r="J262" s="151" t="str">
        <f>'Calculation_Assumptions'!$B$28*G262*(F262/G262)^'Calculation_Assumptions'!$B$29</f>
      </c>
      <c r="K262" s="152" t="str">
        <f>'Calculation_Assumptions'!$B$30*F262</f>
      </c>
      <c r="L262" s="153" t="str">
        <f>MAX(J262,K262)</f>
      </c>
      <c r="M262" s="154" t="str">
        <f>IF(F262=0,"",L262/F262)</f>
      </c>
      <c r="N262" s="155" t="str">
        <f>'Calculation_Assumptions'!$B$31*F262</f>
      </c>
      <c r="O262" s="156" t="str">
        <f>'Calculation_Assumptions'!$B$32*F262</f>
      </c>
      <c r="P262" s="157" t="str">
        <f>IF(I262=0,"",L262/I262)</f>
      </c>
      <c r="Q262" s="158" t="str">
        <f>L262*D262</f>
      </c>
      <c r="R262" s="159" t="str">
        <f>P262*E262</f>
      </c>
      <c r="S262" s="160" t="str">
        <f>N262*D262</f>
      </c>
      <c r="T262" s="161" t="str">
        <f>O262*D262</f>
      </c>
      <c r="U262" s="162" t="str">
        <f>1/(1+'Calculation_Assumptions'!$B$25)^(C262-'Calculation_Assumptions'!$B$24)</f>
      </c>
      <c r="V262" s="163" t="str">
        <f>Q262*U262</f>
      </c>
      <c r="W262" s="164" t="str">
        <f>R262*U262</f>
      </c>
      <c r="X262" s="165" t="str">
        <f>S262*U262</f>
      </c>
      <c r="Y262" s="166" t="str">
        <f>T262*U262</f>
      </c>
      <c r="Z262" s="167" t="str">
        <f>H262*F262</f>
      </c>
      <c r="AA262" s="168" t="str">
        <f>Z262*U262</f>
      </c>
      <c r="AB262" s="169" t="str">
        <f>IF(Z262=0,"",Q262/Z262)</f>
      </c>
    </row>
    <row r="263">
      <c r="A263" t="s">
        <v>264</v>
      </c>
      <c r="B263" s="35" t="s">
        <v>266</v>
      </c>
      <c r="C263" t="n">
        <v>2026</v>
      </c>
      <c r="D263" s="145" t="n">
        <v>5789.64884559848</v>
      </c>
      <c r="E263" s="146" t="n">
        <v>94815.9541826198</v>
      </c>
      <c r="F263" s="147" t="n">
        <v>14370.1004216288</v>
      </c>
      <c r="G263" s="148" t="n">
        <v>75186.4097436074</v>
      </c>
      <c r="H263" s="149" t="n">
        <v>287886782.5</v>
      </c>
      <c r="I263" s="150" t="n">
        <v>37.5883</v>
      </c>
      <c r="J263" s="151" t="str">
        <f>'Calculation_Assumptions'!$B$28*G263*(F263/G263)^'Calculation_Assumptions'!$B$29</f>
      </c>
      <c r="K263" s="152" t="str">
        <f>'Calculation_Assumptions'!$B$30*F263</f>
      </c>
      <c r="L263" s="153" t="str">
        <f>MAX(J263,K263)</f>
      </c>
      <c r="M263" s="154" t="str">
        <f>IF(F263=0,"",L263/F263)</f>
      </c>
      <c r="N263" s="155" t="str">
        <f>'Calculation_Assumptions'!$B$31*F263</f>
      </c>
      <c r="O263" s="156" t="str">
        <f>'Calculation_Assumptions'!$B$32*F263</f>
      </c>
      <c r="P263" s="157" t="str">
        <f>IF(I263=0,"",L263/I263)</f>
      </c>
      <c r="Q263" s="158" t="str">
        <f>L263*D263</f>
      </c>
      <c r="R263" s="159" t="str">
        <f>P263*E263</f>
      </c>
      <c r="S263" s="160" t="str">
        <f>N263*D263</f>
      </c>
      <c r="T263" s="161" t="str">
        <f>O263*D263</f>
      </c>
      <c r="U263" s="162" t="str">
        <f>1/(1+'Calculation_Assumptions'!$B$25)^(C263-'Calculation_Assumptions'!$B$24)</f>
      </c>
      <c r="V263" s="163" t="str">
        <f>Q263*U263</f>
      </c>
      <c r="W263" s="164" t="str">
        <f>R263*U263</f>
      </c>
      <c r="X263" s="165" t="str">
        <f>S263*U263</f>
      </c>
      <c r="Y263" s="166" t="str">
        <f>T263*U263</f>
      </c>
      <c r="Z263" s="167" t="str">
        <f>H263*F263</f>
      </c>
      <c r="AA263" s="168" t="str">
        <f>Z263*U263</f>
      </c>
      <c r="AB263" s="169" t="str">
        <f>IF(Z263=0,"",Q263/Z263)</f>
      </c>
    </row>
    <row r="264">
      <c r="A264" t="s">
        <v>264</v>
      </c>
      <c r="B264" s="35" t="s">
        <v>266</v>
      </c>
      <c r="C264" t="n">
        <v>2027</v>
      </c>
      <c r="D264" s="145" t="n">
        <v>10395.0146565629</v>
      </c>
      <c r="E264" s="146" t="n">
        <v>177127.936584717</v>
      </c>
      <c r="F264" s="147" t="n">
        <v>14908.1268548478</v>
      </c>
      <c r="G264" s="148" t="n">
        <v>76251.3210387483</v>
      </c>
      <c r="H264" s="149" t="n">
        <v>289986522</v>
      </c>
      <c r="I264" s="150" t="n">
        <v>37.6736</v>
      </c>
      <c r="J264" s="151" t="str">
        <f>'Calculation_Assumptions'!$B$28*G264*(F264/G264)^'Calculation_Assumptions'!$B$29</f>
      </c>
      <c r="K264" s="152" t="str">
        <f>'Calculation_Assumptions'!$B$30*F264</f>
      </c>
      <c r="L264" s="153" t="str">
        <f>MAX(J264,K264)</f>
      </c>
      <c r="M264" s="154" t="str">
        <f>IF(F264=0,"",L264/F264)</f>
      </c>
      <c r="N264" s="155" t="str">
        <f>'Calculation_Assumptions'!$B$31*F264</f>
      </c>
      <c r="O264" s="156" t="str">
        <f>'Calculation_Assumptions'!$B$32*F264</f>
      </c>
      <c r="P264" s="157" t="str">
        <f>IF(I264=0,"",L264/I264)</f>
      </c>
      <c r="Q264" s="158" t="str">
        <f>L264*D264</f>
      </c>
      <c r="R264" s="159" t="str">
        <f>P264*E264</f>
      </c>
      <c r="S264" s="160" t="str">
        <f>N264*D264</f>
      </c>
      <c r="T264" s="161" t="str">
        <f>O264*D264</f>
      </c>
      <c r="U264" s="162" t="str">
        <f>1/(1+'Calculation_Assumptions'!$B$25)^(C264-'Calculation_Assumptions'!$B$24)</f>
      </c>
      <c r="V264" s="163" t="str">
        <f>Q264*U264</f>
      </c>
      <c r="W264" s="164" t="str">
        <f>R264*U264</f>
      </c>
      <c r="X264" s="165" t="str">
        <f>S264*U264</f>
      </c>
      <c r="Y264" s="166" t="str">
        <f>T264*U264</f>
      </c>
      <c r="Z264" s="167" t="str">
        <f>H264*F264</f>
      </c>
      <c r="AA264" s="168" t="str">
        <f>Z264*U264</f>
      </c>
      <c r="AB264" s="169" t="str">
        <f>IF(Z264=0,"",Q264/Z264)</f>
      </c>
    </row>
    <row r="265">
      <c r="A265" t="s">
        <v>264</v>
      </c>
      <c r="B265" s="35" t="s">
        <v>266</v>
      </c>
      <c r="C265" t="n">
        <v>2028</v>
      </c>
      <c r="D265" s="145" t="n">
        <v>14443.5089762012</v>
      </c>
      <c r="E265" s="146" t="n">
        <v>252215.961609761</v>
      </c>
      <c r="F265" s="147" t="n">
        <v>15466.2973673947</v>
      </c>
      <c r="G265" s="148" t="n">
        <v>77331.3153265521</v>
      </c>
      <c r="H265" s="149" t="n">
        <v>292016778.5</v>
      </c>
      <c r="I265" s="150" t="n">
        <v>36.834</v>
      </c>
      <c r="J265" s="151" t="str">
        <f>'Calculation_Assumptions'!$B$28*G265*(F265/G265)^'Calculation_Assumptions'!$B$29</f>
      </c>
      <c r="K265" s="152" t="str">
        <f>'Calculation_Assumptions'!$B$30*F265</f>
      </c>
      <c r="L265" s="153" t="str">
        <f>MAX(J265,K265)</f>
      </c>
      <c r="M265" s="154" t="str">
        <f>IF(F265=0,"",L265/F265)</f>
      </c>
      <c r="N265" s="155" t="str">
        <f>'Calculation_Assumptions'!$B$31*F265</f>
      </c>
      <c r="O265" s="156" t="str">
        <f>'Calculation_Assumptions'!$B$32*F265</f>
      </c>
      <c r="P265" s="157" t="str">
        <f>IF(I265=0,"",L265/I265)</f>
      </c>
      <c r="Q265" s="158" t="str">
        <f>L265*D265</f>
      </c>
      <c r="R265" s="159" t="str">
        <f>P265*E265</f>
      </c>
      <c r="S265" s="160" t="str">
        <f>N265*D265</f>
      </c>
      <c r="T265" s="161" t="str">
        <f>O265*D265</f>
      </c>
      <c r="U265" s="162" t="str">
        <f>1/(1+'Calculation_Assumptions'!$B$25)^(C265-'Calculation_Assumptions'!$B$24)</f>
      </c>
      <c r="V265" s="163" t="str">
        <f>Q265*U265</f>
      </c>
      <c r="W265" s="164" t="str">
        <f>R265*U265</f>
      </c>
      <c r="X265" s="165" t="str">
        <f>S265*U265</f>
      </c>
      <c r="Y265" s="166" t="str">
        <f>T265*U265</f>
      </c>
      <c r="Z265" s="167" t="str">
        <f>H265*F265</f>
      </c>
      <c r="AA265" s="168" t="str">
        <f>Z265*U265</f>
      </c>
      <c r="AB265" s="169" t="str">
        <f>IF(Z265=0,"",Q265/Z265)</f>
      </c>
    </row>
    <row r="266">
      <c r="A266" t="s">
        <v>264</v>
      </c>
      <c r="B266" s="35" t="s">
        <v>266</v>
      </c>
      <c r="C266" t="n">
        <v>2029</v>
      </c>
      <c r="D266" s="145" t="n">
        <v>19403.3412632109</v>
      </c>
      <c r="E266" s="146" t="n">
        <v>339827.327854654</v>
      </c>
      <c r="F266" s="147" t="n">
        <v>16045.3661674401</v>
      </c>
      <c r="G266" s="148" t="n">
        <v>78426.6062367069</v>
      </c>
      <c r="H266" s="149" t="n">
        <v>293978109</v>
      </c>
      <c r="I266" s="150" t="n">
        <v>36.9118</v>
      </c>
      <c r="J266" s="151" t="str">
        <f>'Calculation_Assumptions'!$B$28*G266*(F266/G266)^'Calculation_Assumptions'!$B$29</f>
      </c>
      <c r="K266" s="152" t="str">
        <f>'Calculation_Assumptions'!$B$30*F266</f>
      </c>
      <c r="L266" s="153" t="str">
        <f>MAX(J266,K266)</f>
      </c>
      <c r="M266" s="154" t="str">
        <f>IF(F266=0,"",L266/F266)</f>
      </c>
      <c r="N266" s="155" t="str">
        <f>'Calculation_Assumptions'!$B$31*F266</f>
      </c>
      <c r="O266" s="156" t="str">
        <f>'Calculation_Assumptions'!$B$32*F266</f>
      </c>
      <c r="P266" s="157" t="str">
        <f>IF(I266=0,"",L266/I266)</f>
      </c>
      <c r="Q266" s="158" t="str">
        <f>L266*D266</f>
      </c>
      <c r="R266" s="159" t="str">
        <f>P266*E266</f>
      </c>
      <c r="S266" s="160" t="str">
        <f>N266*D266</f>
      </c>
      <c r="T266" s="161" t="str">
        <f>O266*D266</f>
      </c>
      <c r="U266" s="162" t="str">
        <f>1/(1+'Calculation_Assumptions'!$B$25)^(C266-'Calculation_Assumptions'!$B$24)</f>
      </c>
      <c r="V266" s="163" t="str">
        <f>Q266*U266</f>
      </c>
      <c r="W266" s="164" t="str">
        <f>R266*U266</f>
      </c>
      <c r="X266" s="165" t="str">
        <f>S266*U266</f>
      </c>
      <c r="Y266" s="166" t="str">
        <f>T266*U266</f>
      </c>
      <c r="Z266" s="167" t="str">
        <f>H266*F266</f>
      </c>
      <c r="AA266" s="168" t="str">
        <f>Z266*U266</f>
      </c>
      <c r="AB266" s="169" t="str">
        <f>IF(Z266=0,"",Q266/Z266)</f>
      </c>
    </row>
    <row r="267">
      <c r="A267" t="s">
        <v>264</v>
      </c>
      <c r="B267" s="35" t="s">
        <v>266</v>
      </c>
      <c r="C267" t="n">
        <v>2030</v>
      </c>
      <c r="D267" s="145" t="n">
        <v>24034.2992112772</v>
      </c>
      <c r="E267" s="146" t="n">
        <v>422873.092488443</v>
      </c>
      <c r="F267" s="147" t="n">
        <v>16646.1157012267</v>
      </c>
      <c r="G267" s="148" t="n">
        <v>79537.4104246691</v>
      </c>
      <c r="H267" s="149" t="n">
        <v>295876648</v>
      </c>
      <c r="I267" s="150" t="n">
        <v>36.9927</v>
      </c>
      <c r="J267" s="151" t="str">
        <f>'Calculation_Assumptions'!$B$28*G267*(F267/G267)^'Calculation_Assumptions'!$B$29</f>
      </c>
      <c r="K267" s="152" t="str">
        <f>'Calculation_Assumptions'!$B$30*F267</f>
      </c>
      <c r="L267" s="153" t="str">
        <f>MAX(J267,K267)</f>
      </c>
      <c r="M267" s="154" t="str">
        <f>IF(F267=0,"",L267/F267)</f>
      </c>
      <c r="N267" s="155" t="str">
        <f>'Calculation_Assumptions'!$B$31*F267</f>
      </c>
      <c r="O267" s="156" t="str">
        <f>'Calculation_Assumptions'!$B$32*F267</f>
      </c>
      <c r="P267" s="157" t="str">
        <f>IF(I267=0,"",L267/I267)</f>
      </c>
      <c r="Q267" s="158" t="str">
        <f>L267*D267</f>
      </c>
      <c r="R267" s="159" t="str">
        <f>P267*E267</f>
      </c>
      <c r="S267" s="160" t="str">
        <f>N267*D267</f>
      </c>
      <c r="T267" s="161" t="str">
        <f>O267*D267</f>
      </c>
      <c r="U267" s="162" t="str">
        <f>1/(1+'Calculation_Assumptions'!$B$25)^(C267-'Calculation_Assumptions'!$B$24)</f>
      </c>
      <c r="V267" s="163" t="str">
        <f>Q267*U267</f>
      </c>
      <c r="W267" s="164" t="str">
        <f>R267*U267</f>
      </c>
      <c r="X267" s="165" t="str">
        <f>S267*U267</f>
      </c>
      <c r="Y267" s="166" t="str">
        <f>T267*U267</f>
      </c>
      <c r="Z267" s="167" t="str">
        <f>H267*F267</f>
      </c>
      <c r="AA267" s="168" t="str">
        <f>Z267*U267</f>
      </c>
      <c r="AB267" s="169" t="str">
        <f>IF(Z267=0,"",Q267/Z267)</f>
      </c>
    </row>
    <row r="268">
      <c r="A268" t="s">
        <v>264</v>
      </c>
      <c r="B268" s="35" t="s">
        <v>266</v>
      </c>
      <c r="C268" t="n">
        <v>2031</v>
      </c>
      <c r="D268" s="145" t="n">
        <v>23253.6505278311</v>
      </c>
      <c r="E268" s="146" t="n">
        <v>415192.411972307</v>
      </c>
      <c r="F268" s="147" t="n">
        <v>17161.0734660986</v>
      </c>
      <c r="G268" s="148" t="n">
        <v>80420.1567986293</v>
      </c>
      <c r="H268" s="149" t="n">
        <v>297719748</v>
      </c>
      <c r="I268" s="150" t="n">
        <v>37.0895</v>
      </c>
      <c r="J268" s="151" t="str">
        <f>'Calculation_Assumptions'!$B$28*G268*(F268/G268)^'Calculation_Assumptions'!$B$29</f>
      </c>
      <c r="K268" s="152" t="str">
        <f>'Calculation_Assumptions'!$B$30*F268</f>
      </c>
      <c r="L268" s="153" t="str">
        <f>MAX(J268,K268)</f>
      </c>
      <c r="M268" s="154" t="str">
        <f>IF(F268=0,"",L268/F268)</f>
      </c>
      <c r="N268" s="155" t="str">
        <f>'Calculation_Assumptions'!$B$31*F268</f>
      </c>
      <c r="O268" s="156" t="str">
        <f>'Calculation_Assumptions'!$B$32*F268</f>
      </c>
      <c r="P268" s="157" t="str">
        <f>IF(I268=0,"",L268/I268)</f>
      </c>
      <c r="Q268" s="158" t="str">
        <f>L268*D268</f>
      </c>
      <c r="R268" s="159" t="str">
        <f>P268*E268</f>
      </c>
      <c r="S268" s="160" t="str">
        <f>N268*D268</f>
      </c>
      <c r="T268" s="161" t="str">
        <f>O268*D268</f>
      </c>
      <c r="U268" s="162" t="str">
        <f>1/(1+'Calculation_Assumptions'!$B$25)^(C268-'Calculation_Assumptions'!$B$24)</f>
      </c>
      <c r="V268" s="163" t="str">
        <f>Q268*U268</f>
      </c>
      <c r="W268" s="164" t="str">
        <f>R268*U268</f>
      </c>
      <c r="X268" s="165" t="str">
        <f>S268*U268</f>
      </c>
      <c r="Y268" s="166" t="str">
        <f>T268*U268</f>
      </c>
      <c r="Z268" s="167" t="str">
        <f>H268*F268</f>
      </c>
      <c r="AA268" s="168" t="str">
        <f>Z268*U268</f>
      </c>
      <c r="AB268" s="169" t="str">
        <f>IF(Z268=0,"",Q268/Z268)</f>
      </c>
    </row>
    <row r="269">
      <c r="A269" t="s">
        <v>264</v>
      </c>
      <c r="B269" s="35" t="s">
        <v>266</v>
      </c>
      <c r="C269" t="n">
        <v>2032</v>
      </c>
      <c r="D269" s="145" t="n">
        <v>22965.0666854214</v>
      </c>
      <c r="E269" s="146" t="n">
        <v>412777.848537077</v>
      </c>
      <c r="F269" s="147" t="n">
        <v>17691.9617642167</v>
      </c>
      <c r="G269" s="148" t="n">
        <v>81312.7003379309</v>
      </c>
      <c r="H269" s="149" t="n">
        <v>299510661.5</v>
      </c>
      <c r="I269" s="150" t="n">
        <v>37.1904</v>
      </c>
      <c r="J269" s="151" t="str">
        <f>'Calculation_Assumptions'!$B$28*G269*(F269/G269)^'Calculation_Assumptions'!$B$29</f>
      </c>
      <c r="K269" s="152" t="str">
        <f>'Calculation_Assumptions'!$B$30*F269</f>
      </c>
      <c r="L269" s="153" t="str">
        <f>MAX(J269,K269)</f>
      </c>
      <c r="M269" s="154" t="str">
        <f>IF(F269=0,"",L269/F269)</f>
      </c>
      <c r="N269" s="155" t="str">
        <f>'Calculation_Assumptions'!$B$31*F269</f>
      </c>
      <c r="O269" s="156" t="str">
        <f>'Calculation_Assumptions'!$B$32*F269</f>
      </c>
      <c r="P269" s="157" t="str">
        <f>IF(I269=0,"",L269/I269)</f>
      </c>
      <c r="Q269" s="158" t="str">
        <f>L269*D269</f>
      </c>
      <c r="R269" s="159" t="str">
        <f>P269*E269</f>
      </c>
      <c r="S269" s="160" t="str">
        <f>N269*D269</f>
      </c>
      <c r="T269" s="161" t="str">
        <f>O269*D269</f>
      </c>
      <c r="U269" s="162" t="str">
        <f>1/(1+'Calculation_Assumptions'!$B$25)^(C269-'Calculation_Assumptions'!$B$24)</f>
      </c>
      <c r="V269" s="163" t="str">
        <f>Q269*U269</f>
      </c>
      <c r="W269" s="164" t="str">
        <f>R269*U269</f>
      </c>
      <c r="X269" s="165" t="str">
        <f>S269*U269</f>
      </c>
      <c r="Y269" s="166" t="str">
        <f>T269*U269</f>
      </c>
      <c r="Z269" s="167" t="str">
        <f>H269*F269</f>
      </c>
      <c r="AA269" s="168" t="str">
        <f>Z269*U269</f>
      </c>
      <c r="AB269" s="169" t="str">
        <f>IF(Z269=0,"",Q269/Z269)</f>
      </c>
    </row>
    <row r="270">
      <c r="A270" t="s">
        <v>264</v>
      </c>
      <c r="B270" s="35" t="s">
        <v>266</v>
      </c>
      <c r="C270" t="n">
        <v>2033</v>
      </c>
      <c r="D270" s="145" t="n">
        <v>22985.7454864473</v>
      </c>
      <c r="E270" s="146" t="n">
        <v>413993.922946875</v>
      </c>
      <c r="F270" s="147" t="n">
        <v>18239.2734163655</v>
      </c>
      <c r="G270" s="148" t="n">
        <v>82215.1497764654</v>
      </c>
      <c r="H270" s="149" t="n">
        <v>301250984.5</v>
      </c>
      <c r="I270" s="150" t="n">
        <v>37.2975</v>
      </c>
      <c r="J270" s="151" t="str">
        <f>'Calculation_Assumptions'!$B$28*G270*(F270/G270)^'Calculation_Assumptions'!$B$29</f>
      </c>
      <c r="K270" s="152" t="str">
        <f>'Calculation_Assumptions'!$B$30*F270</f>
      </c>
      <c r="L270" s="153" t="str">
        <f>MAX(J270,K270)</f>
      </c>
      <c r="M270" s="154" t="str">
        <f>IF(F270=0,"",L270/F270)</f>
      </c>
      <c r="N270" s="155" t="str">
        <f>'Calculation_Assumptions'!$B$31*F270</f>
      </c>
      <c r="O270" s="156" t="str">
        <f>'Calculation_Assumptions'!$B$32*F270</f>
      </c>
      <c r="P270" s="157" t="str">
        <f>IF(I270=0,"",L270/I270)</f>
      </c>
      <c r="Q270" s="158" t="str">
        <f>L270*D270</f>
      </c>
      <c r="R270" s="159" t="str">
        <f>P270*E270</f>
      </c>
      <c r="S270" s="160" t="str">
        <f>N270*D270</f>
      </c>
      <c r="T270" s="161" t="str">
        <f>O270*D270</f>
      </c>
      <c r="U270" s="162" t="str">
        <f>1/(1+'Calculation_Assumptions'!$B$25)^(C270-'Calculation_Assumptions'!$B$24)</f>
      </c>
      <c r="V270" s="163" t="str">
        <f>Q270*U270</f>
      </c>
      <c r="W270" s="164" t="str">
        <f>R270*U270</f>
      </c>
      <c r="X270" s="165" t="str">
        <f>S270*U270</f>
      </c>
      <c r="Y270" s="166" t="str">
        <f>T270*U270</f>
      </c>
      <c r="Z270" s="167" t="str">
        <f>H270*F270</f>
      </c>
      <c r="AA270" s="168" t="str">
        <f>Z270*U270</f>
      </c>
      <c r="AB270" s="169" t="str">
        <f>IF(Z270=0,"",Q270/Z270)</f>
      </c>
    </row>
    <row r="271">
      <c r="A271" t="s">
        <v>264</v>
      </c>
      <c r="B271" s="35" t="s">
        <v>266</v>
      </c>
      <c r="C271" t="n">
        <v>2034</v>
      </c>
      <c r="D271" s="145" t="n">
        <v>22049.0775215234</v>
      </c>
      <c r="E271" s="146" t="n">
        <v>402011.691313706</v>
      </c>
      <c r="F271" s="147" t="n">
        <v>18803.5164890413</v>
      </c>
      <c r="G271" s="148" t="n">
        <v>83127.6150549084</v>
      </c>
      <c r="H271" s="149" t="n">
        <v>302938573</v>
      </c>
      <c r="I271" s="150" t="n">
        <v>37.4064</v>
      </c>
      <c r="J271" s="151" t="str">
        <f>'Calculation_Assumptions'!$B$28*G271*(F271/G271)^'Calculation_Assumptions'!$B$29</f>
      </c>
      <c r="K271" s="152" t="str">
        <f>'Calculation_Assumptions'!$B$30*F271</f>
      </c>
      <c r="L271" s="153" t="str">
        <f>MAX(J271,K271)</f>
      </c>
      <c r="M271" s="154" t="str">
        <f>IF(F271=0,"",L271/F271)</f>
      </c>
      <c r="N271" s="155" t="str">
        <f>'Calculation_Assumptions'!$B$31*F271</f>
      </c>
      <c r="O271" s="156" t="str">
        <f>'Calculation_Assumptions'!$B$32*F271</f>
      </c>
      <c r="P271" s="157" t="str">
        <f>IF(I271=0,"",L271/I271)</f>
      </c>
      <c r="Q271" s="158" t="str">
        <f>L271*D271</f>
      </c>
      <c r="R271" s="159" t="str">
        <f>P271*E271</f>
      </c>
      <c r="S271" s="160" t="str">
        <f>N271*D271</f>
      </c>
      <c r="T271" s="161" t="str">
        <f>O271*D271</f>
      </c>
      <c r="U271" s="162" t="str">
        <f>1/(1+'Calculation_Assumptions'!$B$25)^(C271-'Calculation_Assumptions'!$B$24)</f>
      </c>
      <c r="V271" s="163" t="str">
        <f>Q271*U271</f>
      </c>
      <c r="W271" s="164" t="str">
        <f>R271*U271</f>
      </c>
      <c r="X271" s="165" t="str">
        <f>S271*U271</f>
      </c>
      <c r="Y271" s="166" t="str">
        <f>T271*U271</f>
      </c>
      <c r="Z271" s="167" t="str">
        <f>H271*F271</f>
      </c>
      <c r="AA271" s="168" t="str">
        <f>Z271*U271</f>
      </c>
      <c r="AB271" s="169" t="str">
        <f>IF(Z271=0,"",Q271/Z271)</f>
      </c>
    </row>
    <row r="272">
      <c r="A272" t="s">
        <v>264</v>
      </c>
      <c r="B272" s="35" t="s">
        <v>266</v>
      </c>
      <c r="C272" t="n">
        <v>2035</v>
      </c>
      <c r="D272" s="145" t="n">
        <v>21414.4356028783</v>
      </c>
      <c r="E272" s="146" t="n">
        <v>393661.356268142</v>
      </c>
      <c r="F272" s="147" t="n">
        <v>19385.2147660882</v>
      </c>
      <c r="G272" s="148" t="n">
        <v>84050.2073341125</v>
      </c>
      <c r="H272" s="149" t="n">
        <v>304566622</v>
      </c>
      <c r="I272" s="150" t="n">
        <v>37.5179</v>
      </c>
      <c r="J272" s="151" t="str">
        <f>'Calculation_Assumptions'!$B$28*G272*(F272/G272)^'Calculation_Assumptions'!$B$29</f>
      </c>
      <c r="K272" s="152" t="str">
        <f>'Calculation_Assumptions'!$B$30*F272</f>
      </c>
      <c r="L272" s="153" t="str">
        <f>MAX(J272,K272)</f>
      </c>
      <c r="M272" s="154" t="str">
        <f>IF(F272=0,"",L272/F272)</f>
      </c>
      <c r="N272" s="155" t="str">
        <f>'Calculation_Assumptions'!$B$31*F272</f>
      </c>
      <c r="O272" s="156" t="str">
        <f>'Calculation_Assumptions'!$B$32*F272</f>
      </c>
      <c r="P272" s="157" t="str">
        <f>IF(I272=0,"",L272/I272)</f>
      </c>
      <c r="Q272" s="158" t="str">
        <f>L272*D272</f>
      </c>
      <c r="R272" s="159" t="str">
        <f>P272*E272</f>
      </c>
      <c r="S272" s="160" t="str">
        <f>N272*D272</f>
      </c>
      <c r="T272" s="161" t="str">
        <f>O272*D272</f>
      </c>
      <c r="U272" s="162" t="str">
        <f>1/(1+'Calculation_Assumptions'!$B$25)^(C272-'Calculation_Assumptions'!$B$24)</f>
      </c>
      <c r="V272" s="163" t="str">
        <f>Q272*U272</f>
      </c>
      <c r="W272" s="164" t="str">
        <f>R272*U272</f>
      </c>
      <c r="X272" s="165" t="str">
        <f>S272*U272</f>
      </c>
      <c r="Y272" s="166" t="str">
        <f>T272*U272</f>
      </c>
      <c r="Z272" s="167" t="str">
        <f>H272*F272</f>
      </c>
      <c r="AA272" s="168" t="str">
        <f>Z272*U272</f>
      </c>
      <c r="AB272" s="169" t="str">
        <f>IF(Z272=0,"",Q272/Z272)</f>
      </c>
    </row>
    <row r="273">
      <c r="A273" t="s">
        <v>264</v>
      </c>
      <c r="B273" s="35" t="s">
        <v>266</v>
      </c>
      <c r="C273" t="n">
        <v>2036</v>
      </c>
      <c r="D273" s="145" t="n">
        <v>25081.6742090006</v>
      </c>
      <c r="E273" s="146" t="n">
        <v>437913.572895681</v>
      </c>
      <c r="F273" s="147" t="n">
        <v>19931.358148438</v>
      </c>
      <c r="G273" s="148" t="n">
        <v>84847.8568068913</v>
      </c>
      <c r="H273" s="149" t="n">
        <v>306135098</v>
      </c>
      <c r="I273" s="150" t="n">
        <v>37.6267</v>
      </c>
      <c r="J273" s="151" t="str">
        <f>'Calculation_Assumptions'!$B$28*G273*(F273/G273)^'Calculation_Assumptions'!$B$29</f>
      </c>
      <c r="K273" s="152" t="str">
        <f>'Calculation_Assumptions'!$B$30*F273</f>
      </c>
      <c r="L273" s="153" t="str">
        <f>MAX(J273,K273)</f>
      </c>
      <c r="M273" s="154" t="str">
        <f>IF(F273=0,"",L273/F273)</f>
      </c>
      <c r="N273" s="155" t="str">
        <f>'Calculation_Assumptions'!$B$31*F273</f>
      </c>
      <c r="O273" s="156" t="str">
        <f>'Calculation_Assumptions'!$B$32*F273</f>
      </c>
      <c r="P273" s="157" t="str">
        <f>IF(I273=0,"",L273/I273)</f>
      </c>
      <c r="Q273" s="158" t="str">
        <f>L273*D273</f>
      </c>
      <c r="R273" s="159" t="str">
        <f>P273*E273</f>
      </c>
      <c r="S273" s="160" t="str">
        <f>N273*D273</f>
      </c>
      <c r="T273" s="161" t="str">
        <f>O273*D273</f>
      </c>
      <c r="U273" s="162" t="str">
        <f>1/(1+'Calculation_Assumptions'!$B$25)^(C273-'Calculation_Assumptions'!$B$24)</f>
      </c>
      <c r="V273" s="163" t="str">
        <f>Q273*U273</f>
      </c>
      <c r="W273" s="164" t="str">
        <f>R273*U273</f>
      </c>
      <c r="X273" s="165" t="str">
        <f>S273*U273</f>
      </c>
      <c r="Y273" s="166" t="str">
        <f>T273*U273</f>
      </c>
      <c r="Z273" s="167" t="str">
        <f>H273*F273</f>
      </c>
      <c r="AA273" s="168" t="str">
        <f>Z273*U273</f>
      </c>
      <c r="AB273" s="169" t="str">
        <f>IF(Z273=0,"",Q273/Z273)</f>
      </c>
    </row>
    <row r="274">
      <c r="A274" t="s">
        <v>264</v>
      </c>
      <c r="B274" s="35" t="s">
        <v>266</v>
      </c>
      <c r="C274" t="n">
        <v>2037</v>
      </c>
      <c r="D274" s="145" t="n">
        <v>28520.2366880026</v>
      </c>
      <c r="E274" s="146" t="n">
        <v>480482.397268343</v>
      </c>
      <c r="F274" s="147" t="n">
        <v>20492.8881332929</v>
      </c>
      <c r="G274" s="148" t="n">
        <v>85653.076096588</v>
      </c>
      <c r="H274" s="149" t="n">
        <v>307646417.5</v>
      </c>
      <c r="I274" s="150" t="n">
        <v>37.7369</v>
      </c>
      <c r="J274" s="151" t="str">
        <f>'Calculation_Assumptions'!$B$28*G274*(F274/G274)^'Calculation_Assumptions'!$B$29</f>
      </c>
      <c r="K274" s="152" t="str">
        <f>'Calculation_Assumptions'!$B$30*F274</f>
      </c>
      <c r="L274" s="153" t="str">
        <f>MAX(J274,K274)</f>
      </c>
      <c r="M274" s="154" t="str">
        <f>IF(F274=0,"",L274/F274)</f>
      </c>
      <c r="N274" s="155" t="str">
        <f>'Calculation_Assumptions'!$B$31*F274</f>
      </c>
      <c r="O274" s="156" t="str">
        <f>'Calculation_Assumptions'!$B$32*F274</f>
      </c>
      <c r="P274" s="157" t="str">
        <f>IF(I274=0,"",L274/I274)</f>
      </c>
      <c r="Q274" s="158" t="str">
        <f>L274*D274</f>
      </c>
      <c r="R274" s="159" t="str">
        <f>P274*E274</f>
      </c>
      <c r="S274" s="160" t="str">
        <f>N274*D274</f>
      </c>
      <c r="T274" s="161" t="str">
        <f>O274*D274</f>
      </c>
      <c r="U274" s="162" t="str">
        <f>1/(1+'Calculation_Assumptions'!$B$25)^(C274-'Calculation_Assumptions'!$B$24)</f>
      </c>
      <c r="V274" s="163" t="str">
        <f>Q274*U274</f>
      </c>
      <c r="W274" s="164" t="str">
        <f>R274*U274</f>
      </c>
      <c r="X274" s="165" t="str">
        <f>S274*U274</f>
      </c>
      <c r="Y274" s="166" t="str">
        <f>T274*U274</f>
      </c>
      <c r="Z274" s="167" t="str">
        <f>H274*F274</f>
      </c>
      <c r="AA274" s="168" t="str">
        <f>Z274*U274</f>
      </c>
      <c r="AB274" s="169" t="str">
        <f>IF(Z274=0,"",Q274/Z274)</f>
      </c>
    </row>
    <row r="275">
      <c r="A275" t="s">
        <v>264</v>
      </c>
      <c r="B275" s="35" t="s">
        <v>266</v>
      </c>
      <c r="C275" t="n">
        <v>2038</v>
      </c>
      <c r="D275" s="145" t="n">
        <v>31894.2841099432</v>
      </c>
      <c r="E275" s="146" t="n">
        <v>522796.632447864</v>
      </c>
      <c r="F275" s="147" t="n">
        <v>21070.2382103635</v>
      </c>
      <c r="G275" s="148" t="n">
        <v>86465.9370419363</v>
      </c>
      <c r="H275" s="149" t="n">
        <v>309096448</v>
      </c>
      <c r="I275" s="150" t="n">
        <v>37.8496</v>
      </c>
      <c r="J275" s="151" t="str">
        <f>'Calculation_Assumptions'!$B$28*G275*(F275/G275)^'Calculation_Assumptions'!$B$29</f>
      </c>
      <c r="K275" s="152" t="str">
        <f>'Calculation_Assumptions'!$B$30*F275</f>
      </c>
      <c r="L275" s="153" t="str">
        <f>MAX(J275,K275)</f>
      </c>
      <c r="M275" s="154" t="str">
        <f>IF(F275=0,"",L275/F275)</f>
      </c>
      <c r="N275" s="155" t="str">
        <f>'Calculation_Assumptions'!$B$31*F275</f>
      </c>
      <c r="O275" s="156" t="str">
        <f>'Calculation_Assumptions'!$B$32*F275</f>
      </c>
      <c r="P275" s="157" t="str">
        <f>IF(I275=0,"",L275/I275)</f>
      </c>
      <c r="Q275" s="158" t="str">
        <f>L275*D275</f>
      </c>
      <c r="R275" s="159" t="str">
        <f>P275*E275</f>
      </c>
      <c r="S275" s="160" t="str">
        <f>N275*D275</f>
      </c>
      <c r="T275" s="161" t="str">
        <f>O275*D275</f>
      </c>
      <c r="U275" s="162" t="str">
        <f>1/(1+'Calculation_Assumptions'!$B$25)^(C275-'Calculation_Assumptions'!$B$24)</f>
      </c>
      <c r="V275" s="163" t="str">
        <f>Q275*U275</f>
      </c>
      <c r="W275" s="164" t="str">
        <f>R275*U275</f>
      </c>
      <c r="X275" s="165" t="str">
        <f>S275*U275</f>
      </c>
      <c r="Y275" s="166" t="str">
        <f>T275*U275</f>
      </c>
      <c r="Z275" s="167" t="str">
        <f>H275*F275</f>
      </c>
      <c r="AA275" s="168" t="str">
        <f>Z275*U275</f>
      </c>
      <c r="AB275" s="169" t="str">
        <f>IF(Z275=0,"",Q275/Z275)</f>
      </c>
    </row>
    <row r="276">
      <c r="A276" t="s">
        <v>264</v>
      </c>
      <c r="B276" s="35" t="s">
        <v>266</v>
      </c>
      <c r="C276" t="n">
        <v>2039</v>
      </c>
      <c r="D276" s="145" t="n">
        <v>35290.8699235014</v>
      </c>
      <c r="E276" s="146" t="n">
        <v>565567.401611659</v>
      </c>
      <c r="F276" s="147" t="n">
        <v>21663.8540821491</v>
      </c>
      <c r="G276" s="148" t="n">
        <v>87286.5121634309</v>
      </c>
      <c r="H276" s="149" t="n">
        <v>310481120</v>
      </c>
      <c r="I276" s="150" t="n">
        <v>37.9582</v>
      </c>
      <c r="J276" s="151" t="str">
        <f>'Calculation_Assumptions'!$B$28*G276*(F276/G276)^'Calculation_Assumptions'!$B$29</f>
      </c>
      <c r="K276" s="152" t="str">
        <f>'Calculation_Assumptions'!$B$30*F276</f>
      </c>
      <c r="L276" s="153" t="str">
        <f>MAX(J276,K276)</f>
      </c>
      <c r="M276" s="154" t="str">
        <f>IF(F276=0,"",L276/F276)</f>
      </c>
      <c r="N276" s="155" t="str">
        <f>'Calculation_Assumptions'!$B$31*F276</f>
      </c>
      <c r="O276" s="156" t="str">
        <f>'Calculation_Assumptions'!$B$32*F276</f>
      </c>
      <c r="P276" s="157" t="str">
        <f>IF(I276=0,"",L276/I276)</f>
      </c>
      <c r="Q276" s="158" t="str">
        <f>L276*D276</f>
      </c>
      <c r="R276" s="159" t="str">
        <f>P276*E276</f>
      </c>
      <c r="S276" s="160" t="str">
        <f>N276*D276</f>
      </c>
      <c r="T276" s="161" t="str">
        <f>O276*D276</f>
      </c>
      <c r="U276" s="162" t="str">
        <f>1/(1+'Calculation_Assumptions'!$B$25)^(C276-'Calculation_Assumptions'!$B$24)</f>
      </c>
      <c r="V276" s="163" t="str">
        <f>Q276*U276</f>
      </c>
      <c r="W276" s="164" t="str">
        <f>R276*U276</f>
      </c>
      <c r="X276" s="165" t="str">
        <f>S276*U276</f>
      </c>
      <c r="Y276" s="166" t="str">
        <f>T276*U276</f>
      </c>
      <c r="Z276" s="167" t="str">
        <f>H276*F276</f>
      </c>
      <c r="AA276" s="168" t="str">
        <f>Z276*U276</f>
      </c>
      <c r="AB276" s="169" t="str">
        <f>IF(Z276=0,"",Q276/Z276)</f>
      </c>
    </row>
    <row r="277">
      <c r="A277" t="s">
        <v>264</v>
      </c>
      <c r="B277" s="35" t="s">
        <v>266</v>
      </c>
      <c r="C277" t="n">
        <v>2040</v>
      </c>
      <c r="D277" s="145" t="n">
        <v>38736.2311259175</v>
      </c>
      <c r="E277" s="146" t="n">
        <v>609035.855703067</v>
      </c>
      <c r="F277" s="147" t="n">
        <v>22274.1940080113</v>
      </c>
      <c r="G277" s="148" t="n">
        <v>88114.8746697968</v>
      </c>
      <c r="H277" s="149" t="n">
        <v>311797395.5</v>
      </c>
      <c r="I277" s="150" t="n">
        <v>38.0715</v>
      </c>
      <c r="J277" s="151" t="str">
        <f>'Calculation_Assumptions'!$B$28*G277*(F277/G277)^'Calculation_Assumptions'!$B$29</f>
      </c>
      <c r="K277" s="152" t="str">
        <f>'Calculation_Assumptions'!$B$30*F277</f>
      </c>
      <c r="L277" s="153" t="str">
        <f>MAX(J277,K277)</f>
      </c>
      <c r="M277" s="154" t="str">
        <f>IF(F277=0,"",L277/F277)</f>
      </c>
      <c r="N277" s="155" t="str">
        <f>'Calculation_Assumptions'!$B$31*F277</f>
      </c>
      <c r="O277" s="156" t="str">
        <f>'Calculation_Assumptions'!$B$32*F277</f>
      </c>
      <c r="P277" s="157" t="str">
        <f>IF(I277=0,"",L277/I277)</f>
      </c>
      <c r="Q277" s="158" t="str">
        <f>L277*D277</f>
      </c>
      <c r="R277" s="159" t="str">
        <f>P277*E277</f>
      </c>
      <c r="S277" s="160" t="str">
        <f>N277*D277</f>
      </c>
      <c r="T277" s="161" t="str">
        <f>O277*D277</f>
      </c>
      <c r="U277" s="162" t="str">
        <f>1/(1+'Calculation_Assumptions'!$B$25)^(C277-'Calculation_Assumptions'!$B$24)</f>
      </c>
      <c r="V277" s="163" t="str">
        <f>Q277*U277</f>
      </c>
      <c r="W277" s="164" t="str">
        <f>R277*U277</f>
      </c>
      <c r="X277" s="165" t="str">
        <f>S277*U277</f>
      </c>
      <c r="Y277" s="166" t="str">
        <f>T277*U277</f>
      </c>
      <c r="Z277" s="167" t="str">
        <f>H277*F277</f>
      </c>
      <c r="AA277" s="168" t="str">
        <f>Z277*U277</f>
      </c>
      <c r="AB277" s="169" t="str">
        <f>IF(Z277=0,"",Q277/Z277)</f>
      </c>
    </row>
    <row r="278">
      <c r="A278" t="s">
        <v>264</v>
      </c>
      <c r="B278" s="35" t="s">
        <v>266</v>
      </c>
      <c r="C278" t="n">
        <v>2041</v>
      </c>
      <c r="D278" s="145" t="n">
        <v>37768.1647432789</v>
      </c>
      <c r="E278" s="146" t="n">
        <v>599692.694049434</v>
      </c>
      <c r="F278" s="147" t="n">
        <v>22835.7817990268</v>
      </c>
      <c r="G278" s="148" t="n">
        <v>88881.5613597912</v>
      </c>
      <c r="H278" s="149" t="n">
        <v>313041661</v>
      </c>
      <c r="I278" s="150" t="n">
        <v>37.2583</v>
      </c>
      <c r="J278" s="151" t="str">
        <f>'Calculation_Assumptions'!$B$28*G278*(F278/G278)^'Calculation_Assumptions'!$B$29</f>
      </c>
      <c r="K278" s="152" t="str">
        <f>'Calculation_Assumptions'!$B$30*F278</f>
      </c>
      <c r="L278" s="153" t="str">
        <f>MAX(J278,K278)</f>
      </c>
      <c r="M278" s="154" t="str">
        <f>IF(F278=0,"",L278/F278)</f>
      </c>
      <c r="N278" s="155" t="str">
        <f>'Calculation_Assumptions'!$B$31*F278</f>
      </c>
      <c r="O278" s="156" t="str">
        <f>'Calculation_Assumptions'!$B$32*F278</f>
      </c>
      <c r="P278" s="157" t="str">
        <f>IF(I278=0,"",L278/I278)</f>
      </c>
      <c r="Q278" s="158" t="str">
        <f>L278*D278</f>
      </c>
      <c r="R278" s="159" t="str">
        <f>P278*E278</f>
      </c>
      <c r="S278" s="160" t="str">
        <f>N278*D278</f>
      </c>
      <c r="T278" s="161" t="str">
        <f>O278*D278</f>
      </c>
      <c r="U278" s="162" t="str">
        <f>1/(1+'Calculation_Assumptions'!$B$25)^(C278-'Calculation_Assumptions'!$B$24)</f>
      </c>
      <c r="V278" s="163" t="str">
        <f>Q278*U278</f>
      </c>
      <c r="W278" s="164" t="str">
        <f>R278*U278</f>
      </c>
      <c r="X278" s="165" t="str">
        <f>S278*U278</f>
      </c>
      <c r="Y278" s="166" t="str">
        <f>T278*U278</f>
      </c>
      <c r="Z278" s="167" t="str">
        <f>H278*F278</f>
      </c>
      <c r="AA278" s="168" t="str">
        <f>Z278*U278</f>
      </c>
      <c r="AB278" s="169" t="str">
        <f>IF(Z278=0,"",Q278/Z278)</f>
      </c>
    </row>
    <row r="279">
      <c r="A279" t="s">
        <v>264</v>
      </c>
      <c r="B279" s="35" t="s">
        <v>266</v>
      </c>
      <c r="C279" t="n">
        <v>2042</v>
      </c>
      <c r="D279" s="145" t="n">
        <v>37270.7791570158</v>
      </c>
      <c r="E279" s="146" t="n">
        <v>595287.501058512</v>
      </c>
      <c r="F279" s="147" t="n">
        <v>23411.5286140188</v>
      </c>
      <c r="G279" s="148" t="n">
        <v>89654.918983414</v>
      </c>
      <c r="H279" s="149" t="n">
        <v>314211282.5</v>
      </c>
      <c r="I279" s="150" t="n">
        <v>37.3732</v>
      </c>
      <c r="J279" s="151" t="str">
        <f>'Calculation_Assumptions'!$B$28*G279*(F279/G279)^'Calculation_Assumptions'!$B$29</f>
      </c>
      <c r="K279" s="152" t="str">
        <f>'Calculation_Assumptions'!$B$30*F279</f>
      </c>
      <c r="L279" s="153" t="str">
        <f>MAX(J279,K279)</f>
      </c>
      <c r="M279" s="154" t="str">
        <f>IF(F279=0,"",L279/F279)</f>
      </c>
      <c r="N279" s="155" t="str">
        <f>'Calculation_Assumptions'!$B$31*F279</f>
      </c>
      <c r="O279" s="156" t="str">
        <f>'Calculation_Assumptions'!$B$32*F279</f>
      </c>
      <c r="P279" s="157" t="str">
        <f>IF(I279=0,"",L279/I279)</f>
      </c>
      <c r="Q279" s="158" t="str">
        <f>L279*D279</f>
      </c>
      <c r="R279" s="159" t="str">
        <f>P279*E279</f>
      </c>
      <c r="S279" s="160" t="str">
        <f>N279*D279</f>
      </c>
      <c r="T279" s="161" t="str">
        <f>O279*D279</f>
      </c>
      <c r="U279" s="162" t="str">
        <f>1/(1+'Calculation_Assumptions'!$B$25)^(C279-'Calculation_Assumptions'!$B$24)</f>
      </c>
      <c r="V279" s="163" t="str">
        <f>Q279*U279</f>
      </c>
      <c r="W279" s="164" t="str">
        <f>R279*U279</f>
      </c>
      <c r="X279" s="165" t="str">
        <f>S279*U279</f>
      </c>
      <c r="Y279" s="166" t="str">
        <f>T279*U279</f>
      </c>
      <c r="Z279" s="167" t="str">
        <f>H279*F279</f>
      </c>
      <c r="AA279" s="168" t="str">
        <f>Z279*U279</f>
      </c>
      <c r="AB279" s="169" t="str">
        <f>IF(Z279=0,"",Q279/Z279)</f>
      </c>
    </row>
    <row r="280">
      <c r="A280" t="s">
        <v>264</v>
      </c>
      <c r="B280" s="35" t="s">
        <v>266</v>
      </c>
      <c r="C280" t="n">
        <v>2043</v>
      </c>
      <c r="D280" s="145" t="n">
        <v>37058.2944840823</v>
      </c>
      <c r="E280" s="146" t="n">
        <v>594086.423012003</v>
      </c>
      <c r="F280" s="147" t="n">
        <v>24001.7914371726</v>
      </c>
      <c r="G280" s="148" t="n">
        <v>90435.0055843959</v>
      </c>
      <c r="H280" s="149" t="n">
        <v>315304312</v>
      </c>
      <c r="I280" s="150" t="n">
        <v>37.4911</v>
      </c>
      <c r="J280" s="151" t="str">
        <f>'Calculation_Assumptions'!$B$28*G280*(F280/G280)^'Calculation_Assumptions'!$B$29</f>
      </c>
      <c r="K280" s="152" t="str">
        <f>'Calculation_Assumptions'!$B$30*F280</f>
      </c>
      <c r="L280" s="153" t="str">
        <f>MAX(J280,K280)</f>
      </c>
      <c r="M280" s="154" t="str">
        <f>IF(F280=0,"",L280/F280)</f>
      </c>
      <c r="N280" s="155" t="str">
        <f>'Calculation_Assumptions'!$B$31*F280</f>
      </c>
      <c r="O280" s="156" t="str">
        <f>'Calculation_Assumptions'!$B$32*F280</f>
      </c>
      <c r="P280" s="157" t="str">
        <f>IF(I280=0,"",L280/I280)</f>
      </c>
      <c r="Q280" s="158" t="str">
        <f>L280*D280</f>
      </c>
      <c r="R280" s="159" t="str">
        <f>P280*E280</f>
      </c>
      <c r="S280" s="160" t="str">
        <f>N280*D280</f>
      </c>
      <c r="T280" s="161" t="str">
        <f>O280*D280</f>
      </c>
      <c r="U280" s="162" t="str">
        <f>1/(1+'Calculation_Assumptions'!$B$25)^(C280-'Calculation_Assumptions'!$B$24)</f>
      </c>
      <c r="V280" s="163" t="str">
        <f>Q280*U280</f>
      </c>
      <c r="W280" s="164" t="str">
        <f>R280*U280</f>
      </c>
      <c r="X280" s="165" t="str">
        <f>S280*U280</f>
      </c>
      <c r="Y280" s="166" t="str">
        <f>T280*U280</f>
      </c>
      <c r="Z280" s="167" t="str">
        <f>H280*F280</f>
      </c>
      <c r="AA280" s="168" t="str">
        <f>Z280*U280</f>
      </c>
      <c r="AB280" s="169" t="str">
        <f>IF(Z280=0,"",Q280/Z280)</f>
      </c>
    </row>
    <row r="281">
      <c r="A281" t="s">
        <v>264</v>
      </c>
      <c r="B281" s="35" t="s">
        <v>266</v>
      </c>
      <c r="C281" t="n">
        <v>2044</v>
      </c>
      <c r="D281" s="145" t="n">
        <v>37052.4554247578</v>
      </c>
      <c r="E281" s="146" t="n">
        <v>595262.055886543</v>
      </c>
      <c r="F281" s="147" t="n">
        <v>24606.9362531317</v>
      </c>
      <c r="G281" s="148" t="n">
        <v>91221.8797115048</v>
      </c>
      <c r="H281" s="149" t="n">
        <v>316318415.5</v>
      </c>
      <c r="I281" s="150" t="n">
        <v>37.6099</v>
      </c>
      <c r="J281" s="151" t="str">
        <f>'Calculation_Assumptions'!$B$28*G281*(F281/G281)^'Calculation_Assumptions'!$B$29</f>
      </c>
      <c r="K281" s="152" t="str">
        <f>'Calculation_Assumptions'!$B$30*F281</f>
      </c>
      <c r="L281" s="153" t="str">
        <f>MAX(J281,K281)</f>
      </c>
      <c r="M281" s="154" t="str">
        <f>IF(F281=0,"",L281/F281)</f>
      </c>
      <c r="N281" s="155" t="str">
        <f>'Calculation_Assumptions'!$B$31*F281</f>
      </c>
      <c r="O281" s="156" t="str">
        <f>'Calculation_Assumptions'!$B$32*F281</f>
      </c>
      <c r="P281" s="157" t="str">
        <f>IF(I281=0,"",L281/I281)</f>
      </c>
      <c r="Q281" s="158" t="str">
        <f>L281*D281</f>
      </c>
      <c r="R281" s="159" t="str">
        <f>P281*E281</f>
      </c>
      <c r="S281" s="160" t="str">
        <f>N281*D281</f>
      </c>
      <c r="T281" s="161" t="str">
        <f>O281*D281</f>
      </c>
      <c r="U281" s="162" t="str">
        <f>1/(1+'Calculation_Assumptions'!$B$25)^(C281-'Calculation_Assumptions'!$B$24)</f>
      </c>
      <c r="V281" s="163" t="str">
        <f>Q281*U281</f>
      </c>
      <c r="W281" s="164" t="str">
        <f>R281*U281</f>
      </c>
      <c r="X281" s="165" t="str">
        <f>S281*U281</f>
      </c>
      <c r="Y281" s="166" t="str">
        <f>T281*U281</f>
      </c>
      <c r="Z281" s="167" t="str">
        <f>H281*F281</f>
      </c>
      <c r="AA281" s="168" t="str">
        <f>Z281*U281</f>
      </c>
      <c r="AB281" s="169" t="str">
        <f>IF(Z281=0,"",Q281/Z281)</f>
      </c>
    </row>
    <row r="282">
      <c r="A282" t="s">
        <v>264</v>
      </c>
      <c r="B282" s="35" t="s">
        <v>266</v>
      </c>
      <c r="C282" t="n">
        <v>2045</v>
      </c>
      <c r="D282" s="145" t="n">
        <v>37206.8060393696</v>
      </c>
      <c r="E282" s="146" t="n">
        <v>598154.330349851</v>
      </c>
      <c r="F282" s="147" t="n">
        <v>25227.3382739225</v>
      </c>
      <c r="G282" s="148" t="n">
        <v>92015.6004229417</v>
      </c>
      <c r="H282" s="149" t="n">
        <v>317249613</v>
      </c>
      <c r="I282" s="150" t="n">
        <v>37.7245</v>
      </c>
      <c r="J282" s="151" t="str">
        <f>'Calculation_Assumptions'!$B$28*G282*(F282/G282)^'Calculation_Assumptions'!$B$29</f>
      </c>
      <c r="K282" s="152" t="str">
        <f>'Calculation_Assumptions'!$B$30*F282</f>
      </c>
      <c r="L282" s="153" t="str">
        <f>MAX(J282,K282)</f>
      </c>
      <c r="M282" s="154" t="str">
        <f>IF(F282=0,"",L282/F282)</f>
      </c>
      <c r="N282" s="155" t="str">
        <f>'Calculation_Assumptions'!$B$31*F282</f>
      </c>
      <c r="O282" s="156" t="str">
        <f>'Calculation_Assumptions'!$B$32*F282</f>
      </c>
      <c r="P282" s="157" t="str">
        <f>IF(I282=0,"",L282/I282)</f>
      </c>
      <c r="Q282" s="158" t="str">
        <f>L282*D282</f>
      </c>
      <c r="R282" s="159" t="str">
        <f>P282*E282</f>
      </c>
      <c r="S282" s="160" t="str">
        <f>N282*D282</f>
      </c>
      <c r="T282" s="161" t="str">
        <f>O282*D282</f>
      </c>
      <c r="U282" s="162" t="str">
        <f>1/(1+'Calculation_Assumptions'!$B$25)^(C282-'Calculation_Assumptions'!$B$24)</f>
      </c>
      <c r="V282" s="163" t="str">
        <f>Q282*U282</f>
      </c>
      <c r="W282" s="164" t="str">
        <f>R282*U282</f>
      </c>
      <c r="X282" s="165" t="str">
        <f>S282*U282</f>
      </c>
      <c r="Y282" s="166" t="str">
        <f>T282*U282</f>
      </c>
      <c r="Z282" s="167" t="str">
        <f>H282*F282</f>
      </c>
      <c r="AA282" s="168" t="str">
        <f>Z282*U282</f>
      </c>
      <c r="AB282" s="169" t="str">
        <f>IF(Z282=0,"",Q282/Z282)</f>
      </c>
    </row>
    <row r="283">
      <c r="A283" t="s">
        <v>264</v>
      </c>
      <c r="B283" s="35" t="s">
        <v>266</v>
      </c>
      <c r="C283" t="n">
        <v>2046</v>
      </c>
      <c r="D283" s="145" t="n">
        <v>37477.7427048796</v>
      </c>
      <c r="E283" s="146" t="n">
        <v>602315.624656542</v>
      </c>
      <c r="F283" s="147" t="n">
        <v>25797.7023007031</v>
      </c>
      <c r="G283" s="148" t="n">
        <v>92766.6954417819</v>
      </c>
      <c r="H283" s="149" t="n">
        <v>318096573.5</v>
      </c>
      <c r="I283" s="150" t="n">
        <v>37.8362</v>
      </c>
      <c r="J283" s="151" t="str">
        <f>'Calculation_Assumptions'!$B$28*G283*(F283/G283)^'Calculation_Assumptions'!$B$29</f>
      </c>
      <c r="K283" s="152" t="str">
        <f>'Calculation_Assumptions'!$B$30*F283</f>
      </c>
      <c r="L283" s="153" t="str">
        <f>MAX(J283,K283)</f>
      </c>
      <c r="M283" s="154" t="str">
        <f>IF(F283=0,"",L283/F283)</f>
      </c>
      <c r="N283" s="155" t="str">
        <f>'Calculation_Assumptions'!$B$31*F283</f>
      </c>
      <c r="O283" s="156" t="str">
        <f>'Calculation_Assumptions'!$B$32*F283</f>
      </c>
      <c r="P283" s="157" t="str">
        <f>IF(I283=0,"",L283/I283)</f>
      </c>
      <c r="Q283" s="158" t="str">
        <f>L283*D283</f>
      </c>
      <c r="R283" s="159" t="str">
        <f>P283*E283</f>
      </c>
      <c r="S283" s="160" t="str">
        <f>N283*D283</f>
      </c>
      <c r="T283" s="161" t="str">
        <f>O283*D283</f>
      </c>
      <c r="U283" s="162" t="str">
        <f>1/(1+'Calculation_Assumptions'!$B$25)^(C283-'Calculation_Assumptions'!$B$24)</f>
      </c>
      <c r="V283" s="163" t="str">
        <f>Q283*U283</f>
      </c>
      <c r="W283" s="164" t="str">
        <f>R283*U283</f>
      </c>
      <c r="X283" s="165" t="str">
        <f>S283*U283</f>
      </c>
      <c r="Y283" s="166" t="str">
        <f>T283*U283</f>
      </c>
      <c r="Z283" s="167" t="str">
        <f>H283*F283</f>
      </c>
      <c r="AA283" s="168" t="str">
        <f>Z283*U283</f>
      </c>
      <c r="AB283" s="169" t="str">
        <f>IF(Z283=0,"",Q283/Z283)</f>
      </c>
    </row>
    <row r="284">
      <c r="A284" t="s">
        <v>264</v>
      </c>
      <c r="B284" s="35" t="s">
        <v>266</v>
      </c>
      <c r="C284" t="n">
        <v>2047</v>
      </c>
      <c r="D284" s="145" t="n">
        <v>37840.1009655867</v>
      </c>
      <c r="E284" s="146" t="n">
        <v>607554.483910601</v>
      </c>
      <c r="F284" s="147" t="n">
        <v>26380.9616682253</v>
      </c>
      <c r="G284" s="148" t="n">
        <v>93523.921418033</v>
      </c>
      <c r="H284" s="149" t="n">
        <v>318862019.5</v>
      </c>
      <c r="I284" s="150" t="n">
        <v>37.9489</v>
      </c>
      <c r="J284" s="151" t="str">
        <f>'Calculation_Assumptions'!$B$28*G284*(F284/G284)^'Calculation_Assumptions'!$B$29</f>
      </c>
      <c r="K284" s="152" t="str">
        <f>'Calculation_Assumptions'!$B$30*F284</f>
      </c>
      <c r="L284" s="153" t="str">
        <f>MAX(J284,K284)</f>
      </c>
      <c r="M284" s="154" t="str">
        <f>IF(F284=0,"",L284/F284)</f>
      </c>
      <c r="N284" s="155" t="str">
        <f>'Calculation_Assumptions'!$B$31*F284</f>
      </c>
      <c r="O284" s="156" t="str">
        <f>'Calculation_Assumptions'!$B$32*F284</f>
      </c>
      <c r="P284" s="157" t="str">
        <f>IF(I284=0,"",L284/I284)</f>
      </c>
      <c r="Q284" s="158" t="str">
        <f>L284*D284</f>
      </c>
      <c r="R284" s="159" t="str">
        <f>P284*E284</f>
      </c>
      <c r="S284" s="160" t="str">
        <f>N284*D284</f>
      </c>
      <c r="T284" s="161" t="str">
        <f>O284*D284</f>
      </c>
      <c r="U284" s="162" t="str">
        <f>1/(1+'Calculation_Assumptions'!$B$25)^(C284-'Calculation_Assumptions'!$B$24)</f>
      </c>
      <c r="V284" s="163" t="str">
        <f>Q284*U284</f>
      </c>
      <c r="W284" s="164" t="str">
        <f>R284*U284</f>
      </c>
      <c r="X284" s="165" t="str">
        <f>S284*U284</f>
      </c>
      <c r="Y284" s="166" t="str">
        <f>T284*U284</f>
      </c>
      <c r="Z284" s="167" t="str">
        <f>H284*F284</f>
      </c>
      <c r="AA284" s="168" t="str">
        <f>Z284*U284</f>
      </c>
      <c r="AB284" s="169" t="str">
        <f>IF(Z284=0,"",Q284/Z284)</f>
      </c>
    </row>
    <row r="285">
      <c r="A285" t="s">
        <v>264</v>
      </c>
      <c r="B285" s="35" t="s">
        <v>266</v>
      </c>
      <c r="C285" t="n">
        <v>2048</v>
      </c>
      <c r="D285" s="145" t="n">
        <v>38252.3410334139</v>
      </c>
      <c r="E285" s="146" t="n">
        <v>613390.810759028</v>
      </c>
      <c r="F285" s="147" t="n">
        <v>26977.4079268061</v>
      </c>
      <c r="G285" s="148" t="n">
        <v>94287.3283968127</v>
      </c>
      <c r="H285" s="149" t="n">
        <v>319554652.5</v>
      </c>
      <c r="I285" s="150" t="n">
        <v>38.0645</v>
      </c>
      <c r="J285" s="151" t="str">
        <f>'Calculation_Assumptions'!$B$28*G285*(F285/G285)^'Calculation_Assumptions'!$B$29</f>
      </c>
      <c r="K285" s="152" t="str">
        <f>'Calculation_Assumptions'!$B$30*F285</f>
      </c>
      <c r="L285" s="153" t="str">
        <f>MAX(J285,K285)</f>
      </c>
      <c r="M285" s="154" t="str">
        <f>IF(F285=0,"",L285/F285)</f>
      </c>
      <c r="N285" s="155" t="str">
        <f>'Calculation_Assumptions'!$B$31*F285</f>
      </c>
      <c r="O285" s="156" t="str">
        <f>'Calculation_Assumptions'!$B$32*F285</f>
      </c>
      <c r="P285" s="157" t="str">
        <f>IF(I285=0,"",L285/I285)</f>
      </c>
      <c r="Q285" s="158" t="str">
        <f>L285*D285</f>
      </c>
      <c r="R285" s="159" t="str">
        <f>P285*E285</f>
      </c>
      <c r="S285" s="160" t="str">
        <f>N285*D285</f>
      </c>
      <c r="T285" s="161" t="str">
        <f>O285*D285</f>
      </c>
      <c r="U285" s="162" t="str">
        <f>1/(1+'Calculation_Assumptions'!$B$25)^(C285-'Calculation_Assumptions'!$B$24)</f>
      </c>
      <c r="V285" s="163" t="str">
        <f>Q285*U285</f>
      </c>
      <c r="W285" s="164" t="str">
        <f>R285*U285</f>
      </c>
      <c r="X285" s="165" t="str">
        <f>S285*U285</f>
      </c>
      <c r="Y285" s="166" t="str">
        <f>T285*U285</f>
      </c>
      <c r="Z285" s="167" t="str">
        <f>H285*F285</f>
      </c>
      <c r="AA285" s="168" t="str">
        <f>Z285*U285</f>
      </c>
      <c r="AB285" s="169" t="str">
        <f>IF(Z285=0,"",Q285/Z285)</f>
      </c>
    </row>
    <row r="286">
      <c r="A286" t="s">
        <v>264</v>
      </c>
      <c r="B286" s="35" t="s">
        <v>266</v>
      </c>
      <c r="C286" t="n">
        <v>2049</v>
      </c>
      <c r="D286" s="145" t="n">
        <v>38717.2616126006</v>
      </c>
      <c r="E286" s="146" t="n">
        <v>619747.524275224</v>
      </c>
      <c r="F286" s="147" t="n">
        <v>27587.3392184138</v>
      </c>
      <c r="G286" s="148" t="n">
        <v>95056.9668317421</v>
      </c>
      <c r="H286" s="149" t="n">
        <v>320173250</v>
      </c>
      <c r="I286" s="150" t="n">
        <v>38.1755</v>
      </c>
      <c r="J286" s="151" t="str">
        <f>'Calculation_Assumptions'!$B$28*G286*(F286/G286)^'Calculation_Assumptions'!$B$29</f>
      </c>
      <c r="K286" s="152" t="str">
        <f>'Calculation_Assumptions'!$B$30*F286</f>
      </c>
      <c r="L286" s="153" t="str">
        <f>MAX(J286,K286)</f>
      </c>
      <c r="M286" s="154" t="str">
        <f>IF(F286=0,"",L286/F286)</f>
      </c>
      <c r="N286" s="155" t="str">
        <f>'Calculation_Assumptions'!$B$31*F286</f>
      </c>
      <c r="O286" s="156" t="str">
        <f>'Calculation_Assumptions'!$B$32*F286</f>
      </c>
      <c r="P286" s="157" t="str">
        <f>IF(I286=0,"",L286/I286)</f>
      </c>
      <c r="Q286" s="158" t="str">
        <f>L286*D286</f>
      </c>
      <c r="R286" s="159" t="str">
        <f>P286*E286</f>
      </c>
      <c r="S286" s="160" t="str">
        <f>N286*D286</f>
      </c>
      <c r="T286" s="161" t="str">
        <f>O286*D286</f>
      </c>
      <c r="U286" s="162" t="str">
        <f>1/(1+'Calculation_Assumptions'!$B$25)^(C286-'Calculation_Assumptions'!$B$24)</f>
      </c>
      <c r="V286" s="163" t="str">
        <f>Q286*U286</f>
      </c>
      <c r="W286" s="164" t="str">
        <f>R286*U286</f>
      </c>
      <c r="X286" s="165" t="str">
        <f>S286*U286</f>
      </c>
      <c r="Y286" s="166" t="str">
        <f>T286*U286</f>
      </c>
      <c r="Z286" s="167" t="str">
        <f>H286*F286</f>
      </c>
      <c r="AA286" s="168" t="str">
        <f>Z286*U286</f>
      </c>
      <c r="AB286" s="169" t="str">
        <f>IF(Z286=0,"",Q286/Z286)</f>
      </c>
    </row>
    <row r="287">
      <c r="A287" t="s">
        <v>264</v>
      </c>
      <c r="B287" s="35" t="s">
        <v>266</v>
      </c>
      <c r="C287" t="n">
        <v>2050</v>
      </c>
      <c r="D287" s="145" t="n">
        <v>39209.5232607625</v>
      </c>
      <c r="E287" s="146" t="n">
        <v>626411.480842847</v>
      </c>
      <c r="F287" s="147" t="n">
        <v>28211.0604256979</v>
      </c>
      <c r="G287" s="148" t="n">
        <v>95832.8875882792</v>
      </c>
      <c r="H287" s="149" t="n">
        <v>320712949.5</v>
      </c>
      <c r="I287" s="150" t="n">
        <v>38.286</v>
      </c>
      <c r="J287" s="151" t="str">
        <f>'Calculation_Assumptions'!$B$28*G287*(F287/G287)^'Calculation_Assumptions'!$B$29</f>
      </c>
      <c r="K287" s="152" t="str">
        <f>'Calculation_Assumptions'!$B$30*F287</f>
      </c>
      <c r="L287" s="153" t="str">
        <f>MAX(J287,K287)</f>
      </c>
      <c r="M287" s="154" t="str">
        <f>IF(F287=0,"",L287/F287)</f>
      </c>
      <c r="N287" s="155" t="str">
        <f>'Calculation_Assumptions'!$B$31*F287</f>
      </c>
      <c r="O287" s="156" t="str">
        <f>'Calculation_Assumptions'!$B$32*F287</f>
      </c>
      <c r="P287" s="157" t="str">
        <f>IF(I287=0,"",L287/I287)</f>
      </c>
      <c r="Q287" s="158" t="str">
        <f>L287*D287</f>
      </c>
      <c r="R287" s="159" t="str">
        <f>P287*E287</f>
      </c>
      <c r="S287" s="160" t="str">
        <f>N287*D287</f>
      </c>
      <c r="T287" s="161" t="str">
        <f>O287*D287</f>
      </c>
      <c r="U287" s="162" t="str">
        <f>1/(1+'Calculation_Assumptions'!$B$25)^(C287-'Calculation_Assumptions'!$B$24)</f>
      </c>
      <c r="V287" s="163" t="str">
        <f>Q287*U287</f>
      </c>
      <c r="W287" s="164" t="str">
        <f>R287*U287</f>
      </c>
      <c r="X287" s="165" t="str">
        <f>S287*U287</f>
      </c>
      <c r="Y287" s="166" t="str">
        <f>T287*U287</f>
      </c>
      <c r="Z287" s="167" t="str">
        <f>H287*F287</f>
      </c>
      <c r="AA287" s="168" t="str">
        <f>Z287*U287</f>
      </c>
      <c r="AB287" s="169" t="str">
        <f>IF(Z287=0,"",Q287/Z287)</f>
      </c>
    </row>
  </sheetData>
  <autoFilter ref="A1:AB1"/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6.71" hidden="0" customWidth="1"/>
    <col min="3" max="3" width="16.71" hidden="0" customWidth="1"/>
    <col min="4" max="4" width="14.71" hidden="0" customWidth="1"/>
    <col min="5" max="5" width="12.71" hidden="0" customWidth="1"/>
    <col min="6" max="6" width="34.71" hidden="0" customWidth="1"/>
    <col min="7" max="7" width="18.71" hidden="0" customWidth="1"/>
    <col min="8" max="8" width="18.71" hidden="0" customWidth="1"/>
    <col min="9" max="9" width="18.71" hidden="0" customWidth="1"/>
    <col min="10" max="10" width="14.71" hidden="0" customWidth="1"/>
    <col min="11" max="11" width="18.71" hidden="0" customWidth="1"/>
    <col min="12" max="12" width="14.71" hidden="0" customWidth="1"/>
    <col min="13" max="13" width="30.71" hidden="0" customWidth="1"/>
    <col min="14" max="14" width="60.71" hidden="0" customWidth="1"/>
  </cols>
  <sheetData>
    <row r="1" ht="28" customHeight="1">
      <c r="A1" s="1" t="s">
        <v>446</v>
      </c>
      <c r="B1" s="1" t="s">
        <v>447</v>
      </c>
      <c r="C1" s="1" t="s">
        <v>519</v>
      </c>
      <c r="D1" s="1" t="s">
        <v>520</v>
      </c>
      <c r="E1" s="1" t="s">
        <v>521</v>
      </c>
      <c r="F1" s="1" t="s">
        <v>522</v>
      </c>
      <c r="G1" s="1" t="s">
        <v>523</v>
      </c>
      <c r="H1" s="1" t="s">
        <v>524</v>
      </c>
      <c r="I1" s="1" t="s">
        <v>525</v>
      </c>
      <c r="J1" s="1" t="s">
        <v>526</v>
      </c>
      <c r="K1" s="1" t="s">
        <v>517</v>
      </c>
      <c r="L1" s="1" t="s">
        <v>527</v>
      </c>
      <c r="M1" s="1" t="s">
        <v>528</v>
      </c>
      <c r="N1" s="1" t="s">
        <v>529</v>
      </c>
    </row>
    <row r="2">
      <c r="A2" t="s">
        <v>219</v>
      </c>
      <c r="B2" s="35" t="s">
        <v>221</v>
      </c>
      <c r="C2" t="s">
        <v>530</v>
      </c>
      <c r="D2" t="s">
        <v>233</v>
      </c>
      <c r="E2" t="s">
        <v>531</v>
      </c>
      <c r="F2" s="35" t="s">
        <v>532</v>
      </c>
      <c r="G2" s="170" t="str">
        <f>SUMIFS('Economic_Value'!$V$2:$V$287,'Economic_Value'!$A$2:$A$287,A2)</f>
      </c>
      <c r="H2" s="171" t="str">
        <f>SUMPRODUCT(('Budget_Impact'!$A$2:$A$287=A2)*'Budget_Impact'!$E$2:$E$287*(1/(1+'Calculation_Assumptions'!$B$25)^('Budget_Impact'!$B$2:$B$287-'Calculation_Assumptions'!$B$24)))*'Calculation_Assumptions'!$B$37</f>
      </c>
      <c r="I2" s="172" t="str">
        <f>G2-H2</f>
      </c>
      <c r="J2" s="173" t="str">
        <f>IF(H2&gt;0,G2/H2,"")</f>
      </c>
      <c r="K2" s="174" t="str">
        <f>SUMIFS('Economic_Value'!$AA$2:$AA$287,'Economic_Value'!$A$2:$A$287,A2)</f>
      </c>
      <c r="L2" s="175" t="str">
        <f>IF(K2=0,"",G2/K2)</f>
      </c>
      <c r="M2" s="128" t="str">
        <f>IF(H2&lt;=0,"cost-saving or ratio not meaningful (PV cost&lt;=0)",IF(J2&gt;=1,"benefits exceed costs (BCR&gt;=1)","costs exceed benefits (BCR&lt;1)"))</f>
      </c>
      <c r="N2" s="35" t="s">
        <v>539</v>
      </c>
    </row>
    <row r="3">
      <c r="A3" t="s">
        <v>219</v>
      </c>
      <c r="B3" s="35" t="s">
        <v>221</v>
      </c>
      <c r="C3" t="s">
        <v>530</v>
      </c>
      <c r="D3" t="s">
        <v>233</v>
      </c>
      <c r="E3" t="s">
        <v>533</v>
      </c>
      <c r="F3" s="35" t="s">
        <v>534</v>
      </c>
      <c r="G3" s="170" t="str">
        <f>SUMIFS('Economic_Value'!$W$2:$W$287,'Economic_Value'!$A$2:$A$287,A3)</f>
      </c>
      <c r="H3" s="171" t="str">
        <f>SUMPRODUCT(('Budget_Impact'!$A$2:$A$287=A3)*'Budget_Impact'!$E$2:$E$287*(1/(1+'Calculation_Assumptions'!$B$25)^('Budget_Impact'!$B$2:$B$287-'Calculation_Assumptions'!$B$24)))*'Calculation_Assumptions'!$B$37</f>
      </c>
      <c r="I3" s="172" t="str">
        <f>G3-H3</f>
      </c>
      <c r="J3" s="173" t="str">
        <f>IF(H3&gt;0,G3/H3,"")</f>
      </c>
      <c r="K3" s="174" t="str">
        <f>SUMIFS('Economic_Value'!$AA$2:$AA$287,'Economic_Value'!$A$2:$A$287,A3)</f>
      </c>
      <c r="L3" s="175" t="str">
        <f>IF(K3=0,"",G3/K3)</f>
      </c>
      <c r="M3" s="128" t="str">
        <f>IF(H3&lt;=0,"cost-saving or ratio not meaningful (PV cost&lt;=0)",IF(J3&gt;=1,"benefits exceed costs (BCR&gt;=1)","costs exceed benefits (BCR&lt;1)"))</f>
      </c>
      <c r="N3" s="35" t="s">
        <v>539</v>
      </c>
    </row>
    <row r="4">
      <c r="A4" t="s">
        <v>219</v>
      </c>
      <c r="B4" s="35" t="s">
        <v>221</v>
      </c>
      <c r="C4" t="s">
        <v>530</v>
      </c>
      <c r="D4" t="s">
        <v>233</v>
      </c>
      <c r="E4" t="s">
        <v>531</v>
      </c>
      <c r="F4" s="35" t="s">
        <v>535</v>
      </c>
      <c r="G4" s="170" t="str">
        <f>SUMIFS('Economic_Value'!$X$2:$X$287,'Economic_Value'!$A$2:$A$287,A4)</f>
      </c>
      <c r="H4" s="171" t="str">
        <f>SUMPRODUCT(('Budget_Impact'!$A$2:$A$287=A4)*'Budget_Impact'!$E$2:$E$287*(1/(1+'Calculation_Assumptions'!$B$25)^('Budget_Impact'!$B$2:$B$287-'Calculation_Assumptions'!$B$24)))*'Calculation_Assumptions'!$B$37</f>
      </c>
      <c r="I4" s="172" t="str">
        <f>G4-H4</f>
      </c>
      <c r="J4" s="173" t="str">
        <f>IF(H4&gt;0,G4/H4,"")</f>
      </c>
      <c r="K4" s="174" t="str">
        <f>SUMIFS('Economic_Value'!$AA$2:$AA$287,'Economic_Value'!$A$2:$A$287,A4)</f>
      </c>
      <c r="L4" s="175" t="str">
        <f>IF(K4=0,"",G4/K4)</f>
      </c>
      <c r="M4" s="128" t="str">
        <f>IF(H4&lt;=0,"cost-saving or ratio not meaningful (PV cost&lt;=0)",IF(J4&gt;=1,"benefits exceed costs (BCR&gt;=1)","costs exceed benefits (BCR&lt;1)"))</f>
      </c>
      <c r="N4" s="35" t="s">
        <v>539</v>
      </c>
    </row>
    <row r="5">
      <c r="A5" t="s">
        <v>219</v>
      </c>
      <c r="B5" s="35" t="s">
        <v>221</v>
      </c>
      <c r="C5" t="s">
        <v>530</v>
      </c>
      <c r="D5" t="s">
        <v>233</v>
      </c>
      <c r="E5" t="s">
        <v>531</v>
      </c>
      <c r="F5" s="35" t="s">
        <v>536</v>
      </c>
      <c r="G5" s="170" t="str">
        <f>SUMIFS('Economic_Value'!$Y$2:$Y$287,'Economic_Value'!$A$2:$A$287,A5)</f>
      </c>
      <c r="H5" s="171" t="str">
        <f>SUMPRODUCT(('Budget_Impact'!$A$2:$A$287=A5)*'Budget_Impact'!$E$2:$E$287*(1/(1+'Calculation_Assumptions'!$B$25)^('Budget_Impact'!$B$2:$B$287-'Calculation_Assumptions'!$B$24)))*'Calculation_Assumptions'!$B$37</f>
      </c>
      <c r="I5" s="172" t="str">
        <f>G5-H5</f>
      </c>
      <c r="J5" s="173" t="str">
        <f>IF(H5&gt;0,G5/H5,"")</f>
      </c>
      <c r="K5" s="174" t="str">
        <f>SUMIFS('Economic_Value'!$AA$2:$AA$287,'Economic_Value'!$A$2:$A$287,A5)</f>
      </c>
      <c r="L5" s="175" t="str">
        <f>IF(K5=0,"",G5/K5)</f>
      </c>
      <c r="M5" s="128" t="str">
        <f>IF(H5&lt;=0,"cost-saving or ratio not meaningful (PV cost&lt;=0)",IF(J5&gt;=1,"benefits exceed costs (BCR&gt;=1)","costs exceed benefits (BCR&lt;1)"))</f>
      </c>
      <c r="N5" s="35" t="s">
        <v>539</v>
      </c>
    </row>
    <row r="6">
      <c r="A6" t="s">
        <v>243</v>
      </c>
      <c r="B6" s="35" t="s">
        <v>245</v>
      </c>
      <c r="C6" t="s">
        <v>530</v>
      </c>
      <c r="D6" t="s">
        <v>233</v>
      </c>
      <c r="E6" t="s">
        <v>531</v>
      </c>
      <c r="F6" s="35" t="s">
        <v>532</v>
      </c>
      <c r="G6" s="170" t="str">
        <f>SUMIFS('Economic_Value'!$V$2:$V$287,'Economic_Value'!$A$2:$A$287,A6)</f>
      </c>
      <c r="H6" s="171" t="str">
        <f>SUMPRODUCT(('Budget_Impact'!$A$2:$A$287=A6)*'Budget_Impact'!$E$2:$E$287*(1/(1+'Calculation_Assumptions'!$B$25)^('Budget_Impact'!$B$2:$B$287-'Calculation_Assumptions'!$B$24)))*'Calculation_Assumptions'!$B$37</f>
      </c>
      <c r="I6" s="172" t="str">
        <f>G6-H6</f>
      </c>
      <c r="J6" s="173" t="str">
        <f>IF(H6&gt;0,G6/H6,"")</f>
      </c>
      <c r="K6" s="174" t="str">
        <f>SUMIFS('Economic_Value'!$AA$2:$AA$287,'Economic_Value'!$A$2:$A$287,A6)</f>
      </c>
      <c r="L6" s="175" t="str">
        <f>IF(K6=0,"",G6/K6)</f>
      </c>
      <c r="M6" s="128" t="str">
        <f>IF(H6&lt;=0,"cost-saving or ratio not meaningful (PV cost&lt;=0)",IF(J6&gt;=1,"benefits exceed costs (BCR&gt;=1)","costs exceed benefits (BCR&lt;1)"))</f>
      </c>
      <c r="N6" s="35" t="s">
        <v>539</v>
      </c>
    </row>
    <row r="7">
      <c r="A7" t="s">
        <v>243</v>
      </c>
      <c r="B7" s="35" t="s">
        <v>245</v>
      </c>
      <c r="C7" t="s">
        <v>530</v>
      </c>
      <c r="D7" t="s">
        <v>233</v>
      </c>
      <c r="E7" t="s">
        <v>533</v>
      </c>
      <c r="F7" s="35" t="s">
        <v>534</v>
      </c>
      <c r="G7" s="170" t="str">
        <f>SUMIFS('Economic_Value'!$W$2:$W$287,'Economic_Value'!$A$2:$A$287,A7)</f>
      </c>
      <c r="H7" s="171" t="str">
        <f>SUMPRODUCT(('Budget_Impact'!$A$2:$A$287=A7)*'Budget_Impact'!$E$2:$E$287*(1/(1+'Calculation_Assumptions'!$B$25)^('Budget_Impact'!$B$2:$B$287-'Calculation_Assumptions'!$B$24)))*'Calculation_Assumptions'!$B$37</f>
      </c>
      <c r="I7" s="172" t="str">
        <f>G7-H7</f>
      </c>
      <c r="J7" s="173" t="str">
        <f>IF(H7&gt;0,G7/H7,"")</f>
      </c>
      <c r="K7" s="174" t="str">
        <f>SUMIFS('Economic_Value'!$AA$2:$AA$287,'Economic_Value'!$A$2:$A$287,A7)</f>
      </c>
      <c r="L7" s="175" t="str">
        <f>IF(K7=0,"",G7/K7)</f>
      </c>
      <c r="M7" s="128" t="str">
        <f>IF(H7&lt;=0,"cost-saving or ratio not meaningful (PV cost&lt;=0)",IF(J7&gt;=1,"benefits exceed costs (BCR&gt;=1)","costs exceed benefits (BCR&lt;1)"))</f>
      </c>
      <c r="N7" s="35" t="s">
        <v>539</v>
      </c>
    </row>
    <row r="8">
      <c r="A8" t="s">
        <v>243</v>
      </c>
      <c r="B8" s="35" t="s">
        <v>245</v>
      </c>
      <c r="C8" t="s">
        <v>530</v>
      </c>
      <c r="D8" t="s">
        <v>233</v>
      </c>
      <c r="E8" t="s">
        <v>531</v>
      </c>
      <c r="F8" s="35" t="s">
        <v>535</v>
      </c>
      <c r="G8" s="170" t="str">
        <f>SUMIFS('Economic_Value'!$X$2:$X$287,'Economic_Value'!$A$2:$A$287,A8)</f>
      </c>
      <c r="H8" s="171" t="str">
        <f>SUMPRODUCT(('Budget_Impact'!$A$2:$A$287=A8)*'Budget_Impact'!$E$2:$E$287*(1/(1+'Calculation_Assumptions'!$B$25)^('Budget_Impact'!$B$2:$B$287-'Calculation_Assumptions'!$B$24)))*'Calculation_Assumptions'!$B$37</f>
      </c>
      <c r="I8" s="172" t="str">
        <f>G8-H8</f>
      </c>
      <c r="J8" s="173" t="str">
        <f>IF(H8&gt;0,G8/H8,"")</f>
      </c>
      <c r="K8" s="174" t="str">
        <f>SUMIFS('Economic_Value'!$AA$2:$AA$287,'Economic_Value'!$A$2:$A$287,A8)</f>
      </c>
      <c r="L8" s="175" t="str">
        <f>IF(K8=0,"",G8/K8)</f>
      </c>
      <c r="M8" s="128" t="str">
        <f>IF(H8&lt;=0,"cost-saving or ratio not meaningful (PV cost&lt;=0)",IF(J8&gt;=1,"benefits exceed costs (BCR&gt;=1)","costs exceed benefits (BCR&lt;1)"))</f>
      </c>
      <c r="N8" s="35" t="s">
        <v>539</v>
      </c>
    </row>
    <row r="9">
      <c r="A9" t="s">
        <v>243</v>
      </c>
      <c r="B9" s="35" t="s">
        <v>245</v>
      </c>
      <c r="C9" t="s">
        <v>530</v>
      </c>
      <c r="D9" t="s">
        <v>233</v>
      </c>
      <c r="E9" t="s">
        <v>531</v>
      </c>
      <c r="F9" s="35" t="s">
        <v>536</v>
      </c>
      <c r="G9" s="170" t="str">
        <f>SUMIFS('Economic_Value'!$Y$2:$Y$287,'Economic_Value'!$A$2:$A$287,A9)</f>
      </c>
      <c r="H9" s="171" t="str">
        <f>SUMPRODUCT(('Budget_Impact'!$A$2:$A$287=A9)*'Budget_Impact'!$E$2:$E$287*(1/(1+'Calculation_Assumptions'!$B$25)^('Budget_Impact'!$B$2:$B$287-'Calculation_Assumptions'!$B$24)))*'Calculation_Assumptions'!$B$37</f>
      </c>
      <c r="I9" s="172" t="str">
        <f>G9-H9</f>
      </c>
      <c r="J9" s="173" t="str">
        <f>IF(H9&gt;0,G9/H9,"")</f>
      </c>
      <c r="K9" s="174" t="str">
        <f>SUMIFS('Economic_Value'!$AA$2:$AA$287,'Economic_Value'!$A$2:$A$287,A9)</f>
      </c>
      <c r="L9" s="175" t="str">
        <f>IF(K9=0,"",G9/K9)</f>
      </c>
      <c r="M9" s="128" t="str">
        <f>IF(H9&lt;=0,"cost-saving or ratio not meaningful (PV cost&lt;=0)",IF(J9&gt;=1,"benefits exceed costs (BCR&gt;=1)","costs exceed benefits (BCR&lt;1)"))</f>
      </c>
      <c r="N9" s="35" t="s">
        <v>539</v>
      </c>
    </row>
    <row r="10">
      <c r="A10" t="s">
        <v>250</v>
      </c>
      <c r="B10" s="35" t="s">
        <v>252</v>
      </c>
      <c r="C10" t="s">
        <v>530</v>
      </c>
      <c r="D10" t="s">
        <v>233</v>
      </c>
      <c r="E10" t="s">
        <v>531</v>
      </c>
      <c r="F10" s="35" t="s">
        <v>532</v>
      </c>
      <c r="G10" s="170" t="str">
        <f>SUMIFS('Economic_Value'!$V$2:$V$287,'Economic_Value'!$A$2:$A$287,A10)</f>
      </c>
      <c r="H10" s="171" t="str">
        <f>SUMPRODUCT(('Budget_Impact'!$A$2:$A$287=A10)*'Budget_Impact'!$E$2:$E$287*(1/(1+'Calculation_Assumptions'!$B$25)^('Budget_Impact'!$B$2:$B$287-'Calculation_Assumptions'!$B$24)))*'Calculation_Assumptions'!$B$37</f>
      </c>
      <c r="I10" s="172" t="str">
        <f>G10-H10</f>
      </c>
      <c r="J10" s="173" t="str">
        <f>IF(H10&gt;0,G10/H10,"")</f>
      </c>
      <c r="K10" s="174" t="str">
        <f>SUMIFS('Economic_Value'!$AA$2:$AA$287,'Economic_Value'!$A$2:$A$287,A10)</f>
      </c>
      <c r="L10" s="175" t="str">
        <f>IF(K10=0,"",G10/K10)</f>
      </c>
      <c r="M10" s="128" t="str">
        <f>IF(H10&lt;=0,"cost-saving or ratio not meaningful (PV cost&lt;=0)",IF(J10&gt;=1,"benefits exceed costs (BCR&gt;=1)","costs exceed benefits (BCR&lt;1)"))</f>
      </c>
      <c r="N10" s="35" t="s">
        <v>539</v>
      </c>
    </row>
    <row r="11">
      <c r="A11" t="s">
        <v>250</v>
      </c>
      <c r="B11" s="35" t="s">
        <v>252</v>
      </c>
      <c r="C11" t="s">
        <v>530</v>
      </c>
      <c r="D11" t="s">
        <v>233</v>
      </c>
      <c r="E11" t="s">
        <v>533</v>
      </c>
      <c r="F11" s="35" t="s">
        <v>534</v>
      </c>
      <c r="G11" s="170" t="str">
        <f>SUMIFS('Economic_Value'!$W$2:$W$287,'Economic_Value'!$A$2:$A$287,A11)</f>
      </c>
      <c r="H11" s="171" t="str">
        <f>SUMPRODUCT(('Budget_Impact'!$A$2:$A$287=A11)*'Budget_Impact'!$E$2:$E$287*(1/(1+'Calculation_Assumptions'!$B$25)^('Budget_Impact'!$B$2:$B$287-'Calculation_Assumptions'!$B$24)))*'Calculation_Assumptions'!$B$37</f>
      </c>
      <c r="I11" s="172" t="str">
        <f>G11-H11</f>
      </c>
      <c r="J11" s="173" t="str">
        <f>IF(H11&gt;0,G11/H11,"")</f>
      </c>
      <c r="K11" s="174" t="str">
        <f>SUMIFS('Economic_Value'!$AA$2:$AA$287,'Economic_Value'!$A$2:$A$287,A11)</f>
      </c>
      <c r="L11" s="175" t="str">
        <f>IF(K11=0,"",G11/K11)</f>
      </c>
      <c r="M11" s="128" t="str">
        <f>IF(H11&lt;=0,"cost-saving or ratio not meaningful (PV cost&lt;=0)",IF(J11&gt;=1,"benefits exceed costs (BCR&gt;=1)","costs exceed benefits (BCR&lt;1)"))</f>
      </c>
      <c r="N11" s="35" t="s">
        <v>539</v>
      </c>
    </row>
    <row r="12">
      <c r="A12" t="s">
        <v>250</v>
      </c>
      <c r="B12" s="35" t="s">
        <v>252</v>
      </c>
      <c r="C12" t="s">
        <v>530</v>
      </c>
      <c r="D12" t="s">
        <v>233</v>
      </c>
      <c r="E12" t="s">
        <v>531</v>
      </c>
      <c r="F12" s="35" t="s">
        <v>535</v>
      </c>
      <c r="G12" s="170" t="str">
        <f>SUMIFS('Economic_Value'!$X$2:$X$287,'Economic_Value'!$A$2:$A$287,A12)</f>
      </c>
      <c r="H12" s="171" t="str">
        <f>SUMPRODUCT(('Budget_Impact'!$A$2:$A$287=A12)*'Budget_Impact'!$E$2:$E$287*(1/(1+'Calculation_Assumptions'!$B$25)^('Budget_Impact'!$B$2:$B$287-'Calculation_Assumptions'!$B$24)))*'Calculation_Assumptions'!$B$37</f>
      </c>
      <c r="I12" s="172" t="str">
        <f>G12-H12</f>
      </c>
      <c r="J12" s="173" t="str">
        <f>IF(H12&gt;0,G12/H12,"")</f>
      </c>
      <c r="K12" s="174" t="str">
        <f>SUMIFS('Economic_Value'!$AA$2:$AA$287,'Economic_Value'!$A$2:$A$287,A12)</f>
      </c>
      <c r="L12" s="175" t="str">
        <f>IF(K12=0,"",G12/K12)</f>
      </c>
      <c r="M12" s="128" t="str">
        <f>IF(H12&lt;=0,"cost-saving or ratio not meaningful (PV cost&lt;=0)",IF(J12&gt;=1,"benefits exceed costs (BCR&gt;=1)","costs exceed benefits (BCR&lt;1)"))</f>
      </c>
      <c r="N12" s="35" t="s">
        <v>539</v>
      </c>
    </row>
    <row r="13">
      <c r="A13" t="s">
        <v>250</v>
      </c>
      <c r="B13" s="35" t="s">
        <v>252</v>
      </c>
      <c r="C13" t="s">
        <v>530</v>
      </c>
      <c r="D13" t="s">
        <v>233</v>
      </c>
      <c r="E13" t="s">
        <v>531</v>
      </c>
      <c r="F13" s="35" t="s">
        <v>536</v>
      </c>
      <c r="G13" s="170" t="str">
        <f>SUMIFS('Economic_Value'!$Y$2:$Y$287,'Economic_Value'!$A$2:$A$287,A13)</f>
      </c>
      <c r="H13" s="171" t="str">
        <f>SUMPRODUCT(('Budget_Impact'!$A$2:$A$287=A13)*'Budget_Impact'!$E$2:$E$287*(1/(1+'Calculation_Assumptions'!$B$25)^('Budget_Impact'!$B$2:$B$287-'Calculation_Assumptions'!$B$24)))*'Calculation_Assumptions'!$B$37</f>
      </c>
      <c r="I13" s="172" t="str">
        <f>G13-H13</f>
      </c>
      <c r="J13" s="173" t="str">
        <f>IF(H13&gt;0,G13/H13,"")</f>
      </c>
      <c r="K13" s="174" t="str">
        <f>SUMIFS('Economic_Value'!$AA$2:$AA$287,'Economic_Value'!$A$2:$A$287,A13)</f>
      </c>
      <c r="L13" s="175" t="str">
        <f>IF(K13=0,"",G13/K13)</f>
      </c>
      <c r="M13" s="128" t="str">
        <f>IF(H13&lt;=0,"cost-saving or ratio not meaningful (PV cost&lt;=0)",IF(J13&gt;=1,"benefits exceed costs (BCR&gt;=1)","costs exceed benefits (BCR&lt;1)"))</f>
      </c>
      <c r="N13" s="35" t="s">
        <v>539</v>
      </c>
    </row>
    <row r="14">
      <c r="A14" t="s">
        <v>232</v>
      </c>
      <c r="B14" s="35" t="s">
        <v>457</v>
      </c>
      <c r="C14" t="s">
        <v>530</v>
      </c>
      <c r="D14" t="s">
        <v>537</v>
      </c>
      <c r="E14" t="s">
        <v>531</v>
      </c>
      <c r="F14" s="35" t="s">
        <v>532</v>
      </c>
      <c r="G14" s="170" t="str">
        <f>SUMIFS('Economic_Value'!$V$2:$V$287,'Economic_Value'!$A$2:$A$287,A14)</f>
      </c>
      <c r="H14" s="171" t="str">
        <f>SUMPRODUCT(('Budget_Impact'!$A$2:$A$287=A14)*'Budget_Impact'!$E$2:$E$287*(1/(1+'Calculation_Assumptions'!$B$25)^('Budget_Impact'!$B$2:$B$287-'Calculation_Assumptions'!$B$24)))*'Calculation_Assumptions'!$B$37</f>
      </c>
      <c r="I14" s="172" t="str">
        <f>G14-H14</f>
      </c>
      <c r="J14" s="173" t="str">
        <f>IF(H14&gt;0,G14/H14,"")</f>
      </c>
      <c r="K14" s="174" t="str">
        <f>SUMIFS('Economic_Value'!$AA$2:$AA$287,'Economic_Value'!$A$2:$A$287,A14)</f>
      </c>
      <c r="L14" s="175" t="str">
        <f>IF(K14=0,"",G14/K14)</f>
      </c>
      <c r="M14" s="128" t="str">
        <f>IF(H14&lt;=0,"cost-saving or ratio not meaningful (PV cost&lt;=0)",IF(J14&gt;=1,"benefits exceed costs (BCR&gt;=1)","costs exceed benefits (BCR&lt;1)"))</f>
      </c>
      <c r="N14" s="35" t="s">
        <v>539</v>
      </c>
    </row>
    <row r="15">
      <c r="A15" t="s">
        <v>232</v>
      </c>
      <c r="B15" s="35" t="s">
        <v>457</v>
      </c>
      <c r="C15" t="s">
        <v>530</v>
      </c>
      <c r="D15" t="s">
        <v>537</v>
      </c>
      <c r="E15" t="s">
        <v>533</v>
      </c>
      <c r="F15" s="35" t="s">
        <v>534</v>
      </c>
      <c r="G15" s="170" t="str">
        <f>SUMIFS('Economic_Value'!$W$2:$W$287,'Economic_Value'!$A$2:$A$287,A15)</f>
      </c>
      <c r="H15" s="171" t="str">
        <f>SUMPRODUCT(('Budget_Impact'!$A$2:$A$287=A15)*'Budget_Impact'!$E$2:$E$287*(1/(1+'Calculation_Assumptions'!$B$25)^('Budget_Impact'!$B$2:$B$287-'Calculation_Assumptions'!$B$24)))*'Calculation_Assumptions'!$B$37</f>
      </c>
      <c r="I15" s="172" t="str">
        <f>G15-H15</f>
      </c>
      <c r="J15" s="173" t="str">
        <f>IF(H15&gt;0,G15/H15,"")</f>
      </c>
      <c r="K15" s="174" t="str">
        <f>SUMIFS('Economic_Value'!$AA$2:$AA$287,'Economic_Value'!$A$2:$A$287,A15)</f>
      </c>
      <c r="L15" s="175" t="str">
        <f>IF(K15=0,"",G15/K15)</f>
      </c>
      <c r="M15" s="128" t="str">
        <f>IF(H15&lt;=0,"cost-saving or ratio not meaningful (PV cost&lt;=0)",IF(J15&gt;=1,"benefits exceed costs (BCR&gt;=1)","costs exceed benefits (BCR&lt;1)"))</f>
      </c>
      <c r="N15" s="35" t="s">
        <v>539</v>
      </c>
    </row>
    <row r="16">
      <c r="A16" t="s">
        <v>232</v>
      </c>
      <c r="B16" s="35" t="s">
        <v>457</v>
      </c>
      <c r="C16" t="s">
        <v>530</v>
      </c>
      <c r="D16" t="s">
        <v>537</v>
      </c>
      <c r="E16" t="s">
        <v>531</v>
      </c>
      <c r="F16" s="35" t="s">
        <v>535</v>
      </c>
      <c r="G16" s="170" t="str">
        <f>SUMIFS('Economic_Value'!$X$2:$X$287,'Economic_Value'!$A$2:$A$287,A16)</f>
      </c>
      <c r="H16" s="171" t="str">
        <f>SUMPRODUCT(('Budget_Impact'!$A$2:$A$287=A16)*'Budget_Impact'!$E$2:$E$287*(1/(1+'Calculation_Assumptions'!$B$25)^('Budget_Impact'!$B$2:$B$287-'Calculation_Assumptions'!$B$24)))*'Calculation_Assumptions'!$B$37</f>
      </c>
      <c r="I16" s="172" t="str">
        <f>G16-H16</f>
      </c>
      <c r="J16" s="173" t="str">
        <f>IF(H16&gt;0,G16/H16,"")</f>
      </c>
      <c r="K16" s="174" t="str">
        <f>SUMIFS('Economic_Value'!$AA$2:$AA$287,'Economic_Value'!$A$2:$A$287,A16)</f>
      </c>
      <c r="L16" s="175" t="str">
        <f>IF(K16=0,"",G16/K16)</f>
      </c>
      <c r="M16" s="128" t="str">
        <f>IF(H16&lt;=0,"cost-saving or ratio not meaningful (PV cost&lt;=0)",IF(J16&gt;=1,"benefits exceed costs (BCR&gt;=1)","costs exceed benefits (BCR&lt;1)"))</f>
      </c>
      <c r="N16" s="35" t="s">
        <v>539</v>
      </c>
    </row>
    <row r="17">
      <c r="A17" t="s">
        <v>232</v>
      </c>
      <c r="B17" s="35" t="s">
        <v>457</v>
      </c>
      <c r="C17" t="s">
        <v>530</v>
      </c>
      <c r="D17" t="s">
        <v>537</v>
      </c>
      <c r="E17" t="s">
        <v>531</v>
      </c>
      <c r="F17" s="35" t="s">
        <v>536</v>
      </c>
      <c r="G17" s="170" t="str">
        <f>SUMIFS('Economic_Value'!$Y$2:$Y$287,'Economic_Value'!$A$2:$A$287,A17)</f>
      </c>
      <c r="H17" s="171" t="str">
        <f>SUMPRODUCT(('Budget_Impact'!$A$2:$A$287=A17)*'Budget_Impact'!$E$2:$E$287*(1/(1+'Calculation_Assumptions'!$B$25)^('Budget_Impact'!$B$2:$B$287-'Calculation_Assumptions'!$B$24)))*'Calculation_Assumptions'!$B$37</f>
      </c>
      <c r="I17" s="172" t="str">
        <f>G17-H17</f>
      </c>
      <c r="J17" s="173" t="str">
        <f>IF(H17&gt;0,G17/H17,"")</f>
      </c>
      <c r="K17" s="174" t="str">
        <f>SUMIFS('Economic_Value'!$AA$2:$AA$287,'Economic_Value'!$A$2:$A$287,A17)</f>
      </c>
      <c r="L17" s="175" t="str">
        <f>IF(K17=0,"",G17/K17)</f>
      </c>
      <c r="M17" s="128" t="str">
        <f>IF(H17&lt;=0,"cost-saving or ratio not meaningful (PV cost&lt;=0)",IF(J17&gt;=1,"benefits exceed costs (BCR&gt;=1)","costs exceed benefits (BCR&lt;1)"))</f>
      </c>
      <c r="N17" s="35" t="s">
        <v>539</v>
      </c>
    </row>
    <row r="18">
      <c r="A18" t="s">
        <v>257</v>
      </c>
      <c r="B18" s="35" t="s">
        <v>259</v>
      </c>
      <c r="C18" t="s">
        <v>530</v>
      </c>
      <c r="D18" t="s">
        <v>233</v>
      </c>
      <c r="E18" t="s">
        <v>531</v>
      </c>
      <c r="F18" s="35" t="s">
        <v>532</v>
      </c>
      <c r="G18" s="170" t="str">
        <f>SUMIFS('Economic_Value'!$V$2:$V$287,'Economic_Value'!$A$2:$A$287,A18)</f>
      </c>
      <c r="H18" s="171" t="str">
        <f>SUMPRODUCT(('Budget_Impact'!$A$2:$A$287=A18)*'Budget_Impact'!$E$2:$E$287*(1/(1+'Calculation_Assumptions'!$B$25)^('Budget_Impact'!$B$2:$B$287-'Calculation_Assumptions'!$B$24)))*'Calculation_Assumptions'!$B$37</f>
      </c>
      <c r="I18" s="172" t="str">
        <f>G18-H18</f>
      </c>
      <c r="J18" s="173" t="str">
        <f>IF(H18&gt;0,G18/H18,"")</f>
      </c>
      <c r="K18" s="174" t="str">
        <f>SUMIFS('Economic_Value'!$AA$2:$AA$287,'Economic_Value'!$A$2:$A$287,A18)</f>
      </c>
      <c r="L18" s="175" t="str">
        <f>IF(K18=0,"",G18/K18)</f>
      </c>
      <c r="M18" s="128" t="str">
        <f>IF(H18&lt;=0,"cost-saving or ratio not meaningful (PV cost&lt;=0)",IF(J18&gt;=1,"benefits exceed costs (BCR&gt;=1)","costs exceed benefits (BCR&lt;1)"))</f>
      </c>
      <c r="N18" s="35" t="s">
        <v>539</v>
      </c>
    </row>
    <row r="19">
      <c r="A19" t="s">
        <v>257</v>
      </c>
      <c r="B19" s="35" t="s">
        <v>259</v>
      </c>
      <c r="C19" t="s">
        <v>530</v>
      </c>
      <c r="D19" t="s">
        <v>233</v>
      </c>
      <c r="E19" t="s">
        <v>533</v>
      </c>
      <c r="F19" s="35" t="s">
        <v>534</v>
      </c>
      <c r="G19" s="170" t="str">
        <f>SUMIFS('Economic_Value'!$W$2:$W$287,'Economic_Value'!$A$2:$A$287,A19)</f>
      </c>
      <c r="H19" s="171" t="str">
        <f>SUMPRODUCT(('Budget_Impact'!$A$2:$A$287=A19)*'Budget_Impact'!$E$2:$E$287*(1/(1+'Calculation_Assumptions'!$B$25)^('Budget_Impact'!$B$2:$B$287-'Calculation_Assumptions'!$B$24)))*'Calculation_Assumptions'!$B$37</f>
      </c>
      <c r="I19" s="172" t="str">
        <f>G19-H19</f>
      </c>
      <c r="J19" s="173" t="str">
        <f>IF(H19&gt;0,G19/H19,"")</f>
      </c>
      <c r="K19" s="174" t="str">
        <f>SUMIFS('Economic_Value'!$AA$2:$AA$287,'Economic_Value'!$A$2:$A$287,A19)</f>
      </c>
      <c r="L19" s="175" t="str">
        <f>IF(K19=0,"",G19/K19)</f>
      </c>
      <c r="M19" s="128" t="str">
        <f>IF(H19&lt;=0,"cost-saving or ratio not meaningful (PV cost&lt;=0)",IF(J19&gt;=1,"benefits exceed costs (BCR&gt;=1)","costs exceed benefits (BCR&lt;1)"))</f>
      </c>
      <c r="N19" s="35" t="s">
        <v>539</v>
      </c>
    </row>
    <row r="20">
      <c r="A20" t="s">
        <v>257</v>
      </c>
      <c r="B20" s="35" t="s">
        <v>259</v>
      </c>
      <c r="C20" t="s">
        <v>530</v>
      </c>
      <c r="D20" t="s">
        <v>233</v>
      </c>
      <c r="E20" t="s">
        <v>531</v>
      </c>
      <c r="F20" s="35" t="s">
        <v>535</v>
      </c>
      <c r="G20" s="170" t="str">
        <f>SUMIFS('Economic_Value'!$X$2:$X$287,'Economic_Value'!$A$2:$A$287,A20)</f>
      </c>
      <c r="H20" s="171" t="str">
        <f>SUMPRODUCT(('Budget_Impact'!$A$2:$A$287=A20)*'Budget_Impact'!$E$2:$E$287*(1/(1+'Calculation_Assumptions'!$B$25)^('Budget_Impact'!$B$2:$B$287-'Calculation_Assumptions'!$B$24)))*'Calculation_Assumptions'!$B$37</f>
      </c>
      <c r="I20" s="172" t="str">
        <f>G20-H20</f>
      </c>
      <c r="J20" s="173" t="str">
        <f>IF(H20&gt;0,G20/H20,"")</f>
      </c>
      <c r="K20" s="174" t="str">
        <f>SUMIFS('Economic_Value'!$AA$2:$AA$287,'Economic_Value'!$A$2:$A$287,A20)</f>
      </c>
      <c r="L20" s="175" t="str">
        <f>IF(K20=0,"",G20/K20)</f>
      </c>
      <c r="M20" s="128" t="str">
        <f>IF(H20&lt;=0,"cost-saving or ratio not meaningful (PV cost&lt;=0)",IF(J20&gt;=1,"benefits exceed costs (BCR&gt;=1)","costs exceed benefits (BCR&lt;1)"))</f>
      </c>
      <c r="N20" s="35" t="s">
        <v>539</v>
      </c>
    </row>
    <row r="21">
      <c r="A21" t="s">
        <v>257</v>
      </c>
      <c r="B21" s="35" t="s">
        <v>259</v>
      </c>
      <c r="C21" t="s">
        <v>530</v>
      </c>
      <c r="D21" t="s">
        <v>233</v>
      </c>
      <c r="E21" t="s">
        <v>531</v>
      </c>
      <c r="F21" s="35" t="s">
        <v>536</v>
      </c>
      <c r="G21" s="170" t="str">
        <f>SUMIFS('Economic_Value'!$Y$2:$Y$287,'Economic_Value'!$A$2:$A$287,A21)</f>
      </c>
      <c r="H21" s="171" t="str">
        <f>SUMPRODUCT(('Budget_Impact'!$A$2:$A$287=A21)*'Budget_Impact'!$E$2:$E$287*(1/(1+'Calculation_Assumptions'!$B$25)^('Budget_Impact'!$B$2:$B$287-'Calculation_Assumptions'!$B$24)))*'Calculation_Assumptions'!$B$37</f>
      </c>
      <c r="I21" s="172" t="str">
        <f>G21-H21</f>
      </c>
      <c r="J21" s="173" t="str">
        <f>IF(H21&gt;0,G21/H21,"")</f>
      </c>
      <c r="K21" s="174" t="str">
        <f>SUMIFS('Economic_Value'!$AA$2:$AA$287,'Economic_Value'!$A$2:$A$287,A21)</f>
      </c>
      <c r="L21" s="175" t="str">
        <f>IF(K21=0,"",G21/K21)</f>
      </c>
      <c r="M21" s="128" t="str">
        <f>IF(H21&lt;=0,"cost-saving or ratio not meaningful (PV cost&lt;=0)",IF(J21&gt;=1,"benefits exceed costs (BCR&gt;=1)","costs exceed benefits (BCR&lt;1)"))</f>
      </c>
      <c r="N21" s="35" t="s">
        <v>539</v>
      </c>
    </row>
    <row r="22">
      <c r="A22" t="s">
        <v>289</v>
      </c>
      <c r="B22" s="35" t="s">
        <v>458</v>
      </c>
      <c r="C22" t="s">
        <v>530</v>
      </c>
      <c r="D22" t="s">
        <v>537</v>
      </c>
      <c r="E22" t="s">
        <v>531</v>
      </c>
      <c r="F22" s="35" t="s">
        <v>532</v>
      </c>
      <c r="G22" s="170" t="str">
        <f>SUMIFS('Economic_Value'!$V$2:$V$287,'Economic_Value'!$A$2:$A$287,A22)</f>
      </c>
      <c r="H22" s="171" t="str">
        <f>SUMPRODUCT(('Budget_Impact'!$A$2:$A$287=A22)*'Budget_Impact'!$E$2:$E$287*(1/(1+'Calculation_Assumptions'!$B$25)^('Budget_Impact'!$B$2:$B$287-'Calculation_Assumptions'!$B$24)))*'Calculation_Assumptions'!$B$37</f>
      </c>
      <c r="I22" s="172" t="str">
        <f>G22-H22</f>
      </c>
      <c r="J22" s="173" t="str">
        <f>IF(H22&gt;0,G22/H22,"")</f>
      </c>
      <c r="K22" s="174" t="str">
        <f>SUMIFS('Economic_Value'!$AA$2:$AA$287,'Economic_Value'!$A$2:$A$287,A22)</f>
      </c>
      <c r="L22" s="175" t="str">
        <f>IF(K22=0,"",G22/K22)</f>
      </c>
      <c r="M22" s="128" t="str">
        <f>IF(H22&lt;=0,"cost-saving or ratio not meaningful (PV cost&lt;=0)",IF(J22&gt;=1,"benefits exceed costs (BCR&gt;=1)","costs exceed benefits (BCR&lt;1)"))</f>
      </c>
      <c r="N22" s="35" t="s">
        <v>539</v>
      </c>
    </row>
    <row r="23">
      <c r="A23" t="s">
        <v>289</v>
      </c>
      <c r="B23" s="35" t="s">
        <v>458</v>
      </c>
      <c r="C23" t="s">
        <v>530</v>
      </c>
      <c r="D23" t="s">
        <v>537</v>
      </c>
      <c r="E23" t="s">
        <v>533</v>
      </c>
      <c r="F23" s="35" t="s">
        <v>534</v>
      </c>
      <c r="G23" s="170" t="str">
        <f>SUMIFS('Economic_Value'!$W$2:$W$287,'Economic_Value'!$A$2:$A$287,A23)</f>
      </c>
      <c r="H23" s="171" t="str">
        <f>SUMPRODUCT(('Budget_Impact'!$A$2:$A$287=A23)*'Budget_Impact'!$E$2:$E$287*(1/(1+'Calculation_Assumptions'!$B$25)^('Budget_Impact'!$B$2:$B$287-'Calculation_Assumptions'!$B$24)))*'Calculation_Assumptions'!$B$37</f>
      </c>
      <c r="I23" s="172" t="str">
        <f>G23-H23</f>
      </c>
      <c r="J23" s="173" t="str">
        <f>IF(H23&gt;0,G23/H23,"")</f>
      </c>
      <c r="K23" s="174" t="str">
        <f>SUMIFS('Economic_Value'!$AA$2:$AA$287,'Economic_Value'!$A$2:$A$287,A23)</f>
      </c>
      <c r="L23" s="175" t="str">
        <f>IF(K23=0,"",G23/K23)</f>
      </c>
      <c r="M23" s="128" t="str">
        <f>IF(H23&lt;=0,"cost-saving or ratio not meaningful (PV cost&lt;=0)",IF(J23&gt;=1,"benefits exceed costs (BCR&gt;=1)","costs exceed benefits (BCR&lt;1)"))</f>
      </c>
      <c r="N23" s="35" t="s">
        <v>539</v>
      </c>
    </row>
    <row r="24">
      <c r="A24" t="s">
        <v>289</v>
      </c>
      <c r="B24" s="35" t="s">
        <v>458</v>
      </c>
      <c r="C24" t="s">
        <v>530</v>
      </c>
      <c r="D24" t="s">
        <v>537</v>
      </c>
      <c r="E24" t="s">
        <v>531</v>
      </c>
      <c r="F24" s="35" t="s">
        <v>535</v>
      </c>
      <c r="G24" s="170" t="str">
        <f>SUMIFS('Economic_Value'!$X$2:$X$287,'Economic_Value'!$A$2:$A$287,A24)</f>
      </c>
      <c r="H24" s="171" t="str">
        <f>SUMPRODUCT(('Budget_Impact'!$A$2:$A$287=A24)*'Budget_Impact'!$E$2:$E$287*(1/(1+'Calculation_Assumptions'!$B$25)^('Budget_Impact'!$B$2:$B$287-'Calculation_Assumptions'!$B$24)))*'Calculation_Assumptions'!$B$37</f>
      </c>
      <c r="I24" s="172" t="str">
        <f>G24-H24</f>
      </c>
      <c r="J24" s="173" t="str">
        <f>IF(H24&gt;0,G24/H24,"")</f>
      </c>
      <c r="K24" s="174" t="str">
        <f>SUMIFS('Economic_Value'!$AA$2:$AA$287,'Economic_Value'!$A$2:$A$287,A24)</f>
      </c>
      <c r="L24" s="175" t="str">
        <f>IF(K24=0,"",G24/K24)</f>
      </c>
      <c r="M24" s="128" t="str">
        <f>IF(H24&lt;=0,"cost-saving or ratio not meaningful (PV cost&lt;=0)",IF(J24&gt;=1,"benefits exceed costs (BCR&gt;=1)","costs exceed benefits (BCR&lt;1)"))</f>
      </c>
      <c r="N24" s="35" t="s">
        <v>539</v>
      </c>
    </row>
    <row r="25">
      <c r="A25" t="s">
        <v>289</v>
      </c>
      <c r="B25" s="35" t="s">
        <v>458</v>
      </c>
      <c r="C25" t="s">
        <v>530</v>
      </c>
      <c r="D25" t="s">
        <v>537</v>
      </c>
      <c r="E25" t="s">
        <v>531</v>
      </c>
      <c r="F25" s="35" t="s">
        <v>536</v>
      </c>
      <c r="G25" s="170" t="str">
        <f>SUMIFS('Economic_Value'!$Y$2:$Y$287,'Economic_Value'!$A$2:$A$287,A25)</f>
      </c>
      <c r="H25" s="171" t="str">
        <f>SUMPRODUCT(('Budget_Impact'!$A$2:$A$287=A25)*'Budget_Impact'!$E$2:$E$287*(1/(1+'Calculation_Assumptions'!$B$25)^('Budget_Impact'!$B$2:$B$287-'Calculation_Assumptions'!$B$24)))*'Calculation_Assumptions'!$B$37</f>
      </c>
      <c r="I25" s="172" t="str">
        <f>G25-H25</f>
      </c>
      <c r="J25" s="173" t="str">
        <f>IF(H25&gt;0,G25/H25,"")</f>
      </c>
      <c r="K25" s="174" t="str">
        <f>SUMIFS('Economic_Value'!$AA$2:$AA$287,'Economic_Value'!$A$2:$A$287,A25)</f>
      </c>
      <c r="L25" s="175" t="str">
        <f>IF(K25=0,"",G25/K25)</f>
      </c>
      <c r="M25" s="128" t="str">
        <f>IF(H25&lt;=0,"cost-saving or ratio not meaningful (PV cost&lt;=0)",IF(J25&gt;=1,"benefits exceed costs (BCR&gt;=1)","costs exceed benefits (BCR&lt;1)"))</f>
      </c>
      <c r="N25" s="35" t="s">
        <v>539</v>
      </c>
    </row>
    <row r="26">
      <c r="A26" t="s">
        <v>264</v>
      </c>
      <c r="B26" s="35" t="s">
        <v>266</v>
      </c>
      <c r="C26" t="s">
        <v>530</v>
      </c>
      <c r="D26" t="s">
        <v>273</v>
      </c>
      <c r="E26" t="s">
        <v>531</v>
      </c>
      <c r="F26" s="35" t="s">
        <v>532</v>
      </c>
      <c r="G26" s="170" t="str">
        <f>SUMIFS('Economic_Value'!$V$2:$V$287,'Economic_Value'!$A$2:$A$287,A26)</f>
      </c>
      <c r="H26" s="171" t="str">
        <f>SUMPRODUCT(('Budget_Impact'!$A$2:$A$287=A26)*'Budget_Impact'!$E$2:$E$287*(1/(1+'Calculation_Assumptions'!$B$25)^('Budget_Impact'!$B$2:$B$287-'Calculation_Assumptions'!$B$24)))*'Calculation_Assumptions'!$B$37</f>
      </c>
      <c r="I26" s="172" t="str">
        <f>G26-H26</f>
      </c>
      <c r="J26" s="173" t="str">
        <f>IF(H26&gt;0,G26/H26,"")</f>
      </c>
      <c r="K26" s="174" t="str">
        <f>SUMIFS('Economic_Value'!$AA$2:$AA$287,'Economic_Value'!$A$2:$A$287,A26)</f>
      </c>
      <c r="L26" s="175" t="str">
        <f>IF(K26=0,"",G26/K26)</f>
      </c>
      <c r="M26" s="128" t="str">
        <f>IF(H26&lt;=0,"cost-saving or ratio not meaningful (PV cost&lt;=0)",IF(J26&gt;=1,"benefits exceed costs (BCR&gt;=1)","costs exceed benefits (BCR&lt;1)"))</f>
      </c>
      <c r="N26" s="35" t="s">
        <v>539</v>
      </c>
    </row>
    <row r="27">
      <c r="A27" t="s">
        <v>264</v>
      </c>
      <c r="B27" s="35" t="s">
        <v>266</v>
      </c>
      <c r="C27" t="s">
        <v>530</v>
      </c>
      <c r="D27" t="s">
        <v>273</v>
      </c>
      <c r="E27" t="s">
        <v>533</v>
      </c>
      <c r="F27" s="35" t="s">
        <v>534</v>
      </c>
      <c r="G27" s="170" t="str">
        <f>SUMIFS('Economic_Value'!$W$2:$W$287,'Economic_Value'!$A$2:$A$287,A27)</f>
      </c>
      <c r="H27" s="171" t="str">
        <f>SUMPRODUCT(('Budget_Impact'!$A$2:$A$287=A27)*'Budget_Impact'!$E$2:$E$287*(1/(1+'Calculation_Assumptions'!$B$25)^('Budget_Impact'!$B$2:$B$287-'Calculation_Assumptions'!$B$24)))*'Calculation_Assumptions'!$B$37</f>
      </c>
      <c r="I27" s="172" t="str">
        <f>G27-H27</f>
      </c>
      <c r="J27" s="173" t="str">
        <f>IF(H27&gt;0,G27/H27,"")</f>
      </c>
      <c r="K27" s="174" t="str">
        <f>SUMIFS('Economic_Value'!$AA$2:$AA$287,'Economic_Value'!$A$2:$A$287,A27)</f>
      </c>
      <c r="L27" s="175" t="str">
        <f>IF(K27=0,"",G27/K27)</f>
      </c>
      <c r="M27" s="128" t="str">
        <f>IF(H27&lt;=0,"cost-saving or ratio not meaningful (PV cost&lt;=0)",IF(J27&gt;=1,"benefits exceed costs (BCR&gt;=1)","costs exceed benefits (BCR&lt;1)"))</f>
      </c>
      <c r="N27" s="35" t="s">
        <v>539</v>
      </c>
    </row>
    <row r="28">
      <c r="A28" t="s">
        <v>264</v>
      </c>
      <c r="B28" s="35" t="s">
        <v>266</v>
      </c>
      <c r="C28" t="s">
        <v>530</v>
      </c>
      <c r="D28" t="s">
        <v>273</v>
      </c>
      <c r="E28" t="s">
        <v>531</v>
      </c>
      <c r="F28" s="35" t="s">
        <v>535</v>
      </c>
      <c r="G28" s="170" t="str">
        <f>SUMIFS('Economic_Value'!$X$2:$X$287,'Economic_Value'!$A$2:$A$287,A28)</f>
      </c>
      <c r="H28" s="171" t="str">
        <f>SUMPRODUCT(('Budget_Impact'!$A$2:$A$287=A28)*'Budget_Impact'!$E$2:$E$287*(1/(1+'Calculation_Assumptions'!$B$25)^('Budget_Impact'!$B$2:$B$287-'Calculation_Assumptions'!$B$24)))*'Calculation_Assumptions'!$B$37</f>
      </c>
      <c r="I28" s="172" t="str">
        <f>G28-H28</f>
      </c>
      <c r="J28" s="173" t="str">
        <f>IF(H28&gt;0,G28/H28,"")</f>
      </c>
      <c r="K28" s="174" t="str">
        <f>SUMIFS('Economic_Value'!$AA$2:$AA$287,'Economic_Value'!$A$2:$A$287,A28)</f>
      </c>
      <c r="L28" s="175" t="str">
        <f>IF(K28=0,"",G28/K28)</f>
      </c>
      <c r="M28" s="128" t="str">
        <f>IF(H28&lt;=0,"cost-saving or ratio not meaningful (PV cost&lt;=0)",IF(J28&gt;=1,"benefits exceed costs (BCR&gt;=1)","costs exceed benefits (BCR&lt;1)"))</f>
      </c>
      <c r="N28" s="35" t="s">
        <v>539</v>
      </c>
    </row>
    <row r="29">
      <c r="A29" t="s">
        <v>264</v>
      </c>
      <c r="B29" s="35" t="s">
        <v>266</v>
      </c>
      <c r="C29" t="s">
        <v>530</v>
      </c>
      <c r="D29" t="s">
        <v>273</v>
      </c>
      <c r="E29" t="s">
        <v>531</v>
      </c>
      <c r="F29" s="35" t="s">
        <v>536</v>
      </c>
      <c r="G29" s="170" t="str">
        <f>SUMIFS('Economic_Value'!$Y$2:$Y$287,'Economic_Value'!$A$2:$A$287,A29)</f>
      </c>
      <c r="H29" s="171" t="str">
        <f>SUMPRODUCT(('Budget_Impact'!$A$2:$A$287=A29)*'Budget_Impact'!$E$2:$E$287*(1/(1+'Calculation_Assumptions'!$B$25)^('Budget_Impact'!$B$2:$B$287-'Calculation_Assumptions'!$B$24)))*'Calculation_Assumptions'!$B$37</f>
      </c>
      <c r="I29" s="172" t="str">
        <f>G29-H29</f>
      </c>
      <c r="J29" s="173" t="str">
        <f>IF(H29&gt;0,G29/H29,"")</f>
      </c>
      <c r="K29" s="174" t="str">
        <f>SUMIFS('Economic_Value'!$AA$2:$AA$287,'Economic_Value'!$A$2:$A$287,A29)</f>
      </c>
      <c r="L29" s="175" t="str">
        <f>IF(K29=0,"",G29/K29)</f>
      </c>
      <c r="M29" s="128" t="str">
        <f>IF(H29&lt;=0,"cost-saving or ratio not meaningful (PV cost&lt;=0)",IF(J29&gt;=1,"benefits exceed costs (BCR&gt;=1)","costs exceed benefits (BCR&lt;1)"))</f>
      </c>
      <c r="N29" s="35" t="s">
        <v>539</v>
      </c>
    </row>
    <row r="30">
      <c r="A30" t="s">
        <v>285</v>
      </c>
      <c r="B30" s="35" t="s">
        <v>287</v>
      </c>
      <c r="C30" t="s">
        <v>530</v>
      </c>
      <c r="D30" t="s">
        <v>233</v>
      </c>
      <c r="E30" t="s">
        <v>531</v>
      </c>
      <c r="F30" s="35" t="s">
        <v>532</v>
      </c>
      <c r="G30" s="170" t="str">
        <f>SUMIFS('Economic_Value'!$V$2:$V$287,'Economic_Value'!$A$2:$A$287,A30)</f>
      </c>
      <c r="H30" s="171" t="str">
        <f>SUMPRODUCT(('Budget_Impact'!$A$2:$A$287=A30)*'Budget_Impact'!$E$2:$E$287*(1/(1+'Calculation_Assumptions'!$B$25)^('Budget_Impact'!$B$2:$B$287-'Calculation_Assumptions'!$B$24)))*'Calculation_Assumptions'!$B$37</f>
      </c>
      <c r="I30" s="172" t="str">
        <f>G30-H30</f>
      </c>
      <c r="J30" s="173" t="str">
        <f>IF(H30&gt;0,G30/H30,"")</f>
      </c>
      <c r="K30" s="174" t="str">
        <f>SUMIFS('Economic_Value'!$AA$2:$AA$287,'Economic_Value'!$A$2:$A$287,A30)</f>
      </c>
      <c r="L30" s="175" t="str">
        <f>IF(K30=0,"",G30/K30)</f>
      </c>
      <c r="M30" s="128" t="str">
        <f>IF(H30&lt;=0,"cost-saving or ratio not meaningful (PV cost&lt;=0)",IF(J30&gt;=1,"benefits exceed costs (BCR&gt;=1)","costs exceed benefits (BCR&lt;1)"))</f>
      </c>
      <c r="N30" s="35" t="s">
        <v>539</v>
      </c>
    </row>
    <row r="31">
      <c r="A31" t="s">
        <v>285</v>
      </c>
      <c r="B31" s="35" t="s">
        <v>287</v>
      </c>
      <c r="C31" t="s">
        <v>530</v>
      </c>
      <c r="D31" t="s">
        <v>233</v>
      </c>
      <c r="E31" t="s">
        <v>533</v>
      </c>
      <c r="F31" s="35" t="s">
        <v>534</v>
      </c>
      <c r="G31" s="170" t="str">
        <f>SUMIFS('Economic_Value'!$W$2:$W$287,'Economic_Value'!$A$2:$A$287,A31)</f>
      </c>
      <c r="H31" s="171" t="str">
        <f>SUMPRODUCT(('Budget_Impact'!$A$2:$A$287=A31)*'Budget_Impact'!$E$2:$E$287*(1/(1+'Calculation_Assumptions'!$B$25)^('Budget_Impact'!$B$2:$B$287-'Calculation_Assumptions'!$B$24)))*'Calculation_Assumptions'!$B$37</f>
      </c>
      <c r="I31" s="172" t="str">
        <f>G31-H31</f>
      </c>
      <c r="J31" s="173" t="str">
        <f>IF(H31&gt;0,G31/H31,"")</f>
      </c>
      <c r="K31" s="174" t="str">
        <f>SUMIFS('Economic_Value'!$AA$2:$AA$287,'Economic_Value'!$A$2:$A$287,A31)</f>
      </c>
      <c r="L31" s="175" t="str">
        <f>IF(K31=0,"",G31/K31)</f>
      </c>
      <c r="M31" s="128" t="str">
        <f>IF(H31&lt;=0,"cost-saving or ratio not meaningful (PV cost&lt;=0)",IF(J31&gt;=1,"benefits exceed costs (BCR&gt;=1)","costs exceed benefits (BCR&lt;1)"))</f>
      </c>
      <c r="N31" s="35" t="s">
        <v>539</v>
      </c>
    </row>
    <row r="32">
      <c r="A32" t="s">
        <v>285</v>
      </c>
      <c r="B32" s="35" t="s">
        <v>287</v>
      </c>
      <c r="C32" t="s">
        <v>530</v>
      </c>
      <c r="D32" t="s">
        <v>233</v>
      </c>
      <c r="E32" t="s">
        <v>531</v>
      </c>
      <c r="F32" s="35" t="s">
        <v>535</v>
      </c>
      <c r="G32" s="170" t="str">
        <f>SUMIFS('Economic_Value'!$X$2:$X$287,'Economic_Value'!$A$2:$A$287,A32)</f>
      </c>
      <c r="H32" s="171" t="str">
        <f>SUMPRODUCT(('Budget_Impact'!$A$2:$A$287=A32)*'Budget_Impact'!$E$2:$E$287*(1/(1+'Calculation_Assumptions'!$B$25)^('Budget_Impact'!$B$2:$B$287-'Calculation_Assumptions'!$B$24)))*'Calculation_Assumptions'!$B$37</f>
      </c>
      <c r="I32" s="172" t="str">
        <f>G32-H32</f>
      </c>
      <c r="J32" s="173" t="str">
        <f>IF(H32&gt;0,G32/H32,"")</f>
      </c>
      <c r="K32" s="174" t="str">
        <f>SUMIFS('Economic_Value'!$AA$2:$AA$287,'Economic_Value'!$A$2:$A$287,A32)</f>
      </c>
      <c r="L32" s="175" t="str">
        <f>IF(K32=0,"",G32/K32)</f>
      </c>
      <c r="M32" s="128" t="str">
        <f>IF(H32&lt;=0,"cost-saving or ratio not meaningful (PV cost&lt;=0)",IF(J32&gt;=1,"benefits exceed costs (BCR&gt;=1)","costs exceed benefits (BCR&lt;1)"))</f>
      </c>
      <c r="N32" s="35" t="s">
        <v>539</v>
      </c>
    </row>
    <row r="33">
      <c r="A33" t="s">
        <v>285</v>
      </c>
      <c r="B33" s="35" t="s">
        <v>287</v>
      </c>
      <c r="C33" t="s">
        <v>530</v>
      </c>
      <c r="D33" t="s">
        <v>233</v>
      </c>
      <c r="E33" t="s">
        <v>531</v>
      </c>
      <c r="F33" s="35" t="s">
        <v>536</v>
      </c>
      <c r="G33" s="170" t="str">
        <f>SUMIFS('Economic_Value'!$Y$2:$Y$287,'Economic_Value'!$A$2:$A$287,A33)</f>
      </c>
      <c r="H33" s="171" t="str">
        <f>SUMPRODUCT(('Budget_Impact'!$A$2:$A$287=A33)*'Budget_Impact'!$E$2:$E$287*(1/(1+'Calculation_Assumptions'!$B$25)^('Budget_Impact'!$B$2:$B$287-'Calculation_Assumptions'!$B$24)))*'Calculation_Assumptions'!$B$37</f>
      </c>
      <c r="I33" s="172" t="str">
        <f>G33-H33</f>
      </c>
      <c r="J33" s="173" t="str">
        <f>IF(H33&gt;0,G33/H33,"")</f>
      </c>
      <c r="K33" s="174" t="str">
        <f>SUMIFS('Economic_Value'!$AA$2:$AA$287,'Economic_Value'!$A$2:$A$287,A33)</f>
      </c>
      <c r="L33" s="175" t="str">
        <f>IF(K33=0,"",G33/K33)</f>
      </c>
      <c r="M33" s="128" t="str">
        <f>IF(H33&lt;=0,"cost-saving or ratio not meaningful (PV cost&lt;=0)",IF(J33&gt;=1,"benefits exceed costs (BCR&gt;=1)","costs exceed benefits (BCR&lt;1)"))</f>
      </c>
      <c r="N33" s="35" t="s">
        <v>539</v>
      </c>
    </row>
    <row r="34">
      <c r="A34" t="s">
        <v>296</v>
      </c>
      <c r="B34" s="35" t="s">
        <v>298</v>
      </c>
      <c r="C34" t="s">
        <v>530</v>
      </c>
      <c r="D34" t="s">
        <v>233</v>
      </c>
      <c r="E34" t="s">
        <v>531</v>
      </c>
      <c r="F34" s="35" t="s">
        <v>532</v>
      </c>
      <c r="G34" s="170" t="str">
        <f>SUMIFS('Economic_Value'!$V$2:$V$287,'Economic_Value'!$A$2:$A$287,A34)</f>
      </c>
      <c r="H34" s="171" t="str">
        <f>SUMPRODUCT(('Budget_Impact'!$A$2:$A$287=A34)*'Budget_Impact'!$E$2:$E$287*(1/(1+'Calculation_Assumptions'!$B$25)^('Budget_Impact'!$B$2:$B$287-'Calculation_Assumptions'!$B$24)))*'Calculation_Assumptions'!$B$37</f>
      </c>
      <c r="I34" s="172" t="str">
        <f>G34-H34</f>
      </c>
      <c r="J34" s="173" t="str">
        <f>IF(H34&gt;0,G34/H34,"")</f>
      </c>
      <c r="K34" s="174" t="str">
        <f>SUMIFS('Economic_Value'!$AA$2:$AA$287,'Economic_Value'!$A$2:$A$287,A34)</f>
      </c>
      <c r="L34" s="175" t="str">
        <f>IF(K34=0,"",G34/K34)</f>
      </c>
      <c r="M34" s="128" t="str">
        <f>IF(H34&lt;=0,"cost-saving or ratio not meaningful (PV cost&lt;=0)",IF(J34&gt;=1,"benefits exceed costs (BCR&gt;=1)","costs exceed benefits (BCR&lt;1)"))</f>
      </c>
      <c r="N34" s="35" t="s">
        <v>539</v>
      </c>
    </row>
    <row r="35">
      <c r="A35" t="s">
        <v>296</v>
      </c>
      <c r="B35" s="35" t="s">
        <v>298</v>
      </c>
      <c r="C35" t="s">
        <v>530</v>
      </c>
      <c r="D35" t="s">
        <v>233</v>
      </c>
      <c r="E35" t="s">
        <v>533</v>
      </c>
      <c r="F35" s="35" t="s">
        <v>534</v>
      </c>
      <c r="G35" s="170" t="str">
        <f>SUMIFS('Economic_Value'!$W$2:$W$287,'Economic_Value'!$A$2:$A$287,A35)</f>
      </c>
      <c r="H35" s="171" t="str">
        <f>SUMPRODUCT(('Budget_Impact'!$A$2:$A$287=A35)*'Budget_Impact'!$E$2:$E$287*(1/(1+'Calculation_Assumptions'!$B$25)^('Budget_Impact'!$B$2:$B$287-'Calculation_Assumptions'!$B$24)))*'Calculation_Assumptions'!$B$37</f>
      </c>
      <c r="I35" s="172" t="str">
        <f>G35-H35</f>
      </c>
      <c r="J35" s="173" t="str">
        <f>IF(H35&gt;0,G35/H35,"")</f>
      </c>
      <c r="K35" s="174" t="str">
        <f>SUMIFS('Economic_Value'!$AA$2:$AA$287,'Economic_Value'!$A$2:$A$287,A35)</f>
      </c>
      <c r="L35" s="175" t="str">
        <f>IF(K35=0,"",G35/K35)</f>
      </c>
      <c r="M35" s="128" t="str">
        <f>IF(H35&lt;=0,"cost-saving or ratio not meaningful (PV cost&lt;=0)",IF(J35&gt;=1,"benefits exceed costs (BCR&gt;=1)","costs exceed benefits (BCR&lt;1)"))</f>
      </c>
      <c r="N35" s="35" t="s">
        <v>539</v>
      </c>
    </row>
    <row r="36">
      <c r="A36" t="s">
        <v>296</v>
      </c>
      <c r="B36" s="35" t="s">
        <v>298</v>
      </c>
      <c r="C36" t="s">
        <v>530</v>
      </c>
      <c r="D36" t="s">
        <v>233</v>
      </c>
      <c r="E36" t="s">
        <v>531</v>
      </c>
      <c r="F36" s="35" t="s">
        <v>535</v>
      </c>
      <c r="G36" s="170" t="str">
        <f>SUMIFS('Economic_Value'!$X$2:$X$287,'Economic_Value'!$A$2:$A$287,A36)</f>
      </c>
      <c r="H36" s="171" t="str">
        <f>SUMPRODUCT(('Budget_Impact'!$A$2:$A$287=A36)*'Budget_Impact'!$E$2:$E$287*(1/(1+'Calculation_Assumptions'!$B$25)^('Budget_Impact'!$B$2:$B$287-'Calculation_Assumptions'!$B$24)))*'Calculation_Assumptions'!$B$37</f>
      </c>
      <c r="I36" s="172" t="str">
        <f>G36-H36</f>
      </c>
      <c r="J36" s="173" t="str">
        <f>IF(H36&gt;0,G36/H36,"")</f>
      </c>
      <c r="K36" s="174" t="str">
        <f>SUMIFS('Economic_Value'!$AA$2:$AA$287,'Economic_Value'!$A$2:$A$287,A36)</f>
      </c>
      <c r="L36" s="175" t="str">
        <f>IF(K36=0,"",G36/K36)</f>
      </c>
      <c r="M36" s="128" t="str">
        <f>IF(H36&lt;=0,"cost-saving or ratio not meaningful (PV cost&lt;=0)",IF(J36&gt;=1,"benefits exceed costs (BCR&gt;=1)","costs exceed benefits (BCR&lt;1)"))</f>
      </c>
      <c r="N36" s="35" t="s">
        <v>539</v>
      </c>
    </row>
    <row r="37">
      <c r="A37" t="s">
        <v>296</v>
      </c>
      <c r="B37" s="35" t="s">
        <v>298</v>
      </c>
      <c r="C37" t="s">
        <v>530</v>
      </c>
      <c r="D37" t="s">
        <v>233</v>
      </c>
      <c r="E37" t="s">
        <v>531</v>
      </c>
      <c r="F37" s="35" t="s">
        <v>536</v>
      </c>
      <c r="G37" s="170" t="str">
        <f>SUMIFS('Economic_Value'!$Y$2:$Y$287,'Economic_Value'!$A$2:$A$287,A37)</f>
      </c>
      <c r="H37" s="171" t="str">
        <f>SUMPRODUCT(('Budget_Impact'!$A$2:$A$287=A37)*'Budget_Impact'!$E$2:$E$287*(1/(1+'Calculation_Assumptions'!$B$25)^('Budget_Impact'!$B$2:$B$287-'Calculation_Assumptions'!$B$24)))*'Calculation_Assumptions'!$B$37</f>
      </c>
      <c r="I37" s="172" t="str">
        <f>G37-H37</f>
      </c>
      <c r="J37" s="173" t="str">
        <f>IF(H37&gt;0,G37/H37,"")</f>
      </c>
      <c r="K37" s="174" t="str">
        <f>SUMIFS('Economic_Value'!$AA$2:$AA$287,'Economic_Value'!$A$2:$A$287,A37)</f>
      </c>
      <c r="L37" s="175" t="str">
        <f>IF(K37=0,"",G37/K37)</f>
      </c>
      <c r="M37" s="128" t="str">
        <f>IF(H37&lt;=0,"cost-saving or ratio not meaningful (PV cost&lt;=0)",IF(J37&gt;=1,"benefits exceed costs (BCR&gt;=1)","costs exceed benefits (BCR&lt;1)"))</f>
      </c>
      <c r="N37" s="35" t="s">
        <v>539</v>
      </c>
    </row>
    <row r="38">
      <c r="A38" t="s">
        <v>306</v>
      </c>
      <c r="B38" s="35" t="s">
        <v>308</v>
      </c>
      <c r="C38" t="s">
        <v>530</v>
      </c>
      <c r="D38" t="s">
        <v>233</v>
      </c>
      <c r="E38" t="s">
        <v>531</v>
      </c>
      <c r="F38" s="35" t="s">
        <v>532</v>
      </c>
      <c r="G38" s="170" t="str">
        <f>SUMIFS('Economic_Value'!$V$2:$V$287,'Economic_Value'!$A$2:$A$287,A38)</f>
      </c>
      <c r="H38" s="171" t="str">
        <f>SUMPRODUCT(('Budget_Impact'!$A$2:$A$287=A38)*'Budget_Impact'!$E$2:$E$287*(1/(1+'Calculation_Assumptions'!$B$25)^('Budget_Impact'!$B$2:$B$287-'Calculation_Assumptions'!$B$24)))*'Calculation_Assumptions'!$B$37</f>
      </c>
      <c r="I38" s="172" t="str">
        <f>G38-H38</f>
      </c>
      <c r="J38" s="173" t="str">
        <f>IF(H38&gt;0,G38/H38,"")</f>
      </c>
      <c r="K38" s="174" t="str">
        <f>SUMIFS('Economic_Value'!$AA$2:$AA$287,'Economic_Value'!$A$2:$A$287,A38)</f>
      </c>
      <c r="L38" s="175" t="str">
        <f>IF(K38=0,"",G38/K38)</f>
      </c>
      <c r="M38" s="128" t="str">
        <f>IF(H38&lt;=0,"cost-saving or ratio not meaningful (PV cost&lt;=0)",IF(J38&gt;=1,"benefits exceed costs (BCR&gt;=1)","costs exceed benefits (BCR&lt;1)"))</f>
      </c>
      <c r="N38" s="35" t="s">
        <v>539</v>
      </c>
    </row>
    <row r="39">
      <c r="A39" t="s">
        <v>306</v>
      </c>
      <c r="B39" s="35" t="s">
        <v>308</v>
      </c>
      <c r="C39" t="s">
        <v>530</v>
      </c>
      <c r="D39" t="s">
        <v>233</v>
      </c>
      <c r="E39" t="s">
        <v>533</v>
      </c>
      <c r="F39" s="35" t="s">
        <v>534</v>
      </c>
      <c r="G39" s="170" t="str">
        <f>SUMIFS('Economic_Value'!$W$2:$W$287,'Economic_Value'!$A$2:$A$287,A39)</f>
      </c>
      <c r="H39" s="171" t="str">
        <f>SUMPRODUCT(('Budget_Impact'!$A$2:$A$287=A39)*'Budget_Impact'!$E$2:$E$287*(1/(1+'Calculation_Assumptions'!$B$25)^('Budget_Impact'!$B$2:$B$287-'Calculation_Assumptions'!$B$24)))*'Calculation_Assumptions'!$B$37</f>
      </c>
      <c r="I39" s="172" t="str">
        <f>G39-H39</f>
      </c>
      <c r="J39" s="173" t="str">
        <f>IF(H39&gt;0,G39/H39,"")</f>
      </c>
      <c r="K39" s="174" t="str">
        <f>SUMIFS('Economic_Value'!$AA$2:$AA$287,'Economic_Value'!$A$2:$A$287,A39)</f>
      </c>
      <c r="L39" s="175" t="str">
        <f>IF(K39=0,"",G39/K39)</f>
      </c>
      <c r="M39" s="128" t="str">
        <f>IF(H39&lt;=0,"cost-saving or ratio not meaningful (PV cost&lt;=0)",IF(J39&gt;=1,"benefits exceed costs (BCR&gt;=1)","costs exceed benefits (BCR&lt;1)"))</f>
      </c>
      <c r="N39" s="35" t="s">
        <v>539</v>
      </c>
    </row>
    <row r="40">
      <c r="A40" t="s">
        <v>306</v>
      </c>
      <c r="B40" s="35" t="s">
        <v>308</v>
      </c>
      <c r="C40" t="s">
        <v>530</v>
      </c>
      <c r="D40" t="s">
        <v>233</v>
      </c>
      <c r="E40" t="s">
        <v>531</v>
      </c>
      <c r="F40" s="35" t="s">
        <v>535</v>
      </c>
      <c r="G40" s="170" t="str">
        <f>SUMIFS('Economic_Value'!$X$2:$X$287,'Economic_Value'!$A$2:$A$287,A40)</f>
      </c>
      <c r="H40" s="171" t="str">
        <f>SUMPRODUCT(('Budget_Impact'!$A$2:$A$287=A40)*'Budget_Impact'!$E$2:$E$287*(1/(1+'Calculation_Assumptions'!$B$25)^('Budget_Impact'!$B$2:$B$287-'Calculation_Assumptions'!$B$24)))*'Calculation_Assumptions'!$B$37</f>
      </c>
      <c r="I40" s="172" t="str">
        <f>G40-H40</f>
      </c>
      <c r="J40" s="173" t="str">
        <f>IF(H40&gt;0,G40/H40,"")</f>
      </c>
      <c r="K40" s="174" t="str">
        <f>SUMIFS('Economic_Value'!$AA$2:$AA$287,'Economic_Value'!$A$2:$A$287,A40)</f>
      </c>
      <c r="L40" s="175" t="str">
        <f>IF(K40=0,"",G40/K40)</f>
      </c>
      <c r="M40" s="128" t="str">
        <f>IF(H40&lt;=0,"cost-saving or ratio not meaningful (PV cost&lt;=0)",IF(J40&gt;=1,"benefits exceed costs (BCR&gt;=1)","costs exceed benefits (BCR&lt;1)"))</f>
      </c>
      <c r="N40" s="35" t="s">
        <v>539</v>
      </c>
    </row>
    <row r="41">
      <c r="A41" t="s">
        <v>306</v>
      </c>
      <c r="B41" s="35" t="s">
        <v>308</v>
      </c>
      <c r="C41" t="s">
        <v>530</v>
      </c>
      <c r="D41" t="s">
        <v>233</v>
      </c>
      <c r="E41" t="s">
        <v>531</v>
      </c>
      <c r="F41" s="35" t="s">
        <v>536</v>
      </c>
      <c r="G41" s="170" t="str">
        <f>SUMIFS('Economic_Value'!$Y$2:$Y$287,'Economic_Value'!$A$2:$A$287,A41)</f>
      </c>
      <c r="H41" s="171" t="str">
        <f>SUMPRODUCT(('Budget_Impact'!$A$2:$A$287=A41)*'Budget_Impact'!$E$2:$E$287*(1/(1+'Calculation_Assumptions'!$B$25)^('Budget_Impact'!$B$2:$B$287-'Calculation_Assumptions'!$B$24)))*'Calculation_Assumptions'!$B$37</f>
      </c>
      <c r="I41" s="172" t="str">
        <f>G41-H41</f>
      </c>
      <c r="J41" s="173" t="str">
        <f>IF(H41&gt;0,G41/H41,"")</f>
      </c>
      <c r="K41" s="174" t="str">
        <f>SUMIFS('Economic_Value'!$AA$2:$AA$287,'Economic_Value'!$A$2:$A$287,A41)</f>
      </c>
      <c r="L41" s="175" t="str">
        <f>IF(K41=0,"",G41/K41)</f>
      </c>
      <c r="M41" s="128" t="str">
        <f>IF(H41&lt;=0,"cost-saving or ratio not meaningful (PV cost&lt;=0)",IF(J41&gt;=1,"benefits exceed costs (BCR&gt;=1)","costs exceed benefits (BCR&lt;1)"))</f>
      </c>
      <c r="N41" s="35" t="s">
        <v>539</v>
      </c>
    </row>
    <row r="42">
      <c r="A42" t="s">
        <v>116</v>
      </c>
      <c r="B42" s="35" t="s">
        <v>459</v>
      </c>
      <c r="C42" t="s">
        <v>530</v>
      </c>
      <c r="D42" t="s">
        <v>538</v>
      </c>
      <c r="E42" t="s">
        <v>531</v>
      </c>
      <c r="F42" s="35" t="s">
        <v>532</v>
      </c>
      <c r="G42" s="170" t="str">
        <f>SUMIFS('Economic_Value'!$V$2:$V$287,'Economic_Value'!$A$2:$A$287,A42)</f>
      </c>
      <c r="H42" s="171" t="str">
        <f>SUMPRODUCT(('Budget_Impact'!$A$2:$A$287=A42)*'Budget_Impact'!$E$2:$E$287*(1/(1+'Calculation_Assumptions'!$B$25)^('Budget_Impact'!$B$2:$B$287-'Calculation_Assumptions'!$B$24)))*'Calculation_Assumptions'!$B$37</f>
      </c>
      <c r="I42" s="172" t="str">
        <f>G42-H42</f>
      </c>
      <c r="J42" s="173" t="str">
        <f>IF(H42&gt;0,G42/H42,"")</f>
      </c>
      <c r="K42" s="174" t="str">
        <f>SUMIFS('Economic_Value'!$AA$2:$AA$287,'Economic_Value'!$A$2:$A$287,A42)</f>
      </c>
      <c r="L42" s="175" t="str">
        <f>IF(K42=0,"",G42/K42)</f>
      </c>
      <c r="M42" s="128" t="str">
        <f>IF(H42&lt;=0,"cost-saving or ratio not meaningful (PV cost&lt;=0)",IF(J42&gt;=1,"benefits exceed costs (BCR&gt;=1)","costs exceed benefits (BCR&lt;1)"))</f>
      </c>
      <c r="N42" s="35" t="s">
        <v>539</v>
      </c>
    </row>
    <row r="43">
      <c r="A43" t="s">
        <v>116</v>
      </c>
      <c r="B43" s="35" t="s">
        <v>459</v>
      </c>
      <c r="C43" t="s">
        <v>530</v>
      </c>
      <c r="D43" t="s">
        <v>538</v>
      </c>
      <c r="E43" t="s">
        <v>533</v>
      </c>
      <c r="F43" s="35" t="s">
        <v>534</v>
      </c>
      <c r="G43" s="170" t="str">
        <f>SUMIFS('Economic_Value'!$W$2:$W$287,'Economic_Value'!$A$2:$A$287,A43)</f>
      </c>
      <c r="H43" s="171" t="str">
        <f>SUMPRODUCT(('Budget_Impact'!$A$2:$A$287=A43)*'Budget_Impact'!$E$2:$E$287*(1/(1+'Calculation_Assumptions'!$B$25)^('Budget_Impact'!$B$2:$B$287-'Calculation_Assumptions'!$B$24)))*'Calculation_Assumptions'!$B$37</f>
      </c>
      <c r="I43" s="172" t="str">
        <f>G43-H43</f>
      </c>
      <c r="J43" s="173" t="str">
        <f>IF(H43&gt;0,G43/H43,"")</f>
      </c>
      <c r="K43" s="174" t="str">
        <f>SUMIFS('Economic_Value'!$AA$2:$AA$287,'Economic_Value'!$A$2:$A$287,A43)</f>
      </c>
      <c r="L43" s="175" t="str">
        <f>IF(K43=0,"",G43/K43)</f>
      </c>
      <c r="M43" s="128" t="str">
        <f>IF(H43&lt;=0,"cost-saving or ratio not meaningful (PV cost&lt;=0)",IF(J43&gt;=1,"benefits exceed costs (BCR&gt;=1)","costs exceed benefits (BCR&lt;1)"))</f>
      </c>
      <c r="N43" s="35" t="s">
        <v>539</v>
      </c>
    </row>
    <row r="44">
      <c r="A44" t="s">
        <v>116</v>
      </c>
      <c r="B44" s="35" t="s">
        <v>459</v>
      </c>
      <c r="C44" t="s">
        <v>530</v>
      </c>
      <c r="D44" t="s">
        <v>538</v>
      </c>
      <c r="E44" t="s">
        <v>531</v>
      </c>
      <c r="F44" s="35" t="s">
        <v>535</v>
      </c>
      <c r="G44" s="170" t="str">
        <f>SUMIFS('Economic_Value'!$X$2:$X$287,'Economic_Value'!$A$2:$A$287,A44)</f>
      </c>
      <c r="H44" s="171" t="str">
        <f>SUMPRODUCT(('Budget_Impact'!$A$2:$A$287=A44)*'Budget_Impact'!$E$2:$E$287*(1/(1+'Calculation_Assumptions'!$B$25)^('Budget_Impact'!$B$2:$B$287-'Calculation_Assumptions'!$B$24)))*'Calculation_Assumptions'!$B$37</f>
      </c>
      <c r="I44" s="172" t="str">
        <f>G44-H44</f>
      </c>
      <c r="J44" s="173" t="str">
        <f>IF(H44&gt;0,G44/H44,"")</f>
      </c>
      <c r="K44" s="174" t="str">
        <f>SUMIFS('Economic_Value'!$AA$2:$AA$287,'Economic_Value'!$A$2:$A$287,A44)</f>
      </c>
      <c r="L44" s="175" t="str">
        <f>IF(K44=0,"",G44/K44)</f>
      </c>
      <c r="M44" s="128" t="str">
        <f>IF(H44&lt;=0,"cost-saving or ratio not meaningful (PV cost&lt;=0)",IF(J44&gt;=1,"benefits exceed costs (BCR&gt;=1)","costs exceed benefits (BCR&lt;1)"))</f>
      </c>
      <c r="N44" s="35" t="s">
        <v>539</v>
      </c>
    </row>
    <row r="45">
      <c r="A45" t="s">
        <v>116</v>
      </c>
      <c r="B45" s="35" t="s">
        <v>459</v>
      </c>
      <c r="C45" t="s">
        <v>530</v>
      </c>
      <c r="D45" t="s">
        <v>538</v>
      </c>
      <c r="E45" t="s">
        <v>531</v>
      </c>
      <c r="F45" s="35" t="s">
        <v>536</v>
      </c>
      <c r="G45" s="170" t="str">
        <f>SUMIFS('Economic_Value'!$Y$2:$Y$287,'Economic_Value'!$A$2:$A$287,A45)</f>
      </c>
      <c r="H45" s="171" t="str">
        <f>SUMPRODUCT(('Budget_Impact'!$A$2:$A$287=A45)*'Budget_Impact'!$E$2:$E$287*(1/(1+'Calculation_Assumptions'!$B$25)^('Budget_Impact'!$B$2:$B$287-'Calculation_Assumptions'!$B$24)))*'Calculation_Assumptions'!$B$37</f>
      </c>
      <c r="I45" s="172" t="str">
        <f>G45-H45</f>
      </c>
      <c r="J45" s="173" t="str">
        <f>IF(H45&gt;0,G45/H45,"")</f>
      </c>
      <c r="K45" s="174" t="str">
        <f>SUMIFS('Economic_Value'!$AA$2:$AA$287,'Economic_Value'!$A$2:$A$287,A45)</f>
      </c>
      <c r="L45" s="175" t="str">
        <f>IF(K45=0,"",G45/K45)</f>
      </c>
      <c r="M45" s="128" t="str">
        <f>IF(H45&lt;=0,"cost-saving or ratio not meaningful (PV cost&lt;=0)",IF(J45&gt;=1,"benefits exceed costs (BCR&gt;=1)","costs exceed benefits (BCR&lt;1)"))</f>
      </c>
      <c r="N45" s="35" t="s">
        <v>539</v>
      </c>
    </row>
  </sheetData>
  <autoFilter ref="A1:N1"/>
  <conditionalFormatting sqref="M2:M45">
    <cfRule type="containsText" dxfId="0" priority="2" operator="containsText" text="benefits exceed">
      <formula>NOT(ISERROR(SEARCH("benefits exceed", M2)))</formula>
    </cfRule>
    <cfRule type="containsText" dxfId="1" priority="1" operator="containsText" text="costs exceed">
      <formula>NOT(ISERROR(SEARCH("costs exceed", M2)))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6.71" hidden="0" customWidth="1"/>
    <col min="4" max="4" width="21.71" hidden="0" customWidth="1"/>
    <col min="5" max="5" width="21.71" hidden="0" customWidth="1"/>
    <col min="6" max="6" width="11.71" hidden="0" customWidth="1"/>
    <col min="7" max="7" width="11.71" hidden="0" customWidth="1"/>
    <col min="8" max="8" width="12.71" hidden="0" customWidth="1"/>
    <col min="9" max="9" width="12.71" hidden="0" customWidth="1"/>
    <col min="10" max="10" width="11.71" hidden="0" customWidth="1"/>
    <col min="11" max="11" width="11.71" hidden="0" customWidth="1"/>
    <col min="12" max="12" width="11.71" hidden="0" customWidth="1"/>
    <col min="13" max="13" width="11.71" hidden="0" customWidth="1"/>
  </cols>
  <sheetData>
    <row r="1" ht="28" customHeight="1">
      <c r="A1" s="1" t="s">
        <v>540</v>
      </c>
      <c r="B1" s="1" t="s">
        <v>446</v>
      </c>
      <c r="C1" s="1" t="s">
        <v>447</v>
      </c>
      <c r="D1" s="1" t="s">
        <v>519</v>
      </c>
      <c r="E1" s="1" t="s">
        <v>541</v>
      </c>
      <c r="F1" s="1" t="s">
        <v>45</v>
      </c>
      <c r="G1" s="1" t="s">
        <v>542</v>
      </c>
      <c r="H1" s="1" t="s">
        <v>543</v>
      </c>
      <c r="I1" s="1" t="s">
        <v>498</v>
      </c>
      <c r="J1" s="1" t="s">
        <v>544</v>
      </c>
      <c r="K1" s="1" t="s">
        <v>545</v>
      </c>
      <c r="L1" s="1" t="s">
        <v>546</v>
      </c>
      <c r="M1" s="1" t="s">
        <v>547</v>
      </c>
    </row>
    <row r="2">
      <c r="A2" t="s">
        <v>167</v>
      </c>
      <c r="B2" t="s">
        <v>219</v>
      </c>
      <c r="C2" s="35" t="s">
        <v>221</v>
      </c>
      <c r="D2" t="s">
        <v>530</v>
      </c>
      <c r="E2" t="s">
        <v>548</v>
      </c>
      <c r="F2" s="176" t="n">
        <v>2025</v>
      </c>
      <c r="G2" s="177" t="n">
        <v>30</v>
      </c>
      <c r="H2" s="178" t="n">
        <v>917.590685097224</v>
      </c>
      <c r="I2" s="179" t="n">
        <v>4325986.88866595</v>
      </c>
      <c r="J2" s="180" t="str">
        <f>IF(I2&gt;0,H2/I2,0)</f>
      </c>
      <c r="K2" s="181" t="str">
        <f>1-EXP(-J2)</f>
      </c>
      <c r="L2" s="182" t="str">
        <f>IF(G2=30,1,M1)</f>
      </c>
      <c r="M2" s="183" t="str">
        <f>L2*(1-K2)</f>
      </c>
    </row>
    <row r="3">
      <c r="A3" t="s">
        <v>167</v>
      </c>
      <c r="B3" t="s">
        <v>219</v>
      </c>
      <c r="C3" s="35" t="s">
        <v>221</v>
      </c>
      <c r="D3" t="s">
        <v>530</v>
      </c>
      <c r="E3" t="s">
        <v>548</v>
      </c>
      <c r="F3" s="176" t="n">
        <v>2025</v>
      </c>
      <c r="G3" s="177" t="n">
        <v>31</v>
      </c>
      <c r="H3" s="178" t="n">
        <v>1309.86703368126</v>
      </c>
      <c r="I3" s="179" t="n">
        <v>4272907.51906144</v>
      </c>
      <c r="J3" s="180" t="str">
        <f>IF(I3&gt;0,H3/I3,0)</f>
      </c>
      <c r="K3" s="181" t="str">
        <f>1-EXP(-J3)</f>
      </c>
      <c r="L3" s="182" t="str">
        <f>IF(G3=30,1,M2)</f>
      </c>
      <c r="M3" s="183" t="str">
        <f>L3*(1-K3)</f>
      </c>
    </row>
    <row r="4">
      <c r="A4" t="s">
        <v>167</v>
      </c>
      <c r="B4" t="s">
        <v>219</v>
      </c>
      <c r="C4" s="35" t="s">
        <v>221</v>
      </c>
      <c r="D4" t="s">
        <v>530</v>
      </c>
      <c r="E4" t="s">
        <v>548</v>
      </c>
      <c r="F4" s="176" t="n">
        <v>2025</v>
      </c>
      <c r="G4" s="177" t="n">
        <v>32</v>
      </c>
      <c r="H4" s="178" t="n">
        <v>1349.75707427824</v>
      </c>
      <c r="I4" s="179" t="n">
        <v>4222809.06483288</v>
      </c>
      <c r="J4" s="180" t="str">
        <f>IF(I4&gt;0,H4/I4,0)</f>
      </c>
      <c r="K4" s="181" t="str">
        <f>1-EXP(-J4)</f>
      </c>
      <c r="L4" s="182" t="str">
        <f>IF(G4=30,1,M3)</f>
      </c>
      <c r="M4" s="183" t="str">
        <f>L4*(1-K4)</f>
      </c>
    </row>
    <row r="5">
      <c r="A5" t="s">
        <v>167</v>
      </c>
      <c r="B5" t="s">
        <v>219</v>
      </c>
      <c r="C5" s="35" t="s">
        <v>221</v>
      </c>
      <c r="D5" t="s">
        <v>530</v>
      </c>
      <c r="E5" t="s">
        <v>548</v>
      </c>
      <c r="F5" s="176" t="n">
        <v>2025</v>
      </c>
      <c r="G5" s="177" t="n">
        <v>33</v>
      </c>
      <c r="H5" s="178" t="n">
        <v>1419.19299888798</v>
      </c>
      <c r="I5" s="179" t="n">
        <v>4208311.49077587</v>
      </c>
      <c r="J5" s="180" t="str">
        <f>IF(I5&gt;0,H5/I5,0)</f>
      </c>
      <c r="K5" s="181" t="str">
        <f>1-EXP(-J5)</f>
      </c>
      <c r="L5" s="182" t="str">
        <f>IF(G5=30,1,M4)</f>
      </c>
      <c r="M5" s="183" t="str">
        <f>L5*(1-K5)</f>
      </c>
    </row>
    <row r="6">
      <c r="A6" t="s">
        <v>167</v>
      </c>
      <c r="B6" t="s">
        <v>219</v>
      </c>
      <c r="C6" s="35" t="s">
        <v>221</v>
      </c>
      <c r="D6" t="s">
        <v>530</v>
      </c>
      <c r="E6" t="s">
        <v>548</v>
      </c>
      <c r="F6" s="176" t="n">
        <v>2025</v>
      </c>
      <c r="G6" s="177" t="n">
        <v>34</v>
      </c>
      <c r="H6" s="178" t="n">
        <v>1510.97985928696</v>
      </c>
      <c r="I6" s="179" t="n">
        <v>4188390.23191874</v>
      </c>
      <c r="J6" s="180" t="str">
        <f>IF(I6&gt;0,H6/I6,0)</f>
      </c>
      <c r="K6" s="181" t="str">
        <f>1-EXP(-J6)</f>
      </c>
      <c r="L6" s="182" t="str">
        <f>IF(G6=30,1,M5)</f>
      </c>
      <c r="M6" s="183" t="str">
        <f>L6*(1-K6)</f>
      </c>
    </row>
    <row r="7">
      <c r="A7" t="s">
        <v>167</v>
      </c>
      <c r="B7" t="s">
        <v>219</v>
      </c>
      <c r="C7" s="35" t="s">
        <v>221</v>
      </c>
      <c r="D7" t="s">
        <v>530</v>
      </c>
      <c r="E7" t="s">
        <v>548</v>
      </c>
      <c r="F7" s="176" t="n">
        <v>2025</v>
      </c>
      <c r="G7" s="177" t="n">
        <v>35</v>
      </c>
      <c r="H7" s="178" t="n">
        <v>1631.10903285005</v>
      </c>
      <c r="I7" s="179" t="n">
        <v>4172291.59254628</v>
      </c>
      <c r="J7" s="180" t="str">
        <f>IF(I7&gt;0,H7/I7,0)</f>
      </c>
      <c r="K7" s="181" t="str">
        <f>1-EXP(-J7)</f>
      </c>
      <c r="L7" s="182" t="str">
        <f>IF(G7=30,1,M6)</f>
      </c>
      <c r="M7" s="183" t="str">
        <f>L7*(1-K7)</f>
      </c>
    </row>
    <row r="8">
      <c r="A8" t="s">
        <v>167</v>
      </c>
      <c r="B8" t="s">
        <v>219</v>
      </c>
      <c r="C8" s="35" t="s">
        <v>221</v>
      </c>
      <c r="D8" t="s">
        <v>530</v>
      </c>
      <c r="E8" t="s">
        <v>548</v>
      </c>
      <c r="F8" s="176" t="n">
        <v>2025</v>
      </c>
      <c r="G8" s="177" t="n">
        <v>36</v>
      </c>
      <c r="H8" s="178" t="n">
        <v>2229.74299223844</v>
      </c>
      <c r="I8" s="179" t="n">
        <v>4179862.94602308</v>
      </c>
      <c r="J8" s="180" t="str">
        <f>IF(I8&gt;0,H8/I8,0)</f>
      </c>
      <c r="K8" s="181" t="str">
        <f>1-EXP(-J8)</f>
      </c>
      <c r="L8" s="182" t="str">
        <f>IF(G8=30,1,M7)</f>
      </c>
      <c r="M8" s="183" t="str">
        <f>L8*(1-K8)</f>
      </c>
    </row>
    <row r="9">
      <c r="A9" t="s">
        <v>167</v>
      </c>
      <c r="B9" t="s">
        <v>219</v>
      </c>
      <c r="C9" s="35" t="s">
        <v>221</v>
      </c>
      <c r="D9" t="s">
        <v>530</v>
      </c>
      <c r="E9" t="s">
        <v>548</v>
      </c>
      <c r="F9" s="176" t="n">
        <v>2025</v>
      </c>
      <c r="G9" s="177" t="n">
        <v>37</v>
      </c>
      <c r="H9" s="178" t="n">
        <v>2512.84582179859</v>
      </c>
      <c r="I9" s="179" t="n">
        <v>4141888.97093107</v>
      </c>
      <c r="J9" s="180" t="str">
        <f>IF(I9&gt;0,H9/I9,0)</f>
      </c>
      <c r="K9" s="181" t="str">
        <f>1-EXP(-J9)</f>
      </c>
      <c r="L9" s="182" t="str">
        <f>IF(G9=30,1,M8)</f>
      </c>
      <c r="M9" s="183" t="str">
        <f>L9*(1-K9)</f>
      </c>
    </row>
    <row r="10">
      <c r="A10" t="s">
        <v>167</v>
      </c>
      <c r="B10" t="s">
        <v>219</v>
      </c>
      <c r="C10" s="35" t="s">
        <v>221</v>
      </c>
      <c r="D10" t="s">
        <v>530</v>
      </c>
      <c r="E10" t="s">
        <v>548</v>
      </c>
      <c r="F10" s="176" t="n">
        <v>2025</v>
      </c>
      <c r="G10" s="177" t="n">
        <v>38</v>
      </c>
      <c r="H10" s="178" t="n">
        <v>2815.53815004383</v>
      </c>
      <c r="I10" s="179" t="n">
        <v>4095336.76092129</v>
      </c>
      <c r="J10" s="180" t="str">
        <f>IF(I10&gt;0,H10/I10,0)</f>
      </c>
      <c r="K10" s="181" t="str">
        <f>1-EXP(-J10)</f>
      </c>
      <c r="L10" s="182" t="str">
        <f>IF(G10=30,1,M9)</f>
      </c>
      <c r="M10" s="183" t="str">
        <f>L10*(1-K10)</f>
      </c>
    </row>
    <row r="11">
      <c r="A11" t="s">
        <v>167</v>
      </c>
      <c r="B11" t="s">
        <v>219</v>
      </c>
      <c r="C11" s="35" t="s">
        <v>221</v>
      </c>
      <c r="D11" t="s">
        <v>530</v>
      </c>
      <c r="E11" t="s">
        <v>548</v>
      </c>
      <c r="F11" s="176" t="n">
        <v>2025</v>
      </c>
      <c r="G11" s="177" t="n">
        <v>39</v>
      </c>
      <c r="H11" s="178" t="n">
        <v>3074.21812377033</v>
      </c>
      <c r="I11" s="179" t="n">
        <v>4111651.35785956</v>
      </c>
      <c r="J11" s="180" t="str">
        <f>IF(I11&gt;0,H11/I11,0)</f>
      </c>
      <c r="K11" s="181" t="str">
        <f>1-EXP(-J11)</f>
      </c>
      <c r="L11" s="182" t="str">
        <f>IF(G11=30,1,M10)</f>
      </c>
      <c r="M11" s="183" t="str">
        <f>L11*(1-K11)</f>
      </c>
    </row>
    <row r="12">
      <c r="A12" t="s">
        <v>167</v>
      </c>
      <c r="B12" t="s">
        <v>219</v>
      </c>
      <c r="C12" s="35" t="s">
        <v>221</v>
      </c>
      <c r="D12" t="s">
        <v>530</v>
      </c>
      <c r="E12" t="s">
        <v>548</v>
      </c>
      <c r="F12" s="176" t="n">
        <v>2025</v>
      </c>
      <c r="G12" s="177" t="n">
        <v>40</v>
      </c>
      <c r="H12" s="178" t="n">
        <v>3465.9808665666</v>
      </c>
      <c r="I12" s="179" t="n">
        <v>4186115.0552511</v>
      </c>
      <c r="J12" s="180" t="str">
        <f>IF(I12&gt;0,H12/I12,0)</f>
      </c>
      <c r="K12" s="181" t="str">
        <f>1-EXP(-J12)</f>
      </c>
      <c r="L12" s="182" t="str">
        <f>IF(G12=30,1,M11)</f>
      </c>
      <c r="M12" s="183" t="str">
        <f>L12*(1-K12)</f>
      </c>
    </row>
    <row r="13">
      <c r="A13" t="s">
        <v>167</v>
      </c>
      <c r="B13" t="s">
        <v>219</v>
      </c>
      <c r="C13" s="35" t="s">
        <v>221</v>
      </c>
      <c r="D13" t="s">
        <v>530</v>
      </c>
      <c r="E13" t="s">
        <v>548</v>
      </c>
      <c r="F13" s="176" t="n">
        <v>2025</v>
      </c>
      <c r="G13" s="177" t="n">
        <v>41</v>
      </c>
      <c r="H13" s="178" t="n">
        <v>4701.86576681402</v>
      </c>
      <c r="I13" s="179" t="n">
        <v>4219085.53767691</v>
      </c>
      <c r="J13" s="180" t="str">
        <f>IF(I13&gt;0,H13/I13,0)</f>
      </c>
      <c r="K13" s="181" t="str">
        <f>1-EXP(-J13)</f>
      </c>
      <c r="L13" s="182" t="str">
        <f>IF(G13=30,1,M12)</f>
      </c>
      <c r="M13" s="183" t="str">
        <f>L13*(1-K13)</f>
      </c>
    </row>
    <row r="14">
      <c r="A14" t="s">
        <v>167</v>
      </c>
      <c r="B14" t="s">
        <v>219</v>
      </c>
      <c r="C14" s="35" t="s">
        <v>221</v>
      </c>
      <c r="D14" t="s">
        <v>530</v>
      </c>
      <c r="E14" t="s">
        <v>548</v>
      </c>
      <c r="F14" s="176" t="n">
        <v>2025</v>
      </c>
      <c r="G14" s="177" t="n">
        <v>42</v>
      </c>
      <c r="H14" s="178" t="n">
        <v>5031.61378237188</v>
      </c>
      <c r="I14" s="179" t="n">
        <v>4191595.47539914</v>
      </c>
      <c r="J14" s="180" t="str">
        <f>IF(I14&gt;0,H14/I14,0)</f>
      </c>
      <c r="K14" s="181" t="str">
        <f>1-EXP(-J14)</f>
      </c>
      <c r="L14" s="182" t="str">
        <f>IF(G14=30,1,M13)</f>
      </c>
      <c r="M14" s="183" t="str">
        <f>L14*(1-K14)</f>
      </c>
    </row>
    <row r="15">
      <c r="A15" t="s">
        <v>167</v>
      </c>
      <c r="B15" t="s">
        <v>219</v>
      </c>
      <c r="C15" s="35" t="s">
        <v>221</v>
      </c>
      <c r="D15" t="s">
        <v>530</v>
      </c>
      <c r="E15" t="s">
        <v>548</v>
      </c>
      <c r="F15" s="176" t="n">
        <v>2025</v>
      </c>
      <c r="G15" s="177" t="n">
        <v>43</v>
      </c>
      <c r="H15" s="178" t="n">
        <v>5401.92401042373</v>
      </c>
      <c r="I15" s="179" t="n">
        <v>4139440.44203932</v>
      </c>
      <c r="J15" s="180" t="str">
        <f>IF(I15&gt;0,H15/I15,0)</f>
      </c>
      <c r="K15" s="181" t="str">
        <f>1-EXP(-J15)</f>
      </c>
      <c r="L15" s="182" t="str">
        <f>IF(G15=30,1,M14)</f>
      </c>
      <c r="M15" s="183" t="str">
        <f>L15*(1-K15)</f>
      </c>
    </row>
    <row r="16">
      <c r="A16" t="s">
        <v>167</v>
      </c>
      <c r="B16" t="s">
        <v>219</v>
      </c>
      <c r="C16" s="35" t="s">
        <v>221</v>
      </c>
      <c r="D16" t="s">
        <v>530</v>
      </c>
      <c r="E16" t="s">
        <v>548</v>
      </c>
      <c r="F16" s="176" t="n">
        <v>2025</v>
      </c>
      <c r="G16" s="177" t="n">
        <v>44</v>
      </c>
      <c r="H16" s="178" t="n">
        <v>5382.08056177863</v>
      </c>
      <c r="I16" s="179" t="n">
        <v>4079738.57202421</v>
      </c>
      <c r="J16" s="180" t="str">
        <f>IF(I16&gt;0,H16/I16,0)</f>
      </c>
      <c r="K16" s="181" t="str">
        <f>1-EXP(-J16)</f>
      </c>
      <c r="L16" s="182" t="str">
        <f>IF(G16=30,1,M15)</f>
      </c>
      <c r="M16" s="183" t="str">
        <f>L16*(1-K16)</f>
      </c>
    </row>
    <row r="17">
      <c r="A17" t="s">
        <v>167</v>
      </c>
      <c r="B17" t="s">
        <v>219</v>
      </c>
      <c r="C17" s="35" t="s">
        <v>221</v>
      </c>
      <c r="D17" t="s">
        <v>530</v>
      </c>
      <c r="E17" t="s">
        <v>548</v>
      </c>
      <c r="F17" s="176" t="n">
        <v>2025</v>
      </c>
      <c r="G17" s="177" t="n">
        <v>45</v>
      </c>
      <c r="H17" s="178" t="n">
        <v>5502.7096943622</v>
      </c>
      <c r="I17" s="179" t="n">
        <v>4025863.72277551</v>
      </c>
      <c r="J17" s="180" t="str">
        <f>IF(I17&gt;0,H17/I17,0)</f>
      </c>
      <c r="K17" s="181" t="str">
        <f>1-EXP(-J17)</f>
      </c>
      <c r="L17" s="182" t="str">
        <f>IF(G17=30,1,M16)</f>
      </c>
      <c r="M17" s="183" t="str">
        <f>L17*(1-K17)</f>
      </c>
    </row>
    <row r="18">
      <c r="A18" t="s">
        <v>167</v>
      </c>
      <c r="B18" t="s">
        <v>219</v>
      </c>
      <c r="C18" s="35" t="s">
        <v>221</v>
      </c>
      <c r="D18" t="s">
        <v>530</v>
      </c>
      <c r="E18" t="s">
        <v>548</v>
      </c>
      <c r="F18" s="176" t="n">
        <v>2025</v>
      </c>
      <c r="G18" s="177" t="n">
        <v>46</v>
      </c>
      <c r="H18" s="178" t="n">
        <v>6546.4338251416</v>
      </c>
      <c r="I18" s="179" t="n">
        <v>3958714.57853372</v>
      </c>
      <c r="J18" s="180" t="str">
        <f>IF(I18&gt;0,H18/I18,0)</f>
      </c>
      <c r="K18" s="181" t="str">
        <f>1-EXP(-J18)</f>
      </c>
      <c r="L18" s="182" t="str">
        <f>IF(G18=30,1,M17)</f>
      </c>
      <c r="M18" s="183" t="str">
        <f>L18*(1-K18)</f>
      </c>
    </row>
    <row r="19">
      <c r="A19" t="s">
        <v>167</v>
      </c>
      <c r="B19" t="s">
        <v>219</v>
      </c>
      <c r="C19" s="35" t="s">
        <v>221</v>
      </c>
      <c r="D19" t="s">
        <v>530</v>
      </c>
      <c r="E19" t="s">
        <v>548</v>
      </c>
      <c r="F19" s="176" t="n">
        <v>2025</v>
      </c>
      <c r="G19" s="177" t="n">
        <v>47</v>
      </c>
      <c r="H19" s="178" t="n">
        <v>6840.45720842555</v>
      </c>
      <c r="I19" s="179" t="n">
        <v>3867221.83436784</v>
      </c>
      <c r="J19" s="180" t="str">
        <f>IF(I19&gt;0,H19/I19,0)</f>
      </c>
      <c r="K19" s="181" t="str">
        <f>1-EXP(-J19)</f>
      </c>
      <c r="L19" s="182" t="str">
        <f>IF(G19=30,1,M18)</f>
      </c>
      <c r="M19" s="183" t="str">
        <f>L19*(1-K19)</f>
      </c>
    </row>
    <row r="20">
      <c r="A20" t="s">
        <v>167</v>
      </c>
      <c r="B20" t="s">
        <v>219</v>
      </c>
      <c r="C20" s="35" t="s">
        <v>221</v>
      </c>
      <c r="D20" t="s">
        <v>530</v>
      </c>
      <c r="E20" t="s">
        <v>548</v>
      </c>
      <c r="F20" s="176" t="n">
        <v>2025</v>
      </c>
      <c r="G20" s="177" t="n">
        <v>48</v>
      </c>
      <c r="H20" s="178" t="n">
        <v>7181.08740770039</v>
      </c>
      <c r="I20" s="179" t="n">
        <v>3779945.04493843</v>
      </c>
      <c r="J20" s="180" t="str">
        <f>IF(I20&gt;0,H20/I20,0)</f>
      </c>
      <c r="K20" s="181" t="str">
        <f>1-EXP(-J20)</f>
      </c>
      <c r="L20" s="182" t="str">
        <f>IF(G20=30,1,M19)</f>
      </c>
      <c r="M20" s="183" t="str">
        <f>L20*(1-K20)</f>
      </c>
    </row>
    <row r="21">
      <c r="A21" t="s">
        <v>167</v>
      </c>
      <c r="B21" t="s">
        <v>219</v>
      </c>
      <c r="C21" s="35" t="s">
        <v>221</v>
      </c>
      <c r="D21" t="s">
        <v>530</v>
      </c>
      <c r="E21" t="s">
        <v>548</v>
      </c>
      <c r="F21" s="176" t="n">
        <v>2025</v>
      </c>
      <c r="G21" s="177" t="n">
        <v>49</v>
      </c>
      <c r="H21" s="178" t="n">
        <v>7517.21644702936</v>
      </c>
      <c r="I21" s="179" t="n">
        <v>3708728.35201075</v>
      </c>
      <c r="J21" s="180" t="str">
        <f>IF(I21&gt;0,H21/I21,0)</f>
      </c>
      <c r="K21" s="181" t="str">
        <f>1-EXP(-J21)</f>
      </c>
      <c r="L21" s="182" t="str">
        <f>IF(G21=30,1,M20)</f>
      </c>
      <c r="M21" s="183" t="str">
        <f>L21*(1-K21)</f>
      </c>
    </row>
    <row r="22">
      <c r="A22" t="s">
        <v>167</v>
      </c>
      <c r="B22" t="s">
        <v>219</v>
      </c>
      <c r="C22" s="35" t="s">
        <v>221</v>
      </c>
      <c r="D22" t="s">
        <v>530</v>
      </c>
      <c r="E22" t="s">
        <v>548</v>
      </c>
      <c r="F22" s="176" t="n">
        <v>2025</v>
      </c>
      <c r="G22" s="177" t="n">
        <v>50</v>
      </c>
      <c r="H22" s="178" t="n">
        <v>7886.90556915495</v>
      </c>
      <c r="I22" s="179" t="n">
        <v>3624871.1799818</v>
      </c>
      <c r="J22" s="180" t="str">
        <f>IF(I22&gt;0,H22/I22,0)</f>
      </c>
      <c r="K22" s="181" t="str">
        <f>1-EXP(-J22)</f>
      </c>
      <c r="L22" s="182" t="str">
        <f>IF(G22=30,1,M21)</f>
      </c>
      <c r="M22" s="183" t="str">
        <f>L22*(1-K22)</f>
      </c>
    </row>
    <row r="23">
      <c r="A23" t="s">
        <v>167</v>
      </c>
      <c r="B23" t="s">
        <v>219</v>
      </c>
      <c r="C23" s="35" t="s">
        <v>221</v>
      </c>
      <c r="D23" t="s">
        <v>530</v>
      </c>
      <c r="E23" t="s">
        <v>548</v>
      </c>
      <c r="F23" s="176" t="n">
        <v>2025</v>
      </c>
      <c r="G23" s="177" t="n">
        <v>51</v>
      </c>
      <c r="H23" s="178" t="n">
        <v>8898.95339915906</v>
      </c>
      <c r="I23" s="179" t="n">
        <v>3557342.55604149</v>
      </c>
      <c r="J23" s="180" t="str">
        <f>IF(I23&gt;0,H23/I23,0)</f>
      </c>
      <c r="K23" s="181" t="str">
        <f>1-EXP(-J23)</f>
      </c>
      <c r="L23" s="182" t="str">
        <f>IF(G23=30,1,M22)</f>
      </c>
      <c r="M23" s="183" t="str">
        <f>L23*(1-K23)</f>
      </c>
    </row>
    <row r="24">
      <c r="A24" t="s">
        <v>167</v>
      </c>
      <c r="B24" t="s">
        <v>219</v>
      </c>
      <c r="C24" s="35" t="s">
        <v>221</v>
      </c>
      <c r="D24" t="s">
        <v>530</v>
      </c>
      <c r="E24" t="s">
        <v>548</v>
      </c>
      <c r="F24" s="176" t="n">
        <v>2025</v>
      </c>
      <c r="G24" s="177" t="n">
        <v>52</v>
      </c>
      <c r="H24" s="178" t="n">
        <v>9774.86688063523</v>
      </c>
      <c r="I24" s="179" t="n">
        <v>3491434.41814585</v>
      </c>
      <c r="J24" s="180" t="str">
        <f>IF(I24&gt;0,H24/I24,0)</f>
      </c>
      <c r="K24" s="181" t="str">
        <f>1-EXP(-J24)</f>
      </c>
      <c r="L24" s="182" t="str">
        <f>IF(G24=30,1,M23)</f>
      </c>
      <c r="M24" s="183" t="str">
        <f>L24*(1-K24)</f>
      </c>
    </row>
    <row r="25">
      <c r="A25" t="s">
        <v>167</v>
      </c>
      <c r="B25" t="s">
        <v>219</v>
      </c>
      <c r="C25" s="35" t="s">
        <v>221</v>
      </c>
      <c r="D25" t="s">
        <v>530</v>
      </c>
      <c r="E25" t="s">
        <v>548</v>
      </c>
      <c r="F25" s="176" t="n">
        <v>2025</v>
      </c>
      <c r="G25" s="177" t="n">
        <v>53</v>
      </c>
      <c r="H25" s="178" t="n">
        <v>10509.9629781244</v>
      </c>
      <c r="I25" s="179" t="n">
        <v>3403336.79509204</v>
      </c>
      <c r="J25" s="180" t="str">
        <f>IF(I25&gt;0,H25/I25,0)</f>
      </c>
      <c r="K25" s="181" t="str">
        <f>1-EXP(-J25)</f>
      </c>
      <c r="L25" s="182" t="str">
        <f>IF(G25=30,1,M24)</f>
      </c>
      <c r="M25" s="183" t="str">
        <f>L25*(1-K25)</f>
      </c>
    </row>
    <row r="26">
      <c r="A26" t="s">
        <v>167</v>
      </c>
      <c r="B26" t="s">
        <v>219</v>
      </c>
      <c r="C26" s="35" t="s">
        <v>221</v>
      </c>
      <c r="D26" t="s">
        <v>530</v>
      </c>
      <c r="E26" t="s">
        <v>548</v>
      </c>
      <c r="F26" s="176" t="n">
        <v>2025</v>
      </c>
      <c r="G26" s="177" t="n">
        <v>54</v>
      </c>
      <c r="H26" s="178" t="n">
        <v>11305.1014065791</v>
      </c>
      <c r="I26" s="179" t="n">
        <v>3326094.6925646</v>
      </c>
      <c r="J26" s="180" t="str">
        <f>IF(I26&gt;0,H26/I26,0)</f>
      </c>
      <c r="K26" s="181" t="str">
        <f>1-EXP(-J26)</f>
      </c>
      <c r="L26" s="182" t="str">
        <f>IF(G26=30,1,M25)</f>
      </c>
      <c r="M26" s="183" t="str">
        <f>L26*(1-K26)</f>
      </c>
    </row>
    <row r="27">
      <c r="A27" t="s">
        <v>167</v>
      </c>
      <c r="B27" t="s">
        <v>219</v>
      </c>
      <c r="C27" s="35" t="s">
        <v>221</v>
      </c>
      <c r="D27" t="s">
        <v>530</v>
      </c>
      <c r="E27" t="s">
        <v>548</v>
      </c>
      <c r="F27" s="176" t="n">
        <v>2025</v>
      </c>
      <c r="G27" s="177" t="n">
        <v>55</v>
      </c>
      <c r="H27" s="178" t="n">
        <v>12154.7172514233</v>
      </c>
      <c r="I27" s="179" t="n">
        <v>3246660.00176131</v>
      </c>
      <c r="J27" s="180" t="str">
        <f>IF(I27&gt;0,H27/I27,0)</f>
      </c>
      <c r="K27" s="181" t="str">
        <f>1-EXP(-J27)</f>
      </c>
      <c r="L27" s="182" t="str">
        <f>IF(G27=30,1,M26)</f>
      </c>
      <c r="M27" s="183" t="str">
        <f>L27*(1-K27)</f>
      </c>
    </row>
    <row r="28">
      <c r="A28" t="s">
        <v>167</v>
      </c>
      <c r="B28" t="s">
        <v>219</v>
      </c>
      <c r="C28" s="35" t="s">
        <v>221</v>
      </c>
      <c r="D28" t="s">
        <v>530</v>
      </c>
      <c r="E28" t="s">
        <v>548</v>
      </c>
      <c r="F28" s="176" t="n">
        <v>2025</v>
      </c>
      <c r="G28" s="177" t="n">
        <v>56</v>
      </c>
      <c r="H28" s="178" t="n">
        <v>13299.2312306</v>
      </c>
      <c r="I28" s="179" t="n">
        <v>3151194.36458849</v>
      </c>
      <c r="J28" s="180" t="str">
        <f>IF(I28&gt;0,H28/I28,0)</f>
      </c>
      <c r="K28" s="181" t="str">
        <f>1-EXP(-J28)</f>
      </c>
      <c r="L28" s="182" t="str">
        <f>IF(G28=30,1,M27)</f>
      </c>
      <c r="M28" s="183" t="str">
        <f>L28*(1-K28)</f>
      </c>
    </row>
    <row r="29">
      <c r="A29" t="s">
        <v>167</v>
      </c>
      <c r="B29" t="s">
        <v>219</v>
      </c>
      <c r="C29" s="35" t="s">
        <v>221</v>
      </c>
      <c r="D29" t="s">
        <v>530</v>
      </c>
      <c r="E29" t="s">
        <v>548</v>
      </c>
      <c r="F29" s="176" t="n">
        <v>2025</v>
      </c>
      <c r="G29" s="177" t="n">
        <v>57</v>
      </c>
      <c r="H29" s="178" t="n">
        <v>14351.675078404</v>
      </c>
      <c r="I29" s="179" t="n">
        <v>3049212.35271836</v>
      </c>
      <c r="J29" s="180" t="str">
        <f>IF(I29&gt;0,H29/I29,0)</f>
      </c>
      <c r="K29" s="181" t="str">
        <f>1-EXP(-J29)</f>
      </c>
      <c r="L29" s="182" t="str">
        <f>IF(G29=30,1,M28)</f>
      </c>
      <c r="M29" s="183" t="str">
        <f>L29*(1-K29)</f>
      </c>
    </row>
    <row r="30">
      <c r="A30" t="s">
        <v>167</v>
      </c>
      <c r="B30" t="s">
        <v>219</v>
      </c>
      <c r="C30" s="35" t="s">
        <v>221</v>
      </c>
      <c r="D30" t="s">
        <v>530</v>
      </c>
      <c r="E30" t="s">
        <v>548</v>
      </c>
      <c r="F30" s="176" t="n">
        <v>2025</v>
      </c>
      <c r="G30" s="177" t="n">
        <v>58</v>
      </c>
      <c r="H30" s="178" t="n">
        <v>15595.0944384552</v>
      </c>
      <c r="I30" s="179" t="n">
        <v>2949517.4934811</v>
      </c>
      <c r="J30" s="180" t="str">
        <f>IF(I30&gt;0,H30/I30,0)</f>
      </c>
      <c r="K30" s="181" t="str">
        <f>1-EXP(-J30)</f>
      </c>
      <c r="L30" s="182" t="str">
        <f>IF(G30=30,1,M29)</f>
      </c>
      <c r="M30" s="183" t="str">
        <f>L30*(1-K30)</f>
      </c>
    </row>
    <row r="31">
      <c r="A31" t="s">
        <v>167</v>
      </c>
      <c r="B31" t="s">
        <v>219</v>
      </c>
      <c r="C31" s="35" t="s">
        <v>221</v>
      </c>
      <c r="D31" t="s">
        <v>530</v>
      </c>
      <c r="E31" t="s">
        <v>548</v>
      </c>
      <c r="F31" s="176" t="n">
        <v>2025</v>
      </c>
      <c r="G31" s="177" t="n">
        <v>59</v>
      </c>
      <c r="H31" s="178" t="n">
        <v>16202.064651662</v>
      </c>
      <c r="I31" s="179" t="n">
        <v>2836556.01410306</v>
      </c>
      <c r="J31" s="180" t="str">
        <f>IF(I31&gt;0,H31/I31,0)</f>
      </c>
      <c r="K31" s="181" t="str">
        <f>1-EXP(-J31)</f>
      </c>
      <c r="L31" s="182" t="str">
        <f>IF(G31=30,1,M30)</f>
      </c>
      <c r="M31" s="183" t="str">
        <f>L31*(1-K31)</f>
      </c>
    </row>
    <row r="32">
      <c r="A32" t="s">
        <v>167</v>
      </c>
      <c r="B32" t="s">
        <v>219</v>
      </c>
      <c r="C32" s="35" t="s">
        <v>221</v>
      </c>
      <c r="D32" t="s">
        <v>530</v>
      </c>
      <c r="E32" t="s">
        <v>548</v>
      </c>
      <c r="F32" s="176" t="n">
        <v>2025</v>
      </c>
      <c r="G32" s="177" t="n">
        <v>60</v>
      </c>
      <c r="H32" s="178" t="n">
        <v>16946.8059392282</v>
      </c>
      <c r="I32" s="179" t="n">
        <v>2711118.09864361</v>
      </c>
      <c r="J32" s="180" t="str">
        <f>IF(I32&gt;0,H32/I32,0)</f>
      </c>
      <c r="K32" s="181" t="str">
        <f>1-EXP(-J32)</f>
      </c>
      <c r="L32" s="182" t="str">
        <f>IF(G32=30,1,M31)</f>
      </c>
      <c r="M32" s="183" t="str">
        <f>L32*(1-K32)</f>
      </c>
    </row>
    <row r="33">
      <c r="A33" t="s">
        <v>167</v>
      </c>
      <c r="B33" t="s">
        <v>219</v>
      </c>
      <c r="C33" s="35" t="s">
        <v>221</v>
      </c>
      <c r="D33" t="s">
        <v>530</v>
      </c>
      <c r="E33" t="s">
        <v>548</v>
      </c>
      <c r="F33" s="176" t="n">
        <v>2025</v>
      </c>
      <c r="G33" s="177" t="n">
        <v>61</v>
      </c>
      <c r="H33" s="178" t="n">
        <v>18450.210281467</v>
      </c>
      <c r="I33" s="179" t="n">
        <v>2587587.36436335</v>
      </c>
      <c r="J33" s="180" t="str">
        <f>IF(I33&gt;0,H33/I33,0)</f>
      </c>
      <c r="K33" s="181" t="str">
        <f>1-EXP(-J33)</f>
      </c>
      <c r="L33" s="182" t="str">
        <f>IF(G33=30,1,M32)</f>
      </c>
      <c r="M33" s="183" t="str">
        <f>L33*(1-K33)</f>
      </c>
    </row>
    <row r="34">
      <c r="A34" t="s">
        <v>167</v>
      </c>
      <c r="B34" t="s">
        <v>219</v>
      </c>
      <c r="C34" s="35" t="s">
        <v>221</v>
      </c>
      <c r="D34" t="s">
        <v>530</v>
      </c>
      <c r="E34" t="s">
        <v>548</v>
      </c>
      <c r="F34" s="176" t="n">
        <v>2025</v>
      </c>
      <c r="G34" s="177" t="n">
        <v>62</v>
      </c>
      <c r="H34" s="178" t="n">
        <v>19677.3237313904</v>
      </c>
      <c r="I34" s="179" t="n">
        <v>2464801.4290322</v>
      </c>
      <c r="J34" s="180" t="str">
        <f>IF(I34&gt;0,H34/I34,0)</f>
      </c>
      <c r="K34" s="181" t="str">
        <f>1-EXP(-J34)</f>
      </c>
      <c r="L34" s="182" t="str">
        <f>IF(G34=30,1,M33)</f>
      </c>
      <c r="M34" s="183" t="str">
        <f>L34*(1-K34)</f>
      </c>
    </row>
    <row r="35">
      <c r="A35" t="s">
        <v>167</v>
      </c>
      <c r="B35" t="s">
        <v>219</v>
      </c>
      <c r="C35" s="35" t="s">
        <v>221</v>
      </c>
      <c r="D35" t="s">
        <v>530</v>
      </c>
      <c r="E35" t="s">
        <v>548</v>
      </c>
      <c r="F35" s="176" t="n">
        <v>2025</v>
      </c>
      <c r="G35" s="177" t="n">
        <v>63</v>
      </c>
      <c r="H35" s="178" t="n">
        <v>20920.7622932092</v>
      </c>
      <c r="I35" s="179" t="n">
        <v>2342092.62121014</v>
      </c>
      <c r="J35" s="180" t="str">
        <f>IF(I35&gt;0,H35/I35,0)</f>
      </c>
      <c r="K35" s="181" t="str">
        <f>1-EXP(-J35)</f>
      </c>
      <c r="L35" s="182" t="str">
        <f>IF(G35=30,1,M34)</f>
      </c>
      <c r="M35" s="183" t="str">
        <f>L35*(1-K35)</f>
      </c>
    </row>
    <row r="36">
      <c r="A36" t="s">
        <v>167</v>
      </c>
      <c r="B36" t="s">
        <v>219</v>
      </c>
      <c r="C36" s="35" t="s">
        <v>221</v>
      </c>
      <c r="D36" t="s">
        <v>530</v>
      </c>
      <c r="E36" t="s">
        <v>548</v>
      </c>
      <c r="F36" s="176" t="n">
        <v>2025</v>
      </c>
      <c r="G36" s="177" t="n">
        <v>64</v>
      </c>
      <c r="H36" s="178" t="n">
        <v>22271.3392679207</v>
      </c>
      <c r="I36" s="179" t="n">
        <v>2218148.70530253</v>
      </c>
      <c r="J36" s="180" t="str">
        <f>IF(I36&gt;0,H36/I36,0)</f>
      </c>
      <c r="K36" s="181" t="str">
        <f>1-EXP(-J36)</f>
      </c>
      <c r="L36" s="182" t="str">
        <f>IF(G36=30,1,M35)</f>
      </c>
      <c r="M36" s="183" t="str">
        <f>L36*(1-K36)</f>
      </c>
    </row>
    <row r="37">
      <c r="A37" t="s">
        <v>167</v>
      </c>
      <c r="B37" t="s">
        <v>219</v>
      </c>
      <c r="C37" s="35" t="s">
        <v>221</v>
      </c>
      <c r="D37" t="s">
        <v>530</v>
      </c>
      <c r="E37" t="s">
        <v>548</v>
      </c>
      <c r="F37" s="176" t="n">
        <v>2025</v>
      </c>
      <c r="G37" s="177" t="n">
        <v>65</v>
      </c>
      <c r="H37" s="178" t="n">
        <v>23438.2414927242</v>
      </c>
      <c r="I37" s="179" t="n">
        <v>2089504.47083457</v>
      </c>
      <c r="J37" s="180" t="str">
        <f>IF(I37&gt;0,H37/I37,0)</f>
      </c>
      <c r="K37" s="181" t="str">
        <f>1-EXP(-J37)</f>
      </c>
      <c r="L37" s="182" t="str">
        <f>IF(G37=30,1,M36)</f>
      </c>
      <c r="M37" s="183" t="str">
        <f>L37*(1-K37)</f>
      </c>
    </row>
    <row r="38">
      <c r="A38" t="s">
        <v>167</v>
      </c>
      <c r="B38" t="s">
        <v>219</v>
      </c>
      <c r="C38" s="35" t="s">
        <v>221</v>
      </c>
      <c r="D38" t="s">
        <v>530</v>
      </c>
      <c r="E38" t="s">
        <v>548</v>
      </c>
      <c r="F38" s="176" t="n">
        <v>2025</v>
      </c>
      <c r="G38" s="177" t="n">
        <v>66</v>
      </c>
      <c r="H38" s="178" t="n">
        <v>24126.7818928826</v>
      </c>
      <c r="I38" s="179" t="n">
        <v>1956080.13586195</v>
      </c>
      <c r="J38" s="180" t="str">
        <f>IF(I38&gt;0,H38/I38,0)</f>
      </c>
      <c r="K38" s="181" t="str">
        <f>1-EXP(-J38)</f>
      </c>
      <c r="L38" s="182" t="str">
        <f>IF(G38=30,1,M37)</f>
      </c>
      <c r="M38" s="183" t="str">
        <f>L38*(1-K38)</f>
      </c>
    </row>
    <row r="39">
      <c r="A39" t="s">
        <v>167</v>
      </c>
      <c r="B39" t="s">
        <v>219</v>
      </c>
      <c r="C39" s="35" t="s">
        <v>221</v>
      </c>
      <c r="D39" t="s">
        <v>530</v>
      </c>
      <c r="E39" t="s">
        <v>548</v>
      </c>
      <c r="F39" s="176" t="n">
        <v>2025</v>
      </c>
      <c r="G39" s="177" t="n">
        <v>67</v>
      </c>
      <c r="H39" s="178" t="n">
        <v>20820.7805482185</v>
      </c>
      <c r="I39" s="179" t="n">
        <v>1821534.82128253</v>
      </c>
      <c r="J39" s="180" t="str">
        <f>IF(I39&gt;0,H39/I39,0)</f>
      </c>
      <c r="K39" s="181" t="str">
        <f>1-EXP(-J39)</f>
      </c>
      <c r="L39" s="182" t="str">
        <f>IF(G39=30,1,M38)</f>
      </c>
      <c r="M39" s="183" t="str">
        <f>L39*(1-K39)</f>
      </c>
    </row>
    <row r="40">
      <c r="A40" t="s">
        <v>167</v>
      </c>
      <c r="B40" t="s">
        <v>219</v>
      </c>
      <c r="C40" s="35" t="s">
        <v>221</v>
      </c>
      <c r="D40" t="s">
        <v>530</v>
      </c>
      <c r="E40" t="s">
        <v>548</v>
      </c>
      <c r="F40" s="176" t="n">
        <v>2025</v>
      </c>
      <c r="G40" s="177" t="n">
        <v>68</v>
      </c>
      <c r="H40" s="178" t="n">
        <v>20444.7848920998</v>
      </c>
      <c r="I40" s="179" t="n">
        <v>1697547.88166791</v>
      </c>
      <c r="J40" s="180" t="str">
        <f>IF(I40&gt;0,H40/I40,0)</f>
      </c>
      <c r="K40" s="181" t="str">
        <f>1-EXP(-J40)</f>
      </c>
      <c r="L40" s="182" t="str">
        <f>IF(G40=30,1,M39)</f>
      </c>
      <c r="M40" s="183" t="str">
        <f>L40*(1-K40)</f>
      </c>
    </row>
    <row r="41">
      <c r="A41" t="s">
        <v>167</v>
      </c>
      <c r="B41" t="s">
        <v>219</v>
      </c>
      <c r="C41" s="35" t="s">
        <v>221</v>
      </c>
      <c r="D41" t="s">
        <v>530</v>
      </c>
      <c r="E41" t="s">
        <v>548</v>
      </c>
      <c r="F41" s="176" t="n">
        <v>2025</v>
      </c>
      <c r="G41" s="177" t="n">
        <v>69</v>
      </c>
      <c r="H41" s="178" t="n">
        <v>20115.6471487543</v>
      </c>
      <c r="I41" s="179" t="n">
        <v>1580975.51377417</v>
      </c>
      <c r="J41" s="180" t="str">
        <f>IF(I41&gt;0,H41/I41,0)</f>
      </c>
      <c r="K41" s="181" t="str">
        <f>1-EXP(-J41)</f>
      </c>
      <c r="L41" s="182" t="str">
        <f>IF(G41=30,1,M40)</f>
      </c>
      <c r="M41" s="183" t="str">
        <f>L41*(1-K41)</f>
      </c>
    </row>
    <row r="42">
      <c r="A42" t="s">
        <v>167</v>
      </c>
      <c r="B42" t="s">
        <v>219</v>
      </c>
      <c r="C42" s="35" t="s">
        <v>221</v>
      </c>
      <c r="D42" t="s">
        <v>530</v>
      </c>
      <c r="E42" t="s">
        <v>548</v>
      </c>
      <c r="F42" s="176" t="n">
        <v>2026</v>
      </c>
      <c r="G42" s="177" t="n">
        <v>30</v>
      </c>
      <c r="H42" s="178" t="n">
        <v>921.480527516108</v>
      </c>
      <c r="I42" s="179" t="n">
        <v>4382720.68474212</v>
      </c>
      <c r="J42" s="180" t="str">
        <f>IF(I42&gt;0,H42/I42,0)</f>
      </c>
      <c r="K42" s="181" t="str">
        <f>1-EXP(-J42)</f>
      </c>
      <c r="L42" s="182" t="str">
        <f>IF(G42=30,1,M41)</f>
      </c>
      <c r="M42" s="183" t="str">
        <f>L42*(1-K42)</f>
      </c>
    </row>
    <row r="43">
      <c r="A43" t="s">
        <v>167</v>
      </c>
      <c r="B43" t="s">
        <v>219</v>
      </c>
      <c r="C43" s="35" t="s">
        <v>221</v>
      </c>
      <c r="D43" t="s">
        <v>530</v>
      </c>
      <c r="E43" t="s">
        <v>548</v>
      </c>
      <c r="F43" s="176" t="n">
        <v>2026</v>
      </c>
      <c r="G43" s="177" t="n">
        <v>31</v>
      </c>
      <c r="H43" s="178" t="n">
        <v>1300.96056049046</v>
      </c>
      <c r="I43" s="179" t="n">
        <v>4319604.7020793</v>
      </c>
      <c r="J43" s="180" t="str">
        <f>IF(I43&gt;0,H43/I43,0)</f>
      </c>
      <c r="K43" s="181" t="str">
        <f>1-EXP(-J43)</f>
      </c>
      <c r="L43" s="182" t="str">
        <f>IF(G43=30,1,M42)</f>
      </c>
      <c r="M43" s="183" t="str">
        <f>L43*(1-K43)</f>
      </c>
    </row>
    <row r="44">
      <c r="A44" t="s">
        <v>167</v>
      </c>
      <c r="B44" t="s">
        <v>219</v>
      </c>
      <c r="C44" s="35" t="s">
        <v>221</v>
      </c>
      <c r="D44" t="s">
        <v>530</v>
      </c>
      <c r="E44" t="s">
        <v>548</v>
      </c>
      <c r="F44" s="176" t="n">
        <v>2026</v>
      </c>
      <c r="G44" s="177" t="n">
        <v>32</v>
      </c>
      <c r="H44" s="178" t="n">
        <v>1324.9831214998</v>
      </c>
      <c r="I44" s="179" t="n">
        <v>4266455.78371159</v>
      </c>
      <c r="J44" s="180" t="str">
        <f>IF(I44&gt;0,H44/I44,0)</f>
      </c>
      <c r="K44" s="181" t="str">
        <f>1-EXP(-J44)</f>
      </c>
      <c r="L44" s="182" t="str">
        <f>IF(G44=30,1,M43)</f>
      </c>
      <c r="M44" s="183" t="str">
        <f>L44*(1-K44)</f>
      </c>
    </row>
    <row r="45">
      <c r="A45" t="s">
        <v>167</v>
      </c>
      <c r="B45" t="s">
        <v>219</v>
      </c>
      <c r="C45" s="35" t="s">
        <v>221</v>
      </c>
      <c r="D45" t="s">
        <v>530</v>
      </c>
      <c r="E45" t="s">
        <v>548</v>
      </c>
      <c r="F45" s="176" t="n">
        <v>2026</v>
      </c>
      <c r="G45" s="177" t="n">
        <v>33</v>
      </c>
      <c r="H45" s="178" t="n">
        <v>1385.02669095639</v>
      </c>
      <c r="I45" s="179" t="n">
        <v>4216175.87973027</v>
      </c>
      <c r="J45" s="180" t="str">
        <f>IF(I45&gt;0,H45/I45,0)</f>
      </c>
      <c r="K45" s="181" t="str">
        <f>1-EXP(-J45)</f>
      </c>
      <c r="L45" s="182" t="str">
        <f>IF(G45=30,1,M44)</f>
      </c>
      <c r="M45" s="183" t="str">
        <f>L45*(1-K45)</f>
      </c>
    </row>
    <row r="46">
      <c r="A46" t="s">
        <v>167</v>
      </c>
      <c r="B46" t="s">
        <v>219</v>
      </c>
      <c r="C46" s="35" t="s">
        <v>221</v>
      </c>
      <c r="D46" t="s">
        <v>530</v>
      </c>
      <c r="E46" t="s">
        <v>548</v>
      </c>
      <c r="F46" s="176" t="n">
        <v>2026</v>
      </c>
      <c r="G46" s="177" t="n">
        <v>34</v>
      </c>
      <c r="H46" s="178" t="n">
        <v>1461.59573096045</v>
      </c>
      <c r="I46" s="179" t="n">
        <v>4201385.47680128</v>
      </c>
      <c r="J46" s="180" t="str">
        <f>IF(I46&gt;0,H46/I46,0)</f>
      </c>
      <c r="K46" s="181" t="str">
        <f>1-EXP(-J46)</f>
      </c>
      <c r="L46" s="182" t="str">
        <f>IF(G46=30,1,M45)</f>
      </c>
      <c r="M46" s="183" t="str">
        <f>L46*(1-K46)</f>
      </c>
    </row>
    <row r="47">
      <c r="A47" t="s">
        <v>167</v>
      </c>
      <c r="B47" t="s">
        <v>219</v>
      </c>
      <c r="C47" s="35" t="s">
        <v>221</v>
      </c>
      <c r="D47" t="s">
        <v>530</v>
      </c>
      <c r="E47" t="s">
        <v>548</v>
      </c>
      <c r="F47" s="176" t="n">
        <v>2026</v>
      </c>
      <c r="G47" s="177" t="n">
        <v>35</v>
      </c>
      <c r="H47" s="178" t="n">
        <v>1579.51893259828</v>
      </c>
      <c r="I47" s="179" t="n">
        <v>4181111.11977782</v>
      </c>
      <c r="J47" s="180" t="str">
        <f>IF(I47&gt;0,H47/I47,0)</f>
      </c>
      <c r="K47" s="181" t="str">
        <f>1-EXP(-J47)</f>
      </c>
      <c r="L47" s="182" t="str">
        <f>IF(G47=30,1,M46)</f>
      </c>
      <c r="M47" s="183" t="str">
        <f>L47*(1-K47)</f>
      </c>
    </row>
    <row r="48">
      <c r="A48" t="s">
        <v>167</v>
      </c>
      <c r="B48" t="s">
        <v>219</v>
      </c>
      <c r="C48" s="35" t="s">
        <v>221</v>
      </c>
      <c r="D48" t="s">
        <v>530</v>
      </c>
      <c r="E48" t="s">
        <v>548</v>
      </c>
      <c r="F48" s="176" t="n">
        <v>2026</v>
      </c>
      <c r="G48" s="177" t="n">
        <v>36</v>
      </c>
      <c r="H48" s="178" t="n">
        <v>2124.23026206886</v>
      </c>
      <c r="I48" s="179" t="n">
        <v>4164574.15073782</v>
      </c>
      <c r="J48" s="180" t="str">
        <f>IF(I48&gt;0,H48/I48,0)</f>
      </c>
      <c r="K48" s="181" t="str">
        <f>1-EXP(-J48)</f>
      </c>
      <c r="L48" s="182" t="str">
        <f>IF(G48=30,1,M47)</f>
      </c>
      <c r="M48" s="183" t="str">
        <f>L48*(1-K48)</f>
      </c>
    </row>
    <row r="49">
      <c r="A49" t="s">
        <v>167</v>
      </c>
      <c r="B49" t="s">
        <v>219</v>
      </c>
      <c r="C49" s="35" t="s">
        <v>221</v>
      </c>
      <c r="D49" t="s">
        <v>530</v>
      </c>
      <c r="E49" t="s">
        <v>548</v>
      </c>
      <c r="F49" s="176" t="n">
        <v>2026</v>
      </c>
      <c r="G49" s="177" t="n">
        <v>37</v>
      </c>
      <c r="H49" s="178" t="n">
        <v>2336.64573408501</v>
      </c>
      <c r="I49" s="179" t="n">
        <v>4171610.51751442</v>
      </c>
      <c r="J49" s="180" t="str">
        <f>IF(I49&gt;0,H49/I49,0)</f>
      </c>
      <c r="K49" s="181" t="str">
        <f>1-EXP(-J49)</f>
      </c>
      <c r="L49" s="182" t="str">
        <f>IF(G49=30,1,M48)</f>
      </c>
      <c r="M49" s="183" t="str">
        <f>L49*(1-K49)</f>
      </c>
    </row>
    <row r="50">
      <c r="A50" t="s">
        <v>167</v>
      </c>
      <c r="B50" t="s">
        <v>219</v>
      </c>
      <c r="C50" s="35" t="s">
        <v>221</v>
      </c>
      <c r="D50" t="s">
        <v>530</v>
      </c>
      <c r="E50" t="s">
        <v>548</v>
      </c>
      <c r="F50" s="176" t="n">
        <v>2026</v>
      </c>
      <c r="G50" s="177" t="n">
        <v>38</v>
      </c>
      <c r="H50" s="178" t="n">
        <v>2640.15153255767</v>
      </c>
      <c r="I50" s="179" t="n">
        <v>4132993.20304903</v>
      </c>
      <c r="J50" s="180" t="str">
        <f>IF(I50&gt;0,H50/I50,0)</f>
      </c>
      <c r="K50" s="181" t="str">
        <f>1-EXP(-J50)</f>
      </c>
      <c r="L50" s="182" t="str">
        <f>IF(G50=30,1,M49)</f>
      </c>
      <c r="M50" s="183" t="str">
        <f>L50*(1-K50)</f>
      </c>
    </row>
    <row r="51">
      <c r="A51" t="s">
        <v>167</v>
      </c>
      <c r="B51" t="s">
        <v>219</v>
      </c>
      <c r="C51" s="35" t="s">
        <v>221</v>
      </c>
      <c r="D51" t="s">
        <v>530</v>
      </c>
      <c r="E51" t="s">
        <v>548</v>
      </c>
      <c r="F51" s="176" t="n">
        <v>2026</v>
      </c>
      <c r="G51" s="177" t="n">
        <v>39</v>
      </c>
      <c r="H51" s="178" t="n">
        <v>2853.41005891337</v>
      </c>
      <c r="I51" s="179" t="n">
        <v>4085756.02599061</v>
      </c>
      <c r="J51" s="180" t="str">
        <f>IF(I51&gt;0,H51/I51,0)</f>
      </c>
      <c r="K51" s="181" t="str">
        <f>1-EXP(-J51)</f>
      </c>
      <c r="L51" s="182" t="str">
        <f>IF(G51=30,1,M50)</f>
      </c>
      <c r="M51" s="183" t="str">
        <f>L51*(1-K51)</f>
      </c>
    </row>
    <row r="52">
      <c r="A52" t="s">
        <v>167</v>
      </c>
      <c r="B52" t="s">
        <v>219</v>
      </c>
      <c r="C52" s="35" t="s">
        <v>221</v>
      </c>
      <c r="D52" t="s">
        <v>530</v>
      </c>
      <c r="E52" t="s">
        <v>548</v>
      </c>
      <c r="F52" s="176" t="n">
        <v>2026</v>
      </c>
      <c r="G52" s="177" t="n">
        <v>40</v>
      </c>
      <c r="H52" s="178" t="n">
        <v>3183.31243645161</v>
      </c>
      <c r="I52" s="179" t="n">
        <v>4101297.93424996</v>
      </c>
      <c r="J52" s="180" t="str">
        <f>IF(I52&gt;0,H52/I52,0)</f>
      </c>
      <c r="K52" s="181" t="str">
        <f>1-EXP(-J52)</f>
      </c>
      <c r="L52" s="182" t="str">
        <f>IF(G52=30,1,M51)</f>
      </c>
      <c r="M52" s="183" t="str">
        <f>L52*(1-K52)</f>
      </c>
    </row>
    <row r="53">
      <c r="A53" t="s">
        <v>167</v>
      </c>
      <c r="B53" t="s">
        <v>219</v>
      </c>
      <c r="C53" s="35" t="s">
        <v>221</v>
      </c>
      <c r="D53" t="s">
        <v>530</v>
      </c>
      <c r="E53" t="s">
        <v>548</v>
      </c>
      <c r="F53" s="176" t="n">
        <v>2026</v>
      </c>
      <c r="G53" s="177" t="n">
        <v>41</v>
      </c>
      <c r="H53" s="178" t="n">
        <v>4336.28954271153</v>
      </c>
      <c r="I53" s="179" t="n">
        <v>4174690.89311974</v>
      </c>
      <c r="J53" s="180" t="str">
        <f>IF(I53&gt;0,H53/I53,0)</f>
      </c>
      <c r="K53" s="181" t="str">
        <f>1-EXP(-J53)</f>
      </c>
      <c r="L53" s="182" t="str">
        <f>IF(G53=30,1,M52)</f>
      </c>
      <c r="M53" s="183" t="str">
        <f>L53*(1-K53)</f>
      </c>
    </row>
    <row r="54">
      <c r="A54" t="s">
        <v>167</v>
      </c>
      <c r="B54" t="s">
        <v>219</v>
      </c>
      <c r="C54" s="35" t="s">
        <v>221</v>
      </c>
      <c r="D54" t="s">
        <v>530</v>
      </c>
      <c r="E54" t="s">
        <v>548</v>
      </c>
      <c r="F54" s="176" t="n">
        <v>2026</v>
      </c>
      <c r="G54" s="177" t="n">
        <v>42</v>
      </c>
      <c r="H54" s="178" t="n">
        <v>4916.91334143314</v>
      </c>
      <c r="I54" s="179" t="n">
        <v>4206485.88342488</v>
      </c>
      <c r="J54" s="180" t="str">
        <f>IF(I54&gt;0,H54/I54,0)</f>
      </c>
      <c r="K54" s="181" t="str">
        <f>1-EXP(-J54)</f>
      </c>
      <c r="L54" s="182" t="str">
        <f>IF(G54=30,1,M53)</f>
      </c>
      <c r="M54" s="183" t="str">
        <f>L54*(1-K54)</f>
      </c>
    </row>
    <row r="55">
      <c r="A55" t="s">
        <v>167</v>
      </c>
      <c r="B55" t="s">
        <v>219</v>
      </c>
      <c r="C55" s="35" t="s">
        <v>221</v>
      </c>
      <c r="D55" t="s">
        <v>530</v>
      </c>
      <c r="E55" t="s">
        <v>548</v>
      </c>
      <c r="F55" s="176" t="n">
        <v>2026</v>
      </c>
      <c r="G55" s="177" t="n">
        <v>43</v>
      </c>
      <c r="H55" s="178" t="n">
        <v>5319.17454782434</v>
      </c>
      <c r="I55" s="179" t="n">
        <v>4178078.72738087</v>
      </c>
      <c r="J55" s="180" t="str">
        <f>IF(I55&gt;0,H55/I55,0)</f>
      </c>
      <c r="K55" s="181" t="str">
        <f>1-EXP(-J55)</f>
      </c>
      <c r="L55" s="182" t="str">
        <f>IF(G55=30,1,M54)</f>
      </c>
      <c r="M55" s="183" t="str">
        <f>L55*(1-K55)</f>
      </c>
    </row>
    <row r="56">
      <c r="A56" t="s">
        <v>167</v>
      </c>
      <c r="B56" t="s">
        <v>219</v>
      </c>
      <c r="C56" s="35" t="s">
        <v>221</v>
      </c>
      <c r="D56" t="s">
        <v>530</v>
      </c>
      <c r="E56" t="s">
        <v>548</v>
      </c>
      <c r="F56" s="176" t="n">
        <v>2026</v>
      </c>
      <c r="G56" s="177" t="n">
        <v>44</v>
      </c>
      <c r="H56" s="178" t="n">
        <v>5401.15235851211</v>
      </c>
      <c r="I56" s="179" t="n">
        <v>4124945.11650715</v>
      </c>
      <c r="J56" s="180" t="str">
        <f>IF(I56&gt;0,H56/I56,0)</f>
      </c>
      <c r="K56" s="181" t="str">
        <f>1-EXP(-J56)</f>
      </c>
      <c r="L56" s="182" t="str">
        <f>IF(G56=30,1,M55)</f>
      </c>
      <c r="M56" s="183" t="str">
        <f>L56*(1-K56)</f>
      </c>
    </row>
    <row r="57">
      <c r="A57" t="s">
        <v>167</v>
      </c>
      <c r="B57" t="s">
        <v>219</v>
      </c>
      <c r="C57" s="35" t="s">
        <v>221</v>
      </c>
      <c r="D57" t="s">
        <v>530</v>
      </c>
      <c r="E57" t="s">
        <v>548</v>
      </c>
      <c r="F57" s="176" t="n">
        <v>2026</v>
      </c>
      <c r="G57" s="177" t="n">
        <v>45</v>
      </c>
      <c r="H57" s="178" t="n">
        <v>5552.78160349955</v>
      </c>
      <c r="I57" s="179" t="n">
        <v>4064604.38969636</v>
      </c>
      <c r="J57" s="180" t="str">
        <f>IF(I57&gt;0,H57/I57,0)</f>
      </c>
      <c r="K57" s="181" t="str">
        <f>1-EXP(-J57)</f>
      </c>
      <c r="L57" s="182" t="str">
        <f>IF(G57=30,1,M56)</f>
      </c>
      <c r="M57" s="183" t="str">
        <f>L57*(1-K57)</f>
      </c>
    </row>
    <row r="58">
      <c r="A58" t="s">
        <v>167</v>
      </c>
      <c r="B58" t="s">
        <v>219</v>
      </c>
      <c r="C58" s="35" t="s">
        <v>221</v>
      </c>
      <c r="D58" t="s">
        <v>530</v>
      </c>
      <c r="E58" t="s">
        <v>548</v>
      </c>
      <c r="F58" s="176" t="n">
        <v>2026</v>
      </c>
      <c r="G58" s="177" t="n">
        <v>46</v>
      </c>
      <c r="H58" s="178" t="n">
        <v>6613.02806613126</v>
      </c>
      <c r="I58" s="179" t="n">
        <v>4009850.69818926</v>
      </c>
      <c r="J58" s="180" t="str">
        <f>IF(I58&gt;0,H58/I58,0)</f>
      </c>
      <c r="K58" s="181" t="str">
        <f>1-EXP(-J58)</f>
      </c>
      <c r="L58" s="182" t="str">
        <f>IF(G58=30,1,M57)</f>
      </c>
      <c r="M58" s="183" t="str">
        <f>L58*(1-K58)</f>
      </c>
    </row>
    <row r="59">
      <c r="A59" t="s">
        <v>167</v>
      </c>
      <c r="B59" t="s">
        <v>219</v>
      </c>
      <c r="C59" s="35" t="s">
        <v>221</v>
      </c>
      <c r="D59" t="s">
        <v>530</v>
      </c>
      <c r="E59" t="s">
        <v>548</v>
      </c>
      <c r="F59" s="176" t="n">
        <v>2026</v>
      </c>
      <c r="G59" s="177" t="n">
        <v>47</v>
      </c>
      <c r="H59" s="178" t="n">
        <v>6910.50873668759</v>
      </c>
      <c r="I59" s="179" t="n">
        <v>3941798.65002153</v>
      </c>
      <c r="J59" s="180" t="str">
        <f>IF(I59&gt;0,H59/I59,0)</f>
      </c>
      <c r="K59" s="181" t="str">
        <f>1-EXP(-J59)</f>
      </c>
      <c r="L59" s="182" t="str">
        <f>IF(G59=30,1,M58)</f>
      </c>
      <c r="M59" s="183" t="str">
        <f>L59*(1-K59)</f>
      </c>
    </row>
    <row r="60">
      <c r="A60" t="s">
        <v>167</v>
      </c>
      <c r="B60" t="s">
        <v>219</v>
      </c>
      <c r="C60" s="35" t="s">
        <v>221</v>
      </c>
      <c r="D60" t="s">
        <v>530</v>
      </c>
      <c r="E60" t="s">
        <v>548</v>
      </c>
      <c r="F60" s="176" t="n">
        <v>2026</v>
      </c>
      <c r="G60" s="177" t="n">
        <v>48</v>
      </c>
      <c r="H60" s="178" t="n">
        <v>7288.87030978603</v>
      </c>
      <c r="I60" s="179" t="n">
        <v>3849275.4894584</v>
      </c>
      <c r="J60" s="180" t="str">
        <f>IF(I60&gt;0,H60/I60,0)</f>
      </c>
      <c r="K60" s="181" t="str">
        <f>1-EXP(-J60)</f>
      </c>
      <c r="L60" s="182" t="str">
        <f>IF(G60=30,1,M59)</f>
      </c>
      <c r="M60" s="183" t="str">
        <f>L60*(1-K60)</f>
      </c>
    </row>
    <row r="61">
      <c r="A61" t="s">
        <v>167</v>
      </c>
      <c r="B61" t="s">
        <v>219</v>
      </c>
      <c r="C61" s="35" t="s">
        <v>221</v>
      </c>
      <c r="D61" t="s">
        <v>530</v>
      </c>
      <c r="E61" t="s">
        <v>548</v>
      </c>
      <c r="F61" s="176" t="n">
        <v>2026</v>
      </c>
      <c r="G61" s="177" t="n">
        <v>49</v>
      </c>
      <c r="H61" s="178" t="n">
        <v>7471.34315819918</v>
      </c>
      <c r="I61" s="179" t="n">
        <v>3760865.16908476</v>
      </c>
      <c r="J61" s="180" t="str">
        <f>IF(I61&gt;0,H61/I61,0)</f>
      </c>
      <c r="K61" s="181" t="str">
        <f>1-EXP(-J61)</f>
      </c>
      <c r="L61" s="182" t="str">
        <f>IF(G61=30,1,M60)</f>
      </c>
      <c r="M61" s="183" t="str">
        <f>L61*(1-K61)</f>
      </c>
    </row>
    <row r="62">
      <c r="A62" t="s">
        <v>167</v>
      </c>
      <c r="B62" t="s">
        <v>219</v>
      </c>
      <c r="C62" s="35" t="s">
        <v>221</v>
      </c>
      <c r="D62" t="s">
        <v>530</v>
      </c>
      <c r="E62" t="s">
        <v>548</v>
      </c>
      <c r="F62" s="176" t="n">
        <v>2026</v>
      </c>
      <c r="G62" s="177" t="n">
        <v>50</v>
      </c>
      <c r="H62" s="178" t="n">
        <v>7878.2044796575</v>
      </c>
      <c r="I62" s="179" t="n">
        <v>3688482.07813128</v>
      </c>
      <c r="J62" s="180" t="str">
        <f>IF(I62&gt;0,H62/I62,0)</f>
      </c>
      <c r="K62" s="181" t="str">
        <f>1-EXP(-J62)</f>
      </c>
      <c r="L62" s="182" t="str">
        <f>IF(G62=30,1,M61)</f>
      </c>
      <c r="M62" s="183" t="str">
        <f>L62*(1-K62)</f>
      </c>
    </row>
    <row r="63">
      <c r="A63" t="s">
        <v>167</v>
      </c>
      <c r="B63" t="s">
        <v>219</v>
      </c>
      <c r="C63" s="35" t="s">
        <v>221</v>
      </c>
      <c r="D63" t="s">
        <v>530</v>
      </c>
      <c r="E63" t="s">
        <v>548</v>
      </c>
      <c r="F63" s="176" t="n">
        <v>2026</v>
      </c>
      <c r="G63" s="177" t="n">
        <v>51</v>
      </c>
      <c r="H63" s="178" t="n">
        <v>8769.02325235949</v>
      </c>
      <c r="I63" s="179" t="n">
        <v>3603422.43860888</v>
      </c>
      <c r="J63" s="180" t="str">
        <f>IF(I63&gt;0,H63/I63,0)</f>
      </c>
      <c r="K63" s="181" t="str">
        <f>1-EXP(-J63)</f>
      </c>
      <c r="L63" s="182" t="str">
        <f>IF(G63=30,1,M62)</f>
      </c>
      <c r="M63" s="183" t="str">
        <f>L63*(1-K63)</f>
      </c>
    </row>
    <row r="64">
      <c r="A64" t="s">
        <v>167</v>
      </c>
      <c r="B64" t="s">
        <v>219</v>
      </c>
      <c r="C64" s="35" t="s">
        <v>221</v>
      </c>
      <c r="D64" t="s">
        <v>530</v>
      </c>
      <c r="E64" t="s">
        <v>548</v>
      </c>
      <c r="F64" s="176" t="n">
        <v>2026</v>
      </c>
      <c r="G64" s="177" t="n">
        <v>52</v>
      </c>
      <c r="H64" s="178" t="n">
        <v>9325.62586429542</v>
      </c>
      <c r="I64" s="179" t="n">
        <v>3534552.41966415</v>
      </c>
      <c r="J64" s="180" t="str">
        <f>IF(I64&gt;0,H64/I64,0)</f>
      </c>
      <c r="K64" s="181" t="str">
        <f>1-EXP(-J64)</f>
      </c>
      <c r="L64" s="182" t="str">
        <f>IF(G64=30,1,M63)</f>
      </c>
      <c r="M64" s="183" t="str">
        <f>L64*(1-K64)</f>
      </c>
    </row>
    <row r="65">
      <c r="A65" t="s">
        <v>167</v>
      </c>
      <c r="B65" t="s">
        <v>219</v>
      </c>
      <c r="C65" s="35" t="s">
        <v>221</v>
      </c>
      <c r="D65" t="s">
        <v>530</v>
      </c>
      <c r="E65" t="s">
        <v>548</v>
      </c>
      <c r="F65" s="176" t="n">
        <v>2026</v>
      </c>
      <c r="G65" s="177" t="n">
        <v>53</v>
      </c>
      <c r="H65" s="178" t="n">
        <v>10195.6565455857</v>
      </c>
      <c r="I65" s="179" t="n">
        <v>3466820.17600891</v>
      </c>
      <c r="J65" s="180" t="str">
        <f>IF(I65&gt;0,H65/I65,0)</f>
      </c>
      <c r="K65" s="181" t="str">
        <f>1-EXP(-J65)</f>
      </c>
      <c r="L65" s="182" t="str">
        <f>IF(G65=30,1,M64)</f>
      </c>
      <c r="M65" s="183" t="str">
        <f>L65*(1-K65)</f>
      </c>
    </row>
    <row r="66">
      <c r="A66" t="s">
        <v>167</v>
      </c>
      <c r="B66" t="s">
        <v>219</v>
      </c>
      <c r="C66" s="35" t="s">
        <v>221</v>
      </c>
      <c r="D66" t="s">
        <v>530</v>
      </c>
      <c r="E66" t="s">
        <v>548</v>
      </c>
      <c r="F66" s="176" t="n">
        <v>2026</v>
      </c>
      <c r="G66" s="177" t="n">
        <v>54</v>
      </c>
      <c r="H66" s="178" t="n">
        <v>11026.8717923409</v>
      </c>
      <c r="I66" s="179" t="n">
        <v>3377075.6806735</v>
      </c>
      <c r="J66" s="180" t="str">
        <f>IF(I66&gt;0,H66/I66,0)</f>
      </c>
      <c r="K66" s="181" t="str">
        <f>1-EXP(-J66)</f>
      </c>
      <c r="L66" s="182" t="str">
        <f>IF(G66=30,1,M65)</f>
      </c>
      <c r="M66" s="183" t="str">
        <f>L66*(1-K66)</f>
      </c>
    </row>
    <row r="67">
      <c r="A67" t="s">
        <v>167</v>
      </c>
      <c r="B67" t="s">
        <v>219</v>
      </c>
      <c r="C67" s="35" t="s">
        <v>221</v>
      </c>
      <c r="D67" t="s">
        <v>530</v>
      </c>
      <c r="E67" t="s">
        <v>548</v>
      </c>
      <c r="F67" s="176" t="n">
        <v>2026</v>
      </c>
      <c r="G67" s="177" t="n">
        <v>55</v>
      </c>
      <c r="H67" s="178" t="n">
        <v>11865.1193574688</v>
      </c>
      <c r="I67" s="179" t="n">
        <v>3298016.28363884</v>
      </c>
      <c r="J67" s="180" t="str">
        <f>IF(I67&gt;0,H67/I67,0)</f>
      </c>
      <c r="K67" s="181" t="str">
        <f>1-EXP(-J67)</f>
      </c>
      <c r="L67" s="182" t="str">
        <f>IF(G67=30,1,M66)</f>
      </c>
      <c r="M67" s="183" t="str">
        <f>L67*(1-K67)</f>
      </c>
    </row>
    <row r="68">
      <c r="A68" t="s">
        <v>167</v>
      </c>
      <c r="B68" t="s">
        <v>219</v>
      </c>
      <c r="C68" s="35" t="s">
        <v>221</v>
      </c>
      <c r="D68" t="s">
        <v>530</v>
      </c>
      <c r="E68" t="s">
        <v>548</v>
      </c>
      <c r="F68" s="176" t="n">
        <v>2026</v>
      </c>
      <c r="G68" s="177" t="n">
        <v>56</v>
      </c>
      <c r="H68" s="178" t="n">
        <v>12942.8401788155</v>
      </c>
      <c r="I68" s="179" t="n">
        <v>3216647.99305291</v>
      </c>
      <c r="J68" s="180" t="str">
        <f>IF(I68&gt;0,H68/I68,0)</f>
      </c>
      <c r="K68" s="181" t="str">
        <f>1-EXP(-J68)</f>
      </c>
      <c r="L68" s="182" t="str">
        <f>IF(G68=30,1,M67)</f>
      </c>
      <c r="M68" s="183" t="str">
        <f>L68*(1-K68)</f>
      </c>
    </row>
    <row r="69">
      <c r="A69" t="s">
        <v>167</v>
      </c>
      <c r="B69" t="s">
        <v>219</v>
      </c>
      <c r="C69" s="35" t="s">
        <v>221</v>
      </c>
      <c r="D69" t="s">
        <v>530</v>
      </c>
      <c r="E69" t="s">
        <v>548</v>
      </c>
      <c r="F69" s="176" t="n">
        <v>2026</v>
      </c>
      <c r="G69" s="177" t="n">
        <v>57</v>
      </c>
      <c r="H69" s="178" t="n">
        <v>13863.2484523552</v>
      </c>
      <c r="I69" s="179" t="n">
        <v>3119233.31002719</v>
      </c>
      <c r="J69" s="180" t="str">
        <f>IF(I69&gt;0,H69/I69,0)</f>
      </c>
      <c r="K69" s="181" t="str">
        <f>1-EXP(-J69)</f>
      </c>
      <c r="L69" s="182" t="str">
        <f>IF(G69=30,1,M68)</f>
      </c>
      <c r="M69" s="183" t="str">
        <f>L69*(1-K69)</f>
      </c>
    </row>
    <row r="70">
      <c r="A70" t="s">
        <v>167</v>
      </c>
      <c r="B70" t="s">
        <v>219</v>
      </c>
      <c r="C70" s="35" t="s">
        <v>221</v>
      </c>
      <c r="D70" t="s">
        <v>530</v>
      </c>
      <c r="E70" t="s">
        <v>548</v>
      </c>
      <c r="F70" s="176" t="n">
        <v>2026</v>
      </c>
      <c r="G70" s="177" t="n">
        <v>58</v>
      </c>
      <c r="H70" s="178" t="n">
        <v>14966.8478946473</v>
      </c>
      <c r="I70" s="179" t="n">
        <v>3015150.56687348</v>
      </c>
      <c r="J70" s="180" t="str">
        <f>IF(I70&gt;0,H70/I70,0)</f>
      </c>
      <c r="K70" s="181" t="str">
        <f>1-EXP(-J70)</f>
      </c>
      <c r="L70" s="182" t="str">
        <f>IF(G70=30,1,M69)</f>
      </c>
      <c r="M70" s="183" t="str">
        <f>L70*(1-K70)</f>
      </c>
    </row>
    <row r="71">
      <c r="A71" t="s">
        <v>167</v>
      </c>
      <c r="B71" t="s">
        <v>219</v>
      </c>
      <c r="C71" s="35" t="s">
        <v>221</v>
      </c>
      <c r="D71" t="s">
        <v>530</v>
      </c>
      <c r="E71" t="s">
        <v>548</v>
      </c>
      <c r="F71" s="176" t="n">
        <v>2026</v>
      </c>
      <c r="G71" s="177" t="n">
        <v>59</v>
      </c>
      <c r="H71" s="178" t="n">
        <v>15515.2303826971</v>
      </c>
      <c r="I71" s="179" t="n">
        <v>2913103.18735483</v>
      </c>
      <c r="J71" s="180" t="str">
        <f>IF(I71&gt;0,H71/I71,0)</f>
      </c>
      <c r="K71" s="181" t="str">
        <f>1-EXP(-J71)</f>
      </c>
      <c r="L71" s="182" t="str">
        <f>IF(G71=30,1,M70)</f>
      </c>
      <c r="M71" s="183" t="str">
        <f>L71*(1-K71)</f>
      </c>
    </row>
    <row r="72">
      <c r="A72" t="s">
        <v>167</v>
      </c>
      <c r="B72" t="s">
        <v>219</v>
      </c>
      <c r="C72" s="35" t="s">
        <v>221</v>
      </c>
      <c r="D72" t="s">
        <v>530</v>
      </c>
      <c r="E72" t="s">
        <v>548</v>
      </c>
      <c r="F72" s="176" t="n">
        <v>2026</v>
      </c>
      <c r="G72" s="177" t="n">
        <v>60</v>
      </c>
      <c r="H72" s="178" t="n">
        <v>16287.8975114631</v>
      </c>
      <c r="I72" s="179" t="n">
        <v>2798514.85427916</v>
      </c>
      <c r="J72" s="180" t="str">
        <f>IF(I72&gt;0,H72/I72,0)</f>
      </c>
      <c r="K72" s="181" t="str">
        <f>1-EXP(-J72)</f>
      </c>
      <c r="L72" s="182" t="str">
        <f>IF(G72=30,1,M71)</f>
      </c>
      <c r="M72" s="183" t="str">
        <f>L72*(1-K72)</f>
      </c>
    </row>
    <row r="73">
      <c r="A73" t="s">
        <v>167</v>
      </c>
      <c r="B73" t="s">
        <v>219</v>
      </c>
      <c r="C73" s="35" t="s">
        <v>221</v>
      </c>
      <c r="D73" t="s">
        <v>530</v>
      </c>
      <c r="E73" t="s">
        <v>548</v>
      </c>
      <c r="F73" s="176" t="n">
        <v>2026</v>
      </c>
      <c r="G73" s="177" t="n">
        <v>61</v>
      </c>
      <c r="H73" s="178" t="n">
        <v>17607.0771258972</v>
      </c>
      <c r="I73" s="179" t="n">
        <v>2671395.75590517</v>
      </c>
      <c r="J73" s="180" t="str">
        <f>IF(I73&gt;0,H73/I73,0)</f>
      </c>
      <c r="K73" s="181" t="str">
        <f>1-EXP(-J73)</f>
      </c>
      <c r="L73" s="182" t="str">
        <f>IF(G73=30,1,M72)</f>
      </c>
      <c r="M73" s="183" t="str">
        <f>L73*(1-K73)</f>
      </c>
    </row>
    <row r="74">
      <c r="A74" t="s">
        <v>167</v>
      </c>
      <c r="B74" t="s">
        <v>219</v>
      </c>
      <c r="C74" s="35" t="s">
        <v>221</v>
      </c>
      <c r="D74" t="s">
        <v>530</v>
      </c>
      <c r="E74" t="s">
        <v>548</v>
      </c>
      <c r="F74" s="176" t="n">
        <v>2026</v>
      </c>
      <c r="G74" s="177" t="n">
        <v>62</v>
      </c>
      <c r="H74" s="178" t="n">
        <v>18531.3331822218</v>
      </c>
      <c r="I74" s="179" t="n">
        <v>2545899.3032479</v>
      </c>
      <c r="J74" s="180" t="str">
        <f>IF(I74&gt;0,H74/I74,0)</f>
      </c>
      <c r="K74" s="181" t="str">
        <f>1-EXP(-J74)</f>
      </c>
      <c r="L74" s="182" t="str">
        <f>IF(G74=30,1,M73)</f>
      </c>
      <c r="M74" s="183" t="str">
        <f>L74*(1-K74)</f>
      </c>
    </row>
    <row r="75">
      <c r="A75" t="s">
        <v>167</v>
      </c>
      <c r="B75" t="s">
        <v>219</v>
      </c>
      <c r="C75" s="35" t="s">
        <v>221</v>
      </c>
      <c r="D75" t="s">
        <v>530</v>
      </c>
      <c r="E75" t="s">
        <v>548</v>
      </c>
      <c r="F75" s="176" t="n">
        <v>2026</v>
      </c>
      <c r="G75" s="177" t="n">
        <v>63</v>
      </c>
      <c r="H75" s="178" t="n">
        <v>19450.8232949009</v>
      </c>
      <c r="I75" s="179" t="n">
        <v>2420908.63227283</v>
      </c>
      <c r="J75" s="180" t="str">
        <f>IF(I75&gt;0,H75/I75,0)</f>
      </c>
      <c r="K75" s="181" t="str">
        <f>1-EXP(-J75)</f>
      </c>
      <c r="L75" s="182" t="str">
        <f>IF(G75=30,1,M74)</f>
      </c>
      <c r="M75" s="183" t="str">
        <f>L75*(1-K75)</f>
      </c>
    </row>
    <row r="76">
      <c r="A76" t="s">
        <v>167</v>
      </c>
      <c r="B76" t="s">
        <v>219</v>
      </c>
      <c r="C76" s="35" t="s">
        <v>221</v>
      </c>
      <c r="D76" t="s">
        <v>530</v>
      </c>
      <c r="E76" t="s">
        <v>548</v>
      </c>
      <c r="F76" s="176" t="n">
        <v>2026</v>
      </c>
      <c r="G76" s="177" t="n">
        <v>64</v>
      </c>
      <c r="H76" s="178" t="n">
        <v>20731.0931004794</v>
      </c>
      <c r="I76" s="179" t="n">
        <v>2295992.04456352</v>
      </c>
      <c r="J76" s="180" t="str">
        <f>IF(I76&gt;0,H76/I76,0)</f>
      </c>
      <c r="K76" s="181" t="str">
        <f>1-EXP(-J76)</f>
      </c>
      <c r="L76" s="182" t="str">
        <f>IF(G76=30,1,M75)</f>
      </c>
      <c r="M76" s="183" t="str">
        <f>L76*(1-K76)</f>
      </c>
    </row>
    <row r="77">
      <c r="A77" t="s">
        <v>167</v>
      </c>
      <c r="B77" t="s">
        <v>219</v>
      </c>
      <c r="C77" s="35" t="s">
        <v>221</v>
      </c>
      <c r="D77" t="s">
        <v>530</v>
      </c>
      <c r="E77" t="s">
        <v>548</v>
      </c>
      <c r="F77" s="176" t="n">
        <v>2026</v>
      </c>
      <c r="G77" s="177" t="n">
        <v>65</v>
      </c>
      <c r="H77" s="178" t="n">
        <v>21641.6039100865</v>
      </c>
      <c r="I77" s="179" t="n">
        <v>2169761.62138445</v>
      </c>
      <c r="J77" s="180" t="str">
        <f>IF(I77&gt;0,H77/I77,0)</f>
      </c>
      <c r="K77" s="181" t="str">
        <f>1-EXP(-J77)</f>
      </c>
      <c r="L77" s="182" t="str">
        <f>IF(G77=30,1,M76)</f>
      </c>
      <c r="M77" s="183" t="str">
        <f>L77*(1-K77)</f>
      </c>
    </row>
    <row r="78">
      <c r="A78" t="s">
        <v>167</v>
      </c>
      <c r="B78" t="s">
        <v>219</v>
      </c>
      <c r="C78" s="35" t="s">
        <v>221</v>
      </c>
      <c r="D78" t="s">
        <v>530</v>
      </c>
      <c r="E78" t="s">
        <v>548</v>
      </c>
      <c r="F78" s="176" t="n">
        <v>2026</v>
      </c>
      <c r="G78" s="177" t="n">
        <v>66</v>
      </c>
      <c r="H78" s="178" t="n">
        <v>22030.8445298534</v>
      </c>
      <c r="I78" s="179" t="n">
        <v>2039116.6076838</v>
      </c>
      <c r="J78" s="180" t="str">
        <f>IF(I78&gt;0,H78/I78,0)</f>
      </c>
      <c r="K78" s="181" t="str">
        <f>1-EXP(-J78)</f>
      </c>
      <c r="L78" s="182" t="str">
        <f>IF(G78=30,1,M77)</f>
      </c>
      <c r="M78" s="183" t="str">
        <f>L78*(1-K78)</f>
      </c>
    </row>
    <row r="79">
      <c r="A79" t="s">
        <v>167</v>
      </c>
      <c r="B79" t="s">
        <v>219</v>
      </c>
      <c r="C79" s="35" t="s">
        <v>221</v>
      </c>
      <c r="D79" t="s">
        <v>530</v>
      </c>
      <c r="E79" t="s">
        <v>548</v>
      </c>
      <c r="F79" s="176" t="n">
        <v>2026</v>
      </c>
      <c r="G79" s="177" t="n">
        <v>67</v>
      </c>
      <c r="H79" s="178" t="n">
        <v>22688.9713636956</v>
      </c>
      <c r="I79" s="179" t="n">
        <v>1903872.08389444</v>
      </c>
      <c r="J79" s="180" t="str">
        <f>IF(I79&gt;0,H79/I79,0)</f>
      </c>
      <c r="K79" s="181" t="str">
        <f>1-EXP(-J79)</f>
      </c>
      <c r="L79" s="182" t="str">
        <f>IF(G79=30,1,M78)</f>
      </c>
      <c r="M79" s="183" t="str">
        <f>L79*(1-K79)</f>
      </c>
    </row>
    <row r="80">
      <c r="A80" t="s">
        <v>167</v>
      </c>
      <c r="B80" t="s">
        <v>219</v>
      </c>
      <c r="C80" s="35" t="s">
        <v>221</v>
      </c>
      <c r="D80" t="s">
        <v>530</v>
      </c>
      <c r="E80" t="s">
        <v>548</v>
      </c>
      <c r="F80" s="176" t="n">
        <v>2026</v>
      </c>
      <c r="G80" s="177" t="n">
        <v>68</v>
      </c>
      <c r="H80" s="178" t="n">
        <v>20983.8261359785</v>
      </c>
      <c r="I80" s="179" t="n">
        <v>1772127.34596222</v>
      </c>
      <c r="J80" s="180" t="str">
        <f>IF(I80&gt;0,H80/I80,0)</f>
      </c>
      <c r="K80" s="181" t="str">
        <f>1-EXP(-J80)</f>
      </c>
      <c r="L80" s="182" t="str">
        <f>IF(G80=30,1,M79)</f>
      </c>
      <c r="M80" s="183" t="str">
        <f>L80*(1-K80)</f>
      </c>
    </row>
    <row r="81">
      <c r="A81" t="s">
        <v>167</v>
      </c>
      <c r="B81" t="s">
        <v>219</v>
      </c>
      <c r="C81" s="35" t="s">
        <v>221</v>
      </c>
      <c r="D81" t="s">
        <v>530</v>
      </c>
      <c r="E81" t="s">
        <v>548</v>
      </c>
      <c r="F81" s="176" t="n">
        <v>2026</v>
      </c>
      <c r="G81" s="177" t="n">
        <v>69</v>
      </c>
      <c r="H81" s="178" t="n">
        <v>20190.4741907007</v>
      </c>
      <c r="I81" s="179" t="n">
        <v>1647966.36149799</v>
      </c>
      <c r="J81" s="180" t="str">
        <f>IF(I81&gt;0,H81/I81,0)</f>
      </c>
      <c r="K81" s="181" t="str">
        <f>1-EXP(-J81)</f>
      </c>
      <c r="L81" s="182" t="str">
        <f>IF(G81=30,1,M80)</f>
      </c>
      <c r="M81" s="183" t="str">
        <f>L81*(1-K81)</f>
      </c>
    </row>
    <row r="82">
      <c r="A82" t="s">
        <v>167</v>
      </c>
      <c r="B82" t="s">
        <v>219</v>
      </c>
      <c r="C82" s="35" t="s">
        <v>221</v>
      </c>
      <c r="D82" t="s">
        <v>530</v>
      </c>
      <c r="E82" t="s">
        <v>548</v>
      </c>
      <c r="F82" s="176" t="n">
        <v>2027</v>
      </c>
      <c r="G82" s="177" t="n">
        <v>30</v>
      </c>
      <c r="H82" s="178" t="n">
        <v>921.857006542879</v>
      </c>
      <c r="I82" s="179" t="n">
        <v>4437767.10838912</v>
      </c>
      <c r="J82" s="180" t="str">
        <f>IF(I82&gt;0,H82/I82,0)</f>
      </c>
      <c r="K82" s="181" t="str">
        <f>1-EXP(-J82)</f>
      </c>
      <c r="L82" s="182" t="str">
        <f>IF(G82=30,1,M81)</f>
      </c>
      <c r="M82" s="183" t="str">
        <f>L82*(1-K82)</f>
      </c>
    </row>
    <row r="83">
      <c r="A83" t="s">
        <v>167</v>
      </c>
      <c r="B83" t="s">
        <v>219</v>
      </c>
      <c r="C83" s="35" t="s">
        <v>221</v>
      </c>
      <c r="D83" t="s">
        <v>530</v>
      </c>
      <c r="E83" t="s">
        <v>548</v>
      </c>
      <c r="F83" s="176" t="n">
        <v>2027</v>
      </c>
      <c r="G83" s="177" t="n">
        <v>31</v>
      </c>
      <c r="H83" s="178" t="n">
        <v>1303.47312178841</v>
      </c>
      <c r="I83" s="179" t="n">
        <v>4376375.15043372</v>
      </c>
      <c r="J83" s="180" t="str">
        <f>IF(I83&gt;0,H83/I83,0)</f>
      </c>
      <c r="K83" s="181" t="str">
        <f>1-EXP(-J83)</f>
      </c>
      <c r="L83" s="182" t="str">
        <f>IF(G83=30,1,M82)</f>
      </c>
      <c r="M83" s="183" t="str">
        <f>L83*(1-K83)</f>
      </c>
    </row>
    <row r="84">
      <c r="A84" t="s">
        <v>167</v>
      </c>
      <c r="B84" t="s">
        <v>219</v>
      </c>
      <c r="C84" s="35" t="s">
        <v>221</v>
      </c>
      <c r="D84" t="s">
        <v>530</v>
      </c>
      <c r="E84" t="s">
        <v>548</v>
      </c>
      <c r="F84" s="176" t="n">
        <v>2027</v>
      </c>
      <c r="G84" s="177" t="n">
        <v>32</v>
      </c>
      <c r="H84" s="178" t="n">
        <v>1315.8890908529</v>
      </c>
      <c r="I84" s="179" t="n">
        <v>4313218.56630169</v>
      </c>
      <c r="J84" s="180" t="str">
        <f>IF(I84&gt;0,H84/I84,0)</f>
      </c>
      <c r="K84" s="181" t="str">
        <f>1-EXP(-J84)</f>
      </c>
      <c r="L84" s="182" t="str">
        <f>IF(G84=30,1,M83)</f>
      </c>
      <c r="M84" s="183" t="str">
        <f>L84*(1-K84)</f>
      </c>
    </row>
    <row r="85">
      <c r="A85" t="s">
        <v>167</v>
      </c>
      <c r="B85" t="s">
        <v>219</v>
      </c>
      <c r="C85" s="35" t="s">
        <v>221</v>
      </c>
      <c r="D85" t="s">
        <v>530</v>
      </c>
      <c r="E85" t="s">
        <v>548</v>
      </c>
      <c r="F85" s="176" t="n">
        <v>2027</v>
      </c>
      <c r="G85" s="177" t="n">
        <v>33</v>
      </c>
      <c r="H85" s="178" t="n">
        <v>1360.87218865876</v>
      </c>
      <c r="I85" s="179" t="n">
        <v>4259904.90432201</v>
      </c>
      <c r="J85" s="180" t="str">
        <f>IF(I85&gt;0,H85/I85,0)</f>
      </c>
      <c r="K85" s="181" t="str">
        <f>1-EXP(-J85)</f>
      </c>
      <c r="L85" s="182" t="str">
        <f>IF(G85=30,1,M84)</f>
      </c>
      <c r="M85" s="183" t="str">
        <f>L85*(1-K85)</f>
      </c>
    </row>
    <row r="86">
      <c r="A86" t="s">
        <v>167</v>
      </c>
      <c r="B86" t="s">
        <v>219</v>
      </c>
      <c r="C86" s="35" t="s">
        <v>221</v>
      </c>
      <c r="D86" t="s">
        <v>530</v>
      </c>
      <c r="E86" t="s">
        <v>548</v>
      </c>
      <c r="F86" s="176" t="n">
        <v>2027</v>
      </c>
      <c r="G86" s="177" t="n">
        <v>34</v>
      </c>
      <c r="H86" s="178" t="n">
        <v>1428.13241194531</v>
      </c>
      <c r="I86" s="179" t="n">
        <v>4209387.86041432</v>
      </c>
      <c r="J86" s="180" t="str">
        <f>IF(I86&gt;0,H86/I86,0)</f>
      </c>
      <c r="K86" s="181" t="str">
        <f>1-EXP(-J86)</f>
      </c>
      <c r="L86" s="182" t="str">
        <f>IF(G86=30,1,M85)</f>
      </c>
      <c r="M86" s="183" t="str">
        <f>L86*(1-K86)</f>
      </c>
    </row>
    <row r="87">
      <c r="A87" t="s">
        <v>167</v>
      </c>
      <c r="B87" t="s">
        <v>219</v>
      </c>
      <c r="C87" s="35" t="s">
        <v>221</v>
      </c>
      <c r="D87" t="s">
        <v>530</v>
      </c>
      <c r="E87" t="s">
        <v>548</v>
      </c>
      <c r="F87" s="176" t="n">
        <v>2027</v>
      </c>
      <c r="G87" s="177" t="n">
        <v>35</v>
      </c>
      <c r="H87" s="178" t="n">
        <v>1530.92445669884</v>
      </c>
      <c r="I87" s="179" t="n">
        <v>4194253.84828177</v>
      </c>
      <c r="J87" s="180" t="str">
        <f>IF(I87&gt;0,H87/I87,0)</f>
      </c>
      <c r="K87" s="181" t="str">
        <f>1-EXP(-J87)</f>
      </c>
      <c r="L87" s="182" t="str">
        <f>IF(G87=30,1,M86)</f>
      </c>
      <c r="M87" s="183" t="str">
        <f>L87*(1-K87)</f>
      </c>
    </row>
    <row r="88">
      <c r="A88" t="s">
        <v>167</v>
      </c>
      <c r="B88" t="s">
        <v>219</v>
      </c>
      <c r="C88" s="35" t="s">
        <v>221</v>
      </c>
      <c r="D88" t="s">
        <v>530</v>
      </c>
      <c r="E88" t="s">
        <v>548</v>
      </c>
      <c r="F88" s="176" t="n">
        <v>2027</v>
      </c>
      <c r="G88" s="177" t="n">
        <v>36</v>
      </c>
      <c r="H88" s="178" t="n">
        <v>2053.18511866295</v>
      </c>
      <c r="I88" s="179" t="n">
        <v>4173553.76190085</v>
      </c>
      <c r="J88" s="180" t="str">
        <f>IF(I88&gt;0,H88/I88,0)</f>
      </c>
      <c r="K88" s="181" t="str">
        <f>1-EXP(-J88)</f>
      </c>
      <c r="L88" s="182" t="str">
        <f>IF(G88=30,1,M87)</f>
      </c>
      <c r="M88" s="183" t="str">
        <f>L88*(1-K88)</f>
      </c>
    </row>
    <row r="89">
      <c r="A89" t="s">
        <v>167</v>
      </c>
      <c r="B89" t="s">
        <v>219</v>
      </c>
      <c r="C89" s="35" t="s">
        <v>221</v>
      </c>
      <c r="D89" t="s">
        <v>530</v>
      </c>
      <c r="E89" t="s">
        <v>548</v>
      </c>
      <c r="F89" s="176" t="n">
        <v>2027</v>
      </c>
      <c r="G89" s="177" t="n">
        <v>37</v>
      </c>
      <c r="H89" s="178" t="n">
        <v>2232.1809611661</v>
      </c>
      <c r="I89" s="179" t="n">
        <v>4156569.23872173</v>
      </c>
      <c r="J89" s="180" t="str">
        <f>IF(I89&gt;0,H89/I89,0)</f>
      </c>
      <c r="K89" s="181" t="str">
        <f>1-EXP(-J89)</f>
      </c>
      <c r="L89" s="182" t="str">
        <f>IF(G89=30,1,M88)</f>
      </c>
      <c r="M89" s="183" t="str">
        <f>L89*(1-K89)</f>
      </c>
    </row>
    <row r="90">
      <c r="A90" t="s">
        <v>167</v>
      </c>
      <c r="B90" t="s">
        <v>219</v>
      </c>
      <c r="C90" s="35" t="s">
        <v>221</v>
      </c>
      <c r="D90" t="s">
        <v>530</v>
      </c>
      <c r="E90" t="s">
        <v>548</v>
      </c>
      <c r="F90" s="176" t="n">
        <v>2027</v>
      </c>
      <c r="G90" s="177" t="n">
        <v>38</v>
      </c>
      <c r="H90" s="178" t="n">
        <v>2467.86919010389</v>
      </c>
      <c r="I90" s="179" t="n">
        <v>4162971.52470553</v>
      </c>
      <c r="J90" s="180" t="str">
        <f>IF(I90&gt;0,H90/I90,0)</f>
      </c>
      <c r="K90" s="181" t="str">
        <f>1-EXP(-J90)</f>
      </c>
      <c r="L90" s="182" t="str">
        <f>IF(G90=30,1,M89)</f>
      </c>
      <c r="M90" s="183" t="str">
        <f>L90*(1-K90)</f>
      </c>
    </row>
    <row r="91">
      <c r="A91" t="s">
        <v>167</v>
      </c>
      <c r="B91" t="s">
        <v>219</v>
      </c>
      <c r="C91" s="35" t="s">
        <v>221</v>
      </c>
      <c r="D91" t="s">
        <v>530</v>
      </c>
      <c r="E91" t="s">
        <v>548</v>
      </c>
      <c r="F91" s="176" t="n">
        <v>2027</v>
      </c>
      <c r="G91" s="177" t="n">
        <v>39</v>
      </c>
      <c r="H91" s="178" t="n">
        <v>2687.74611113591</v>
      </c>
      <c r="I91" s="179" t="n">
        <v>4123657.12746735</v>
      </c>
      <c r="J91" s="180" t="str">
        <f>IF(I91&gt;0,H91/I91,0)</f>
      </c>
      <c r="K91" s="181" t="str">
        <f>1-EXP(-J91)</f>
      </c>
      <c r="L91" s="182" t="str">
        <f>IF(G91=30,1,M90)</f>
      </c>
      <c r="M91" s="183" t="str">
        <f>L91*(1-K91)</f>
      </c>
    </row>
    <row r="92">
      <c r="A92" t="s">
        <v>167</v>
      </c>
      <c r="B92" t="s">
        <v>219</v>
      </c>
      <c r="C92" s="35" t="s">
        <v>221</v>
      </c>
      <c r="D92" t="s">
        <v>530</v>
      </c>
      <c r="E92" t="s">
        <v>548</v>
      </c>
      <c r="F92" s="176" t="n">
        <v>2027</v>
      </c>
      <c r="G92" s="177" t="n">
        <v>40</v>
      </c>
      <c r="H92" s="178" t="n">
        <v>2967.87460293271</v>
      </c>
      <c r="I92" s="179" t="n">
        <v>4075807.67907503</v>
      </c>
      <c r="J92" s="180" t="str">
        <f>IF(I92&gt;0,H92/I92,0)</f>
      </c>
      <c r="K92" s="181" t="str">
        <f>1-EXP(-J92)</f>
      </c>
      <c r="L92" s="182" t="str">
        <f>IF(G92=30,1,M91)</f>
      </c>
      <c r="M92" s="183" t="str">
        <f>L92*(1-K92)</f>
      </c>
    </row>
    <row r="93">
      <c r="A93" t="s">
        <v>167</v>
      </c>
      <c r="B93" t="s">
        <v>219</v>
      </c>
      <c r="C93" s="35" t="s">
        <v>221</v>
      </c>
      <c r="D93" t="s">
        <v>530</v>
      </c>
      <c r="E93" t="s">
        <v>548</v>
      </c>
      <c r="F93" s="176" t="n">
        <v>2027</v>
      </c>
      <c r="G93" s="177" t="n">
        <v>41</v>
      </c>
      <c r="H93" s="178" t="n">
        <v>3993.32039911981</v>
      </c>
      <c r="I93" s="179" t="n">
        <v>4090462.65546823</v>
      </c>
      <c r="J93" s="180" t="str">
        <f>IF(I93&gt;0,H93/I93,0)</f>
      </c>
      <c r="K93" s="181" t="str">
        <f>1-EXP(-J93)</f>
      </c>
      <c r="L93" s="182" t="str">
        <f>IF(G93=30,1,M92)</f>
      </c>
      <c r="M93" s="183" t="str">
        <f>L93*(1-K93)</f>
      </c>
    </row>
    <row r="94">
      <c r="A94" t="s">
        <v>167</v>
      </c>
      <c r="B94" t="s">
        <v>219</v>
      </c>
      <c r="C94" s="35" t="s">
        <v>221</v>
      </c>
      <c r="D94" t="s">
        <v>530</v>
      </c>
      <c r="E94" t="s">
        <v>548</v>
      </c>
      <c r="F94" s="176" t="n">
        <v>2027</v>
      </c>
      <c r="G94" s="177" t="n">
        <v>42</v>
      </c>
      <c r="H94" s="178" t="n">
        <v>4556.58143052156</v>
      </c>
      <c r="I94" s="179" t="n">
        <v>4162692.21818531</v>
      </c>
      <c r="J94" s="180" t="str">
        <f>IF(I94&gt;0,H94/I94,0)</f>
      </c>
      <c r="K94" s="181" t="str">
        <f>1-EXP(-J94)</f>
      </c>
      <c r="L94" s="182" t="str">
        <f>IF(G94=30,1,M93)</f>
      </c>
      <c r="M94" s="183" t="str">
        <f>L94*(1-K94)</f>
      </c>
    </row>
    <row r="95">
      <c r="A95" t="s">
        <v>167</v>
      </c>
      <c r="B95" t="s">
        <v>219</v>
      </c>
      <c r="C95" s="35" t="s">
        <v>221</v>
      </c>
      <c r="D95" t="s">
        <v>530</v>
      </c>
      <c r="E95" t="s">
        <v>548</v>
      </c>
      <c r="F95" s="176" t="n">
        <v>2027</v>
      </c>
      <c r="G95" s="177" t="n">
        <v>43</v>
      </c>
      <c r="H95" s="178" t="n">
        <v>5204.60748332332</v>
      </c>
      <c r="I95" s="179" t="n">
        <v>4193226.22808587</v>
      </c>
      <c r="J95" s="180" t="str">
        <f>IF(I95&gt;0,H95/I95,0)</f>
      </c>
      <c r="K95" s="181" t="str">
        <f>1-EXP(-J95)</f>
      </c>
      <c r="L95" s="182" t="str">
        <f>IF(G95=30,1,M94)</f>
      </c>
      <c r="M95" s="183" t="str">
        <f>L95*(1-K95)</f>
      </c>
    </row>
    <row r="96">
      <c r="A96" t="s">
        <v>167</v>
      </c>
      <c r="B96" t="s">
        <v>219</v>
      </c>
      <c r="C96" s="35" t="s">
        <v>221</v>
      </c>
      <c r="D96" t="s">
        <v>530</v>
      </c>
      <c r="E96" t="s">
        <v>548</v>
      </c>
      <c r="F96" s="176" t="n">
        <v>2027</v>
      </c>
      <c r="G96" s="177" t="n">
        <v>44</v>
      </c>
      <c r="H96" s="178" t="n">
        <v>5329.05096770253</v>
      </c>
      <c r="I96" s="179" t="n">
        <v>4163762.51566824</v>
      </c>
      <c r="J96" s="180" t="str">
        <f>IF(I96&gt;0,H96/I96,0)</f>
      </c>
      <c r="K96" s="181" t="str">
        <f>1-EXP(-J96)</f>
      </c>
      <c r="L96" s="182" t="str">
        <f>IF(G96=30,1,M95)</f>
      </c>
      <c r="M96" s="183" t="str">
        <f>L96*(1-K96)</f>
      </c>
    </row>
    <row r="97">
      <c r="A97" t="s">
        <v>167</v>
      </c>
      <c r="B97" t="s">
        <v>219</v>
      </c>
      <c r="C97" s="35" t="s">
        <v>221</v>
      </c>
      <c r="D97" t="s">
        <v>530</v>
      </c>
      <c r="E97" t="s">
        <v>548</v>
      </c>
      <c r="F97" s="176" t="n">
        <v>2027</v>
      </c>
      <c r="G97" s="177" t="n">
        <v>45</v>
      </c>
      <c r="H97" s="178" t="n">
        <v>5574.01277420215</v>
      </c>
      <c r="I97" s="179" t="n">
        <v>4109873.75798832</v>
      </c>
      <c r="J97" s="180" t="str">
        <f>IF(I97&gt;0,H97/I97,0)</f>
      </c>
      <c r="K97" s="181" t="str">
        <f>1-EXP(-J97)</f>
      </c>
      <c r="L97" s="182" t="str">
        <f>IF(G97=30,1,M96)</f>
      </c>
      <c r="M97" s="183" t="str">
        <f>L97*(1-K97)</f>
      </c>
    </row>
    <row r="98">
      <c r="A98" t="s">
        <v>167</v>
      </c>
      <c r="B98" t="s">
        <v>219</v>
      </c>
      <c r="C98" s="35" t="s">
        <v>221</v>
      </c>
      <c r="D98" t="s">
        <v>530</v>
      </c>
      <c r="E98" t="s">
        <v>548</v>
      </c>
      <c r="F98" s="176" t="n">
        <v>2027</v>
      </c>
      <c r="G98" s="177" t="n">
        <v>46</v>
      </c>
      <c r="H98" s="178" t="n">
        <v>6667.37699770329</v>
      </c>
      <c r="I98" s="179" t="n">
        <v>4048640.91510846</v>
      </c>
      <c r="J98" s="180" t="str">
        <f>IF(I98&gt;0,H98/I98,0)</f>
      </c>
      <c r="K98" s="181" t="str">
        <f>1-EXP(-J98)</f>
      </c>
      <c r="L98" s="182" t="str">
        <f>IF(G98=30,1,M97)</f>
      </c>
      <c r="M98" s="183" t="str">
        <f>L98*(1-K98)</f>
      </c>
    </row>
    <row r="99">
      <c r="A99" t="s">
        <v>167</v>
      </c>
      <c r="B99" t="s">
        <v>219</v>
      </c>
      <c r="C99" s="35" t="s">
        <v>221</v>
      </c>
      <c r="D99" t="s">
        <v>530</v>
      </c>
      <c r="E99" t="s">
        <v>548</v>
      </c>
      <c r="F99" s="176" t="n">
        <v>2027</v>
      </c>
      <c r="G99" s="177" t="n">
        <v>47</v>
      </c>
      <c r="H99" s="178" t="n">
        <v>6973.80471505751</v>
      </c>
      <c r="I99" s="179" t="n">
        <v>3992947.30473949</v>
      </c>
      <c r="J99" s="180" t="str">
        <f>IF(I99&gt;0,H99/I99,0)</f>
      </c>
      <c r="K99" s="181" t="str">
        <f>1-EXP(-J99)</f>
      </c>
      <c r="L99" s="182" t="str">
        <f>IF(G99=30,1,M98)</f>
      </c>
      <c r="M99" s="183" t="str">
        <f>L99*(1-K99)</f>
      </c>
    </row>
    <row r="100">
      <c r="A100" t="s">
        <v>167</v>
      </c>
      <c r="B100" t="s">
        <v>219</v>
      </c>
      <c r="C100" s="35" t="s">
        <v>221</v>
      </c>
      <c r="D100" t="s">
        <v>530</v>
      </c>
      <c r="E100" t="s">
        <v>548</v>
      </c>
      <c r="F100" s="176" t="n">
        <v>2027</v>
      </c>
      <c r="G100" s="177" t="n">
        <v>48</v>
      </c>
      <c r="H100" s="178" t="n">
        <v>7364.8510112587</v>
      </c>
      <c r="I100" s="179" t="n">
        <v>3923785.19270959</v>
      </c>
      <c r="J100" s="180" t="str">
        <f>IF(I100&gt;0,H100/I100,0)</f>
      </c>
      <c r="K100" s="181" t="str">
        <f>1-EXP(-J100)</f>
      </c>
      <c r="L100" s="182" t="str">
        <f>IF(G100=30,1,M99)</f>
      </c>
      <c r="M100" s="183" t="str">
        <f>L100*(1-K100)</f>
      </c>
    </row>
    <row r="101">
      <c r="A101" t="s">
        <v>167</v>
      </c>
      <c r="B101" t="s">
        <v>219</v>
      </c>
      <c r="C101" s="35" t="s">
        <v>221</v>
      </c>
      <c r="D101" t="s">
        <v>530</v>
      </c>
      <c r="E101" t="s">
        <v>548</v>
      </c>
      <c r="F101" s="176" t="n">
        <v>2027</v>
      </c>
      <c r="G101" s="177" t="n">
        <v>49</v>
      </c>
      <c r="H101" s="178" t="n">
        <v>7579.39879997657</v>
      </c>
      <c r="I101" s="179" t="n">
        <v>3830094.80461674</v>
      </c>
      <c r="J101" s="180" t="str">
        <f>IF(I101&gt;0,H101/I101,0)</f>
      </c>
      <c r="K101" s="181" t="str">
        <f>1-EXP(-J101)</f>
      </c>
      <c r="L101" s="182" t="str">
        <f>IF(G101=30,1,M100)</f>
      </c>
      <c r="M101" s="183" t="str">
        <f>L101*(1-K101)</f>
      </c>
    </row>
    <row r="102">
      <c r="A102" t="s">
        <v>167</v>
      </c>
      <c r="B102" t="s">
        <v>219</v>
      </c>
      <c r="C102" s="35" t="s">
        <v>221</v>
      </c>
      <c r="D102" t="s">
        <v>530</v>
      </c>
      <c r="E102" t="s">
        <v>548</v>
      </c>
      <c r="F102" s="176" t="n">
        <v>2027</v>
      </c>
      <c r="G102" s="177" t="n">
        <v>50</v>
      </c>
      <c r="H102" s="178" t="n">
        <v>7841.46760673774</v>
      </c>
      <c r="I102" s="179" t="n">
        <v>3740704.42932439</v>
      </c>
      <c r="J102" s="180" t="str">
        <f>IF(I102&gt;0,H102/I102,0)</f>
      </c>
      <c r="K102" s="181" t="str">
        <f>1-EXP(-J102)</f>
      </c>
      <c r="L102" s="182" t="str">
        <f>IF(G102=30,1,M101)</f>
      </c>
      <c r="M102" s="183" t="str">
        <f>L102*(1-K102)</f>
      </c>
    </row>
    <row r="103">
      <c r="A103" t="s">
        <v>167</v>
      </c>
      <c r="B103" t="s">
        <v>219</v>
      </c>
      <c r="C103" s="35" t="s">
        <v>221</v>
      </c>
      <c r="D103" t="s">
        <v>530</v>
      </c>
      <c r="E103" t="s">
        <v>548</v>
      </c>
      <c r="F103" s="176" t="n">
        <v>2027</v>
      </c>
      <c r="G103" s="177" t="n">
        <v>51</v>
      </c>
      <c r="H103" s="178" t="n">
        <v>8753.39544632631</v>
      </c>
      <c r="I103" s="179" t="n">
        <v>3667029.33084045</v>
      </c>
      <c r="J103" s="180" t="str">
        <f>IF(I103&gt;0,H103/I103,0)</f>
      </c>
      <c r="K103" s="181" t="str">
        <f>1-EXP(-J103)</f>
      </c>
      <c r="L103" s="182" t="str">
        <f>IF(G103=30,1,M102)</f>
      </c>
      <c r="M103" s="183" t="str">
        <f>L103*(1-K103)</f>
      </c>
    </row>
    <row r="104">
      <c r="A104" t="s">
        <v>167</v>
      </c>
      <c r="B104" t="s">
        <v>219</v>
      </c>
      <c r="C104" s="35" t="s">
        <v>221</v>
      </c>
      <c r="D104" t="s">
        <v>530</v>
      </c>
      <c r="E104" t="s">
        <v>548</v>
      </c>
      <c r="F104" s="176" t="n">
        <v>2027</v>
      </c>
      <c r="G104" s="177" t="n">
        <v>52</v>
      </c>
      <c r="H104" s="178" t="n">
        <v>9206.85970510581</v>
      </c>
      <c r="I104" s="179" t="n">
        <v>3580801.47666385</v>
      </c>
      <c r="J104" s="180" t="str">
        <f>IF(I104&gt;0,H104/I104,0)</f>
      </c>
      <c r="K104" s="181" t="str">
        <f>1-EXP(-J104)</f>
      </c>
      <c r="L104" s="182" t="str">
        <f>IF(G104=30,1,M103)</f>
      </c>
      <c r="M104" s="183" t="str">
        <f>L104*(1-K104)</f>
      </c>
    </row>
    <row r="105">
      <c r="A105" t="s">
        <v>167</v>
      </c>
      <c r="B105" t="s">
        <v>219</v>
      </c>
      <c r="C105" s="35" t="s">
        <v>221</v>
      </c>
      <c r="D105" t="s">
        <v>530</v>
      </c>
      <c r="E105" t="s">
        <v>548</v>
      </c>
      <c r="F105" s="176" t="n">
        <v>2027</v>
      </c>
      <c r="G105" s="177" t="n">
        <v>53</v>
      </c>
      <c r="H105" s="178" t="n">
        <v>9809.21421877339</v>
      </c>
      <c r="I105" s="179" t="n">
        <v>3510417.50274366</v>
      </c>
      <c r="J105" s="180" t="str">
        <f>IF(I105&gt;0,H105/I105,0)</f>
      </c>
      <c r="K105" s="181" t="str">
        <f>1-EXP(-J105)</f>
      </c>
      <c r="L105" s="182" t="str">
        <f>IF(G105=30,1,M104)</f>
      </c>
      <c r="M105" s="183" t="str">
        <f>L105*(1-K105)</f>
      </c>
    </row>
    <row r="106">
      <c r="A106" t="s">
        <v>167</v>
      </c>
      <c r="B106" t="s">
        <v>219</v>
      </c>
      <c r="C106" s="35" t="s">
        <v>221</v>
      </c>
      <c r="D106" t="s">
        <v>530</v>
      </c>
      <c r="E106" t="s">
        <v>548</v>
      </c>
      <c r="F106" s="176" t="n">
        <v>2027</v>
      </c>
      <c r="G106" s="177" t="n">
        <v>54</v>
      </c>
      <c r="H106" s="178" t="n">
        <v>10764.2330848967</v>
      </c>
      <c r="I106" s="179" t="n">
        <v>3440801.13955843</v>
      </c>
      <c r="J106" s="180" t="str">
        <f>IF(I106&gt;0,H106/I106,0)</f>
      </c>
      <c r="K106" s="181" t="str">
        <f>1-EXP(-J106)</f>
      </c>
      <c r="L106" s="182" t="str">
        <f>IF(G106=30,1,M105)</f>
      </c>
      <c r="M106" s="183" t="str">
        <f>L106*(1-K106)</f>
      </c>
    </row>
    <row r="107">
      <c r="A107" t="s">
        <v>167</v>
      </c>
      <c r="B107" t="s">
        <v>219</v>
      </c>
      <c r="C107" s="35" t="s">
        <v>221</v>
      </c>
      <c r="D107" t="s">
        <v>530</v>
      </c>
      <c r="E107" t="s">
        <v>548</v>
      </c>
      <c r="F107" s="176" t="n">
        <v>2027</v>
      </c>
      <c r="G107" s="177" t="n">
        <v>55</v>
      </c>
      <c r="H107" s="178" t="n">
        <v>11631.2103401729</v>
      </c>
      <c r="I107" s="179" t="n">
        <v>3349258.3803519</v>
      </c>
      <c r="J107" s="180" t="str">
        <f>IF(I107&gt;0,H107/I107,0)</f>
      </c>
      <c r="K107" s="181" t="str">
        <f>1-EXP(-J107)</f>
      </c>
      <c r="L107" s="182" t="str">
        <f>IF(G107=30,1,M106)</f>
      </c>
      <c r="M107" s="183" t="str">
        <f>L107*(1-K107)</f>
      </c>
    </row>
    <row r="108">
      <c r="A108" t="s">
        <v>167</v>
      </c>
      <c r="B108" t="s">
        <v>219</v>
      </c>
      <c r="C108" s="35" t="s">
        <v>221</v>
      </c>
      <c r="D108" t="s">
        <v>530</v>
      </c>
      <c r="E108" t="s">
        <v>548</v>
      </c>
      <c r="F108" s="176" t="n">
        <v>2027</v>
      </c>
      <c r="G108" s="177" t="n">
        <v>56</v>
      </c>
      <c r="H108" s="178" t="n">
        <v>12680.1175856191</v>
      </c>
      <c r="I108" s="179" t="n">
        <v>3268262.77083261</v>
      </c>
      <c r="J108" s="180" t="str">
        <f>IF(I108&gt;0,H108/I108,0)</f>
      </c>
      <c r="K108" s="181" t="str">
        <f>1-EXP(-J108)</f>
      </c>
      <c r="L108" s="182" t="str">
        <f>IF(G108=30,1,M107)</f>
      </c>
      <c r="M108" s="183" t="str">
        <f>L108*(1-K108)</f>
      </c>
    </row>
    <row r="109">
      <c r="A109" t="s">
        <v>167</v>
      </c>
      <c r="B109" t="s">
        <v>219</v>
      </c>
      <c r="C109" s="35" t="s">
        <v>221</v>
      </c>
      <c r="D109" t="s">
        <v>530</v>
      </c>
      <c r="E109" t="s">
        <v>548</v>
      </c>
      <c r="F109" s="176" t="n">
        <v>2027</v>
      </c>
      <c r="G109" s="177" t="n">
        <v>57</v>
      </c>
      <c r="H109" s="178" t="n">
        <v>13574.5860811496</v>
      </c>
      <c r="I109" s="179" t="n">
        <v>3184896.585234</v>
      </c>
      <c r="J109" s="180" t="str">
        <f>IF(I109&gt;0,H109/I109,0)</f>
      </c>
      <c r="K109" s="181" t="str">
        <f>1-EXP(-J109)</f>
      </c>
      <c r="L109" s="182" t="str">
        <f>IF(G109=30,1,M108)</f>
      </c>
      <c r="M109" s="183" t="str">
        <f>L109*(1-K109)</f>
      </c>
    </row>
    <row r="110">
      <c r="A110" t="s">
        <v>167</v>
      </c>
      <c r="B110" t="s">
        <v>219</v>
      </c>
      <c r="C110" s="35" t="s">
        <v>221</v>
      </c>
      <c r="D110" t="s">
        <v>530</v>
      </c>
      <c r="E110" t="s">
        <v>548</v>
      </c>
      <c r="F110" s="176" t="n">
        <v>2027</v>
      </c>
      <c r="G110" s="177" t="n">
        <v>58</v>
      </c>
      <c r="H110" s="178" t="n">
        <v>14494.245403892</v>
      </c>
      <c r="I110" s="179" t="n">
        <v>3085450.24723231</v>
      </c>
      <c r="J110" s="180" t="str">
        <f>IF(I110&gt;0,H110/I110,0)</f>
      </c>
      <c r="K110" s="181" t="str">
        <f>1-EXP(-J110)</f>
      </c>
      <c r="L110" s="182" t="str">
        <f>IF(G110=30,1,M109)</f>
      </c>
      <c r="M110" s="183" t="str">
        <f>L110*(1-K110)</f>
      </c>
    </row>
    <row r="111">
      <c r="A111" t="s">
        <v>167</v>
      </c>
      <c r="B111" t="s">
        <v>219</v>
      </c>
      <c r="C111" s="35" t="s">
        <v>221</v>
      </c>
      <c r="D111" t="s">
        <v>530</v>
      </c>
      <c r="E111" t="s">
        <v>548</v>
      </c>
      <c r="F111" s="176" t="n">
        <v>2027</v>
      </c>
      <c r="G111" s="177" t="n">
        <v>59</v>
      </c>
      <c r="H111" s="178" t="n">
        <v>14947.4707855891</v>
      </c>
      <c r="I111" s="179" t="n">
        <v>2979157.74243666</v>
      </c>
      <c r="J111" s="180" t="str">
        <f>IF(I111&gt;0,H111/I111,0)</f>
      </c>
      <c r="K111" s="181" t="str">
        <f>1-EXP(-J111)</f>
      </c>
      <c r="L111" s="182" t="str">
        <f>IF(G111=30,1,M110)</f>
      </c>
      <c r="M111" s="183" t="str">
        <f>L111*(1-K111)</f>
      </c>
    </row>
    <row r="112">
      <c r="A112" t="s">
        <v>167</v>
      </c>
      <c r="B112" t="s">
        <v>219</v>
      </c>
      <c r="C112" s="35" t="s">
        <v>221</v>
      </c>
      <c r="D112" t="s">
        <v>530</v>
      </c>
      <c r="E112" t="s">
        <v>548</v>
      </c>
      <c r="F112" s="176" t="n">
        <v>2027</v>
      </c>
      <c r="G112" s="177" t="n">
        <v>60</v>
      </c>
      <c r="H112" s="178" t="n">
        <v>15692.7547390794</v>
      </c>
      <c r="I112" s="179" t="n">
        <v>2875439.88957117</v>
      </c>
      <c r="J112" s="180" t="str">
        <f>IF(I112&gt;0,H112/I112,0)</f>
      </c>
      <c r="K112" s="181" t="str">
        <f>1-EXP(-J112)</f>
      </c>
      <c r="L112" s="182" t="str">
        <f>IF(G112=30,1,M111)</f>
      </c>
      <c r="M112" s="183" t="str">
        <f>L112*(1-K112)</f>
      </c>
    </row>
    <row r="113">
      <c r="A113" t="s">
        <v>167</v>
      </c>
      <c r="B113" t="s">
        <v>219</v>
      </c>
      <c r="C113" s="35" t="s">
        <v>221</v>
      </c>
      <c r="D113" t="s">
        <v>530</v>
      </c>
      <c r="E113" t="s">
        <v>548</v>
      </c>
      <c r="F113" s="176" t="n">
        <v>2027</v>
      </c>
      <c r="G113" s="177" t="n">
        <v>61</v>
      </c>
      <c r="H113" s="178" t="n">
        <v>17008.5113367181</v>
      </c>
      <c r="I113" s="179" t="n">
        <v>2759001.71400548</v>
      </c>
      <c r="J113" s="180" t="str">
        <f>IF(I113&gt;0,H113/I113,0)</f>
      </c>
      <c r="K113" s="181" t="str">
        <f>1-EXP(-J113)</f>
      </c>
      <c r="L113" s="182" t="str">
        <f>IF(G113=30,1,M112)</f>
      </c>
      <c r="M113" s="183" t="str">
        <f>L113*(1-K113)</f>
      </c>
    </row>
    <row r="114">
      <c r="A114" t="s">
        <v>167</v>
      </c>
      <c r="B114" t="s">
        <v>219</v>
      </c>
      <c r="C114" s="35" t="s">
        <v>221</v>
      </c>
      <c r="D114" t="s">
        <v>530</v>
      </c>
      <c r="E114" t="s">
        <v>548</v>
      </c>
      <c r="F114" s="176" t="n">
        <v>2027</v>
      </c>
      <c r="G114" s="177" t="n">
        <v>62</v>
      </c>
      <c r="H114" s="178" t="n">
        <v>17839.185346914</v>
      </c>
      <c r="I114" s="179" t="n">
        <v>2630047.25780528</v>
      </c>
      <c r="J114" s="180" t="str">
        <f>IF(I114&gt;0,H114/I114,0)</f>
      </c>
      <c r="K114" s="181" t="str">
        <f>1-EXP(-J114)</f>
      </c>
      <c r="L114" s="182" t="str">
        <f>IF(G114=30,1,M113)</f>
      </c>
      <c r="M114" s="183" t="str">
        <f>L114*(1-K114)</f>
      </c>
    </row>
    <row r="115">
      <c r="A115" t="s">
        <v>167</v>
      </c>
      <c r="B115" t="s">
        <v>219</v>
      </c>
      <c r="C115" s="35" t="s">
        <v>221</v>
      </c>
      <c r="D115" t="s">
        <v>530</v>
      </c>
      <c r="E115" t="s">
        <v>548</v>
      </c>
      <c r="F115" s="176" t="n">
        <v>2027</v>
      </c>
      <c r="G115" s="177" t="n">
        <v>63</v>
      </c>
      <c r="H115" s="178" t="n">
        <v>18721.7051134786</v>
      </c>
      <c r="I115" s="179" t="n">
        <v>2502652.35124121</v>
      </c>
      <c r="J115" s="180" t="str">
        <f>IF(I115&gt;0,H115/I115,0)</f>
      </c>
      <c r="K115" s="181" t="str">
        <f>1-EXP(-J115)</f>
      </c>
      <c r="L115" s="182" t="str">
        <f>IF(G115=30,1,M114)</f>
      </c>
      <c r="M115" s="183" t="str">
        <f>L115*(1-K115)</f>
      </c>
    </row>
    <row r="116">
      <c r="A116" t="s">
        <v>167</v>
      </c>
      <c r="B116" t="s">
        <v>219</v>
      </c>
      <c r="C116" s="35" t="s">
        <v>221</v>
      </c>
      <c r="D116" t="s">
        <v>530</v>
      </c>
      <c r="E116" t="s">
        <v>548</v>
      </c>
      <c r="F116" s="176" t="n">
        <v>2027</v>
      </c>
      <c r="G116" s="177" t="n">
        <v>64</v>
      </c>
      <c r="H116" s="178" t="n">
        <v>19787.8711201996</v>
      </c>
      <c r="I116" s="179" t="n">
        <v>2375729.05119897</v>
      </c>
      <c r="J116" s="180" t="str">
        <f>IF(I116&gt;0,H116/I116,0)</f>
      </c>
      <c r="K116" s="181" t="str">
        <f>1-EXP(-J116)</f>
      </c>
      <c r="L116" s="182" t="str">
        <f>IF(G116=30,1,M115)</f>
      </c>
      <c r="M116" s="183" t="str">
        <f>L116*(1-K116)</f>
      </c>
    </row>
    <row r="117">
      <c r="A117" t="s">
        <v>167</v>
      </c>
      <c r="B117" t="s">
        <v>219</v>
      </c>
      <c r="C117" s="35" t="s">
        <v>221</v>
      </c>
      <c r="D117" t="s">
        <v>530</v>
      </c>
      <c r="E117" t="s">
        <v>548</v>
      </c>
      <c r="F117" s="176" t="n">
        <v>2027</v>
      </c>
      <c r="G117" s="177" t="n">
        <v>65</v>
      </c>
      <c r="H117" s="178" t="n">
        <v>20780.7401748564</v>
      </c>
      <c r="I117" s="179" t="n">
        <v>2248531.04921459</v>
      </c>
      <c r="J117" s="180" t="str">
        <f>IF(I117&gt;0,H117/I117,0)</f>
      </c>
      <c r="K117" s="181" t="str">
        <f>1-EXP(-J117)</f>
      </c>
      <c r="L117" s="182" t="str">
        <f>IF(G117=30,1,M116)</f>
      </c>
      <c r="M117" s="183" t="str">
        <f>L117*(1-K117)</f>
      </c>
    </row>
    <row r="118">
      <c r="A118" t="s">
        <v>167</v>
      </c>
      <c r="B118" t="s">
        <v>219</v>
      </c>
      <c r="C118" s="35" t="s">
        <v>221</v>
      </c>
      <c r="D118" t="s">
        <v>530</v>
      </c>
      <c r="E118" t="s">
        <v>548</v>
      </c>
      <c r="F118" s="176" t="n">
        <v>2027</v>
      </c>
      <c r="G118" s="177" t="n">
        <v>66</v>
      </c>
      <c r="H118" s="178" t="n">
        <v>21090.4291491685</v>
      </c>
      <c r="I118" s="179" t="n">
        <v>2120436.65165167</v>
      </c>
      <c r="J118" s="180" t="str">
        <f>IF(I118&gt;0,H118/I118,0)</f>
      </c>
      <c r="K118" s="181" t="str">
        <f>1-EXP(-J118)</f>
      </c>
      <c r="L118" s="182" t="str">
        <f>IF(G118=30,1,M117)</f>
      </c>
      <c r="M118" s="183" t="str">
        <f>L118*(1-K118)</f>
      </c>
    </row>
    <row r="119">
      <c r="A119" t="s">
        <v>167</v>
      </c>
      <c r="B119" t="s">
        <v>219</v>
      </c>
      <c r="C119" s="35" t="s">
        <v>221</v>
      </c>
      <c r="D119" t="s">
        <v>530</v>
      </c>
      <c r="E119" t="s">
        <v>548</v>
      </c>
      <c r="F119" s="176" t="n">
        <v>2027</v>
      </c>
      <c r="G119" s="177" t="n">
        <v>67</v>
      </c>
      <c r="H119" s="178" t="n">
        <v>21604.8105843799</v>
      </c>
      <c r="I119" s="179" t="n">
        <v>1988089.43110004</v>
      </c>
      <c r="J119" s="180" t="str">
        <f>IF(I119&gt;0,H119/I119,0)</f>
      </c>
      <c r="K119" s="181" t="str">
        <f>1-EXP(-J119)</f>
      </c>
      <c r="L119" s="182" t="str">
        <f>IF(G119=30,1,M118)</f>
      </c>
      <c r="M119" s="183" t="str">
        <f>L119*(1-K119)</f>
      </c>
    </row>
    <row r="120">
      <c r="A120" t="s">
        <v>167</v>
      </c>
      <c r="B120" t="s">
        <v>219</v>
      </c>
      <c r="C120" s="35" t="s">
        <v>221</v>
      </c>
      <c r="D120" t="s">
        <v>530</v>
      </c>
      <c r="E120" t="s">
        <v>548</v>
      </c>
      <c r="F120" s="176" t="n">
        <v>2027</v>
      </c>
      <c r="G120" s="177" t="n">
        <v>68</v>
      </c>
      <c r="H120" s="178" t="n">
        <v>21967.6190790825</v>
      </c>
      <c r="I120" s="179" t="n">
        <v>1851513.95264498</v>
      </c>
      <c r="J120" s="180" t="str">
        <f>IF(I120&gt;0,H120/I120,0)</f>
      </c>
      <c r="K120" s="181" t="str">
        <f>1-EXP(-J120)</f>
      </c>
      <c r="L120" s="182" t="str">
        <f>IF(G120=30,1,M119)</f>
      </c>
      <c r="M120" s="183" t="str">
        <f>L120*(1-K120)</f>
      </c>
    </row>
    <row r="121">
      <c r="A121" t="s">
        <v>167</v>
      </c>
      <c r="B121" t="s">
        <v>219</v>
      </c>
      <c r="C121" s="35" t="s">
        <v>221</v>
      </c>
      <c r="D121" t="s">
        <v>530</v>
      </c>
      <c r="E121" t="s">
        <v>548</v>
      </c>
      <c r="F121" s="176" t="n">
        <v>2027</v>
      </c>
      <c r="G121" s="177" t="n">
        <v>69</v>
      </c>
      <c r="H121" s="178" t="n">
        <v>20444.1924674299</v>
      </c>
      <c r="I121" s="179" t="n">
        <v>1720934.99464726</v>
      </c>
      <c r="J121" s="180" t="str">
        <f>IF(I121&gt;0,H121/I121,0)</f>
      </c>
      <c r="K121" s="181" t="str">
        <f>1-EXP(-J121)</f>
      </c>
      <c r="L121" s="182" t="str">
        <f>IF(G121=30,1,M120)</f>
      </c>
      <c r="M121" s="183" t="str">
        <f>L121*(1-K121)</f>
      </c>
    </row>
    <row r="122">
      <c r="A122" t="s">
        <v>167</v>
      </c>
      <c r="B122" t="s">
        <v>219</v>
      </c>
      <c r="C122" s="35" t="s">
        <v>221</v>
      </c>
      <c r="D122" t="s">
        <v>530</v>
      </c>
      <c r="E122" t="s">
        <v>548</v>
      </c>
      <c r="F122" s="176" t="n">
        <v>2028</v>
      </c>
      <c r="G122" s="177" t="n">
        <v>30</v>
      </c>
      <c r="H122" s="178" t="n">
        <v>898.6108388626</v>
      </c>
      <c r="I122" s="179" t="n">
        <v>4433727.43709816</v>
      </c>
      <c r="J122" s="180" t="str">
        <f>IF(I122&gt;0,H122/I122,0)</f>
      </c>
      <c r="K122" s="181" t="str">
        <f>1-EXP(-J122)</f>
      </c>
      <c r="L122" s="182" t="str">
        <f>IF(G122=30,1,M121)</f>
      </c>
      <c r="M122" s="183" t="str">
        <f>L122*(1-K122)</f>
      </c>
    </row>
    <row r="123">
      <c r="A123" t="s">
        <v>167</v>
      </c>
      <c r="B123" t="s">
        <v>219</v>
      </c>
      <c r="C123" s="35" t="s">
        <v>221</v>
      </c>
      <c r="D123" t="s">
        <v>530</v>
      </c>
      <c r="E123" t="s">
        <v>548</v>
      </c>
      <c r="F123" s="176" t="n">
        <v>2028</v>
      </c>
      <c r="G123" s="177" t="n">
        <v>31</v>
      </c>
      <c r="H123" s="178" t="n">
        <v>1300.93151903006</v>
      </c>
      <c r="I123" s="179" t="n">
        <v>4431466.80173841</v>
      </c>
      <c r="J123" s="180" t="str">
        <f>IF(I123&gt;0,H123/I123,0)</f>
      </c>
      <c r="K123" s="181" t="str">
        <f>1-EXP(-J123)</f>
      </c>
      <c r="L123" s="182" t="str">
        <f>IF(G123=30,1,M122)</f>
      </c>
      <c r="M123" s="183" t="str">
        <f>L123*(1-K123)</f>
      </c>
    </row>
    <row r="124">
      <c r="A124" t="s">
        <v>167</v>
      </c>
      <c r="B124" t="s">
        <v>219</v>
      </c>
      <c r="C124" s="35" t="s">
        <v>221</v>
      </c>
      <c r="D124" t="s">
        <v>530</v>
      </c>
      <c r="E124" t="s">
        <v>548</v>
      </c>
      <c r="F124" s="176" t="n">
        <v>2028</v>
      </c>
      <c r="G124" s="177" t="n">
        <v>32</v>
      </c>
      <c r="H124" s="178" t="n">
        <v>1317.10996840071</v>
      </c>
      <c r="I124" s="179" t="n">
        <v>4370032.86491668</v>
      </c>
      <c r="J124" s="180" t="str">
        <f>IF(I124&gt;0,H124/I124,0)</f>
      </c>
      <c r="K124" s="181" t="str">
        <f>1-EXP(-J124)</f>
      </c>
      <c r="L124" s="182" t="str">
        <f>IF(G124=30,1,M123)</f>
      </c>
      <c r="M124" s="183" t="str">
        <f>L124*(1-K124)</f>
      </c>
    </row>
    <row r="125">
      <c r="A125" t="s">
        <v>167</v>
      </c>
      <c r="B125" t="s">
        <v>219</v>
      </c>
      <c r="C125" s="35" t="s">
        <v>221</v>
      </c>
      <c r="D125" t="s">
        <v>530</v>
      </c>
      <c r="E125" t="s">
        <v>548</v>
      </c>
      <c r="F125" s="176" t="n">
        <v>2028</v>
      </c>
      <c r="G125" s="177" t="n">
        <v>33</v>
      </c>
      <c r="H125" s="178" t="n">
        <v>1351.13860328196</v>
      </c>
      <c r="I125" s="179" t="n">
        <v>4306735.22916934</v>
      </c>
      <c r="J125" s="180" t="str">
        <f>IF(I125&gt;0,H125/I125,0)</f>
      </c>
      <c r="K125" s="181" t="str">
        <f>1-EXP(-J125)</f>
      </c>
      <c r="L125" s="182" t="str">
        <f>IF(G125=30,1,M124)</f>
      </c>
      <c r="M125" s="183" t="str">
        <f>L125*(1-K125)</f>
      </c>
    </row>
    <row r="126">
      <c r="A126" t="s">
        <v>167</v>
      </c>
      <c r="B126" t="s">
        <v>219</v>
      </c>
      <c r="C126" s="35" t="s">
        <v>221</v>
      </c>
      <c r="D126" t="s">
        <v>530</v>
      </c>
      <c r="E126" t="s">
        <v>548</v>
      </c>
      <c r="F126" s="176" t="n">
        <v>2028</v>
      </c>
      <c r="G126" s="177" t="n">
        <v>34</v>
      </c>
      <c r="H126" s="178" t="n">
        <v>1404.71491814349</v>
      </c>
      <c r="I126" s="179" t="n">
        <v>4253201.24856657</v>
      </c>
      <c r="J126" s="180" t="str">
        <f>IF(I126&gt;0,H126/I126,0)</f>
      </c>
      <c r="K126" s="181" t="str">
        <f>1-EXP(-J126)</f>
      </c>
      <c r="L126" s="182" t="str">
        <f>IF(G126=30,1,M125)</f>
      </c>
      <c r="M126" s="183" t="str">
        <f>L126*(1-K126)</f>
      </c>
    </row>
    <row r="127">
      <c r="A127" t="s">
        <v>167</v>
      </c>
      <c r="B127" t="s">
        <v>219</v>
      </c>
      <c r="C127" s="35" t="s">
        <v>221</v>
      </c>
      <c r="D127" t="s">
        <v>530</v>
      </c>
      <c r="E127" t="s">
        <v>548</v>
      </c>
      <c r="F127" s="176" t="n">
        <v>2028</v>
      </c>
      <c r="G127" s="177" t="n">
        <v>35</v>
      </c>
      <c r="H127" s="178" t="n">
        <v>1497.14970708548</v>
      </c>
      <c r="I127" s="179" t="n">
        <v>4202398.47019742</v>
      </c>
      <c r="J127" s="180" t="str">
        <f>IF(I127&gt;0,H127/I127,0)</f>
      </c>
      <c r="K127" s="181" t="str">
        <f>1-EXP(-J127)</f>
      </c>
      <c r="L127" s="182" t="str">
        <f>IF(G127=30,1,M126)</f>
      </c>
      <c r="M127" s="183" t="str">
        <f>L127*(1-K127)</f>
      </c>
    </row>
    <row r="128">
      <c r="A128" t="s">
        <v>167</v>
      </c>
      <c r="B128" t="s">
        <v>219</v>
      </c>
      <c r="C128" s="35" t="s">
        <v>221</v>
      </c>
      <c r="D128" t="s">
        <v>530</v>
      </c>
      <c r="E128" t="s">
        <v>548</v>
      </c>
      <c r="F128" s="176" t="n">
        <v>2028</v>
      </c>
      <c r="G128" s="177" t="n">
        <v>36</v>
      </c>
      <c r="H128" s="178" t="n">
        <v>1986.06088649198</v>
      </c>
      <c r="I128" s="179" t="n">
        <v>4186849.03686831</v>
      </c>
      <c r="J128" s="180" t="str">
        <f>IF(I128&gt;0,H128/I128,0)</f>
      </c>
      <c r="K128" s="181" t="str">
        <f>1-EXP(-J128)</f>
      </c>
      <c r="L128" s="182" t="str">
        <f>IF(G128=30,1,M127)</f>
      </c>
      <c r="M128" s="183" t="str">
        <f>L128*(1-K128)</f>
      </c>
    </row>
    <row r="129">
      <c r="A129" t="s">
        <v>167</v>
      </c>
      <c r="B129" t="s">
        <v>219</v>
      </c>
      <c r="C129" s="35" t="s">
        <v>221</v>
      </c>
      <c r="D129" t="s">
        <v>530</v>
      </c>
      <c r="E129" t="s">
        <v>548</v>
      </c>
      <c r="F129" s="176" t="n">
        <v>2028</v>
      </c>
      <c r="G129" s="177" t="n">
        <v>37</v>
      </c>
      <c r="H129" s="178" t="n">
        <v>2161.84712680177</v>
      </c>
      <c r="I129" s="179" t="n">
        <v>4165727.31544944</v>
      </c>
      <c r="J129" s="180" t="str">
        <f>IF(I129&gt;0,H129/I129,0)</f>
      </c>
      <c r="K129" s="181" t="str">
        <f>1-EXP(-J129)</f>
      </c>
      <c r="L129" s="182" t="str">
        <f>IF(G129=30,1,M128)</f>
      </c>
      <c r="M129" s="183" t="str">
        <f>L129*(1-K129)</f>
      </c>
    </row>
    <row r="130">
      <c r="A130" t="s">
        <v>167</v>
      </c>
      <c r="B130" t="s">
        <v>219</v>
      </c>
      <c r="C130" s="35" t="s">
        <v>221</v>
      </c>
      <c r="D130" t="s">
        <v>530</v>
      </c>
      <c r="E130" t="s">
        <v>548</v>
      </c>
      <c r="F130" s="176" t="n">
        <v>2028</v>
      </c>
      <c r="G130" s="177" t="n">
        <v>38</v>
      </c>
      <c r="H130" s="178" t="n">
        <v>2363.56482813893</v>
      </c>
      <c r="I130" s="179" t="n">
        <v>4148185.05062375</v>
      </c>
      <c r="J130" s="180" t="str">
        <f>IF(I130&gt;0,H130/I130,0)</f>
      </c>
      <c r="K130" s="181" t="str">
        <f>1-EXP(-J130)</f>
      </c>
      <c r="L130" s="182" t="str">
        <f>IF(G130=30,1,M129)</f>
      </c>
      <c r="M130" s="183" t="str">
        <f>L130*(1-K130)</f>
      </c>
    </row>
    <row r="131">
      <c r="A131" t="s">
        <v>167</v>
      </c>
      <c r="B131" t="s">
        <v>219</v>
      </c>
      <c r="C131" s="35" t="s">
        <v>221</v>
      </c>
      <c r="D131" t="s">
        <v>530</v>
      </c>
      <c r="E131" t="s">
        <v>548</v>
      </c>
      <c r="F131" s="176" t="n">
        <v>2028</v>
      </c>
      <c r="G131" s="177" t="n">
        <v>39</v>
      </c>
      <c r="H131" s="178" t="n">
        <v>2524.350980541</v>
      </c>
      <c r="I131" s="179" t="n">
        <v>4153893.42222285</v>
      </c>
      <c r="J131" s="180" t="str">
        <f>IF(I131&gt;0,H131/I131,0)</f>
      </c>
      <c r="K131" s="181" t="str">
        <f>1-EXP(-J131)</f>
      </c>
      <c r="L131" s="182" t="str">
        <f>IF(G131=30,1,M130)</f>
      </c>
      <c r="M131" s="183" t="str">
        <f>L131*(1-K131)</f>
      </c>
    </row>
    <row r="132">
      <c r="A132" t="s">
        <v>167</v>
      </c>
      <c r="B132" t="s">
        <v>219</v>
      </c>
      <c r="C132" s="35" t="s">
        <v>221</v>
      </c>
      <c r="D132" t="s">
        <v>530</v>
      </c>
      <c r="E132" t="s">
        <v>548</v>
      </c>
      <c r="F132" s="176" t="n">
        <v>2028</v>
      </c>
      <c r="G132" s="177" t="n">
        <v>40</v>
      </c>
      <c r="H132" s="178" t="n">
        <v>2808.43421741601</v>
      </c>
      <c r="I132" s="179" t="n">
        <v>4113947.63123408</v>
      </c>
      <c r="J132" s="180" t="str">
        <f>IF(I132&gt;0,H132/I132,0)</f>
      </c>
      <c r="K132" s="181" t="str">
        <f>1-EXP(-J132)</f>
      </c>
      <c r="L132" s="182" t="str">
        <f>IF(G132=30,1,M131)</f>
      </c>
      <c r="M132" s="183" t="str">
        <f>L132*(1-K132)</f>
      </c>
    </row>
    <row r="133">
      <c r="A133" t="s">
        <v>167</v>
      </c>
      <c r="B133" t="s">
        <v>219</v>
      </c>
      <c r="C133" s="35" t="s">
        <v>221</v>
      </c>
      <c r="D133" t="s">
        <v>530</v>
      </c>
      <c r="E133" t="s">
        <v>548</v>
      </c>
      <c r="F133" s="176" t="n">
        <v>2028</v>
      </c>
      <c r="G133" s="177" t="n">
        <v>41</v>
      </c>
      <c r="H133" s="178" t="n">
        <v>3733.94943265668</v>
      </c>
      <c r="I133" s="179" t="n">
        <v>4065381.66538708</v>
      </c>
      <c r="J133" s="180" t="str">
        <f>IF(I133&gt;0,H133/I133,0)</f>
      </c>
      <c r="K133" s="181" t="str">
        <f>1-EXP(-J133)</f>
      </c>
      <c r="L133" s="182" t="str">
        <f>IF(G133=30,1,M132)</f>
      </c>
      <c r="M133" s="183" t="str">
        <f>L133*(1-K133)</f>
      </c>
    </row>
    <row r="134">
      <c r="A134" t="s">
        <v>167</v>
      </c>
      <c r="B134" t="s">
        <v>219</v>
      </c>
      <c r="C134" s="35" t="s">
        <v>221</v>
      </c>
      <c r="D134" t="s">
        <v>530</v>
      </c>
      <c r="E134" t="s">
        <v>548</v>
      </c>
      <c r="F134" s="176" t="n">
        <v>2028</v>
      </c>
      <c r="G134" s="177" t="n">
        <v>42</v>
      </c>
      <c r="H134" s="178" t="n">
        <v>4214.88547120126</v>
      </c>
      <c r="I134" s="179" t="n">
        <v>4079110.39230521</v>
      </c>
      <c r="J134" s="180" t="str">
        <f>IF(I134&gt;0,H134/I134,0)</f>
      </c>
      <c r="K134" s="181" t="str">
        <f>1-EXP(-J134)</f>
      </c>
      <c r="L134" s="182" t="str">
        <f>IF(G134=30,1,M133)</f>
      </c>
      <c r="M134" s="183" t="str">
        <f>L134*(1-K134)</f>
      </c>
    </row>
    <row r="135">
      <c r="A135" t="s">
        <v>167</v>
      </c>
      <c r="B135" t="s">
        <v>219</v>
      </c>
      <c r="C135" s="35" t="s">
        <v>221</v>
      </c>
      <c r="D135" t="s">
        <v>530</v>
      </c>
      <c r="E135" t="s">
        <v>548</v>
      </c>
      <c r="F135" s="176" t="n">
        <v>2028</v>
      </c>
      <c r="G135" s="177" t="n">
        <v>43</v>
      </c>
      <c r="H135" s="178" t="n">
        <v>4845.99784428875</v>
      </c>
      <c r="I135" s="179" t="n">
        <v>4150041.87142447</v>
      </c>
      <c r="J135" s="180" t="str">
        <f>IF(I135&gt;0,H135/I135,0)</f>
      </c>
      <c r="K135" s="181" t="str">
        <f>1-EXP(-J135)</f>
      </c>
      <c r="L135" s="182" t="str">
        <f>IF(G135=30,1,M134)</f>
      </c>
      <c r="M135" s="183" t="str">
        <f>L135*(1-K135)</f>
      </c>
    </row>
    <row r="136">
      <c r="A136" t="s">
        <v>167</v>
      </c>
      <c r="B136" t="s">
        <v>219</v>
      </c>
      <c r="C136" s="35" t="s">
        <v>221</v>
      </c>
      <c r="D136" t="s">
        <v>530</v>
      </c>
      <c r="E136" t="s">
        <v>548</v>
      </c>
      <c r="F136" s="176" t="n">
        <v>2028</v>
      </c>
      <c r="G136" s="177" t="n">
        <v>44</v>
      </c>
      <c r="H136" s="178" t="n">
        <v>5225.46542931161</v>
      </c>
      <c r="I136" s="179" t="n">
        <v>4179176.67777126</v>
      </c>
      <c r="J136" s="180" t="str">
        <f>IF(I136&gt;0,H136/I136,0)</f>
      </c>
      <c r="K136" s="181" t="str">
        <f>1-EXP(-J136)</f>
      </c>
      <c r="L136" s="182" t="str">
        <f>IF(G136=30,1,M135)</f>
      </c>
      <c r="M136" s="183" t="str">
        <f>L136*(1-K136)</f>
      </c>
    </row>
    <row r="137">
      <c r="A137" t="s">
        <v>167</v>
      </c>
      <c r="B137" t="s">
        <v>219</v>
      </c>
      <c r="C137" s="35" t="s">
        <v>221</v>
      </c>
      <c r="D137" t="s">
        <v>530</v>
      </c>
      <c r="E137" t="s">
        <v>548</v>
      </c>
      <c r="F137" s="176" t="n">
        <v>2028</v>
      </c>
      <c r="G137" s="177" t="n">
        <v>45</v>
      </c>
      <c r="H137" s="178" t="n">
        <v>5508.53493363924</v>
      </c>
      <c r="I137" s="179" t="n">
        <v>4148867.56449122</v>
      </c>
      <c r="J137" s="180" t="str">
        <f>IF(I137&gt;0,H137/I137,0)</f>
      </c>
      <c r="K137" s="181" t="str">
        <f>1-EXP(-J137)</f>
      </c>
      <c r="L137" s="182" t="str">
        <f>IF(G137=30,1,M136)</f>
      </c>
      <c r="M137" s="183" t="str">
        <f>L137*(1-K137)</f>
      </c>
    </row>
    <row r="138">
      <c r="A138" t="s">
        <v>167</v>
      </c>
      <c r="B138" t="s">
        <v>219</v>
      </c>
      <c r="C138" s="35" t="s">
        <v>221</v>
      </c>
      <c r="D138" t="s">
        <v>530</v>
      </c>
      <c r="E138" t="s">
        <v>548</v>
      </c>
      <c r="F138" s="176" t="n">
        <v>2028</v>
      </c>
      <c r="G138" s="177" t="n">
        <v>46</v>
      </c>
      <c r="H138" s="178" t="n">
        <v>6692.07737221868</v>
      </c>
      <c r="I138" s="179" t="n">
        <v>4093979.44125909</v>
      </c>
      <c r="J138" s="180" t="str">
        <f>IF(I138&gt;0,H138/I138,0)</f>
      </c>
      <c r="K138" s="181" t="str">
        <f>1-EXP(-J138)</f>
      </c>
      <c r="L138" s="182" t="str">
        <f>IF(G138=30,1,M137)</f>
      </c>
      <c r="M138" s="183" t="str">
        <f>L138*(1-K138)</f>
      </c>
    </row>
    <row r="139">
      <c r="A139" t="s">
        <v>167</v>
      </c>
      <c r="B139" t="s">
        <v>219</v>
      </c>
      <c r="C139" s="35" t="s">
        <v>221</v>
      </c>
      <c r="D139" t="s">
        <v>530</v>
      </c>
      <c r="E139" t="s">
        <v>548</v>
      </c>
      <c r="F139" s="176" t="n">
        <v>2028</v>
      </c>
      <c r="G139" s="177" t="n">
        <v>47</v>
      </c>
      <c r="H139" s="178" t="n">
        <v>7026.8748575229</v>
      </c>
      <c r="I139" s="179" t="n">
        <v>4031797.2469859</v>
      </c>
      <c r="J139" s="180" t="str">
        <f>IF(I139&gt;0,H139/I139,0)</f>
      </c>
      <c r="K139" s="181" t="str">
        <f>1-EXP(-J139)</f>
      </c>
      <c r="L139" s="182" t="str">
        <f>IF(G139=30,1,M138)</f>
      </c>
      <c r="M139" s="183" t="str">
        <f>L139*(1-K139)</f>
      </c>
    </row>
    <row r="140">
      <c r="A140" t="s">
        <v>167</v>
      </c>
      <c r="B140" t="s">
        <v>219</v>
      </c>
      <c r="C140" s="35" t="s">
        <v>221</v>
      </c>
      <c r="D140" t="s">
        <v>530</v>
      </c>
      <c r="E140" t="s">
        <v>548</v>
      </c>
      <c r="F140" s="176" t="n">
        <v>2028</v>
      </c>
      <c r="G140" s="177" t="n">
        <v>48</v>
      </c>
      <c r="H140" s="178" t="n">
        <v>7427.54433494305</v>
      </c>
      <c r="I140" s="179" t="n">
        <v>3974958.56104117</v>
      </c>
      <c r="J140" s="180" t="str">
        <f>IF(I140&gt;0,H140/I140,0)</f>
      </c>
      <c r="K140" s="181" t="str">
        <f>1-EXP(-J140)</f>
      </c>
      <c r="L140" s="182" t="str">
        <f>IF(G140=30,1,M139)</f>
      </c>
      <c r="M140" s="183" t="str">
        <f>L140*(1-K140)</f>
      </c>
    </row>
    <row r="141">
      <c r="A141" t="s">
        <v>167</v>
      </c>
      <c r="B141" t="s">
        <v>219</v>
      </c>
      <c r="C141" s="35" t="s">
        <v>221</v>
      </c>
      <c r="D141" t="s">
        <v>530</v>
      </c>
      <c r="E141" t="s">
        <v>548</v>
      </c>
      <c r="F141" s="176" t="n">
        <v>2028</v>
      </c>
      <c r="G141" s="177" t="n">
        <v>49</v>
      </c>
      <c r="H141" s="178" t="n">
        <v>7662.24219156889</v>
      </c>
      <c r="I141" s="179" t="n">
        <v>3904534.26905146</v>
      </c>
      <c r="J141" s="180" t="str">
        <f>IF(I141&gt;0,H141/I141,0)</f>
      </c>
      <c r="K141" s="181" t="str">
        <f>1-EXP(-J141)</f>
      </c>
      <c r="L141" s="182" t="str">
        <f>IF(G141=30,1,M140)</f>
      </c>
      <c r="M141" s="183" t="str">
        <f>L141*(1-K141)</f>
      </c>
    </row>
    <row r="142">
      <c r="A142" t="s">
        <v>167</v>
      </c>
      <c r="B142" t="s">
        <v>219</v>
      </c>
      <c r="C142" s="35" t="s">
        <v>221</v>
      </c>
      <c r="D142" t="s">
        <v>530</v>
      </c>
      <c r="E142" t="s">
        <v>548</v>
      </c>
      <c r="F142" s="176" t="n">
        <v>2028</v>
      </c>
      <c r="G142" s="177" t="n">
        <v>50</v>
      </c>
      <c r="H142" s="178" t="n">
        <v>7955.16492420656</v>
      </c>
      <c r="I142" s="179" t="n">
        <v>3809834.455502</v>
      </c>
      <c r="J142" s="180" t="str">
        <f>IF(I142&gt;0,H142/I142,0)</f>
      </c>
      <c r="K142" s="181" t="str">
        <f>1-EXP(-J142)</f>
      </c>
      <c r="L142" s="182" t="str">
        <f>IF(G142=30,1,M141)</f>
      </c>
      <c r="M142" s="183" t="str">
        <f>L142*(1-K142)</f>
      </c>
    </row>
    <row r="143">
      <c r="A143" t="s">
        <v>167</v>
      </c>
      <c r="B143" t="s">
        <v>219</v>
      </c>
      <c r="C143" s="35" t="s">
        <v>221</v>
      </c>
      <c r="D143" t="s">
        <v>530</v>
      </c>
      <c r="E143" t="s">
        <v>548</v>
      </c>
      <c r="F143" s="176" t="n">
        <v>2028</v>
      </c>
      <c r="G143" s="177" t="n">
        <v>51</v>
      </c>
      <c r="H143" s="178" t="n">
        <v>8711.22977646349</v>
      </c>
      <c r="I143" s="179" t="n">
        <v>3719331.09125631</v>
      </c>
      <c r="J143" s="180" t="str">
        <f>IF(I143&gt;0,H143/I143,0)</f>
      </c>
      <c r="K143" s="181" t="str">
        <f>1-EXP(-J143)</f>
      </c>
      <c r="L143" s="182" t="str">
        <f>IF(G143=30,1,M142)</f>
      </c>
      <c r="M143" s="183" t="str">
        <f>L143*(1-K143)</f>
      </c>
    </row>
    <row r="144">
      <c r="A144" t="s">
        <v>167</v>
      </c>
      <c r="B144" t="s">
        <v>219</v>
      </c>
      <c r="C144" s="35" t="s">
        <v>221</v>
      </c>
      <c r="D144" t="s">
        <v>530</v>
      </c>
      <c r="E144" t="s">
        <v>548</v>
      </c>
      <c r="F144" s="176" t="n">
        <v>2028</v>
      </c>
      <c r="G144" s="177" t="n">
        <v>52</v>
      </c>
      <c r="H144" s="178" t="n">
        <v>9206.50105456191</v>
      </c>
      <c r="I144" s="179" t="n">
        <v>3644405.86894843</v>
      </c>
      <c r="J144" s="180" t="str">
        <f>IF(I144&gt;0,H144/I144,0)</f>
      </c>
      <c r="K144" s="181" t="str">
        <f>1-EXP(-J144)</f>
      </c>
      <c r="L144" s="182" t="str">
        <f>IF(G144=30,1,M143)</f>
      </c>
      <c r="M144" s="183" t="str">
        <f>L144*(1-K144)</f>
      </c>
    </row>
    <row r="145">
      <c r="A145" t="s">
        <v>167</v>
      </c>
      <c r="B145" t="s">
        <v>219</v>
      </c>
      <c r="C145" s="35" t="s">
        <v>221</v>
      </c>
      <c r="D145" t="s">
        <v>530</v>
      </c>
      <c r="E145" t="s">
        <v>548</v>
      </c>
      <c r="F145" s="176" t="n">
        <v>2028</v>
      </c>
      <c r="G145" s="177" t="n">
        <v>53</v>
      </c>
      <c r="H145" s="178" t="n">
        <v>9705.69327306624</v>
      </c>
      <c r="I145" s="179" t="n">
        <v>3556827.90761295</v>
      </c>
      <c r="J145" s="180" t="str">
        <f>IF(I145&gt;0,H145/I145,0)</f>
      </c>
      <c r="K145" s="181" t="str">
        <f>1-EXP(-J145)</f>
      </c>
      <c r="L145" s="182" t="str">
        <f>IF(G145=30,1,M144)</f>
      </c>
      <c r="M145" s="183" t="str">
        <f>L145*(1-K145)</f>
      </c>
    </row>
    <row r="146">
      <c r="A146" t="s">
        <v>167</v>
      </c>
      <c r="B146" t="s">
        <v>219</v>
      </c>
      <c r="C146" s="35" t="s">
        <v>221</v>
      </c>
      <c r="D146" t="s">
        <v>530</v>
      </c>
      <c r="E146" t="s">
        <v>548</v>
      </c>
      <c r="F146" s="176" t="n">
        <v>2028</v>
      </c>
      <c r="G146" s="177" t="n">
        <v>54</v>
      </c>
      <c r="H146" s="178" t="n">
        <v>10433.8342691632</v>
      </c>
      <c r="I146" s="179" t="n">
        <v>3484818.1425963</v>
      </c>
      <c r="J146" s="180" t="str">
        <f>IF(I146&gt;0,H146/I146,0)</f>
      </c>
      <c r="K146" s="181" t="str">
        <f>1-EXP(-J146)</f>
      </c>
      <c r="L146" s="182" t="str">
        <f>IF(G146=30,1,M145)</f>
      </c>
      <c r="M146" s="183" t="str">
        <f>L146*(1-K146)</f>
      </c>
    </row>
    <row r="147">
      <c r="A147" t="s">
        <v>167</v>
      </c>
      <c r="B147" t="s">
        <v>219</v>
      </c>
      <c r="C147" s="35" t="s">
        <v>221</v>
      </c>
      <c r="D147" t="s">
        <v>530</v>
      </c>
      <c r="E147" t="s">
        <v>548</v>
      </c>
      <c r="F147" s="176" t="n">
        <v>2028</v>
      </c>
      <c r="G147" s="177" t="n">
        <v>55</v>
      </c>
      <c r="H147" s="178" t="n">
        <v>11424.295277922</v>
      </c>
      <c r="I147" s="179" t="n">
        <v>3413172.73518924</v>
      </c>
      <c r="J147" s="180" t="str">
        <f>IF(I147&gt;0,H147/I147,0)</f>
      </c>
      <c r="K147" s="181" t="str">
        <f>1-EXP(-J147)</f>
      </c>
      <c r="L147" s="182" t="str">
        <f>IF(G147=30,1,M146)</f>
      </c>
      <c r="M147" s="183" t="str">
        <f>L147*(1-K147)</f>
      </c>
    </row>
    <row r="148">
      <c r="A148" t="s">
        <v>167</v>
      </c>
      <c r="B148" t="s">
        <v>219</v>
      </c>
      <c r="C148" s="35" t="s">
        <v>221</v>
      </c>
      <c r="D148" t="s">
        <v>530</v>
      </c>
      <c r="E148" t="s">
        <v>548</v>
      </c>
      <c r="F148" s="176" t="n">
        <v>2028</v>
      </c>
      <c r="G148" s="177" t="n">
        <v>56</v>
      </c>
      <c r="H148" s="178" t="n">
        <v>12473.4780398898</v>
      </c>
      <c r="I148" s="179" t="n">
        <v>3319725.40806831</v>
      </c>
      <c r="J148" s="180" t="str">
        <f>IF(I148&gt;0,H148/I148,0)</f>
      </c>
      <c r="K148" s="181" t="str">
        <f>1-EXP(-J148)</f>
      </c>
      <c r="L148" s="182" t="str">
        <f>IF(G148=30,1,M147)</f>
      </c>
      <c r="M148" s="183" t="str">
        <f>L148*(1-K148)</f>
      </c>
    </row>
    <row r="149">
      <c r="A149" t="s">
        <v>167</v>
      </c>
      <c r="B149" t="s">
        <v>219</v>
      </c>
      <c r="C149" s="35" t="s">
        <v>221</v>
      </c>
      <c r="D149" t="s">
        <v>530</v>
      </c>
      <c r="E149" t="s">
        <v>548</v>
      </c>
      <c r="F149" s="176" t="n">
        <v>2028</v>
      </c>
      <c r="G149" s="177" t="n">
        <v>57</v>
      </c>
      <c r="H149" s="178" t="n">
        <v>13370.6389520318</v>
      </c>
      <c r="I149" s="179" t="n">
        <v>3236723.73946468</v>
      </c>
      <c r="J149" s="180" t="str">
        <f>IF(I149&gt;0,H149/I149,0)</f>
      </c>
      <c r="K149" s="181" t="str">
        <f>1-EXP(-J149)</f>
      </c>
      <c r="L149" s="182" t="str">
        <f>IF(G149=30,1,M148)</f>
      </c>
      <c r="M149" s="183" t="str">
        <f>L149*(1-K149)</f>
      </c>
    </row>
    <row r="150">
      <c r="A150" t="s">
        <v>167</v>
      </c>
      <c r="B150" t="s">
        <v>219</v>
      </c>
      <c r="C150" s="35" t="s">
        <v>221</v>
      </c>
      <c r="D150" t="s">
        <v>530</v>
      </c>
      <c r="E150" t="s">
        <v>548</v>
      </c>
      <c r="F150" s="176" t="n">
        <v>2028</v>
      </c>
      <c r="G150" s="177" t="n">
        <v>58</v>
      </c>
      <c r="H150" s="178" t="n">
        <v>14278.4058648667</v>
      </c>
      <c r="I150" s="179" t="n">
        <v>3151252.36843293</v>
      </c>
      <c r="J150" s="180" t="str">
        <f>IF(I150&gt;0,H150/I150,0)</f>
      </c>
      <c r="K150" s="181" t="str">
        <f>1-EXP(-J150)</f>
      </c>
      <c r="L150" s="182" t="str">
        <f>IF(G150=30,1,M149)</f>
      </c>
      <c r="M150" s="183" t="str">
        <f>L150*(1-K150)</f>
      </c>
    </row>
    <row r="151">
      <c r="A151" t="s">
        <v>167</v>
      </c>
      <c r="B151" t="s">
        <v>219</v>
      </c>
      <c r="C151" s="35" t="s">
        <v>221</v>
      </c>
      <c r="D151" t="s">
        <v>530</v>
      </c>
      <c r="E151" t="s">
        <v>548</v>
      </c>
      <c r="F151" s="176" t="n">
        <v>2028</v>
      </c>
      <c r="G151" s="177" t="n">
        <v>59</v>
      </c>
      <c r="H151" s="178" t="n">
        <v>14523.5728760473</v>
      </c>
      <c r="I151" s="179" t="n">
        <v>3049711.82157378</v>
      </c>
      <c r="J151" s="180" t="str">
        <f>IF(I151&gt;0,H151/I151,0)</f>
      </c>
      <c r="K151" s="181" t="str">
        <f>1-EXP(-J151)</f>
      </c>
      <c r="L151" s="182" t="str">
        <f>IF(G151=30,1,M150)</f>
      </c>
      <c r="M151" s="183" t="str">
        <f>L151*(1-K151)</f>
      </c>
    </row>
    <row r="152">
      <c r="A152" t="s">
        <v>167</v>
      </c>
      <c r="B152" t="s">
        <v>219</v>
      </c>
      <c r="C152" s="35" t="s">
        <v>221</v>
      </c>
      <c r="D152" t="s">
        <v>530</v>
      </c>
      <c r="E152" t="s">
        <v>548</v>
      </c>
      <c r="F152" s="176" t="n">
        <v>2028</v>
      </c>
      <c r="G152" s="177" t="n">
        <v>60</v>
      </c>
      <c r="H152" s="178" t="n">
        <v>15198.6304144662</v>
      </c>
      <c r="I152" s="179" t="n">
        <v>2941844.96791505</v>
      </c>
      <c r="J152" s="180" t="str">
        <f>IF(I152&gt;0,H152/I152,0)</f>
      </c>
      <c r="K152" s="181" t="str">
        <f>1-EXP(-J152)</f>
      </c>
      <c r="L152" s="182" t="str">
        <f>IF(G152=30,1,M151)</f>
      </c>
      <c r="M152" s="183" t="str">
        <f>L152*(1-K152)</f>
      </c>
    </row>
    <row r="153">
      <c r="A153" t="s">
        <v>167</v>
      </c>
      <c r="B153" t="s">
        <v>219</v>
      </c>
      <c r="C153" s="35" t="s">
        <v>221</v>
      </c>
      <c r="D153" t="s">
        <v>530</v>
      </c>
      <c r="E153" t="s">
        <v>548</v>
      </c>
      <c r="F153" s="176" t="n">
        <v>2028</v>
      </c>
      <c r="G153" s="177" t="n">
        <v>61</v>
      </c>
      <c r="H153" s="178" t="n">
        <v>16462.1132253755</v>
      </c>
      <c r="I153" s="179" t="n">
        <v>2836192.43082898</v>
      </c>
      <c r="J153" s="180" t="str">
        <f>IF(I153&gt;0,H153/I153,0)</f>
      </c>
      <c r="K153" s="181" t="str">
        <f>1-EXP(-J153)</f>
      </c>
      <c r="L153" s="182" t="str">
        <f>IF(G153=30,1,M152)</f>
      </c>
      <c r="M153" s="183" t="str">
        <f>L153*(1-K153)</f>
      </c>
    </row>
    <row r="154">
      <c r="A154" t="s">
        <v>167</v>
      </c>
      <c r="B154" t="s">
        <v>219</v>
      </c>
      <c r="C154" s="35" t="s">
        <v>221</v>
      </c>
      <c r="D154" t="s">
        <v>530</v>
      </c>
      <c r="E154" t="s">
        <v>548</v>
      </c>
      <c r="F154" s="176" t="n">
        <v>2028</v>
      </c>
      <c r="G154" s="177" t="n">
        <v>62</v>
      </c>
      <c r="H154" s="178" t="n">
        <v>17374.4579738185</v>
      </c>
      <c r="I154" s="179" t="n">
        <v>2717746.03282341</v>
      </c>
      <c r="J154" s="180" t="str">
        <f>IF(I154&gt;0,H154/I154,0)</f>
      </c>
      <c r="K154" s="181" t="str">
        <f>1-EXP(-J154)</f>
      </c>
      <c r="L154" s="182" t="str">
        <f>IF(G154=30,1,M153)</f>
      </c>
      <c r="M154" s="183" t="str">
        <f>L154*(1-K154)</f>
      </c>
    </row>
    <row r="155">
      <c r="A155" t="s">
        <v>167</v>
      </c>
      <c r="B155" t="s">
        <v>219</v>
      </c>
      <c r="C155" s="35" t="s">
        <v>221</v>
      </c>
      <c r="D155" t="s">
        <v>530</v>
      </c>
      <c r="E155" t="s">
        <v>548</v>
      </c>
      <c r="F155" s="176" t="n">
        <v>2028</v>
      </c>
      <c r="G155" s="177" t="n">
        <v>63</v>
      </c>
      <c r="H155" s="178" t="n">
        <v>18183.436586589</v>
      </c>
      <c r="I155" s="179" t="n">
        <v>2586953.17657455</v>
      </c>
      <c r="J155" s="180" t="str">
        <f>IF(I155&gt;0,H155/I155,0)</f>
      </c>
      <c r="K155" s="181" t="str">
        <f>1-EXP(-J155)</f>
      </c>
      <c r="L155" s="182" t="str">
        <f>IF(G155=30,1,M154)</f>
      </c>
      <c r="M155" s="183" t="str">
        <f>L155*(1-K155)</f>
      </c>
    </row>
    <row r="156">
      <c r="A156" t="s">
        <v>167</v>
      </c>
      <c r="B156" t="s">
        <v>219</v>
      </c>
      <c r="C156" s="35" t="s">
        <v>221</v>
      </c>
      <c r="D156" t="s">
        <v>530</v>
      </c>
      <c r="E156" t="s">
        <v>548</v>
      </c>
      <c r="F156" s="176" t="n">
        <v>2028</v>
      </c>
      <c r="G156" s="177" t="n">
        <v>64</v>
      </c>
      <c r="H156" s="178" t="n">
        <v>19354.902577761</v>
      </c>
      <c r="I156" s="179" t="n">
        <v>2457656.28065183</v>
      </c>
      <c r="J156" s="180" t="str">
        <f>IF(I156&gt;0,H156/I156,0)</f>
      </c>
      <c r="K156" s="181" t="str">
        <f>1-EXP(-J156)</f>
      </c>
      <c r="L156" s="182" t="str">
        <f>IF(G156=30,1,M155)</f>
      </c>
      <c r="M156" s="183" t="str">
        <f>L156*(1-K156)</f>
      </c>
    </row>
    <row r="157">
      <c r="A157" t="s">
        <v>167</v>
      </c>
      <c r="B157" t="s">
        <v>219</v>
      </c>
      <c r="C157" s="35" t="s">
        <v>221</v>
      </c>
      <c r="D157" t="s">
        <v>530</v>
      </c>
      <c r="E157" t="s">
        <v>548</v>
      </c>
      <c r="F157" s="176" t="n">
        <v>2028</v>
      </c>
      <c r="G157" s="177" t="n">
        <v>65</v>
      </c>
      <c r="H157" s="178" t="n">
        <v>20229.7063260104</v>
      </c>
      <c r="I157" s="179" t="n">
        <v>2328610.00312438</v>
      </c>
      <c r="J157" s="180" t="str">
        <f>IF(I157&gt;0,H157/I157,0)</f>
      </c>
      <c r="K157" s="181" t="str">
        <f>1-EXP(-J157)</f>
      </c>
      <c r="L157" s="182" t="str">
        <f>IF(G157=30,1,M156)</f>
      </c>
      <c r="M157" s="183" t="str">
        <f>L157*(1-K157)</f>
      </c>
    </row>
    <row r="158">
      <c r="A158" t="s">
        <v>167</v>
      </c>
      <c r="B158" t="s">
        <v>219</v>
      </c>
      <c r="C158" s="35" t="s">
        <v>221</v>
      </c>
      <c r="D158" t="s">
        <v>530</v>
      </c>
      <c r="E158" t="s">
        <v>548</v>
      </c>
      <c r="F158" s="176" t="n">
        <v>2028</v>
      </c>
      <c r="G158" s="177" t="n">
        <v>66</v>
      </c>
      <c r="H158" s="178" t="n">
        <v>20690.6972471404</v>
      </c>
      <c r="I158" s="179" t="n">
        <v>2199393.60185814</v>
      </c>
      <c r="J158" s="180" t="str">
        <f>IF(I158&gt;0,H158/I158,0)</f>
      </c>
      <c r="K158" s="181" t="str">
        <f>1-EXP(-J158)</f>
      </c>
      <c r="L158" s="182" t="str">
        <f>IF(G158=30,1,M157)</f>
      </c>
      <c r="M158" s="183" t="str">
        <f>L158*(1-K158)</f>
      </c>
    </row>
    <row r="159">
      <c r="A159" t="s">
        <v>167</v>
      </c>
      <c r="B159" t="s">
        <v>219</v>
      </c>
      <c r="C159" s="35" t="s">
        <v>221</v>
      </c>
      <c r="D159" t="s">
        <v>530</v>
      </c>
      <c r="E159" t="s">
        <v>548</v>
      </c>
      <c r="F159" s="176" t="n">
        <v>2028</v>
      </c>
      <c r="G159" s="177" t="n">
        <v>67</v>
      </c>
      <c r="H159" s="178" t="n">
        <v>21205.2034839411</v>
      </c>
      <c r="I159" s="179" t="n">
        <v>2069504.94377622</v>
      </c>
      <c r="J159" s="180" t="str">
        <f>IF(I159&gt;0,H159/I159,0)</f>
      </c>
      <c r="K159" s="181" t="str">
        <f>1-EXP(-J159)</f>
      </c>
      <c r="L159" s="182" t="str">
        <f>IF(G159=30,1,M158)</f>
      </c>
      <c r="M159" s="183" t="str">
        <f>L159*(1-K159)</f>
      </c>
    </row>
    <row r="160">
      <c r="A160" t="s">
        <v>167</v>
      </c>
      <c r="B160" t="s">
        <v>219</v>
      </c>
      <c r="C160" s="35" t="s">
        <v>221</v>
      </c>
      <c r="D160" t="s">
        <v>530</v>
      </c>
      <c r="E160" t="s">
        <v>548</v>
      </c>
      <c r="F160" s="176" t="n">
        <v>2028</v>
      </c>
      <c r="G160" s="177" t="n">
        <v>68</v>
      </c>
      <c r="H160" s="178" t="n">
        <v>21527.3910916557</v>
      </c>
      <c r="I160" s="179" t="n">
        <v>1935812.05730855</v>
      </c>
      <c r="J160" s="180" t="str">
        <f>IF(I160&gt;0,H160/I160,0)</f>
      </c>
      <c r="K160" s="181" t="str">
        <f>1-EXP(-J160)</f>
      </c>
      <c r="L160" s="182" t="str">
        <f>IF(G160=30,1,M159)</f>
      </c>
      <c r="M160" s="183" t="str">
        <f>L160*(1-K160)</f>
      </c>
    </row>
    <row r="161">
      <c r="A161" t="s">
        <v>167</v>
      </c>
      <c r="B161" t="s">
        <v>219</v>
      </c>
      <c r="C161" s="35" t="s">
        <v>221</v>
      </c>
      <c r="D161" t="s">
        <v>530</v>
      </c>
      <c r="E161" t="s">
        <v>548</v>
      </c>
      <c r="F161" s="176" t="n">
        <v>2028</v>
      </c>
      <c r="G161" s="177" t="n">
        <v>69</v>
      </c>
      <c r="H161" s="178" t="n">
        <v>20981.0028947768</v>
      </c>
      <c r="I161" s="179" t="n">
        <v>1798229.09412298</v>
      </c>
      <c r="J161" s="180" t="str">
        <f>IF(I161&gt;0,H161/I161,0)</f>
      </c>
      <c r="K161" s="181" t="str">
        <f>1-EXP(-J161)</f>
      </c>
      <c r="L161" s="182" t="str">
        <f>IF(G161=30,1,M160)</f>
      </c>
      <c r="M161" s="183" t="str">
        <f>L161*(1-K161)</f>
      </c>
    </row>
    <row r="162">
      <c r="A162" t="s">
        <v>167</v>
      </c>
      <c r="B162" t="s">
        <v>219</v>
      </c>
      <c r="C162" s="35" t="s">
        <v>221</v>
      </c>
      <c r="D162" t="s">
        <v>530</v>
      </c>
      <c r="E162" t="s">
        <v>548</v>
      </c>
      <c r="F162" s="176" t="n">
        <v>2029</v>
      </c>
      <c r="G162" s="177" t="n">
        <v>30</v>
      </c>
      <c r="H162" s="178" t="n">
        <v>866.727727027539</v>
      </c>
      <c r="I162" s="179" t="n">
        <v>4383727.14993399</v>
      </c>
      <c r="J162" s="180" t="str">
        <f>IF(I162&gt;0,H162/I162,0)</f>
      </c>
      <c r="K162" s="181" t="str">
        <f>1-EXP(-J162)</f>
      </c>
      <c r="L162" s="182" t="str">
        <f>IF(G162=30,1,M161)</f>
      </c>
      <c r="M162" s="183" t="str">
        <f>L162*(1-K162)</f>
      </c>
    </row>
    <row r="163">
      <c r="A163" t="s">
        <v>167</v>
      </c>
      <c r="B163" t="s">
        <v>219</v>
      </c>
      <c r="C163" s="35" t="s">
        <v>221</v>
      </c>
      <c r="D163" t="s">
        <v>530</v>
      </c>
      <c r="E163" t="s">
        <v>548</v>
      </c>
      <c r="F163" s="176" t="n">
        <v>2029</v>
      </c>
      <c r="G163" s="177" t="n">
        <v>31</v>
      </c>
      <c r="H163" s="178" t="n">
        <v>1269.88157071345</v>
      </c>
      <c r="I163" s="179" t="n">
        <v>4427571.02608854</v>
      </c>
      <c r="J163" s="180" t="str">
        <f>IF(I163&gt;0,H163/I163,0)</f>
      </c>
      <c r="K163" s="181" t="str">
        <f>1-EXP(-J163)</f>
      </c>
      <c r="L163" s="182" t="str">
        <f>IF(G163=30,1,M162)</f>
      </c>
      <c r="M163" s="183" t="str">
        <f>L163*(1-K163)</f>
      </c>
    </row>
    <row r="164">
      <c r="A164" t="s">
        <v>167</v>
      </c>
      <c r="B164" t="s">
        <v>219</v>
      </c>
      <c r="C164" s="35" t="s">
        <v>221</v>
      </c>
      <c r="D164" t="s">
        <v>530</v>
      </c>
      <c r="E164" t="s">
        <v>548</v>
      </c>
      <c r="F164" s="176" t="n">
        <v>2029</v>
      </c>
      <c r="G164" s="177" t="n">
        <v>32</v>
      </c>
      <c r="H164" s="178" t="n">
        <v>1317.78121300989</v>
      </c>
      <c r="I164" s="179" t="n">
        <v>4425180.72490331</v>
      </c>
      <c r="J164" s="180" t="str">
        <f>IF(I164&gt;0,H164/I164,0)</f>
      </c>
      <c r="K164" s="181" t="str">
        <f>1-EXP(-J164)</f>
      </c>
      <c r="L164" s="182" t="str">
        <f>IF(G164=30,1,M163)</f>
      </c>
      <c r="M164" s="183" t="str">
        <f>L164*(1-K164)</f>
      </c>
    </row>
    <row r="165">
      <c r="A165" t="s">
        <v>167</v>
      </c>
      <c r="B165" t="s">
        <v>219</v>
      </c>
      <c r="C165" s="35" t="s">
        <v>221</v>
      </c>
      <c r="D165" t="s">
        <v>530</v>
      </c>
      <c r="E165" t="s">
        <v>548</v>
      </c>
      <c r="F165" s="176" t="n">
        <v>2029</v>
      </c>
      <c r="G165" s="177" t="n">
        <v>33</v>
      </c>
      <c r="H165" s="178" t="n">
        <v>1355.45817550047</v>
      </c>
      <c r="I165" s="179" t="n">
        <v>4363598.70435055</v>
      </c>
      <c r="J165" s="180" t="str">
        <f>IF(I165&gt;0,H165/I165,0)</f>
      </c>
      <c r="K165" s="181" t="str">
        <f>1-EXP(-J165)</f>
      </c>
      <c r="L165" s="182" t="str">
        <f>IF(G165=30,1,M164)</f>
      </c>
      <c r="M165" s="183" t="str">
        <f>L165*(1-K165)</f>
      </c>
    </row>
    <row r="166">
      <c r="A166" t="s">
        <v>167</v>
      </c>
      <c r="B166" t="s">
        <v>219</v>
      </c>
      <c r="C166" s="35" t="s">
        <v>221</v>
      </c>
      <c r="D166" t="s">
        <v>530</v>
      </c>
      <c r="E166" t="s">
        <v>548</v>
      </c>
      <c r="F166" s="176" t="n">
        <v>2029</v>
      </c>
      <c r="G166" s="177" t="n">
        <v>34</v>
      </c>
      <c r="H166" s="178" t="n">
        <v>1398.70261522933</v>
      </c>
      <c r="I166" s="179" t="n">
        <v>4300104.56800067</v>
      </c>
      <c r="J166" s="180" t="str">
        <f>IF(I166&gt;0,H166/I166,0)</f>
      </c>
      <c r="K166" s="181" t="str">
        <f>1-EXP(-J166)</f>
      </c>
      <c r="L166" s="182" t="str">
        <f>IF(G166=30,1,M165)</f>
      </c>
      <c r="M166" s="183" t="str">
        <f>L166*(1-K166)</f>
      </c>
    </row>
    <row r="167">
      <c r="A167" t="s">
        <v>167</v>
      </c>
      <c r="B167" t="s">
        <v>219</v>
      </c>
      <c r="C167" s="35" t="s">
        <v>221</v>
      </c>
      <c r="D167" t="s">
        <v>530</v>
      </c>
      <c r="E167" t="s">
        <v>548</v>
      </c>
      <c r="F167" s="176" t="n">
        <v>2029</v>
      </c>
      <c r="G167" s="177" t="n">
        <v>35</v>
      </c>
      <c r="H167" s="178" t="n">
        <v>1478.08755947078</v>
      </c>
      <c r="I167" s="179" t="n">
        <v>4246301.09835427</v>
      </c>
      <c r="J167" s="180" t="str">
        <f>IF(I167&gt;0,H167/I167,0)</f>
      </c>
      <c r="K167" s="181" t="str">
        <f>1-EXP(-J167)</f>
      </c>
      <c r="L167" s="182" t="str">
        <f>IF(G167=30,1,M166)</f>
      </c>
      <c r="M167" s="183" t="str">
        <f>L167*(1-K167)</f>
      </c>
    </row>
    <row r="168">
      <c r="A168" t="s">
        <v>167</v>
      </c>
      <c r="B168" t="s">
        <v>219</v>
      </c>
      <c r="C168" s="35" t="s">
        <v>221</v>
      </c>
      <c r="D168" t="s">
        <v>530</v>
      </c>
      <c r="E168" t="s">
        <v>548</v>
      </c>
      <c r="F168" s="176" t="n">
        <v>2029</v>
      </c>
      <c r="G168" s="177" t="n">
        <v>36</v>
      </c>
      <c r="H168" s="178" t="n">
        <v>1940.01648139245</v>
      </c>
      <c r="I168" s="179" t="n">
        <v>4195144.13094198</v>
      </c>
      <c r="J168" s="180" t="str">
        <f>IF(I168&gt;0,H168/I168,0)</f>
      </c>
      <c r="K168" s="181" t="str">
        <f>1-EXP(-J168)</f>
      </c>
      <c r="L168" s="182" t="str">
        <f>IF(G168=30,1,M167)</f>
      </c>
      <c r="M168" s="183" t="str">
        <f>L168*(1-K168)</f>
      </c>
    </row>
    <row r="169">
      <c r="A169" t="s">
        <v>167</v>
      </c>
      <c r="B169" t="s">
        <v>219</v>
      </c>
      <c r="C169" s="35" t="s">
        <v>221</v>
      </c>
      <c r="D169" t="s">
        <v>530</v>
      </c>
      <c r="E169" t="s">
        <v>548</v>
      </c>
      <c r="F169" s="176" t="n">
        <v>2029</v>
      </c>
      <c r="G169" s="177" t="n">
        <v>37</v>
      </c>
      <c r="H169" s="178" t="n">
        <v>2100.95132801413</v>
      </c>
      <c r="I169" s="179" t="n">
        <v>4179194.14689528</v>
      </c>
      <c r="J169" s="180" t="str">
        <f>IF(I169&gt;0,H169/I169,0)</f>
      </c>
      <c r="K169" s="181" t="str">
        <f>1-EXP(-J169)</f>
      </c>
      <c r="L169" s="182" t="str">
        <f>IF(G169=30,1,M168)</f>
      </c>
      <c r="M169" s="183" t="str">
        <f>L169*(1-K169)</f>
      </c>
    </row>
    <row r="170">
      <c r="A170" t="s">
        <v>167</v>
      </c>
      <c r="B170" t="s">
        <v>219</v>
      </c>
      <c r="C170" s="35" t="s">
        <v>221</v>
      </c>
      <c r="D170" t="s">
        <v>530</v>
      </c>
      <c r="E170" t="s">
        <v>548</v>
      </c>
      <c r="F170" s="176" t="n">
        <v>2029</v>
      </c>
      <c r="G170" s="177" t="n">
        <v>38</v>
      </c>
      <c r="H170" s="178" t="n">
        <v>2299.34970708986</v>
      </c>
      <c r="I170" s="179" t="n">
        <v>4157528.7635768</v>
      </c>
      <c r="J170" s="180" t="str">
        <f>IF(I170&gt;0,H170/I170,0)</f>
      </c>
      <c r="K170" s="181" t="str">
        <f>1-EXP(-J170)</f>
      </c>
      <c r="L170" s="182" t="str">
        <f>IF(G170=30,1,M169)</f>
      </c>
      <c r="M170" s="183" t="str">
        <f>L170*(1-K170)</f>
      </c>
    </row>
    <row r="171">
      <c r="A171" t="s">
        <v>167</v>
      </c>
      <c r="B171" t="s">
        <v>219</v>
      </c>
      <c r="C171" s="35" t="s">
        <v>221</v>
      </c>
      <c r="D171" t="s">
        <v>530</v>
      </c>
      <c r="E171" t="s">
        <v>548</v>
      </c>
      <c r="F171" s="176" t="n">
        <v>2029</v>
      </c>
      <c r="G171" s="177" t="n">
        <v>39</v>
      </c>
      <c r="H171" s="178" t="n">
        <v>2428.84988486988</v>
      </c>
      <c r="I171" s="179" t="n">
        <v>4139371.10790806</v>
      </c>
      <c r="J171" s="180" t="str">
        <f>IF(I171&gt;0,H171/I171,0)</f>
      </c>
      <c r="K171" s="181" t="str">
        <f>1-EXP(-J171)</f>
      </c>
      <c r="L171" s="182" t="str">
        <f>IF(G171=30,1,M170)</f>
      </c>
      <c r="M171" s="183" t="str">
        <f>L171*(1-K171)</f>
      </c>
    </row>
    <row r="172">
      <c r="A172" t="s">
        <v>167</v>
      </c>
      <c r="B172" t="s">
        <v>219</v>
      </c>
      <c r="C172" s="35" t="s">
        <v>221</v>
      </c>
      <c r="D172" t="s">
        <v>530</v>
      </c>
      <c r="E172" t="s">
        <v>548</v>
      </c>
      <c r="F172" s="176" t="n">
        <v>2029</v>
      </c>
      <c r="G172" s="177" t="n">
        <v>40</v>
      </c>
      <c r="H172" s="178" t="n">
        <v>2656.25870635439</v>
      </c>
      <c r="I172" s="179" t="n">
        <v>4144438.26196308</v>
      </c>
      <c r="J172" s="180" t="str">
        <f>IF(I172&gt;0,H172/I172,0)</f>
      </c>
      <c r="K172" s="181" t="str">
        <f>1-EXP(-J172)</f>
      </c>
      <c r="L172" s="182" t="str">
        <f>IF(G172=30,1,M171)</f>
      </c>
      <c r="M172" s="183" t="str">
        <f>L172*(1-K172)</f>
      </c>
    </row>
    <row r="173">
      <c r="A173" t="s">
        <v>167</v>
      </c>
      <c r="B173" t="s">
        <v>219</v>
      </c>
      <c r="C173" s="35" t="s">
        <v>221</v>
      </c>
      <c r="D173" t="s">
        <v>530</v>
      </c>
      <c r="E173" t="s">
        <v>548</v>
      </c>
      <c r="F173" s="176" t="n">
        <v>2029</v>
      </c>
      <c r="G173" s="177" t="n">
        <v>41</v>
      </c>
      <c r="H173" s="178" t="n">
        <v>3552.93333467723</v>
      </c>
      <c r="I173" s="179" t="n">
        <v>4103758.28923271</v>
      </c>
      <c r="J173" s="180" t="str">
        <f>IF(I173&gt;0,H173/I173,0)</f>
      </c>
      <c r="K173" s="181" t="str">
        <f>1-EXP(-J173)</f>
      </c>
      <c r="L173" s="182" t="str">
        <f>IF(G173=30,1,M172)</f>
      </c>
      <c r="M173" s="183" t="str">
        <f>L173*(1-K173)</f>
      </c>
    </row>
    <row r="174">
      <c r="A174" t="s">
        <v>167</v>
      </c>
      <c r="B174" t="s">
        <v>219</v>
      </c>
      <c r="C174" s="35" t="s">
        <v>221</v>
      </c>
      <c r="D174" t="s">
        <v>530</v>
      </c>
      <c r="E174" t="s">
        <v>548</v>
      </c>
      <c r="F174" s="176" t="n">
        <v>2029</v>
      </c>
      <c r="G174" s="177" t="n">
        <v>42</v>
      </c>
      <c r="H174" s="178" t="n">
        <v>3966.783433843</v>
      </c>
      <c r="I174" s="179" t="n">
        <v>4054483.49779575</v>
      </c>
      <c r="J174" s="180" t="str">
        <f>IF(I174&gt;0,H174/I174,0)</f>
      </c>
      <c r="K174" s="181" t="str">
        <f>1-EXP(-J174)</f>
      </c>
      <c r="L174" s="182" t="str">
        <f>IF(G174=30,1,M173)</f>
      </c>
      <c r="M174" s="183" t="str">
        <f>L174*(1-K174)</f>
      </c>
    </row>
    <row r="175">
      <c r="A175" t="s">
        <v>167</v>
      </c>
      <c r="B175" t="s">
        <v>219</v>
      </c>
      <c r="C175" s="35" t="s">
        <v>221</v>
      </c>
      <c r="D175" t="s">
        <v>530</v>
      </c>
      <c r="E175" t="s">
        <v>548</v>
      </c>
      <c r="F175" s="176" t="n">
        <v>2029</v>
      </c>
      <c r="G175" s="177" t="n">
        <v>43</v>
      </c>
      <c r="H175" s="178" t="n">
        <v>4509.83154619925</v>
      </c>
      <c r="I175" s="179" t="n">
        <v>4067122.00590353</v>
      </c>
      <c r="J175" s="180" t="str">
        <f>IF(I175&gt;0,H175/I175,0)</f>
      </c>
      <c r="K175" s="181" t="str">
        <f>1-EXP(-J175)</f>
      </c>
      <c r="L175" s="182" t="str">
        <f>IF(G175=30,1,M174)</f>
      </c>
      <c r="M175" s="183" t="str">
        <f>L175*(1-K175)</f>
      </c>
    </row>
    <row r="176">
      <c r="A176" t="s">
        <v>167</v>
      </c>
      <c r="B176" t="s">
        <v>219</v>
      </c>
      <c r="C176" s="35" t="s">
        <v>221</v>
      </c>
      <c r="D176" t="s">
        <v>530</v>
      </c>
      <c r="E176" t="s">
        <v>548</v>
      </c>
      <c r="F176" s="176" t="n">
        <v>2029</v>
      </c>
      <c r="G176" s="177" t="n">
        <v>44</v>
      </c>
      <c r="H176" s="178" t="n">
        <v>4896.38252300557</v>
      </c>
      <c r="I176" s="179" t="n">
        <v>4136614.64557199</v>
      </c>
      <c r="J176" s="180" t="str">
        <f>IF(I176&gt;0,H176/I176,0)</f>
      </c>
      <c r="K176" s="181" t="str">
        <f>1-EXP(-J176)</f>
      </c>
      <c r="L176" s="182" t="str">
        <f>IF(G176=30,1,M175)</f>
      </c>
      <c r="M176" s="183" t="str">
        <f>L176*(1-K176)</f>
      </c>
    </row>
    <row r="177">
      <c r="A177" t="s">
        <v>167</v>
      </c>
      <c r="B177" t="s">
        <v>219</v>
      </c>
      <c r="C177" s="35" t="s">
        <v>221</v>
      </c>
      <c r="D177" t="s">
        <v>530</v>
      </c>
      <c r="E177" t="s">
        <v>548</v>
      </c>
      <c r="F177" s="176" t="n">
        <v>2029</v>
      </c>
      <c r="G177" s="177" t="n">
        <v>45</v>
      </c>
      <c r="H177" s="178" t="n">
        <v>5418.73430408883</v>
      </c>
      <c r="I177" s="179" t="n">
        <v>4164546.89269936</v>
      </c>
      <c r="J177" s="180" t="str">
        <f>IF(I177&gt;0,H177/I177,0)</f>
      </c>
      <c r="K177" s="181" t="str">
        <f>1-EXP(-J177)</f>
      </c>
      <c r="L177" s="182" t="str">
        <f>IF(G177=30,1,M176)</f>
      </c>
      <c r="M177" s="183" t="str">
        <f>L177*(1-K177)</f>
      </c>
    </row>
    <row r="178">
      <c r="A178" t="s">
        <v>167</v>
      </c>
      <c r="B178" t="s">
        <v>219</v>
      </c>
      <c r="C178" s="35" t="s">
        <v>221</v>
      </c>
      <c r="D178" t="s">
        <v>530</v>
      </c>
      <c r="E178" t="s">
        <v>548</v>
      </c>
      <c r="F178" s="176" t="n">
        <v>2029</v>
      </c>
      <c r="G178" s="177" t="n">
        <v>46</v>
      </c>
      <c r="H178" s="178" t="n">
        <v>6628.31576318218</v>
      </c>
      <c r="I178" s="179" t="n">
        <v>4133150.14466336</v>
      </c>
      <c r="J178" s="180" t="str">
        <f>IF(I178&gt;0,H178/I178,0)</f>
      </c>
      <c r="K178" s="181" t="str">
        <f>1-EXP(-J178)</f>
      </c>
      <c r="L178" s="182" t="str">
        <f>IF(G178=30,1,M177)</f>
      </c>
      <c r="M178" s="183" t="str">
        <f>L178*(1-K178)</f>
      </c>
    </row>
    <row r="179">
      <c r="A179" t="s">
        <v>167</v>
      </c>
      <c r="B179" t="s">
        <v>219</v>
      </c>
      <c r="C179" s="35" t="s">
        <v>221</v>
      </c>
      <c r="D179" t="s">
        <v>530</v>
      </c>
      <c r="E179" t="s">
        <v>548</v>
      </c>
      <c r="F179" s="176" t="n">
        <v>2029</v>
      </c>
      <c r="G179" s="177" t="n">
        <v>47</v>
      </c>
      <c r="H179" s="178" t="n">
        <v>7063.82433092743</v>
      </c>
      <c r="I179" s="179" t="n">
        <v>4077212.56047499</v>
      </c>
      <c r="J179" s="180" t="str">
        <f>IF(I179&gt;0,H179/I179,0)</f>
      </c>
      <c r="K179" s="181" t="str">
        <f>1-EXP(-J179)</f>
      </c>
      <c r="L179" s="182" t="str">
        <f>IF(G179=30,1,M178)</f>
      </c>
      <c r="M179" s="183" t="str">
        <f>L179*(1-K179)</f>
      </c>
    </row>
    <row r="180">
      <c r="A180" t="s">
        <v>167</v>
      </c>
      <c r="B180" t="s">
        <v>219</v>
      </c>
      <c r="C180" s="35" t="s">
        <v>221</v>
      </c>
      <c r="D180" t="s">
        <v>530</v>
      </c>
      <c r="E180" t="s">
        <v>548</v>
      </c>
      <c r="F180" s="176" t="n">
        <v>2029</v>
      </c>
      <c r="G180" s="177" t="n">
        <v>48</v>
      </c>
      <c r="H180" s="178" t="n">
        <v>7489.31523903522</v>
      </c>
      <c r="I180" s="179" t="n">
        <v>4013876.9150173</v>
      </c>
      <c r="J180" s="180" t="str">
        <f>IF(I180&gt;0,H180/I180,0)</f>
      </c>
      <c r="K180" s="181" t="str">
        <f>1-EXP(-J180)</f>
      </c>
      <c r="L180" s="182" t="str">
        <f>IF(G180=30,1,M179)</f>
      </c>
      <c r="M180" s="183" t="str">
        <f>L180*(1-K180)</f>
      </c>
    </row>
    <row r="181">
      <c r="A181" t="s">
        <v>167</v>
      </c>
      <c r="B181" t="s">
        <v>219</v>
      </c>
      <c r="C181" s="35" t="s">
        <v>221</v>
      </c>
      <c r="D181" t="s">
        <v>530</v>
      </c>
      <c r="E181" t="s">
        <v>548</v>
      </c>
      <c r="F181" s="176" t="n">
        <v>2029</v>
      </c>
      <c r="G181" s="177" t="n">
        <v>49</v>
      </c>
      <c r="H181" s="178" t="n">
        <v>7733.33980584708</v>
      </c>
      <c r="I181" s="179" t="n">
        <v>3955736.70340013</v>
      </c>
      <c r="J181" s="180" t="str">
        <f>IF(I181&gt;0,H181/I181,0)</f>
      </c>
      <c r="K181" s="181" t="str">
        <f>1-EXP(-J181)</f>
      </c>
      <c r="L181" s="182" t="str">
        <f>IF(G181=30,1,M180)</f>
      </c>
      <c r="M181" s="183" t="str">
        <f>L181*(1-K181)</f>
      </c>
    </row>
    <row r="182">
      <c r="A182" t="s">
        <v>167</v>
      </c>
      <c r="B182" t="s">
        <v>219</v>
      </c>
      <c r="C182" s="35" t="s">
        <v>221</v>
      </c>
      <c r="D182" t="s">
        <v>530</v>
      </c>
      <c r="E182" t="s">
        <v>548</v>
      </c>
      <c r="F182" s="176" t="n">
        <v>2029</v>
      </c>
      <c r="G182" s="177" t="n">
        <v>50</v>
      </c>
      <c r="H182" s="178" t="n">
        <v>8055.47010594397</v>
      </c>
      <c r="I182" s="179" t="n">
        <v>3884192.09717415</v>
      </c>
      <c r="J182" s="180" t="str">
        <f>IF(I182&gt;0,H182/I182,0)</f>
      </c>
      <c r="K182" s="181" t="str">
        <f>1-EXP(-J182)</f>
      </c>
      <c r="L182" s="182" t="str">
        <f>IF(G182=30,1,M181)</f>
      </c>
      <c r="M182" s="183" t="str">
        <f>L182*(1-K182)</f>
      </c>
    </row>
    <row r="183">
      <c r="A183" t="s">
        <v>167</v>
      </c>
      <c r="B183" t="s">
        <v>219</v>
      </c>
      <c r="C183" s="35" t="s">
        <v>221</v>
      </c>
      <c r="D183" t="s">
        <v>530</v>
      </c>
      <c r="E183" t="s">
        <v>548</v>
      </c>
      <c r="F183" s="176" t="n">
        <v>2029</v>
      </c>
      <c r="G183" s="177" t="n">
        <v>51</v>
      </c>
      <c r="H183" s="178" t="n">
        <v>8831.94993942713</v>
      </c>
      <c r="I183" s="179" t="n">
        <v>3788349.64473775</v>
      </c>
      <c r="J183" s="180" t="str">
        <f>IF(I183&gt;0,H183/I183,0)</f>
      </c>
      <c r="K183" s="181" t="str">
        <f>1-EXP(-J183)</f>
      </c>
      <c r="L183" s="182" t="str">
        <f>IF(G183=30,1,M182)</f>
      </c>
      <c r="M183" s="183" t="str">
        <f>L183*(1-K183)</f>
      </c>
    </row>
    <row r="184">
      <c r="A184" t="s">
        <v>167</v>
      </c>
      <c r="B184" t="s">
        <v>219</v>
      </c>
      <c r="C184" s="35" t="s">
        <v>221</v>
      </c>
      <c r="D184" t="s">
        <v>530</v>
      </c>
      <c r="E184" t="s">
        <v>548</v>
      </c>
      <c r="F184" s="176" t="n">
        <v>2029</v>
      </c>
      <c r="G184" s="177" t="n">
        <v>52</v>
      </c>
      <c r="H184" s="178" t="n">
        <v>9187.23133029537</v>
      </c>
      <c r="I184" s="179" t="n">
        <v>3696780.81213611</v>
      </c>
      <c r="J184" s="180" t="str">
        <f>IF(I184&gt;0,H184/I184,0)</f>
      </c>
      <c r="K184" s="181" t="str">
        <f>1-EXP(-J184)</f>
      </c>
      <c r="L184" s="182" t="str">
        <f>IF(G184=30,1,M183)</f>
      </c>
      <c r="M184" s="183" t="str">
        <f>L184*(1-K184)</f>
      </c>
    </row>
    <row r="185">
      <c r="A185" t="s">
        <v>167</v>
      </c>
      <c r="B185" t="s">
        <v>219</v>
      </c>
      <c r="C185" s="35" t="s">
        <v>221</v>
      </c>
      <c r="D185" t="s">
        <v>530</v>
      </c>
      <c r="E185" t="s">
        <v>548</v>
      </c>
      <c r="F185" s="176" t="n">
        <v>2029</v>
      </c>
      <c r="G185" s="177" t="n">
        <v>53</v>
      </c>
      <c r="H185" s="178" t="n">
        <v>9728.31491006918</v>
      </c>
      <c r="I185" s="179" t="n">
        <v>3620405.81163449</v>
      </c>
      <c r="J185" s="180" t="str">
        <f>IF(I185&gt;0,H185/I185,0)</f>
      </c>
      <c r="K185" s="181" t="str">
        <f>1-EXP(-J185)</f>
      </c>
      <c r="L185" s="182" t="str">
        <f>IF(G185=30,1,M184)</f>
      </c>
      <c r="M185" s="183" t="str">
        <f>L185*(1-K185)</f>
      </c>
    </row>
    <row r="186">
      <c r="A186" t="s">
        <v>167</v>
      </c>
      <c r="B186" t="s">
        <v>219</v>
      </c>
      <c r="C186" s="35" t="s">
        <v>221</v>
      </c>
      <c r="D186" t="s">
        <v>530</v>
      </c>
      <c r="E186" t="s">
        <v>548</v>
      </c>
      <c r="F186" s="176" t="n">
        <v>2029</v>
      </c>
      <c r="G186" s="177" t="n">
        <v>54</v>
      </c>
      <c r="H186" s="178" t="n">
        <v>10349.2622418177</v>
      </c>
      <c r="I186" s="179" t="n">
        <v>3531369.64037855</v>
      </c>
      <c r="J186" s="180" t="str">
        <f>IF(I186&gt;0,H186/I186,0)</f>
      </c>
      <c r="K186" s="181" t="str">
        <f>1-EXP(-J186)</f>
      </c>
      <c r="L186" s="182" t="str">
        <f>IF(G186=30,1,M185)</f>
      </c>
      <c r="M186" s="183" t="str">
        <f>L186*(1-K186)</f>
      </c>
    </row>
    <row r="187">
      <c r="A187" t="s">
        <v>167</v>
      </c>
      <c r="B187" t="s">
        <v>219</v>
      </c>
      <c r="C187" s="35" t="s">
        <v>221</v>
      </c>
      <c r="D187" t="s">
        <v>530</v>
      </c>
      <c r="E187" t="s">
        <v>548</v>
      </c>
      <c r="F187" s="176" t="n">
        <v>2029</v>
      </c>
      <c r="G187" s="177" t="n">
        <v>55</v>
      </c>
      <c r="H187" s="178" t="n">
        <v>11154.102741487</v>
      </c>
      <c r="I187" s="179" t="n">
        <v>3457547.70627724</v>
      </c>
      <c r="J187" s="180" t="str">
        <f>IF(I187&gt;0,H187/I187,0)</f>
      </c>
      <c r="K187" s="181" t="str">
        <f>1-EXP(-J187)</f>
      </c>
      <c r="L187" s="182" t="str">
        <f>IF(G187=30,1,M186)</f>
      </c>
      <c r="M187" s="183" t="str">
        <f>L187*(1-K187)</f>
      </c>
    </row>
    <row r="188">
      <c r="A188" t="s">
        <v>167</v>
      </c>
      <c r="B188" t="s">
        <v>219</v>
      </c>
      <c r="C188" s="35" t="s">
        <v>221</v>
      </c>
      <c r="D188" t="s">
        <v>530</v>
      </c>
      <c r="E188" t="s">
        <v>548</v>
      </c>
      <c r="F188" s="176" t="n">
        <v>2029</v>
      </c>
      <c r="G188" s="177" t="n">
        <v>56</v>
      </c>
      <c r="H188" s="178" t="n">
        <v>12304.0351458767</v>
      </c>
      <c r="I188" s="179" t="n">
        <v>3383760.9029634</v>
      </c>
      <c r="J188" s="180" t="str">
        <f>IF(I188&gt;0,H188/I188,0)</f>
      </c>
      <c r="K188" s="181" t="str">
        <f>1-EXP(-J188)</f>
      </c>
      <c r="L188" s="182" t="str">
        <f>IF(G188=30,1,M187)</f>
      </c>
      <c r="M188" s="183" t="str">
        <f>L188*(1-K188)</f>
      </c>
    </row>
    <row r="189">
      <c r="A189" t="s">
        <v>167</v>
      </c>
      <c r="B189" t="s">
        <v>219</v>
      </c>
      <c r="C189" s="35" t="s">
        <v>221</v>
      </c>
      <c r="D189" t="s">
        <v>530</v>
      </c>
      <c r="E189" t="s">
        <v>548</v>
      </c>
      <c r="F189" s="176" t="n">
        <v>2029</v>
      </c>
      <c r="G189" s="177" t="n">
        <v>57</v>
      </c>
      <c r="H189" s="178" t="n">
        <v>13219.7566488982</v>
      </c>
      <c r="I189" s="179" t="n">
        <v>3288348.24356016</v>
      </c>
      <c r="J189" s="180" t="str">
        <f>IF(I189&gt;0,H189/I189,0)</f>
      </c>
      <c r="K189" s="181" t="str">
        <f>1-EXP(-J189)</f>
      </c>
      <c r="L189" s="182" t="str">
        <f>IF(G189=30,1,M188)</f>
      </c>
      <c r="M189" s="183" t="str">
        <f>L189*(1-K189)</f>
      </c>
    </row>
    <row r="190">
      <c r="A190" t="s">
        <v>167</v>
      </c>
      <c r="B190" t="s">
        <v>219</v>
      </c>
      <c r="C190" s="35" t="s">
        <v>221</v>
      </c>
      <c r="D190" t="s">
        <v>530</v>
      </c>
      <c r="E190" t="s">
        <v>548</v>
      </c>
      <c r="F190" s="176" t="n">
        <v>2029</v>
      </c>
      <c r="G190" s="177" t="n">
        <v>58</v>
      </c>
      <c r="H190" s="178" t="n">
        <v>14136.3887052166</v>
      </c>
      <c r="I190" s="179" t="n">
        <v>3203222.69690171</v>
      </c>
      <c r="J190" s="180" t="str">
        <f>IF(I190&gt;0,H190/I190,0)</f>
      </c>
      <c r="K190" s="181" t="str">
        <f>1-EXP(-J190)</f>
      </c>
      <c r="L190" s="182" t="str">
        <f>IF(G190=30,1,M189)</f>
      </c>
      <c r="M190" s="183" t="str">
        <f>L190*(1-K190)</f>
      </c>
    </row>
    <row r="191">
      <c r="A191" t="s">
        <v>167</v>
      </c>
      <c r="B191" t="s">
        <v>219</v>
      </c>
      <c r="C191" s="35" t="s">
        <v>221</v>
      </c>
      <c r="D191" t="s">
        <v>530</v>
      </c>
      <c r="E191" t="s">
        <v>548</v>
      </c>
      <c r="F191" s="176" t="n">
        <v>2029</v>
      </c>
      <c r="G191" s="177" t="n">
        <v>59</v>
      </c>
      <c r="H191" s="178" t="n">
        <v>14388.8152923602</v>
      </c>
      <c r="I191" s="179" t="n">
        <v>3115559.91407481</v>
      </c>
      <c r="J191" s="180" t="str">
        <f>IF(I191&gt;0,H191/I191,0)</f>
      </c>
      <c r="K191" s="181" t="str">
        <f>1-EXP(-J191)</f>
      </c>
      <c r="L191" s="182" t="str">
        <f>IF(G191=30,1,M190)</f>
      </c>
      <c r="M191" s="183" t="str">
        <f>L191*(1-K191)</f>
      </c>
    </row>
    <row r="192">
      <c r="A192" t="s">
        <v>167</v>
      </c>
      <c r="B192" t="s">
        <v>219</v>
      </c>
      <c r="C192" s="35" t="s">
        <v>221</v>
      </c>
      <c r="D192" t="s">
        <v>530</v>
      </c>
      <c r="E192" t="s">
        <v>548</v>
      </c>
      <c r="F192" s="176" t="n">
        <v>2029</v>
      </c>
      <c r="G192" s="177" t="n">
        <v>60</v>
      </c>
      <c r="H192" s="178" t="n">
        <v>14832.0270116473</v>
      </c>
      <c r="I192" s="179" t="n">
        <v>3012576.66809879</v>
      </c>
      <c r="J192" s="180" t="str">
        <f>IF(I192&gt;0,H192/I192,0)</f>
      </c>
      <c r="K192" s="181" t="str">
        <f>1-EXP(-J192)</f>
      </c>
      <c r="L192" s="182" t="str">
        <f>IF(G192=30,1,M191)</f>
      </c>
      <c r="M192" s="183" t="str">
        <f>L192*(1-K192)</f>
      </c>
    </row>
    <row r="193">
      <c r="A193" t="s">
        <v>167</v>
      </c>
      <c r="B193" t="s">
        <v>219</v>
      </c>
      <c r="C193" s="35" t="s">
        <v>221</v>
      </c>
      <c r="D193" t="s">
        <v>530</v>
      </c>
      <c r="E193" t="s">
        <v>548</v>
      </c>
      <c r="F193" s="176" t="n">
        <v>2029</v>
      </c>
      <c r="G193" s="177" t="n">
        <v>61</v>
      </c>
      <c r="H193" s="178" t="n">
        <v>15998.2691103026</v>
      </c>
      <c r="I193" s="179" t="n">
        <v>2902842.38459695</v>
      </c>
      <c r="J193" s="180" t="str">
        <f>IF(I193&gt;0,H193/I193,0)</f>
      </c>
      <c r="K193" s="181" t="str">
        <f>1-EXP(-J193)</f>
      </c>
      <c r="L193" s="182" t="str">
        <f>IF(G193=30,1,M192)</f>
      </c>
      <c r="M193" s="183" t="str">
        <f>L193*(1-K193)</f>
      </c>
    </row>
    <row r="194">
      <c r="A194" t="s">
        <v>167</v>
      </c>
      <c r="B194" t="s">
        <v>219</v>
      </c>
      <c r="C194" s="35" t="s">
        <v>221</v>
      </c>
      <c r="D194" t="s">
        <v>530</v>
      </c>
      <c r="E194" t="s">
        <v>548</v>
      </c>
      <c r="F194" s="176" t="n">
        <v>2029</v>
      </c>
      <c r="G194" s="177" t="n">
        <v>62</v>
      </c>
      <c r="H194" s="178" t="n">
        <v>16939.2250356382</v>
      </c>
      <c r="I194" s="179" t="n">
        <v>2795082.2021714</v>
      </c>
      <c r="J194" s="180" t="str">
        <f>IF(I194&gt;0,H194/I194,0)</f>
      </c>
      <c r="K194" s="181" t="str">
        <f>1-EXP(-J194)</f>
      </c>
      <c r="L194" s="182" t="str">
        <f>IF(G194=30,1,M193)</f>
      </c>
      <c r="M194" s="183" t="str">
        <f>L194*(1-K194)</f>
      </c>
    </row>
    <row r="195">
      <c r="A195" t="s">
        <v>167</v>
      </c>
      <c r="B195" t="s">
        <v>219</v>
      </c>
      <c r="C195" s="35" t="s">
        <v>221</v>
      </c>
      <c r="D195" t="s">
        <v>530</v>
      </c>
      <c r="E195" t="s">
        <v>548</v>
      </c>
      <c r="F195" s="176" t="n">
        <v>2029</v>
      </c>
      <c r="G195" s="177" t="n">
        <v>63</v>
      </c>
      <c r="H195" s="178" t="n">
        <v>17844.9398086259</v>
      </c>
      <c r="I195" s="179" t="n">
        <v>2674554.74735727</v>
      </c>
      <c r="J195" s="180" t="str">
        <f>IF(I195&gt;0,H195/I195,0)</f>
      </c>
      <c r="K195" s="181" t="str">
        <f>1-EXP(-J195)</f>
      </c>
      <c r="L195" s="182" t="str">
        <f>IF(G195=30,1,M194)</f>
      </c>
      <c r="M195" s="183" t="str">
        <f>L195*(1-K195)</f>
      </c>
    </row>
    <row r="196">
      <c r="A196" t="s">
        <v>167</v>
      </c>
      <c r="B196" t="s">
        <v>219</v>
      </c>
      <c r="C196" s="35" t="s">
        <v>221</v>
      </c>
      <c r="D196" t="s">
        <v>530</v>
      </c>
      <c r="E196" t="s">
        <v>548</v>
      </c>
      <c r="F196" s="176" t="n">
        <v>2029</v>
      </c>
      <c r="G196" s="177" t="n">
        <v>64</v>
      </c>
      <c r="H196" s="178" t="n">
        <v>18953.3268407647</v>
      </c>
      <c r="I196" s="179" t="n">
        <v>2541895.28776989</v>
      </c>
      <c r="J196" s="180" t="str">
        <f>IF(I196&gt;0,H196/I196,0)</f>
      </c>
      <c r="K196" s="181" t="str">
        <f>1-EXP(-J196)</f>
      </c>
      <c r="L196" s="182" t="str">
        <f>IF(G196=30,1,M195)</f>
      </c>
      <c r="M196" s="183" t="str">
        <f>L196*(1-K196)</f>
      </c>
    </row>
    <row r="197">
      <c r="A197" t="s">
        <v>167</v>
      </c>
      <c r="B197" t="s">
        <v>219</v>
      </c>
      <c r="C197" s="35" t="s">
        <v>221</v>
      </c>
      <c r="D197" t="s">
        <v>530</v>
      </c>
      <c r="E197" t="s">
        <v>548</v>
      </c>
      <c r="F197" s="176" t="n">
        <v>2029</v>
      </c>
      <c r="G197" s="177" t="n">
        <v>65</v>
      </c>
      <c r="H197" s="178" t="n">
        <v>20012.2826484625</v>
      </c>
      <c r="I197" s="179" t="n">
        <v>2410356.42493655</v>
      </c>
      <c r="J197" s="180" t="str">
        <f>IF(I197&gt;0,H197/I197,0)</f>
      </c>
      <c r="K197" s="181" t="str">
        <f>1-EXP(-J197)</f>
      </c>
      <c r="L197" s="182" t="str">
        <f>IF(G197=30,1,M196)</f>
      </c>
      <c r="M197" s="183" t="str">
        <f>L197*(1-K197)</f>
      </c>
    </row>
    <row r="198">
      <c r="A198" t="s">
        <v>167</v>
      </c>
      <c r="B198" t="s">
        <v>219</v>
      </c>
      <c r="C198" s="35" t="s">
        <v>221</v>
      </c>
      <c r="D198" t="s">
        <v>530</v>
      </c>
      <c r="E198" t="s">
        <v>548</v>
      </c>
      <c r="F198" s="176" t="n">
        <v>2029</v>
      </c>
      <c r="G198" s="177" t="n">
        <v>66</v>
      </c>
      <c r="H198" s="178" t="n">
        <v>20393.4633424269</v>
      </c>
      <c r="I198" s="179" t="n">
        <v>2279346.80862911</v>
      </c>
      <c r="J198" s="180" t="str">
        <f>IF(I198&gt;0,H198/I198,0)</f>
      </c>
      <c r="K198" s="181" t="str">
        <f>1-EXP(-J198)</f>
      </c>
      <c r="L198" s="182" t="str">
        <f>IF(G198=30,1,M197)</f>
      </c>
      <c r="M198" s="183" t="str">
        <f>L198*(1-K198)</f>
      </c>
    </row>
    <row r="199">
      <c r="A199" t="s">
        <v>167</v>
      </c>
      <c r="B199" t="s">
        <v>219</v>
      </c>
      <c r="C199" s="35" t="s">
        <v>221</v>
      </c>
      <c r="D199" t="s">
        <v>530</v>
      </c>
      <c r="E199" t="s">
        <v>548</v>
      </c>
      <c r="F199" s="176" t="n">
        <v>2029</v>
      </c>
      <c r="G199" s="177" t="n">
        <v>67</v>
      </c>
      <c r="H199" s="178" t="n">
        <v>21103.8083772989</v>
      </c>
      <c r="I199" s="179" t="n">
        <v>2148067.28773898</v>
      </c>
      <c r="J199" s="180" t="str">
        <f>IF(I199&gt;0,H199/I199,0)</f>
      </c>
      <c r="K199" s="181" t="str">
        <f>1-EXP(-J199)</f>
      </c>
      <c r="L199" s="182" t="str">
        <f>IF(G199=30,1,M198)</f>
      </c>
      <c r="M199" s="183" t="str">
        <f>L199*(1-K199)</f>
      </c>
    </row>
    <row r="200">
      <c r="A200" t="s">
        <v>167</v>
      </c>
      <c r="B200" t="s">
        <v>219</v>
      </c>
      <c r="C200" s="35" t="s">
        <v>221</v>
      </c>
      <c r="D200" t="s">
        <v>530</v>
      </c>
      <c r="E200" t="s">
        <v>548</v>
      </c>
      <c r="F200" s="176" t="n">
        <v>2029</v>
      </c>
      <c r="G200" s="177" t="n">
        <v>68</v>
      </c>
      <c r="H200" s="178" t="n">
        <v>21471.2631977386</v>
      </c>
      <c r="I200" s="179" t="n">
        <v>2016688.07887885</v>
      </c>
      <c r="J200" s="180" t="str">
        <f>IF(I200&gt;0,H200/I200,0)</f>
      </c>
      <c r="K200" s="181" t="str">
        <f>1-EXP(-J200)</f>
      </c>
      <c r="L200" s="182" t="str">
        <f>IF(G200=30,1,M199)</f>
      </c>
      <c r="M200" s="183" t="str">
        <f>L200*(1-K200)</f>
      </c>
    </row>
    <row r="201">
      <c r="A201" t="s">
        <v>167</v>
      </c>
      <c r="B201" t="s">
        <v>219</v>
      </c>
      <c r="C201" s="35" t="s">
        <v>221</v>
      </c>
      <c r="D201" t="s">
        <v>530</v>
      </c>
      <c r="E201" t="s">
        <v>548</v>
      </c>
      <c r="F201" s="176" t="n">
        <v>2029</v>
      </c>
      <c r="G201" s="177" t="n">
        <v>69</v>
      </c>
      <c r="H201" s="178" t="n">
        <v>20936.9959817033</v>
      </c>
      <c r="I201" s="179" t="n">
        <v>1881855.4050586</v>
      </c>
      <c r="J201" s="180" t="str">
        <f>IF(I201&gt;0,H201/I201,0)</f>
      </c>
      <c r="K201" s="181" t="str">
        <f>1-EXP(-J201)</f>
      </c>
      <c r="L201" s="182" t="str">
        <f>IF(G201=30,1,M200)</f>
      </c>
      <c r="M201" s="183" t="str">
        <f>L201*(1-K201)</f>
      </c>
    </row>
    <row r="202">
      <c r="A202" t="s">
        <v>167</v>
      </c>
      <c r="B202" t="s">
        <v>219</v>
      </c>
      <c r="C202" s="35" t="s">
        <v>221</v>
      </c>
      <c r="D202" t="s">
        <v>530</v>
      </c>
      <c r="E202" t="s">
        <v>548</v>
      </c>
      <c r="F202" s="176" t="n">
        <v>2030</v>
      </c>
      <c r="G202" s="177" t="n">
        <v>30</v>
      </c>
      <c r="H202" s="178" t="n">
        <v>815.037069071489</v>
      </c>
      <c r="I202" s="179" t="n">
        <v>4336862.09587565</v>
      </c>
      <c r="J202" s="180" t="str">
        <f>IF(I202&gt;0,H202/I202,0)</f>
      </c>
      <c r="K202" s="181" t="str">
        <f>1-EXP(-J202)</f>
      </c>
      <c r="L202" s="182" t="str">
        <f>IF(G202=30,1,M201)</f>
      </c>
      <c r="M202" s="183" t="str">
        <f>L202*(1-K202)</f>
      </c>
    </row>
    <row r="203">
      <c r="A203" t="s">
        <v>167</v>
      </c>
      <c r="B203" t="s">
        <v>219</v>
      </c>
      <c r="C203" s="35" t="s">
        <v>221</v>
      </c>
      <c r="D203" t="s">
        <v>530</v>
      </c>
      <c r="E203" t="s">
        <v>548</v>
      </c>
      <c r="F203" s="176" t="n">
        <v>2030</v>
      </c>
      <c r="G203" s="177" t="n">
        <v>31</v>
      </c>
      <c r="H203" s="178" t="n">
        <v>1221.96238744017</v>
      </c>
      <c r="I203" s="179" t="n">
        <v>4377757.04630936</v>
      </c>
      <c r="J203" s="180" t="str">
        <f>IF(I203&gt;0,H203/I203,0)</f>
      </c>
      <c r="K203" s="181" t="str">
        <f>1-EXP(-J203)</f>
      </c>
      <c r="L203" s="182" t="str">
        <f>IF(G203=30,1,M202)</f>
      </c>
      <c r="M203" s="183" t="str">
        <f>L203*(1-K203)</f>
      </c>
    </row>
    <row r="204">
      <c r="A204" t="s">
        <v>167</v>
      </c>
      <c r="B204" t="s">
        <v>219</v>
      </c>
      <c r="C204" s="35" t="s">
        <v>221</v>
      </c>
      <c r="D204" t="s">
        <v>530</v>
      </c>
      <c r="E204" t="s">
        <v>548</v>
      </c>
      <c r="F204" s="176" t="n">
        <v>2030</v>
      </c>
      <c r="G204" s="177" t="n">
        <v>32</v>
      </c>
      <c r="H204" s="178" t="n">
        <v>1285.65311385499</v>
      </c>
      <c r="I204" s="179" t="n">
        <v>4421417.60441291</v>
      </c>
      <c r="J204" s="180" t="str">
        <f>IF(I204&gt;0,H204/I204,0)</f>
      </c>
      <c r="K204" s="181" t="str">
        <f>1-EXP(-J204)</f>
      </c>
      <c r="L204" s="182" t="str">
        <f>IF(G204=30,1,M203)</f>
      </c>
      <c r="M204" s="183" t="str">
        <f>L204*(1-K204)</f>
      </c>
    </row>
    <row r="205">
      <c r="A205" t="s">
        <v>167</v>
      </c>
      <c r="B205" t="s">
        <v>219</v>
      </c>
      <c r="C205" s="35" t="s">
        <v>221</v>
      </c>
      <c r="D205" t="s">
        <v>530</v>
      </c>
      <c r="E205" t="s">
        <v>548</v>
      </c>
      <c r="F205" s="176" t="n">
        <v>2030</v>
      </c>
      <c r="G205" s="177" t="n">
        <v>33</v>
      </c>
      <c r="H205" s="178" t="n">
        <v>1354.15016928461</v>
      </c>
      <c r="I205" s="179" t="n">
        <v>4418782.7876696</v>
      </c>
      <c r="J205" s="180" t="str">
        <f>IF(I205&gt;0,H205/I205,0)</f>
      </c>
      <c r="K205" s="181" t="str">
        <f>1-EXP(-J205)</f>
      </c>
      <c r="L205" s="182" t="str">
        <f>IF(G205=30,1,M204)</f>
      </c>
      <c r="M205" s="183" t="str">
        <f>L205*(1-K205)</f>
      </c>
    </row>
    <row r="206">
      <c r="A206" t="s">
        <v>167</v>
      </c>
      <c r="B206" t="s">
        <v>219</v>
      </c>
      <c r="C206" s="35" t="s">
        <v>221</v>
      </c>
      <c r="D206" t="s">
        <v>530</v>
      </c>
      <c r="E206" t="s">
        <v>548</v>
      </c>
      <c r="F206" s="176" t="n">
        <v>2030</v>
      </c>
      <c r="G206" s="177" t="n">
        <v>34</v>
      </c>
      <c r="H206" s="178" t="n">
        <v>1401.33587369536</v>
      </c>
      <c r="I206" s="179" t="n">
        <v>4356997.98086152</v>
      </c>
      <c r="J206" s="180" t="str">
        <f>IF(I206&gt;0,H206/I206,0)</f>
      </c>
      <c r="K206" s="181" t="str">
        <f>1-EXP(-J206)</f>
      </c>
      <c r="L206" s="182" t="str">
        <f>IF(G206=30,1,M205)</f>
      </c>
      <c r="M206" s="183" t="str">
        <f>L206*(1-K206)</f>
      </c>
    </row>
    <row r="207">
      <c r="A207" t="s">
        <v>167</v>
      </c>
      <c r="B207" t="s">
        <v>219</v>
      </c>
      <c r="C207" s="35" t="s">
        <v>221</v>
      </c>
      <c r="D207" t="s">
        <v>530</v>
      </c>
      <c r="E207" t="s">
        <v>548</v>
      </c>
      <c r="F207" s="176" t="n">
        <v>2030</v>
      </c>
      <c r="G207" s="177" t="n">
        <v>35</v>
      </c>
      <c r="H207" s="178" t="n">
        <v>1470.47236728665</v>
      </c>
      <c r="I207" s="179" t="n">
        <v>4293258.51227596</v>
      </c>
      <c r="J207" s="180" t="str">
        <f>IF(I207&gt;0,H207/I207,0)</f>
      </c>
      <c r="K207" s="181" t="str">
        <f>1-EXP(-J207)</f>
      </c>
      <c r="L207" s="182" t="str">
        <f>IF(G207=30,1,M206)</f>
      </c>
      <c r="M207" s="183" t="str">
        <f>L207*(1-K207)</f>
      </c>
    </row>
    <row r="208">
      <c r="A208" t="s">
        <v>167</v>
      </c>
      <c r="B208" t="s">
        <v>219</v>
      </c>
      <c r="C208" s="35" t="s">
        <v>221</v>
      </c>
      <c r="D208" t="s">
        <v>530</v>
      </c>
      <c r="E208" t="s">
        <v>548</v>
      </c>
      <c r="F208" s="176" t="n">
        <v>2030</v>
      </c>
      <c r="G208" s="177" t="n">
        <v>36</v>
      </c>
      <c r="H208" s="178" t="n">
        <v>1906.96838656358</v>
      </c>
      <c r="I208" s="179" t="n">
        <v>4239117.04787092</v>
      </c>
      <c r="J208" s="180" t="str">
        <f>IF(I208&gt;0,H208/I208,0)</f>
      </c>
      <c r="K208" s="181" t="str">
        <f>1-EXP(-J208)</f>
      </c>
      <c r="L208" s="182" t="str">
        <f>IF(G208=30,1,M207)</f>
      </c>
      <c r="M208" s="183" t="str">
        <f>L208*(1-K208)</f>
      </c>
    </row>
    <row r="209">
      <c r="A209" t="s">
        <v>167</v>
      </c>
      <c r="B209" t="s">
        <v>219</v>
      </c>
      <c r="C209" s="35" t="s">
        <v>221</v>
      </c>
      <c r="D209" t="s">
        <v>530</v>
      </c>
      <c r="E209" t="s">
        <v>548</v>
      </c>
      <c r="F209" s="176" t="n">
        <v>2030</v>
      </c>
      <c r="G209" s="177" t="n">
        <v>37</v>
      </c>
      <c r="H209" s="178" t="n">
        <v>2053.38350581669</v>
      </c>
      <c r="I209" s="179" t="n">
        <v>4187633.22458815</v>
      </c>
      <c r="J209" s="180" t="str">
        <f>IF(I209&gt;0,H209/I209,0)</f>
      </c>
      <c r="K209" s="181" t="str">
        <f>1-EXP(-J209)</f>
      </c>
      <c r="L209" s="182" t="str">
        <f>IF(G209=30,1,M208)</f>
      </c>
      <c r="M209" s="183" t="str">
        <f>L209*(1-K209)</f>
      </c>
    </row>
    <row r="210">
      <c r="A210" t="s">
        <v>167</v>
      </c>
      <c r="B210" t="s">
        <v>219</v>
      </c>
      <c r="C210" s="35" t="s">
        <v>221</v>
      </c>
      <c r="D210" t="s">
        <v>530</v>
      </c>
      <c r="E210" t="s">
        <v>548</v>
      </c>
      <c r="F210" s="176" t="n">
        <v>2030</v>
      </c>
      <c r="G210" s="177" t="n">
        <v>38</v>
      </c>
      <c r="H210" s="178" t="n">
        <v>2237.19164050249</v>
      </c>
      <c r="I210" s="179" t="n">
        <v>4171148.66108907</v>
      </c>
      <c r="J210" s="180" t="str">
        <f>IF(I210&gt;0,H210/I210,0)</f>
      </c>
      <c r="K210" s="181" t="str">
        <f>1-EXP(-J210)</f>
      </c>
      <c r="L210" s="182" t="str">
        <f>IF(G210=30,1,M209)</f>
      </c>
      <c r="M210" s="183" t="str">
        <f>L210*(1-K210)</f>
      </c>
    </row>
    <row r="211">
      <c r="A211" t="s">
        <v>167</v>
      </c>
      <c r="B211" t="s">
        <v>219</v>
      </c>
      <c r="C211" s="35" t="s">
        <v>221</v>
      </c>
      <c r="D211" t="s">
        <v>530</v>
      </c>
      <c r="E211" t="s">
        <v>548</v>
      </c>
      <c r="F211" s="176" t="n">
        <v>2030</v>
      </c>
      <c r="G211" s="177" t="n">
        <v>39</v>
      </c>
      <c r="H211" s="178" t="n">
        <v>2365.22239954566</v>
      </c>
      <c r="I211" s="179" t="n">
        <v>4148881.8740811</v>
      </c>
      <c r="J211" s="180" t="str">
        <f>IF(I211&gt;0,H211/I211,0)</f>
      </c>
      <c r="K211" s="181" t="str">
        <f>1-EXP(-J211)</f>
      </c>
      <c r="L211" s="182" t="str">
        <f>IF(G211=30,1,M210)</f>
      </c>
      <c r="M211" s="183" t="str">
        <f>L211*(1-K211)</f>
      </c>
    </row>
    <row r="212">
      <c r="A212" t="s">
        <v>167</v>
      </c>
      <c r="B212" t="s">
        <v>219</v>
      </c>
      <c r="C212" s="35" t="s">
        <v>221</v>
      </c>
      <c r="D212" t="s">
        <v>530</v>
      </c>
      <c r="E212" t="s">
        <v>548</v>
      </c>
      <c r="F212" s="176" t="n">
        <v>2030</v>
      </c>
      <c r="G212" s="177" t="n">
        <v>40</v>
      </c>
      <c r="H212" s="178" t="n">
        <v>2560.19831333763</v>
      </c>
      <c r="I212" s="179" t="n">
        <v>4130159.70275898</v>
      </c>
      <c r="J212" s="180" t="str">
        <f>IF(I212&gt;0,H212/I212,0)</f>
      </c>
      <c r="K212" s="181" t="str">
        <f>1-EXP(-J212)</f>
      </c>
      <c r="L212" s="182" t="str">
        <f>IF(G212=30,1,M211)</f>
      </c>
      <c r="M212" s="183" t="str">
        <f>L212*(1-K212)</f>
      </c>
    </row>
    <row r="213">
      <c r="A213" t="s">
        <v>167</v>
      </c>
      <c r="B213" t="s">
        <v>219</v>
      </c>
      <c r="C213" s="35" t="s">
        <v>221</v>
      </c>
      <c r="D213" t="s">
        <v>530</v>
      </c>
      <c r="E213" t="s">
        <v>548</v>
      </c>
      <c r="F213" s="176" t="n">
        <v>2030</v>
      </c>
      <c r="G213" s="177" t="n">
        <v>41</v>
      </c>
      <c r="H213" s="178" t="n">
        <v>3370.52871893302</v>
      </c>
      <c r="I213" s="179" t="n">
        <v>4134476.17493968</v>
      </c>
      <c r="J213" s="180" t="str">
        <f>IF(I213&gt;0,H213/I213,0)</f>
      </c>
      <c r="K213" s="181" t="str">
        <f>1-EXP(-J213)</f>
      </c>
      <c r="L213" s="182" t="str">
        <f>IF(G213=30,1,M212)</f>
      </c>
      <c r="M213" s="183" t="str">
        <f>L213*(1-K213)</f>
      </c>
    </row>
    <row r="214">
      <c r="A214" t="s">
        <v>167</v>
      </c>
      <c r="B214" t="s">
        <v>219</v>
      </c>
      <c r="C214" s="35" t="s">
        <v>221</v>
      </c>
      <c r="D214" t="s">
        <v>530</v>
      </c>
      <c r="E214" t="s">
        <v>548</v>
      </c>
      <c r="F214" s="176" t="n">
        <v>2030</v>
      </c>
      <c r="G214" s="177" t="n">
        <v>42</v>
      </c>
      <c r="H214" s="178" t="n">
        <v>3789.18449665996</v>
      </c>
      <c r="I214" s="179" t="n">
        <v>4093103.41175704</v>
      </c>
      <c r="J214" s="180" t="str">
        <f>IF(I214&gt;0,H214/I214,0)</f>
      </c>
      <c r="K214" s="181" t="str">
        <f>1-EXP(-J214)</f>
      </c>
      <c r="L214" s="182" t="str">
        <f>IF(G214=30,1,M213)</f>
      </c>
      <c r="M214" s="183" t="str">
        <f>L214*(1-K214)</f>
      </c>
    </row>
    <row r="215">
      <c r="A215" t="s">
        <v>167</v>
      </c>
      <c r="B215" t="s">
        <v>219</v>
      </c>
      <c r="C215" s="35" t="s">
        <v>221</v>
      </c>
      <c r="D215" t="s">
        <v>530</v>
      </c>
      <c r="E215" t="s">
        <v>548</v>
      </c>
      <c r="F215" s="176" t="n">
        <v>2030</v>
      </c>
      <c r="G215" s="177" t="n">
        <v>43</v>
      </c>
      <c r="H215" s="178" t="n">
        <v>4259.47741718586</v>
      </c>
      <c r="I215" s="179" t="n">
        <v>4042929.57570258</v>
      </c>
      <c r="J215" s="180" t="str">
        <f>IF(I215&gt;0,H215/I215,0)</f>
      </c>
      <c r="K215" s="181" t="str">
        <f>1-EXP(-J215)</f>
      </c>
      <c r="L215" s="182" t="str">
        <f>IF(G215=30,1,M214)</f>
      </c>
      <c r="M215" s="183" t="str">
        <f>L215*(1-K215)</f>
      </c>
    </row>
    <row r="216">
      <c r="A216" t="s">
        <v>167</v>
      </c>
      <c r="B216" t="s">
        <v>219</v>
      </c>
      <c r="C216" s="35" t="s">
        <v>221</v>
      </c>
      <c r="D216" t="s">
        <v>530</v>
      </c>
      <c r="E216" t="s">
        <v>548</v>
      </c>
      <c r="F216" s="176" t="n">
        <v>2030</v>
      </c>
      <c r="G216" s="177" t="n">
        <v>44</v>
      </c>
      <c r="H216" s="178" t="n">
        <v>4572.4295888173</v>
      </c>
      <c r="I216" s="179" t="n">
        <v>4054351.01007373</v>
      </c>
      <c r="J216" s="180" t="str">
        <f>IF(I216&gt;0,H216/I216,0)</f>
      </c>
      <c r="K216" s="181" t="str">
        <f>1-EXP(-J216)</f>
      </c>
      <c r="L216" s="182" t="str">
        <f>IF(G216=30,1,M215)</f>
      </c>
      <c r="M216" s="183" t="str">
        <f>L216*(1-K216)</f>
      </c>
    </row>
    <row r="217">
      <c r="A217" t="s">
        <v>167</v>
      </c>
      <c r="B217" t="s">
        <v>219</v>
      </c>
      <c r="C217" s="35" t="s">
        <v>221</v>
      </c>
      <c r="D217" t="s">
        <v>530</v>
      </c>
      <c r="E217" t="s">
        <v>548</v>
      </c>
      <c r="F217" s="176" t="n">
        <v>2030</v>
      </c>
      <c r="G217" s="177" t="n">
        <v>45</v>
      </c>
      <c r="H217" s="178" t="n">
        <v>5096.88978210655</v>
      </c>
      <c r="I217" s="179" t="n">
        <v>4122574.23080486</v>
      </c>
      <c r="J217" s="180" t="str">
        <f>IF(I217&gt;0,H217/I217,0)</f>
      </c>
      <c r="K217" s="181" t="str">
        <f>1-EXP(-J217)</f>
      </c>
      <c r="L217" s="182" t="str">
        <f>IF(G217=30,1,M216)</f>
      </c>
      <c r="M217" s="183" t="str">
        <f>L217*(1-K217)</f>
      </c>
    </row>
    <row r="218">
      <c r="A218" t="s">
        <v>167</v>
      </c>
      <c r="B218" t="s">
        <v>219</v>
      </c>
      <c r="C218" s="35" t="s">
        <v>221</v>
      </c>
      <c r="D218" t="s">
        <v>530</v>
      </c>
      <c r="E218" t="s">
        <v>548</v>
      </c>
      <c r="F218" s="176" t="n">
        <v>2030</v>
      </c>
      <c r="G218" s="177" t="n">
        <v>46</v>
      </c>
      <c r="H218" s="178" t="n">
        <v>6521.46125264997</v>
      </c>
      <c r="I218" s="179" t="n">
        <v>4149071.3410804</v>
      </c>
      <c r="J218" s="180" t="str">
        <f>IF(I218&gt;0,H218/I218,0)</f>
      </c>
      <c r="K218" s="181" t="str">
        <f>1-EXP(-J218)</f>
      </c>
      <c r="L218" s="182" t="str">
        <f>IF(G218=30,1,M217)</f>
      </c>
      <c r="M218" s="183" t="str">
        <f>L218*(1-K218)</f>
      </c>
    </row>
    <row r="219">
      <c r="A219" t="s">
        <v>167</v>
      </c>
      <c r="B219" t="s">
        <v>219</v>
      </c>
      <c r="C219" s="35" t="s">
        <v>221</v>
      </c>
      <c r="D219" t="s">
        <v>530</v>
      </c>
      <c r="E219" t="s">
        <v>548</v>
      </c>
      <c r="F219" s="176" t="n">
        <v>2030</v>
      </c>
      <c r="G219" s="177" t="n">
        <v>47</v>
      </c>
      <c r="H219" s="178" t="n">
        <v>7000.47758279455</v>
      </c>
      <c r="I219" s="179" t="n">
        <v>4116549.30121362</v>
      </c>
      <c r="J219" s="180" t="str">
        <f>IF(I219&gt;0,H219/I219,0)</f>
      </c>
      <c r="K219" s="181" t="str">
        <f>1-EXP(-J219)</f>
      </c>
      <c r="L219" s="182" t="str">
        <f>IF(G219=30,1,M218)</f>
      </c>
      <c r="M219" s="183" t="str">
        <f>L219*(1-K219)</f>
      </c>
    </row>
    <row r="220">
      <c r="A220" t="s">
        <v>167</v>
      </c>
      <c r="B220" t="s">
        <v>219</v>
      </c>
      <c r="C220" s="35" t="s">
        <v>221</v>
      </c>
      <c r="D220" t="s">
        <v>530</v>
      </c>
      <c r="E220" t="s">
        <v>548</v>
      </c>
      <c r="F220" s="176" t="n">
        <v>2030</v>
      </c>
      <c r="G220" s="177" t="n">
        <v>48</v>
      </c>
      <c r="H220" s="178" t="n">
        <v>7524.95191513395</v>
      </c>
      <c r="I220" s="179" t="n">
        <v>4059344.55449749</v>
      </c>
      <c r="J220" s="180" t="str">
        <f>IF(I220&gt;0,H220/I220,0)</f>
      </c>
      <c r="K220" s="181" t="str">
        <f>1-EXP(-J220)</f>
      </c>
      <c r="L220" s="182" t="str">
        <f>IF(G220=30,1,M219)</f>
      </c>
      <c r="M220" s="183" t="str">
        <f>L220*(1-K220)</f>
      </c>
    </row>
    <row r="221">
      <c r="A221" t="s">
        <v>167</v>
      </c>
      <c r="B221" t="s">
        <v>219</v>
      </c>
      <c r="C221" s="35" t="s">
        <v>221</v>
      </c>
      <c r="D221" t="s">
        <v>530</v>
      </c>
      <c r="E221" t="s">
        <v>548</v>
      </c>
      <c r="F221" s="176" t="n">
        <v>2030</v>
      </c>
      <c r="G221" s="177" t="n">
        <v>49</v>
      </c>
      <c r="H221" s="178" t="n">
        <v>7789.6525862603</v>
      </c>
      <c r="I221" s="179" t="n">
        <v>3994702.52106419</v>
      </c>
      <c r="J221" s="180" t="str">
        <f>IF(I221&gt;0,H221/I221,0)</f>
      </c>
      <c r="K221" s="181" t="str">
        <f>1-EXP(-J221)</f>
      </c>
      <c r="L221" s="182" t="str">
        <f>IF(G221=30,1,M220)</f>
      </c>
      <c r="M221" s="183" t="str">
        <f>L221*(1-K221)</f>
      </c>
    </row>
    <row r="222">
      <c r="A222" t="s">
        <v>167</v>
      </c>
      <c r="B222" t="s">
        <v>219</v>
      </c>
      <c r="C222" s="35" t="s">
        <v>221</v>
      </c>
      <c r="D222" t="s">
        <v>530</v>
      </c>
      <c r="E222" t="s">
        <v>548</v>
      </c>
      <c r="F222" s="176" t="n">
        <v>2030</v>
      </c>
      <c r="G222" s="177" t="n">
        <v>50</v>
      </c>
      <c r="H222" s="178" t="n">
        <v>8123.23216585608</v>
      </c>
      <c r="I222" s="179" t="n">
        <v>3935397.56234163</v>
      </c>
      <c r="J222" s="180" t="str">
        <f>IF(I222&gt;0,H222/I222,0)</f>
      </c>
      <c r="K222" s="181" t="str">
        <f>1-EXP(-J222)</f>
      </c>
      <c r="L222" s="182" t="str">
        <f>IF(G222=30,1,M221)</f>
      </c>
      <c r="M222" s="183" t="str">
        <f>L222*(1-K222)</f>
      </c>
    </row>
    <row r="223">
      <c r="A223" t="s">
        <v>167</v>
      </c>
      <c r="B223" t="s">
        <v>219</v>
      </c>
      <c r="C223" s="35" t="s">
        <v>221</v>
      </c>
      <c r="D223" t="s">
        <v>530</v>
      </c>
      <c r="E223" t="s">
        <v>548</v>
      </c>
      <c r="F223" s="176" t="n">
        <v>2030</v>
      </c>
      <c r="G223" s="177" t="n">
        <v>51</v>
      </c>
      <c r="H223" s="178" t="n">
        <v>8928.00195081618</v>
      </c>
      <c r="I223" s="179" t="n">
        <v>3862583.34492599</v>
      </c>
      <c r="J223" s="180" t="str">
        <f>IF(I223&gt;0,H223/I223,0)</f>
      </c>
      <c r="K223" s="181" t="str">
        <f>1-EXP(-J223)</f>
      </c>
      <c r="L223" s="182" t="str">
        <f>IF(G223=30,1,M222)</f>
      </c>
      <c r="M223" s="183" t="str">
        <f>L223*(1-K223)</f>
      </c>
    </row>
    <row r="224">
      <c r="A224" t="s">
        <v>167</v>
      </c>
      <c r="B224" t="s">
        <v>219</v>
      </c>
      <c r="C224" s="35" t="s">
        <v>221</v>
      </c>
      <c r="D224" t="s">
        <v>530</v>
      </c>
      <c r="E224" t="s">
        <v>548</v>
      </c>
      <c r="F224" s="176" t="n">
        <v>2030</v>
      </c>
      <c r="G224" s="177" t="n">
        <v>52</v>
      </c>
      <c r="H224" s="178" t="n">
        <v>9311.88656014942</v>
      </c>
      <c r="I224" s="179" t="n">
        <v>3765655.54319535</v>
      </c>
      <c r="J224" s="180" t="str">
        <f>IF(I224&gt;0,H224/I224,0)</f>
      </c>
      <c r="K224" s="181" t="str">
        <f>1-EXP(-J224)</f>
      </c>
      <c r="L224" s="182" t="str">
        <f>IF(G224=30,1,M223)</f>
      </c>
      <c r="M224" s="183" t="str">
        <f>L224*(1-K224)</f>
      </c>
    </row>
    <row r="225">
      <c r="A225" t="s">
        <v>167</v>
      </c>
      <c r="B225" t="s">
        <v>219</v>
      </c>
      <c r="C225" s="35" t="s">
        <v>221</v>
      </c>
      <c r="D225" t="s">
        <v>530</v>
      </c>
      <c r="E225" t="s">
        <v>548</v>
      </c>
      <c r="F225" s="176" t="n">
        <v>2030</v>
      </c>
      <c r="G225" s="177" t="n">
        <v>53</v>
      </c>
      <c r="H225" s="178" t="n">
        <v>9718.03388388323</v>
      </c>
      <c r="I225" s="179" t="n">
        <v>3672809.84189257</v>
      </c>
      <c r="J225" s="180" t="str">
        <f>IF(I225&gt;0,H225/I225,0)</f>
      </c>
      <c r="K225" s="181" t="str">
        <f>1-EXP(-J225)</f>
      </c>
      <c r="L225" s="182" t="str">
        <f>IF(G225=30,1,M224)</f>
      </c>
      <c r="M225" s="183" t="str">
        <f>L225*(1-K225)</f>
      </c>
    </row>
    <row r="226">
      <c r="A226" t="s">
        <v>167</v>
      </c>
      <c r="B226" t="s">
        <v>219</v>
      </c>
      <c r="C226" s="35" t="s">
        <v>221</v>
      </c>
      <c r="D226" t="s">
        <v>530</v>
      </c>
      <c r="E226" t="s">
        <v>548</v>
      </c>
      <c r="F226" s="176" t="n">
        <v>2030</v>
      </c>
      <c r="G226" s="177" t="n">
        <v>54</v>
      </c>
      <c r="H226" s="178" t="n">
        <v>10379.2377373662</v>
      </c>
      <c r="I226" s="179" t="n">
        <v>3594873.83322678</v>
      </c>
      <c r="J226" s="180" t="str">
        <f>IF(I226&gt;0,H226/I226,0)</f>
      </c>
      <c r="K226" s="181" t="str">
        <f>1-EXP(-J226)</f>
      </c>
      <c r="L226" s="182" t="str">
        <f>IF(G226=30,1,M225)</f>
      </c>
      <c r="M226" s="183" t="str">
        <f>L226*(1-K226)</f>
      </c>
    </row>
    <row r="227">
      <c r="A227" t="s">
        <v>167</v>
      </c>
      <c r="B227" t="s">
        <v>219</v>
      </c>
      <c r="C227" s="35" t="s">
        <v>221</v>
      </c>
      <c r="D227" t="s">
        <v>530</v>
      </c>
      <c r="E227" t="s">
        <v>548</v>
      </c>
      <c r="F227" s="176" t="n">
        <v>2030</v>
      </c>
      <c r="G227" s="177" t="n">
        <v>55</v>
      </c>
      <c r="H227" s="178" t="n">
        <v>11075.870244399</v>
      </c>
      <c r="I227" s="179" t="n">
        <v>3504202.32386161</v>
      </c>
      <c r="J227" s="180" t="str">
        <f>IF(I227&gt;0,H227/I227,0)</f>
      </c>
      <c r="K227" s="181" t="str">
        <f>1-EXP(-J227)</f>
      </c>
      <c r="L227" s="182" t="str">
        <f>IF(G227=30,1,M226)</f>
      </c>
      <c r="M227" s="183" t="str">
        <f>L227*(1-K227)</f>
      </c>
    </row>
    <row r="228">
      <c r="A228" t="s">
        <v>167</v>
      </c>
      <c r="B228" t="s">
        <v>219</v>
      </c>
      <c r="C228" s="35" t="s">
        <v>221</v>
      </c>
      <c r="D228" t="s">
        <v>530</v>
      </c>
      <c r="E228" t="s">
        <v>548</v>
      </c>
      <c r="F228" s="176" t="n">
        <v>2030</v>
      </c>
      <c r="G228" s="177" t="n">
        <v>56</v>
      </c>
      <c r="H228" s="178" t="n">
        <v>12054.9162976888</v>
      </c>
      <c r="I228" s="179" t="n">
        <v>3428414.8320772</v>
      </c>
      <c r="J228" s="180" t="str">
        <f>IF(I228&gt;0,H228/I228,0)</f>
      </c>
      <c r="K228" s="181" t="str">
        <f>1-EXP(-J228)</f>
      </c>
      <c r="L228" s="182" t="str">
        <f>IF(G228=30,1,M227)</f>
      </c>
      <c r="M228" s="183" t="str">
        <f>L228*(1-K228)</f>
      </c>
    </row>
    <row r="229">
      <c r="A229" t="s">
        <v>167</v>
      </c>
      <c r="B229" t="s">
        <v>219</v>
      </c>
      <c r="C229" s="35" t="s">
        <v>221</v>
      </c>
      <c r="D229" t="s">
        <v>530</v>
      </c>
      <c r="E229" t="s">
        <v>548</v>
      </c>
      <c r="F229" s="176" t="n">
        <v>2030</v>
      </c>
      <c r="G229" s="177" t="n">
        <v>57</v>
      </c>
      <c r="H229" s="178" t="n">
        <v>13097.0825817497</v>
      </c>
      <c r="I229" s="179" t="n">
        <v>3352418.1922825</v>
      </c>
      <c r="J229" s="180" t="str">
        <f>IF(I229&gt;0,H229/I229,0)</f>
      </c>
      <c r="K229" s="181" t="str">
        <f>1-EXP(-J229)</f>
      </c>
      <c r="L229" s="182" t="str">
        <f>IF(G229=30,1,M228)</f>
      </c>
      <c r="M229" s="183" t="str">
        <f>L229*(1-K229)</f>
      </c>
    </row>
    <row r="230">
      <c r="A230" t="s">
        <v>167</v>
      </c>
      <c r="B230" t="s">
        <v>219</v>
      </c>
      <c r="C230" s="35" t="s">
        <v>221</v>
      </c>
      <c r="D230" t="s">
        <v>530</v>
      </c>
      <c r="E230" t="s">
        <v>548</v>
      </c>
      <c r="F230" s="176" t="n">
        <v>2030</v>
      </c>
      <c r="G230" s="177" t="n">
        <v>58</v>
      </c>
      <c r="H230" s="178" t="n">
        <v>14025.3203760339</v>
      </c>
      <c r="I230" s="179" t="n">
        <v>3254931.95370888</v>
      </c>
      <c r="J230" s="180" t="str">
        <f>IF(I230&gt;0,H230/I230,0)</f>
      </c>
      <c r="K230" s="181" t="str">
        <f>1-EXP(-J230)</f>
      </c>
      <c r="L230" s="182" t="str">
        <f>IF(G230=30,1,M229)</f>
      </c>
      <c r="M230" s="183" t="str">
        <f>L230*(1-K230)</f>
      </c>
    </row>
    <row r="231">
      <c r="A231" t="s">
        <v>167</v>
      </c>
      <c r="B231" t="s">
        <v>219</v>
      </c>
      <c r="C231" s="35" t="s">
        <v>221</v>
      </c>
      <c r="D231" t="s">
        <v>530</v>
      </c>
      <c r="E231" t="s">
        <v>548</v>
      </c>
      <c r="F231" s="176" t="n">
        <v>2030</v>
      </c>
      <c r="G231" s="177" t="n">
        <v>59</v>
      </c>
      <c r="H231" s="178" t="n">
        <v>14295.5827284362</v>
      </c>
      <c r="I231" s="179" t="n">
        <v>3167587.59793356</v>
      </c>
      <c r="J231" s="180" t="str">
        <f>IF(I231&gt;0,H231/I231,0)</f>
      </c>
      <c r="K231" s="181" t="str">
        <f>1-EXP(-J231)</f>
      </c>
      <c r="L231" s="182" t="str">
        <f>IF(G231=30,1,M230)</f>
      </c>
      <c r="M231" s="183" t="str">
        <f>L231*(1-K231)</f>
      </c>
    </row>
    <row r="232">
      <c r="A232" t="s">
        <v>167</v>
      </c>
      <c r="B232" t="s">
        <v>219</v>
      </c>
      <c r="C232" s="35" t="s">
        <v>221</v>
      </c>
      <c r="D232" t="s">
        <v>530</v>
      </c>
      <c r="E232" t="s">
        <v>548</v>
      </c>
      <c r="F232" s="176" t="n">
        <v>2030</v>
      </c>
      <c r="G232" s="177" t="n">
        <v>60</v>
      </c>
      <c r="H232" s="178" t="n">
        <v>14754.8424093359</v>
      </c>
      <c r="I232" s="179" t="n">
        <v>3078356.10782711</v>
      </c>
      <c r="J232" s="180" t="str">
        <f>IF(I232&gt;0,H232/I232,0)</f>
      </c>
      <c r="K232" s="181" t="str">
        <f>1-EXP(-J232)</f>
      </c>
      <c r="L232" s="182" t="str">
        <f>IF(G232=30,1,M231)</f>
      </c>
      <c r="M232" s="183" t="str">
        <f>L232*(1-K232)</f>
      </c>
    </row>
    <row r="233">
      <c r="A233" t="s">
        <v>167</v>
      </c>
      <c r="B233" t="s">
        <v>219</v>
      </c>
      <c r="C233" s="35" t="s">
        <v>221</v>
      </c>
      <c r="D233" t="s">
        <v>530</v>
      </c>
      <c r="E233" t="s">
        <v>548</v>
      </c>
      <c r="F233" s="176" t="n">
        <v>2030</v>
      </c>
      <c r="G233" s="177" t="n">
        <v>61</v>
      </c>
      <c r="H233" s="178" t="n">
        <v>15633.8830091179</v>
      </c>
      <c r="I233" s="179" t="n">
        <v>2973652.58436302</v>
      </c>
      <c r="J233" s="180" t="str">
        <f>IF(I233&gt;0,H233/I233,0)</f>
      </c>
      <c r="K233" s="181" t="str">
        <f>1-EXP(-J233)</f>
      </c>
      <c r="L233" s="182" t="str">
        <f>IF(G233=30,1,M232)</f>
      </c>
      <c r="M233" s="183" t="str">
        <f>L233*(1-K233)</f>
      </c>
    </row>
    <row r="234">
      <c r="A234" t="s">
        <v>167</v>
      </c>
      <c r="B234" t="s">
        <v>219</v>
      </c>
      <c r="C234" s="35" t="s">
        <v>221</v>
      </c>
      <c r="D234" t="s">
        <v>530</v>
      </c>
      <c r="E234" t="s">
        <v>548</v>
      </c>
      <c r="F234" s="176" t="n">
        <v>2030</v>
      </c>
      <c r="G234" s="177" t="n">
        <v>62</v>
      </c>
      <c r="H234" s="178" t="n">
        <v>16548.9052509799</v>
      </c>
      <c r="I234" s="179" t="n">
        <v>2861870.96637846</v>
      </c>
      <c r="J234" s="180" t="str">
        <f>IF(I234&gt;0,H234/I234,0)</f>
      </c>
      <c r="K234" s="181" t="str">
        <f>1-EXP(-J234)</f>
      </c>
      <c r="L234" s="182" t="str">
        <f>IF(G234=30,1,M233)</f>
      </c>
      <c r="M234" s="183" t="str">
        <f>L234*(1-K234)</f>
      </c>
    </row>
    <row r="235">
      <c r="A235" t="s">
        <v>167</v>
      </c>
      <c r="B235" t="s">
        <v>219</v>
      </c>
      <c r="C235" s="35" t="s">
        <v>221</v>
      </c>
      <c r="D235" t="s">
        <v>530</v>
      </c>
      <c r="E235" t="s">
        <v>548</v>
      </c>
      <c r="F235" s="176" t="n">
        <v>2030</v>
      </c>
      <c r="G235" s="177" t="n">
        <v>63</v>
      </c>
      <c r="H235" s="178" t="n">
        <v>17502.6644812113</v>
      </c>
      <c r="I235" s="179" t="n">
        <v>2751869.78241852</v>
      </c>
      <c r="J235" s="180" t="str">
        <f>IF(I235&gt;0,H235/I235,0)</f>
      </c>
      <c r="K235" s="181" t="str">
        <f>1-EXP(-J235)</f>
      </c>
      <c r="L235" s="182" t="str">
        <f>IF(G235=30,1,M234)</f>
      </c>
      <c r="M235" s="183" t="str">
        <f>L235*(1-K235)</f>
      </c>
    </row>
    <row r="236">
      <c r="A236" t="s">
        <v>167</v>
      </c>
      <c r="B236" t="s">
        <v>219</v>
      </c>
      <c r="C236" s="35" t="s">
        <v>221</v>
      </c>
      <c r="D236" t="s">
        <v>530</v>
      </c>
      <c r="E236" t="s">
        <v>548</v>
      </c>
      <c r="F236" s="176" t="n">
        <v>2030</v>
      </c>
      <c r="G236" s="177" t="n">
        <v>64</v>
      </c>
      <c r="H236" s="178" t="n">
        <v>18717.6629983315</v>
      </c>
      <c r="I236" s="179" t="n">
        <v>2629207.06931061</v>
      </c>
      <c r="J236" s="180" t="str">
        <f>IF(I236&gt;0,H236/I236,0)</f>
      </c>
      <c r="K236" s="181" t="str">
        <f>1-EXP(-J236)</f>
      </c>
      <c r="L236" s="182" t="str">
        <f>IF(G236=30,1,M235)</f>
      </c>
      <c r="M236" s="183" t="str">
        <f>L236*(1-K236)</f>
      </c>
    </row>
    <row r="237">
      <c r="A237" t="s">
        <v>167</v>
      </c>
      <c r="B237" t="s">
        <v>219</v>
      </c>
      <c r="C237" s="35" t="s">
        <v>221</v>
      </c>
      <c r="D237" t="s">
        <v>530</v>
      </c>
      <c r="E237" t="s">
        <v>548</v>
      </c>
      <c r="F237" s="176" t="n">
        <v>2030</v>
      </c>
      <c r="G237" s="177" t="n">
        <v>65</v>
      </c>
      <c r="H237" s="178" t="n">
        <v>19722.5508136816</v>
      </c>
      <c r="I237" s="179" t="n">
        <v>2494328.04500994</v>
      </c>
      <c r="J237" s="180" t="str">
        <f>IF(I237&gt;0,H237/I237,0)</f>
      </c>
      <c r="K237" s="181" t="str">
        <f>1-EXP(-J237)</f>
      </c>
      <c r="L237" s="182" t="str">
        <f>IF(G237=30,1,M236)</f>
      </c>
      <c r="M237" s="183" t="str">
        <f>L237*(1-K237)</f>
      </c>
    </row>
    <row r="238">
      <c r="A238" t="s">
        <v>167</v>
      </c>
      <c r="B238" t="s">
        <v>219</v>
      </c>
      <c r="C238" s="35" t="s">
        <v>221</v>
      </c>
      <c r="D238" t="s">
        <v>530</v>
      </c>
      <c r="E238" t="s">
        <v>548</v>
      </c>
      <c r="F238" s="176" t="n">
        <v>2030</v>
      </c>
      <c r="G238" s="177" t="n">
        <v>66</v>
      </c>
      <c r="H238" s="178" t="n">
        <v>20296.3737094201</v>
      </c>
      <c r="I238" s="179" t="n">
        <v>2360624.05214429</v>
      </c>
      <c r="J238" s="180" t="str">
        <f>IF(I238&gt;0,H238/I238,0)</f>
      </c>
      <c r="K238" s="181" t="str">
        <f>1-EXP(-J238)</f>
      </c>
      <c r="L238" s="182" t="str">
        <f>IF(G238=30,1,M237)</f>
      </c>
      <c r="M238" s="183" t="str">
        <f>L238*(1-K238)</f>
      </c>
    </row>
    <row r="239">
      <c r="A239" t="s">
        <v>167</v>
      </c>
      <c r="B239" t="s">
        <v>219</v>
      </c>
      <c r="C239" s="35" t="s">
        <v>221</v>
      </c>
      <c r="D239" t="s">
        <v>530</v>
      </c>
      <c r="E239" t="s">
        <v>548</v>
      </c>
      <c r="F239" s="176" t="n">
        <v>2030</v>
      </c>
      <c r="G239" s="177" t="n">
        <v>67</v>
      </c>
      <c r="H239" s="178" t="n">
        <v>20974.4720892308</v>
      </c>
      <c r="I239" s="179" t="n">
        <v>2227521.40047734</v>
      </c>
      <c r="J239" s="180" t="str">
        <f>IF(I239&gt;0,H239/I239,0)</f>
      </c>
      <c r="K239" s="181" t="str">
        <f>1-EXP(-J239)</f>
      </c>
      <c r="L239" s="182" t="str">
        <f>IF(G239=30,1,M238)</f>
      </c>
      <c r="M239" s="183" t="str">
        <f>L239*(1-K239)</f>
      </c>
    </row>
    <row r="240">
      <c r="A240" t="s">
        <v>167</v>
      </c>
      <c r="B240" t="s">
        <v>219</v>
      </c>
      <c r="C240" s="35" t="s">
        <v>221</v>
      </c>
      <c r="D240" t="s">
        <v>530</v>
      </c>
      <c r="E240" t="s">
        <v>548</v>
      </c>
      <c r="F240" s="176" t="n">
        <v>2030</v>
      </c>
      <c r="G240" s="177" t="n">
        <v>68</v>
      </c>
      <c r="H240" s="178" t="n">
        <v>21558.2359545562</v>
      </c>
      <c r="I240" s="179" t="n">
        <v>2094474.77046932</v>
      </c>
      <c r="J240" s="180" t="str">
        <f>IF(I240&gt;0,H240/I240,0)</f>
      </c>
      <c r="K240" s="181" t="str">
        <f>1-EXP(-J240)</f>
      </c>
      <c r="L240" s="182" t="str">
        <f>IF(G240=30,1,M239)</f>
      </c>
      <c r="M240" s="183" t="str">
        <f>L240*(1-K240)</f>
      </c>
    </row>
    <row r="241">
      <c r="A241" t="s">
        <v>167</v>
      </c>
      <c r="B241" t="s">
        <v>219</v>
      </c>
      <c r="C241" s="35" t="s">
        <v>221</v>
      </c>
      <c r="D241" t="s">
        <v>530</v>
      </c>
      <c r="E241" t="s">
        <v>548</v>
      </c>
      <c r="F241" s="176" t="n">
        <v>2030</v>
      </c>
      <c r="G241" s="177" t="n">
        <v>69</v>
      </c>
      <c r="H241" s="178" t="n">
        <v>21097.029221774</v>
      </c>
      <c r="I241" s="179" t="n">
        <v>1961756.57241016</v>
      </c>
      <c r="J241" s="180" t="str">
        <f>IF(I241&gt;0,H241/I241,0)</f>
      </c>
      <c r="K241" s="181" t="str">
        <f>1-EXP(-J241)</f>
      </c>
      <c r="L241" s="182" t="str">
        <f>IF(G241=30,1,M240)</f>
      </c>
      <c r="M241" s="183" t="str">
        <f>L241*(1-K241)</f>
      </c>
    </row>
    <row r="242">
      <c r="A242" t="s">
        <v>167</v>
      </c>
      <c r="B242" t="s">
        <v>219</v>
      </c>
      <c r="C242" s="35" t="s">
        <v>221</v>
      </c>
      <c r="D242" t="s">
        <v>530</v>
      </c>
      <c r="E242" t="s">
        <v>548</v>
      </c>
      <c r="F242" s="176" t="n">
        <v>2031</v>
      </c>
      <c r="G242" s="177" t="n">
        <v>30</v>
      </c>
      <c r="H242" s="178" t="n">
        <v>781.033229416807</v>
      </c>
      <c r="I242" s="179" t="n">
        <v>4329568.16575202</v>
      </c>
      <c r="J242" s="180" t="str">
        <f>IF(I242&gt;0,H242/I242,0)</f>
      </c>
      <c r="K242" s="181" t="str">
        <f>1-EXP(-J242)</f>
      </c>
      <c r="L242" s="182" t="str">
        <f>IF(G242=30,1,M241)</f>
      </c>
      <c r="M242" s="183" t="str">
        <f>L242*(1-K242)</f>
      </c>
    </row>
    <row r="243">
      <c r="A243" t="s">
        <v>167</v>
      </c>
      <c r="B243" t="s">
        <v>219</v>
      </c>
      <c r="C243" s="35" t="s">
        <v>221</v>
      </c>
      <c r="D243" t="s">
        <v>530</v>
      </c>
      <c r="E243" t="s">
        <v>548</v>
      </c>
      <c r="F243" s="176" t="n">
        <v>2031</v>
      </c>
      <c r="G243" s="177" t="n">
        <v>31</v>
      </c>
      <c r="H243" s="178" t="n">
        <v>1156.41816057759</v>
      </c>
      <c r="I243" s="179" t="n">
        <v>4331098.6659849</v>
      </c>
      <c r="J243" s="180" t="str">
        <f>IF(I243&gt;0,H243/I243,0)</f>
      </c>
      <c r="K243" s="181" t="str">
        <f>1-EXP(-J243)</f>
      </c>
      <c r="L243" s="182" t="str">
        <f>IF(G243=30,1,M242)</f>
      </c>
      <c r="M243" s="183" t="str">
        <f>L243*(1-K243)</f>
      </c>
    </row>
    <row r="244">
      <c r="A244" t="s">
        <v>167</v>
      </c>
      <c r="B244" t="s">
        <v>219</v>
      </c>
      <c r="C244" s="35" t="s">
        <v>221</v>
      </c>
      <c r="D244" t="s">
        <v>530</v>
      </c>
      <c r="E244" t="s">
        <v>548</v>
      </c>
      <c r="F244" s="176" t="n">
        <v>2031</v>
      </c>
      <c r="G244" s="177" t="n">
        <v>32</v>
      </c>
      <c r="H244" s="178" t="n">
        <v>1244.73644671342</v>
      </c>
      <c r="I244" s="179" t="n">
        <v>4371809.81421234</v>
      </c>
      <c r="J244" s="180" t="str">
        <f>IF(I244&gt;0,H244/I244,0)</f>
      </c>
      <c r="K244" s="181" t="str">
        <f>1-EXP(-J244)</f>
      </c>
      <c r="L244" s="182" t="str">
        <f>IF(G244=30,1,M243)</f>
      </c>
      <c r="M244" s="183" t="str">
        <f>L244*(1-K244)</f>
      </c>
    </row>
    <row r="245">
      <c r="A245" t="s">
        <v>167</v>
      </c>
      <c r="B245" t="s">
        <v>219</v>
      </c>
      <c r="C245" s="35" t="s">
        <v>221</v>
      </c>
      <c r="D245" t="s">
        <v>530</v>
      </c>
      <c r="E245" t="s">
        <v>548</v>
      </c>
      <c r="F245" s="176" t="n">
        <v>2031</v>
      </c>
      <c r="G245" s="177" t="n">
        <v>33</v>
      </c>
      <c r="H245" s="178" t="n">
        <v>1328.64552049905</v>
      </c>
      <c r="I245" s="179" t="n">
        <v>4415163.36951641</v>
      </c>
      <c r="J245" s="180" t="str">
        <f>IF(I245&gt;0,H245/I245,0)</f>
      </c>
      <c r="K245" s="181" t="str">
        <f>1-EXP(-J245)</f>
      </c>
      <c r="L245" s="182" t="str">
        <f>IF(G245=30,1,M244)</f>
      </c>
      <c r="M245" s="183" t="str">
        <f>L245*(1-K245)</f>
      </c>
    </row>
    <row r="246">
      <c r="A246" t="s">
        <v>167</v>
      </c>
      <c r="B246" t="s">
        <v>219</v>
      </c>
      <c r="C246" s="35" t="s">
        <v>221</v>
      </c>
      <c r="D246" t="s">
        <v>530</v>
      </c>
      <c r="E246" t="s">
        <v>548</v>
      </c>
      <c r="F246" s="176" t="n">
        <v>2031</v>
      </c>
      <c r="G246" s="177" t="n">
        <v>34</v>
      </c>
      <c r="H246" s="178" t="n">
        <v>1406.55197668787</v>
      </c>
      <c r="I246" s="179" t="n">
        <v>4412229.66931156</v>
      </c>
      <c r="J246" s="180" t="str">
        <f>IF(I246&gt;0,H246/I246,0)</f>
      </c>
      <c r="K246" s="181" t="str">
        <f>1-EXP(-J246)</f>
      </c>
      <c r="L246" s="182" t="str">
        <f>IF(G246=30,1,M245)</f>
      </c>
      <c r="M246" s="183" t="str">
        <f>L246*(1-K246)</f>
      </c>
    </row>
    <row r="247">
      <c r="A247" t="s">
        <v>167</v>
      </c>
      <c r="B247" t="s">
        <v>219</v>
      </c>
      <c r="C247" s="35" t="s">
        <v>221</v>
      </c>
      <c r="D247" t="s">
        <v>530</v>
      </c>
      <c r="E247" t="s">
        <v>548</v>
      </c>
      <c r="F247" s="176" t="n">
        <v>2031</v>
      </c>
      <c r="G247" s="177" t="n">
        <v>35</v>
      </c>
      <c r="H247" s="178" t="n">
        <v>1479.54478621109</v>
      </c>
      <c r="I247" s="179" t="n">
        <v>4350193.52971824</v>
      </c>
      <c r="J247" s="180" t="str">
        <f>IF(I247&gt;0,H247/I247,0)</f>
      </c>
      <c r="K247" s="181" t="str">
        <f>1-EXP(-J247)</f>
      </c>
      <c r="L247" s="182" t="str">
        <f>IF(G247=30,1,M246)</f>
      </c>
      <c r="M247" s="183" t="str">
        <f>L247*(1-K247)</f>
      </c>
    </row>
    <row r="248">
      <c r="A248" t="s">
        <v>167</v>
      </c>
      <c r="B248" t="s">
        <v>219</v>
      </c>
      <c r="C248" s="35" t="s">
        <v>221</v>
      </c>
      <c r="D248" t="s">
        <v>530</v>
      </c>
      <c r="E248" t="s">
        <v>548</v>
      </c>
      <c r="F248" s="176" t="n">
        <v>2031</v>
      </c>
      <c r="G248" s="177" t="n">
        <v>36</v>
      </c>
      <c r="H248" s="178" t="n">
        <v>1897.87277030422</v>
      </c>
      <c r="I248" s="179" t="n">
        <v>4286141.1387577</v>
      </c>
      <c r="J248" s="180" t="str">
        <f>IF(I248&gt;0,H248/I248,0)</f>
      </c>
      <c r="K248" s="181" t="str">
        <f>1-EXP(-J248)</f>
      </c>
      <c r="L248" s="182" t="str">
        <f>IF(G248=30,1,M247)</f>
      </c>
      <c r="M248" s="183" t="str">
        <f>L248*(1-K248)</f>
      </c>
    </row>
    <row r="249">
      <c r="A249" t="s">
        <v>167</v>
      </c>
      <c r="B249" t="s">
        <v>219</v>
      </c>
      <c r="C249" s="35" t="s">
        <v>221</v>
      </c>
      <c r="D249" t="s">
        <v>530</v>
      </c>
      <c r="E249" t="s">
        <v>548</v>
      </c>
      <c r="F249" s="176" t="n">
        <v>2031</v>
      </c>
      <c r="G249" s="177" t="n">
        <v>37</v>
      </c>
      <c r="H249" s="178" t="n">
        <v>2030.23585554231</v>
      </c>
      <c r="I249" s="179" t="n">
        <v>4231698.7788276</v>
      </c>
      <c r="J249" s="180" t="str">
        <f>IF(I249&gt;0,H249/I249,0)</f>
      </c>
      <c r="K249" s="181" t="str">
        <f>1-EXP(-J249)</f>
      </c>
      <c r="L249" s="182" t="str">
        <f>IF(G249=30,1,M248)</f>
      </c>
      <c r="M249" s="183" t="str">
        <f>L249*(1-K249)</f>
      </c>
    </row>
    <row r="250">
      <c r="A250" t="s">
        <v>167</v>
      </c>
      <c r="B250" t="s">
        <v>219</v>
      </c>
      <c r="C250" s="35" t="s">
        <v>221</v>
      </c>
      <c r="D250" t="s">
        <v>530</v>
      </c>
      <c r="E250" t="s">
        <v>548</v>
      </c>
      <c r="F250" s="176" t="n">
        <v>2031</v>
      </c>
      <c r="G250" s="177" t="n">
        <v>38</v>
      </c>
      <c r="H250" s="178" t="n">
        <v>2198.50521373588</v>
      </c>
      <c r="I250" s="179" t="n">
        <v>4179746.16559254</v>
      </c>
      <c r="J250" s="180" t="str">
        <f>IF(I250&gt;0,H250/I250,0)</f>
      </c>
      <c r="K250" s="181" t="str">
        <f>1-EXP(-J250)</f>
      </c>
      <c r="L250" s="182" t="str">
        <f>IF(G250=30,1,M249)</f>
      </c>
      <c r="M250" s="183" t="str">
        <f>L250*(1-K250)</f>
      </c>
    </row>
    <row r="251">
      <c r="A251" t="s">
        <v>167</v>
      </c>
      <c r="B251" t="s">
        <v>219</v>
      </c>
      <c r="C251" s="35" t="s">
        <v>221</v>
      </c>
      <c r="D251" t="s">
        <v>530</v>
      </c>
      <c r="E251" t="s">
        <v>548</v>
      </c>
      <c r="F251" s="176" t="n">
        <v>2031</v>
      </c>
      <c r="G251" s="177" t="n">
        <v>39</v>
      </c>
      <c r="H251" s="178" t="n">
        <v>2313.85783257075</v>
      </c>
      <c r="I251" s="179" t="n">
        <v>4162668.656062</v>
      </c>
      <c r="J251" s="180" t="str">
        <f>IF(I251&gt;0,H251/I251,0)</f>
      </c>
      <c r="K251" s="181" t="str">
        <f>1-EXP(-J251)</f>
      </c>
      <c r="L251" s="182" t="str">
        <f>IF(G251=30,1,M250)</f>
      </c>
      <c r="M251" s="183" t="str">
        <f>L251*(1-K251)</f>
      </c>
    </row>
    <row r="252">
      <c r="A252" t="s">
        <v>167</v>
      </c>
      <c r="B252" t="s">
        <v>219</v>
      </c>
      <c r="C252" s="35" t="s">
        <v>221</v>
      </c>
      <c r="D252" t="s">
        <v>530</v>
      </c>
      <c r="E252" t="s">
        <v>548</v>
      </c>
      <c r="F252" s="176" t="n">
        <v>2031</v>
      </c>
      <c r="G252" s="177" t="n">
        <v>40</v>
      </c>
      <c r="H252" s="178" t="n">
        <v>2506.07651202762</v>
      </c>
      <c r="I252" s="179" t="n">
        <v>4139849.38311442</v>
      </c>
      <c r="J252" s="180" t="str">
        <f>IF(I252&gt;0,H252/I252,0)</f>
      </c>
      <c r="K252" s="181" t="str">
        <f>1-EXP(-J252)</f>
      </c>
      <c r="L252" s="182" t="str">
        <f>IF(G252=30,1,M251)</f>
      </c>
      <c r="M252" s="183" t="str">
        <f>L252*(1-K252)</f>
      </c>
    </row>
    <row r="253">
      <c r="A253" t="s">
        <v>167</v>
      </c>
      <c r="B253" t="s">
        <v>219</v>
      </c>
      <c r="C253" s="35" t="s">
        <v>221</v>
      </c>
      <c r="D253" t="s">
        <v>530</v>
      </c>
      <c r="E253" t="s">
        <v>548</v>
      </c>
      <c r="F253" s="176" t="n">
        <v>2031</v>
      </c>
      <c r="G253" s="177" t="n">
        <v>41</v>
      </c>
      <c r="H253" s="178" t="n">
        <v>3264.57065483402</v>
      </c>
      <c r="I253" s="179" t="n">
        <v>4120456.60162753</v>
      </c>
      <c r="J253" s="180" t="str">
        <f>IF(I253&gt;0,H253/I253,0)</f>
      </c>
      <c r="K253" s="181" t="str">
        <f>1-EXP(-J253)</f>
      </c>
      <c r="L253" s="182" t="str">
        <f>IF(G253=30,1,M252)</f>
      </c>
      <c r="M253" s="183" t="str">
        <f>L253*(1-K253)</f>
      </c>
    </row>
    <row r="254">
      <c r="A254" t="s">
        <v>167</v>
      </c>
      <c r="B254" t="s">
        <v>219</v>
      </c>
      <c r="C254" s="35" t="s">
        <v>221</v>
      </c>
      <c r="D254" t="s">
        <v>530</v>
      </c>
      <c r="E254" t="s">
        <v>548</v>
      </c>
      <c r="F254" s="176" t="n">
        <v>2031</v>
      </c>
      <c r="G254" s="177" t="n">
        <v>42</v>
      </c>
      <c r="H254" s="178" t="n">
        <v>3621.69006991615</v>
      </c>
      <c r="I254" s="179" t="n">
        <v>4124089.19975145</v>
      </c>
      <c r="J254" s="180" t="str">
        <f>IF(I254&gt;0,H254/I254,0)</f>
      </c>
      <c r="K254" s="181" t="str">
        <f>1-EXP(-J254)</f>
      </c>
      <c r="L254" s="182" t="str">
        <f>IF(G254=30,1,M253)</f>
      </c>
      <c r="M254" s="183" t="str">
        <f>L254*(1-K254)</f>
      </c>
    </row>
    <row r="255">
      <c r="A255" t="s">
        <v>167</v>
      </c>
      <c r="B255" t="s">
        <v>219</v>
      </c>
      <c r="C255" s="35" t="s">
        <v>221</v>
      </c>
      <c r="D255" t="s">
        <v>530</v>
      </c>
      <c r="E255" t="s">
        <v>548</v>
      </c>
      <c r="F255" s="176" t="n">
        <v>2031</v>
      </c>
      <c r="G255" s="177" t="n">
        <v>43</v>
      </c>
      <c r="H255" s="178" t="n">
        <v>4096.23827450745</v>
      </c>
      <c r="I255" s="179" t="n">
        <v>4081799.15462883</v>
      </c>
      <c r="J255" s="180" t="str">
        <f>IF(I255&gt;0,H255/I255,0)</f>
      </c>
      <c r="K255" s="181" t="str">
        <f>1-EXP(-J255)</f>
      </c>
      <c r="L255" s="182" t="str">
        <f>IF(G255=30,1,M254)</f>
      </c>
      <c r="M255" s="183" t="str">
        <f>L255*(1-K255)</f>
      </c>
    </row>
    <row r="256">
      <c r="A256" t="s">
        <v>167</v>
      </c>
      <c r="B256" t="s">
        <v>219</v>
      </c>
      <c r="C256" s="35" t="s">
        <v>221</v>
      </c>
      <c r="D256" t="s">
        <v>530</v>
      </c>
      <c r="E256" t="s">
        <v>548</v>
      </c>
      <c r="F256" s="176" t="n">
        <v>2031</v>
      </c>
      <c r="G256" s="177" t="n">
        <v>44</v>
      </c>
      <c r="H256" s="178" t="n">
        <v>4345.37789770336</v>
      </c>
      <c r="I256" s="179" t="n">
        <v>4030613.6091494</v>
      </c>
      <c r="J256" s="180" t="str">
        <f>IF(I256&gt;0,H256/I256,0)</f>
      </c>
      <c r="K256" s="181" t="str">
        <f>1-EXP(-J256)</f>
      </c>
      <c r="L256" s="182" t="str">
        <f>IF(G256=30,1,M255)</f>
      </c>
      <c r="M256" s="183" t="str">
        <f>L256*(1-K256)</f>
      </c>
    </row>
    <row r="257">
      <c r="A257" t="s">
        <v>167</v>
      </c>
      <c r="B257" t="s">
        <v>219</v>
      </c>
      <c r="C257" s="35" t="s">
        <v>221</v>
      </c>
      <c r="D257" t="s">
        <v>530</v>
      </c>
      <c r="E257" t="s">
        <v>548</v>
      </c>
      <c r="F257" s="176" t="n">
        <v>2031</v>
      </c>
      <c r="G257" s="177" t="n">
        <v>45</v>
      </c>
      <c r="H257" s="178" t="n">
        <v>4786.55581830501</v>
      </c>
      <c r="I257" s="179" t="n">
        <v>4040982.86466365</v>
      </c>
      <c r="J257" s="180" t="str">
        <f>IF(I257&gt;0,H257/I257,0)</f>
      </c>
      <c r="K257" s="181" t="str">
        <f>1-EXP(-J257)</f>
      </c>
      <c r="L257" s="182" t="str">
        <f>IF(G257=30,1,M256)</f>
      </c>
      <c r="M257" s="183" t="str">
        <f>L257*(1-K257)</f>
      </c>
    </row>
    <row r="258">
      <c r="A258" t="s">
        <v>167</v>
      </c>
      <c r="B258" t="s">
        <v>219</v>
      </c>
      <c r="C258" s="35" t="s">
        <v>221</v>
      </c>
      <c r="D258" t="s">
        <v>530</v>
      </c>
      <c r="E258" t="s">
        <v>548</v>
      </c>
      <c r="F258" s="176" t="n">
        <v>2031</v>
      </c>
      <c r="G258" s="177" t="n">
        <v>46</v>
      </c>
      <c r="H258" s="178" t="n">
        <v>6164.47314646242</v>
      </c>
      <c r="I258" s="179" t="n">
        <v>4107706.68478825</v>
      </c>
      <c r="J258" s="180" t="str">
        <f>IF(I258&gt;0,H258/I258,0)</f>
      </c>
      <c r="K258" s="181" t="str">
        <f>1-EXP(-J258)</f>
      </c>
      <c r="L258" s="182" t="str">
        <f>IF(G258=30,1,M257)</f>
      </c>
      <c r="M258" s="183" t="str">
        <f>L258*(1-K258)</f>
      </c>
    </row>
    <row r="259">
      <c r="A259" t="s">
        <v>167</v>
      </c>
      <c r="B259" t="s">
        <v>219</v>
      </c>
      <c r="C259" s="35" t="s">
        <v>221</v>
      </c>
      <c r="D259" t="s">
        <v>530</v>
      </c>
      <c r="E259" t="s">
        <v>548</v>
      </c>
      <c r="F259" s="176" t="n">
        <v>2031</v>
      </c>
      <c r="G259" s="177" t="n">
        <v>47</v>
      </c>
      <c r="H259" s="178" t="n">
        <v>6904.35298117229</v>
      </c>
      <c r="I259" s="179" t="n">
        <v>4132745.54911447</v>
      </c>
      <c r="J259" s="180" t="str">
        <f>IF(I259&gt;0,H259/I259,0)</f>
      </c>
      <c r="K259" s="181" t="str">
        <f>1-EXP(-J259)</f>
      </c>
      <c r="L259" s="182" t="str">
        <f>IF(G259=30,1,M258)</f>
      </c>
      <c r="M259" s="183" t="str">
        <f>L259*(1-K259)</f>
      </c>
    </row>
    <row r="260">
      <c r="A260" t="s">
        <v>167</v>
      </c>
      <c r="B260" t="s">
        <v>219</v>
      </c>
      <c r="C260" s="35" t="s">
        <v>221</v>
      </c>
      <c r="D260" t="s">
        <v>530</v>
      </c>
      <c r="E260" t="s">
        <v>548</v>
      </c>
      <c r="F260" s="176" t="n">
        <v>2031</v>
      </c>
      <c r="G260" s="177" t="n">
        <v>48</v>
      </c>
      <c r="H260" s="178" t="n">
        <v>7472.47930293896</v>
      </c>
      <c r="I260" s="179" t="n">
        <v>4098861.51760115</v>
      </c>
      <c r="J260" s="180" t="str">
        <f>IF(I260&gt;0,H260/I260,0)</f>
      </c>
      <c r="K260" s="181" t="str">
        <f>1-EXP(-J260)</f>
      </c>
      <c r="L260" s="182" t="str">
        <f>IF(G260=30,1,M259)</f>
      </c>
      <c r="M260" s="183" t="str">
        <f>L260*(1-K260)</f>
      </c>
    </row>
    <row r="261">
      <c r="A261" t="s">
        <v>167</v>
      </c>
      <c r="B261" t="s">
        <v>219</v>
      </c>
      <c r="C261" s="35" t="s">
        <v>221</v>
      </c>
      <c r="D261" t="s">
        <v>530</v>
      </c>
      <c r="E261" t="s">
        <v>548</v>
      </c>
      <c r="F261" s="176" t="n">
        <v>2031</v>
      </c>
      <c r="G261" s="177" t="n">
        <v>49</v>
      </c>
      <c r="H261" s="178" t="n">
        <v>7833.20368634036</v>
      </c>
      <c r="I261" s="179" t="n">
        <v>4040236.51524255</v>
      </c>
      <c r="J261" s="180" t="str">
        <f>IF(I261&gt;0,H261/I261,0)</f>
      </c>
      <c r="K261" s="181" t="str">
        <f>1-EXP(-J261)</f>
      </c>
      <c r="L261" s="182" t="str">
        <f>IF(G261=30,1,M260)</f>
      </c>
      <c r="M261" s="183" t="str">
        <f>L261*(1-K261)</f>
      </c>
    </row>
    <row r="262">
      <c r="A262" t="s">
        <v>167</v>
      </c>
      <c r="B262" t="s">
        <v>219</v>
      </c>
      <c r="C262" s="35" t="s">
        <v>221</v>
      </c>
      <c r="D262" t="s">
        <v>530</v>
      </c>
      <c r="E262" t="s">
        <v>548</v>
      </c>
      <c r="F262" s="176" t="n">
        <v>2031</v>
      </c>
      <c r="G262" s="177" t="n">
        <v>50</v>
      </c>
      <c r="H262" s="178" t="n">
        <v>8182.8410736656</v>
      </c>
      <c r="I262" s="179" t="n">
        <v>3974427.78345673</v>
      </c>
      <c r="J262" s="180" t="str">
        <f>IF(I262&gt;0,H262/I262,0)</f>
      </c>
      <c r="K262" s="181" t="str">
        <f>1-EXP(-J262)</f>
      </c>
      <c r="L262" s="182" t="str">
        <f>IF(G262=30,1,M261)</f>
      </c>
      <c r="M262" s="183" t="str">
        <f>L262*(1-K262)</f>
      </c>
    </row>
    <row r="263">
      <c r="A263" t="s">
        <v>167</v>
      </c>
      <c r="B263" t="s">
        <v>219</v>
      </c>
      <c r="C263" s="35" t="s">
        <v>221</v>
      </c>
      <c r="D263" t="s">
        <v>530</v>
      </c>
      <c r="E263" t="s">
        <v>548</v>
      </c>
      <c r="F263" s="176" t="n">
        <v>2031</v>
      </c>
      <c r="G263" s="177" t="n">
        <v>51</v>
      </c>
      <c r="H263" s="178" t="n">
        <v>8995.99702819577</v>
      </c>
      <c r="I263" s="179" t="n">
        <v>3913802.71790196</v>
      </c>
      <c r="J263" s="180" t="str">
        <f>IF(I263&gt;0,H263/I263,0)</f>
      </c>
      <c r="K263" s="181" t="str">
        <f>1-EXP(-J263)</f>
      </c>
      <c r="L263" s="182" t="str">
        <f>IF(G263=30,1,M262)</f>
      </c>
      <c r="M263" s="183" t="str">
        <f>L263*(1-K263)</f>
      </c>
    </row>
    <row r="264">
      <c r="A264" t="s">
        <v>167</v>
      </c>
      <c r="B264" t="s">
        <v>219</v>
      </c>
      <c r="C264" s="35" t="s">
        <v>221</v>
      </c>
      <c r="D264" t="s">
        <v>530</v>
      </c>
      <c r="E264" t="s">
        <v>548</v>
      </c>
      <c r="F264" s="176" t="n">
        <v>2031</v>
      </c>
      <c r="G264" s="177" t="n">
        <v>52</v>
      </c>
      <c r="H264" s="178" t="n">
        <v>9418.59777917972</v>
      </c>
      <c r="I264" s="179" t="n">
        <v>3839770.11947579</v>
      </c>
      <c r="J264" s="180" t="str">
        <f>IF(I264&gt;0,H264/I264,0)</f>
      </c>
      <c r="K264" s="181" t="str">
        <f>1-EXP(-J264)</f>
      </c>
      <c r="L264" s="182" t="str">
        <f>IF(G264=30,1,M263)</f>
      </c>
      <c r="M264" s="183" t="str">
        <f>L264*(1-K264)</f>
      </c>
    </row>
    <row r="265">
      <c r="A265" t="s">
        <v>167</v>
      </c>
      <c r="B265" t="s">
        <v>219</v>
      </c>
      <c r="C265" s="35" t="s">
        <v>221</v>
      </c>
      <c r="D265" t="s">
        <v>530</v>
      </c>
      <c r="E265" t="s">
        <v>548</v>
      </c>
      <c r="F265" s="176" t="n">
        <v>2031</v>
      </c>
      <c r="G265" s="177" t="n">
        <v>53</v>
      </c>
      <c r="H265" s="178" t="n">
        <v>9848.64693235529</v>
      </c>
      <c r="I265" s="179" t="n">
        <v>3741537.69211827</v>
      </c>
      <c r="J265" s="180" t="str">
        <f>IF(I265&gt;0,H265/I265,0)</f>
      </c>
      <c r="K265" s="181" t="str">
        <f>1-EXP(-J265)</f>
      </c>
      <c r="L265" s="182" t="str">
        <f>IF(G265=30,1,M264)</f>
      </c>
      <c r="M265" s="183" t="str">
        <f>L265*(1-K265)</f>
      </c>
    </row>
    <row r="266">
      <c r="A266" t="s">
        <v>167</v>
      </c>
      <c r="B266" t="s">
        <v>219</v>
      </c>
      <c r="C266" s="35" t="s">
        <v>221</v>
      </c>
      <c r="D266" t="s">
        <v>530</v>
      </c>
      <c r="E266" t="s">
        <v>548</v>
      </c>
      <c r="F266" s="176" t="n">
        <v>2031</v>
      </c>
      <c r="G266" s="177" t="n">
        <v>54</v>
      </c>
      <c r="H266" s="178" t="n">
        <v>10374.2925466887</v>
      </c>
      <c r="I266" s="179" t="n">
        <v>3647302.10905374</v>
      </c>
      <c r="J266" s="180" t="str">
        <f>IF(I266&gt;0,H266/I266,0)</f>
      </c>
      <c r="K266" s="181" t="str">
        <f>1-EXP(-J266)</f>
      </c>
      <c r="L266" s="182" t="str">
        <f>IF(G266=30,1,M265)</f>
      </c>
      <c r="M266" s="183" t="str">
        <f>L266*(1-K266)</f>
      </c>
    </row>
    <row r="267">
      <c r="A267" t="s">
        <v>167</v>
      </c>
      <c r="B267" t="s">
        <v>219</v>
      </c>
      <c r="C267" s="35" t="s">
        <v>221</v>
      </c>
      <c r="D267" t="s">
        <v>530</v>
      </c>
      <c r="E267" t="s">
        <v>548</v>
      </c>
      <c r="F267" s="176" t="n">
        <v>2031</v>
      </c>
      <c r="G267" s="177" t="n">
        <v>55</v>
      </c>
      <c r="H267" s="178" t="n">
        <v>11110.6024443555</v>
      </c>
      <c r="I267" s="179" t="n">
        <v>3567626.84873275</v>
      </c>
      <c r="J267" s="180" t="str">
        <f>IF(I267&gt;0,H267/I267,0)</f>
      </c>
      <c r="K267" s="181" t="str">
        <f>1-EXP(-J267)</f>
      </c>
      <c r="L267" s="182" t="str">
        <f>IF(G267=30,1,M266)</f>
      </c>
      <c r="M267" s="183" t="str">
        <f>L267*(1-K267)</f>
      </c>
    </row>
    <row r="268">
      <c r="A268" t="s">
        <v>167</v>
      </c>
      <c r="B268" t="s">
        <v>219</v>
      </c>
      <c r="C268" s="35" t="s">
        <v>221</v>
      </c>
      <c r="D268" t="s">
        <v>530</v>
      </c>
      <c r="E268" t="s">
        <v>548</v>
      </c>
      <c r="F268" s="176" t="n">
        <v>2031</v>
      </c>
      <c r="G268" s="177" t="n">
        <v>56</v>
      </c>
      <c r="H268" s="178" t="n">
        <v>11953.074846297</v>
      </c>
      <c r="I268" s="179" t="n">
        <v>3475173.17912949</v>
      </c>
      <c r="J268" s="180" t="str">
        <f>IF(I268&gt;0,H268/I268,0)</f>
      </c>
      <c r="K268" s="181" t="str">
        <f>1-EXP(-J268)</f>
      </c>
      <c r="L268" s="182" t="str">
        <f>IF(G268=30,1,M267)</f>
      </c>
      <c r="M268" s="183" t="str">
        <f>L268*(1-K268)</f>
      </c>
    </row>
    <row r="269">
      <c r="A269" t="s">
        <v>167</v>
      </c>
      <c r="B269" t="s">
        <v>219</v>
      </c>
      <c r="C269" s="35" t="s">
        <v>221</v>
      </c>
      <c r="D269" t="s">
        <v>530</v>
      </c>
      <c r="E269" t="s">
        <v>548</v>
      </c>
      <c r="F269" s="176" t="n">
        <v>2031</v>
      </c>
      <c r="G269" s="177" t="n">
        <v>57</v>
      </c>
      <c r="H269" s="178" t="n">
        <v>12881.17899439</v>
      </c>
      <c r="I269" s="179" t="n">
        <v>3397311.5649925</v>
      </c>
      <c r="J269" s="180" t="str">
        <f>IF(I269&gt;0,H269/I269,0)</f>
      </c>
      <c r="K269" s="181" t="str">
        <f>1-EXP(-J269)</f>
      </c>
      <c r="L269" s="182" t="str">
        <f>IF(G269=30,1,M268)</f>
      </c>
      <c r="M269" s="183" t="str">
        <f>L269*(1-K269)</f>
      </c>
    </row>
    <row r="270">
      <c r="A270" t="s">
        <v>167</v>
      </c>
      <c r="B270" t="s">
        <v>219</v>
      </c>
      <c r="C270" s="35" t="s">
        <v>221</v>
      </c>
      <c r="D270" t="s">
        <v>530</v>
      </c>
      <c r="E270" t="s">
        <v>548</v>
      </c>
      <c r="F270" s="176" t="n">
        <v>2031</v>
      </c>
      <c r="G270" s="177" t="n">
        <v>58</v>
      </c>
      <c r="H270" s="178" t="n">
        <v>13934.6520107749</v>
      </c>
      <c r="I270" s="179" t="n">
        <v>3318987.58448208</v>
      </c>
      <c r="J270" s="180" t="str">
        <f>IF(I270&gt;0,H270/I270,0)</f>
      </c>
      <c r="K270" s="181" t="str">
        <f>1-EXP(-J270)</f>
      </c>
      <c r="L270" s="182" t="str">
        <f>IF(G270=30,1,M269)</f>
      </c>
      <c r="M270" s="183" t="str">
        <f>L270*(1-K270)</f>
      </c>
    </row>
    <row r="271">
      <c r="A271" t="s">
        <v>167</v>
      </c>
      <c r="B271" t="s">
        <v>219</v>
      </c>
      <c r="C271" s="35" t="s">
        <v>221</v>
      </c>
      <c r="D271" t="s">
        <v>530</v>
      </c>
      <c r="E271" t="s">
        <v>548</v>
      </c>
      <c r="F271" s="176" t="n">
        <v>2031</v>
      </c>
      <c r="G271" s="177" t="n">
        <v>59</v>
      </c>
      <c r="H271" s="178" t="n">
        <v>14209.7919305561</v>
      </c>
      <c r="I271" s="179" t="n">
        <v>3219342.90860516</v>
      </c>
      <c r="J271" s="180" t="str">
        <f>IF(I271&gt;0,H271/I271,0)</f>
      </c>
      <c r="K271" s="181" t="str">
        <f>1-EXP(-J271)</f>
      </c>
      <c r="L271" s="182" t="str">
        <f>IF(G271=30,1,M270)</f>
      </c>
      <c r="M271" s="183" t="str">
        <f>L271*(1-K271)</f>
      </c>
    </row>
    <row r="272">
      <c r="A272" t="s">
        <v>167</v>
      </c>
      <c r="B272" t="s">
        <v>219</v>
      </c>
      <c r="C272" s="35" t="s">
        <v>221</v>
      </c>
      <c r="D272" t="s">
        <v>530</v>
      </c>
      <c r="E272" t="s">
        <v>548</v>
      </c>
      <c r="F272" s="176" t="n">
        <v>2031</v>
      </c>
      <c r="G272" s="177" t="n">
        <v>60</v>
      </c>
      <c r="H272" s="178" t="n">
        <v>14686.1831935172</v>
      </c>
      <c r="I272" s="179" t="n">
        <v>3130390.3217646</v>
      </c>
      <c r="J272" s="180" t="str">
        <f>IF(I272&gt;0,H272/I272,0)</f>
      </c>
      <c r="K272" s="181" t="str">
        <f>1-EXP(-J272)</f>
      </c>
      <c r="L272" s="182" t="str">
        <f>IF(G272=30,1,M271)</f>
      </c>
      <c r="M272" s="183" t="str">
        <f>L272*(1-K272)</f>
      </c>
    </row>
    <row r="273">
      <c r="A273" t="s">
        <v>167</v>
      </c>
      <c r="B273" t="s">
        <v>219</v>
      </c>
      <c r="C273" s="35" t="s">
        <v>221</v>
      </c>
      <c r="D273" t="s">
        <v>530</v>
      </c>
      <c r="E273" t="s">
        <v>548</v>
      </c>
      <c r="F273" s="176" t="n">
        <v>2031</v>
      </c>
      <c r="G273" s="177" t="n">
        <v>61</v>
      </c>
      <c r="H273" s="178" t="n">
        <v>15556.8185648557</v>
      </c>
      <c r="I273" s="179" t="n">
        <v>3039292.79122516</v>
      </c>
      <c r="J273" s="180" t="str">
        <f>IF(I273&gt;0,H273/I273,0)</f>
      </c>
      <c r="K273" s="181" t="str">
        <f>1-EXP(-J273)</f>
      </c>
      <c r="L273" s="182" t="str">
        <f>IF(G273=30,1,M272)</f>
      </c>
      <c r="M273" s="183" t="str">
        <f>L273*(1-K273)</f>
      </c>
    </row>
    <row r="274">
      <c r="A274" t="s">
        <v>167</v>
      </c>
      <c r="B274" t="s">
        <v>219</v>
      </c>
      <c r="C274" s="35" t="s">
        <v>221</v>
      </c>
      <c r="D274" t="s">
        <v>530</v>
      </c>
      <c r="E274" t="s">
        <v>548</v>
      </c>
      <c r="F274" s="176" t="n">
        <v>2031</v>
      </c>
      <c r="G274" s="177" t="n">
        <v>62</v>
      </c>
      <c r="H274" s="178" t="n">
        <v>16218.0515638482</v>
      </c>
      <c r="I274" s="179" t="n">
        <v>2932703.09745137</v>
      </c>
      <c r="J274" s="180" t="str">
        <f>IF(I274&gt;0,H274/I274,0)</f>
      </c>
      <c r="K274" s="181" t="str">
        <f>1-EXP(-J274)</f>
      </c>
      <c r="L274" s="182" t="str">
        <f>IF(G274=30,1,M273)</f>
      </c>
      <c r="M274" s="183" t="str">
        <f>L274*(1-K274)</f>
      </c>
    </row>
    <row r="275">
      <c r="A275" t="s">
        <v>167</v>
      </c>
      <c r="B275" t="s">
        <v>219</v>
      </c>
      <c r="C275" s="35" t="s">
        <v>221</v>
      </c>
      <c r="D275" t="s">
        <v>530</v>
      </c>
      <c r="E275" t="s">
        <v>548</v>
      </c>
      <c r="F275" s="176" t="n">
        <v>2031</v>
      </c>
      <c r="G275" s="177" t="n">
        <v>63</v>
      </c>
      <c r="H275" s="178" t="n">
        <v>17154.4087610066</v>
      </c>
      <c r="I275" s="179" t="n">
        <v>2818698.47765116</v>
      </c>
      <c r="J275" s="180" t="str">
        <f>IF(I275&gt;0,H275/I275,0)</f>
      </c>
      <c r="K275" s="181" t="str">
        <f>1-EXP(-J275)</f>
      </c>
      <c r="L275" s="182" t="str">
        <f>IF(G275=30,1,M274)</f>
      </c>
      <c r="M275" s="183" t="str">
        <f>L275*(1-K275)</f>
      </c>
    </row>
    <row r="276">
      <c r="A276" t="s">
        <v>167</v>
      </c>
      <c r="B276" t="s">
        <v>219</v>
      </c>
      <c r="C276" s="35" t="s">
        <v>221</v>
      </c>
      <c r="D276" t="s">
        <v>530</v>
      </c>
      <c r="E276" t="s">
        <v>548</v>
      </c>
      <c r="F276" s="176" t="n">
        <v>2031</v>
      </c>
      <c r="G276" s="177" t="n">
        <v>64</v>
      </c>
      <c r="H276" s="178" t="n">
        <v>18424.5933851854</v>
      </c>
      <c r="I276" s="179" t="n">
        <v>2706371.69894474</v>
      </c>
      <c r="J276" s="180" t="str">
        <f>IF(I276&gt;0,H276/I276,0)</f>
      </c>
      <c r="K276" s="181" t="str">
        <f>1-EXP(-J276)</f>
      </c>
      <c r="L276" s="182" t="str">
        <f>IF(G276=30,1,M275)</f>
      </c>
      <c r="M276" s="183" t="str">
        <f>L276*(1-K276)</f>
      </c>
    </row>
    <row r="277">
      <c r="A277" t="s">
        <v>167</v>
      </c>
      <c r="B277" t="s">
        <v>219</v>
      </c>
      <c r="C277" s="35" t="s">
        <v>221</v>
      </c>
      <c r="D277" t="s">
        <v>530</v>
      </c>
      <c r="E277" t="s">
        <v>548</v>
      </c>
      <c r="F277" s="176" t="n">
        <v>2031</v>
      </c>
      <c r="G277" s="177" t="n">
        <v>65</v>
      </c>
      <c r="H277" s="178" t="n">
        <v>19543.8638405876</v>
      </c>
      <c r="I277" s="179" t="n">
        <v>2581199.90002951</v>
      </c>
      <c r="J277" s="180" t="str">
        <f>IF(I277&gt;0,H277/I277,0)</f>
      </c>
      <c r="K277" s="181" t="str">
        <f>1-EXP(-J277)</f>
      </c>
      <c r="L277" s="182" t="str">
        <f>IF(G277=30,1,M276)</f>
      </c>
      <c r="M277" s="183" t="str">
        <f>L277*(1-K277)</f>
      </c>
    </row>
    <row r="278">
      <c r="A278" t="s">
        <v>167</v>
      </c>
      <c r="B278" t="s">
        <v>219</v>
      </c>
      <c r="C278" s="35" t="s">
        <v>221</v>
      </c>
      <c r="D278" t="s">
        <v>530</v>
      </c>
      <c r="E278" t="s">
        <v>548</v>
      </c>
      <c r="F278" s="176" t="n">
        <v>2031</v>
      </c>
      <c r="G278" s="177" t="n">
        <v>66</v>
      </c>
      <c r="H278" s="178" t="n">
        <v>20046.822517797</v>
      </c>
      <c r="I278" s="179" t="n">
        <v>2444165.64741041</v>
      </c>
      <c r="J278" s="180" t="str">
        <f>IF(I278&gt;0,H278/I278,0)</f>
      </c>
      <c r="K278" s="181" t="str">
        <f>1-EXP(-J278)</f>
      </c>
      <c r="L278" s="182" t="str">
        <f>IF(G278=30,1,M277)</f>
      </c>
      <c r="M278" s="183" t="str">
        <f>L278*(1-K278)</f>
      </c>
    </row>
    <row r="279">
      <c r="A279" t="s">
        <v>167</v>
      </c>
      <c r="B279" t="s">
        <v>219</v>
      </c>
      <c r="C279" s="35" t="s">
        <v>221</v>
      </c>
      <c r="D279" t="s">
        <v>530</v>
      </c>
      <c r="E279" t="s">
        <v>548</v>
      </c>
      <c r="F279" s="176" t="n">
        <v>2031</v>
      </c>
      <c r="G279" s="177" t="n">
        <v>67</v>
      </c>
      <c r="H279" s="178" t="n">
        <v>20927.3300242185</v>
      </c>
      <c r="I279" s="179" t="n">
        <v>2308112.9903948</v>
      </c>
      <c r="J279" s="180" t="str">
        <f>IF(I279&gt;0,H279/I279,0)</f>
      </c>
      <c r="K279" s="181" t="str">
        <f>1-EXP(-J279)</f>
      </c>
      <c r="L279" s="182" t="str">
        <f>IF(G279=30,1,M278)</f>
      </c>
      <c r="M279" s="183" t="str">
        <f>L279*(1-K279)</f>
      </c>
    </row>
    <row r="280">
      <c r="A280" t="s">
        <v>167</v>
      </c>
      <c r="B280" t="s">
        <v>219</v>
      </c>
      <c r="C280" s="35" t="s">
        <v>221</v>
      </c>
      <c r="D280" t="s">
        <v>530</v>
      </c>
      <c r="E280" t="s">
        <v>548</v>
      </c>
      <c r="F280" s="176" t="n">
        <v>2031</v>
      </c>
      <c r="G280" s="177" t="n">
        <v>68</v>
      </c>
      <c r="H280" s="178" t="n">
        <v>21501.2230440068</v>
      </c>
      <c r="I280" s="179" t="n">
        <v>2173202.29037454</v>
      </c>
      <c r="J280" s="180" t="str">
        <f>IF(I280&gt;0,H280/I280,0)</f>
      </c>
      <c r="K280" s="181" t="str">
        <f>1-EXP(-J280)</f>
      </c>
      <c r="L280" s="182" t="str">
        <f>IF(G280=30,1,M279)</f>
      </c>
      <c r="M280" s="183" t="str">
        <f>L280*(1-K280)</f>
      </c>
    </row>
    <row r="281">
      <c r="A281" t="s">
        <v>167</v>
      </c>
      <c r="B281" t="s">
        <v>219</v>
      </c>
      <c r="C281" s="35" t="s">
        <v>221</v>
      </c>
      <c r="D281" t="s">
        <v>530</v>
      </c>
      <c r="E281" t="s">
        <v>548</v>
      </c>
      <c r="F281" s="176" t="n">
        <v>2031</v>
      </c>
      <c r="G281" s="177" t="n">
        <v>69</v>
      </c>
      <c r="H281" s="178" t="n">
        <v>21273.9293275911</v>
      </c>
      <c r="I281" s="179" t="n">
        <v>2038515.46695859</v>
      </c>
      <c r="J281" s="180" t="str">
        <f>IF(I281&gt;0,H281/I281,0)</f>
      </c>
      <c r="K281" s="181" t="str">
        <f>1-EXP(-J281)</f>
      </c>
      <c r="L281" s="182" t="str">
        <f>IF(G281=30,1,M280)</f>
      </c>
      <c r="M281" s="183" t="str">
        <f>L281*(1-K281)</f>
      </c>
    </row>
    <row r="282">
      <c r="A282" t="s">
        <v>167</v>
      </c>
      <c r="B282" t="s">
        <v>219</v>
      </c>
      <c r="C282" s="35" t="s">
        <v>221</v>
      </c>
      <c r="D282" t="s">
        <v>530</v>
      </c>
      <c r="E282" t="s">
        <v>548</v>
      </c>
      <c r="F282" s="176" t="n">
        <v>2032</v>
      </c>
      <c r="G282" s="177" t="n">
        <v>30</v>
      </c>
      <c r="H282" s="178" t="n">
        <v>748.055270199156</v>
      </c>
      <c r="I282" s="179" t="n">
        <v>4342444.7832353</v>
      </c>
      <c r="J282" s="180" t="str">
        <f>IF(I282&gt;0,H282/I282,0)</f>
      </c>
      <c r="K282" s="181" t="str">
        <f>1-EXP(-J282)</f>
      </c>
      <c r="L282" s="182" t="str">
        <f>IF(G282=30,1,M281)</f>
      </c>
      <c r="M282" s="183" t="str">
        <f>L282*(1-K282)</f>
      </c>
    </row>
    <row r="283">
      <c r="A283" t="s">
        <v>167</v>
      </c>
      <c r="B283" t="s">
        <v>219</v>
      </c>
      <c r="C283" s="35" t="s">
        <v>221</v>
      </c>
      <c r="D283" t="s">
        <v>530</v>
      </c>
      <c r="E283" t="s">
        <v>548</v>
      </c>
      <c r="F283" s="176" t="n">
        <v>2032</v>
      </c>
      <c r="G283" s="177" t="n">
        <v>31</v>
      </c>
      <c r="H283" s="178" t="n">
        <v>1108.99615954993</v>
      </c>
      <c r="I283" s="179" t="n">
        <v>4323913.84797648</v>
      </c>
      <c r="J283" s="180" t="str">
        <f>IF(I283&gt;0,H283/I283,0)</f>
      </c>
      <c r="K283" s="181" t="str">
        <f>1-EXP(-J283)</f>
      </c>
      <c r="L283" s="182" t="str">
        <f>IF(G283=30,1,M282)</f>
      </c>
      <c r="M283" s="183" t="str">
        <f>L283*(1-K283)</f>
      </c>
    </row>
    <row r="284">
      <c r="A284" t="s">
        <v>167</v>
      </c>
      <c r="B284" t="s">
        <v>219</v>
      </c>
      <c r="C284" s="35" t="s">
        <v>221</v>
      </c>
      <c r="D284" t="s">
        <v>530</v>
      </c>
      <c r="E284" t="s">
        <v>548</v>
      </c>
      <c r="F284" s="176" t="n">
        <v>2032</v>
      </c>
      <c r="G284" s="177" t="n">
        <v>32</v>
      </c>
      <c r="H284" s="178" t="n">
        <v>1181.28984551791</v>
      </c>
      <c r="I284" s="179" t="n">
        <v>4325336.12276494</v>
      </c>
      <c r="J284" s="180" t="str">
        <f>IF(I284&gt;0,H284/I284,0)</f>
      </c>
      <c r="K284" s="181" t="str">
        <f>1-EXP(-J284)</f>
      </c>
      <c r="L284" s="182" t="str">
        <f>IF(G284=30,1,M283)</f>
      </c>
      <c r="M284" s="183" t="str">
        <f>L284*(1-K284)</f>
      </c>
    </row>
    <row r="285">
      <c r="A285" t="s">
        <v>167</v>
      </c>
      <c r="B285" t="s">
        <v>219</v>
      </c>
      <c r="C285" s="35" t="s">
        <v>221</v>
      </c>
      <c r="D285" t="s">
        <v>530</v>
      </c>
      <c r="E285" t="s">
        <v>548</v>
      </c>
      <c r="F285" s="176" t="n">
        <v>2032</v>
      </c>
      <c r="G285" s="177" t="n">
        <v>33</v>
      </c>
      <c r="H285" s="178" t="n">
        <v>1286.74191065713</v>
      </c>
      <c r="I285" s="179" t="n">
        <v>4365726.42914414</v>
      </c>
      <c r="J285" s="180" t="str">
        <f>IF(I285&gt;0,H285/I285,0)</f>
      </c>
      <c r="K285" s="181" t="str">
        <f>1-EXP(-J285)</f>
      </c>
      <c r="L285" s="182" t="str">
        <f>IF(G285=30,1,M284)</f>
      </c>
      <c r="M285" s="183" t="str">
        <f>L285*(1-K285)</f>
      </c>
    </row>
    <row r="286">
      <c r="A286" t="s">
        <v>167</v>
      </c>
      <c r="B286" t="s">
        <v>219</v>
      </c>
      <c r="C286" s="35" t="s">
        <v>221</v>
      </c>
      <c r="D286" t="s">
        <v>530</v>
      </c>
      <c r="E286" t="s">
        <v>548</v>
      </c>
      <c r="F286" s="176" t="n">
        <v>2032</v>
      </c>
      <c r="G286" s="177" t="n">
        <v>34</v>
      </c>
      <c r="H286" s="178" t="n">
        <v>1380.38706260017</v>
      </c>
      <c r="I286" s="179" t="n">
        <v>4408718.59403312</v>
      </c>
      <c r="J286" s="180" t="str">
        <f>IF(I286&gt;0,H286/I286,0)</f>
      </c>
      <c r="K286" s="181" t="str">
        <f>1-EXP(-J286)</f>
      </c>
      <c r="L286" s="182" t="str">
        <f>IF(G286=30,1,M285)</f>
      </c>
      <c r="M286" s="183" t="str">
        <f>L286*(1-K286)</f>
      </c>
    </row>
    <row r="287">
      <c r="A287" t="s">
        <v>167</v>
      </c>
      <c r="B287" t="s">
        <v>219</v>
      </c>
      <c r="C287" s="35" t="s">
        <v>221</v>
      </c>
      <c r="D287" t="s">
        <v>530</v>
      </c>
      <c r="E287" t="s">
        <v>548</v>
      </c>
      <c r="F287" s="176" t="n">
        <v>2032</v>
      </c>
      <c r="G287" s="177" t="n">
        <v>35</v>
      </c>
      <c r="H287" s="178" t="n">
        <v>1484.14683753957</v>
      </c>
      <c r="I287" s="179" t="n">
        <v>4405436.28123429</v>
      </c>
      <c r="J287" s="180" t="str">
        <f>IF(I287&gt;0,H287/I287,0)</f>
      </c>
      <c r="K287" s="181" t="str">
        <f>1-EXP(-J287)</f>
      </c>
      <c r="L287" s="182" t="str">
        <f>IF(G287=30,1,M286)</f>
      </c>
      <c r="M287" s="183" t="str">
        <f>L287*(1-K287)</f>
      </c>
    </row>
    <row r="288">
      <c r="A288" t="s">
        <v>167</v>
      </c>
      <c r="B288" t="s">
        <v>219</v>
      </c>
      <c r="C288" s="35" t="s">
        <v>221</v>
      </c>
      <c r="D288" t="s">
        <v>530</v>
      </c>
      <c r="E288" t="s">
        <v>548</v>
      </c>
      <c r="F288" s="176" t="n">
        <v>2032</v>
      </c>
      <c r="G288" s="177" t="n">
        <v>36</v>
      </c>
      <c r="H288" s="178" t="n">
        <v>1901.09825996533</v>
      </c>
      <c r="I288" s="179" t="n">
        <v>4343081.70668607</v>
      </c>
      <c r="J288" s="180" t="str">
        <f>IF(I288&gt;0,H288/I288,0)</f>
      </c>
      <c r="K288" s="181" t="str">
        <f>1-EXP(-J288)</f>
      </c>
      <c r="L288" s="182" t="str">
        <f>IF(G288=30,1,M287)</f>
      </c>
      <c r="M288" s="183" t="str">
        <f>L288*(1-K288)</f>
      </c>
    </row>
    <row r="289">
      <c r="A289" t="s">
        <v>167</v>
      </c>
      <c r="B289" t="s">
        <v>219</v>
      </c>
      <c r="C289" s="35" t="s">
        <v>221</v>
      </c>
      <c r="D289" t="s">
        <v>530</v>
      </c>
      <c r="E289" t="s">
        <v>548</v>
      </c>
      <c r="F289" s="176" t="n">
        <v>2032</v>
      </c>
      <c r="G289" s="177" t="n">
        <v>37</v>
      </c>
      <c r="H289" s="178" t="n">
        <v>2020.90513038062</v>
      </c>
      <c r="I289" s="179" t="n">
        <v>4278762.05405282</v>
      </c>
      <c r="J289" s="180" t="str">
        <f>IF(I289&gt;0,H289/I289,0)</f>
      </c>
      <c r="K289" s="181" t="str">
        <f>1-EXP(-J289)</f>
      </c>
      <c r="L289" s="182" t="str">
        <f>IF(G289=30,1,M288)</f>
      </c>
      <c r="M289" s="183" t="str">
        <f>L289*(1-K289)</f>
      </c>
    </row>
    <row r="290">
      <c r="A290" t="s">
        <v>167</v>
      </c>
      <c r="B290" t="s">
        <v>219</v>
      </c>
      <c r="C290" s="35" t="s">
        <v>221</v>
      </c>
      <c r="D290" t="s">
        <v>530</v>
      </c>
      <c r="E290" t="s">
        <v>548</v>
      </c>
      <c r="F290" s="176" t="n">
        <v>2032</v>
      </c>
      <c r="G290" s="177" t="n">
        <v>38</v>
      </c>
      <c r="H290" s="178" t="n">
        <v>2175.93550704539</v>
      </c>
      <c r="I290" s="179" t="n">
        <v>4223867.6090335</v>
      </c>
      <c r="J290" s="180" t="str">
        <f>IF(I290&gt;0,H290/I290,0)</f>
      </c>
      <c r="K290" s="181" t="str">
        <f>1-EXP(-J290)</f>
      </c>
      <c r="L290" s="182" t="str">
        <f>IF(G290=30,1,M289)</f>
      </c>
      <c r="M290" s="183" t="str">
        <f>L290*(1-K290)</f>
      </c>
    </row>
    <row r="291">
      <c r="A291" t="s">
        <v>167</v>
      </c>
      <c r="B291" t="s">
        <v>219</v>
      </c>
      <c r="C291" s="35" t="s">
        <v>221</v>
      </c>
      <c r="D291" t="s">
        <v>530</v>
      </c>
      <c r="E291" t="s">
        <v>548</v>
      </c>
      <c r="F291" s="176" t="n">
        <v>2032</v>
      </c>
      <c r="G291" s="177" t="n">
        <v>39</v>
      </c>
      <c r="H291" s="178" t="n">
        <v>2275.98674296785</v>
      </c>
      <c r="I291" s="179" t="n">
        <v>4171391.32283728</v>
      </c>
      <c r="J291" s="180" t="str">
        <f>IF(I291&gt;0,H291/I291,0)</f>
      </c>
      <c r="K291" s="181" t="str">
        <f>1-EXP(-J291)</f>
      </c>
      <c r="L291" s="182" t="str">
        <f>IF(G291=30,1,M290)</f>
      </c>
      <c r="M291" s="183" t="str">
        <f>L291*(1-K291)</f>
      </c>
    </row>
    <row r="292">
      <c r="A292" t="s">
        <v>167</v>
      </c>
      <c r="B292" t="s">
        <v>219</v>
      </c>
      <c r="C292" s="35" t="s">
        <v>221</v>
      </c>
      <c r="D292" t="s">
        <v>530</v>
      </c>
      <c r="E292" t="s">
        <v>548</v>
      </c>
      <c r="F292" s="176" t="n">
        <v>2032</v>
      </c>
      <c r="G292" s="177" t="n">
        <v>40</v>
      </c>
      <c r="H292" s="178" t="n">
        <v>2455.28935698508</v>
      </c>
      <c r="I292" s="179" t="n">
        <v>4153767.04375874</v>
      </c>
      <c r="J292" s="180" t="str">
        <f>IF(I292&gt;0,H292/I292,0)</f>
      </c>
      <c r="K292" s="181" t="str">
        <f>1-EXP(-J292)</f>
      </c>
      <c r="L292" s="182" t="str">
        <f>IF(G292=30,1,M291)</f>
      </c>
      <c r="M292" s="183" t="str">
        <f>L292*(1-K292)</f>
      </c>
    </row>
    <row r="293">
      <c r="A293" t="s">
        <v>167</v>
      </c>
      <c r="B293" t="s">
        <v>219</v>
      </c>
      <c r="C293" s="35" t="s">
        <v>221</v>
      </c>
      <c r="D293" t="s">
        <v>530</v>
      </c>
      <c r="E293" t="s">
        <v>548</v>
      </c>
      <c r="F293" s="176" t="n">
        <v>2032</v>
      </c>
      <c r="G293" s="177" t="n">
        <v>41</v>
      </c>
      <c r="H293" s="178" t="n">
        <v>3199.03731896454</v>
      </c>
      <c r="I293" s="179" t="n">
        <v>4130291.21798054</v>
      </c>
      <c r="J293" s="180" t="str">
        <f>IF(I293&gt;0,H293/I293,0)</f>
      </c>
      <c r="K293" s="181" t="str">
        <f>1-EXP(-J293)</f>
      </c>
      <c r="L293" s="182" t="str">
        <f>IF(G293=30,1,M292)</f>
      </c>
      <c r="M293" s="183" t="str">
        <f>L293*(1-K293)</f>
      </c>
    </row>
    <row r="294">
      <c r="A294" t="s">
        <v>167</v>
      </c>
      <c r="B294" t="s">
        <v>219</v>
      </c>
      <c r="C294" s="35" t="s">
        <v>221</v>
      </c>
      <c r="D294" t="s">
        <v>530</v>
      </c>
      <c r="E294" t="s">
        <v>548</v>
      </c>
      <c r="F294" s="176" t="n">
        <v>2032</v>
      </c>
      <c r="G294" s="177" t="n">
        <v>42</v>
      </c>
      <c r="H294" s="178" t="n">
        <v>3515.03933259013</v>
      </c>
      <c r="I294" s="179" t="n">
        <v>4110311.14391413</v>
      </c>
      <c r="J294" s="180" t="str">
        <f>IF(I294&gt;0,H294/I294,0)</f>
      </c>
      <c r="K294" s="181" t="str">
        <f>1-EXP(-J294)</f>
      </c>
      <c r="L294" s="182" t="str">
        <f>IF(G294=30,1,M293)</f>
      </c>
      <c r="M294" s="183" t="str">
        <f>L294*(1-K294)</f>
      </c>
    </row>
    <row r="295">
      <c r="A295" t="s">
        <v>167</v>
      </c>
      <c r="B295" t="s">
        <v>219</v>
      </c>
      <c r="C295" s="35" t="s">
        <v>221</v>
      </c>
      <c r="D295" t="s">
        <v>530</v>
      </c>
      <c r="E295" t="s">
        <v>548</v>
      </c>
      <c r="F295" s="176" t="n">
        <v>2032</v>
      </c>
      <c r="G295" s="177" t="n">
        <v>43</v>
      </c>
      <c r="H295" s="178" t="n">
        <v>3931.08378926025</v>
      </c>
      <c r="I295" s="179" t="n">
        <v>4113016.0228776</v>
      </c>
      <c r="J295" s="180" t="str">
        <f>IF(I295&gt;0,H295/I295,0)</f>
      </c>
      <c r="K295" s="181" t="str">
        <f>1-EXP(-J295)</f>
      </c>
      <c r="L295" s="182" t="str">
        <f>IF(G295=30,1,M294)</f>
      </c>
      <c r="M295" s="183" t="str">
        <f>L295*(1-K295)</f>
      </c>
    </row>
    <row r="296">
      <c r="A296" t="s">
        <v>167</v>
      </c>
      <c r="B296" t="s">
        <v>219</v>
      </c>
      <c r="C296" s="35" t="s">
        <v>221</v>
      </c>
      <c r="D296" t="s">
        <v>530</v>
      </c>
      <c r="E296" t="s">
        <v>548</v>
      </c>
      <c r="F296" s="176" t="n">
        <v>2032</v>
      </c>
      <c r="G296" s="177" t="n">
        <v>44</v>
      </c>
      <c r="H296" s="178" t="n">
        <v>4195.27252599287</v>
      </c>
      <c r="I296" s="179" t="n">
        <v>4069697.63795499</v>
      </c>
      <c r="J296" s="180" t="str">
        <f>IF(I296&gt;0,H296/I296,0)</f>
      </c>
      <c r="K296" s="181" t="str">
        <f>1-EXP(-J296)</f>
      </c>
      <c r="L296" s="182" t="str">
        <f>IF(G296=30,1,M295)</f>
      </c>
      <c r="M296" s="183" t="str">
        <f>L296*(1-K296)</f>
      </c>
    </row>
    <row r="297">
      <c r="A297" t="s">
        <v>167</v>
      </c>
      <c r="B297" t="s">
        <v>219</v>
      </c>
      <c r="C297" s="35" t="s">
        <v>221</v>
      </c>
      <c r="D297" t="s">
        <v>530</v>
      </c>
      <c r="E297" t="s">
        <v>548</v>
      </c>
      <c r="F297" s="176" t="n">
        <v>2032</v>
      </c>
      <c r="G297" s="177" t="n">
        <v>45</v>
      </c>
      <c r="H297" s="178" t="n">
        <v>4564.80425814541</v>
      </c>
      <c r="I297" s="179" t="n">
        <v>4017667.0522106</v>
      </c>
      <c r="J297" s="180" t="str">
        <f>IF(I297&gt;0,H297/I297,0)</f>
      </c>
      <c r="K297" s="181" t="str">
        <f>1-EXP(-J297)</f>
      </c>
      <c r="L297" s="182" t="str">
        <f>IF(G297=30,1,M296)</f>
      </c>
      <c r="M297" s="183" t="str">
        <f>L297*(1-K297)</f>
      </c>
    </row>
    <row r="298">
      <c r="A298" t="s">
        <v>167</v>
      </c>
      <c r="B298" t="s">
        <v>219</v>
      </c>
      <c r="C298" s="35" t="s">
        <v>221</v>
      </c>
      <c r="D298" t="s">
        <v>530</v>
      </c>
      <c r="E298" t="s">
        <v>548</v>
      </c>
      <c r="F298" s="176" t="n">
        <v>2032</v>
      </c>
      <c r="G298" s="177" t="n">
        <v>46</v>
      </c>
      <c r="H298" s="178" t="n">
        <v>5804.740478358</v>
      </c>
      <c r="I298" s="179" t="n">
        <v>4026776.3419524</v>
      </c>
      <c r="J298" s="180" t="str">
        <f>IF(I298&gt;0,H298/I298,0)</f>
      </c>
      <c r="K298" s="181" t="str">
        <f>1-EXP(-J298)</f>
      </c>
      <c r="L298" s="182" t="str">
        <f>IF(G298=30,1,M297)</f>
      </c>
      <c r="M298" s="183" t="str">
        <f>L298*(1-K298)</f>
      </c>
    </row>
    <row r="299">
      <c r="A299" t="s">
        <v>167</v>
      </c>
      <c r="B299" t="s">
        <v>219</v>
      </c>
      <c r="C299" s="35" t="s">
        <v>221</v>
      </c>
      <c r="D299" t="s">
        <v>530</v>
      </c>
      <c r="E299" t="s">
        <v>548</v>
      </c>
      <c r="F299" s="176" t="n">
        <v>2032</v>
      </c>
      <c r="G299" s="177" t="n">
        <v>47</v>
      </c>
      <c r="H299" s="178" t="n">
        <v>6550.54590953971</v>
      </c>
      <c r="I299" s="179" t="n">
        <v>4092007.87366403</v>
      </c>
      <c r="J299" s="180" t="str">
        <f>IF(I299&gt;0,H299/I299,0)</f>
      </c>
      <c r="K299" s="181" t="str">
        <f>1-EXP(-J299)</f>
      </c>
      <c r="L299" s="182" t="str">
        <f>IF(G299=30,1,M298)</f>
      </c>
      <c r="M299" s="183" t="str">
        <f>L299*(1-K299)</f>
      </c>
    </row>
    <row r="300">
      <c r="A300" t="s">
        <v>167</v>
      </c>
      <c r="B300" t="s">
        <v>219</v>
      </c>
      <c r="C300" s="35" t="s">
        <v>221</v>
      </c>
      <c r="D300" t="s">
        <v>530</v>
      </c>
      <c r="E300" t="s">
        <v>548</v>
      </c>
      <c r="F300" s="176" t="n">
        <v>2032</v>
      </c>
      <c r="G300" s="177" t="n">
        <v>48</v>
      </c>
      <c r="H300" s="178" t="n">
        <v>7375.58077150461</v>
      </c>
      <c r="I300" s="179" t="n">
        <v>4115317.45721541</v>
      </c>
      <c r="J300" s="180" t="str">
        <f>IF(I300&gt;0,H300/I300,0)</f>
      </c>
      <c r="K300" s="181" t="str">
        <f>1-EXP(-J300)</f>
      </c>
      <c r="L300" s="182" t="str">
        <f>IF(G300=30,1,M299)</f>
      </c>
      <c r="M300" s="183" t="str">
        <f>L300*(1-K300)</f>
      </c>
    </row>
    <row r="301">
      <c r="A301" t="s">
        <v>167</v>
      </c>
      <c r="B301" t="s">
        <v>219</v>
      </c>
      <c r="C301" s="35" t="s">
        <v>221</v>
      </c>
      <c r="D301" t="s">
        <v>530</v>
      </c>
      <c r="E301" t="s">
        <v>548</v>
      </c>
      <c r="F301" s="176" t="n">
        <v>2032</v>
      </c>
      <c r="G301" s="177" t="n">
        <v>49</v>
      </c>
      <c r="H301" s="178" t="n">
        <v>7785.28998522172</v>
      </c>
      <c r="I301" s="179" t="n">
        <v>4079915.92714976</v>
      </c>
      <c r="J301" s="180" t="str">
        <f>IF(I301&gt;0,H301/I301,0)</f>
      </c>
      <c r="K301" s="181" t="str">
        <f>1-EXP(-J301)</f>
      </c>
      <c r="L301" s="182" t="str">
        <f>IF(G301=30,1,M300)</f>
      </c>
      <c r="M301" s="183" t="str">
        <f>L301*(1-K301)</f>
      </c>
    </row>
    <row r="302">
      <c r="A302" t="s">
        <v>167</v>
      </c>
      <c r="B302" t="s">
        <v>219</v>
      </c>
      <c r="C302" s="35" t="s">
        <v>221</v>
      </c>
      <c r="D302" t="s">
        <v>530</v>
      </c>
      <c r="E302" t="s">
        <v>548</v>
      </c>
      <c r="F302" s="176" t="n">
        <v>2032</v>
      </c>
      <c r="G302" s="177" t="n">
        <v>50</v>
      </c>
      <c r="H302" s="178" t="n">
        <v>8227.71050144847</v>
      </c>
      <c r="I302" s="179" t="n">
        <v>4020012.9767491</v>
      </c>
      <c r="J302" s="180" t="str">
        <f>IF(I302&gt;0,H302/I302,0)</f>
      </c>
      <c r="K302" s="181" t="str">
        <f>1-EXP(-J302)</f>
      </c>
      <c r="L302" s="182" t="str">
        <f>IF(G302=30,1,M301)</f>
      </c>
      <c r="M302" s="183" t="str">
        <f>L302*(1-K302)</f>
      </c>
    </row>
    <row r="303">
      <c r="A303" t="s">
        <v>167</v>
      </c>
      <c r="B303" t="s">
        <v>219</v>
      </c>
      <c r="C303" s="35" t="s">
        <v>221</v>
      </c>
      <c r="D303" t="s">
        <v>530</v>
      </c>
      <c r="E303" t="s">
        <v>548</v>
      </c>
      <c r="F303" s="176" t="n">
        <v>2032</v>
      </c>
      <c r="G303" s="177" t="n">
        <v>51</v>
      </c>
      <c r="H303" s="178" t="n">
        <v>9050.87218087607</v>
      </c>
      <c r="I303" s="179" t="n">
        <v>3952890.82180113</v>
      </c>
      <c r="J303" s="180" t="str">
        <f>IF(I303&gt;0,H303/I303,0)</f>
      </c>
      <c r="K303" s="181" t="str">
        <f>1-EXP(-J303)</f>
      </c>
      <c r="L303" s="182" t="str">
        <f>IF(G303=30,1,M302)</f>
      </c>
      <c r="M303" s="183" t="str">
        <f>L303*(1-K303)</f>
      </c>
    </row>
    <row r="304">
      <c r="A304" t="s">
        <v>167</v>
      </c>
      <c r="B304" t="s">
        <v>219</v>
      </c>
      <c r="C304" s="35" t="s">
        <v>221</v>
      </c>
      <c r="D304" t="s">
        <v>530</v>
      </c>
      <c r="E304" t="s">
        <v>548</v>
      </c>
      <c r="F304" s="176" t="n">
        <v>2032</v>
      </c>
      <c r="G304" s="177" t="n">
        <v>52</v>
      </c>
      <c r="H304" s="178" t="n">
        <v>9486.82403231615</v>
      </c>
      <c r="I304" s="179" t="n">
        <v>3890998.97038071</v>
      </c>
      <c r="J304" s="180" t="str">
        <f>IF(I304&gt;0,H304/I304,0)</f>
      </c>
      <c r="K304" s="181" t="str">
        <f>1-EXP(-J304)</f>
      </c>
      <c r="L304" s="182" t="str">
        <f>IF(G304=30,1,M303)</f>
      </c>
      <c r="M304" s="183" t="str">
        <f>L304*(1-K304)</f>
      </c>
    </row>
    <row r="305">
      <c r="A305" t="s">
        <v>167</v>
      </c>
      <c r="B305" t="s">
        <v>219</v>
      </c>
      <c r="C305" s="35" t="s">
        <v>221</v>
      </c>
      <c r="D305" t="s">
        <v>530</v>
      </c>
      <c r="E305" t="s">
        <v>548</v>
      </c>
      <c r="F305" s="176" t="n">
        <v>2032</v>
      </c>
      <c r="G305" s="177" t="n">
        <v>53</v>
      </c>
      <c r="H305" s="178" t="n">
        <v>9964.83407648779</v>
      </c>
      <c r="I305" s="179" t="n">
        <v>3815517.92529495</v>
      </c>
      <c r="J305" s="180" t="str">
        <f>IF(I305&gt;0,H305/I305,0)</f>
      </c>
      <c r="K305" s="181" t="str">
        <f>1-EXP(-J305)</f>
      </c>
      <c r="L305" s="182" t="str">
        <f>IF(G305=30,1,M304)</f>
      </c>
      <c r="M305" s="183" t="str">
        <f>L305*(1-K305)</f>
      </c>
    </row>
    <row r="306">
      <c r="A306" t="s">
        <v>167</v>
      </c>
      <c r="B306" t="s">
        <v>219</v>
      </c>
      <c r="C306" s="35" t="s">
        <v>221</v>
      </c>
      <c r="D306" t="s">
        <v>530</v>
      </c>
      <c r="E306" t="s">
        <v>548</v>
      </c>
      <c r="F306" s="176" t="n">
        <v>2032</v>
      </c>
      <c r="G306" s="177" t="n">
        <v>54</v>
      </c>
      <c r="H306" s="178" t="n">
        <v>10511.4329124415</v>
      </c>
      <c r="I306" s="179" t="n">
        <v>3715878.09924529</v>
      </c>
      <c r="J306" s="180" t="str">
        <f>IF(I306&gt;0,H306/I306,0)</f>
      </c>
      <c r="K306" s="181" t="str">
        <f>1-EXP(-J306)</f>
      </c>
      <c r="L306" s="182" t="str">
        <f>IF(G306=30,1,M305)</f>
      </c>
      <c r="M306" s="183" t="str">
        <f>L306*(1-K306)</f>
      </c>
    </row>
    <row r="307">
      <c r="A307" t="s">
        <v>167</v>
      </c>
      <c r="B307" t="s">
        <v>219</v>
      </c>
      <c r="C307" s="35" t="s">
        <v>221</v>
      </c>
      <c r="D307" t="s">
        <v>530</v>
      </c>
      <c r="E307" t="s">
        <v>548</v>
      </c>
      <c r="F307" s="176" t="n">
        <v>2032</v>
      </c>
      <c r="G307" s="177" t="n">
        <v>55</v>
      </c>
      <c r="H307" s="178" t="n">
        <v>11114.7445729761</v>
      </c>
      <c r="I307" s="179" t="n">
        <v>3620084.0749027</v>
      </c>
      <c r="J307" s="180" t="str">
        <f>IF(I307&gt;0,H307/I307,0)</f>
      </c>
      <c r="K307" s="181" t="str">
        <f>1-EXP(-J307)</f>
      </c>
      <c r="L307" s="182" t="str">
        <f>IF(G307=30,1,M306)</f>
      </c>
      <c r="M307" s="183" t="str">
        <f>L307*(1-K307)</f>
      </c>
    </row>
    <row r="308">
      <c r="A308" t="s">
        <v>167</v>
      </c>
      <c r="B308" t="s">
        <v>219</v>
      </c>
      <c r="C308" s="35" t="s">
        <v>221</v>
      </c>
      <c r="D308" t="s">
        <v>530</v>
      </c>
      <c r="E308" t="s">
        <v>548</v>
      </c>
      <c r="F308" s="176" t="n">
        <v>2032</v>
      </c>
      <c r="G308" s="177" t="n">
        <v>56</v>
      </c>
      <c r="H308" s="178" t="n">
        <v>11977.972246924</v>
      </c>
      <c r="I308" s="179" t="n">
        <v>3538526.17830458</v>
      </c>
      <c r="J308" s="180" t="str">
        <f>IF(I308&gt;0,H308/I308,0)</f>
      </c>
      <c r="K308" s="181" t="str">
        <f>1-EXP(-J308)</f>
      </c>
      <c r="L308" s="182" t="str">
        <f>IF(G308=30,1,M307)</f>
      </c>
      <c r="M308" s="183" t="str">
        <f>L308*(1-K308)</f>
      </c>
    </row>
    <row r="309">
      <c r="A309" t="s">
        <v>167</v>
      </c>
      <c r="B309" t="s">
        <v>219</v>
      </c>
      <c r="C309" s="35" t="s">
        <v>221</v>
      </c>
      <c r="D309" t="s">
        <v>530</v>
      </c>
      <c r="E309" t="s">
        <v>548</v>
      </c>
      <c r="F309" s="176" t="n">
        <v>2032</v>
      </c>
      <c r="G309" s="177" t="n">
        <v>57</v>
      </c>
      <c r="H309" s="178" t="n">
        <v>12793.4608541914</v>
      </c>
      <c r="I309" s="179" t="n">
        <v>3444199.1292788</v>
      </c>
      <c r="J309" s="180" t="str">
        <f>IF(I309&gt;0,H309/I309,0)</f>
      </c>
      <c r="K309" s="181" t="str">
        <f>1-EXP(-J309)</f>
      </c>
      <c r="L309" s="182" t="str">
        <f>IF(G309=30,1,M308)</f>
      </c>
      <c r="M309" s="183" t="str">
        <f>L309*(1-K309)</f>
      </c>
    </row>
    <row r="310">
      <c r="A310" t="s">
        <v>167</v>
      </c>
      <c r="B310" t="s">
        <v>219</v>
      </c>
      <c r="C310" s="35" t="s">
        <v>221</v>
      </c>
      <c r="D310" t="s">
        <v>530</v>
      </c>
      <c r="E310" t="s">
        <v>548</v>
      </c>
      <c r="F310" s="176" t="n">
        <v>2032</v>
      </c>
      <c r="G310" s="177" t="n">
        <v>58</v>
      </c>
      <c r="H310" s="178" t="n">
        <v>13763.3388982255</v>
      </c>
      <c r="I310" s="179" t="n">
        <v>3364115.10773064</v>
      </c>
      <c r="J310" s="180" t="str">
        <f>IF(I310&gt;0,H310/I310,0)</f>
      </c>
      <c r="K310" s="181" t="str">
        <f>1-EXP(-J310)</f>
      </c>
      <c r="L310" s="182" t="str">
        <f>IF(G310=30,1,M309)</f>
      </c>
      <c r="M310" s="183" t="str">
        <f>L310*(1-K310)</f>
      </c>
    </row>
    <row r="311">
      <c r="A311" t="s">
        <v>167</v>
      </c>
      <c r="B311" t="s">
        <v>219</v>
      </c>
      <c r="C311" s="35" t="s">
        <v>221</v>
      </c>
      <c r="D311" t="s">
        <v>530</v>
      </c>
      <c r="E311" t="s">
        <v>548</v>
      </c>
      <c r="F311" s="176" t="n">
        <v>2032</v>
      </c>
      <c r="G311" s="177" t="n">
        <v>59</v>
      </c>
      <c r="H311" s="178" t="n">
        <v>14169.416946232</v>
      </c>
      <c r="I311" s="179" t="n">
        <v>3283376.06465702</v>
      </c>
      <c r="J311" s="180" t="str">
        <f>IF(I311&gt;0,H311/I311,0)</f>
      </c>
      <c r="K311" s="181" t="str">
        <f>1-EXP(-J311)</f>
      </c>
      <c r="L311" s="182" t="str">
        <f>IF(G311=30,1,M310)</f>
      </c>
      <c r="M311" s="183" t="str">
        <f>L311*(1-K311)</f>
      </c>
    </row>
    <row r="312">
      <c r="A312" t="s">
        <v>167</v>
      </c>
      <c r="B312" t="s">
        <v>219</v>
      </c>
      <c r="C312" s="35" t="s">
        <v>221</v>
      </c>
      <c r="D312" t="s">
        <v>530</v>
      </c>
      <c r="E312" t="s">
        <v>548</v>
      </c>
      <c r="F312" s="176" t="n">
        <v>2032</v>
      </c>
      <c r="G312" s="177" t="n">
        <v>60</v>
      </c>
      <c r="H312" s="178" t="n">
        <v>14642.2552874796</v>
      </c>
      <c r="I312" s="179" t="n">
        <v>3182198.9486593</v>
      </c>
      <c r="J312" s="180" t="str">
        <f>IF(I312&gt;0,H312/I312,0)</f>
      </c>
      <c r="K312" s="181" t="str">
        <f>1-EXP(-J312)</f>
      </c>
      <c r="L312" s="182" t="str">
        <f>IF(G312=30,1,M311)</f>
      </c>
      <c r="M312" s="183" t="str">
        <f>L312*(1-K312)</f>
      </c>
    </row>
    <row r="313">
      <c r="A313" t="s">
        <v>167</v>
      </c>
      <c r="B313" t="s">
        <v>219</v>
      </c>
      <c r="C313" s="35" t="s">
        <v>221</v>
      </c>
      <c r="D313" t="s">
        <v>530</v>
      </c>
      <c r="E313" t="s">
        <v>548</v>
      </c>
      <c r="F313" s="176" t="n">
        <v>2032</v>
      </c>
      <c r="G313" s="177" t="n">
        <v>61</v>
      </c>
      <c r="H313" s="178" t="n">
        <v>15507.2138528363</v>
      </c>
      <c r="I313" s="179" t="n">
        <v>3091344.46826121</v>
      </c>
      <c r="J313" s="180" t="str">
        <f>IF(I313&gt;0,H313/I313,0)</f>
      </c>
      <c r="K313" s="181" t="str">
        <f>1-EXP(-J313)</f>
      </c>
      <c r="L313" s="182" t="str">
        <f>IF(G313=30,1,M312)</f>
      </c>
      <c r="M313" s="183" t="str">
        <f>L313*(1-K313)</f>
      </c>
    </row>
    <row r="314">
      <c r="A314" t="s">
        <v>167</v>
      </c>
      <c r="B314" t="s">
        <v>219</v>
      </c>
      <c r="C314" s="35" t="s">
        <v>221</v>
      </c>
      <c r="D314" t="s">
        <v>530</v>
      </c>
      <c r="E314" t="s">
        <v>548</v>
      </c>
      <c r="F314" s="176" t="n">
        <v>2032</v>
      </c>
      <c r="G314" s="177" t="n">
        <v>62</v>
      </c>
      <c r="H314" s="178" t="n">
        <v>16196.953463505</v>
      </c>
      <c r="I314" s="179" t="n">
        <v>2998199.73607992</v>
      </c>
      <c r="J314" s="180" t="str">
        <f>IF(I314&gt;0,H314/I314,0)</f>
      </c>
      <c r="K314" s="181" t="str">
        <f>1-EXP(-J314)</f>
      </c>
      <c r="L314" s="182" t="str">
        <f>IF(G314=30,1,M313)</f>
      </c>
      <c r="M314" s="183" t="str">
        <f>L314*(1-K314)</f>
      </c>
    </row>
    <row r="315">
      <c r="A315" t="s">
        <v>167</v>
      </c>
      <c r="B315" t="s">
        <v>219</v>
      </c>
      <c r="C315" s="35" t="s">
        <v>221</v>
      </c>
      <c r="D315" t="s">
        <v>530</v>
      </c>
      <c r="E315" t="s">
        <v>548</v>
      </c>
      <c r="F315" s="176" t="n">
        <v>2032</v>
      </c>
      <c r="G315" s="177" t="n">
        <v>63</v>
      </c>
      <c r="H315" s="178" t="n">
        <v>16889.2615757154</v>
      </c>
      <c r="I315" s="179" t="n">
        <v>2889544.38562978</v>
      </c>
      <c r="J315" s="180" t="str">
        <f>IF(I315&gt;0,H315/I315,0)</f>
      </c>
      <c r="K315" s="181" t="str">
        <f>1-EXP(-J315)</f>
      </c>
      <c r="L315" s="182" t="str">
        <f>IF(G315=30,1,M314)</f>
      </c>
      <c r="M315" s="183" t="str">
        <f>L315*(1-K315)</f>
      </c>
    </row>
    <row r="316">
      <c r="A316" t="s">
        <v>167</v>
      </c>
      <c r="B316" t="s">
        <v>219</v>
      </c>
      <c r="C316" s="35" t="s">
        <v>221</v>
      </c>
      <c r="D316" t="s">
        <v>530</v>
      </c>
      <c r="E316" t="s">
        <v>548</v>
      </c>
      <c r="F316" s="176" t="n">
        <v>2032</v>
      </c>
      <c r="G316" s="177" t="n">
        <v>64</v>
      </c>
      <c r="H316" s="178" t="n">
        <v>18145.0955125772</v>
      </c>
      <c r="I316" s="179" t="n">
        <v>2773227.14846902</v>
      </c>
      <c r="J316" s="180" t="str">
        <f>IF(I316&gt;0,H316/I316,0)</f>
      </c>
      <c r="K316" s="181" t="str">
        <f>1-EXP(-J316)</f>
      </c>
      <c r="L316" s="182" t="str">
        <f>IF(G316=30,1,M315)</f>
      </c>
      <c r="M316" s="183" t="str">
        <f>L316*(1-K316)</f>
      </c>
    </row>
    <row r="317">
      <c r="A317" t="s">
        <v>167</v>
      </c>
      <c r="B317" t="s">
        <v>219</v>
      </c>
      <c r="C317" s="35" t="s">
        <v>221</v>
      </c>
      <c r="D317" t="s">
        <v>530</v>
      </c>
      <c r="E317" t="s">
        <v>548</v>
      </c>
      <c r="F317" s="176" t="n">
        <v>2032</v>
      </c>
      <c r="G317" s="177" t="n">
        <v>65</v>
      </c>
      <c r="H317" s="178" t="n">
        <v>19334.8721520931</v>
      </c>
      <c r="I317" s="179" t="n">
        <v>2658189.20774529</v>
      </c>
      <c r="J317" s="180" t="str">
        <f>IF(I317&gt;0,H317/I317,0)</f>
      </c>
      <c r="K317" s="181" t="str">
        <f>1-EXP(-J317)</f>
      </c>
      <c r="L317" s="182" t="str">
        <f>IF(G317=30,1,M316)</f>
      </c>
      <c r="M317" s="183" t="str">
        <f>L317*(1-K317)</f>
      </c>
    </row>
    <row r="318">
      <c r="A318" t="s">
        <v>167</v>
      </c>
      <c r="B318" t="s">
        <v>219</v>
      </c>
      <c r="C318" s="35" t="s">
        <v>221</v>
      </c>
      <c r="D318" t="s">
        <v>530</v>
      </c>
      <c r="E318" t="s">
        <v>548</v>
      </c>
      <c r="F318" s="176" t="n">
        <v>2032</v>
      </c>
      <c r="G318" s="177" t="n">
        <v>66</v>
      </c>
      <c r="H318" s="178" t="n">
        <v>19942.4480316739</v>
      </c>
      <c r="I318" s="179" t="n">
        <v>2530559.23044418</v>
      </c>
      <c r="J318" s="180" t="str">
        <f>IF(I318&gt;0,H318/I318,0)</f>
      </c>
      <c r="K318" s="181" t="str">
        <f>1-EXP(-J318)</f>
      </c>
      <c r="L318" s="182" t="str">
        <f>IF(G318=30,1,M317)</f>
      </c>
      <c r="M318" s="183" t="str">
        <f>L318*(1-K318)</f>
      </c>
    </row>
    <row r="319">
      <c r="A319" t="s">
        <v>167</v>
      </c>
      <c r="B319" t="s">
        <v>219</v>
      </c>
      <c r="C319" s="35" t="s">
        <v>221</v>
      </c>
      <c r="D319" t="s">
        <v>530</v>
      </c>
      <c r="E319" t="s">
        <v>548</v>
      </c>
      <c r="F319" s="176" t="n">
        <v>2032</v>
      </c>
      <c r="G319" s="177" t="n">
        <v>67</v>
      </c>
      <c r="H319" s="178" t="n">
        <v>20784.9051511814</v>
      </c>
      <c r="I319" s="179" t="n">
        <v>2391159.15116987</v>
      </c>
      <c r="J319" s="180" t="str">
        <f>IF(I319&gt;0,H319/I319,0)</f>
      </c>
      <c r="K319" s="181" t="str">
        <f>1-EXP(-J319)</f>
      </c>
      <c r="L319" s="182" t="str">
        <f>IF(G319=30,1,M318)</f>
      </c>
      <c r="M319" s="183" t="str">
        <f>L319*(1-K319)</f>
      </c>
    </row>
    <row r="320">
      <c r="A320" t="s">
        <v>167</v>
      </c>
      <c r="B320" t="s">
        <v>219</v>
      </c>
      <c r="C320" s="35" t="s">
        <v>221</v>
      </c>
      <c r="D320" t="s">
        <v>530</v>
      </c>
      <c r="E320" t="s">
        <v>548</v>
      </c>
      <c r="F320" s="176" t="n">
        <v>2032</v>
      </c>
      <c r="G320" s="177" t="n">
        <v>68</v>
      </c>
      <c r="H320" s="178" t="n">
        <v>21534.1687298497</v>
      </c>
      <c r="I320" s="179" t="n">
        <v>2253080.40173288</v>
      </c>
      <c r="J320" s="180" t="str">
        <f>IF(I320&gt;0,H320/I320,0)</f>
      </c>
      <c r="K320" s="181" t="str">
        <f>1-EXP(-J320)</f>
      </c>
      <c r="L320" s="182" t="str">
        <f>IF(G320=30,1,M319)</f>
      </c>
      <c r="M320" s="183" t="str">
        <f>L320*(1-K320)</f>
      </c>
    </row>
    <row r="321">
      <c r="A321" t="s">
        <v>167</v>
      </c>
      <c r="B321" t="s">
        <v>219</v>
      </c>
      <c r="C321" s="35" t="s">
        <v>221</v>
      </c>
      <c r="D321" t="s">
        <v>530</v>
      </c>
      <c r="E321" t="s">
        <v>548</v>
      </c>
      <c r="F321" s="176" t="n">
        <v>2032</v>
      </c>
      <c r="G321" s="177" t="n">
        <v>69</v>
      </c>
      <c r="H321" s="178" t="n">
        <v>21338.1111550308</v>
      </c>
      <c r="I321" s="179" t="n">
        <v>2116464.03601248</v>
      </c>
      <c r="J321" s="180" t="str">
        <f>IF(I321&gt;0,H321/I321,0)</f>
      </c>
      <c r="K321" s="181" t="str">
        <f>1-EXP(-J321)</f>
      </c>
      <c r="L321" s="182" t="str">
        <f>IF(G321=30,1,M320)</f>
      </c>
      <c r="M321" s="183" t="str">
        <f>L321*(1-K321)</f>
      </c>
    </row>
    <row r="322">
      <c r="A322" t="s">
        <v>167</v>
      </c>
      <c r="B322" t="s">
        <v>219</v>
      </c>
      <c r="C322" s="35" t="s">
        <v>221</v>
      </c>
      <c r="D322" t="s">
        <v>530</v>
      </c>
      <c r="E322" t="s">
        <v>548</v>
      </c>
      <c r="F322" s="176" t="n">
        <v>2033</v>
      </c>
      <c r="G322" s="177" t="n">
        <v>30</v>
      </c>
      <c r="H322" s="178" t="n">
        <v>714.658069140189</v>
      </c>
      <c r="I322" s="179" t="n">
        <v>4355776.80340864</v>
      </c>
      <c r="J322" s="180" t="str">
        <f>IF(I322&gt;0,H322/I322,0)</f>
      </c>
      <c r="K322" s="181" t="str">
        <f>1-EXP(-J322)</f>
      </c>
      <c r="L322" s="182" t="str">
        <f>IF(G322=30,1,M321)</f>
      </c>
      <c r="M322" s="183" t="str">
        <f>L322*(1-K322)</f>
      </c>
    </row>
    <row r="323">
      <c r="A323" t="s">
        <v>167</v>
      </c>
      <c r="B323" t="s">
        <v>219</v>
      </c>
      <c r="C323" s="35" t="s">
        <v>221</v>
      </c>
      <c r="D323" t="s">
        <v>530</v>
      </c>
      <c r="E323" t="s">
        <v>548</v>
      </c>
      <c r="F323" s="176" t="n">
        <v>2033</v>
      </c>
      <c r="G323" s="177" t="n">
        <v>31</v>
      </c>
      <c r="H323" s="178" t="n">
        <v>1063.35964544702</v>
      </c>
      <c r="I323" s="179" t="n">
        <v>4336880.52332349</v>
      </c>
      <c r="J323" s="180" t="str">
        <f>IF(I323&gt;0,H323/I323,0)</f>
      </c>
      <c r="K323" s="181" t="str">
        <f>1-EXP(-J323)</f>
      </c>
      <c r="L323" s="182" t="str">
        <f>IF(G323=30,1,M322)</f>
      </c>
      <c r="M323" s="183" t="str">
        <f>L323*(1-K323)</f>
      </c>
    </row>
    <row r="324">
      <c r="A324" t="s">
        <v>167</v>
      </c>
      <c r="B324" t="s">
        <v>219</v>
      </c>
      <c r="C324" s="35" t="s">
        <v>221</v>
      </c>
      <c r="D324" t="s">
        <v>530</v>
      </c>
      <c r="E324" t="s">
        <v>548</v>
      </c>
      <c r="F324" s="176" t="n">
        <v>2033</v>
      </c>
      <c r="G324" s="177" t="n">
        <v>32</v>
      </c>
      <c r="H324" s="178" t="n">
        <v>1135.48386689795</v>
      </c>
      <c r="I324" s="179" t="n">
        <v>4318278.06845729</v>
      </c>
      <c r="J324" s="180" t="str">
        <f>IF(I324&gt;0,H324/I324,0)</f>
      </c>
      <c r="K324" s="181" t="str">
        <f>1-EXP(-J324)</f>
      </c>
      <c r="L324" s="182" t="str">
        <f>IF(G324=30,1,M323)</f>
      </c>
      <c r="M324" s="183" t="str">
        <f>L324*(1-K324)</f>
      </c>
    </row>
    <row r="325">
      <c r="A325" t="s">
        <v>167</v>
      </c>
      <c r="B325" t="s">
        <v>219</v>
      </c>
      <c r="C325" s="35" t="s">
        <v>221</v>
      </c>
      <c r="D325" t="s">
        <v>530</v>
      </c>
      <c r="E325" t="s">
        <v>548</v>
      </c>
      <c r="F325" s="176" t="n">
        <v>2033</v>
      </c>
      <c r="G325" s="177" t="n">
        <v>33</v>
      </c>
      <c r="H325" s="178" t="n">
        <v>1223.9902461736</v>
      </c>
      <c r="I325" s="179" t="n">
        <v>4319442.14243879</v>
      </c>
      <c r="J325" s="180" t="str">
        <f>IF(I325&gt;0,H325/I325,0)</f>
      </c>
      <c r="K325" s="181" t="str">
        <f>1-EXP(-J325)</f>
      </c>
      <c r="L325" s="182" t="str">
        <f>IF(G325=30,1,M324)</f>
      </c>
      <c r="M325" s="183" t="str">
        <f>L325*(1-K325)</f>
      </c>
    </row>
    <row r="326">
      <c r="A326" t="s">
        <v>167</v>
      </c>
      <c r="B326" t="s">
        <v>219</v>
      </c>
      <c r="C326" s="35" t="s">
        <v>221</v>
      </c>
      <c r="D326" t="s">
        <v>530</v>
      </c>
      <c r="E326" t="s">
        <v>548</v>
      </c>
      <c r="F326" s="176" t="n">
        <v>2033</v>
      </c>
      <c r="G326" s="177" t="n">
        <v>34</v>
      </c>
      <c r="H326" s="178" t="n">
        <v>1337.14174394454</v>
      </c>
      <c r="I326" s="179" t="n">
        <v>4359461.6922466</v>
      </c>
      <c r="J326" s="180" t="str">
        <f>IF(I326&gt;0,H326/I326,0)</f>
      </c>
      <c r="K326" s="181" t="str">
        <f>1-EXP(-J326)</f>
      </c>
      <c r="L326" s="182" t="str">
        <f>IF(G326=30,1,M325)</f>
      </c>
      <c r="M326" s="183" t="str">
        <f>L326*(1-K326)</f>
      </c>
    </row>
    <row r="327">
      <c r="A327" t="s">
        <v>167</v>
      </c>
      <c r="B327" t="s">
        <v>219</v>
      </c>
      <c r="C327" s="35" t="s">
        <v>221</v>
      </c>
      <c r="D327" t="s">
        <v>530</v>
      </c>
      <c r="E327" t="s">
        <v>548</v>
      </c>
      <c r="F327" s="176" t="n">
        <v>2033</v>
      </c>
      <c r="G327" s="177" t="n">
        <v>35</v>
      </c>
      <c r="H327" s="178" t="n">
        <v>1456.59438090649</v>
      </c>
      <c r="I327" s="179" t="n">
        <v>4402042.07785654</v>
      </c>
      <c r="J327" s="180" t="str">
        <f>IF(I327&gt;0,H327/I327,0)</f>
      </c>
      <c r="K327" s="181" t="str">
        <f>1-EXP(-J327)</f>
      </c>
      <c r="L327" s="182" t="str">
        <f>IF(G327=30,1,M326)</f>
      </c>
      <c r="M327" s="183" t="str">
        <f>L327*(1-K327)</f>
      </c>
    </row>
    <row r="328">
      <c r="A328" t="s">
        <v>167</v>
      </c>
      <c r="B328" t="s">
        <v>219</v>
      </c>
      <c r="C328" s="35" t="s">
        <v>221</v>
      </c>
      <c r="D328" t="s">
        <v>530</v>
      </c>
      <c r="E328" t="s">
        <v>548</v>
      </c>
      <c r="F328" s="176" t="n">
        <v>2033</v>
      </c>
      <c r="G328" s="177" t="n">
        <v>36</v>
      </c>
      <c r="H328" s="178" t="n">
        <v>1898.78148176722</v>
      </c>
      <c r="I328" s="179" t="n">
        <v>4398342.03328537</v>
      </c>
      <c r="J328" s="180" t="str">
        <f>IF(I328&gt;0,H328/I328,0)</f>
      </c>
      <c r="K328" s="181" t="str">
        <f>1-EXP(-J328)</f>
      </c>
      <c r="L328" s="182" t="str">
        <f>IF(G328=30,1,M327)</f>
      </c>
      <c r="M328" s="183" t="str">
        <f>L328*(1-K328)</f>
      </c>
    </row>
    <row r="329">
      <c r="A329" t="s">
        <v>167</v>
      </c>
      <c r="B329" t="s">
        <v>219</v>
      </c>
      <c r="C329" s="35" t="s">
        <v>221</v>
      </c>
      <c r="D329" t="s">
        <v>530</v>
      </c>
      <c r="E329" t="s">
        <v>548</v>
      </c>
      <c r="F329" s="176" t="n">
        <v>2033</v>
      </c>
      <c r="G329" s="177" t="n">
        <v>37</v>
      </c>
      <c r="H329" s="178" t="n">
        <v>2023.57432281595</v>
      </c>
      <c r="I329" s="179" t="n">
        <v>4335720.34733458</v>
      </c>
      <c r="J329" s="180" t="str">
        <f>IF(I329&gt;0,H329/I329,0)</f>
      </c>
      <c r="K329" s="181" t="str">
        <f>1-EXP(-J329)</f>
      </c>
      <c r="L329" s="182" t="str">
        <f>IF(G329=30,1,M328)</f>
      </c>
      <c r="M329" s="183" t="str">
        <f>L329*(1-K329)</f>
      </c>
    </row>
    <row r="330">
      <c r="A330" t="s">
        <v>167</v>
      </c>
      <c r="B330" t="s">
        <v>219</v>
      </c>
      <c r="C330" s="35" t="s">
        <v>221</v>
      </c>
      <c r="D330" t="s">
        <v>530</v>
      </c>
      <c r="E330" t="s">
        <v>548</v>
      </c>
      <c r="F330" s="176" t="n">
        <v>2033</v>
      </c>
      <c r="G330" s="177" t="n">
        <v>38</v>
      </c>
      <c r="H330" s="178" t="n">
        <v>2166.1347062374</v>
      </c>
      <c r="I330" s="179" t="n">
        <v>4270976.84038085</v>
      </c>
      <c r="J330" s="180" t="str">
        <f>IF(I330&gt;0,H330/I330,0)</f>
      </c>
      <c r="K330" s="181" t="str">
        <f>1-EXP(-J330)</f>
      </c>
      <c r="L330" s="182" t="str">
        <f>IF(G330=30,1,M329)</f>
      </c>
      <c r="M330" s="183" t="str">
        <f>L330*(1-K330)</f>
      </c>
    </row>
    <row r="331">
      <c r="A331" t="s">
        <v>167</v>
      </c>
      <c r="B331" t="s">
        <v>219</v>
      </c>
      <c r="C331" s="35" t="s">
        <v>221</v>
      </c>
      <c r="D331" t="s">
        <v>530</v>
      </c>
      <c r="E331" t="s">
        <v>548</v>
      </c>
      <c r="F331" s="176" t="n">
        <v>2033</v>
      </c>
      <c r="G331" s="177" t="n">
        <v>39</v>
      </c>
      <c r="H331" s="178" t="n">
        <v>2254.6156128884</v>
      </c>
      <c r="I331" s="179" t="n">
        <v>4215574.55636272</v>
      </c>
      <c r="J331" s="180" t="str">
        <f>IF(I331&gt;0,H331/I331,0)</f>
      </c>
      <c r="K331" s="181" t="str">
        <f>1-EXP(-J331)</f>
      </c>
      <c r="L331" s="182" t="str">
        <f>IF(G331=30,1,M330)</f>
      </c>
      <c r="M331" s="183" t="str">
        <f>L331*(1-K331)</f>
      </c>
    </row>
    <row r="332">
      <c r="A332" t="s">
        <v>167</v>
      </c>
      <c r="B332" t="s">
        <v>219</v>
      </c>
      <c r="C332" s="35" t="s">
        <v>221</v>
      </c>
      <c r="D332" t="s">
        <v>530</v>
      </c>
      <c r="E332" t="s">
        <v>548</v>
      </c>
      <c r="F332" s="176" t="n">
        <v>2033</v>
      </c>
      <c r="G332" s="177" t="n">
        <v>40</v>
      </c>
      <c r="H332" s="178" t="n">
        <v>2417.26556102644</v>
      </c>
      <c r="I332" s="179" t="n">
        <v>4162622.89503714</v>
      </c>
      <c r="J332" s="180" t="str">
        <f>IF(I332&gt;0,H332/I332,0)</f>
      </c>
      <c r="K332" s="181" t="str">
        <f>1-EXP(-J332)</f>
      </c>
      <c r="L332" s="182" t="str">
        <f>IF(G332=30,1,M331)</f>
      </c>
      <c r="M332" s="183" t="str">
        <f>L332*(1-K332)</f>
      </c>
    </row>
    <row r="333">
      <c r="A333" t="s">
        <v>167</v>
      </c>
      <c r="B333" t="s">
        <v>219</v>
      </c>
      <c r="C333" s="35" t="s">
        <v>221</v>
      </c>
      <c r="D333" t="s">
        <v>530</v>
      </c>
      <c r="E333" t="s">
        <v>548</v>
      </c>
      <c r="F333" s="176" t="n">
        <v>2033</v>
      </c>
      <c r="G333" s="177" t="n">
        <v>41</v>
      </c>
      <c r="H333" s="178" t="n">
        <v>3136.66137810997</v>
      </c>
      <c r="I333" s="179" t="n">
        <v>4144347.65014235</v>
      </c>
      <c r="J333" s="180" t="str">
        <f>IF(I333&gt;0,H333/I333,0)</f>
      </c>
      <c r="K333" s="181" t="str">
        <f>1-EXP(-J333)</f>
      </c>
      <c r="L333" s="182" t="str">
        <f>IF(G333=30,1,M332)</f>
      </c>
      <c r="M333" s="183" t="str">
        <f>L333*(1-K333)</f>
      </c>
    </row>
    <row r="334">
      <c r="A334" t="s">
        <v>167</v>
      </c>
      <c r="B334" t="s">
        <v>219</v>
      </c>
      <c r="C334" s="35" t="s">
        <v>221</v>
      </c>
      <c r="D334" t="s">
        <v>530</v>
      </c>
      <c r="E334" t="s">
        <v>548</v>
      </c>
      <c r="F334" s="176" t="n">
        <v>2033</v>
      </c>
      <c r="G334" s="177" t="n">
        <v>42</v>
      </c>
      <c r="H334" s="178" t="n">
        <v>3448.9686153009</v>
      </c>
      <c r="I334" s="179" t="n">
        <v>4120308.69879858</v>
      </c>
      <c r="J334" s="180" t="str">
        <f>IF(I334&gt;0,H334/I334,0)</f>
      </c>
      <c r="K334" s="181" t="str">
        <f>1-EXP(-J334)</f>
      </c>
      <c r="L334" s="182" t="str">
        <f>IF(G334=30,1,M333)</f>
      </c>
      <c r="M334" s="183" t="str">
        <f>L334*(1-K334)</f>
      </c>
    </row>
    <row r="335">
      <c r="A335" t="s">
        <v>167</v>
      </c>
      <c r="B335" t="s">
        <v>219</v>
      </c>
      <c r="C335" s="35" t="s">
        <v>221</v>
      </c>
      <c r="D335" t="s">
        <v>530</v>
      </c>
      <c r="E335" t="s">
        <v>548</v>
      </c>
      <c r="F335" s="176" t="n">
        <v>2033</v>
      </c>
      <c r="G335" s="177" t="n">
        <v>43</v>
      </c>
      <c r="H335" s="178" t="n">
        <v>3821.74040768175</v>
      </c>
      <c r="I335" s="179" t="n">
        <v>4099492.78650796</v>
      </c>
      <c r="J335" s="180" t="str">
        <f>IF(I335&gt;0,H335/I335,0)</f>
      </c>
      <c r="K335" s="181" t="str">
        <f>1-EXP(-J335)</f>
      </c>
      <c r="L335" s="182" t="str">
        <f>IF(G335=30,1,M334)</f>
      </c>
      <c r="M335" s="183" t="str">
        <f>L335*(1-K335)</f>
      </c>
    </row>
    <row r="336">
      <c r="A336" t="s">
        <v>167</v>
      </c>
      <c r="B336" t="s">
        <v>219</v>
      </c>
      <c r="C336" s="35" t="s">
        <v>221</v>
      </c>
      <c r="D336" t="s">
        <v>530</v>
      </c>
      <c r="E336" t="s">
        <v>548</v>
      </c>
      <c r="F336" s="176" t="n">
        <v>2033</v>
      </c>
      <c r="G336" s="177" t="n">
        <v>44</v>
      </c>
      <c r="H336" s="178" t="n">
        <v>4041.84414178888</v>
      </c>
      <c r="I336" s="179" t="n">
        <v>4101152.31360501</v>
      </c>
      <c r="J336" s="180" t="str">
        <f>IF(I336&gt;0,H336/I336,0)</f>
      </c>
      <c r="K336" s="181" t="str">
        <f>1-EXP(-J336)</f>
      </c>
      <c r="L336" s="182" t="str">
        <f>IF(G336=30,1,M335)</f>
      </c>
      <c r="M336" s="183" t="str">
        <f>L336*(1-K336)</f>
      </c>
    </row>
    <row r="337">
      <c r="A337" t="s">
        <v>167</v>
      </c>
      <c r="B337" t="s">
        <v>219</v>
      </c>
      <c r="C337" s="35" t="s">
        <v>221</v>
      </c>
      <c r="D337" t="s">
        <v>530</v>
      </c>
      <c r="E337" t="s">
        <v>548</v>
      </c>
      <c r="F337" s="176" t="n">
        <v>2033</v>
      </c>
      <c r="G337" s="177" t="n">
        <v>45</v>
      </c>
      <c r="H337" s="178" t="n">
        <v>4422.40181162095</v>
      </c>
      <c r="I337" s="179" t="n">
        <v>4056961.7021903</v>
      </c>
      <c r="J337" s="180" t="str">
        <f>IF(I337&gt;0,H337/I337,0)</f>
      </c>
      <c r="K337" s="181" t="str">
        <f>1-EXP(-J337)</f>
      </c>
      <c r="L337" s="182" t="str">
        <f>IF(G337=30,1,M336)</f>
      </c>
      <c r="M337" s="183" t="str">
        <f>L337*(1-K337)</f>
      </c>
    </row>
    <row r="338">
      <c r="A338" t="s">
        <v>167</v>
      </c>
      <c r="B338" t="s">
        <v>219</v>
      </c>
      <c r="C338" s="35" t="s">
        <v>221</v>
      </c>
      <c r="D338" t="s">
        <v>530</v>
      </c>
      <c r="E338" t="s">
        <v>548</v>
      </c>
      <c r="F338" s="176" t="n">
        <v>2033</v>
      </c>
      <c r="G338" s="177" t="n">
        <v>46</v>
      </c>
      <c r="H338" s="178" t="n">
        <v>5549.61482915692</v>
      </c>
      <c r="I338" s="179" t="n">
        <v>4003897.26944772</v>
      </c>
      <c r="J338" s="180" t="str">
        <f>IF(I338&gt;0,H338/I338,0)</f>
      </c>
      <c r="K338" s="181" t="str">
        <f>1-EXP(-J338)</f>
      </c>
      <c r="L338" s="182" t="str">
        <f>IF(G338=30,1,M337)</f>
      </c>
      <c r="M338" s="183" t="str">
        <f>L338*(1-K338)</f>
      </c>
    </row>
    <row r="339">
      <c r="A339" t="s">
        <v>167</v>
      </c>
      <c r="B339" t="s">
        <v>219</v>
      </c>
      <c r="C339" s="35" t="s">
        <v>221</v>
      </c>
      <c r="D339" t="s">
        <v>530</v>
      </c>
      <c r="E339" t="s">
        <v>548</v>
      </c>
      <c r="F339" s="176" t="n">
        <v>2033</v>
      </c>
      <c r="G339" s="177" t="n">
        <v>47</v>
      </c>
      <c r="H339" s="178" t="n">
        <v>6186.64019221836</v>
      </c>
      <c r="I339" s="179" t="n">
        <v>4011794.54913861</v>
      </c>
      <c r="J339" s="180" t="str">
        <f>IF(I339&gt;0,H339/I339,0)</f>
      </c>
      <c r="K339" s="181" t="str">
        <f>1-EXP(-J339)</f>
      </c>
      <c r="L339" s="182" t="str">
        <f>IF(G339=30,1,M338)</f>
      </c>
      <c r="M339" s="183" t="str">
        <f>L339*(1-K339)</f>
      </c>
    </row>
    <row r="340">
      <c r="A340" t="s">
        <v>167</v>
      </c>
      <c r="B340" t="s">
        <v>219</v>
      </c>
      <c r="C340" s="35" t="s">
        <v>221</v>
      </c>
      <c r="D340" t="s">
        <v>530</v>
      </c>
      <c r="E340" t="s">
        <v>548</v>
      </c>
      <c r="F340" s="176" t="n">
        <v>2033</v>
      </c>
      <c r="G340" s="177" t="n">
        <v>48</v>
      </c>
      <c r="H340" s="178" t="n">
        <v>7020.9744524515</v>
      </c>
      <c r="I340" s="179" t="n">
        <v>4075230.16725822</v>
      </c>
      <c r="J340" s="180" t="str">
        <f>IF(I340&gt;0,H340/I340,0)</f>
      </c>
      <c r="K340" s="181" t="str">
        <f>1-EXP(-J340)</f>
      </c>
      <c r="L340" s="182" t="str">
        <f>IF(G340=30,1,M339)</f>
      </c>
      <c r="M340" s="183" t="str">
        <f>L340*(1-K340)</f>
      </c>
    </row>
    <row r="341">
      <c r="A341" t="s">
        <v>167</v>
      </c>
      <c r="B341" t="s">
        <v>219</v>
      </c>
      <c r="C341" s="35" t="s">
        <v>221</v>
      </c>
      <c r="D341" t="s">
        <v>530</v>
      </c>
      <c r="E341" t="s">
        <v>548</v>
      </c>
      <c r="F341" s="176" t="n">
        <v>2033</v>
      </c>
      <c r="G341" s="177" t="n">
        <v>49</v>
      </c>
      <c r="H341" s="178" t="n">
        <v>7689.99283515132</v>
      </c>
      <c r="I341" s="179" t="n">
        <v>4096650.65133505</v>
      </c>
      <c r="J341" s="180" t="str">
        <f>IF(I341&gt;0,H341/I341,0)</f>
      </c>
      <c r="K341" s="181" t="str">
        <f>1-EXP(-J341)</f>
      </c>
      <c r="L341" s="182" t="str">
        <f>IF(G341=30,1,M340)</f>
      </c>
      <c r="M341" s="183" t="str">
        <f>L341*(1-K341)</f>
      </c>
    </row>
    <row r="342">
      <c r="A342" t="s">
        <v>167</v>
      </c>
      <c r="B342" t="s">
        <v>219</v>
      </c>
      <c r="C342" s="35" t="s">
        <v>221</v>
      </c>
      <c r="D342" t="s">
        <v>530</v>
      </c>
      <c r="E342" t="s">
        <v>548</v>
      </c>
      <c r="F342" s="176" t="n">
        <v>2033</v>
      </c>
      <c r="G342" s="177" t="n">
        <v>50</v>
      </c>
      <c r="H342" s="178" t="n">
        <v>8182.87353710996</v>
      </c>
      <c r="I342" s="179" t="n">
        <v>4059862.45672982</v>
      </c>
      <c r="J342" s="180" t="str">
        <f>IF(I342&gt;0,H342/I342,0)</f>
      </c>
      <c r="K342" s="181" t="str">
        <f>1-EXP(-J342)</f>
      </c>
      <c r="L342" s="182" t="str">
        <f>IF(G342=30,1,M341)</f>
      </c>
      <c r="M342" s="183" t="str">
        <f>L342*(1-K342)</f>
      </c>
    </row>
    <row r="343">
      <c r="A343" t="s">
        <v>167</v>
      </c>
      <c r="B343" t="s">
        <v>219</v>
      </c>
      <c r="C343" s="35" t="s">
        <v>221</v>
      </c>
      <c r="D343" t="s">
        <v>530</v>
      </c>
      <c r="E343" t="s">
        <v>548</v>
      </c>
      <c r="F343" s="176" t="n">
        <v>2033</v>
      </c>
      <c r="G343" s="177" t="n">
        <v>51</v>
      </c>
      <c r="H343" s="178" t="n">
        <v>9091.47944527436</v>
      </c>
      <c r="I343" s="179" t="n">
        <v>3998536.60093004</v>
      </c>
      <c r="J343" s="180" t="str">
        <f>IF(I343&gt;0,H343/I343,0)</f>
      </c>
      <c r="K343" s="181" t="str">
        <f>1-EXP(-J343)</f>
      </c>
      <c r="L343" s="182" t="str">
        <f>IF(G343=30,1,M342)</f>
      </c>
      <c r="M343" s="183" t="str">
        <f>L343*(1-K343)</f>
      </c>
    </row>
    <row r="344">
      <c r="A344" t="s">
        <v>167</v>
      </c>
      <c r="B344" t="s">
        <v>219</v>
      </c>
      <c r="C344" s="35" t="s">
        <v>221</v>
      </c>
      <c r="D344" t="s">
        <v>530</v>
      </c>
      <c r="E344" t="s">
        <v>548</v>
      </c>
      <c r="F344" s="176" t="n">
        <v>2033</v>
      </c>
      <c r="G344" s="177" t="n">
        <v>52</v>
      </c>
      <c r="H344" s="178" t="n">
        <v>9538.82383918932</v>
      </c>
      <c r="I344" s="179" t="n">
        <v>3930156.73478639</v>
      </c>
      <c r="J344" s="180" t="str">
        <f>IF(I344&gt;0,H344/I344,0)</f>
      </c>
      <c r="K344" s="181" t="str">
        <f>1-EXP(-J344)</f>
      </c>
      <c r="L344" s="182" t="str">
        <f>IF(G344=30,1,M343)</f>
      </c>
      <c r="M344" s="183" t="str">
        <f>L344*(1-K344)</f>
      </c>
    </row>
    <row r="345">
      <c r="A345" t="s">
        <v>167</v>
      </c>
      <c r="B345" t="s">
        <v>219</v>
      </c>
      <c r="C345" s="35" t="s">
        <v>221</v>
      </c>
      <c r="D345" t="s">
        <v>530</v>
      </c>
      <c r="E345" t="s">
        <v>548</v>
      </c>
      <c r="F345" s="176" t="n">
        <v>2033</v>
      </c>
      <c r="G345" s="177" t="n">
        <v>53</v>
      </c>
      <c r="H345" s="178" t="n">
        <v>10031.376389912</v>
      </c>
      <c r="I345" s="179" t="n">
        <v>3866764.9338917</v>
      </c>
      <c r="J345" s="180" t="str">
        <f>IF(I345&gt;0,H345/I345,0)</f>
      </c>
      <c r="K345" s="181" t="str">
        <f>1-EXP(-J345)</f>
      </c>
      <c r="L345" s="182" t="str">
        <f>IF(G345=30,1,M344)</f>
      </c>
      <c r="M345" s="183" t="str">
        <f>L345*(1-K345)</f>
      </c>
    </row>
    <row r="346">
      <c r="A346" t="s">
        <v>167</v>
      </c>
      <c r="B346" t="s">
        <v>219</v>
      </c>
      <c r="C346" s="35" t="s">
        <v>221</v>
      </c>
      <c r="D346" t="s">
        <v>530</v>
      </c>
      <c r="E346" t="s">
        <v>548</v>
      </c>
      <c r="F346" s="176" t="n">
        <v>2033</v>
      </c>
      <c r="G346" s="177" t="n">
        <v>54</v>
      </c>
      <c r="H346" s="178" t="n">
        <v>10634.2220761746</v>
      </c>
      <c r="I346" s="179" t="n">
        <v>3789718.06421088</v>
      </c>
      <c r="J346" s="180" t="str">
        <f>IF(I346&gt;0,H346/I346,0)</f>
      </c>
      <c r="K346" s="181" t="str">
        <f>1-EXP(-J346)</f>
      </c>
      <c r="L346" s="182" t="str">
        <f>IF(G346=30,1,M345)</f>
      </c>
      <c r="M346" s="183" t="str">
        <f>L346*(1-K346)</f>
      </c>
    </row>
    <row r="347">
      <c r="A347" t="s">
        <v>167</v>
      </c>
      <c r="B347" t="s">
        <v>219</v>
      </c>
      <c r="C347" s="35" t="s">
        <v>221</v>
      </c>
      <c r="D347" t="s">
        <v>530</v>
      </c>
      <c r="E347" t="s">
        <v>548</v>
      </c>
      <c r="F347" s="176" t="n">
        <v>2033</v>
      </c>
      <c r="G347" s="177" t="n">
        <v>55</v>
      </c>
      <c r="H347" s="178" t="n">
        <v>11256.6336971665</v>
      </c>
      <c r="I347" s="179" t="n">
        <v>3688507.66377823</v>
      </c>
      <c r="J347" s="180" t="str">
        <f>IF(I347&gt;0,H347/I347,0)</f>
      </c>
      <c r="K347" s="181" t="str">
        <f>1-EXP(-J347)</f>
      </c>
      <c r="L347" s="182" t="str">
        <f>IF(G347=30,1,M346)</f>
      </c>
      <c r="M347" s="183" t="str">
        <f>L347*(1-K347)</f>
      </c>
    </row>
    <row r="348">
      <c r="A348" t="s">
        <v>167</v>
      </c>
      <c r="B348" t="s">
        <v>219</v>
      </c>
      <c r="C348" s="35" t="s">
        <v>221</v>
      </c>
      <c r="D348" t="s">
        <v>530</v>
      </c>
      <c r="E348" t="s">
        <v>548</v>
      </c>
      <c r="F348" s="176" t="n">
        <v>2033</v>
      </c>
      <c r="G348" s="177" t="n">
        <v>56</v>
      </c>
      <c r="H348" s="178" t="n">
        <v>11967.2619646479</v>
      </c>
      <c r="I348" s="179" t="n">
        <v>3591014.63291425</v>
      </c>
      <c r="J348" s="180" t="str">
        <f>IF(I348&gt;0,H348/I348,0)</f>
      </c>
      <c r="K348" s="181" t="str">
        <f>1-EXP(-J348)</f>
      </c>
      <c r="L348" s="182" t="str">
        <f>IF(G348=30,1,M347)</f>
      </c>
      <c r="M348" s="183" t="str">
        <f>L348*(1-K348)</f>
      </c>
    </row>
    <row r="349">
      <c r="A349" t="s">
        <v>167</v>
      </c>
      <c r="B349" t="s">
        <v>219</v>
      </c>
      <c r="C349" s="35" t="s">
        <v>221</v>
      </c>
      <c r="D349" t="s">
        <v>530</v>
      </c>
      <c r="E349" t="s">
        <v>548</v>
      </c>
      <c r="F349" s="176" t="n">
        <v>2033</v>
      </c>
      <c r="G349" s="177" t="n">
        <v>57</v>
      </c>
      <c r="H349" s="178" t="n">
        <v>12831.6096746237</v>
      </c>
      <c r="I349" s="179" t="n">
        <v>3507476.5256597</v>
      </c>
      <c r="J349" s="180" t="str">
        <f>IF(I349&gt;0,H349/I349,0)</f>
      </c>
      <c r="K349" s="181" t="str">
        <f>1-EXP(-J349)</f>
      </c>
      <c r="L349" s="182" t="str">
        <f>IF(G349=30,1,M348)</f>
      </c>
      <c r="M349" s="183" t="str">
        <f>L349*(1-K349)</f>
      </c>
    </row>
    <row r="350">
      <c r="A350" t="s">
        <v>167</v>
      </c>
      <c r="B350" t="s">
        <v>219</v>
      </c>
      <c r="C350" s="35" t="s">
        <v>221</v>
      </c>
      <c r="D350" t="s">
        <v>530</v>
      </c>
      <c r="E350" t="s">
        <v>548</v>
      </c>
      <c r="F350" s="176" t="n">
        <v>2033</v>
      </c>
      <c r="G350" s="177" t="n">
        <v>58</v>
      </c>
      <c r="H350" s="178" t="n">
        <v>13688.7215182044</v>
      </c>
      <c r="I350" s="179" t="n">
        <v>3411130.075354</v>
      </c>
      <c r="J350" s="180" t="str">
        <f>IF(I350&gt;0,H350/I350,0)</f>
      </c>
      <c r="K350" s="181" t="str">
        <f>1-EXP(-J350)</f>
      </c>
      <c r="L350" s="182" t="str">
        <f>IF(G350=30,1,M349)</f>
      </c>
      <c r="M350" s="183" t="str">
        <f>L350*(1-K350)</f>
      </c>
    </row>
    <row r="351">
      <c r="A351" t="s">
        <v>167</v>
      </c>
      <c r="B351" t="s">
        <v>219</v>
      </c>
      <c r="C351" s="35" t="s">
        <v>221</v>
      </c>
      <c r="D351" t="s">
        <v>530</v>
      </c>
      <c r="E351" t="s">
        <v>548</v>
      </c>
      <c r="F351" s="176" t="n">
        <v>2033</v>
      </c>
      <c r="G351" s="177" t="n">
        <v>59</v>
      </c>
      <c r="H351" s="178" t="n">
        <v>14044.0112560581</v>
      </c>
      <c r="I351" s="179" t="n">
        <v>3328704.0246108</v>
      </c>
      <c r="J351" s="180" t="str">
        <f>IF(I351&gt;0,H351/I351,0)</f>
      </c>
      <c r="K351" s="181" t="str">
        <f>1-EXP(-J351)</f>
      </c>
      <c r="L351" s="182" t="str">
        <f>IF(G351=30,1,M350)</f>
      </c>
      <c r="M351" s="183" t="str">
        <f>L351*(1-K351)</f>
      </c>
    </row>
    <row r="352">
      <c r="A352" t="s">
        <v>167</v>
      </c>
      <c r="B352" t="s">
        <v>219</v>
      </c>
      <c r="C352" s="35" t="s">
        <v>221</v>
      </c>
      <c r="D352" t="s">
        <v>530</v>
      </c>
      <c r="E352" t="s">
        <v>548</v>
      </c>
      <c r="F352" s="176" t="n">
        <v>2033</v>
      </c>
      <c r="G352" s="177" t="n">
        <v>60</v>
      </c>
      <c r="H352" s="178" t="n">
        <v>14644.2514051269</v>
      </c>
      <c r="I352" s="179" t="n">
        <v>3246160.60650031</v>
      </c>
      <c r="J352" s="180" t="str">
        <f>IF(I352&gt;0,H352/I352,0)</f>
      </c>
      <c r="K352" s="181" t="str">
        <f>1-EXP(-J352)</f>
      </c>
      <c r="L352" s="182" t="str">
        <f>IF(G352=30,1,M351)</f>
      </c>
      <c r="M352" s="183" t="str">
        <f>L352*(1-K352)</f>
      </c>
    </row>
    <row r="353">
      <c r="A353" t="s">
        <v>167</v>
      </c>
      <c r="B353" t="s">
        <v>219</v>
      </c>
      <c r="C353" s="35" t="s">
        <v>221</v>
      </c>
      <c r="D353" t="s">
        <v>530</v>
      </c>
      <c r="E353" t="s">
        <v>548</v>
      </c>
      <c r="F353" s="176" t="n">
        <v>2033</v>
      </c>
      <c r="G353" s="177" t="n">
        <v>61</v>
      </c>
      <c r="H353" s="178" t="n">
        <v>15473.0402862523</v>
      </c>
      <c r="I353" s="179" t="n">
        <v>3143168.68973762</v>
      </c>
      <c r="J353" s="180" t="str">
        <f>IF(I353&gt;0,H353/I353,0)</f>
      </c>
      <c r="K353" s="181" t="str">
        <f>1-EXP(-J353)</f>
      </c>
      <c r="L353" s="182" t="str">
        <f>IF(G353=30,1,M352)</f>
      </c>
      <c r="M353" s="183" t="str">
        <f>L353*(1-K353)</f>
      </c>
    </row>
    <row r="354">
      <c r="A354" t="s">
        <v>167</v>
      </c>
      <c r="B354" t="s">
        <v>219</v>
      </c>
      <c r="C354" s="35" t="s">
        <v>221</v>
      </c>
      <c r="D354" t="s">
        <v>530</v>
      </c>
      <c r="E354" t="s">
        <v>548</v>
      </c>
      <c r="F354" s="176" t="n">
        <v>2033</v>
      </c>
      <c r="G354" s="177" t="n">
        <v>62</v>
      </c>
      <c r="H354" s="178" t="n">
        <v>16186.7971117225</v>
      </c>
      <c r="I354" s="179" t="n">
        <v>3050213.18319744</v>
      </c>
      <c r="J354" s="180" t="str">
        <f>IF(I354&gt;0,H354/I354,0)</f>
      </c>
      <c r="K354" s="181" t="str">
        <f>1-EXP(-J354)</f>
      </c>
      <c r="L354" s="182" t="str">
        <f>IF(G354=30,1,M353)</f>
      </c>
      <c r="M354" s="183" t="str">
        <f>L354*(1-K354)</f>
      </c>
    </row>
    <row r="355">
      <c r="A355" t="s">
        <v>167</v>
      </c>
      <c r="B355" t="s">
        <v>219</v>
      </c>
      <c r="C355" s="35" t="s">
        <v>221</v>
      </c>
      <c r="D355" t="s">
        <v>530</v>
      </c>
      <c r="E355" t="s">
        <v>548</v>
      </c>
      <c r="F355" s="176" t="n">
        <v>2033</v>
      </c>
      <c r="G355" s="177" t="n">
        <v>63</v>
      </c>
      <c r="H355" s="178" t="n">
        <v>16915.0618653351</v>
      </c>
      <c r="I355" s="179" t="n">
        <v>2954829.31435941</v>
      </c>
      <c r="J355" s="180" t="str">
        <f>IF(I355&gt;0,H355/I355,0)</f>
      </c>
      <c r="K355" s="181" t="str">
        <f>1-EXP(-J355)</f>
      </c>
      <c r="L355" s="182" t="str">
        <f>IF(G355=30,1,M354)</f>
      </c>
      <c r="M355" s="183" t="str">
        <f>L355*(1-K355)</f>
      </c>
    </row>
    <row r="356">
      <c r="A356" t="s">
        <v>167</v>
      </c>
      <c r="B356" t="s">
        <v>219</v>
      </c>
      <c r="C356" s="35" t="s">
        <v>221</v>
      </c>
      <c r="D356" t="s">
        <v>530</v>
      </c>
      <c r="E356" t="s">
        <v>548</v>
      </c>
      <c r="F356" s="176" t="n">
        <v>2033</v>
      </c>
      <c r="G356" s="177" t="n">
        <v>64</v>
      </c>
      <c r="H356" s="178" t="n">
        <v>17933.2628687719</v>
      </c>
      <c r="I356" s="179" t="n">
        <v>2844000.36630743</v>
      </c>
      <c r="J356" s="180" t="str">
        <f>IF(I356&gt;0,H356/I356,0)</f>
      </c>
      <c r="K356" s="181" t="str">
        <f>1-EXP(-J356)</f>
      </c>
      <c r="L356" s="182" t="str">
        <f>IF(G356=30,1,M355)</f>
      </c>
      <c r="M356" s="183" t="str">
        <f>L356*(1-K356)</f>
      </c>
    </row>
    <row r="357">
      <c r="A357" t="s">
        <v>167</v>
      </c>
      <c r="B357" t="s">
        <v>219</v>
      </c>
      <c r="C357" s="35" t="s">
        <v>221</v>
      </c>
      <c r="D357" t="s">
        <v>530</v>
      </c>
      <c r="E357" t="s">
        <v>548</v>
      </c>
      <c r="F357" s="176" t="n">
        <v>2033</v>
      </c>
      <c r="G357" s="177" t="n">
        <v>65</v>
      </c>
      <c r="H357" s="178" t="n">
        <v>19115.7028982939</v>
      </c>
      <c r="I357" s="179" t="n">
        <v>2724981.88919823</v>
      </c>
      <c r="J357" s="180" t="str">
        <f>IF(I357&gt;0,H357/I357,0)</f>
      </c>
      <c r="K357" s="181" t="str">
        <f>1-EXP(-J357)</f>
      </c>
      <c r="L357" s="182" t="str">
        <f>IF(G357=30,1,M356)</f>
      </c>
      <c r="M357" s="183" t="str">
        <f>L357*(1-K357)</f>
      </c>
    </row>
    <row r="358">
      <c r="A358" t="s">
        <v>167</v>
      </c>
      <c r="B358" t="s">
        <v>219</v>
      </c>
      <c r="C358" s="35" t="s">
        <v>221</v>
      </c>
      <c r="D358" t="s">
        <v>530</v>
      </c>
      <c r="E358" t="s">
        <v>548</v>
      </c>
      <c r="F358" s="176" t="n">
        <v>2033</v>
      </c>
      <c r="G358" s="177" t="n">
        <v>66</v>
      </c>
      <c r="H358" s="178" t="n">
        <v>19788.985054018</v>
      </c>
      <c r="I358" s="179" t="n">
        <v>2607258.5278839</v>
      </c>
      <c r="J358" s="180" t="str">
        <f>IF(I358&gt;0,H358/I358,0)</f>
      </c>
      <c r="K358" s="181" t="str">
        <f>1-EXP(-J358)</f>
      </c>
      <c r="L358" s="182" t="str">
        <f>IF(G358=30,1,M357)</f>
      </c>
      <c r="M358" s="183" t="str">
        <f>L358*(1-K358)</f>
      </c>
    </row>
    <row r="359">
      <c r="A359" t="s">
        <v>167</v>
      </c>
      <c r="B359" t="s">
        <v>219</v>
      </c>
      <c r="C359" s="35" t="s">
        <v>221</v>
      </c>
      <c r="D359" t="s">
        <v>530</v>
      </c>
      <c r="E359" t="s">
        <v>548</v>
      </c>
      <c r="F359" s="176" t="n">
        <v>2033</v>
      </c>
      <c r="G359" s="177" t="n">
        <v>67</v>
      </c>
      <c r="H359" s="178" t="n">
        <v>20767.1996831427</v>
      </c>
      <c r="I359" s="179" t="n">
        <v>2476911.15819419</v>
      </c>
      <c r="J359" s="180" t="str">
        <f>IF(I359&gt;0,H359/I359,0)</f>
      </c>
      <c r="K359" s="181" t="str">
        <f>1-EXP(-J359)</f>
      </c>
      <c r="L359" s="182" t="str">
        <f>IF(G359=30,1,M358)</f>
      </c>
      <c r="M359" s="183" t="str">
        <f>L359*(1-K359)</f>
      </c>
    </row>
    <row r="360">
      <c r="A360" t="s">
        <v>167</v>
      </c>
      <c r="B360" t="s">
        <v>219</v>
      </c>
      <c r="C360" s="35" t="s">
        <v>221</v>
      </c>
      <c r="D360" t="s">
        <v>530</v>
      </c>
      <c r="E360" t="s">
        <v>548</v>
      </c>
      <c r="F360" s="176" t="n">
        <v>2033</v>
      </c>
      <c r="G360" s="177" t="n">
        <v>68</v>
      </c>
      <c r="H360" s="178" t="n">
        <v>21481.1412120108</v>
      </c>
      <c r="I360" s="179" t="n">
        <v>2335475.95598463</v>
      </c>
      <c r="J360" s="180" t="str">
        <f>IF(I360&gt;0,H360/I360,0)</f>
      </c>
      <c r="K360" s="181" t="str">
        <f>1-EXP(-J360)</f>
      </c>
      <c r="L360" s="182" t="str">
        <f>IF(G360=30,1,M359)</f>
      </c>
      <c r="M360" s="183" t="str">
        <f>L360*(1-K360)</f>
      </c>
    </row>
    <row r="361">
      <c r="A361" t="s">
        <v>167</v>
      </c>
      <c r="B361" t="s">
        <v>219</v>
      </c>
      <c r="C361" s="35" t="s">
        <v>221</v>
      </c>
      <c r="D361" t="s">
        <v>530</v>
      </c>
      <c r="E361" t="s">
        <v>548</v>
      </c>
      <c r="F361" s="176" t="n">
        <v>2033</v>
      </c>
      <c r="G361" s="177" t="n">
        <v>69</v>
      </c>
      <c r="H361" s="178" t="n">
        <v>21454.4585106223</v>
      </c>
      <c r="I361" s="179" t="n">
        <v>2195498.75988743</v>
      </c>
      <c r="J361" s="180" t="str">
        <f>IF(I361&gt;0,H361/I361,0)</f>
      </c>
      <c r="K361" s="181" t="str">
        <f>1-EXP(-J361)</f>
      </c>
      <c r="L361" s="182" t="str">
        <f>IF(G361=30,1,M360)</f>
      </c>
      <c r="M361" s="183" t="str">
        <f>L361*(1-K361)</f>
      </c>
    </row>
    <row r="362">
      <c r="A362" t="s">
        <v>167</v>
      </c>
      <c r="B362" t="s">
        <v>219</v>
      </c>
      <c r="C362" s="35" t="s">
        <v>221</v>
      </c>
      <c r="D362" t="s">
        <v>530</v>
      </c>
      <c r="E362" t="s">
        <v>548</v>
      </c>
      <c r="F362" s="176" t="n">
        <v>2034</v>
      </c>
      <c r="G362" s="177" t="n">
        <v>30</v>
      </c>
      <c r="H362" s="178" t="n">
        <v>689.088102629633</v>
      </c>
      <c r="I362" s="179" t="n">
        <v>4392383.81685628</v>
      </c>
      <c r="J362" s="180" t="str">
        <f>IF(I362&gt;0,H362/I362,0)</f>
      </c>
      <c r="K362" s="181" t="str">
        <f>1-EXP(-J362)</f>
      </c>
      <c r="L362" s="182" t="str">
        <f>IF(G362=30,1,M361)</f>
      </c>
      <c r="M362" s="183" t="str">
        <f>L362*(1-K362)</f>
      </c>
    </row>
    <row r="363">
      <c r="A363" t="s">
        <v>167</v>
      </c>
      <c r="B363" t="s">
        <v>219</v>
      </c>
      <c r="C363" s="35" t="s">
        <v>221</v>
      </c>
      <c r="D363" t="s">
        <v>530</v>
      </c>
      <c r="E363" t="s">
        <v>548</v>
      </c>
      <c r="F363" s="176" t="n">
        <v>2034</v>
      </c>
      <c r="G363" s="177" t="n">
        <v>31</v>
      </c>
      <c r="H363" s="178" t="n">
        <v>1023.41619647177</v>
      </c>
      <c r="I363" s="179" t="n">
        <v>4350309.58274629</v>
      </c>
      <c r="J363" s="180" t="str">
        <f>IF(I363&gt;0,H363/I363,0)</f>
      </c>
      <c r="K363" s="181" t="str">
        <f>1-EXP(-J363)</f>
      </c>
      <c r="L363" s="182" t="str">
        <f>IF(G363=30,1,M362)</f>
      </c>
      <c r="M363" s="183" t="str">
        <f>L363*(1-K363)</f>
      </c>
    </row>
    <row r="364">
      <c r="A364" t="s">
        <v>167</v>
      </c>
      <c r="B364" t="s">
        <v>219</v>
      </c>
      <c r="C364" s="35" t="s">
        <v>221</v>
      </c>
      <c r="D364" t="s">
        <v>530</v>
      </c>
      <c r="E364" t="s">
        <v>548</v>
      </c>
      <c r="F364" s="176" t="n">
        <v>2034</v>
      </c>
      <c r="G364" s="177" t="n">
        <v>32</v>
      </c>
      <c r="H364" s="178" t="n">
        <v>1097.77268984726</v>
      </c>
      <c r="I364" s="179" t="n">
        <v>4331354.47932769</v>
      </c>
      <c r="J364" s="180" t="str">
        <f>IF(I364&gt;0,H364/I364,0)</f>
      </c>
      <c r="K364" s="181" t="str">
        <f>1-EXP(-J364)</f>
      </c>
      <c r="L364" s="182" t="str">
        <f>IF(G364=30,1,M363)</f>
      </c>
      <c r="M364" s="183" t="str">
        <f>L364*(1-K364)</f>
      </c>
    </row>
    <row r="365">
      <c r="A365" t="s">
        <v>167</v>
      </c>
      <c r="B365" t="s">
        <v>219</v>
      </c>
      <c r="C365" s="35" t="s">
        <v>221</v>
      </c>
      <c r="D365" t="s">
        <v>530</v>
      </c>
      <c r="E365" t="s">
        <v>548</v>
      </c>
      <c r="F365" s="176" t="n">
        <v>2034</v>
      </c>
      <c r="G365" s="177" t="n">
        <v>33</v>
      </c>
      <c r="H365" s="178" t="n">
        <v>1185.06366135123</v>
      </c>
      <c r="I365" s="179" t="n">
        <v>4312516.51216949</v>
      </c>
      <c r="J365" s="180" t="str">
        <f>IF(I365&gt;0,H365/I365,0)</f>
      </c>
      <c r="K365" s="181" t="str">
        <f>1-EXP(-J365)</f>
      </c>
      <c r="L365" s="182" t="str">
        <f>IF(G365=30,1,M364)</f>
      </c>
      <c r="M365" s="183" t="str">
        <f>L365*(1-K365)</f>
      </c>
    </row>
    <row r="366">
      <c r="A366" t="s">
        <v>167</v>
      </c>
      <c r="B366" t="s">
        <v>219</v>
      </c>
      <c r="C366" s="35" t="s">
        <v>221</v>
      </c>
      <c r="D366" t="s">
        <v>530</v>
      </c>
      <c r="E366" t="s">
        <v>548</v>
      </c>
      <c r="F366" s="176" t="n">
        <v>2034</v>
      </c>
      <c r="G366" s="177" t="n">
        <v>34</v>
      </c>
      <c r="H366" s="178" t="n">
        <v>1280.43314426991</v>
      </c>
      <c r="I366" s="179" t="n">
        <v>4313375.6262681</v>
      </c>
      <c r="J366" s="180" t="str">
        <f>IF(I366&gt;0,H366/I366,0)</f>
      </c>
      <c r="K366" s="181" t="str">
        <f>1-EXP(-J366)</f>
      </c>
      <c r="L366" s="182" t="str">
        <f>IF(G366=30,1,M365)</f>
      </c>
      <c r="M366" s="183" t="str">
        <f>L366*(1-K366)</f>
      </c>
    </row>
    <row r="367">
      <c r="A367" t="s">
        <v>167</v>
      </c>
      <c r="B367" t="s">
        <v>219</v>
      </c>
      <c r="C367" s="35" t="s">
        <v>221</v>
      </c>
      <c r="D367" t="s">
        <v>530</v>
      </c>
      <c r="E367" t="s">
        <v>548</v>
      </c>
      <c r="F367" s="176" t="n">
        <v>2034</v>
      </c>
      <c r="G367" s="177" t="n">
        <v>35</v>
      </c>
      <c r="H367" s="178" t="n">
        <v>1417.7996064656</v>
      </c>
      <c r="I367" s="179" t="n">
        <v>4352977.81786434</v>
      </c>
      <c r="J367" s="180" t="str">
        <f>IF(I367&gt;0,H367/I367,0)</f>
      </c>
      <c r="K367" s="181" t="str">
        <f>1-EXP(-J367)</f>
      </c>
      <c r="L367" s="182" t="str">
        <f>IF(G367=30,1,M366)</f>
      </c>
      <c r="M367" s="183" t="str">
        <f>L367*(1-K367)</f>
      </c>
    </row>
    <row r="368">
      <c r="A368" t="s">
        <v>167</v>
      </c>
      <c r="B368" t="s">
        <v>219</v>
      </c>
      <c r="C368" s="35" t="s">
        <v>221</v>
      </c>
      <c r="D368" t="s">
        <v>530</v>
      </c>
      <c r="E368" t="s">
        <v>548</v>
      </c>
      <c r="F368" s="176" t="n">
        <v>2034</v>
      </c>
      <c r="G368" s="177" t="n">
        <v>36</v>
      </c>
      <c r="H368" s="178" t="n">
        <v>1865.85577059783</v>
      </c>
      <c r="I368" s="179" t="n">
        <v>4395076.75058334</v>
      </c>
      <c r="J368" s="180" t="str">
        <f>IF(I368&gt;0,H368/I368,0)</f>
      </c>
      <c r="K368" s="181" t="str">
        <f>1-EXP(-J368)</f>
      </c>
      <c r="L368" s="182" t="str">
        <f>IF(G368=30,1,M367)</f>
      </c>
      <c r="M368" s="183" t="str">
        <f>L368*(1-K368)</f>
      </c>
    </row>
    <row r="369">
      <c r="A369" t="s">
        <v>167</v>
      </c>
      <c r="B369" t="s">
        <v>219</v>
      </c>
      <c r="C369" s="35" t="s">
        <v>221</v>
      </c>
      <c r="D369" t="s">
        <v>530</v>
      </c>
      <c r="E369" t="s">
        <v>548</v>
      </c>
      <c r="F369" s="176" t="n">
        <v>2034</v>
      </c>
      <c r="G369" s="177" t="n">
        <v>37</v>
      </c>
      <c r="H369" s="178" t="n">
        <v>2029.48338136714</v>
      </c>
      <c r="I369" s="179" t="n">
        <v>4391012.93518139</v>
      </c>
      <c r="J369" s="180" t="str">
        <f>IF(I369&gt;0,H369/I369,0)</f>
      </c>
      <c r="K369" s="181" t="str">
        <f>1-EXP(-J369)</f>
      </c>
      <c r="L369" s="182" t="str">
        <f>IF(G369=30,1,M368)</f>
      </c>
      <c r="M369" s="183" t="str">
        <f>L369*(1-K369)</f>
      </c>
    </row>
    <row r="370">
      <c r="A370" t="s">
        <v>167</v>
      </c>
      <c r="B370" t="s">
        <v>219</v>
      </c>
      <c r="C370" s="35" t="s">
        <v>221</v>
      </c>
      <c r="D370" t="s">
        <v>530</v>
      </c>
      <c r="E370" t="s">
        <v>548</v>
      </c>
      <c r="F370" s="176" t="n">
        <v>2034</v>
      </c>
      <c r="G370" s="177" t="n">
        <v>38</v>
      </c>
      <c r="H370" s="178" t="n">
        <v>2177.4588392702</v>
      </c>
      <c r="I370" s="179" t="n">
        <v>4327961.12933318</v>
      </c>
      <c r="J370" s="180" t="str">
        <f>IF(I370&gt;0,H370/I370,0)</f>
      </c>
      <c r="K370" s="181" t="str">
        <f>1-EXP(-J370)</f>
      </c>
      <c r="L370" s="182" t="str">
        <f>IF(G370=30,1,M369)</f>
      </c>
      <c r="M370" s="183" t="str">
        <f>L370*(1-K370)</f>
      </c>
    </row>
    <row r="371">
      <c r="A371" t="s">
        <v>167</v>
      </c>
      <c r="B371" t="s">
        <v>219</v>
      </c>
      <c r="C371" s="35" t="s">
        <v>221</v>
      </c>
      <c r="D371" t="s">
        <v>530</v>
      </c>
      <c r="E371" t="s">
        <v>548</v>
      </c>
      <c r="F371" s="176" t="n">
        <v>2034</v>
      </c>
      <c r="G371" s="177" t="n">
        <v>39</v>
      </c>
      <c r="H371" s="178" t="n">
        <v>2254.67614391794</v>
      </c>
      <c r="I371" s="179" t="n">
        <v>4262738.50432369</v>
      </c>
      <c r="J371" s="180" t="str">
        <f>IF(I371&gt;0,H371/I371,0)</f>
      </c>
      <c r="K371" s="181" t="str">
        <f>1-EXP(-J371)</f>
      </c>
      <c r="L371" s="182" t="str">
        <f>IF(G371=30,1,M370)</f>
      </c>
      <c r="M371" s="183" t="str">
        <f>L371*(1-K371)</f>
      </c>
    </row>
    <row r="372">
      <c r="A372" t="s">
        <v>167</v>
      </c>
      <c r="B372" t="s">
        <v>219</v>
      </c>
      <c r="C372" s="35" t="s">
        <v>221</v>
      </c>
      <c r="D372" t="s">
        <v>530</v>
      </c>
      <c r="E372" t="s">
        <v>548</v>
      </c>
      <c r="F372" s="176" t="n">
        <v>2034</v>
      </c>
      <c r="G372" s="177" t="n">
        <v>40</v>
      </c>
      <c r="H372" s="178" t="n">
        <v>2405.39796485867</v>
      </c>
      <c r="I372" s="179" t="n">
        <v>4206874.60214454</v>
      </c>
      <c r="J372" s="180" t="str">
        <f>IF(I372&gt;0,H372/I372,0)</f>
      </c>
      <c r="K372" s="181" t="str">
        <f>1-EXP(-J372)</f>
      </c>
      <c r="L372" s="182" t="str">
        <f>IF(G372=30,1,M371)</f>
      </c>
      <c r="M372" s="183" t="str">
        <f>L372*(1-K372)</f>
      </c>
    </row>
    <row r="373">
      <c r="A373" t="s">
        <v>167</v>
      </c>
      <c r="B373" t="s">
        <v>219</v>
      </c>
      <c r="C373" s="35" t="s">
        <v>221</v>
      </c>
      <c r="D373" t="s">
        <v>530</v>
      </c>
      <c r="E373" t="s">
        <v>548</v>
      </c>
      <c r="F373" s="176" t="n">
        <v>2034</v>
      </c>
      <c r="G373" s="177" t="n">
        <v>41</v>
      </c>
      <c r="H373" s="178" t="n">
        <v>3098.6657191924</v>
      </c>
      <c r="I373" s="179" t="n">
        <v>4153347.90749284</v>
      </c>
      <c r="J373" s="180" t="str">
        <f>IF(I373&gt;0,H373/I373,0)</f>
      </c>
      <c r="K373" s="181" t="str">
        <f>1-EXP(-J373)</f>
      </c>
      <c r="L373" s="182" t="str">
        <f>IF(G373=30,1,M372)</f>
      </c>
      <c r="M373" s="183" t="str">
        <f>L373*(1-K373)</f>
      </c>
    </row>
    <row r="374">
      <c r="A374" t="s">
        <v>167</v>
      </c>
      <c r="B374" t="s">
        <v>219</v>
      </c>
      <c r="C374" s="35" t="s">
        <v>221</v>
      </c>
      <c r="D374" t="s">
        <v>530</v>
      </c>
      <c r="E374" t="s">
        <v>548</v>
      </c>
      <c r="F374" s="176" t="n">
        <v>2034</v>
      </c>
      <c r="G374" s="177" t="n">
        <v>42</v>
      </c>
      <c r="H374" s="178" t="n">
        <v>3397.25178621282</v>
      </c>
      <c r="I374" s="179" t="n">
        <v>4134523.90988966</v>
      </c>
      <c r="J374" s="180" t="str">
        <f>IF(I374&gt;0,H374/I374,0)</f>
      </c>
      <c r="K374" s="181" t="str">
        <f>1-EXP(-J374)</f>
      </c>
      <c r="L374" s="182" t="str">
        <f>IF(G374=30,1,M373)</f>
      </c>
      <c r="M374" s="183" t="str">
        <f>L374*(1-K374)</f>
      </c>
    </row>
    <row r="375">
      <c r="A375" t="s">
        <v>167</v>
      </c>
      <c r="B375" t="s">
        <v>219</v>
      </c>
      <c r="C375" s="35" t="s">
        <v>221</v>
      </c>
      <c r="D375" t="s">
        <v>530</v>
      </c>
      <c r="E375" t="s">
        <v>548</v>
      </c>
      <c r="F375" s="176" t="n">
        <v>2034</v>
      </c>
      <c r="G375" s="177" t="n">
        <v>43</v>
      </c>
      <c r="H375" s="178" t="n">
        <v>3765.90657643828</v>
      </c>
      <c r="I375" s="179" t="n">
        <v>4109666.01892548</v>
      </c>
      <c r="J375" s="180" t="str">
        <f>IF(I375&gt;0,H375/I375,0)</f>
      </c>
      <c r="K375" s="181" t="str">
        <f>1-EXP(-J375)</f>
      </c>
      <c r="L375" s="182" t="str">
        <f>IF(G375=30,1,M374)</f>
      </c>
      <c r="M375" s="183" t="str">
        <f>L375*(1-K375)</f>
      </c>
    </row>
    <row r="376">
      <c r="A376" t="s">
        <v>167</v>
      </c>
      <c r="B376" t="s">
        <v>219</v>
      </c>
      <c r="C376" s="35" t="s">
        <v>221</v>
      </c>
      <c r="D376" t="s">
        <v>530</v>
      </c>
      <c r="E376" t="s">
        <v>548</v>
      </c>
      <c r="F376" s="176" t="n">
        <v>2034</v>
      </c>
      <c r="G376" s="177" t="n">
        <v>44</v>
      </c>
      <c r="H376" s="178" t="n">
        <v>3946.66749522004</v>
      </c>
      <c r="I376" s="179" t="n">
        <v>4087903.22959431</v>
      </c>
      <c r="J376" s="180" t="str">
        <f>IF(I376&gt;0,H376/I376,0)</f>
      </c>
      <c r="K376" s="181" t="str">
        <f>1-EXP(-J376)</f>
      </c>
      <c r="L376" s="182" t="str">
        <f>IF(G376=30,1,M375)</f>
      </c>
      <c r="M376" s="183" t="str">
        <f>L376*(1-K376)</f>
      </c>
    </row>
    <row r="377">
      <c r="A377" t="s">
        <v>167</v>
      </c>
      <c r="B377" t="s">
        <v>219</v>
      </c>
      <c r="C377" s="35" t="s">
        <v>221</v>
      </c>
      <c r="D377" t="s">
        <v>530</v>
      </c>
      <c r="E377" t="s">
        <v>548</v>
      </c>
      <c r="F377" s="176" t="n">
        <v>2034</v>
      </c>
      <c r="G377" s="177" t="n">
        <v>45</v>
      </c>
      <c r="H377" s="178" t="n">
        <v>4287.13099886948</v>
      </c>
      <c r="I377" s="179" t="n">
        <v>4088655.34633764</v>
      </c>
      <c r="J377" s="180" t="str">
        <f>IF(I377&gt;0,H377/I377,0)</f>
      </c>
      <c r="K377" s="181" t="str">
        <f>1-EXP(-J377)</f>
      </c>
      <c r="L377" s="182" t="str">
        <f>IF(G377=30,1,M376)</f>
      </c>
      <c r="M377" s="183" t="str">
        <f>L377*(1-K377)</f>
      </c>
    </row>
    <row r="378">
      <c r="A378" t="s">
        <v>167</v>
      </c>
      <c r="B378" t="s">
        <v>219</v>
      </c>
      <c r="C378" s="35" t="s">
        <v>221</v>
      </c>
      <c r="D378" t="s">
        <v>530</v>
      </c>
      <c r="E378" t="s">
        <v>548</v>
      </c>
      <c r="F378" s="176" t="n">
        <v>2034</v>
      </c>
      <c r="G378" s="177" t="n">
        <v>46</v>
      </c>
      <c r="H378" s="178" t="n">
        <v>5404.57437088123</v>
      </c>
      <c r="I378" s="179" t="n">
        <v>4043408.08261157</v>
      </c>
      <c r="J378" s="180" t="str">
        <f>IF(I378&gt;0,H378/I378,0)</f>
      </c>
      <c r="K378" s="181" t="str">
        <f>1-EXP(-J378)</f>
      </c>
      <c r="L378" s="182" t="str">
        <f>IF(G378=30,1,M377)</f>
      </c>
      <c r="M378" s="183" t="str">
        <f>L378*(1-K378)</f>
      </c>
    </row>
    <row r="379">
      <c r="A379" t="s">
        <v>167</v>
      </c>
      <c r="B379" t="s">
        <v>219</v>
      </c>
      <c r="C379" s="35" t="s">
        <v>221</v>
      </c>
      <c r="D379" t="s">
        <v>530</v>
      </c>
      <c r="E379" t="s">
        <v>548</v>
      </c>
      <c r="F379" s="176" t="n">
        <v>2034</v>
      </c>
      <c r="G379" s="177" t="n">
        <v>47</v>
      </c>
      <c r="H379" s="178" t="n">
        <v>5946.03747887621</v>
      </c>
      <c r="I379" s="179" t="n">
        <v>3989396.97190462</v>
      </c>
      <c r="J379" s="180" t="str">
        <f>IF(I379&gt;0,H379/I379,0)</f>
      </c>
      <c r="K379" s="181" t="str">
        <f>1-EXP(-J379)</f>
      </c>
      <c r="L379" s="182" t="str">
        <f>IF(G379=30,1,M378)</f>
      </c>
      <c r="M379" s="183" t="str">
        <f>L379*(1-K379)</f>
      </c>
    </row>
    <row r="380">
      <c r="A380" t="s">
        <v>167</v>
      </c>
      <c r="B380" t="s">
        <v>219</v>
      </c>
      <c r="C380" s="35" t="s">
        <v>221</v>
      </c>
      <c r="D380" t="s">
        <v>530</v>
      </c>
      <c r="E380" t="s">
        <v>548</v>
      </c>
      <c r="F380" s="176" t="n">
        <v>2034</v>
      </c>
      <c r="G380" s="177" t="n">
        <v>48</v>
      </c>
      <c r="H380" s="178" t="n">
        <v>6664.24206378473</v>
      </c>
      <c r="I380" s="179" t="n">
        <v>3995772.89630824</v>
      </c>
      <c r="J380" s="180" t="str">
        <f>IF(I380&gt;0,H380/I380,0)</f>
      </c>
      <c r="K380" s="181" t="str">
        <f>1-EXP(-J380)</f>
      </c>
      <c r="L380" s="182" t="str">
        <f>IF(G380=30,1,M379)</f>
      </c>
      <c r="M380" s="183" t="str">
        <f>L380*(1-K380)</f>
      </c>
    </row>
    <row r="381">
      <c r="A381" t="s">
        <v>167</v>
      </c>
      <c r="B381" t="s">
        <v>219</v>
      </c>
      <c r="C381" s="35" t="s">
        <v>221</v>
      </c>
      <c r="D381" t="s">
        <v>530</v>
      </c>
      <c r="E381" t="s">
        <v>548</v>
      </c>
      <c r="F381" s="176" t="n">
        <v>2034</v>
      </c>
      <c r="G381" s="177" t="n">
        <v>49</v>
      </c>
      <c r="H381" s="178" t="n">
        <v>7359.29080512054</v>
      </c>
      <c r="I381" s="179" t="n">
        <v>4057244.63624664</v>
      </c>
      <c r="J381" s="180" t="str">
        <f>IF(I381&gt;0,H381/I381,0)</f>
      </c>
      <c r="K381" s="181" t="str">
        <f>1-EXP(-J381)</f>
      </c>
      <c r="L381" s="182" t="str">
        <f>IF(G381=30,1,M380)</f>
      </c>
      <c r="M381" s="183" t="str">
        <f>L381*(1-K381)</f>
      </c>
    </row>
    <row r="382">
      <c r="A382" t="s">
        <v>167</v>
      </c>
      <c r="B382" t="s">
        <v>219</v>
      </c>
      <c r="C382" s="35" t="s">
        <v>221</v>
      </c>
      <c r="D382" t="s">
        <v>530</v>
      </c>
      <c r="E382" t="s">
        <v>548</v>
      </c>
      <c r="F382" s="176" t="n">
        <v>2034</v>
      </c>
      <c r="G382" s="177" t="n">
        <v>50</v>
      </c>
      <c r="H382" s="178" t="n">
        <v>8103.86335823294</v>
      </c>
      <c r="I382" s="179" t="n">
        <v>4076893.88519648</v>
      </c>
      <c r="J382" s="180" t="str">
        <f>IF(I382&gt;0,H382/I382,0)</f>
      </c>
      <c r="K382" s="181" t="str">
        <f>1-EXP(-J382)</f>
      </c>
      <c r="L382" s="182" t="str">
        <f>IF(G382=30,1,M381)</f>
      </c>
      <c r="M382" s="183" t="str">
        <f>L382*(1-K382)</f>
      </c>
    </row>
    <row r="383">
      <c r="A383" t="s">
        <v>167</v>
      </c>
      <c r="B383" t="s">
        <v>219</v>
      </c>
      <c r="C383" s="35" t="s">
        <v>221</v>
      </c>
      <c r="D383" t="s">
        <v>530</v>
      </c>
      <c r="E383" t="s">
        <v>548</v>
      </c>
      <c r="F383" s="176" t="n">
        <v>2034</v>
      </c>
      <c r="G383" s="177" t="n">
        <v>51</v>
      </c>
      <c r="H383" s="178" t="n">
        <v>9057.08651491079</v>
      </c>
      <c r="I383" s="179" t="n">
        <v>4038568.06527338</v>
      </c>
      <c r="J383" s="180" t="str">
        <f>IF(I383&gt;0,H383/I383,0)</f>
      </c>
      <c r="K383" s="181" t="str">
        <f>1-EXP(-J383)</f>
      </c>
      <c r="L383" s="182" t="str">
        <f>IF(G383=30,1,M382)</f>
      </c>
      <c r="M383" s="183" t="str">
        <f>L383*(1-K383)</f>
      </c>
    </row>
    <row r="384">
      <c r="A384" t="s">
        <v>167</v>
      </c>
      <c r="B384" t="s">
        <v>219</v>
      </c>
      <c r="C384" s="35" t="s">
        <v>221</v>
      </c>
      <c r="D384" t="s">
        <v>530</v>
      </c>
      <c r="E384" t="s">
        <v>548</v>
      </c>
      <c r="F384" s="176" t="n">
        <v>2034</v>
      </c>
      <c r="G384" s="177" t="n">
        <v>52</v>
      </c>
      <c r="H384" s="178" t="n">
        <v>9595.99727414008</v>
      </c>
      <c r="I384" s="179" t="n">
        <v>3975876.86615745</v>
      </c>
      <c r="J384" s="180" t="str">
        <f>IF(I384&gt;0,H384/I384,0)</f>
      </c>
      <c r="K384" s="181" t="str">
        <f>1-EXP(-J384)</f>
      </c>
      <c r="L384" s="182" t="str">
        <f>IF(G384=30,1,M383)</f>
      </c>
      <c r="M384" s="183" t="str">
        <f>L384*(1-K384)</f>
      </c>
    </row>
    <row r="385">
      <c r="A385" t="s">
        <v>167</v>
      </c>
      <c r="B385" t="s">
        <v>219</v>
      </c>
      <c r="C385" s="35" t="s">
        <v>221</v>
      </c>
      <c r="D385" t="s">
        <v>530</v>
      </c>
      <c r="E385" t="s">
        <v>548</v>
      </c>
      <c r="F385" s="176" t="n">
        <v>2034</v>
      </c>
      <c r="G385" s="177" t="n">
        <v>53</v>
      </c>
      <c r="H385" s="178" t="n">
        <v>10096.1459815543</v>
      </c>
      <c r="I385" s="179" t="n">
        <v>3906010.79667217</v>
      </c>
      <c r="J385" s="180" t="str">
        <f>IF(I385&gt;0,H385/I385,0)</f>
      </c>
      <c r="K385" s="181" t="str">
        <f>1-EXP(-J385)</f>
      </c>
      <c r="L385" s="182" t="str">
        <f>IF(G385=30,1,M384)</f>
      </c>
      <c r="M385" s="183" t="str">
        <f>L385*(1-K385)</f>
      </c>
    </row>
    <row r="386">
      <c r="A386" t="s">
        <v>167</v>
      </c>
      <c r="B386" t="s">
        <v>219</v>
      </c>
      <c r="C386" s="35" t="s">
        <v>221</v>
      </c>
      <c r="D386" t="s">
        <v>530</v>
      </c>
      <c r="E386" t="s">
        <v>548</v>
      </c>
      <c r="F386" s="176" t="n">
        <v>2034</v>
      </c>
      <c r="G386" s="177" t="n">
        <v>54</v>
      </c>
      <c r="H386" s="178" t="n">
        <v>10716.7884425186</v>
      </c>
      <c r="I386" s="179" t="n">
        <v>3840999.30833051</v>
      </c>
      <c r="J386" s="180" t="str">
        <f>IF(I386&gt;0,H386/I386,0)</f>
      </c>
      <c r="K386" s="181" t="str">
        <f>1-EXP(-J386)</f>
      </c>
      <c r="L386" s="182" t="str">
        <f>IF(G386=30,1,M385)</f>
      </c>
      <c r="M386" s="183" t="str">
        <f>L386*(1-K386)</f>
      </c>
    </row>
    <row r="387">
      <c r="A387" t="s">
        <v>167</v>
      </c>
      <c r="B387" t="s">
        <v>219</v>
      </c>
      <c r="C387" s="35" t="s">
        <v>221</v>
      </c>
      <c r="D387" t="s">
        <v>530</v>
      </c>
      <c r="E387" t="s">
        <v>548</v>
      </c>
      <c r="F387" s="176" t="n">
        <v>2034</v>
      </c>
      <c r="G387" s="177" t="n">
        <v>55</v>
      </c>
      <c r="H387" s="178" t="n">
        <v>11401.9312483123</v>
      </c>
      <c r="I387" s="179" t="n">
        <v>3762210.24871613</v>
      </c>
      <c r="J387" s="180" t="str">
        <f>IF(I387&gt;0,H387/I387,0)</f>
      </c>
      <c r="K387" s="181" t="str">
        <f>1-EXP(-J387)</f>
      </c>
      <c r="L387" s="182" t="str">
        <f>IF(G387=30,1,M386)</f>
      </c>
      <c r="M387" s="183" t="str">
        <f>L387*(1-K387)</f>
      </c>
    </row>
    <row r="388">
      <c r="A388" t="s">
        <v>167</v>
      </c>
      <c r="B388" t="s">
        <v>219</v>
      </c>
      <c r="C388" s="35" t="s">
        <v>221</v>
      </c>
      <c r="D388" t="s">
        <v>530</v>
      </c>
      <c r="E388" t="s">
        <v>548</v>
      </c>
      <c r="F388" s="176" t="n">
        <v>2034</v>
      </c>
      <c r="G388" s="177" t="n">
        <v>56</v>
      </c>
      <c r="H388" s="178" t="n">
        <v>12109.7572847838</v>
      </c>
      <c r="I388" s="179" t="n">
        <v>3659293.7527474</v>
      </c>
      <c r="J388" s="180" t="str">
        <f>IF(I388&gt;0,H388/I388,0)</f>
      </c>
      <c r="K388" s="181" t="str">
        <f>1-EXP(-J388)</f>
      </c>
      <c r="L388" s="182" t="str">
        <f>IF(G388=30,1,M387)</f>
      </c>
      <c r="M388" s="183" t="str">
        <f>L388*(1-K388)</f>
      </c>
    </row>
    <row r="389">
      <c r="A389" t="s">
        <v>167</v>
      </c>
      <c r="B389" t="s">
        <v>219</v>
      </c>
      <c r="C389" s="35" t="s">
        <v>221</v>
      </c>
      <c r="D389" t="s">
        <v>530</v>
      </c>
      <c r="E389" t="s">
        <v>548</v>
      </c>
      <c r="F389" s="176" t="n">
        <v>2034</v>
      </c>
      <c r="G389" s="177" t="n">
        <v>57</v>
      </c>
      <c r="H389" s="178" t="n">
        <v>12846.0693888261</v>
      </c>
      <c r="I389" s="179" t="n">
        <v>3560006.12926376</v>
      </c>
      <c r="J389" s="180" t="str">
        <f>IF(I389&gt;0,H389/I389,0)</f>
      </c>
      <c r="K389" s="181" t="str">
        <f>1-EXP(-J389)</f>
      </c>
      <c r="L389" s="182" t="str">
        <f>IF(G389=30,1,M388)</f>
      </c>
      <c r="M389" s="183" t="str">
        <f>L389*(1-K389)</f>
      </c>
    </row>
    <row r="390">
      <c r="A390" t="s">
        <v>167</v>
      </c>
      <c r="B390" t="s">
        <v>219</v>
      </c>
      <c r="C390" s="35" t="s">
        <v>221</v>
      </c>
      <c r="D390" t="s">
        <v>530</v>
      </c>
      <c r="E390" t="s">
        <v>548</v>
      </c>
      <c r="F390" s="176" t="n">
        <v>2034</v>
      </c>
      <c r="G390" s="177" t="n">
        <v>58</v>
      </c>
      <c r="H390" s="178" t="n">
        <v>13756.3429423896</v>
      </c>
      <c r="I390" s="179" t="n">
        <v>3474331.22674517</v>
      </c>
      <c r="J390" s="180" t="str">
        <f>IF(I390&gt;0,H390/I390,0)</f>
      </c>
      <c r="K390" s="181" t="str">
        <f>1-EXP(-J390)</f>
      </c>
      <c r="L390" s="182" t="str">
        <f>IF(G390=30,1,M389)</f>
      </c>
      <c r="M390" s="183" t="str">
        <f>L390*(1-K390)</f>
      </c>
    </row>
    <row r="391">
      <c r="A391" t="s">
        <v>167</v>
      </c>
      <c r="B391" t="s">
        <v>219</v>
      </c>
      <c r="C391" s="35" t="s">
        <v>221</v>
      </c>
      <c r="D391" t="s">
        <v>530</v>
      </c>
      <c r="E391" t="s">
        <v>548</v>
      </c>
      <c r="F391" s="176" t="n">
        <v>2034</v>
      </c>
      <c r="G391" s="177" t="n">
        <v>59</v>
      </c>
      <c r="H391" s="178" t="n">
        <v>14004.5541534554</v>
      </c>
      <c r="I391" s="179" t="n">
        <v>3375850.74534814</v>
      </c>
      <c r="J391" s="180" t="str">
        <f>IF(I391&gt;0,H391/I391,0)</f>
      </c>
      <c r="K391" s="181" t="str">
        <f>1-EXP(-J391)</f>
      </c>
      <c r="L391" s="182" t="str">
        <f>IF(G391=30,1,M390)</f>
      </c>
      <c r="M391" s="183" t="str">
        <f>L391*(1-K391)</f>
      </c>
    </row>
    <row r="392">
      <c r="A392" t="s">
        <v>167</v>
      </c>
      <c r="B392" t="s">
        <v>219</v>
      </c>
      <c r="C392" s="35" t="s">
        <v>221</v>
      </c>
      <c r="D392" t="s">
        <v>530</v>
      </c>
      <c r="E392" t="s">
        <v>548</v>
      </c>
      <c r="F392" s="176" t="n">
        <v>2034</v>
      </c>
      <c r="G392" s="177" t="n">
        <v>60</v>
      </c>
      <c r="H392" s="178" t="n">
        <v>14570.6943040452</v>
      </c>
      <c r="I392" s="179" t="n">
        <v>3291658.80063119</v>
      </c>
      <c r="J392" s="180" t="str">
        <f>IF(I392&gt;0,H392/I392,0)</f>
      </c>
      <c r="K392" s="181" t="str">
        <f>1-EXP(-J392)</f>
      </c>
      <c r="L392" s="182" t="str">
        <f>IF(G392=30,1,M391)</f>
      </c>
      <c r="M392" s="183" t="str">
        <f>L392*(1-K392)</f>
      </c>
    </row>
    <row r="393">
      <c r="A393" t="s">
        <v>167</v>
      </c>
      <c r="B393" t="s">
        <v>219</v>
      </c>
      <c r="C393" s="35" t="s">
        <v>221</v>
      </c>
      <c r="D393" t="s">
        <v>530</v>
      </c>
      <c r="E393" t="s">
        <v>548</v>
      </c>
      <c r="F393" s="176" t="n">
        <v>2034</v>
      </c>
      <c r="G393" s="177" t="n">
        <v>61</v>
      </c>
      <c r="H393" s="178" t="n">
        <v>15491.1378938115</v>
      </c>
      <c r="I393" s="179" t="n">
        <v>3207022.07314085</v>
      </c>
      <c r="J393" s="180" t="str">
        <f>IF(I393&gt;0,H393/I393,0)</f>
      </c>
      <c r="K393" s="181" t="str">
        <f>1-EXP(-J393)</f>
      </c>
      <c r="L393" s="182" t="str">
        <f>IF(G393=30,1,M392)</f>
      </c>
      <c r="M393" s="183" t="str">
        <f>L393*(1-K393)</f>
      </c>
    </row>
    <row r="394">
      <c r="A394" t="s">
        <v>167</v>
      </c>
      <c r="B394" t="s">
        <v>219</v>
      </c>
      <c r="C394" s="35" t="s">
        <v>221</v>
      </c>
      <c r="D394" t="s">
        <v>530</v>
      </c>
      <c r="E394" t="s">
        <v>548</v>
      </c>
      <c r="F394" s="176" t="n">
        <v>2034</v>
      </c>
      <c r="G394" s="177" t="n">
        <v>62</v>
      </c>
      <c r="H394" s="178" t="n">
        <v>16197.8710841338</v>
      </c>
      <c r="I394" s="179" t="n">
        <v>3102014.49693969</v>
      </c>
      <c r="J394" s="180" t="str">
        <f>IF(I394&gt;0,H394/I394,0)</f>
      </c>
      <c r="K394" s="181" t="str">
        <f>1-EXP(-J394)</f>
      </c>
      <c r="L394" s="182" t="str">
        <f>IF(G394=30,1,M393)</f>
      </c>
      <c r="M394" s="183" t="str">
        <f>L394*(1-K394)</f>
      </c>
    </row>
    <row r="395">
      <c r="A395" t="s">
        <v>167</v>
      </c>
      <c r="B395" t="s">
        <v>219</v>
      </c>
      <c r="C395" s="35" t="s">
        <v>221</v>
      </c>
      <c r="D395" t="s">
        <v>530</v>
      </c>
      <c r="E395" t="s">
        <v>548</v>
      </c>
      <c r="F395" s="176" t="n">
        <v>2034</v>
      </c>
      <c r="G395" s="177" t="n">
        <v>63</v>
      </c>
      <c r="H395" s="178" t="n">
        <v>16950.0949599013</v>
      </c>
      <c r="I395" s="179" t="n">
        <v>3006769.48870546</v>
      </c>
      <c r="J395" s="180" t="str">
        <f>IF(I395&gt;0,H395/I395,0)</f>
      </c>
      <c r="K395" s="181" t="str">
        <f>1-EXP(-J395)</f>
      </c>
      <c r="L395" s="182" t="str">
        <f>IF(G395=30,1,M394)</f>
      </c>
      <c r="M395" s="183" t="str">
        <f>L395*(1-K395)</f>
      </c>
    </row>
    <row r="396">
      <c r="A396" t="s">
        <v>167</v>
      </c>
      <c r="B396" t="s">
        <v>219</v>
      </c>
      <c r="C396" s="35" t="s">
        <v>221</v>
      </c>
      <c r="D396" t="s">
        <v>530</v>
      </c>
      <c r="E396" t="s">
        <v>548</v>
      </c>
      <c r="F396" s="176" t="n">
        <v>2034</v>
      </c>
      <c r="G396" s="177" t="n">
        <v>64</v>
      </c>
      <c r="H396" s="178" t="n">
        <v>18009.5118976914</v>
      </c>
      <c r="I396" s="179" t="n">
        <v>2909021.17702726</v>
      </c>
      <c r="J396" s="180" t="str">
        <f>IF(I396&gt;0,H396/I396,0)</f>
      </c>
      <c r="K396" s="181" t="str">
        <f>1-EXP(-J396)</f>
      </c>
      <c r="L396" s="182" t="str">
        <f>IF(G396=30,1,M395)</f>
      </c>
      <c r="M396" s="183" t="str">
        <f>L396*(1-K396)</f>
      </c>
    </row>
    <row r="397">
      <c r="A397" t="s">
        <v>167</v>
      </c>
      <c r="B397" t="s">
        <v>219</v>
      </c>
      <c r="C397" s="35" t="s">
        <v>221</v>
      </c>
      <c r="D397" t="s">
        <v>530</v>
      </c>
      <c r="E397" t="s">
        <v>548</v>
      </c>
      <c r="F397" s="176" t="n">
        <v>2034</v>
      </c>
      <c r="G397" s="177" t="n">
        <v>65</v>
      </c>
      <c r="H397" s="178" t="n">
        <v>18963.5627867054</v>
      </c>
      <c r="I397" s="179" t="n">
        <v>2795616.08818791</v>
      </c>
      <c r="J397" s="180" t="str">
        <f>IF(I397&gt;0,H397/I397,0)</f>
      </c>
      <c r="K397" s="181" t="str">
        <f>1-EXP(-J397)</f>
      </c>
      <c r="L397" s="182" t="str">
        <f>IF(G397=30,1,M396)</f>
      </c>
      <c r="M397" s="183" t="str">
        <f>L397*(1-K397)</f>
      </c>
    </row>
    <row r="398">
      <c r="A398" t="s">
        <v>167</v>
      </c>
      <c r="B398" t="s">
        <v>219</v>
      </c>
      <c r="C398" s="35" t="s">
        <v>221</v>
      </c>
      <c r="D398" t="s">
        <v>530</v>
      </c>
      <c r="E398" t="s">
        <v>548</v>
      </c>
      <c r="F398" s="176" t="n">
        <v>2034</v>
      </c>
      <c r="G398" s="177" t="n">
        <v>66</v>
      </c>
      <c r="H398" s="178" t="n">
        <v>19617.8278225424</v>
      </c>
      <c r="I398" s="179" t="n">
        <v>2673915.45253863</v>
      </c>
      <c r="J398" s="180" t="str">
        <f>IF(I398&gt;0,H398/I398,0)</f>
      </c>
      <c r="K398" s="181" t="str">
        <f>1-EXP(-J398)</f>
      </c>
      <c r="L398" s="182" t="str">
        <f>IF(G398=30,1,M397)</f>
      </c>
      <c r="M398" s="183" t="str">
        <f>L398*(1-K398)</f>
      </c>
    </row>
    <row r="399">
      <c r="A399" t="s">
        <v>167</v>
      </c>
      <c r="B399" t="s">
        <v>219</v>
      </c>
      <c r="C399" s="35" t="s">
        <v>221</v>
      </c>
      <c r="D399" t="s">
        <v>530</v>
      </c>
      <c r="E399" t="s">
        <v>548</v>
      </c>
      <c r="F399" s="176" t="n">
        <v>2034</v>
      </c>
      <c r="G399" s="177" t="n">
        <v>67</v>
      </c>
      <c r="H399" s="178" t="n">
        <v>20690.9953620128</v>
      </c>
      <c r="I399" s="179" t="n">
        <v>2553198.56217895</v>
      </c>
      <c r="J399" s="180" t="str">
        <f>IF(I399&gt;0,H399/I399,0)</f>
      </c>
      <c r="K399" s="181" t="str">
        <f>1-EXP(-J399)</f>
      </c>
      <c r="L399" s="182" t="str">
        <f>IF(G399=30,1,M398)</f>
      </c>
      <c r="M399" s="183" t="str">
        <f>L399*(1-K399)</f>
      </c>
    </row>
    <row r="400">
      <c r="A400" t="s">
        <v>167</v>
      </c>
      <c r="B400" t="s">
        <v>219</v>
      </c>
      <c r="C400" s="35" t="s">
        <v>221</v>
      </c>
      <c r="D400" t="s">
        <v>530</v>
      </c>
      <c r="E400" t="s">
        <v>548</v>
      </c>
      <c r="F400" s="176" t="n">
        <v>2034</v>
      </c>
      <c r="G400" s="177" t="n">
        <v>68</v>
      </c>
      <c r="H400" s="178" t="n">
        <v>21544.4510559627</v>
      </c>
      <c r="I400" s="179" t="n">
        <v>2420463.15931237</v>
      </c>
      <c r="J400" s="180" t="str">
        <f>IF(I400&gt;0,H400/I400,0)</f>
      </c>
      <c r="K400" s="181" t="str">
        <f>1-EXP(-J400)</f>
      </c>
      <c r="L400" s="182" t="str">
        <f>IF(G400=30,1,M399)</f>
      </c>
      <c r="M400" s="183" t="str">
        <f>L400*(1-K400)</f>
      </c>
    </row>
    <row r="401">
      <c r="A401" t="s">
        <v>167</v>
      </c>
      <c r="B401" t="s">
        <v>219</v>
      </c>
      <c r="C401" s="35" t="s">
        <v>221</v>
      </c>
      <c r="D401" t="s">
        <v>530</v>
      </c>
      <c r="E401" t="s">
        <v>548</v>
      </c>
      <c r="F401" s="176" t="n">
        <v>2034</v>
      </c>
      <c r="G401" s="177" t="n">
        <v>69</v>
      </c>
      <c r="H401" s="178" t="n">
        <v>21501.788591389</v>
      </c>
      <c r="I401" s="179" t="n">
        <v>2277114.04134997</v>
      </c>
      <c r="J401" s="180" t="str">
        <f>IF(I401&gt;0,H401/I401,0)</f>
      </c>
      <c r="K401" s="181" t="str">
        <f>1-EXP(-J401)</f>
      </c>
      <c r="L401" s="182" t="str">
        <f>IF(G401=30,1,M400)</f>
      </c>
      <c r="M401" s="183" t="str">
        <f>L401*(1-K401)</f>
      </c>
    </row>
    <row r="402">
      <c r="A402" t="s">
        <v>167</v>
      </c>
      <c r="B402" t="s">
        <v>219</v>
      </c>
      <c r="C402" s="35" t="s">
        <v>221</v>
      </c>
      <c r="D402" t="s">
        <v>530</v>
      </c>
      <c r="E402" t="s">
        <v>548</v>
      </c>
      <c r="F402" s="176" t="n">
        <v>2035</v>
      </c>
      <c r="G402" s="177" t="n">
        <v>30</v>
      </c>
      <c r="H402" s="178" t="n">
        <v>693.023028521537</v>
      </c>
      <c r="I402" s="179" t="n">
        <v>4483795.689048</v>
      </c>
      <c r="J402" s="180" t="str">
        <f>IF(I402&gt;0,H402/I402,0)</f>
      </c>
      <c r="K402" s="181" t="str">
        <f>1-EXP(-J402)</f>
      </c>
      <c r="L402" s="182" t="str">
        <f>IF(G402=30,1,M401)</f>
      </c>
      <c r="M402" s="183" t="str">
        <f>L402*(1-K402)</f>
      </c>
    </row>
    <row r="403">
      <c r="A403" t="s">
        <v>167</v>
      </c>
      <c r="B403" t="s">
        <v>219</v>
      </c>
      <c r="C403" s="35" t="s">
        <v>221</v>
      </c>
      <c r="D403" t="s">
        <v>530</v>
      </c>
      <c r="E403" t="s">
        <v>548</v>
      </c>
      <c r="F403" s="176" t="n">
        <v>2035</v>
      </c>
      <c r="G403" s="177" t="n">
        <v>31</v>
      </c>
      <c r="H403" s="178" t="n">
        <v>989.953974275949</v>
      </c>
      <c r="I403" s="179" t="n">
        <v>4386952.03255106</v>
      </c>
      <c r="J403" s="180" t="str">
        <f>IF(I403&gt;0,H403/I403,0)</f>
      </c>
      <c r="K403" s="181" t="str">
        <f>1-EXP(-J403)</f>
      </c>
      <c r="L403" s="182" t="str">
        <f>IF(G403=30,1,M402)</f>
      </c>
      <c r="M403" s="183" t="str">
        <f>L403*(1-K403)</f>
      </c>
    </row>
    <row r="404">
      <c r="A404" t="s">
        <v>167</v>
      </c>
      <c r="B404" t="s">
        <v>219</v>
      </c>
      <c r="C404" s="35" t="s">
        <v>221</v>
      </c>
      <c r="D404" t="s">
        <v>530</v>
      </c>
      <c r="E404" t="s">
        <v>548</v>
      </c>
      <c r="F404" s="176" t="n">
        <v>2035</v>
      </c>
      <c r="G404" s="177" t="n">
        <v>32</v>
      </c>
      <c r="H404" s="178" t="n">
        <v>1060.34419943631</v>
      </c>
      <c r="I404" s="179" t="n">
        <v>4344861.73922492</v>
      </c>
      <c r="J404" s="180" t="str">
        <f>IF(I404&gt;0,H404/I404,0)</f>
      </c>
      <c r="K404" s="181" t="str">
        <f>1-EXP(-J404)</f>
      </c>
      <c r="L404" s="182" t="str">
        <f>IF(G404=30,1,M403)</f>
      </c>
      <c r="M404" s="183" t="str">
        <f>L404*(1-K404)</f>
      </c>
    </row>
    <row r="405">
      <c r="A405" t="s">
        <v>167</v>
      </c>
      <c r="B405" t="s">
        <v>219</v>
      </c>
      <c r="C405" s="35" t="s">
        <v>221</v>
      </c>
      <c r="D405" t="s">
        <v>530</v>
      </c>
      <c r="E405" t="s">
        <v>548</v>
      </c>
      <c r="F405" s="176" t="n">
        <v>2035</v>
      </c>
      <c r="G405" s="177" t="n">
        <v>33</v>
      </c>
      <c r="H405" s="178" t="n">
        <v>1149.23965791906</v>
      </c>
      <c r="I405" s="179" t="n">
        <v>4325669.59677518</v>
      </c>
      <c r="J405" s="180" t="str">
        <f>IF(I405&gt;0,H405/I405,0)</f>
      </c>
      <c r="K405" s="181" t="str">
        <f>1-EXP(-J405)</f>
      </c>
      <c r="L405" s="182" t="str">
        <f>IF(G405=30,1,M404)</f>
      </c>
      <c r="M405" s="183" t="str">
        <f>L405*(1-K405)</f>
      </c>
    </row>
    <row r="406">
      <c r="A406" t="s">
        <v>167</v>
      </c>
      <c r="B406" t="s">
        <v>219</v>
      </c>
      <c r="C406" s="35" t="s">
        <v>221</v>
      </c>
      <c r="D406" t="s">
        <v>530</v>
      </c>
      <c r="E406" t="s">
        <v>548</v>
      </c>
      <c r="F406" s="176" t="n">
        <v>2035</v>
      </c>
      <c r="G406" s="177" t="n">
        <v>34</v>
      </c>
      <c r="H406" s="178" t="n">
        <v>1242.37658454991</v>
      </c>
      <c r="I406" s="179" t="n">
        <v>4306551.74006416</v>
      </c>
      <c r="J406" s="180" t="str">
        <f>IF(I406&gt;0,H406/I406,0)</f>
      </c>
      <c r="K406" s="181" t="str">
        <f>1-EXP(-J406)</f>
      </c>
      <c r="L406" s="182" t="str">
        <f>IF(G406=30,1,M405)</f>
      </c>
      <c r="M406" s="183" t="str">
        <f>L406*(1-K406)</f>
      </c>
    </row>
    <row r="407">
      <c r="A407" t="s">
        <v>167</v>
      </c>
      <c r="B407" t="s">
        <v>219</v>
      </c>
      <c r="C407" s="35" t="s">
        <v>221</v>
      </c>
      <c r="D407" t="s">
        <v>530</v>
      </c>
      <c r="E407" t="s">
        <v>548</v>
      </c>
      <c r="F407" s="176" t="n">
        <v>2035</v>
      </c>
      <c r="G407" s="177" t="n">
        <v>35</v>
      </c>
      <c r="H407" s="178" t="n">
        <v>1360.76848959349</v>
      </c>
      <c r="I407" s="179" t="n">
        <v>4307062.42300618</v>
      </c>
      <c r="J407" s="180" t="str">
        <f>IF(I407&gt;0,H407/I407,0)</f>
      </c>
      <c r="K407" s="181" t="str">
        <f>1-EXP(-J407)</f>
      </c>
      <c r="L407" s="182" t="str">
        <f>IF(G407=30,1,M406)</f>
      </c>
      <c r="M407" s="183" t="str">
        <f>L407*(1-K407)</f>
      </c>
    </row>
    <row r="408">
      <c r="A408" t="s">
        <v>167</v>
      </c>
      <c r="B408" t="s">
        <v>219</v>
      </c>
      <c r="C408" s="35" t="s">
        <v>221</v>
      </c>
      <c r="D408" t="s">
        <v>530</v>
      </c>
      <c r="E408" t="s">
        <v>548</v>
      </c>
      <c r="F408" s="176" t="n">
        <v>2035</v>
      </c>
      <c r="G408" s="177" t="n">
        <v>36</v>
      </c>
      <c r="H408" s="178" t="n">
        <v>1811.94181157263</v>
      </c>
      <c r="I408" s="179" t="n">
        <v>4346180.13139003</v>
      </c>
      <c r="J408" s="180" t="str">
        <f>IF(I408&gt;0,H408/I408,0)</f>
      </c>
      <c r="K408" s="181" t="str">
        <f>1-EXP(-J408)</f>
      </c>
      <c r="L408" s="182" t="str">
        <f>IF(G408=30,1,M407)</f>
      </c>
      <c r="M408" s="183" t="str">
        <f>L408*(1-K408)</f>
      </c>
    </row>
    <row r="409">
      <c r="A409" t="s">
        <v>167</v>
      </c>
      <c r="B409" t="s">
        <v>219</v>
      </c>
      <c r="C409" s="35" t="s">
        <v>221</v>
      </c>
      <c r="D409" t="s">
        <v>530</v>
      </c>
      <c r="E409" t="s">
        <v>548</v>
      </c>
      <c r="F409" s="176" t="n">
        <v>2035</v>
      </c>
      <c r="G409" s="177" t="n">
        <v>37</v>
      </c>
      <c r="H409" s="178" t="n">
        <v>1996.07706968371</v>
      </c>
      <c r="I409" s="179" t="n">
        <v>4387854.5741052</v>
      </c>
      <c r="J409" s="180" t="str">
        <f>IF(I409&gt;0,H409/I409,0)</f>
      </c>
      <c r="K409" s="181" t="str">
        <f>1-EXP(-J409)</f>
      </c>
      <c r="L409" s="182" t="str">
        <f>IF(G409=30,1,M408)</f>
      </c>
      <c r="M409" s="183" t="str">
        <f>L409*(1-K409)</f>
      </c>
    </row>
    <row r="410">
      <c r="A410" t="s">
        <v>167</v>
      </c>
      <c r="B410" t="s">
        <v>219</v>
      </c>
      <c r="C410" s="35" t="s">
        <v>221</v>
      </c>
      <c r="D410" t="s">
        <v>530</v>
      </c>
      <c r="E410" t="s">
        <v>548</v>
      </c>
      <c r="F410" s="176" t="n">
        <v>2035</v>
      </c>
      <c r="G410" s="177" t="n">
        <v>38</v>
      </c>
      <c r="H410" s="178" t="n">
        <v>2184.49025483556</v>
      </c>
      <c r="I410" s="179" t="n">
        <v>4383253.62148628</v>
      </c>
      <c r="J410" s="180" t="str">
        <f>IF(I410&gt;0,H410/I410,0)</f>
      </c>
      <c r="K410" s="181" t="str">
        <f>1-EXP(-J410)</f>
      </c>
      <c r="L410" s="182" t="str">
        <f>IF(G410=30,1,M409)</f>
      </c>
      <c r="M410" s="183" t="str">
        <f>L410*(1-K410)</f>
      </c>
    </row>
    <row r="411">
      <c r="A411" t="s">
        <v>167</v>
      </c>
      <c r="B411" t="s">
        <v>219</v>
      </c>
      <c r="C411" s="35" t="s">
        <v>221</v>
      </c>
      <c r="D411" t="s">
        <v>530</v>
      </c>
      <c r="E411" t="s">
        <v>548</v>
      </c>
      <c r="F411" s="176" t="n">
        <v>2035</v>
      </c>
      <c r="G411" s="177" t="n">
        <v>39</v>
      </c>
      <c r="H411" s="178" t="n">
        <v>2268.05232266377</v>
      </c>
      <c r="I411" s="179" t="n">
        <v>4319715.54857646</v>
      </c>
      <c r="J411" s="180" t="str">
        <f>IF(I411&gt;0,H411/I411,0)</f>
      </c>
      <c r="K411" s="181" t="str">
        <f>1-EXP(-J411)</f>
      </c>
      <c r="L411" s="182" t="str">
        <f>IF(G411=30,1,M410)</f>
      </c>
      <c r="M411" s="183" t="str">
        <f>L411*(1-K411)</f>
      </c>
    </row>
    <row r="412">
      <c r="A412" t="s">
        <v>167</v>
      </c>
      <c r="B412" t="s">
        <v>219</v>
      </c>
      <c r="C412" s="35" t="s">
        <v>221</v>
      </c>
      <c r="D412" t="s">
        <v>530</v>
      </c>
      <c r="E412" t="s">
        <v>548</v>
      </c>
      <c r="F412" s="176" t="n">
        <v>2035</v>
      </c>
      <c r="G412" s="177" t="n">
        <v>40</v>
      </c>
      <c r="H412" s="178" t="n">
        <v>2407.74728449565</v>
      </c>
      <c r="I412" s="179" t="n">
        <v>4254058.94496736</v>
      </c>
      <c r="J412" s="180" t="str">
        <f>IF(I412&gt;0,H412/I412,0)</f>
      </c>
      <c r="K412" s="181" t="str">
        <f>1-EXP(-J412)</f>
      </c>
      <c r="L412" s="182" t="str">
        <f>IF(G412=30,1,M411)</f>
      </c>
      <c r="M412" s="183" t="str">
        <f>L412*(1-K412)</f>
      </c>
    </row>
    <row r="413">
      <c r="A413" t="s">
        <v>167</v>
      </c>
      <c r="B413" t="s">
        <v>219</v>
      </c>
      <c r="C413" s="35" t="s">
        <v>221</v>
      </c>
      <c r="D413" t="s">
        <v>530</v>
      </c>
      <c r="E413" t="s">
        <v>548</v>
      </c>
      <c r="F413" s="176" t="n">
        <v>2035</v>
      </c>
      <c r="G413" s="177" t="n">
        <v>41</v>
      </c>
      <c r="H413" s="178" t="n">
        <v>3085.01727203636</v>
      </c>
      <c r="I413" s="179" t="n">
        <v>4197634.27199062</v>
      </c>
      <c r="J413" s="180" t="str">
        <f>IF(I413&gt;0,H413/I413,0)</f>
      </c>
      <c r="K413" s="181" t="str">
        <f>1-EXP(-J413)</f>
      </c>
      <c r="L413" s="182" t="str">
        <f>IF(G413=30,1,M412)</f>
      </c>
      <c r="M413" s="183" t="str">
        <f>L413*(1-K413)</f>
      </c>
    </row>
    <row r="414">
      <c r="A414" t="s">
        <v>167</v>
      </c>
      <c r="B414" t="s">
        <v>219</v>
      </c>
      <c r="C414" s="35" t="s">
        <v>221</v>
      </c>
      <c r="D414" t="s">
        <v>530</v>
      </c>
      <c r="E414" t="s">
        <v>548</v>
      </c>
      <c r="F414" s="176" t="n">
        <v>2035</v>
      </c>
      <c r="G414" s="177" t="n">
        <v>42</v>
      </c>
      <c r="H414" s="178" t="n">
        <v>3360.54745250836</v>
      </c>
      <c r="I414" s="179" t="n">
        <v>4143647.91158839</v>
      </c>
      <c r="J414" s="180" t="str">
        <f>IF(I414&gt;0,H414/I414,0)</f>
      </c>
      <c r="K414" s="181" t="str">
        <f>1-EXP(-J414)</f>
      </c>
      <c r="L414" s="182" t="str">
        <f>IF(G414=30,1,M413)</f>
      </c>
      <c r="M414" s="183" t="str">
        <f>L414*(1-K414)</f>
      </c>
    </row>
    <row r="415">
      <c r="A415" t="s">
        <v>167</v>
      </c>
      <c r="B415" t="s">
        <v>219</v>
      </c>
      <c r="C415" s="35" t="s">
        <v>221</v>
      </c>
      <c r="D415" t="s">
        <v>530</v>
      </c>
      <c r="E415" t="s">
        <v>548</v>
      </c>
      <c r="F415" s="176" t="n">
        <v>2035</v>
      </c>
      <c r="G415" s="177" t="n">
        <v>43</v>
      </c>
      <c r="H415" s="178" t="n">
        <v>3715.13322520939</v>
      </c>
      <c r="I415" s="179" t="n">
        <v>4124011.29100984</v>
      </c>
      <c r="J415" s="180" t="str">
        <f>IF(I415&gt;0,H415/I415,0)</f>
      </c>
      <c r="K415" s="181" t="str">
        <f>1-EXP(-J415)</f>
      </c>
      <c r="L415" s="182" t="str">
        <f>IF(G415=30,1,M414)</f>
      </c>
      <c r="M415" s="183" t="str">
        <f>L415*(1-K415)</f>
      </c>
    </row>
    <row r="416">
      <c r="A416" t="s">
        <v>167</v>
      </c>
      <c r="B416" t="s">
        <v>219</v>
      </c>
      <c r="C416" s="35" t="s">
        <v>221</v>
      </c>
      <c r="D416" t="s">
        <v>530</v>
      </c>
      <c r="E416" t="s">
        <v>548</v>
      </c>
      <c r="F416" s="176" t="n">
        <v>2035</v>
      </c>
      <c r="G416" s="177" t="n">
        <v>44</v>
      </c>
      <c r="H416" s="178" t="n">
        <v>3894.08074186458</v>
      </c>
      <c r="I416" s="179" t="n">
        <v>4098225.44737085</v>
      </c>
      <c r="J416" s="180" t="str">
        <f>IF(I416&gt;0,H416/I416,0)</f>
      </c>
      <c r="K416" s="181" t="str">
        <f>1-EXP(-J416)</f>
      </c>
      <c r="L416" s="182" t="str">
        <f>IF(G416=30,1,M415)</f>
      </c>
      <c r="M416" s="183" t="str">
        <f>L416*(1-K416)</f>
      </c>
    </row>
    <row r="417">
      <c r="A417" t="s">
        <v>167</v>
      </c>
      <c r="B417" t="s">
        <v>219</v>
      </c>
      <c r="C417" s="35" t="s">
        <v>221</v>
      </c>
      <c r="D417" t="s">
        <v>530</v>
      </c>
      <c r="E417" t="s">
        <v>548</v>
      </c>
      <c r="F417" s="176" t="n">
        <v>2035</v>
      </c>
      <c r="G417" s="177" t="n">
        <v>45</v>
      </c>
      <c r="H417" s="178" t="n">
        <v>4193.35640951538</v>
      </c>
      <c r="I417" s="179" t="n">
        <v>4075654.30673461</v>
      </c>
      <c r="J417" s="180" t="str">
        <f>IF(I417&gt;0,H417/I417,0)</f>
      </c>
      <c r="K417" s="181" t="str">
        <f>1-EXP(-J417)</f>
      </c>
      <c r="L417" s="182" t="str">
        <f>IF(G417=30,1,M416)</f>
      </c>
      <c r="M417" s="183" t="str">
        <f>L417*(1-K417)</f>
      </c>
    </row>
    <row r="418">
      <c r="A418" t="s">
        <v>167</v>
      </c>
      <c r="B418" t="s">
        <v>219</v>
      </c>
      <c r="C418" s="35" t="s">
        <v>221</v>
      </c>
      <c r="D418" t="s">
        <v>530</v>
      </c>
      <c r="E418" t="s">
        <v>548</v>
      </c>
      <c r="F418" s="176" t="n">
        <v>2035</v>
      </c>
      <c r="G418" s="177" t="n">
        <v>46</v>
      </c>
      <c r="H418" s="178" t="n">
        <v>5255.62988242687</v>
      </c>
      <c r="I418" s="179" t="n">
        <v>4075305.98629046</v>
      </c>
      <c r="J418" s="180" t="str">
        <f>IF(I418&gt;0,H418/I418,0)</f>
      </c>
      <c r="K418" s="181" t="str">
        <f>1-EXP(-J418)</f>
      </c>
      <c r="L418" s="182" t="str">
        <f>IF(G418=30,1,M417)</f>
      </c>
      <c r="M418" s="183" t="str">
        <f>L418*(1-K418)</f>
      </c>
    </row>
    <row r="419">
      <c r="A419" t="s">
        <v>167</v>
      </c>
      <c r="B419" t="s">
        <v>219</v>
      </c>
      <c r="C419" s="35" t="s">
        <v>221</v>
      </c>
      <c r="D419" t="s">
        <v>530</v>
      </c>
      <c r="E419" t="s">
        <v>548</v>
      </c>
      <c r="F419" s="176" t="n">
        <v>2035</v>
      </c>
      <c r="G419" s="177" t="n">
        <v>47</v>
      </c>
      <c r="H419" s="178" t="n">
        <v>5809.51974256058</v>
      </c>
      <c r="I419" s="179" t="n">
        <v>4029113.0401615</v>
      </c>
      <c r="J419" s="180" t="str">
        <f>IF(I419&gt;0,H419/I419,0)</f>
      </c>
      <c r="K419" s="181" t="str">
        <f>1-EXP(-J419)</f>
      </c>
      <c r="L419" s="182" t="str">
        <f>IF(G419=30,1,M418)</f>
      </c>
      <c r="M419" s="183" t="str">
        <f>L419*(1-K419)</f>
      </c>
    </row>
    <row r="420">
      <c r="A420" t="s">
        <v>167</v>
      </c>
      <c r="B420" t="s">
        <v>219</v>
      </c>
      <c r="C420" s="35" t="s">
        <v>221</v>
      </c>
      <c r="D420" t="s">
        <v>530</v>
      </c>
      <c r="E420" t="s">
        <v>548</v>
      </c>
      <c r="F420" s="176" t="n">
        <v>2035</v>
      </c>
      <c r="G420" s="177" t="n">
        <v>48</v>
      </c>
      <c r="H420" s="178" t="n">
        <v>6424.51315843429</v>
      </c>
      <c r="I420" s="179" t="n">
        <v>3973838.55621509</v>
      </c>
      <c r="J420" s="180" t="str">
        <f>IF(I420&gt;0,H420/I420,0)</f>
      </c>
      <c r="K420" s="181" t="str">
        <f>1-EXP(-J420)</f>
      </c>
      <c r="L420" s="182" t="str">
        <f>IF(G420=30,1,M419)</f>
      </c>
      <c r="M420" s="183" t="str">
        <f>L420*(1-K420)</f>
      </c>
    </row>
    <row r="421">
      <c r="A421" t="s">
        <v>167</v>
      </c>
      <c r="B421" t="s">
        <v>219</v>
      </c>
      <c r="C421" s="35" t="s">
        <v>221</v>
      </c>
      <c r="D421" t="s">
        <v>530</v>
      </c>
      <c r="E421" t="s">
        <v>548</v>
      </c>
      <c r="F421" s="176" t="n">
        <v>2035</v>
      </c>
      <c r="G421" s="177" t="n">
        <v>49</v>
      </c>
      <c r="H421" s="178" t="n">
        <v>7006.51478508458</v>
      </c>
      <c r="I421" s="179" t="n">
        <v>3978543.5341125</v>
      </c>
      <c r="J421" s="180" t="str">
        <f>IF(I421&gt;0,H421/I421,0)</f>
      </c>
      <c r="K421" s="181" t="str">
        <f>1-EXP(-J421)</f>
      </c>
      <c r="L421" s="182" t="str">
        <f>IF(G421=30,1,M420)</f>
      </c>
      <c r="M421" s="183" t="str">
        <f>L421*(1-K421)</f>
      </c>
    </row>
    <row r="422">
      <c r="A422" t="s">
        <v>167</v>
      </c>
      <c r="B422" t="s">
        <v>219</v>
      </c>
      <c r="C422" s="35" t="s">
        <v>221</v>
      </c>
      <c r="D422" t="s">
        <v>530</v>
      </c>
      <c r="E422" t="s">
        <v>548</v>
      </c>
      <c r="F422" s="176" t="n">
        <v>2035</v>
      </c>
      <c r="G422" s="177" t="n">
        <v>50</v>
      </c>
      <c r="H422" s="178" t="n">
        <v>7781.00203255701</v>
      </c>
      <c r="I422" s="179" t="n">
        <v>4038144.66380368</v>
      </c>
      <c r="J422" s="180" t="str">
        <f>IF(I422&gt;0,H422/I422,0)</f>
      </c>
      <c r="K422" s="181" t="str">
        <f>1-EXP(-J422)</f>
      </c>
      <c r="L422" s="182" t="str">
        <f>IF(G422=30,1,M421)</f>
      </c>
      <c r="M422" s="183" t="str">
        <f>L422*(1-K422)</f>
      </c>
    </row>
    <row r="423">
      <c r="A423" t="s">
        <v>167</v>
      </c>
      <c r="B423" t="s">
        <v>219</v>
      </c>
      <c r="C423" s="35" t="s">
        <v>221</v>
      </c>
      <c r="D423" t="s">
        <v>530</v>
      </c>
      <c r="E423" t="s">
        <v>548</v>
      </c>
      <c r="F423" s="176" t="n">
        <v>2035</v>
      </c>
      <c r="G423" s="177" t="n">
        <v>51</v>
      </c>
      <c r="H423" s="178" t="n">
        <v>8971.31463880065</v>
      </c>
      <c r="I423" s="179" t="n">
        <v>4055869.56834348</v>
      </c>
      <c r="J423" s="180" t="str">
        <f>IF(I423&gt;0,H423/I423,0)</f>
      </c>
      <c r="K423" s="181" t="str">
        <f>1-EXP(-J423)</f>
      </c>
      <c r="L423" s="182" t="str">
        <f>IF(G423=30,1,M422)</f>
      </c>
      <c r="M423" s="183" t="str">
        <f>L423*(1-K423)</f>
      </c>
    </row>
    <row r="424">
      <c r="A424" t="s">
        <v>167</v>
      </c>
      <c r="B424" t="s">
        <v>219</v>
      </c>
      <c r="C424" s="35" t="s">
        <v>221</v>
      </c>
      <c r="D424" t="s">
        <v>530</v>
      </c>
      <c r="E424" t="s">
        <v>548</v>
      </c>
      <c r="F424" s="176" t="n">
        <v>2035</v>
      </c>
      <c r="G424" s="177" t="n">
        <v>52</v>
      </c>
      <c r="H424" s="178" t="n">
        <v>9568.27002555993</v>
      </c>
      <c r="I424" s="179" t="n">
        <v>4016060.48440589</v>
      </c>
      <c r="J424" s="180" t="str">
        <f>IF(I424&gt;0,H424/I424,0)</f>
      </c>
      <c r="K424" s="181" t="str">
        <f>1-EXP(-J424)</f>
      </c>
      <c r="L424" s="182" t="str">
        <f>IF(G424=30,1,M423)</f>
      </c>
      <c r="M424" s="183" t="str">
        <f>L424*(1-K424)</f>
      </c>
    </row>
    <row r="425">
      <c r="A425" t="s">
        <v>167</v>
      </c>
      <c r="B425" t="s">
        <v>219</v>
      </c>
      <c r="C425" s="35" t="s">
        <v>221</v>
      </c>
      <c r="D425" t="s">
        <v>530</v>
      </c>
      <c r="E425" t="s">
        <v>548</v>
      </c>
      <c r="F425" s="176" t="n">
        <v>2035</v>
      </c>
      <c r="G425" s="177" t="n">
        <v>53</v>
      </c>
      <c r="H425" s="178" t="n">
        <v>10157.0205665485</v>
      </c>
      <c r="I425" s="179" t="n">
        <v>3951774.07331835</v>
      </c>
      <c r="J425" s="180" t="str">
        <f>IF(I425&gt;0,H425/I425,0)</f>
      </c>
      <c r="K425" s="181" t="str">
        <f>1-EXP(-J425)</f>
      </c>
      <c r="L425" s="182" t="str">
        <f>IF(G425=30,1,M424)</f>
      </c>
      <c r="M425" s="183" t="str">
        <f>L425*(1-K425)</f>
      </c>
    </row>
    <row r="426">
      <c r="A426" t="s">
        <v>167</v>
      </c>
      <c r="B426" t="s">
        <v>219</v>
      </c>
      <c r="C426" s="35" t="s">
        <v>221</v>
      </c>
      <c r="D426" t="s">
        <v>530</v>
      </c>
      <c r="E426" t="s">
        <v>548</v>
      </c>
      <c r="F426" s="176" t="n">
        <v>2035</v>
      </c>
      <c r="G426" s="177" t="n">
        <v>54</v>
      </c>
      <c r="H426" s="178" t="n">
        <v>10783.5682929725</v>
      </c>
      <c r="I426" s="179" t="n">
        <v>3880309.31010818</v>
      </c>
      <c r="J426" s="180" t="str">
        <f>IF(I426&gt;0,H426/I426,0)</f>
      </c>
      <c r="K426" s="181" t="str">
        <f>1-EXP(-J426)</f>
      </c>
      <c r="L426" s="182" t="str">
        <f>IF(G426=30,1,M425)</f>
      </c>
      <c r="M426" s="183" t="str">
        <f>L426*(1-K426)</f>
      </c>
    </row>
    <row r="427">
      <c r="A427" t="s">
        <v>167</v>
      </c>
      <c r="B427" t="s">
        <v>219</v>
      </c>
      <c r="C427" s="35" t="s">
        <v>221</v>
      </c>
      <c r="D427" t="s">
        <v>530</v>
      </c>
      <c r="E427" t="s">
        <v>548</v>
      </c>
      <c r="F427" s="176" t="n">
        <v>2035</v>
      </c>
      <c r="G427" s="177" t="n">
        <v>55</v>
      </c>
      <c r="H427" s="178" t="n">
        <v>11488.0242638547</v>
      </c>
      <c r="I427" s="179" t="n">
        <v>3813497.76815735</v>
      </c>
      <c r="J427" s="180" t="str">
        <f>IF(I427&gt;0,H427/I427,0)</f>
      </c>
      <c r="K427" s="181" t="str">
        <f>1-EXP(-J427)</f>
      </c>
      <c r="L427" s="182" t="str">
        <f>IF(G427=30,1,M426)</f>
      </c>
      <c r="M427" s="183" t="str">
        <f>L427*(1-K427)</f>
      </c>
    </row>
    <row r="428">
      <c r="A428" t="s">
        <v>167</v>
      </c>
      <c r="B428" t="s">
        <v>219</v>
      </c>
      <c r="C428" s="35" t="s">
        <v>221</v>
      </c>
      <c r="D428" t="s">
        <v>530</v>
      </c>
      <c r="E428" t="s">
        <v>548</v>
      </c>
      <c r="F428" s="176" t="n">
        <v>2035</v>
      </c>
      <c r="G428" s="177" t="n">
        <v>56</v>
      </c>
      <c r="H428" s="178" t="n">
        <v>12246.3854410371</v>
      </c>
      <c r="I428" s="179" t="n">
        <v>3732820.44862618</v>
      </c>
      <c r="J428" s="180" t="str">
        <f>IF(I428&gt;0,H428/I428,0)</f>
      </c>
      <c r="K428" s="181" t="str">
        <f>1-EXP(-J428)</f>
      </c>
      <c r="L428" s="182" t="str">
        <f>IF(G428=30,1,M427)</f>
      </c>
      <c r="M428" s="183" t="str">
        <f>L428*(1-K428)</f>
      </c>
    </row>
    <row r="429">
      <c r="A429" t="s">
        <v>167</v>
      </c>
      <c r="B429" t="s">
        <v>219</v>
      </c>
      <c r="C429" s="35" t="s">
        <v>221</v>
      </c>
      <c r="D429" t="s">
        <v>530</v>
      </c>
      <c r="E429" t="s">
        <v>548</v>
      </c>
      <c r="F429" s="176" t="n">
        <v>2035</v>
      </c>
      <c r="G429" s="177" t="n">
        <v>57</v>
      </c>
      <c r="H429" s="178" t="n">
        <v>13001.4083097545</v>
      </c>
      <c r="I429" s="179" t="n">
        <v>3628108.27530519</v>
      </c>
      <c r="J429" s="180" t="str">
        <f>IF(I429&gt;0,H429/I429,0)</f>
      </c>
      <c r="K429" s="181" t="str">
        <f>1-EXP(-J429)</f>
      </c>
      <c r="L429" s="182" t="str">
        <f>IF(G429=30,1,M428)</f>
      </c>
      <c r="M429" s="183" t="str">
        <f>L429*(1-K429)</f>
      </c>
    </row>
    <row r="430">
      <c r="A430" t="s">
        <v>167</v>
      </c>
      <c r="B430" t="s">
        <v>219</v>
      </c>
      <c r="C430" s="35" t="s">
        <v>221</v>
      </c>
      <c r="D430" t="s">
        <v>530</v>
      </c>
      <c r="E430" t="s">
        <v>548</v>
      </c>
      <c r="F430" s="176" t="n">
        <v>2035</v>
      </c>
      <c r="G430" s="177" t="n">
        <v>58</v>
      </c>
      <c r="H430" s="178" t="n">
        <v>13786.3400202258</v>
      </c>
      <c r="I430" s="179" t="n">
        <v>3526867.39203073</v>
      </c>
      <c r="J430" s="180" t="str">
        <f>IF(I430&gt;0,H430/I430,0)</f>
      </c>
      <c r="K430" s="181" t="str">
        <f>1-EXP(-J430)</f>
      </c>
      <c r="L430" s="182" t="str">
        <f>IF(G430=30,1,M429)</f>
      </c>
      <c r="M430" s="183" t="str">
        <f>L430*(1-K430)</f>
      </c>
    </row>
    <row r="431">
      <c r="A431" t="s">
        <v>167</v>
      </c>
      <c r="B431" t="s">
        <v>219</v>
      </c>
      <c r="C431" s="35" t="s">
        <v>221</v>
      </c>
      <c r="D431" t="s">
        <v>530</v>
      </c>
      <c r="E431" t="s">
        <v>548</v>
      </c>
      <c r="F431" s="176" t="n">
        <v>2035</v>
      </c>
      <c r="G431" s="177" t="n">
        <v>59</v>
      </c>
      <c r="H431" s="178" t="n">
        <v>14092.3054447756</v>
      </c>
      <c r="I431" s="179" t="n">
        <v>3438932.49007296</v>
      </c>
      <c r="J431" s="180" t="str">
        <f>IF(I431&gt;0,H431/I431,0)</f>
      </c>
      <c r="K431" s="181" t="str">
        <f>1-EXP(-J431)</f>
      </c>
      <c r="L431" s="182" t="str">
        <f>IF(G431=30,1,M430)</f>
      </c>
      <c r="M431" s="183" t="str">
        <f>L431*(1-K431)</f>
      </c>
    </row>
    <row r="432">
      <c r="A432" t="s">
        <v>167</v>
      </c>
      <c r="B432" t="s">
        <v>219</v>
      </c>
      <c r="C432" s="35" t="s">
        <v>221</v>
      </c>
      <c r="D432" t="s">
        <v>530</v>
      </c>
      <c r="E432" t="s">
        <v>548</v>
      </c>
      <c r="F432" s="176" t="n">
        <v>2035</v>
      </c>
      <c r="G432" s="177" t="n">
        <v>60</v>
      </c>
      <c r="H432" s="178" t="n">
        <v>14554.0251009142</v>
      </c>
      <c r="I432" s="179" t="n">
        <v>3338893.23040145</v>
      </c>
      <c r="J432" s="180" t="str">
        <f>IF(I432&gt;0,H432/I432,0)</f>
      </c>
      <c r="K432" s="181" t="str">
        <f>1-EXP(-J432)</f>
      </c>
      <c r="L432" s="182" t="str">
        <f>IF(G432=30,1,M431)</f>
      </c>
      <c r="M432" s="183" t="str">
        <f>L432*(1-K432)</f>
      </c>
    </row>
    <row r="433">
      <c r="A433" t="s">
        <v>167</v>
      </c>
      <c r="B433" t="s">
        <v>219</v>
      </c>
      <c r="C433" s="35" t="s">
        <v>221</v>
      </c>
      <c r="D433" t="s">
        <v>530</v>
      </c>
      <c r="E433" t="s">
        <v>548</v>
      </c>
      <c r="F433" s="176" t="n">
        <v>2035</v>
      </c>
      <c r="G433" s="177" t="n">
        <v>61</v>
      </c>
      <c r="H433" s="178" t="n">
        <v>15420.0766969832</v>
      </c>
      <c r="I433" s="179" t="n">
        <v>3252629.18607702</v>
      </c>
      <c r="J433" s="180" t="str">
        <f>IF(I433&gt;0,H433/I433,0)</f>
      </c>
      <c r="K433" s="181" t="str">
        <f>1-EXP(-J433)</f>
      </c>
      <c r="L433" s="182" t="str">
        <f>IF(G433=30,1,M432)</f>
      </c>
      <c r="M433" s="183" t="str">
        <f>L433*(1-K433)</f>
      </c>
    </row>
    <row r="434">
      <c r="A434" t="s">
        <v>167</v>
      </c>
      <c r="B434" t="s">
        <v>219</v>
      </c>
      <c r="C434" s="35" t="s">
        <v>221</v>
      </c>
      <c r="D434" t="s">
        <v>530</v>
      </c>
      <c r="E434" t="s">
        <v>548</v>
      </c>
      <c r="F434" s="176" t="n">
        <v>2035</v>
      </c>
      <c r="G434" s="177" t="n">
        <v>62</v>
      </c>
      <c r="H434" s="178" t="n">
        <v>16258.0721223565</v>
      </c>
      <c r="I434" s="179" t="n">
        <v>3165686.21544437</v>
      </c>
      <c r="J434" s="180" t="str">
        <f>IF(I434&gt;0,H434/I434,0)</f>
      </c>
      <c r="K434" s="181" t="str">
        <f>1-EXP(-J434)</f>
      </c>
      <c r="L434" s="182" t="str">
        <f>IF(G434=30,1,M433)</f>
      </c>
      <c r="M434" s="183" t="str">
        <f>L434*(1-K434)</f>
      </c>
    </row>
    <row r="435">
      <c r="A435" t="s">
        <v>167</v>
      </c>
      <c r="B435" t="s">
        <v>219</v>
      </c>
      <c r="C435" s="35" t="s">
        <v>221</v>
      </c>
      <c r="D435" t="s">
        <v>530</v>
      </c>
      <c r="E435" t="s">
        <v>548</v>
      </c>
      <c r="F435" s="176" t="n">
        <v>2035</v>
      </c>
      <c r="G435" s="177" t="n">
        <v>63</v>
      </c>
      <c r="H435" s="178" t="n">
        <v>16995.7806857194</v>
      </c>
      <c r="I435" s="179" t="n">
        <v>3058485.96819542</v>
      </c>
      <c r="J435" s="180" t="str">
        <f>IF(I435&gt;0,H435/I435,0)</f>
      </c>
      <c r="K435" s="181" t="str">
        <f>1-EXP(-J435)</f>
      </c>
      <c r="L435" s="182" t="str">
        <f>IF(G435=30,1,M434)</f>
      </c>
      <c r="M435" s="183" t="str">
        <f>L435*(1-K435)</f>
      </c>
    </row>
    <row r="436">
      <c r="A436" t="s">
        <v>167</v>
      </c>
      <c r="B436" t="s">
        <v>219</v>
      </c>
      <c r="C436" s="35" t="s">
        <v>221</v>
      </c>
      <c r="D436" t="s">
        <v>530</v>
      </c>
      <c r="E436" t="s">
        <v>548</v>
      </c>
      <c r="F436" s="176" t="n">
        <v>2035</v>
      </c>
      <c r="G436" s="177" t="n">
        <v>64</v>
      </c>
      <c r="H436" s="178" t="n">
        <v>18079.1707836557</v>
      </c>
      <c r="I436" s="179" t="n">
        <v>2960825.85396431</v>
      </c>
      <c r="J436" s="180" t="str">
        <f>IF(I436&gt;0,H436/I436,0)</f>
      </c>
      <c r="K436" s="181" t="str">
        <f>1-EXP(-J436)</f>
      </c>
      <c r="L436" s="182" t="str">
        <f>IF(G436=30,1,M435)</f>
      </c>
      <c r="M436" s="183" t="str">
        <f>L436*(1-K436)</f>
      </c>
    </row>
    <row r="437">
      <c r="A437" t="s">
        <v>167</v>
      </c>
      <c r="B437" t="s">
        <v>219</v>
      </c>
      <c r="C437" s="35" t="s">
        <v>221</v>
      </c>
      <c r="D437" t="s">
        <v>530</v>
      </c>
      <c r="E437" t="s">
        <v>548</v>
      </c>
      <c r="F437" s="176" t="n">
        <v>2035</v>
      </c>
      <c r="G437" s="177" t="n">
        <v>65</v>
      </c>
      <c r="H437" s="178" t="n">
        <v>19081.2098494627</v>
      </c>
      <c r="I437" s="179" t="n">
        <v>2860296.99556431</v>
      </c>
      <c r="J437" s="180" t="str">
        <f>IF(I437&gt;0,H437/I437,0)</f>
      </c>
      <c r="K437" s="181" t="str">
        <f>1-EXP(-J437)</f>
      </c>
      <c r="L437" s="182" t="str">
        <f>IF(G437=30,1,M436)</f>
      </c>
      <c r="M437" s="183" t="str">
        <f>L437*(1-K437)</f>
      </c>
    </row>
    <row r="438">
      <c r="A438" t="s">
        <v>167</v>
      </c>
      <c r="B438" t="s">
        <v>219</v>
      </c>
      <c r="C438" s="35" t="s">
        <v>221</v>
      </c>
      <c r="D438" t="s">
        <v>530</v>
      </c>
      <c r="E438" t="s">
        <v>548</v>
      </c>
      <c r="F438" s="176" t="n">
        <v>2035</v>
      </c>
      <c r="G438" s="177" t="n">
        <v>66</v>
      </c>
      <c r="H438" s="178" t="n">
        <v>19502.5954199894</v>
      </c>
      <c r="I438" s="179" t="n">
        <v>2744320.03981205</v>
      </c>
      <c r="J438" s="180" t="str">
        <f>IF(I438&gt;0,H438/I438,0)</f>
      </c>
      <c r="K438" s="181" t="str">
        <f>1-EXP(-J438)</f>
      </c>
      <c r="L438" s="182" t="str">
        <f>IF(G438=30,1,M437)</f>
      </c>
      <c r="M438" s="183" t="str">
        <f>L438*(1-K438)</f>
      </c>
    </row>
    <row r="439">
      <c r="A439" t="s">
        <v>167</v>
      </c>
      <c r="B439" t="s">
        <v>219</v>
      </c>
      <c r="C439" s="35" t="s">
        <v>221</v>
      </c>
      <c r="D439" t="s">
        <v>530</v>
      </c>
      <c r="E439" t="s">
        <v>548</v>
      </c>
      <c r="F439" s="176" t="n">
        <v>2035</v>
      </c>
      <c r="G439" s="177" t="n">
        <v>67</v>
      </c>
      <c r="H439" s="178" t="n">
        <v>20581.1945660192</v>
      </c>
      <c r="I439" s="179" t="n">
        <v>2619600.67114995</v>
      </c>
      <c r="J439" s="180" t="str">
        <f>IF(I439&gt;0,H439/I439,0)</f>
      </c>
      <c r="K439" s="181" t="str">
        <f>1-EXP(-J439)</f>
      </c>
      <c r="L439" s="182" t="str">
        <f>IF(G439=30,1,M438)</f>
      </c>
      <c r="M439" s="183" t="str">
        <f>L439*(1-K439)</f>
      </c>
    </row>
    <row r="440">
      <c r="A440" t="s">
        <v>167</v>
      </c>
      <c r="B440" t="s">
        <v>219</v>
      </c>
      <c r="C440" s="35" t="s">
        <v>221</v>
      </c>
      <c r="D440" t="s">
        <v>530</v>
      </c>
      <c r="E440" t="s">
        <v>548</v>
      </c>
      <c r="F440" s="176" t="n">
        <v>2035</v>
      </c>
      <c r="G440" s="177" t="n">
        <v>68</v>
      </c>
      <c r="H440" s="178" t="n">
        <v>21537.8467475036</v>
      </c>
      <c r="I440" s="179" t="n">
        <v>2496220.84749817</v>
      </c>
      <c r="J440" s="180" t="str">
        <f>IF(I440&gt;0,H440/I440,0)</f>
      </c>
      <c r="K440" s="181" t="str">
        <f>1-EXP(-J440)</f>
      </c>
      <c r="L440" s="182" t="str">
        <f>IF(G440=30,1,M439)</f>
      </c>
      <c r="M440" s="183" t="str">
        <f>L440*(1-K440)</f>
      </c>
    </row>
    <row r="441">
      <c r="A441" t="s">
        <v>167</v>
      </c>
      <c r="B441" t="s">
        <v>219</v>
      </c>
      <c r="C441" s="35" t="s">
        <v>221</v>
      </c>
      <c r="D441" t="s">
        <v>530</v>
      </c>
      <c r="E441" t="s">
        <v>548</v>
      </c>
      <c r="F441" s="176" t="n">
        <v>2035</v>
      </c>
      <c r="G441" s="177" t="n">
        <v>69</v>
      </c>
      <c r="H441" s="178" t="n">
        <v>21652.4220552794</v>
      </c>
      <c r="I441" s="179" t="n">
        <v>2361205.28570797</v>
      </c>
      <c r="J441" s="180" t="str">
        <f>IF(I441&gt;0,H441/I441,0)</f>
      </c>
      <c r="K441" s="181" t="str">
        <f>1-EXP(-J441)</f>
      </c>
      <c r="L441" s="182" t="str">
        <f>IF(G441=30,1,M440)</f>
      </c>
      <c r="M441" s="183" t="str">
        <f>L441*(1-K441)</f>
      </c>
    </row>
    <row r="442">
      <c r="A442" t="s">
        <v>167</v>
      </c>
      <c r="B442" t="s">
        <v>219</v>
      </c>
      <c r="C442" s="35" t="s">
        <v>221</v>
      </c>
      <c r="D442" t="s">
        <v>530</v>
      </c>
      <c r="E442" t="s">
        <v>548</v>
      </c>
      <c r="F442" s="176" t="n">
        <v>2036</v>
      </c>
      <c r="G442" s="177" t="n">
        <v>30</v>
      </c>
      <c r="H442" s="178" t="n">
        <v>708.493282726398</v>
      </c>
      <c r="I442" s="179" t="n">
        <v>4571871.19165411</v>
      </c>
      <c r="J442" s="180" t="str">
        <f>IF(I442&gt;0,H442/I442,0)</f>
      </c>
      <c r="K442" s="181" t="str">
        <f>1-EXP(-J442)</f>
      </c>
      <c r="L442" s="182" t="str">
        <f>IF(G442=30,1,M441)</f>
      </c>
      <c r="M442" s="183" t="str">
        <f>L442*(1-K442)</f>
      </c>
    </row>
    <row r="443">
      <c r="A443" t="s">
        <v>167</v>
      </c>
      <c r="B443" t="s">
        <v>219</v>
      </c>
      <c r="C443" s="35" t="s">
        <v>221</v>
      </c>
      <c r="D443" t="s">
        <v>530</v>
      </c>
      <c r="E443" t="s">
        <v>548</v>
      </c>
      <c r="F443" s="176" t="n">
        <v>2036</v>
      </c>
      <c r="G443" s="177" t="n">
        <v>31</v>
      </c>
      <c r="H443" s="178" t="n">
        <v>995.58417203367</v>
      </c>
      <c r="I443" s="179" t="n">
        <v>4478310.09691956</v>
      </c>
      <c r="J443" s="180" t="str">
        <f>IF(I443&gt;0,H443/I443,0)</f>
      </c>
      <c r="K443" s="181" t="str">
        <f>1-EXP(-J443)</f>
      </c>
      <c r="L443" s="182" t="str">
        <f>IF(G443=30,1,M442)</f>
      </c>
      <c r="M443" s="183" t="str">
        <f>L443*(1-K443)</f>
      </c>
    </row>
    <row r="444">
      <c r="A444" t="s">
        <v>167</v>
      </c>
      <c r="B444" t="s">
        <v>219</v>
      </c>
      <c r="C444" s="35" t="s">
        <v>221</v>
      </c>
      <c r="D444" t="s">
        <v>530</v>
      </c>
      <c r="E444" t="s">
        <v>548</v>
      </c>
      <c r="F444" s="176" t="n">
        <v>2036</v>
      </c>
      <c r="G444" s="177" t="n">
        <v>32</v>
      </c>
      <c r="H444" s="178" t="n">
        <v>1029.56862755051</v>
      </c>
      <c r="I444" s="179" t="n">
        <v>4381552.80209424</v>
      </c>
      <c r="J444" s="180" t="str">
        <f>IF(I444&gt;0,H444/I444,0)</f>
      </c>
      <c r="K444" s="181" t="str">
        <f>1-EXP(-J444)</f>
      </c>
      <c r="L444" s="182" t="str">
        <f>IF(G444=30,1,M443)</f>
      </c>
      <c r="M444" s="183" t="str">
        <f>L444*(1-K444)</f>
      </c>
    </row>
    <row r="445">
      <c r="A445" t="s">
        <v>167</v>
      </c>
      <c r="B445" t="s">
        <v>219</v>
      </c>
      <c r="C445" s="35" t="s">
        <v>221</v>
      </c>
      <c r="D445" t="s">
        <v>530</v>
      </c>
      <c r="E445" t="s">
        <v>548</v>
      </c>
      <c r="F445" s="176" t="n">
        <v>2036</v>
      </c>
      <c r="G445" s="177" t="n">
        <v>33</v>
      </c>
      <c r="H445" s="178" t="n">
        <v>1113.6299606783</v>
      </c>
      <c r="I445" s="179" t="n">
        <v>4339253.78298682</v>
      </c>
      <c r="J445" s="180" t="str">
        <f>IF(I445&gt;0,H445/I445,0)</f>
      </c>
      <c r="K445" s="181" t="str">
        <f>1-EXP(-J445)</f>
      </c>
      <c r="L445" s="182" t="str">
        <f>IF(G445=30,1,M444)</f>
      </c>
      <c r="M445" s="183" t="str">
        <f>L445*(1-K445)</f>
      </c>
    </row>
    <row r="446">
      <c r="A446" t="s">
        <v>167</v>
      </c>
      <c r="B446" t="s">
        <v>219</v>
      </c>
      <c r="C446" s="35" t="s">
        <v>221</v>
      </c>
      <c r="D446" t="s">
        <v>530</v>
      </c>
      <c r="E446" t="s">
        <v>548</v>
      </c>
      <c r="F446" s="176" t="n">
        <v>2036</v>
      </c>
      <c r="G446" s="177" t="n">
        <v>34</v>
      </c>
      <c r="H446" s="178" t="n">
        <v>1207.76879689648</v>
      </c>
      <c r="I446" s="179" t="n">
        <v>4319781.47245314</v>
      </c>
      <c r="J446" s="180" t="str">
        <f>IF(I446&gt;0,H446/I446,0)</f>
      </c>
      <c r="K446" s="181" t="str">
        <f>1-EXP(-J446)</f>
      </c>
      <c r="L446" s="182" t="str">
        <f>IF(G446=30,1,M445)</f>
      </c>
      <c r="M446" s="183" t="str">
        <f>L446*(1-K446)</f>
      </c>
    </row>
    <row r="447">
      <c r="A447" t="s">
        <v>167</v>
      </c>
      <c r="B447" t="s">
        <v>219</v>
      </c>
      <c r="C447" s="35" t="s">
        <v>221</v>
      </c>
      <c r="D447" t="s">
        <v>530</v>
      </c>
      <c r="E447" t="s">
        <v>548</v>
      </c>
      <c r="F447" s="176" t="n">
        <v>2036</v>
      </c>
      <c r="G447" s="177" t="n">
        <v>35</v>
      </c>
      <c r="H447" s="178" t="n">
        <v>1323.0934193969</v>
      </c>
      <c r="I447" s="179" t="n">
        <v>4300342.9187045</v>
      </c>
      <c r="J447" s="180" t="str">
        <f>IF(I447&gt;0,H447/I447,0)</f>
      </c>
      <c r="K447" s="181" t="str">
        <f>1-EXP(-J447)</f>
      </c>
      <c r="L447" s="182" t="str">
        <f>IF(G447=30,1,M446)</f>
      </c>
      <c r="M447" s="183" t="str">
        <f>L447*(1-K447)</f>
      </c>
    </row>
    <row r="448">
      <c r="A448" t="s">
        <v>167</v>
      </c>
      <c r="B448" t="s">
        <v>219</v>
      </c>
      <c r="C448" s="35" t="s">
        <v>221</v>
      </c>
      <c r="D448" t="s">
        <v>530</v>
      </c>
      <c r="E448" t="s">
        <v>548</v>
      </c>
      <c r="F448" s="176" t="n">
        <v>2036</v>
      </c>
      <c r="G448" s="177" t="n">
        <v>36</v>
      </c>
      <c r="H448" s="178" t="n">
        <v>1740.15375188904</v>
      </c>
      <c r="I448" s="179" t="n">
        <v>4300442.26307424</v>
      </c>
      <c r="J448" s="180" t="str">
        <f>IF(I448&gt;0,H448/I448,0)</f>
      </c>
      <c r="K448" s="181" t="str">
        <f>1-EXP(-J448)</f>
      </c>
      <c r="L448" s="182" t="str">
        <f>IF(G448=30,1,M447)</f>
      </c>
      <c r="M448" s="183" t="str">
        <f>L448*(1-K448)</f>
      </c>
    </row>
    <row r="449">
      <c r="A449" t="s">
        <v>167</v>
      </c>
      <c r="B449" t="s">
        <v>219</v>
      </c>
      <c r="C449" s="35" t="s">
        <v>221</v>
      </c>
      <c r="D449" t="s">
        <v>530</v>
      </c>
      <c r="E449" t="s">
        <v>548</v>
      </c>
      <c r="F449" s="176" t="n">
        <v>2036</v>
      </c>
      <c r="G449" s="177" t="n">
        <v>37</v>
      </c>
      <c r="H449" s="178" t="n">
        <v>1940.50037612042</v>
      </c>
      <c r="I449" s="179" t="n">
        <v>4339139.74110983</v>
      </c>
      <c r="J449" s="180" t="str">
        <f>IF(I449&gt;0,H449/I449,0)</f>
      </c>
      <c r="K449" s="181" t="str">
        <f>1-EXP(-J449)</f>
      </c>
      <c r="L449" s="182" t="str">
        <f>IF(G449=30,1,M448)</f>
      </c>
      <c r="M449" s="183" t="str">
        <f>L449*(1-K449)</f>
      </c>
    </row>
    <row r="450">
      <c r="A450" t="s">
        <v>167</v>
      </c>
      <c r="B450" t="s">
        <v>219</v>
      </c>
      <c r="C450" s="35" t="s">
        <v>221</v>
      </c>
      <c r="D450" t="s">
        <v>530</v>
      </c>
      <c r="E450" t="s">
        <v>548</v>
      </c>
      <c r="F450" s="176" t="n">
        <v>2036</v>
      </c>
      <c r="G450" s="177" t="n">
        <v>38</v>
      </c>
      <c r="H450" s="178" t="n">
        <v>2150.67398267448</v>
      </c>
      <c r="I450" s="179" t="n">
        <v>4380208.3844263</v>
      </c>
      <c r="J450" s="180" t="str">
        <f>IF(I450&gt;0,H450/I450,0)</f>
      </c>
      <c r="K450" s="181" t="str">
        <f>1-EXP(-J450)</f>
      </c>
      <c r="L450" s="182" t="str">
        <f>IF(G450=30,1,M449)</f>
      </c>
      <c r="M450" s="183" t="str">
        <f>L450*(1-K450)</f>
      </c>
    </row>
    <row r="451">
      <c r="A451" t="s">
        <v>167</v>
      </c>
      <c r="B451" t="s">
        <v>219</v>
      </c>
      <c r="C451" s="35" t="s">
        <v>221</v>
      </c>
      <c r="D451" t="s">
        <v>530</v>
      </c>
      <c r="E451" t="s">
        <v>548</v>
      </c>
      <c r="F451" s="176" t="n">
        <v>2036</v>
      </c>
      <c r="G451" s="177" t="n">
        <v>39</v>
      </c>
      <c r="H451" s="178" t="n">
        <v>2277.46471450496</v>
      </c>
      <c r="I451" s="179" t="n">
        <v>4375008.51690075</v>
      </c>
      <c r="J451" s="180" t="str">
        <f>IF(I451&gt;0,H451/I451,0)</f>
      </c>
      <c r="K451" s="181" t="str">
        <f>1-EXP(-J451)</f>
      </c>
      <c r="L451" s="182" t="str">
        <f>IF(G451=30,1,M450)</f>
      </c>
      <c r="M451" s="183" t="str">
        <f>L451*(1-K451)</f>
      </c>
    </row>
    <row r="452">
      <c r="A452" t="s">
        <v>167</v>
      </c>
      <c r="B452" t="s">
        <v>219</v>
      </c>
      <c r="C452" s="35" t="s">
        <v>221</v>
      </c>
      <c r="D452" t="s">
        <v>530</v>
      </c>
      <c r="E452" t="s">
        <v>548</v>
      </c>
      <c r="F452" s="176" t="n">
        <v>2036</v>
      </c>
      <c r="G452" s="177" t="n">
        <v>40</v>
      </c>
      <c r="H452" s="178" t="n">
        <v>2423.82708323208</v>
      </c>
      <c r="I452" s="179" t="n">
        <v>4311027.70517</v>
      </c>
      <c r="J452" s="180" t="str">
        <f>IF(I452&gt;0,H452/I452,0)</f>
      </c>
      <c r="K452" s="181" t="str">
        <f>1-EXP(-J452)</f>
      </c>
      <c r="L452" s="182" t="str">
        <f>IF(G452=30,1,M451)</f>
      </c>
      <c r="M452" s="183" t="str">
        <f>L452*(1-K452)</f>
      </c>
    </row>
    <row r="453">
      <c r="A453" t="s">
        <v>167</v>
      </c>
      <c r="B453" t="s">
        <v>219</v>
      </c>
      <c r="C453" s="35" t="s">
        <v>221</v>
      </c>
      <c r="D453" t="s">
        <v>530</v>
      </c>
      <c r="E453" t="s">
        <v>548</v>
      </c>
      <c r="F453" s="176" t="n">
        <v>2036</v>
      </c>
      <c r="G453" s="177" t="n">
        <v>41</v>
      </c>
      <c r="H453" s="178" t="n">
        <v>3087.70813206001</v>
      </c>
      <c r="I453" s="179" t="n">
        <v>4244838.51894236</v>
      </c>
      <c r="J453" s="180" t="str">
        <f>IF(I453&gt;0,H453/I453,0)</f>
      </c>
      <c r="K453" s="181" t="str">
        <f>1-EXP(-J453)</f>
      </c>
      <c r="L453" s="182" t="str">
        <f>IF(G453=30,1,M452)</f>
      </c>
      <c r="M453" s="183" t="str">
        <f>L453*(1-K453)</f>
      </c>
    </row>
    <row r="454">
      <c r="A454" t="s">
        <v>167</v>
      </c>
      <c r="B454" t="s">
        <v>219</v>
      </c>
      <c r="C454" s="35" t="s">
        <v>221</v>
      </c>
      <c r="D454" t="s">
        <v>530</v>
      </c>
      <c r="E454" t="s">
        <v>548</v>
      </c>
      <c r="F454" s="176" t="n">
        <v>2036</v>
      </c>
      <c r="G454" s="177" t="n">
        <v>42</v>
      </c>
      <c r="H454" s="178" t="n">
        <v>3350.87541502826</v>
      </c>
      <c r="I454" s="179" t="n">
        <v>4187978.67049104</v>
      </c>
      <c r="J454" s="180" t="str">
        <f>IF(I454&gt;0,H454/I454,0)</f>
      </c>
      <c r="K454" s="181" t="str">
        <f>1-EXP(-J454)</f>
      </c>
      <c r="L454" s="182" t="str">
        <f>IF(G454=30,1,M453)</f>
      </c>
      <c r="M454" s="183" t="str">
        <f>L454*(1-K454)</f>
      </c>
    </row>
    <row r="455">
      <c r="A455" t="s">
        <v>167</v>
      </c>
      <c r="B455" t="s">
        <v>219</v>
      </c>
      <c r="C455" s="35" t="s">
        <v>221</v>
      </c>
      <c r="D455" t="s">
        <v>530</v>
      </c>
      <c r="E455" t="s">
        <v>548</v>
      </c>
      <c r="F455" s="176" t="n">
        <v>2036</v>
      </c>
      <c r="G455" s="177" t="n">
        <v>43</v>
      </c>
      <c r="H455" s="178" t="n">
        <v>3680.01946393997</v>
      </c>
      <c r="I455" s="179" t="n">
        <v>4133264.47426694</v>
      </c>
      <c r="J455" s="180" t="str">
        <f>IF(I455&gt;0,H455/I455,0)</f>
      </c>
      <c r="K455" s="181" t="str">
        <f>1-EXP(-J455)</f>
      </c>
      <c r="L455" s="182" t="str">
        <f>IF(G455=30,1,M454)</f>
      </c>
      <c r="M455" s="183" t="str">
        <f>L455*(1-K455)</f>
      </c>
    </row>
    <row r="456">
      <c r="A456" t="s">
        <v>167</v>
      </c>
      <c r="B456" t="s">
        <v>219</v>
      </c>
      <c r="C456" s="35" t="s">
        <v>221</v>
      </c>
      <c r="D456" t="s">
        <v>530</v>
      </c>
      <c r="E456" t="s">
        <v>548</v>
      </c>
      <c r="F456" s="176" t="n">
        <v>2036</v>
      </c>
      <c r="G456" s="177" t="n">
        <v>44</v>
      </c>
      <c r="H456" s="178" t="n">
        <v>3847.47318280166</v>
      </c>
      <c r="I456" s="179" t="n">
        <v>4112707.1790244</v>
      </c>
      <c r="J456" s="180" t="str">
        <f>IF(I456&gt;0,H456/I456,0)</f>
      </c>
      <c r="K456" s="181" t="str">
        <f>1-EXP(-J456)</f>
      </c>
      <c r="L456" s="182" t="str">
        <f>IF(G456=30,1,M455)</f>
      </c>
      <c r="M456" s="183" t="str">
        <f>L456*(1-K456)</f>
      </c>
    </row>
    <row r="457">
      <c r="A457" t="s">
        <v>167</v>
      </c>
      <c r="B457" t="s">
        <v>219</v>
      </c>
      <c r="C457" s="35" t="s">
        <v>221</v>
      </c>
      <c r="D457" t="s">
        <v>530</v>
      </c>
      <c r="E457" t="s">
        <v>548</v>
      </c>
      <c r="F457" s="176" t="n">
        <v>2036</v>
      </c>
      <c r="G457" s="177" t="n">
        <v>45</v>
      </c>
      <c r="H457" s="178" t="n">
        <v>4143.55708170138</v>
      </c>
      <c r="I457" s="179" t="n">
        <v>4086131.81242969</v>
      </c>
      <c r="J457" s="180" t="str">
        <f>IF(I457&gt;0,H457/I457,0)</f>
      </c>
      <c r="K457" s="181" t="str">
        <f>1-EXP(-J457)</f>
      </c>
      <c r="L457" s="182" t="str">
        <f>IF(G457=30,1,M456)</f>
      </c>
      <c r="M457" s="183" t="str">
        <f>L457*(1-K457)</f>
      </c>
    </row>
    <row r="458">
      <c r="A458" t="s">
        <v>167</v>
      </c>
      <c r="B458" t="s">
        <v>219</v>
      </c>
      <c r="C458" s="35" t="s">
        <v>221</v>
      </c>
      <c r="D458" t="s">
        <v>530</v>
      </c>
      <c r="E458" t="s">
        <v>548</v>
      </c>
      <c r="F458" s="176" t="n">
        <v>2036</v>
      </c>
      <c r="G458" s="177" t="n">
        <v>46</v>
      </c>
      <c r="H458" s="178" t="n">
        <v>5149.30788343538</v>
      </c>
      <c r="I458" s="179" t="n">
        <v>4062566.56265283</v>
      </c>
      <c r="J458" s="180" t="str">
        <f>IF(I458&gt;0,H458/I458,0)</f>
      </c>
      <c r="K458" s="181" t="str">
        <f>1-EXP(-J458)</f>
      </c>
      <c r="L458" s="182" t="str">
        <f>IF(G458=30,1,M457)</f>
      </c>
      <c r="M458" s="183" t="str">
        <f>L458*(1-K458)</f>
      </c>
    </row>
    <row r="459">
      <c r="A459" t="s">
        <v>167</v>
      </c>
      <c r="B459" t="s">
        <v>219</v>
      </c>
      <c r="C459" s="35" t="s">
        <v>221</v>
      </c>
      <c r="D459" t="s">
        <v>530</v>
      </c>
      <c r="E459" t="s">
        <v>548</v>
      </c>
      <c r="F459" s="176" t="n">
        <v>2036</v>
      </c>
      <c r="G459" s="177" t="n">
        <v>47</v>
      </c>
      <c r="H459" s="178" t="n">
        <v>5669.84809863651</v>
      </c>
      <c r="I459" s="179" t="n">
        <v>4061239.54249637</v>
      </c>
      <c r="J459" s="180" t="str">
        <f>IF(I459&gt;0,H459/I459,0)</f>
      </c>
      <c r="K459" s="181" t="str">
        <f>1-EXP(-J459)</f>
      </c>
      <c r="L459" s="182" t="str">
        <f>IF(G459=30,1,M458)</f>
      </c>
      <c r="M459" s="183" t="str">
        <f>L459*(1-K459)</f>
      </c>
    </row>
    <row r="460">
      <c r="A460" t="s">
        <v>167</v>
      </c>
      <c r="B460" t="s">
        <v>219</v>
      </c>
      <c r="C460" s="35" t="s">
        <v>221</v>
      </c>
      <c r="D460" t="s">
        <v>530</v>
      </c>
      <c r="E460" t="s">
        <v>548</v>
      </c>
      <c r="F460" s="176" t="n">
        <v>2036</v>
      </c>
      <c r="G460" s="177" t="n">
        <v>48</v>
      </c>
      <c r="H460" s="178" t="n">
        <v>6298.37721307059</v>
      </c>
      <c r="I460" s="179" t="n">
        <v>4013759.68370779</v>
      </c>
      <c r="J460" s="180" t="str">
        <f>IF(I460&gt;0,H460/I460,0)</f>
      </c>
      <c r="K460" s="181" t="str">
        <f>1-EXP(-J460)</f>
      </c>
      <c r="L460" s="182" t="str">
        <f>IF(G460=30,1,M459)</f>
      </c>
      <c r="M460" s="183" t="str">
        <f>L460*(1-K460)</f>
      </c>
    </row>
    <row r="461">
      <c r="A461" t="s">
        <v>167</v>
      </c>
      <c r="B461" t="s">
        <v>219</v>
      </c>
      <c r="C461" s="35" t="s">
        <v>221</v>
      </c>
      <c r="D461" t="s">
        <v>530</v>
      </c>
      <c r="E461" t="s">
        <v>548</v>
      </c>
      <c r="F461" s="176" t="n">
        <v>2036</v>
      </c>
      <c r="G461" s="177" t="n">
        <v>49</v>
      </c>
      <c r="H461" s="178" t="n">
        <v>6777.04470664559</v>
      </c>
      <c r="I461" s="179" t="n">
        <v>3957091.44540155</v>
      </c>
      <c r="J461" s="180" t="str">
        <f>IF(I461&gt;0,H461/I461,0)</f>
      </c>
      <c r="K461" s="181" t="str">
        <f>1-EXP(-J461)</f>
      </c>
      <c r="L461" s="182" t="str">
        <f>IF(G461=30,1,M460)</f>
      </c>
      <c r="M461" s="183" t="str">
        <f>L461*(1-K461)</f>
      </c>
    </row>
    <row r="462">
      <c r="A462" t="s">
        <v>167</v>
      </c>
      <c r="B462" t="s">
        <v>219</v>
      </c>
      <c r="C462" s="35" t="s">
        <v>221</v>
      </c>
      <c r="D462" t="s">
        <v>530</v>
      </c>
      <c r="E462" t="s">
        <v>548</v>
      </c>
      <c r="F462" s="176" t="n">
        <v>2036</v>
      </c>
      <c r="G462" s="177" t="n">
        <v>50</v>
      </c>
      <c r="H462" s="178" t="n">
        <v>7431.94101864863</v>
      </c>
      <c r="I462" s="179" t="n">
        <v>3960226.38557727</v>
      </c>
      <c r="J462" s="180" t="str">
        <f>IF(I462&gt;0,H462/I462,0)</f>
      </c>
      <c r="K462" s="181" t="str">
        <f>1-EXP(-J462)</f>
      </c>
      <c r="L462" s="182" t="str">
        <f>IF(G462=30,1,M461)</f>
      </c>
      <c r="M462" s="183" t="str">
        <f>L462*(1-K462)</f>
      </c>
    </row>
    <row r="463">
      <c r="A463" t="s">
        <v>167</v>
      </c>
      <c r="B463" t="s">
        <v>219</v>
      </c>
      <c r="C463" s="35" t="s">
        <v>221</v>
      </c>
      <c r="D463" t="s">
        <v>530</v>
      </c>
      <c r="E463" t="s">
        <v>548</v>
      </c>
      <c r="F463" s="176" t="n">
        <v>2036</v>
      </c>
      <c r="G463" s="177" t="n">
        <v>51</v>
      </c>
      <c r="H463" s="178" t="n">
        <v>8634.79651950229</v>
      </c>
      <c r="I463" s="179" t="n">
        <v>4017793.75998011</v>
      </c>
      <c r="J463" s="180" t="str">
        <f>IF(I463&gt;0,H463/I463,0)</f>
      </c>
      <c r="K463" s="181" t="str">
        <f>1-EXP(-J463)</f>
      </c>
      <c r="L463" s="182" t="str">
        <f>IF(G463=30,1,M462)</f>
      </c>
      <c r="M463" s="183" t="str">
        <f>L463*(1-K463)</f>
      </c>
    </row>
    <row r="464">
      <c r="A464" t="s">
        <v>167</v>
      </c>
      <c r="B464" t="s">
        <v>219</v>
      </c>
      <c r="C464" s="35" t="s">
        <v>221</v>
      </c>
      <c r="D464" t="s">
        <v>530</v>
      </c>
      <c r="E464" t="s">
        <v>548</v>
      </c>
      <c r="F464" s="176" t="n">
        <v>2036</v>
      </c>
      <c r="G464" s="177" t="n">
        <v>52</v>
      </c>
      <c r="H464" s="178" t="n">
        <v>9490.91816656041</v>
      </c>
      <c r="I464" s="179" t="n">
        <v>4033645.15707997</v>
      </c>
      <c r="J464" s="180" t="str">
        <f>IF(I464&gt;0,H464/I464,0)</f>
      </c>
      <c r="K464" s="181" t="str">
        <f>1-EXP(-J464)</f>
      </c>
      <c r="L464" s="182" t="str">
        <f>IF(G464=30,1,M463)</f>
      </c>
      <c r="M464" s="183" t="str">
        <f>L464*(1-K464)</f>
      </c>
    </row>
    <row r="465">
      <c r="A465" t="s">
        <v>167</v>
      </c>
      <c r="B465" t="s">
        <v>219</v>
      </c>
      <c r="C465" s="35" t="s">
        <v>221</v>
      </c>
      <c r="D465" t="s">
        <v>530</v>
      </c>
      <c r="E465" t="s">
        <v>548</v>
      </c>
      <c r="F465" s="176" t="n">
        <v>2036</v>
      </c>
      <c r="G465" s="177" t="n">
        <v>53</v>
      </c>
      <c r="H465" s="178" t="n">
        <v>10140.2960480391</v>
      </c>
      <c r="I465" s="179" t="n">
        <v>3992111.96413012</v>
      </c>
      <c r="J465" s="180" t="str">
        <f>IF(I465&gt;0,H465/I465,0)</f>
      </c>
      <c r="K465" s="181" t="str">
        <f>1-EXP(-J465)</f>
      </c>
      <c r="L465" s="182" t="str">
        <f>IF(G465=30,1,M464)</f>
      </c>
      <c r="M465" s="183" t="str">
        <f>L465*(1-K465)</f>
      </c>
    </row>
    <row r="466">
      <c r="A466" t="s">
        <v>167</v>
      </c>
      <c r="B466" t="s">
        <v>219</v>
      </c>
      <c r="C466" s="35" t="s">
        <v>221</v>
      </c>
      <c r="D466" t="s">
        <v>530</v>
      </c>
      <c r="E466" t="s">
        <v>548</v>
      </c>
      <c r="F466" s="176" t="n">
        <v>2036</v>
      </c>
      <c r="G466" s="177" t="n">
        <v>54</v>
      </c>
      <c r="H466" s="178" t="n">
        <v>10855.0017162666</v>
      </c>
      <c r="I466" s="179" t="n">
        <v>3926121.30270318</v>
      </c>
      <c r="J466" s="180" t="str">
        <f>IF(I466&gt;0,H466/I466,0)</f>
      </c>
      <c r="K466" s="181" t="str">
        <f>1-EXP(-J466)</f>
      </c>
      <c r="L466" s="182" t="str">
        <f>IF(G466=30,1,M465)</f>
      </c>
      <c r="M466" s="183" t="str">
        <f>L466*(1-K466)</f>
      </c>
    </row>
    <row r="467">
      <c r="A467" t="s">
        <v>167</v>
      </c>
      <c r="B467" t="s">
        <v>219</v>
      </c>
      <c r="C467" s="35" t="s">
        <v>221</v>
      </c>
      <c r="D467" t="s">
        <v>530</v>
      </c>
      <c r="E467" t="s">
        <v>548</v>
      </c>
      <c r="F467" s="176" t="n">
        <v>2036</v>
      </c>
      <c r="G467" s="177" t="n">
        <v>55</v>
      </c>
      <c r="H467" s="178" t="n">
        <v>11562.3496034917</v>
      </c>
      <c r="I467" s="179" t="n">
        <v>3852882.9941703</v>
      </c>
      <c r="J467" s="180" t="str">
        <f>IF(I467&gt;0,H467/I467,0)</f>
      </c>
      <c r="K467" s="181" t="str">
        <f>1-EXP(-J467)</f>
      </c>
      <c r="L467" s="182" t="str">
        <f>IF(G467=30,1,M466)</f>
      </c>
      <c r="M467" s="183" t="str">
        <f>L467*(1-K467)</f>
      </c>
    </row>
    <row r="468">
      <c r="A468" t="s">
        <v>167</v>
      </c>
      <c r="B468" t="s">
        <v>219</v>
      </c>
      <c r="C468" s="35" t="s">
        <v>221</v>
      </c>
      <c r="D468" t="s">
        <v>530</v>
      </c>
      <c r="E468" t="s">
        <v>548</v>
      </c>
      <c r="F468" s="176" t="n">
        <v>2036</v>
      </c>
      <c r="G468" s="177" t="n">
        <v>56</v>
      </c>
      <c r="H468" s="178" t="n">
        <v>12326.9223368643</v>
      </c>
      <c r="I468" s="179" t="n">
        <v>3784123.21868186</v>
      </c>
      <c r="J468" s="180" t="str">
        <f>IF(I468&gt;0,H468/I468,0)</f>
      </c>
      <c r="K468" s="181" t="str">
        <f>1-EXP(-J468)</f>
      </c>
      <c r="L468" s="182" t="str">
        <f>IF(G468=30,1,M467)</f>
      </c>
      <c r="M468" s="183" t="str">
        <f>L468*(1-K468)</f>
      </c>
    </row>
    <row r="469">
      <c r="A469" t="s">
        <v>167</v>
      </c>
      <c r="B469" t="s">
        <v>219</v>
      </c>
      <c r="C469" s="35" t="s">
        <v>221</v>
      </c>
      <c r="D469" t="s">
        <v>530</v>
      </c>
      <c r="E469" t="s">
        <v>548</v>
      </c>
      <c r="F469" s="176" t="n">
        <v>2036</v>
      </c>
      <c r="G469" s="177" t="n">
        <v>57</v>
      </c>
      <c r="H469" s="178" t="n">
        <v>13160.8301208394</v>
      </c>
      <c r="I469" s="179" t="n">
        <v>3701455.57187699</v>
      </c>
      <c r="J469" s="180" t="str">
        <f>IF(I469&gt;0,H469/I469,0)</f>
      </c>
      <c r="K469" s="181" t="str">
        <f>1-EXP(-J469)</f>
      </c>
      <c r="L469" s="182" t="str">
        <f>IF(G469=30,1,M468)</f>
      </c>
      <c r="M469" s="183" t="str">
        <f>L469*(1-K469)</f>
      </c>
    </row>
    <row r="470">
      <c r="A470" t="s">
        <v>167</v>
      </c>
      <c r="B470" t="s">
        <v>219</v>
      </c>
      <c r="C470" s="35" t="s">
        <v>221</v>
      </c>
      <c r="D470" t="s">
        <v>530</v>
      </c>
      <c r="E470" t="s">
        <v>548</v>
      </c>
      <c r="F470" s="176" t="n">
        <v>2036</v>
      </c>
      <c r="G470" s="177" t="n">
        <v>58</v>
      </c>
      <c r="H470" s="178" t="n">
        <v>13964.7662676453</v>
      </c>
      <c r="I470" s="179" t="n">
        <v>3594785.81475296</v>
      </c>
      <c r="J470" s="180" t="str">
        <f>IF(I470&gt;0,H470/I470,0)</f>
      </c>
      <c r="K470" s="181" t="str">
        <f>1-EXP(-J470)</f>
      </c>
      <c r="L470" s="182" t="str">
        <f>IF(G470=30,1,M469)</f>
      </c>
      <c r="M470" s="183" t="str">
        <f>L470*(1-K470)</f>
      </c>
    </row>
    <row r="471">
      <c r="A471" t="s">
        <v>167</v>
      </c>
      <c r="B471" t="s">
        <v>219</v>
      </c>
      <c r="C471" s="35" t="s">
        <v>221</v>
      </c>
      <c r="D471" t="s">
        <v>530</v>
      </c>
      <c r="E471" t="s">
        <v>548</v>
      </c>
      <c r="F471" s="176" t="n">
        <v>2036</v>
      </c>
      <c r="G471" s="177" t="n">
        <v>59</v>
      </c>
      <c r="H471" s="178" t="n">
        <v>14149.7621564065</v>
      </c>
      <c r="I471" s="179" t="n">
        <v>3491469.14482734</v>
      </c>
      <c r="J471" s="180" t="str">
        <f>IF(I471&gt;0,H471/I471,0)</f>
      </c>
      <c r="K471" s="181" t="str">
        <f>1-EXP(-J471)</f>
      </c>
      <c r="L471" s="182" t="str">
        <f>IF(G471=30,1,M470)</f>
      </c>
      <c r="M471" s="183" t="str">
        <f>L471*(1-K471)</f>
      </c>
    </row>
    <row r="472">
      <c r="A472" t="s">
        <v>167</v>
      </c>
      <c r="B472" t="s">
        <v>219</v>
      </c>
      <c r="C472" s="35" t="s">
        <v>221</v>
      </c>
      <c r="D472" t="s">
        <v>530</v>
      </c>
      <c r="E472" t="s">
        <v>548</v>
      </c>
      <c r="F472" s="176" t="n">
        <v>2036</v>
      </c>
      <c r="G472" s="177" t="n">
        <v>60</v>
      </c>
      <c r="H472" s="178" t="n">
        <v>14671.6000062609</v>
      </c>
      <c r="I472" s="179" t="n">
        <v>3401838.76582388</v>
      </c>
      <c r="J472" s="180" t="str">
        <f>IF(I472&gt;0,H472/I472,0)</f>
      </c>
      <c r="K472" s="181" t="str">
        <f>1-EXP(-J472)</f>
      </c>
      <c r="L472" s="182" t="str">
        <f>IF(G472=30,1,M471)</f>
      </c>
      <c r="M472" s="183" t="str">
        <f>L472*(1-K472)</f>
      </c>
    </row>
    <row r="473">
      <c r="A473" t="s">
        <v>167</v>
      </c>
      <c r="B473" t="s">
        <v>219</v>
      </c>
      <c r="C473" s="35" t="s">
        <v>221</v>
      </c>
      <c r="D473" t="s">
        <v>530</v>
      </c>
      <c r="E473" t="s">
        <v>548</v>
      </c>
      <c r="F473" s="176" t="n">
        <v>2036</v>
      </c>
      <c r="G473" s="177" t="n">
        <v>61</v>
      </c>
      <c r="H473" s="178" t="n">
        <v>15391.6381393931</v>
      </c>
      <c r="I473" s="179" t="n">
        <v>3299935.91479425</v>
      </c>
      <c r="J473" s="180" t="str">
        <f>IF(I473&gt;0,H473/I473,0)</f>
      </c>
      <c r="K473" s="181" t="str">
        <f>1-EXP(-J473)</f>
      </c>
      <c r="L473" s="182" t="str">
        <f>IF(G473=30,1,M472)</f>
      </c>
      <c r="M473" s="183" t="str">
        <f>L473*(1-K473)</f>
      </c>
    </row>
    <row r="474">
      <c r="A474" t="s">
        <v>167</v>
      </c>
      <c r="B474" t="s">
        <v>219</v>
      </c>
      <c r="C474" s="35" t="s">
        <v>221</v>
      </c>
      <c r="D474" t="s">
        <v>530</v>
      </c>
      <c r="E474" t="s">
        <v>548</v>
      </c>
      <c r="F474" s="176" t="n">
        <v>2036</v>
      </c>
      <c r="G474" s="177" t="n">
        <v>62</v>
      </c>
      <c r="H474" s="178" t="n">
        <v>16234.115711632</v>
      </c>
      <c r="I474" s="179" t="n">
        <v>3211365.766823</v>
      </c>
      <c r="J474" s="180" t="str">
        <f>IF(I474&gt;0,H474/I474,0)</f>
      </c>
      <c r="K474" s="181" t="str">
        <f>1-EXP(-J474)</f>
      </c>
      <c r="L474" s="182" t="str">
        <f>IF(G474=30,1,M473)</f>
      </c>
      <c r="M474" s="183" t="str">
        <f>L474*(1-K474)</f>
      </c>
    </row>
    <row r="475">
      <c r="A475" t="s">
        <v>167</v>
      </c>
      <c r="B475" t="s">
        <v>219</v>
      </c>
      <c r="C475" s="35" t="s">
        <v>221</v>
      </c>
      <c r="D475" t="s">
        <v>530</v>
      </c>
      <c r="E475" t="s">
        <v>548</v>
      </c>
      <c r="F475" s="176" t="n">
        <v>2036</v>
      </c>
      <c r="G475" s="177" t="n">
        <v>63</v>
      </c>
      <c r="H475" s="178" t="n">
        <v>17105.3681702768</v>
      </c>
      <c r="I475" s="179" t="n">
        <v>3121924.8719571</v>
      </c>
      <c r="J475" s="180" t="str">
        <f>IF(I475&gt;0,H475/I475,0)</f>
      </c>
      <c r="K475" s="181" t="str">
        <f>1-EXP(-J475)</f>
      </c>
      <c r="L475" s="182" t="str">
        <f>IF(G475=30,1,M474)</f>
      </c>
      <c r="M475" s="183" t="str">
        <f>L475*(1-K475)</f>
      </c>
    </row>
    <row r="476">
      <c r="A476" t="s">
        <v>167</v>
      </c>
      <c r="B476" t="s">
        <v>219</v>
      </c>
      <c r="C476" s="35" t="s">
        <v>221</v>
      </c>
      <c r="D476" t="s">
        <v>530</v>
      </c>
      <c r="E476" t="s">
        <v>548</v>
      </c>
      <c r="F476" s="176" t="n">
        <v>2036</v>
      </c>
      <c r="G476" s="177" t="n">
        <v>64</v>
      </c>
      <c r="H476" s="178" t="n">
        <v>18167.6018494336</v>
      </c>
      <c r="I476" s="179" t="n">
        <v>3012418.96516965</v>
      </c>
      <c r="J476" s="180" t="str">
        <f>IF(I476&gt;0,H476/I476,0)</f>
      </c>
      <c r="K476" s="181" t="str">
        <f>1-EXP(-J476)</f>
      </c>
      <c r="L476" s="182" t="str">
        <f>IF(G476=30,1,M475)</f>
      </c>
      <c r="M476" s="183" t="str">
        <f>L476*(1-K476)</f>
      </c>
    </row>
    <row r="477">
      <c r="A477" t="s">
        <v>167</v>
      </c>
      <c r="B477" t="s">
        <v>219</v>
      </c>
      <c r="C477" s="35" t="s">
        <v>221</v>
      </c>
      <c r="D477" t="s">
        <v>530</v>
      </c>
      <c r="E477" t="s">
        <v>548</v>
      </c>
      <c r="F477" s="176" t="n">
        <v>2036</v>
      </c>
      <c r="G477" s="177" t="n">
        <v>65</v>
      </c>
      <c r="H477" s="178" t="n">
        <v>19194.8879282243</v>
      </c>
      <c r="I477" s="179" t="n">
        <v>2911926.46265724</v>
      </c>
      <c r="J477" s="180" t="str">
        <f>IF(I477&gt;0,H477/I477,0)</f>
      </c>
      <c r="K477" s="181" t="str">
        <f>1-EXP(-J477)</f>
      </c>
      <c r="L477" s="182" t="str">
        <f>IF(G477=30,1,M476)</f>
      </c>
      <c r="M477" s="183" t="str">
        <f>L477*(1-K477)</f>
      </c>
    </row>
    <row r="478">
      <c r="A478" t="s">
        <v>167</v>
      </c>
      <c r="B478" t="s">
        <v>219</v>
      </c>
      <c r="C478" s="35" t="s">
        <v>221</v>
      </c>
      <c r="D478" t="s">
        <v>530</v>
      </c>
      <c r="E478" t="s">
        <v>548</v>
      </c>
      <c r="F478" s="176" t="n">
        <v>2036</v>
      </c>
      <c r="G478" s="177" t="n">
        <v>66</v>
      </c>
      <c r="H478" s="178" t="n">
        <v>19649.9084572809</v>
      </c>
      <c r="I478" s="179" t="n">
        <v>2808604.60898683</v>
      </c>
      <c r="J478" s="180" t="str">
        <f>IF(I478&gt;0,H478/I478,0)</f>
      </c>
      <c r="K478" s="181" t="str">
        <f>1-EXP(-J478)</f>
      </c>
      <c r="L478" s="182" t="str">
        <f>IF(G478=30,1,M477)</f>
      </c>
      <c r="M478" s="183" t="str">
        <f>L478*(1-K478)</f>
      </c>
    </row>
    <row r="479">
      <c r="A479" t="s">
        <v>167</v>
      </c>
      <c r="B479" t="s">
        <v>219</v>
      </c>
      <c r="C479" s="35" t="s">
        <v>221</v>
      </c>
      <c r="D479" t="s">
        <v>530</v>
      </c>
      <c r="E479" t="s">
        <v>548</v>
      </c>
      <c r="F479" s="176" t="n">
        <v>2036</v>
      </c>
      <c r="G479" s="177" t="n">
        <v>67</v>
      </c>
      <c r="H479" s="178" t="n">
        <v>20534.1042750049</v>
      </c>
      <c r="I479" s="179" t="n">
        <v>2689671.51308443</v>
      </c>
      <c r="J479" s="180" t="str">
        <f>IF(I479&gt;0,H479/I479,0)</f>
      </c>
      <c r="K479" s="181" t="str">
        <f>1-EXP(-J479)</f>
      </c>
      <c r="L479" s="182" t="str">
        <f>IF(G479=30,1,M478)</f>
      </c>
      <c r="M479" s="183" t="str">
        <f>L479*(1-K479)</f>
      </c>
    </row>
    <row r="480">
      <c r="A480" t="s">
        <v>167</v>
      </c>
      <c r="B480" t="s">
        <v>219</v>
      </c>
      <c r="C480" s="35" t="s">
        <v>221</v>
      </c>
      <c r="D480" t="s">
        <v>530</v>
      </c>
      <c r="E480" t="s">
        <v>548</v>
      </c>
      <c r="F480" s="176" t="n">
        <v>2036</v>
      </c>
      <c r="G480" s="177" t="n">
        <v>68</v>
      </c>
      <c r="H480" s="178" t="n">
        <v>21498.4418916496</v>
      </c>
      <c r="I480" s="179" t="n">
        <v>2562279.83174811</v>
      </c>
      <c r="J480" s="180" t="str">
        <f>IF(I480&gt;0,H480/I480,0)</f>
      </c>
      <c r="K480" s="181" t="str">
        <f>1-EXP(-J480)</f>
      </c>
      <c r="L480" s="182" t="str">
        <f>IF(G480=30,1,M479)</f>
      </c>
      <c r="M480" s="183" t="str">
        <f>L480*(1-K480)</f>
      </c>
    </row>
    <row r="481">
      <c r="A481" t="s">
        <v>167</v>
      </c>
      <c r="B481" t="s">
        <v>219</v>
      </c>
      <c r="C481" s="35" t="s">
        <v>221</v>
      </c>
      <c r="D481" t="s">
        <v>530</v>
      </c>
      <c r="E481" t="s">
        <v>548</v>
      </c>
      <c r="F481" s="176" t="n">
        <v>2036</v>
      </c>
      <c r="G481" s="177" t="n">
        <v>69</v>
      </c>
      <c r="H481" s="178" t="n">
        <v>21739.702802484</v>
      </c>
      <c r="I481" s="179" t="n">
        <v>2436324.72691733</v>
      </c>
      <c r="J481" s="180" t="str">
        <f>IF(I481&gt;0,H481/I481,0)</f>
      </c>
      <c r="K481" s="181" t="str">
        <f>1-EXP(-J481)</f>
      </c>
      <c r="L481" s="182" t="str">
        <f>IF(G481=30,1,M480)</f>
      </c>
      <c r="M481" s="183" t="str">
        <f>L481*(1-K481)</f>
      </c>
    </row>
    <row r="482">
      <c r="A482" t="s">
        <v>167</v>
      </c>
      <c r="B482" t="s">
        <v>219</v>
      </c>
      <c r="C482" s="35" t="s">
        <v>221</v>
      </c>
      <c r="D482" t="s">
        <v>530</v>
      </c>
      <c r="E482" t="s">
        <v>548</v>
      </c>
      <c r="F482" s="176" t="n">
        <v>2037</v>
      </c>
      <c r="G482" s="177" t="n">
        <v>30</v>
      </c>
      <c r="H482" s="178" t="n">
        <v>719.736955704545</v>
      </c>
      <c r="I482" s="179" t="n">
        <v>4637204.00532073</v>
      </c>
      <c r="J482" s="180" t="str">
        <f>IF(I482&gt;0,H482/I482,0)</f>
      </c>
      <c r="K482" s="181" t="str">
        <f>1-EXP(-J482)</f>
      </c>
      <c r="L482" s="182" t="str">
        <f>IF(G482=30,1,M481)</f>
      </c>
      <c r="M482" s="183" t="str">
        <f>L482*(1-K482)</f>
      </c>
    </row>
    <row r="483">
      <c r="A483" t="s">
        <v>167</v>
      </c>
      <c r="B483" t="s">
        <v>219</v>
      </c>
      <c r="C483" s="35" t="s">
        <v>221</v>
      </c>
      <c r="D483" t="s">
        <v>530</v>
      </c>
      <c r="E483" t="s">
        <v>548</v>
      </c>
      <c r="F483" s="176" t="n">
        <v>2037</v>
      </c>
      <c r="G483" s="177" t="n">
        <v>31</v>
      </c>
      <c r="H483" s="178" t="n">
        <v>1015.68648015266</v>
      </c>
      <c r="I483" s="179" t="n">
        <v>4566321.0271496</v>
      </c>
      <c r="J483" s="180" t="str">
        <f>IF(I483&gt;0,H483/I483,0)</f>
      </c>
      <c r="K483" s="181" t="str">
        <f>1-EXP(-J483)</f>
      </c>
      <c r="L483" s="182" t="str">
        <f>IF(G483=30,1,M482)</f>
      </c>
      <c r="M483" s="183" t="str">
        <f>L483*(1-K483)</f>
      </c>
    </row>
    <row r="484">
      <c r="A484" t="s">
        <v>167</v>
      </c>
      <c r="B484" t="s">
        <v>219</v>
      </c>
      <c r="C484" s="35" t="s">
        <v>221</v>
      </c>
      <c r="D484" t="s">
        <v>530</v>
      </c>
      <c r="E484" t="s">
        <v>548</v>
      </c>
      <c r="F484" s="176" t="n">
        <v>2037</v>
      </c>
      <c r="G484" s="177" t="n">
        <v>32</v>
      </c>
      <c r="H484" s="178" t="n">
        <v>1036.54009079733</v>
      </c>
      <c r="I484" s="179" t="n">
        <v>4472864.93172376</v>
      </c>
      <c r="J484" s="180" t="str">
        <f>IF(I484&gt;0,H484/I484,0)</f>
      </c>
      <c r="K484" s="181" t="str">
        <f>1-EXP(-J484)</f>
      </c>
      <c r="L484" s="182" t="str">
        <f>IF(G484=30,1,M483)</f>
      </c>
      <c r="M484" s="183" t="str">
        <f>L484*(1-K484)</f>
      </c>
    </row>
    <row r="485">
      <c r="A485" t="s">
        <v>167</v>
      </c>
      <c r="B485" t="s">
        <v>219</v>
      </c>
      <c r="C485" s="35" t="s">
        <v>221</v>
      </c>
      <c r="D485" t="s">
        <v>530</v>
      </c>
      <c r="E485" t="s">
        <v>548</v>
      </c>
      <c r="F485" s="176" t="n">
        <v>2037</v>
      </c>
      <c r="G485" s="177" t="n">
        <v>33</v>
      </c>
      <c r="H485" s="178" t="n">
        <v>1084.72231083464</v>
      </c>
      <c r="I485" s="179" t="n">
        <v>4375991.45991453</v>
      </c>
      <c r="J485" s="180" t="str">
        <f>IF(I485&gt;0,H485/I485,0)</f>
      </c>
      <c r="K485" s="181" t="str">
        <f>1-EXP(-J485)</f>
      </c>
      <c r="L485" s="182" t="str">
        <f>IF(G485=30,1,M484)</f>
      </c>
      <c r="M485" s="183" t="str">
        <f>L485*(1-K485)</f>
      </c>
    </row>
    <row r="486">
      <c r="A486" t="s">
        <v>167</v>
      </c>
      <c r="B486" t="s">
        <v>219</v>
      </c>
      <c r="C486" s="35" t="s">
        <v>221</v>
      </c>
      <c r="D486" t="s">
        <v>530</v>
      </c>
      <c r="E486" t="s">
        <v>548</v>
      </c>
      <c r="F486" s="176" t="n">
        <v>2037</v>
      </c>
      <c r="G486" s="177" t="n">
        <v>34</v>
      </c>
      <c r="H486" s="178" t="n">
        <v>1173.04826117624</v>
      </c>
      <c r="I486" s="179" t="n">
        <v>4333442.72472847</v>
      </c>
      <c r="J486" s="180" t="str">
        <f>IF(I486&gt;0,H486/I486,0)</f>
      </c>
      <c r="K486" s="181" t="str">
        <f>1-EXP(-J486)</f>
      </c>
      <c r="L486" s="182" t="str">
        <f>IF(G486=30,1,M485)</f>
      </c>
      <c r="M486" s="183" t="str">
        <f>L486*(1-K486)</f>
      </c>
    </row>
    <row r="487">
      <c r="A487" t="s">
        <v>167</v>
      </c>
      <c r="B487" t="s">
        <v>219</v>
      </c>
      <c r="C487" s="35" t="s">
        <v>221</v>
      </c>
      <c r="D487" t="s">
        <v>530</v>
      </c>
      <c r="E487" t="s">
        <v>548</v>
      </c>
      <c r="F487" s="176" t="n">
        <v>2037</v>
      </c>
      <c r="G487" s="177" t="n">
        <v>35</v>
      </c>
      <c r="H487" s="178" t="n">
        <v>1289.02605652756</v>
      </c>
      <c r="I487" s="179" t="n">
        <v>4313650.74305637</v>
      </c>
      <c r="J487" s="180" t="str">
        <f>IF(I487&gt;0,H487/I487,0)</f>
      </c>
      <c r="K487" s="181" t="str">
        <f>1-EXP(-J487)</f>
      </c>
      <c r="L487" s="182" t="str">
        <f>IF(G487=30,1,M486)</f>
      </c>
      <c r="M487" s="183" t="str">
        <f>L487*(1-K487)</f>
      </c>
    </row>
    <row r="488">
      <c r="A488" t="s">
        <v>167</v>
      </c>
      <c r="B488" t="s">
        <v>219</v>
      </c>
      <c r="C488" s="35" t="s">
        <v>221</v>
      </c>
      <c r="D488" t="s">
        <v>530</v>
      </c>
      <c r="E488" t="s">
        <v>548</v>
      </c>
      <c r="F488" s="176" t="n">
        <v>2037</v>
      </c>
      <c r="G488" s="177" t="n">
        <v>36</v>
      </c>
      <c r="H488" s="178" t="n">
        <v>1692.40287894104</v>
      </c>
      <c r="I488" s="179" t="n">
        <v>4293831.04840254</v>
      </c>
      <c r="J488" s="180" t="str">
        <f>IF(I488&gt;0,H488/I488,0)</f>
      </c>
      <c r="K488" s="181" t="str">
        <f>1-EXP(-J488)</f>
      </c>
      <c r="L488" s="182" t="str">
        <f>IF(G488=30,1,M487)</f>
      </c>
      <c r="M488" s="183" t="str">
        <f>L488*(1-K488)</f>
      </c>
    </row>
    <row r="489">
      <c r="A489" t="s">
        <v>167</v>
      </c>
      <c r="B489" t="s">
        <v>219</v>
      </c>
      <c r="C489" s="35" t="s">
        <v>221</v>
      </c>
      <c r="D489" t="s">
        <v>530</v>
      </c>
      <c r="E489" t="s">
        <v>548</v>
      </c>
      <c r="F489" s="176" t="n">
        <v>2037</v>
      </c>
      <c r="G489" s="177" t="n">
        <v>37</v>
      </c>
      <c r="H489" s="178" t="n">
        <v>1867.22068584862</v>
      </c>
      <c r="I489" s="179" t="n">
        <v>4293592.21863875</v>
      </c>
      <c r="J489" s="180" t="str">
        <f>IF(I489&gt;0,H489/I489,0)</f>
      </c>
      <c r="K489" s="181" t="str">
        <f>1-EXP(-J489)</f>
      </c>
      <c r="L489" s="182" t="str">
        <f>IF(G489=30,1,M488)</f>
      </c>
      <c r="M489" s="183" t="str">
        <f>L489*(1-K489)</f>
      </c>
    </row>
    <row r="490">
      <c r="A490" t="s">
        <v>167</v>
      </c>
      <c r="B490" t="s">
        <v>219</v>
      </c>
      <c r="C490" s="35" t="s">
        <v>221</v>
      </c>
      <c r="D490" t="s">
        <v>530</v>
      </c>
      <c r="E490" t="s">
        <v>548</v>
      </c>
      <c r="F490" s="176" t="n">
        <v>2037</v>
      </c>
      <c r="G490" s="177" t="n">
        <v>38</v>
      </c>
      <c r="H490" s="178" t="n">
        <v>2092.66553807877</v>
      </c>
      <c r="I490" s="179" t="n">
        <v>4331685.18479221</v>
      </c>
      <c r="J490" s="180" t="str">
        <f>IF(I490&gt;0,H490/I490,0)</f>
      </c>
      <c r="K490" s="181" t="str">
        <f>1-EXP(-J490)</f>
      </c>
      <c r="L490" s="182" t="str">
        <f>IF(G490=30,1,M489)</f>
      </c>
      <c r="M490" s="183" t="str">
        <f>L490*(1-K490)</f>
      </c>
    </row>
    <row r="491">
      <c r="A491" t="s">
        <v>167</v>
      </c>
      <c r="B491" t="s">
        <v>219</v>
      </c>
      <c r="C491" s="35" t="s">
        <v>221</v>
      </c>
      <c r="D491" t="s">
        <v>530</v>
      </c>
      <c r="E491" t="s">
        <v>548</v>
      </c>
      <c r="F491" s="176" t="n">
        <v>2037</v>
      </c>
      <c r="G491" s="177" t="n">
        <v>39</v>
      </c>
      <c r="H491" s="178" t="n">
        <v>2244.67297775145</v>
      </c>
      <c r="I491" s="179" t="n">
        <v>4372082.12218021</v>
      </c>
      <c r="J491" s="180" t="str">
        <f>IF(I491&gt;0,H491/I491,0)</f>
      </c>
      <c r="K491" s="181" t="str">
        <f>1-EXP(-J491)</f>
      </c>
      <c r="L491" s="182" t="str">
        <f>IF(G491=30,1,M490)</f>
      </c>
      <c r="M491" s="183" t="str">
        <f>L491*(1-K491)</f>
      </c>
    </row>
    <row r="492">
      <c r="A492" t="s">
        <v>167</v>
      </c>
      <c r="B492" t="s">
        <v>219</v>
      </c>
      <c r="C492" s="35" t="s">
        <v>221</v>
      </c>
      <c r="D492" t="s">
        <v>530</v>
      </c>
      <c r="E492" t="s">
        <v>548</v>
      </c>
      <c r="F492" s="176" t="n">
        <v>2037</v>
      </c>
      <c r="G492" s="177" t="n">
        <v>40</v>
      </c>
      <c r="H492" s="178" t="n">
        <v>2435.43854415649</v>
      </c>
      <c r="I492" s="179" t="n">
        <v>4366319.03750437</v>
      </c>
      <c r="J492" s="180" t="str">
        <f>IF(I492&gt;0,H492/I492,0)</f>
      </c>
      <c r="K492" s="181" t="str">
        <f>1-EXP(-J492)</f>
      </c>
      <c r="L492" s="182" t="str">
        <f>IF(G492=30,1,M491)</f>
      </c>
      <c r="M492" s="183" t="str">
        <f>L492*(1-K492)</f>
      </c>
    </row>
    <row r="493">
      <c r="A493" t="s">
        <v>167</v>
      </c>
      <c r="B493" t="s">
        <v>219</v>
      </c>
      <c r="C493" s="35" t="s">
        <v>221</v>
      </c>
      <c r="D493" t="s">
        <v>530</v>
      </c>
      <c r="E493" t="s">
        <v>548</v>
      </c>
      <c r="F493" s="176" t="n">
        <v>2037</v>
      </c>
      <c r="G493" s="177" t="n">
        <v>41</v>
      </c>
      <c r="H493" s="178" t="n">
        <v>3107.11016918679</v>
      </c>
      <c r="I493" s="179" t="n">
        <v>4301796.07508932</v>
      </c>
      <c r="J493" s="180" t="str">
        <f>IF(I493&gt;0,H493/I493,0)</f>
      </c>
      <c r="K493" s="181" t="str">
        <f>1-EXP(-J493)</f>
      </c>
      <c r="L493" s="182" t="str">
        <f>IF(G493=30,1,M492)</f>
      </c>
      <c r="M493" s="183" t="str">
        <f>L493*(1-K493)</f>
      </c>
    </row>
    <row r="494">
      <c r="A494" t="s">
        <v>167</v>
      </c>
      <c r="B494" t="s">
        <v>219</v>
      </c>
      <c r="C494" s="35" t="s">
        <v>221</v>
      </c>
      <c r="D494" t="s">
        <v>530</v>
      </c>
      <c r="E494" t="s">
        <v>548</v>
      </c>
      <c r="F494" s="176" t="n">
        <v>2037</v>
      </c>
      <c r="G494" s="177" t="n">
        <v>42</v>
      </c>
      <c r="H494" s="178" t="n">
        <v>3356.66563407636</v>
      </c>
      <c r="I494" s="179" t="n">
        <v>4235210.61425085</v>
      </c>
      <c r="J494" s="180" t="str">
        <f>IF(I494&gt;0,H494/I494,0)</f>
      </c>
      <c r="K494" s="181" t="str">
        <f>1-EXP(-J494)</f>
      </c>
      <c r="L494" s="182" t="str">
        <f>IF(G494=30,1,M493)</f>
      </c>
      <c r="M494" s="183" t="str">
        <f>L494*(1-K494)</f>
      </c>
    </row>
    <row r="495">
      <c r="A495" t="s">
        <v>167</v>
      </c>
      <c r="B495" t="s">
        <v>219</v>
      </c>
      <c r="C495" s="35" t="s">
        <v>221</v>
      </c>
      <c r="D495" t="s">
        <v>530</v>
      </c>
      <c r="E495" t="s">
        <v>548</v>
      </c>
      <c r="F495" s="176" t="n">
        <v>2037</v>
      </c>
      <c r="G495" s="177" t="n">
        <v>43</v>
      </c>
      <c r="H495" s="178" t="n">
        <v>3673.63988720284</v>
      </c>
      <c r="I495" s="179" t="n">
        <v>4177637.16469983</v>
      </c>
      <c r="J495" s="180" t="str">
        <f>IF(I495&gt;0,H495/I495,0)</f>
      </c>
      <c r="K495" s="181" t="str">
        <f>1-EXP(-J495)</f>
      </c>
      <c r="L495" s="182" t="str">
        <f>IF(G495=30,1,M494)</f>
      </c>
      <c r="M495" s="183" t="str">
        <f>L495*(1-K495)</f>
      </c>
    </row>
    <row r="496">
      <c r="A496" t="s">
        <v>167</v>
      </c>
      <c r="B496" t="s">
        <v>219</v>
      </c>
      <c r="C496" s="35" t="s">
        <v>221</v>
      </c>
      <c r="D496" t="s">
        <v>530</v>
      </c>
      <c r="E496" t="s">
        <v>548</v>
      </c>
      <c r="F496" s="176" t="n">
        <v>2037</v>
      </c>
      <c r="G496" s="177" t="n">
        <v>44</v>
      </c>
      <c r="H496" s="178" t="n">
        <v>3813.9489645978</v>
      </c>
      <c r="I496" s="179" t="n">
        <v>4122094.10089711</v>
      </c>
      <c r="J496" s="180" t="str">
        <f>IF(I496&gt;0,H496/I496,0)</f>
      </c>
      <c r="K496" s="181" t="str">
        <f>1-EXP(-J496)</f>
      </c>
      <c r="L496" s="182" t="str">
        <f>IF(G496=30,1,M495)</f>
      </c>
      <c r="M496" s="183" t="str">
        <f>L496*(1-K496)</f>
      </c>
    </row>
    <row r="497">
      <c r="A497" t="s">
        <v>167</v>
      </c>
      <c r="B497" t="s">
        <v>219</v>
      </c>
      <c r="C497" s="35" t="s">
        <v>221</v>
      </c>
      <c r="D497" t="s">
        <v>530</v>
      </c>
      <c r="E497" t="s">
        <v>548</v>
      </c>
      <c r="F497" s="176" t="n">
        <v>2037</v>
      </c>
      <c r="G497" s="177" t="n">
        <v>45</v>
      </c>
      <c r="H497" s="178" t="n">
        <v>4098.75270054673</v>
      </c>
      <c r="I497" s="179" t="n">
        <v>4100752.25991801</v>
      </c>
      <c r="J497" s="180" t="str">
        <f>IF(I497&gt;0,H497/I497,0)</f>
      </c>
      <c r="K497" s="181" t="str">
        <f>1-EXP(-J497)</f>
      </c>
      <c r="L497" s="182" t="str">
        <f>IF(G497=30,1,M496)</f>
      </c>
      <c r="M497" s="183" t="str">
        <f>L497*(1-K497)</f>
      </c>
    </row>
    <row r="498">
      <c r="A498" t="s">
        <v>167</v>
      </c>
      <c r="B498" t="s">
        <v>219</v>
      </c>
      <c r="C498" s="35" t="s">
        <v>221</v>
      </c>
      <c r="D498" t="s">
        <v>530</v>
      </c>
      <c r="E498" t="s">
        <v>548</v>
      </c>
      <c r="F498" s="176" t="n">
        <v>2037</v>
      </c>
      <c r="G498" s="177" t="n">
        <v>46</v>
      </c>
      <c r="H498" s="178" t="n">
        <v>5093.06759305337</v>
      </c>
      <c r="I498" s="179" t="n">
        <v>4073204.79494834</v>
      </c>
      <c r="J498" s="180" t="str">
        <f>IF(I498&gt;0,H498/I498,0)</f>
      </c>
      <c r="K498" s="181" t="str">
        <f>1-EXP(-J498)</f>
      </c>
      <c r="L498" s="182" t="str">
        <f>IF(G498=30,1,M497)</f>
      </c>
      <c r="M498" s="183" t="str">
        <f>L498*(1-K498)</f>
      </c>
    </row>
    <row r="499">
      <c r="A499" t="s">
        <v>167</v>
      </c>
      <c r="B499" t="s">
        <v>219</v>
      </c>
      <c r="C499" s="35" t="s">
        <v>221</v>
      </c>
      <c r="D499" t="s">
        <v>530</v>
      </c>
      <c r="E499" t="s">
        <v>548</v>
      </c>
      <c r="F499" s="176" t="n">
        <v>2037</v>
      </c>
      <c r="G499" s="177" t="n">
        <v>47</v>
      </c>
      <c r="H499" s="178" t="n">
        <v>5563.55005989941</v>
      </c>
      <c r="I499" s="179" t="n">
        <v>4048779.33918623</v>
      </c>
      <c r="J499" s="180" t="str">
        <f>IF(I499&gt;0,H499/I499,0)</f>
      </c>
      <c r="K499" s="181" t="str">
        <f>1-EXP(-J499)</f>
      </c>
      <c r="L499" s="182" t="str">
        <f>IF(G499=30,1,M498)</f>
      </c>
      <c r="M499" s="183" t="str">
        <f>L499*(1-K499)</f>
      </c>
    </row>
    <row r="500">
      <c r="A500" t="s">
        <v>167</v>
      </c>
      <c r="B500" t="s">
        <v>219</v>
      </c>
      <c r="C500" s="35" t="s">
        <v>221</v>
      </c>
      <c r="D500" t="s">
        <v>530</v>
      </c>
      <c r="E500" t="s">
        <v>548</v>
      </c>
      <c r="F500" s="176" t="n">
        <v>2037</v>
      </c>
      <c r="G500" s="177" t="n">
        <v>48</v>
      </c>
      <c r="H500" s="178" t="n">
        <v>6165.72065857235</v>
      </c>
      <c r="I500" s="179" t="n">
        <v>4046111.04905999</v>
      </c>
      <c r="J500" s="180" t="str">
        <f>IF(I500&gt;0,H500/I500,0)</f>
      </c>
      <c r="K500" s="181" t="str">
        <f>1-EXP(-J500)</f>
      </c>
      <c r="L500" s="182" t="str">
        <f>IF(G500=30,1,M499)</f>
      </c>
      <c r="M500" s="183" t="str">
        <f>L500*(1-K500)</f>
      </c>
    </row>
    <row r="501">
      <c r="A501" t="s">
        <v>167</v>
      </c>
      <c r="B501" t="s">
        <v>219</v>
      </c>
      <c r="C501" s="35" t="s">
        <v>221</v>
      </c>
      <c r="D501" t="s">
        <v>530</v>
      </c>
      <c r="E501" t="s">
        <v>548</v>
      </c>
      <c r="F501" s="176" t="n">
        <v>2037</v>
      </c>
      <c r="G501" s="177" t="n">
        <v>49</v>
      </c>
      <c r="H501" s="178" t="n">
        <v>6663.63065478227</v>
      </c>
      <c r="I501" s="179" t="n">
        <v>3997210.75668043</v>
      </c>
      <c r="J501" s="180" t="str">
        <f>IF(I501&gt;0,H501/I501,0)</f>
      </c>
      <c r="K501" s="181" t="str">
        <f>1-EXP(-J501)</f>
      </c>
      <c r="L501" s="182" t="str">
        <f>IF(G501=30,1,M500)</f>
      </c>
      <c r="M501" s="183" t="str">
        <f>L501*(1-K501)</f>
      </c>
    </row>
    <row r="502">
      <c r="A502" t="s">
        <v>167</v>
      </c>
      <c r="B502" t="s">
        <v>219</v>
      </c>
      <c r="C502" s="35" t="s">
        <v>221</v>
      </c>
      <c r="D502" t="s">
        <v>530</v>
      </c>
      <c r="E502" t="s">
        <v>548</v>
      </c>
      <c r="F502" s="176" t="n">
        <v>2037</v>
      </c>
      <c r="G502" s="177" t="n">
        <v>50</v>
      </c>
      <c r="H502" s="178" t="n">
        <v>7208.4208900194</v>
      </c>
      <c r="I502" s="179" t="n">
        <v>3939259.99839767</v>
      </c>
      <c r="J502" s="180" t="str">
        <f>IF(I502&gt;0,H502/I502,0)</f>
      </c>
      <c r="K502" s="181" t="str">
        <f>1-EXP(-J502)</f>
      </c>
      <c r="L502" s="182" t="str">
        <f>IF(G502=30,1,M501)</f>
      </c>
      <c r="M502" s="183" t="str">
        <f>L502*(1-K502)</f>
      </c>
    </row>
    <row r="503">
      <c r="A503" t="s">
        <v>167</v>
      </c>
      <c r="B503" t="s">
        <v>219</v>
      </c>
      <c r="C503" s="35" t="s">
        <v>221</v>
      </c>
      <c r="D503" t="s">
        <v>530</v>
      </c>
      <c r="E503" t="s">
        <v>548</v>
      </c>
      <c r="F503" s="176" t="n">
        <v>2037</v>
      </c>
      <c r="G503" s="177" t="n">
        <v>51</v>
      </c>
      <c r="H503" s="178" t="n">
        <v>8260.95381723222</v>
      </c>
      <c r="I503" s="179" t="n">
        <v>3940680.08253121</v>
      </c>
      <c r="J503" s="180" t="str">
        <f>IF(I503&gt;0,H503/I503,0)</f>
      </c>
      <c r="K503" s="181" t="str">
        <f>1-EXP(-J503)</f>
      </c>
      <c r="L503" s="182" t="str">
        <f>IF(G503=30,1,M502)</f>
      </c>
      <c r="M503" s="183" t="str">
        <f>L503*(1-K503)</f>
      </c>
    </row>
    <row r="504">
      <c r="A504" t="s">
        <v>167</v>
      </c>
      <c r="B504" t="s">
        <v>219</v>
      </c>
      <c r="C504" s="35" t="s">
        <v>221</v>
      </c>
      <c r="D504" t="s">
        <v>530</v>
      </c>
      <c r="E504" t="s">
        <v>548</v>
      </c>
      <c r="F504" s="176" t="n">
        <v>2037</v>
      </c>
      <c r="G504" s="177" t="n">
        <v>52</v>
      </c>
      <c r="H504" s="178" t="n">
        <v>9161.20296432537</v>
      </c>
      <c r="I504" s="179" t="n">
        <v>3996255.81588656</v>
      </c>
      <c r="J504" s="180" t="str">
        <f>IF(I504&gt;0,H504/I504,0)</f>
      </c>
      <c r="K504" s="181" t="str">
        <f>1-EXP(-J504)</f>
      </c>
      <c r="L504" s="182" t="str">
        <f>IF(G504=30,1,M503)</f>
      </c>
      <c r="M504" s="183" t="str">
        <f>L504*(1-K504)</f>
      </c>
    </row>
    <row r="505">
      <c r="A505" t="s">
        <v>167</v>
      </c>
      <c r="B505" t="s">
        <v>219</v>
      </c>
      <c r="C505" s="35" t="s">
        <v>221</v>
      </c>
      <c r="D505" t="s">
        <v>530</v>
      </c>
      <c r="E505" t="s">
        <v>548</v>
      </c>
      <c r="F505" s="176" t="n">
        <v>2037</v>
      </c>
      <c r="G505" s="177" t="n">
        <v>53</v>
      </c>
      <c r="H505" s="178" t="n">
        <v>10066.742998969</v>
      </c>
      <c r="I505" s="179" t="n">
        <v>4009977.25842799</v>
      </c>
      <c r="J505" s="180" t="str">
        <f>IF(I505&gt;0,H505/I505,0)</f>
      </c>
      <c r="K505" s="181" t="str">
        <f>1-EXP(-J505)</f>
      </c>
      <c r="L505" s="182" t="str">
        <f>IF(G505=30,1,M504)</f>
      </c>
      <c r="M505" s="183" t="str">
        <f>L505*(1-K505)</f>
      </c>
    </row>
    <row r="506">
      <c r="A506" t="s">
        <v>167</v>
      </c>
      <c r="B506" t="s">
        <v>219</v>
      </c>
      <c r="C506" s="35" t="s">
        <v>221</v>
      </c>
      <c r="D506" t="s">
        <v>530</v>
      </c>
      <c r="E506" t="s">
        <v>548</v>
      </c>
      <c r="F506" s="176" t="n">
        <v>2037</v>
      </c>
      <c r="G506" s="177" t="n">
        <v>54</v>
      </c>
      <c r="H506" s="178" t="n">
        <v>10845.6872823227</v>
      </c>
      <c r="I506" s="179" t="n">
        <v>3966603.79672431</v>
      </c>
      <c r="J506" s="180" t="str">
        <f>IF(I506&gt;0,H506/I506,0)</f>
      </c>
      <c r="K506" s="181" t="str">
        <f>1-EXP(-J506)</f>
      </c>
      <c r="L506" s="182" t="str">
        <f>IF(G506=30,1,M505)</f>
      </c>
      <c r="M506" s="183" t="str">
        <f>L506*(1-K506)</f>
      </c>
    </row>
    <row r="507">
      <c r="A507" t="s">
        <v>167</v>
      </c>
      <c r="B507" t="s">
        <v>219</v>
      </c>
      <c r="C507" s="35" t="s">
        <v>221</v>
      </c>
      <c r="D507" t="s">
        <v>530</v>
      </c>
      <c r="E507" t="s">
        <v>548</v>
      </c>
      <c r="F507" s="176" t="n">
        <v>2037</v>
      </c>
      <c r="G507" s="177" t="n">
        <v>55</v>
      </c>
      <c r="H507" s="178" t="n">
        <v>11639.2299087175</v>
      </c>
      <c r="I507" s="179" t="n">
        <v>3898734.22307387</v>
      </c>
      <c r="J507" s="180" t="str">
        <f>IF(I507&gt;0,H507/I507,0)</f>
      </c>
      <c r="K507" s="181" t="str">
        <f>1-EXP(-J507)</f>
      </c>
      <c r="L507" s="182" t="str">
        <f>IF(G507=30,1,M506)</f>
      </c>
      <c r="M507" s="183" t="str">
        <f>L507*(1-K507)</f>
      </c>
    </row>
    <row r="508">
      <c r="A508" t="s">
        <v>167</v>
      </c>
      <c r="B508" t="s">
        <v>219</v>
      </c>
      <c r="C508" s="35" t="s">
        <v>221</v>
      </c>
      <c r="D508" t="s">
        <v>530</v>
      </c>
      <c r="E508" t="s">
        <v>548</v>
      </c>
      <c r="F508" s="176" t="n">
        <v>2037</v>
      </c>
      <c r="G508" s="177" t="n">
        <v>56</v>
      </c>
      <c r="H508" s="178" t="n">
        <v>12388.2158757704</v>
      </c>
      <c r="I508" s="179" t="n">
        <v>3823580.50259312</v>
      </c>
      <c r="J508" s="180" t="str">
        <f>IF(I508&gt;0,H508/I508,0)</f>
      </c>
      <c r="K508" s="181" t="str">
        <f>1-EXP(-J508)</f>
      </c>
      <c r="L508" s="182" t="str">
        <f>IF(G508=30,1,M507)</f>
      </c>
      <c r="M508" s="183" t="str">
        <f>L508*(1-K508)</f>
      </c>
    </row>
    <row r="509">
      <c r="A509" t="s">
        <v>167</v>
      </c>
      <c r="B509" t="s">
        <v>219</v>
      </c>
      <c r="C509" s="35" t="s">
        <v>221</v>
      </c>
      <c r="D509" t="s">
        <v>530</v>
      </c>
      <c r="E509" t="s">
        <v>548</v>
      </c>
      <c r="F509" s="176" t="n">
        <v>2037</v>
      </c>
      <c r="G509" s="177" t="n">
        <v>57</v>
      </c>
      <c r="H509" s="178" t="n">
        <v>13249.0432109956</v>
      </c>
      <c r="I509" s="179" t="n">
        <v>3752763.50685972</v>
      </c>
      <c r="J509" s="180" t="str">
        <f>IF(I509&gt;0,H509/I509,0)</f>
      </c>
      <c r="K509" s="181" t="str">
        <f>1-EXP(-J509)</f>
      </c>
      <c r="L509" s="182" t="str">
        <f>IF(G509=30,1,M508)</f>
      </c>
      <c r="M509" s="183" t="str">
        <f>L509*(1-K509)</f>
      </c>
    </row>
    <row r="510">
      <c r="A510" t="s">
        <v>167</v>
      </c>
      <c r="B510" t="s">
        <v>219</v>
      </c>
      <c r="C510" s="35" t="s">
        <v>221</v>
      </c>
      <c r="D510" t="s">
        <v>530</v>
      </c>
      <c r="E510" t="s">
        <v>548</v>
      </c>
      <c r="F510" s="176" t="n">
        <v>2037</v>
      </c>
      <c r="G510" s="177" t="n">
        <v>58</v>
      </c>
      <c r="H510" s="178" t="n">
        <v>14142.3951483508</v>
      </c>
      <c r="I510" s="179" t="n">
        <v>3667921.65810843</v>
      </c>
      <c r="J510" s="180" t="str">
        <f>IF(I510&gt;0,H510/I510,0)</f>
      </c>
      <c r="K510" s="181" t="str">
        <f>1-EXP(-J510)</f>
      </c>
      <c r="L510" s="182" t="str">
        <f>IF(G510=30,1,M509)</f>
      </c>
      <c r="M510" s="183" t="str">
        <f>L510*(1-K510)</f>
      </c>
    </row>
    <row r="511">
      <c r="A511" t="s">
        <v>167</v>
      </c>
      <c r="B511" t="s">
        <v>219</v>
      </c>
      <c r="C511" s="35" t="s">
        <v>221</v>
      </c>
      <c r="D511" t="s">
        <v>530</v>
      </c>
      <c r="E511" t="s">
        <v>548</v>
      </c>
      <c r="F511" s="176" t="n">
        <v>2037</v>
      </c>
      <c r="G511" s="177" t="n">
        <v>59</v>
      </c>
      <c r="H511" s="178" t="n">
        <v>14341.0971320481</v>
      </c>
      <c r="I511" s="179" t="n">
        <v>3559170.7143648</v>
      </c>
      <c r="J511" s="180" t="str">
        <f>IF(I511&gt;0,H511/I511,0)</f>
      </c>
      <c r="K511" s="181" t="str">
        <f>1-EXP(-J511)</f>
      </c>
      <c r="L511" s="182" t="str">
        <f>IF(G511=30,1,M510)</f>
      </c>
      <c r="M511" s="183" t="str">
        <f>L511*(1-K511)</f>
      </c>
    </row>
    <row r="512">
      <c r="A512" t="s">
        <v>167</v>
      </c>
      <c r="B512" t="s">
        <v>219</v>
      </c>
      <c r="C512" s="35" t="s">
        <v>221</v>
      </c>
      <c r="D512" t="s">
        <v>530</v>
      </c>
      <c r="E512" t="s">
        <v>548</v>
      </c>
      <c r="F512" s="176" t="n">
        <v>2037</v>
      </c>
      <c r="G512" s="177" t="n">
        <v>60</v>
      </c>
      <c r="H512" s="178" t="n">
        <v>14748.415659883</v>
      </c>
      <c r="I512" s="179" t="n">
        <v>3454339.51126515</v>
      </c>
      <c r="J512" s="180" t="str">
        <f>IF(I512&gt;0,H512/I512,0)</f>
      </c>
      <c r="K512" s="181" t="str">
        <f>1-EXP(-J512)</f>
      </c>
      <c r="L512" s="182" t="str">
        <f>IF(G512=30,1,M511)</f>
      </c>
      <c r="M512" s="183" t="str">
        <f>L512*(1-K512)</f>
      </c>
    </row>
    <row r="513">
      <c r="A513" t="s">
        <v>167</v>
      </c>
      <c r="B513" t="s">
        <v>219</v>
      </c>
      <c r="C513" s="35" t="s">
        <v>221</v>
      </c>
      <c r="D513" t="s">
        <v>530</v>
      </c>
      <c r="E513" t="s">
        <v>548</v>
      </c>
      <c r="F513" s="176" t="n">
        <v>2037</v>
      </c>
      <c r="G513" s="177" t="n">
        <v>61</v>
      </c>
      <c r="H513" s="178" t="n">
        <v>15493.8882442269</v>
      </c>
      <c r="I513" s="179" t="n">
        <v>3362698.56789187</v>
      </c>
      <c r="J513" s="180" t="str">
        <f>IF(I513&gt;0,H513/I513,0)</f>
      </c>
      <c r="K513" s="181" t="str">
        <f>1-EXP(-J513)</f>
      </c>
      <c r="L513" s="182" t="str">
        <f>IF(G513=30,1,M512)</f>
      </c>
      <c r="M513" s="183" t="str">
        <f>L513*(1-K513)</f>
      </c>
    </row>
    <row r="514">
      <c r="A514" t="s">
        <v>167</v>
      </c>
      <c r="B514" t="s">
        <v>219</v>
      </c>
      <c r="C514" s="35" t="s">
        <v>221</v>
      </c>
      <c r="D514" t="s">
        <v>530</v>
      </c>
      <c r="E514" t="s">
        <v>548</v>
      </c>
      <c r="F514" s="176" t="n">
        <v>2037</v>
      </c>
      <c r="G514" s="177" t="n">
        <v>62</v>
      </c>
      <c r="H514" s="178" t="n">
        <v>16233.5628811002</v>
      </c>
      <c r="I514" s="179" t="n">
        <v>3258704.99379101</v>
      </c>
      <c r="J514" s="180" t="str">
        <f>IF(I514&gt;0,H514/I514,0)</f>
      </c>
      <c r="K514" s="181" t="str">
        <f>1-EXP(-J514)</f>
      </c>
      <c r="L514" s="182" t="str">
        <f>IF(G514=30,1,M513)</f>
      </c>
      <c r="M514" s="183" t="str">
        <f>L514*(1-K514)</f>
      </c>
    </row>
    <row r="515">
      <c r="A515" t="s">
        <v>167</v>
      </c>
      <c r="B515" t="s">
        <v>219</v>
      </c>
      <c r="C515" s="35" t="s">
        <v>221</v>
      </c>
      <c r="D515" t="s">
        <v>530</v>
      </c>
      <c r="E515" t="s">
        <v>548</v>
      </c>
      <c r="F515" s="176" t="n">
        <v>2037</v>
      </c>
      <c r="G515" s="177" t="n">
        <v>63</v>
      </c>
      <c r="H515" s="178" t="n">
        <v>17115.4227997434</v>
      </c>
      <c r="I515" s="179" t="n">
        <v>3167609.54244201</v>
      </c>
      <c r="J515" s="180" t="str">
        <f>IF(I515&gt;0,H515/I515,0)</f>
      </c>
      <c r="K515" s="181" t="str">
        <f>1-EXP(-J515)</f>
      </c>
      <c r="L515" s="182" t="str">
        <f>IF(G515=30,1,M514)</f>
      </c>
      <c r="M515" s="183" t="str">
        <f>L515*(1-K515)</f>
      </c>
    </row>
    <row r="516">
      <c r="A516" t="s">
        <v>167</v>
      </c>
      <c r="B516" t="s">
        <v>219</v>
      </c>
      <c r="C516" s="35" t="s">
        <v>221</v>
      </c>
      <c r="D516" t="s">
        <v>530</v>
      </c>
      <c r="E516" t="s">
        <v>548</v>
      </c>
      <c r="F516" s="176" t="n">
        <v>2037</v>
      </c>
      <c r="G516" s="177" t="n">
        <v>64</v>
      </c>
      <c r="H516" s="178" t="n">
        <v>18314.9145134594</v>
      </c>
      <c r="I516" s="179" t="n">
        <v>3075542.96996875</v>
      </c>
      <c r="J516" s="180" t="str">
        <f>IF(I516&gt;0,H516/I516,0)</f>
      </c>
      <c r="K516" s="181" t="str">
        <f>1-EXP(-J516)</f>
      </c>
      <c r="L516" s="182" t="str">
        <f>IF(G516=30,1,M515)</f>
      </c>
      <c r="M516" s="183" t="str">
        <f>L516*(1-K516)</f>
      </c>
    </row>
    <row r="517">
      <c r="A517" t="s">
        <v>167</v>
      </c>
      <c r="B517" t="s">
        <v>219</v>
      </c>
      <c r="C517" s="35" t="s">
        <v>221</v>
      </c>
      <c r="D517" t="s">
        <v>530</v>
      </c>
      <c r="E517" t="s">
        <v>548</v>
      </c>
      <c r="F517" s="176" t="n">
        <v>2037</v>
      </c>
      <c r="G517" s="177" t="n">
        <v>65</v>
      </c>
      <c r="H517" s="178" t="n">
        <v>19313.592178035</v>
      </c>
      <c r="I517" s="179" t="n">
        <v>2963325.68205113</v>
      </c>
      <c r="J517" s="180" t="str">
        <f>IF(I517&gt;0,H517/I517,0)</f>
      </c>
      <c r="K517" s="181" t="str">
        <f>1-EXP(-J517)</f>
      </c>
      <c r="L517" s="182" t="str">
        <f>IF(G517=30,1,M516)</f>
      </c>
      <c r="M517" s="183" t="str">
        <f>L517*(1-K517)</f>
      </c>
    </row>
    <row r="518">
      <c r="A518" t="s">
        <v>167</v>
      </c>
      <c r="B518" t="s">
        <v>219</v>
      </c>
      <c r="C518" s="35" t="s">
        <v>221</v>
      </c>
      <c r="D518" t="s">
        <v>530</v>
      </c>
      <c r="E518" t="s">
        <v>548</v>
      </c>
      <c r="F518" s="176" t="n">
        <v>2037</v>
      </c>
      <c r="G518" s="177" t="n">
        <v>66</v>
      </c>
      <c r="H518" s="178" t="n">
        <v>19773.6025018355</v>
      </c>
      <c r="I518" s="179" t="n">
        <v>2859985.04321189</v>
      </c>
      <c r="J518" s="180" t="str">
        <f>IF(I518&gt;0,H518/I518,0)</f>
      </c>
      <c r="K518" s="181" t="str">
        <f>1-EXP(-J518)</f>
      </c>
      <c r="L518" s="182" t="str">
        <f>IF(G518=30,1,M517)</f>
      </c>
      <c r="M518" s="183" t="str">
        <f>L518*(1-K518)</f>
      </c>
    </row>
    <row r="519">
      <c r="A519" t="s">
        <v>167</v>
      </c>
      <c r="B519" t="s">
        <v>219</v>
      </c>
      <c r="C519" s="35" t="s">
        <v>221</v>
      </c>
      <c r="D519" t="s">
        <v>530</v>
      </c>
      <c r="E519" t="s">
        <v>548</v>
      </c>
      <c r="F519" s="176" t="n">
        <v>2037</v>
      </c>
      <c r="G519" s="177" t="n">
        <v>67</v>
      </c>
      <c r="H519" s="178" t="n">
        <v>20721.3718935216</v>
      </c>
      <c r="I519" s="179" t="n">
        <v>2753448.1158202</v>
      </c>
      <c r="J519" s="180" t="str">
        <f>IF(I519&gt;0,H519/I519,0)</f>
      </c>
      <c r="K519" s="181" t="str">
        <f>1-EXP(-J519)</f>
      </c>
      <c r="L519" s="182" t="str">
        <f>IF(G519=30,1,M518)</f>
      </c>
      <c r="M519" s="183" t="str">
        <f>L519*(1-K519)</f>
      </c>
    </row>
    <row r="520">
      <c r="A520" t="s">
        <v>167</v>
      </c>
      <c r="B520" t="s">
        <v>219</v>
      </c>
      <c r="C520" s="35" t="s">
        <v>221</v>
      </c>
      <c r="D520" t="s">
        <v>530</v>
      </c>
      <c r="E520" t="s">
        <v>548</v>
      </c>
      <c r="F520" s="176" t="n">
        <v>2037</v>
      </c>
      <c r="G520" s="177" t="n">
        <v>68</v>
      </c>
      <c r="H520" s="178" t="n">
        <v>21504.494083323</v>
      </c>
      <c r="I520" s="179" t="n">
        <v>2631892.51537071</v>
      </c>
      <c r="J520" s="180" t="str">
        <f>IF(I520&gt;0,H520/I520,0)</f>
      </c>
      <c r="K520" s="181" t="str">
        <f>1-EXP(-J520)</f>
      </c>
      <c r="L520" s="182" t="str">
        <f>IF(G520=30,1,M519)</f>
      </c>
      <c r="M520" s="183" t="str">
        <f>L520*(1-K520)</f>
      </c>
    </row>
    <row r="521">
      <c r="A521" t="s">
        <v>167</v>
      </c>
      <c r="B521" t="s">
        <v>219</v>
      </c>
      <c r="C521" s="35" t="s">
        <v>221</v>
      </c>
      <c r="D521" t="s">
        <v>530</v>
      </c>
      <c r="E521" t="s">
        <v>548</v>
      </c>
      <c r="F521" s="176" t="n">
        <v>2037</v>
      </c>
      <c r="G521" s="177" t="n">
        <v>69</v>
      </c>
      <c r="H521" s="178" t="n">
        <v>21772.0238399075</v>
      </c>
      <c r="I521" s="179" t="n">
        <v>2501912.53322251</v>
      </c>
      <c r="J521" s="180" t="str">
        <f>IF(I521&gt;0,H521/I521,0)</f>
      </c>
      <c r="K521" s="181" t="str">
        <f>1-EXP(-J521)</f>
      </c>
      <c r="L521" s="182" t="str">
        <f>IF(G521=30,1,M520)</f>
      </c>
      <c r="M521" s="183" t="str">
        <f>L521*(1-K521)</f>
      </c>
    </row>
    <row r="522">
      <c r="A522" t="s">
        <v>167</v>
      </c>
      <c r="B522" t="s">
        <v>219</v>
      </c>
      <c r="C522" s="35" t="s">
        <v>221</v>
      </c>
      <c r="D522" t="s">
        <v>530</v>
      </c>
      <c r="E522" t="s">
        <v>548</v>
      </c>
      <c r="F522" s="176" t="n">
        <v>2038</v>
      </c>
      <c r="G522" s="177" t="n">
        <v>30</v>
      </c>
      <c r="H522" s="178" t="n">
        <v>724.365549485366</v>
      </c>
      <c r="I522" s="179" t="n">
        <v>4658886.24216858</v>
      </c>
      <c r="J522" s="180" t="str">
        <f>IF(I522&gt;0,H522/I522,0)</f>
      </c>
      <c r="K522" s="181" t="str">
        <f>1-EXP(-J522)</f>
      </c>
      <c r="L522" s="182" t="str">
        <f>IF(G522=30,1,M521)</f>
      </c>
      <c r="M522" s="183" t="str">
        <f>L522*(1-K522)</f>
      </c>
    </row>
    <row r="523">
      <c r="A523" t="s">
        <v>167</v>
      </c>
      <c r="B523" t="s">
        <v>219</v>
      </c>
      <c r="C523" s="35" t="s">
        <v>221</v>
      </c>
      <c r="D523" t="s">
        <v>530</v>
      </c>
      <c r="E523" t="s">
        <v>548</v>
      </c>
      <c r="F523" s="176" t="n">
        <v>2038</v>
      </c>
      <c r="G523" s="177" t="n">
        <v>31</v>
      </c>
      <c r="H523" s="178" t="n">
        <v>1029.91735303639</v>
      </c>
      <c r="I523" s="179" t="n">
        <v>4631619.73669223</v>
      </c>
      <c r="J523" s="180" t="str">
        <f>IF(I523&gt;0,H523/I523,0)</f>
      </c>
      <c r="K523" s="181" t="str">
        <f>1-EXP(-J523)</f>
      </c>
      <c r="L523" s="182" t="str">
        <f>IF(G523=30,1,M522)</f>
      </c>
      <c r="M523" s="183" t="str">
        <f>L523*(1-K523)</f>
      </c>
    </row>
    <row r="524">
      <c r="A524" t="s">
        <v>167</v>
      </c>
      <c r="B524" t="s">
        <v>219</v>
      </c>
      <c r="C524" s="35" t="s">
        <v>221</v>
      </c>
      <c r="D524" t="s">
        <v>530</v>
      </c>
      <c r="E524" t="s">
        <v>548</v>
      </c>
      <c r="F524" s="176" t="n">
        <v>2038</v>
      </c>
      <c r="G524" s="177" t="n">
        <v>32</v>
      </c>
      <c r="H524" s="178" t="n">
        <v>1056.98482244873</v>
      </c>
      <c r="I524" s="179" t="n">
        <v>4560816.53162778</v>
      </c>
      <c r="J524" s="180" t="str">
        <f>IF(I524&gt;0,H524/I524,0)</f>
      </c>
      <c r="K524" s="181" t="str">
        <f>1-EXP(-J524)</f>
      </c>
      <c r="L524" s="182" t="str">
        <f>IF(G524=30,1,M523)</f>
      </c>
      <c r="M524" s="183" t="str">
        <f>L524*(1-K524)</f>
      </c>
    </row>
    <row r="525">
      <c r="A525" t="s">
        <v>167</v>
      </c>
      <c r="B525" t="s">
        <v>219</v>
      </c>
      <c r="C525" s="35" t="s">
        <v>221</v>
      </c>
      <c r="D525" t="s">
        <v>530</v>
      </c>
      <c r="E525" t="s">
        <v>548</v>
      </c>
      <c r="F525" s="176" t="n">
        <v>2038</v>
      </c>
      <c r="G525" s="177" t="n">
        <v>33</v>
      </c>
      <c r="H525" s="178" t="n">
        <v>1093.03807932678</v>
      </c>
      <c r="I525" s="179" t="n">
        <v>4467256.62054709</v>
      </c>
      <c r="J525" s="180" t="str">
        <f>IF(I525&gt;0,H525/I525,0)</f>
      </c>
      <c r="K525" s="181" t="str">
        <f>1-EXP(-J525)</f>
      </c>
      <c r="L525" s="182" t="str">
        <f>IF(G525=30,1,M524)</f>
      </c>
      <c r="M525" s="183" t="str">
        <f>L525*(1-K525)</f>
      </c>
    </row>
    <row r="526">
      <c r="A526" t="s">
        <v>167</v>
      </c>
      <c r="B526" t="s">
        <v>219</v>
      </c>
      <c r="C526" s="35" t="s">
        <v>221</v>
      </c>
      <c r="D526" t="s">
        <v>530</v>
      </c>
      <c r="E526" t="s">
        <v>548</v>
      </c>
      <c r="F526" s="176" t="n">
        <v>2038</v>
      </c>
      <c r="G526" s="177" t="n">
        <v>34</v>
      </c>
      <c r="H526" s="178" t="n">
        <v>1145.30472042818</v>
      </c>
      <c r="I526" s="179" t="n">
        <v>4370227.3628566</v>
      </c>
      <c r="J526" s="180" t="str">
        <f>IF(I526&gt;0,H526/I526,0)</f>
      </c>
      <c r="K526" s="181" t="str">
        <f>1-EXP(-J526)</f>
      </c>
      <c r="L526" s="182" t="str">
        <f>IF(G526=30,1,M525)</f>
      </c>
      <c r="M526" s="183" t="str">
        <f>L526*(1-K526)</f>
      </c>
    </row>
    <row r="527">
      <c r="A527" t="s">
        <v>167</v>
      </c>
      <c r="B527" t="s">
        <v>219</v>
      </c>
      <c r="C527" s="35" t="s">
        <v>221</v>
      </c>
      <c r="D527" t="s">
        <v>530</v>
      </c>
      <c r="E527" t="s">
        <v>548</v>
      </c>
      <c r="F527" s="176" t="n">
        <v>2038</v>
      </c>
      <c r="G527" s="177" t="n">
        <v>35</v>
      </c>
      <c r="H527" s="178" t="n">
        <v>1254.71820808134</v>
      </c>
      <c r="I527" s="179" t="n">
        <v>4327391.85030643</v>
      </c>
      <c r="J527" s="180" t="str">
        <f>IF(I527&gt;0,H527/I527,0)</f>
      </c>
      <c r="K527" s="181" t="str">
        <f>1-EXP(-J527)</f>
      </c>
      <c r="L527" s="182" t="str">
        <f>IF(G527=30,1,M526)</f>
      </c>
      <c r="M527" s="183" t="str">
        <f>L527*(1-K527)</f>
      </c>
    </row>
    <row r="528">
      <c r="A528" t="s">
        <v>167</v>
      </c>
      <c r="B528" t="s">
        <v>219</v>
      </c>
      <c r="C528" s="35" t="s">
        <v>221</v>
      </c>
      <c r="D528" t="s">
        <v>530</v>
      </c>
      <c r="E528" t="s">
        <v>548</v>
      </c>
      <c r="F528" s="176" t="n">
        <v>2038</v>
      </c>
      <c r="G528" s="177" t="n">
        <v>36</v>
      </c>
      <c r="H528" s="178" t="n">
        <v>1649.92479531714</v>
      </c>
      <c r="I528" s="179" t="n">
        <v>4307220.76420904</v>
      </c>
      <c r="J528" s="180" t="str">
        <f>IF(I528&gt;0,H528/I528,0)</f>
      </c>
      <c r="K528" s="181" t="str">
        <f>1-EXP(-J528)</f>
      </c>
      <c r="L528" s="182" t="str">
        <f>IF(G528=30,1,M527)</f>
      </c>
      <c r="M528" s="183" t="str">
        <f>L528*(1-K528)</f>
      </c>
    </row>
    <row r="529">
      <c r="A529" t="s">
        <v>167</v>
      </c>
      <c r="B529" t="s">
        <v>219</v>
      </c>
      <c r="C529" s="35" t="s">
        <v>221</v>
      </c>
      <c r="D529" t="s">
        <v>530</v>
      </c>
      <c r="E529" t="s">
        <v>548</v>
      </c>
      <c r="F529" s="176" t="n">
        <v>2038</v>
      </c>
      <c r="G529" s="177" t="n">
        <v>37</v>
      </c>
      <c r="H529" s="178" t="n">
        <v>1818.95754942443</v>
      </c>
      <c r="I529" s="179" t="n">
        <v>4287099.84880685</v>
      </c>
      <c r="J529" s="180" t="str">
        <f>IF(I529&gt;0,H529/I529,0)</f>
      </c>
      <c r="K529" s="181" t="str">
        <f>1-EXP(-J529)</f>
      </c>
      <c r="L529" s="182" t="str">
        <f>IF(G529=30,1,M528)</f>
      </c>
      <c r="M529" s="183" t="str">
        <f>L529*(1-K529)</f>
      </c>
    </row>
    <row r="530">
      <c r="A530" t="s">
        <v>167</v>
      </c>
      <c r="B530" t="s">
        <v>219</v>
      </c>
      <c r="C530" s="35" t="s">
        <v>221</v>
      </c>
      <c r="D530" t="s">
        <v>530</v>
      </c>
      <c r="E530" t="s">
        <v>548</v>
      </c>
      <c r="F530" s="176" t="n">
        <v>2038</v>
      </c>
      <c r="G530" s="177" t="n">
        <v>38</v>
      </c>
      <c r="H530" s="178" t="n">
        <v>2017.25471219353</v>
      </c>
      <c r="I530" s="179" t="n">
        <v>4286338.47581979</v>
      </c>
      <c r="J530" s="180" t="str">
        <f>IF(I530&gt;0,H530/I530,0)</f>
      </c>
      <c r="K530" s="181" t="str">
        <f>1-EXP(-J530)</f>
      </c>
      <c r="L530" s="182" t="str">
        <f>IF(G530=30,1,M529)</f>
      </c>
      <c r="M530" s="183" t="str">
        <f>L530*(1-K530)</f>
      </c>
    </row>
    <row r="531">
      <c r="A531" t="s">
        <v>167</v>
      </c>
      <c r="B531" t="s">
        <v>219</v>
      </c>
      <c r="C531" s="35" t="s">
        <v>221</v>
      </c>
      <c r="D531" t="s">
        <v>530</v>
      </c>
      <c r="E531" t="s">
        <v>548</v>
      </c>
      <c r="F531" s="176" t="n">
        <v>2038</v>
      </c>
      <c r="G531" s="177" t="n">
        <v>39</v>
      </c>
      <c r="H531" s="178" t="n">
        <v>2186.64689017214</v>
      </c>
      <c r="I531" s="179" t="n">
        <v>4323763.01535442</v>
      </c>
      <c r="J531" s="180" t="str">
        <f>IF(I531&gt;0,H531/I531,0)</f>
      </c>
      <c r="K531" s="181" t="str">
        <f>1-EXP(-J531)</f>
      </c>
      <c r="L531" s="182" t="str">
        <f>IF(G531=30,1,M530)</f>
      </c>
      <c r="M531" s="183" t="str">
        <f>L531*(1-K531)</f>
      </c>
    </row>
    <row r="532">
      <c r="A532" t="s">
        <v>167</v>
      </c>
      <c r="B532" t="s">
        <v>219</v>
      </c>
      <c r="C532" s="35" t="s">
        <v>221</v>
      </c>
      <c r="D532" t="s">
        <v>530</v>
      </c>
      <c r="E532" t="s">
        <v>548</v>
      </c>
      <c r="F532" s="176" t="n">
        <v>2038</v>
      </c>
      <c r="G532" s="177" t="n">
        <v>40</v>
      </c>
      <c r="H532" s="178" t="n">
        <v>2402.77002177163</v>
      </c>
      <c r="I532" s="179" t="n">
        <v>4363517.05887328</v>
      </c>
      <c r="J532" s="180" t="str">
        <f>IF(I532&gt;0,H532/I532,0)</f>
      </c>
      <c r="K532" s="181" t="str">
        <f>1-EXP(-J532)</f>
      </c>
      <c r="L532" s="182" t="str">
        <f>IF(G532=30,1,M531)</f>
      </c>
      <c r="M532" s="183" t="str">
        <f>L532*(1-K532)</f>
      </c>
    </row>
    <row r="533">
      <c r="A533" t="s">
        <v>167</v>
      </c>
      <c r="B533" t="s">
        <v>219</v>
      </c>
      <c r="C533" s="35" t="s">
        <v>221</v>
      </c>
      <c r="D533" t="s">
        <v>530</v>
      </c>
      <c r="E533" t="s">
        <v>548</v>
      </c>
      <c r="F533" s="176" t="n">
        <v>2038</v>
      </c>
      <c r="G533" s="177" t="n">
        <v>41</v>
      </c>
      <c r="H533" s="178" t="n">
        <v>3121.06548600384</v>
      </c>
      <c r="I533" s="179" t="n">
        <v>4357085.4336326</v>
      </c>
      <c r="J533" s="180" t="str">
        <f>IF(I533&gt;0,H533/I533,0)</f>
      </c>
      <c r="K533" s="181" t="str">
        <f>1-EXP(-J533)</f>
      </c>
      <c r="L533" s="182" t="str">
        <f>IF(G533=30,1,M532)</f>
      </c>
      <c r="M533" s="183" t="str">
        <f>L533*(1-K533)</f>
      </c>
    </row>
    <row r="534">
      <c r="A534" t="s">
        <v>167</v>
      </c>
      <c r="B534" t="s">
        <v>219</v>
      </c>
      <c r="C534" s="35" t="s">
        <v>221</v>
      </c>
      <c r="D534" t="s">
        <v>530</v>
      </c>
      <c r="E534" t="s">
        <v>548</v>
      </c>
      <c r="F534" s="176" t="n">
        <v>2038</v>
      </c>
      <c r="G534" s="177" t="n">
        <v>42</v>
      </c>
      <c r="H534" s="178" t="n">
        <v>3379.32093674258</v>
      </c>
      <c r="I534" s="179" t="n">
        <v>4292163.8623751</v>
      </c>
      <c r="J534" s="180" t="str">
        <f>IF(I534&gt;0,H534/I534,0)</f>
      </c>
      <c r="K534" s="181" t="str">
        <f>1-EXP(-J534)</f>
      </c>
      <c r="L534" s="182" t="str">
        <f>IF(G534=30,1,M533)</f>
      </c>
      <c r="M534" s="183" t="str">
        <f>L534*(1-K534)</f>
      </c>
    </row>
    <row r="535">
      <c r="A535" t="s">
        <v>167</v>
      </c>
      <c r="B535" t="s">
        <v>219</v>
      </c>
      <c r="C535" s="35" t="s">
        <v>221</v>
      </c>
      <c r="D535" t="s">
        <v>530</v>
      </c>
      <c r="E535" t="s">
        <v>548</v>
      </c>
      <c r="F535" s="176" t="n">
        <v>2038</v>
      </c>
      <c r="G535" s="177" t="n">
        <v>43</v>
      </c>
      <c r="H535" s="178" t="n">
        <v>3682.28232944835</v>
      </c>
      <c r="I535" s="179" t="n">
        <v>4224897.40595012</v>
      </c>
      <c r="J535" s="180" t="str">
        <f>IF(I535&gt;0,H535/I535,0)</f>
      </c>
      <c r="K535" s="181" t="str">
        <f>1-EXP(-J535)</f>
      </c>
      <c r="L535" s="182" t="str">
        <f>IF(G535=30,1,M534)</f>
      </c>
      <c r="M535" s="183" t="str">
        <f>L535*(1-K535)</f>
      </c>
    </row>
    <row r="536">
      <c r="A536" t="s">
        <v>167</v>
      </c>
      <c r="B536" t="s">
        <v>219</v>
      </c>
      <c r="C536" s="35" t="s">
        <v>221</v>
      </c>
      <c r="D536" t="s">
        <v>530</v>
      </c>
      <c r="E536" t="s">
        <v>548</v>
      </c>
      <c r="F536" s="176" t="n">
        <v>2038</v>
      </c>
      <c r="G536" s="177" t="n">
        <v>44</v>
      </c>
      <c r="H536" s="178" t="n">
        <v>3810.17324964871</v>
      </c>
      <c r="I536" s="179" t="n">
        <v>4166510.15800728</v>
      </c>
      <c r="J536" s="180" t="str">
        <f>IF(I536&gt;0,H536/I536,0)</f>
      </c>
      <c r="K536" s="181" t="str">
        <f>1-EXP(-J536)</f>
      </c>
      <c r="L536" s="182" t="str">
        <f>IF(G536=30,1,M535)</f>
      </c>
      <c r="M536" s="183" t="str">
        <f>L536*(1-K536)</f>
      </c>
    </row>
    <row r="537">
      <c r="A537" t="s">
        <v>167</v>
      </c>
      <c r="B537" t="s">
        <v>219</v>
      </c>
      <c r="C537" s="35" t="s">
        <v>221</v>
      </c>
      <c r="D537" t="s">
        <v>530</v>
      </c>
      <c r="E537" t="s">
        <v>548</v>
      </c>
      <c r="F537" s="176" t="n">
        <v>2038</v>
      </c>
      <c r="G537" s="177" t="n">
        <v>45</v>
      </c>
      <c r="H537" s="178" t="n">
        <v>4065.74966137734</v>
      </c>
      <c r="I537" s="179" t="n">
        <v>4110281.48138581</v>
      </c>
      <c r="J537" s="180" t="str">
        <f>IF(I537&gt;0,H537/I537,0)</f>
      </c>
      <c r="K537" s="181" t="str">
        <f>1-EXP(-J537)</f>
      </c>
      <c r="L537" s="182" t="str">
        <f>IF(G537=30,1,M536)</f>
      </c>
      <c r="M537" s="183" t="str">
        <f>L537*(1-K537)</f>
      </c>
    </row>
    <row r="538">
      <c r="A538" t="s">
        <v>167</v>
      </c>
      <c r="B538" t="s">
        <v>219</v>
      </c>
      <c r="C538" s="35" t="s">
        <v>221</v>
      </c>
      <c r="D538" t="s">
        <v>530</v>
      </c>
      <c r="E538" t="s">
        <v>548</v>
      </c>
      <c r="F538" s="176" t="n">
        <v>2038</v>
      </c>
      <c r="G538" s="177" t="n">
        <v>46</v>
      </c>
      <c r="H538" s="178" t="n">
        <v>5042.39594015967</v>
      </c>
      <c r="I538" s="179" t="n">
        <v>4087973.03891611</v>
      </c>
      <c r="J538" s="180" t="str">
        <f>IF(I538&gt;0,H538/I538,0)</f>
      </c>
      <c r="K538" s="181" t="str">
        <f>1-EXP(-J538)</f>
      </c>
      <c r="L538" s="182" t="str">
        <f>IF(G538=30,1,M537)</f>
      </c>
      <c r="M538" s="183" t="str">
        <f>L538*(1-K538)</f>
      </c>
    </row>
    <row r="539">
      <c r="A539" t="s">
        <v>167</v>
      </c>
      <c r="B539" t="s">
        <v>219</v>
      </c>
      <c r="C539" s="35" t="s">
        <v>221</v>
      </c>
      <c r="D539" t="s">
        <v>530</v>
      </c>
      <c r="E539" t="s">
        <v>548</v>
      </c>
      <c r="F539" s="176" t="n">
        <v>2038</v>
      </c>
      <c r="G539" s="177" t="n">
        <v>47</v>
      </c>
      <c r="H539" s="178" t="n">
        <v>5508.63962131455</v>
      </c>
      <c r="I539" s="179" t="n">
        <v>4059594.57461886</v>
      </c>
      <c r="J539" s="180" t="str">
        <f>IF(I539&gt;0,H539/I539,0)</f>
      </c>
      <c r="K539" s="181" t="str">
        <f>1-EXP(-J539)</f>
      </c>
      <c r="L539" s="182" t="str">
        <f>IF(G539=30,1,M538)</f>
      </c>
      <c r="M539" s="183" t="str">
        <f>L539*(1-K539)</f>
      </c>
    </row>
    <row r="540">
      <c r="A540" t="s">
        <v>167</v>
      </c>
      <c r="B540" t="s">
        <v>219</v>
      </c>
      <c r="C540" s="35" t="s">
        <v>221</v>
      </c>
      <c r="D540" t="s">
        <v>530</v>
      </c>
      <c r="E540" t="s">
        <v>548</v>
      </c>
      <c r="F540" s="176" t="n">
        <v>2038</v>
      </c>
      <c r="G540" s="177" t="n">
        <v>48</v>
      </c>
      <c r="H540" s="178" t="n">
        <v>6058.65343419037</v>
      </c>
      <c r="I540" s="179" t="n">
        <v>4033946.7729297</v>
      </c>
      <c r="J540" s="180" t="str">
        <f>IF(I540&gt;0,H540/I540,0)</f>
      </c>
      <c r="K540" s="181" t="str">
        <f>1-EXP(-J540)</f>
      </c>
      <c r="L540" s="182" t="str">
        <f>IF(G540=30,1,M539)</f>
      </c>
      <c r="M540" s="183" t="str">
        <f>L540*(1-K540)</f>
      </c>
    </row>
    <row r="541">
      <c r="A541" t="s">
        <v>167</v>
      </c>
      <c r="B541" t="s">
        <v>219</v>
      </c>
      <c r="C541" s="35" t="s">
        <v>221</v>
      </c>
      <c r="D541" t="s">
        <v>530</v>
      </c>
      <c r="E541" t="s">
        <v>548</v>
      </c>
      <c r="F541" s="176" t="n">
        <v>2038</v>
      </c>
      <c r="G541" s="177" t="n">
        <v>49</v>
      </c>
      <c r="H541" s="178" t="n">
        <v>6542.38694940757</v>
      </c>
      <c r="I541" s="179" t="n">
        <v>4029789.55653508</v>
      </c>
      <c r="J541" s="180" t="str">
        <f>IF(I541&gt;0,H541/I541,0)</f>
      </c>
      <c r="K541" s="181" t="str">
        <f>1-EXP(-J541)</f>
      </c>
      <c r="L541" s="182" t="str">
        <f>IF(G541=30,1,M540)</f>
      </c>
      <c r="M541" s="183" t="str">
        <f>L541*(1-K541)</f>
      </c>
    </row>
    <row r="542">
      <c r="A542" t="s">
        <v>167</v>
      </c>
      <c r="B542" t="s">
        <v>219</v>
      </c>
      <c r="C542" s="35" t="s">
        <v>221</v>
      </c>
      <c r="D542" t="s">
        <v>530</v>
      </c>
      <c r="E542" t="s">
        <v>548</v>
      </c>
      <c r="F542" s="176" t="n">
        <v>2038</v>
      </c>
      <c r="G542" s="177" t="n">
        <v>50</v>
      </c>
      <c r="H542" s="178" t="n">
        <v>7107.07336685909</v>
      </c>
      <c r="I542" s="179" t="n">
        <v>3979572.0793975</v>
      </c>
      <c r="J542" s="180" t="str">
        <f>IF(I542&gt;0,H542/I542,0)</f>
      </c>
      <c r="K542" s="181" t="str">
        <f>1-EXP(-J542)</f>
      </c>
      <c r="L542" s="182" t="str">
        <f>IF(G542=30,1,M541)</f>
      </c>
      <c r="M542" s="183" t="str">
        <f>L542*(1-K542)</f>
      </c>
    </row>
    <row r="543">
      <c r="A543" t="s">
        <v>167</v>
      </c>
      <c r="B543" t="s">
        <v>219</v>
      </c>
      <c r="C543" s="35" t="s">
        <v>221</v>
      </c>
      <c r="D543" t="s">
        <v>530</v>
      </c>
      <c r="E543" t="s">
        <v>548</v>
      </c>
      <c r="F543" s="176" t="n">
        <v>2038</v>
      </c>
      <c r="G543" s="177" t="n">
        <v>51</v>
      </c>
      <c r="H543" s="178" t="n">
        <v>8025.04934196843</v>
      </c>
      <c r="I543" s="179" t="n">
        <v>3920212.89366876</v>
      </c>
      <c r="J543" s="180" t="str">
        <f>IF(I543&gt;0,H543/I543,0)</f>
      </c>
      <c r="K543" s="181" t="str">
        <f>1-EXP(-J543)</f>
      </c>
      <c r="L543" s="182" t="str">
        <f>IF(G543=30,1,M542)</f>
      </c>
      <c r="M543" s="183" t="str">
        <f>L543*(1-K543)</f>
      </c>
    </row>
    <row r="544">
      <c r="A544" t="s">
        <v>167</v>
      </c>
      <c r="B544" t="s">
        <v>219</v>
      </c>
      <c r="C544" s="35" t="s">
        <v>221</v>
      </c>
      <c r="D544" t="s">
        <v>530</v>
      </c>
      <c r="E544" t="s">
        <v>548</v>
      </c>
      <c r="F544" s="176" t="n">
        <v>2038</v>
      </c>
      <c r="G544" s="177" t="n">
        <v>52</v>
      </c>
      <c r="H544" s="178" t="n">
        <v>8786.20223134652</v>
      </c>
      <c r="I544" s="179" t="n">
        <v>3919980.26010173</v>
      </c>
      <c r="J544" s="180" t="str">
        <f>IF(I544&gt;0,H544/I544,0)</f>
      </c>
      <c r="K544" s="181" t="str">
        <f>1-EXP(-J544)</f>
      </c>
      <c r="L544" s="182" t="str">
        <f>IF(G544=30,1,M543)</f>
      </c>
      <c r="M544" s="183" t="str">
        <f>L544*(1-K544)</f>
      </c>
    </row>
    <row r="545">
      <c r="A545" t="s">
        <v>167</v>
      </c>
      <c r="B545" t="s">
        <v>219</v>
      </c>
      <c r="C545" s="35" t="s">
        <v>221</v>
      </c>
      <c r="D545" t="s">
        <v>530</v>
      </c>
      <c r="E545" t="s">
        <v>548</v>
      </c>
      <c r="F545" s="176" t="n">
        <v>2038</v>
      </c>
      <c r="G545" s="177" t="n">
        <v>53</v>
      </c>
      <c r="H545" s="178" t="n">
        <v>9741.60674548191</v>
      </c>
      <c r="I545" s="179" t="n">
        <v>3973292.22586236</v>
      </c>
      <c r="J545" s="180" t="str">
        <f>IF(I545&gt;0,H545/I545,0)</f>
      </c>
      <c r="K545" s="181" t="str">
        <f>1-EXP(-J545)</f>
      </c>
      <c r="L545" s="182" t="str">
        <f>IF(G545=30,1,M544)</f>
      </c>
      <c r="M545" s="183" t="str">
        <f>L545*(1-K545)</f>
      </c>
    </row>
    <row r="546">
      <c r="A546" t="s">
        <v>167</v>
      </c>
      <c r="B546" t="s">
        <v>219</v>
      </c>
      <c r="C546" s="35" t="s">
        <v>221</v>
      </c>
      <c r="D546" t="s">
        <v>530</v>
      </c>
      <c r="E546" t="s">
        <v>548</v>
      </c>
      <c r="F546" s="176" t="n">
        <v>2038</v>
      </c>
      <c r="G546" s="177" t="n">
        <v>54</v>
      </c>
      <c r="H546" s="178" t="n">
        <v>10775.698495917</v>
      </c>
      <c r="I546" s="179" t="n">
        <v>3984761.04577307</v>
      </c>
      <c r="J546" s="180" t="str">
        <f>IF(I546&gt;0,H546/I546,0)</f>
      </c>
      <c r="K546" s="181" t="str">
        <f>1-EXP(-J546)</f>
      </c>
      <c r="L546" s="182" t="str">
        <f>IF(G546=30,1,M545)</f>
      </c>
      <c r="M546" s="183" t="str">
        <f>L546*(1-K546)</f>
      </c>
    </row>
    <row r="547">
      <c r="A547" t="s">
        <v>167</v>
      </c>
      <c r="B547" t="s">
        <v>219</v>
      </c>
      <c r="C547" s="35" t="s">
        <v>221</v>
      </c>
      <c r="D547" t="s">
        <v>530</v>
      </c>
      <c r="E547" t="s">
        <v>548</v>
      </c>
      <c r="F547" s="176" t="n">
        <v>2038</v>
      </c>
      <c r="G547" s="177" t="n">
        <v>55</v>
      </c>
      <c r="H547" s="178" t="n">
        <v>11636.9190062824</v>
      </c>
      <c r="I547" s="179" t="n">
        <v>3939365.44207349</v>
      </c>
      <c r="J547" s="180" t="str">
        <f>IF(I547&gt;0,H547/I547,0)</f>
      </c>
      <c r="K547" s="181" t="str">
        <f>1-EXP(-J547)</f>
      </c>
      <c r="L547" s="182" t="str">
        <f>IF(G547=30,1,M546)</f>
      </c>
      <c r="M547" s="183" t="str">
        <f>L547*(1-K547)</f>
      </c>
    </row>
    <row r="548">
      <c r="A548" t="s">
        <v>167</v>
      </c>
      <c r="B548" t="s">
        <v>219</v>
      </c>
      <c r="C548" s="35" t="s">
        <v>221</v>
      </c>
      <c r="D548" t="s">
        <v>530</v>
      </c>
      <c r="E548" t="s">
        <v>548</v>
      </c>
      <c r="F548" s="176" t="n">
        <v>2038</v>
      </c>
      <c r="G548" s="177" t="n">
        <v>56</v>
      </c>
      <c r="H548" s="178" t="n">
        <v>12455.6704805543</v>
      </c>
      <c r="I548" s="179" t="n">
        <v>3869478.27145273</v>
      </c>
      <c r="J548" s="180" t="str">
        <f>IF(I548&gt;0,H548/I548,0)</f>
      </c>
      <c r="K548" s="181" t="str">
        <f>1-EXP(-J548)</f>
      </c>
      <c r="L548" s="182" t="str">
        <f>IF(G548=30,1,M547)</f>
      </c>
      <c r="M548" s="183" t="str">
        <f>L548*(1-K548)</f>
      </c>
    </row>
    <row r="549">
      <c r="A549" t="s">
        <v>167</v>
      </c>
      <c r="B549" t="s">
        <v>219</v>
      </c>
      <c r="C549" s="35" t="s">
        <v>221</v>
      </c>
      <c r="D549" t="s">
        <v>530</v>
      </c>
      <c r="E549" t="s">
        <v>548</v>
      </c>
      <c r="F549" s="176" t="n">
        <v>2038</v>
      </c>
      <c r="G549" s="177" t="n">
        <v>57</v>
      </c>
      <c r="H549" s="178" t="n">
        <v>13315.7360147732</v>
      </c>
      <c r="I549" s="179" t="n">
        <v>3792304.21255082</v>
      </c>
      <c r="J549" s="180" t="str">
        <f>IF(I549&gt;0,H549/I549,0)</f>
      </c>
      <c r="K549" s="181" t="str">
        <f>1-EXP(-J549)</f>
      </c>
      <c r="L549" s="182" t="str">
        <f>IF(G549=30,1,M548)</f>
      </c>
      <c r="M549" s="183" t="str">
        <f>L549*(1-K549)</f>
      </c>
    </row>
    <row r="550">
      <c r="A550" t="s">
        <v>167</v>
      </c>
      <c r="B550" t="s">
        <v>219</v>
      </c>
      <c r="C550" s="35" t="s">
        <v>221</v>
      </c>
      <c r="D550" t="s">
        <v>530</v>
      </c>
      <c r="E550" t="s">
        <v>548</v>
      </c>
      <c r="F550" s="176" t="n">
        <v>2038</v>
      </c>
      <c r="G550" s="177" t="n">
        <v>58</v>
      </c>
      <c r="H550" s="178" t="n">
        <v>14240.4670536997</v>
      </c>
      <c r="I550" s="179" t="n">
        <v>3719238.42158216</v>
      </c>
      <c r="J550" s="180" t="str">
        <f>IF(I550&gt;0,H550/I550,0)</f>
      </c>
      <c r="K550" s="181" t="str">
        <f>1-EXP(-J550)</f>
      </c>
      <c r="L550" s="182" t="str">
        <f>IF(G550=30,1,M549)</f>
      </c>
      <c r="M550" s="183" t="str">
        <f>L550*(1-K550)</f>
      </c>
    </row>
    <row r="551">
      <c r="A551" t="s">
        <v>167</v>
      </c>
      <c r="B551" t="s">
        <v>219</v>
      </c>
      <c r="C551" s="35" t="s">
        <v>221</v>
      </c>
      <c r="D551" t="s">
        <v>530</v>
      </c>
      <c r="E551" t="s">
        <v>548</v>
      </c>
      <c r="F551" s="176" t="n">
        <v>2038</v>
      </c>
      <c r="G551" s="177" t="n">
        <v>59</v>
      </c>
      <c r="H551" s="178" t="n">
        <v>14534.7900969528</v>
      </c>
      <c r="I551" s="179" t="n">
        <v>3632078.90484902</v>
      </c>
      <c r="J551" s="180" t="str">
        <f>IF(I551&gt;0,H551/I551,0)</f>
      </c>
      <c r="K551" s="181" t="str">
        <f>1-EXP(-J551)</f>
      </c>
      <c r="L551" s="182" t="str">
        <f>IF(G551=30,1,M550)</f>
      </c>
      <c r="M551" s="183" t="str">
        <f>L551*(1-K551)</f>
      </c>
    </row>
    <row r="552">
      <c r="A552" t="s">
        <v>167</v>
      </c>
      <c r="B552" t="s">
        <v>219</v>
      </c>
      <c r="C552" s="35" t="s">
        <v>221</v>
      </c>
      <c r="D552" t="s">
        <v>530</v>
      </c>
      <c r="E552" t="s">
        <v>548</v>
      </c>
      <c r="F552" s="176" t="n">
        <v>2038</v>
      </c>
      <c r="G552" s="177" t="n">
        <v>60</v>
      </c>
      <c r="H552" s="178" t="n">
        <v>14956.0287080715</v>
      </c>
      <c r="I552" s="179" t="n">
        <v>3521812.18985447</v>
      </c>
      <c r="J552" s="180" t="str">
        <f>IF(I552&gt;0,H552/I552,0)</f>
      </c>
      <c r="K552" s="181" t="str">
        <f>1-EXP(-J552)</f>
      </c>
      <c r="L552" s="182" t="str">
        <f>IF(G552=30,1,M551)</f>
      </c>
      <c r="M552" s="183" t="str">
        <f>L552*(1-K552)</f>
      </c>
    </row>
    <row r="553">
      <c r="A553" t="s">
        <v>167</v>
      </c>
      <c r="B553" t="s">
        <v>219</v>
      </c>
      <c r="C553" s="35" t="s">
        <v>221</v>
      </c>
      <c r="D553" t="s">
        <v>530</v>
      </c>
      <c r="E553" t="s">
        <v>548</v>
      </c>
      <c r="F553" s="176" t="n">
        <v>2038</v>
      </c>
      <c r="G553" s="177" t="n">
        <v>61</v>
      </c>
      <c r="H553" s="178" t="n">
        <v>15553.7371240586</v>
      </c>
      <c r="I553" s="179" t="n">
        <v>3415147.57673441</v>
      </c>
      <c r="J553" s="180" t="str">
        <f>IF(I553&gt;0,H553/I553,0)</f>
      </c>
      <c r="K553" s="181" t="str">
        <f>1-EXP(-J553)</f>
      </c>
      <c r="L553" s="182" t="str">
        <f>IF(G553=30,1,M552)</f>
      </c>
      <c r="M553" s="183" t="str">
        <f>L553*(1-K553)</f>
      </c>
    </row>
    <row r="554">
      <c r="A554" t="s">
        <v>167</v>
      </c>
      <c r="B554" t="s">
        <v>219</v>
      </c>
      <c r="C554" s="35" t="s">
        <v>221</v>
      </c>
      <c r="D554" t="s">
        <v>530</v>
      </c>
      <c r="E554" t="s">
        <v>548</v>
      </c>
      <c r="F554" s="176" t="n">
        <v>2038</v>
      </c>
      <c r="G554" s="177" t="n">
        <v>62</v>
      </c>
      <c r="H554" s="178" t="n">
        <v>16365.1951423848</v>
      </c>
      <c r="I554" s="179" t="n">
        <v>3321258.81600063</v>
      </c>
      <c r="J554" s="180" t="str">
        <f>IF(I554&gt;0,H554/I554,0)</f>
      </c>
      <c r="K554" s="181" t="str">
        <f>1-EXP(-J554)</f>
      </c>
      <c r="L554" s="182" t="str">
        <f>IF(G554=30,1,M553)</f>
      </c>
      <c r="M554" s="183" t="str">
        <f>L554*(1-K554)</f>
      </c>
    </row>
    <row r="555">
      <c r="A555" t="s">
        <v>167</v>
      </c>
      <c r="B555" t="s">
        <v>219</v>
      </c>
      <c r="C555" s="35" t="s">
        <v>221</v>
      </c>
      <c r="D555" t="s">
        <v>530</v>
      </c>
      <c r="E555" t="s">
        <v>548</v>
      </c>
      <c r="F555" s="176" t="n">
        <v>2038</v>
      </c>
      <c r="G555" s="177" t="n">
        <v>63</v>
      </c>
      <c r="H555" s="178" t="n">
        <v>17143.0457604474</v>
      </c>
      <c r="I555" s="179" t="n">
        <v>3214950.51578758</v>
      </c>
      <c r="J555" s="180" t="str">
        <f>IF(I555&gt;0,H555/I555,0)</f>
      </c>
      <c r="K555" s="181" t="str">
        <f>1-EXP(-J555)</f>
      </c>
      <c r="L555" s="182" t="str">
        <f>IF(G555=30,1,M554)</f>
      </c>
      <c r="M555" s="183" t="str">
        <f>L555*(1-K555)</f>
      </c>
    </row>
    <row r="556">
      <c r="A556" t="s">
        <v>167</v>
      </c>
      <c r="B556" t="s">
        <v>219</v>
      </c>
      <c r="C556" s="35" t="s">
        <v>221</v>
      </c>
      <c r="D556" t="s">
        <v>530</v>
      </c>
      <c r="E556" t="s">
        <v>548</v>
      </c>
      <c r="F556" s="176" t="n">
        <v>2038</v>
      </c>
      <c r="G556" s="177" t="n">
        <v>64</v>
      </c>
      <c r="H556" s="178" t="n">
        <v>18356.7161612869</v>
      </c>
      <c r="I556" s="179" t="n">
        <v>3121194.69889228</v>
      </c>
      <c r="J556" s="180" t="str">
        <f>IF(I556&gt;0,H556/I556,0)</f>
      </c>
      <c r="K556" s="181" t="str">
        <f>1-EXP(-J556)</f>
      </c>
      <c r="L556" s="182" t="str">
        <f>IF(G556=30,1,M555)</f>
      </c>
      <c r="M556" s="183" t="str">
        <f>L556*(1-K556)</f>
      </c>
    </row>
    <row r="557">
      <c r="A557" t="s">
        <v>167</v>
      </c>
      <c r="B557" t="s">
        <v>219</v>
      </c>
      <c r="C557" s="35" t="s">
        <v>221</v>
      </c>
      <c r="D557" t="s">
        <v>530</v>
      </c>
      <c r="E557" t="s">
        <v>548</v>
      </c>
      <c r="F557" s="176" t="n">
        <v>2038</v>
      </c>
      <c r="G557" s="177" t="n">
        <v>65</v>
      </c>
      <c r="H557" s="178" t="n">
        <v>19497.6773308581</v>
      </c>
      <c r="I557" s="179" t="n">
        <v>3026081.34435086</v>
      </c>
      <c r="J557" s="180" t="str">
        <f>IF(I557&gt;0,H557/I557,0)</f>
      </c>
      <c r="K557" s="181" t="str">
        <f>1-EXP(-J557)</f>
      </c>
      <c r="L557" s="182" t="str">
        <f>IF(G557=30,1,M556)</f>
      </c>
      <c r="M557" s="183" t="str">
        <f>L557*(1-K557)</f>
      </c>
    </row>
    <row r="558">
      <c r="A558" t="s">
        <v>167</v>
      </c>
      <c r="B558" t="s">
        <v>219</v>
      </c>
      <c r="C558" s="35" t="s">
        <v>221</v>
      </c>
      <c r="D558" t="s">
        <v>530</v>
      </c>
      <c r="E558" t="s">
        <v>548</v>
      </c>
      <c r="F558" s="176" t="n">
        <v>2038</v>
      </c>
      <c r="G558" s="177" t="n">
        <v>66</v>
      </c>
      <c r="H558" s="178" t="n">
        <v>19901.7146489028</v>
      </c>
      <c r="I558" s="179" t="n">
        <v>2911151.06256682</v>
      </c>
      <c r="J558" s="180" t="str">
        <f>IF(I558&gt;0,H558/I558,0)</f>
      </c>
      <c r="K558" s="181" t="str">
        <f>1-EXP(-J558)</f>
      </c>
      <c r="L558" s="182" t="str">
        <f>IF(G558=30,1,M557)</f>
      </c>
      <c r="M558" s="183" t="str">
        <f>L558*(1-K558)</f>
      </c>
    </row>
    <row r="559">
      <c r="A559" t="s">
        <v>167</v>
      </c>
      <c r="B559" t="s">
        <v>219</v>
      </c>
      <c r="C559" s="35" t="s">
        <v>221</v>
      </c>
      <c r="D559" t="s">
        <v>530</v>
      </c>
      <c r="E559" t="s">
        <v>548</v>
      </c>
      <c r="F559" s="176" t="n">
        <v>2038</v>
      </c>
      <c r="G559" s="177" t="n">
        <v>67</v>
      </c>
      <c r="H559" s="178" t="n">
        <v>20878.4750671768</v>
      </c>
      <c r="I559" s="179" t="n">
        <v>2804522.78495711</v>
      </c>
      <c r="J559" s="180" t="str">
        <f>IF(I559&gt;0,H559/I559,0)</f>
      </c>
      <c r="K559" s="181" t="str">
        <f>1-EXP(-J559)</f>
      </c>
      <c r="L559" s="182" t="str">
        <f>IF(G559=30,1,M558)</f>
      </c>
      <c r="M559" s="183" t="str">
        <f>L559*(1-K559)</f>
      </c>
    </row>
    <row r="560">
      <c r="A560" t="s">
        <v>167</v>
      </c>
      <c r="B560" t="s">
        <v>219</v>
      </c>
      <c r="C560" s="35" t="s">
        <v>221</v>
      </c>
      <c r="D560" t="s">
        <v>530</v>
      </c>
      <c r="E560" t="s">
        <v>548</v>
      </c>
      <c r="F560" s="176" t="n">
        <v>2038</v>
      </c>
      <c r="G560" s="177" t="n">
        <v>68</v>
      </c>
      <c r="H560" s="178" t="n">
        <v>21731.1612104441</v>
      </c>
      <c r="I560" s="179" t="n">
        <v>2695094.47450246</v>
      </c>
      <c r="J560" s="180" t="str">
        <f>IF(I560&gt;0,H560/I560,0)</f>
      </c>
      <c r="K560" s="181" t="str">
        <f>1-EXP(-J560)</f>
      </c>
      <c r="L560" s="182" t="str">
        <f>IF(G560=30,1,M559)</f>
      </c>
      <c r="M560" s="183" t="str">
        <f>L560*(1-K560)</f>
      </c>
    </row>
    <row r="561">
      <c r="A561" t="s">
        <v>167</v>
      </c>
      <c r="B561" t="s">
        <v>219</v>
      </c>
      <c r="C561" s="35" t="s">
        <v>221</v>
      </c>
      <c r="D561" t="s">
        <v>530</v>
      </c>
      <c r="E561" t="s">
        <v>548</v>
      </c>
      <c r="F561" s="176" t="n">
        <v>2038</v>
      </c>
      <c r="G561" s="177" t="n">
        <v>69</v>
      </c>
      <c r="H561" s="178" t="n">
        <v>21847.1981826099</v>
      </c>
      <c r="I561" s="179" t="n">
        <v>2570976.63435596</v>
      </c>
      <c r="J561" s="180" t="str">
        <f>IF(I561&gt;0,H561/I561,0)</f>
      </c>
      <c r="K561" s="181" t="str">
        <f>1-EXP(-J561)</f>
      </c>
      <c r="L561" s="182" t="str">
        <f>IF(G561=30,1,M560)</f>
      </c>
      <c r="M561" s="183" t="str">
        <f>L561*(1-K561)</f>
      </c>
    </row>
    <row r="562">
      <c r="A562" t="s">
        <v>167</v>
      </c>
      <c r="B562" t="s">
        <v>219</v>
      </c>
      <c r="C562" s="35" t="s">
        <v>221</v>
      </c>
      <c r="D562" t="s">
        <v>530</v>
      </c>
      <c r="E562" t="s">
        <v>548</v>
      </c>
      <c r="F562" s="176" t="n">
        <v>2039</v>
      </c>
      <c r="G562" s="177" t="n">
        <v>30</v>
      </c>
      <c r="H562" s="178" t="n">
        <v>725.326193763361</v>
      </c>
      <c r="I562" s="179" t="n">
        <v>4660722.29206874</v>
      </c>
      <c r="J562" s="180" t="str">
        <f>IF(I562&gt;0,H562/I562,0)</f>
      </c>
      <c r="K562" s="181" t="str">
        <f>1-EXP(-J562)</f>
      </c>
      <c r="L562" s="182" t="str">
        <f>IF(G562=30,1,M561)</f>
      </c>
      <c r="M562" s="183" t="str">
        <f>L562*(1-K562)</f>
      </c>
    </row>
    <row r="563">
      <c r="A563" t="s">
        <v>167</v>
      </c>
      <c r="B563" t="s">
        <v>219</v>
      </c>
      <c r="C563" s="35" t="s">
        <v>221</v>
      </c>
      <c r="D563" t="s">
        <v>530</v>
      </c>
      <c r="E563" t="s">
        <v>548</v>
      </c>
      <c r="F563" s="176" t="n">
        <v>2039</v>
      </c>
      <c r="G563" s="177" t="n">
        <v>31</v>
      </c>
      <c r="H563" s="178" t="n">
        <v>1035.28487399325</v>
      </c>
      <c r="I563" s="179" t="n">
        <v>4653321.82455988</v>
      </c>
      <c r="J563" s="180" t="str">
        <f>IF(I563&gt;0,H563/I563,0)</f>
      </c>
      <c r="K563" s="181" t="str">
        <f>1-EXP(-J563)</f>
      </c>
      <c r="L563" s="182" t="str">
        <f>IF(G563=30,1,M562)</f>
      </c>
      <c r="M563" s="183" t="str">
        <f>L563*(1-K563)</f>
      </c>
    </row>
    <row r="564">
      <c r="A564" t="s">
        <v>167</v>
      </c>
      <c r="B564" t="s">
        <v>219</v>
      </c>
      <c r="C564" s="35" t="s">
        <v>221</v>
      </c>
      <c r="D564" t="s">
        <v>530</v>
      </c>
      <c r="E564" t="s">
        <v>548</v>
      </c>
      <c r="F564" s="176" t="n">
        <v>2039</v>
      </c>
      <c r="G564" s="177" t="n">
        <v>32</v>
      </c>
      <c r="H564" s="178" t="n">
        <v>1071.6262269893</v>
      </c>
      <c r="I564" s="179" t="n">
        <v>4626086.28874974</v>
      </c>
      <c r="J564" s="180" t="str">
        <f>IF(I564&gt;0,H564/I564,0)</f>
      </c>
      <c r="K564" s="181" t="str">
        <f>1-EXP(-J564)</f>
      </c>
      <c r="L564" s="182" t="str">
        <f>IF(G564=30,1,M563)</f>
      </c>
      <c r="M564" s="183" t="str">
        <f>L564*(1-K564)</f>
      </c>
    </row>
    <row r="565">
      <c r="A565" t="s">
        <v>167</v>
      </c>
      <c r="B565" t="s">
        <v>219</v>
      </c>
      <c r="C565" s="35" t="s">
        <v>221</v>
      </c>
      <c r="D565" t="s">
        <v>530</v>
      </c>
      <c r="E565" t="s">
        <v>548</v>
      </c>
      <c r="F565" s="176" t="n">
        <v>2039</v>
      </c>
      <c r="G565" s="177" t="n">
        <v>33</v>
      </c>
      <c r="H565" s="178" t="n">
        <v>1114.37031952535</v>
      </c>
      <c r="I565" s="179" t="n">
        <v>4555149.32148943</v>
      </c>
      <c r="J565" s="180" t="str">
        <f>IF(I565&gt;0,H565/I565,0)</f>
      </c>
      <c r="K565" s="181" t="str">
        <f>1-EXP(-J565)</f>
      </c>
      <c r="L565" s="182" t="str">
        <f>IF(G565=30,1,M564)</f>
      </c>
      <c r="M565" s="183" t="str">
        <f>L565*(1-K565)</f>
      </c>
    </row>
    <row r="566">
      <c r="A566" t="s">
        <v>167</v>
      </c>
      <c r="B566" t="s">
        <v>219</v>
      </c>
      <c r="C566" s="35" t="s">
        <v>221</v>
      </c>
      <c r="D566" t="s">
        <v>530</v>
      </c>
      <c r="E566" t="s">
        <v>548</v>
      </c>
      <c r="F566" s="176" t="n">
        <v>2039</v>
      </c>
      <c r="G566" s="177" t="n">
        <v>34</v>
      </c>
      <c r="H566" s="178" t="n">
        <v>1155.19949798627</v>
      </c>
      <c r="I566" s="179" t="n">
        <v>4461444.93688532</v>
      </c>
      <c r="J566" s="180" t="str">
        <f>IF(I566&gt;0,H566/I566,0)</f>
      </c>
      <c r="K566" s="181" t="str">
        <f>1-EXP(-J566)</f>
      </c>
      <c r="L566" s="182" t="str">
        <f>IF(G566=30,1,M565)</f>
      </c>
      <c r="M566" s="183" t="str">
        <f>L566*(1-K566)</f>
      </c>
    </row>
    <row r="567">
      <c r="A567" t="s">
        <v>167</v>
      </c>
      <c r="B567" t="s">
        <v>219</v>
      </c>
      <c r="C567" s="35" t="s">
        <v>221</v>
      </c>
      <c r="D567" t="s">
        <v>530</v>
      </c>
      <c r="E567" t="s">
        <v>548</v>
      </c>
      <c r="F567" s="176" t="n">
        <v>2039</v>
      </c>
      <c r="G567" s="177" t="n">
        <v>35</v>
      </c>
      <c r="H567" s="178" t="n">
        <v>1228.17084053001</v>
      </c>
      <c r="I567" s="179" t="n">
        <v>4364225.33999478</v>
      </c>
      <c r="J567" s="180" t="str">
        <f>IF(I567&gt;0,H567/I567,0)</f>
      </c>
      <c r="K567" s="181" t="str">
        <f>1-EXP(-J567)</f>
      </c>
      <c r="L567" s="182" t="str">
        <f>IF(G567=30,1,M566)</f>
      </c>
      <c r="M567" s="183" t="str">
        <f>L567*(1-K567)</f>
      </c>
    </row>
    <row r="568">
      <c r="A568" t="s">
        <v>167</v>
      </c>
      <c r="B568" t="s">
        <v>219</v>
      </c>
      <c r="C568" s="35" t="s">
        <v>221</v>
      </c>
      <c r="D568" t="s">
        <v>530</v>
      </c>
      <c r="E568" t="s">
        <v>548</v>
      </c>
      <c r="F568" s="176" t="n">
        <v>2039</v>
      </c>
      <c r="G568" s="177" t="n">
        <v>36</v>
      </c>
      <c r="H568" s="178" t="n">
        <v>1607.96738963874</v>
      </c>
      <c r="I568" s="179" t="n">
        <v>4321046.03660602</v>
      </c>
      <c r="J568" s="180" t="str">
        <f>IF(I568&gt;0,H568/I568,0)</f>
      </c>
      <c r="K568" s="181" t="str">
        <f>1-EXP(-J568)</f>
      </c>
      <c r="L568" s="182" t="str">
        <f>IF(G568=30,1,M567)</f>
      </c>
      <c r="M568" s="183" t="str">
        <f>L568*(1-K568)</f>
      </c>
    </row>
    <row r="569">
      <c r="A569" t="s">
        <v>167</v>
      </c>
      <c r="B569" t="s">
        <v>219</v>
      </c>
      <c r="C569" s="35" t="s">
        <v>221</v>
      </c>
      <c r="D569" t="s">
        <v>530</v>
      </c>
      <c r="E569" t="s">
        <v>548</v>
      </c>
      <c r="F569" s="176" t="n">
        <v>2039</v>
      </c>
      <c r="G569" s="177" t="n">
        <v>37</v>
      </c>
      <c r="H569" s="178" t="n">
        <v>1777.19760521368</v>
      </c>
      <c r="I569" s="179" t="n">
        <v>4300581.78769733</v>
      </c>
      <c r="J569" s="180" t="str">
        <f>IF(I569&gt;0,H569/I569,0)</f>
      </c>
      <c r="K569" s="181" t="str">
        <f>1-EXP(-J569)</f>
      </c>
      <c r="L569" s="182" t="str">
        <f>IF(G569=30,1,M568)</f>
      </c>
      <c r="M569" s="183" t="str">
        <f>L569*(1-K569)</f>
      </c>
    </row>
    <row r="570">
      <c r="A570" t="s">
        <v>167</v>
      </c>
      <c r="B570" t="s">
        <v>219</v>
      </c>
      <c r="C570" s="35" t="s">
        <v>221</v>
      </c>
      <c r="D570" t="s">
        <v>530</v>
      </c>
      <c r="E570" t="s">
        <v>548</v>
      </c>
      <c r="F570" s="176" t="n">
        <v>2039</v>
      </c>
      <c r="G570" s="177" t="n">
        <v>38</v>
      </c>
      <c r="H570" s="178" t="n">
        <v>1968.90739129128</v>
      </c>
      <c r="I570" s="179" t="n">
        <v>4279972.3043216</v>
      </c>
      <c r="J570" s="180" t="str">
        <f>IF(I570&gt;0,H570/I570,0)</f>
      </c>
      <c r="K570" s="181" t="str">
        <f>1-EXP(-J570)</f>
      </c>
      <c r="L570" s="182" t="str">
        <f>IF(G570=30,1,M569)</f>
      </c>
      <c r="M570" s="183" t="str">
        <f>L570*(1-K570)</f>
      </c>
    </row>
    <row r="571">
      <c r="A571" t="s">
        <v>167</v>
      </c>
      <c r="B571" t="s">
        <v>219</v>
      </c>
      <c r="C571" s="35" t="s">
        <v>221</v>
      </c>
      <c r="D571" t="s">
        <v>530</v>
      </c>
      <c r="E571" t="s">
        <v>548</v>
      </c>
      <c r="F571" s="176" t="n">
        <v>2039</v>
      </c>
      <c r="G571" s="177" t="n">
        <v>39</v>
      </c>
      <c r="H571" s="178" t="n">
        <v>2112.46100112605</v>
      </c>
      <c r="I571" s="179" t="n">
        <v>4278629.25861812</v>
      </c>
      <c r="J571" s="180" t="str">
        <f>IF(I571&gt;0,H571/I571,0)</f>
      </c>
      <c r="K571" s="181" t="str">
        <f>1-EXP(-J571)</f>
      </c>
      <c r="L571" s="182" t="str">
        <f>IF(G571=30,1,M570)</f>
      </c>
      <c r="M571" s="183" t="str">
        <f>L571*(1-K571)</f>
      </c>
    </row>
    <row r="572">
      <c r="A572" t="s">
        <v>167</v>
      </c>
      <c r="B572" t="s">
        <v>219</v>
      </c>
      <c r="C572" s="35" t="s">
        <v>221</v>
      </c>
      <c r="D572" t="s">
        <v>530</v>
      </c>
      <c r="E572" t="s">
        <v>548</v>
      </c>
      <c r="F572" s="176" t="n">
        <v>2039</v>
      </c>
      <c r="G572" s="177" t="n">
        <v>40</v>
      </c>
      <c r="H572" s="178" t="n">
        <v>2344.08853378202</v>
      </c>
      <c r="I572" s="179" t="n">
        <v>4315412.64667086</v>
      </c>
      <c r="J572" s="180" t="str">
        <f>IF(I572&gt;0,H572/I572,0)</f>
      </c>
      <c r="K572" s="181" t="str">
        <f>1-EXP(-J572)</f>
      </c>
      <c r="L572" s="182" t="str">
        <f>IF(G572=30,1,M571)</f>
      </c>
      <c r="M572" s="183" t="str">
        <f>L572*(1-K572)</f>
      </c>
    </row>
    <row r="573">
      <c r="A573" t="s">
        <v>167</v>
      </c>
      <c r="B573" t="s">
        <v>219</v>
      </c>
      <c r="C573" s="35" t="s">
        <v>221</v>
      </c>
      <c r="D573" t="s">
        <v>530</v>
      </c>
      <c r="E573" t="s">
        <v>548</v>
      </c>
      <c r="F573" s="176" t="n">
        <v>2039</v>
      </c>
      <c r="G573" s="177" t="n">
        <v>41</v>
      </c>
      <c r="H573" s="178" t="n">
        <v>3080.90301004944</v>
      </c>
      <c r="I573" s="179" t="n">
        <v>4354415.29558026</v>
      </c>
      <c r="J573" s="180" t="str">
        <f>IF(I573&gt;0,H573/I573,0)</f>
      </c>
      <c r="K573" s="181" t="str">
        <f>1-EXP(-J573)</f>
      </c>
      <c r="L573" s="182" t="str">
        <f>IF(G573=30,1,M572)</f>
      </c>
      <c r="M573" s="183" t="str">
        <f>L573*(1-K573)</f>
      </c>
    </row>
    <row r="574">
      <c r="A574" t="s">
        <v>167</v>
      </c>
      <c r="B574" t="s">
        <v>219</v>
      </c>
      <c r="C574" s="35" t="s">
        <v>221</v>
      </c>
      <c r="D574" t="s">
        <v>530</v>
      </c>
      <c r="E574" t="s">
        <v>548</v>
      </c>
      <c r="F574" s="176" t="n">
        <v>2039</v>
      </c>
      <c r="G574" s="177" t="n">
        <v>42</v>
      </c>
      <c r="H574" s="178" t="n">
        <v>3397.69856395345</v>
      </c>
      <c r="I574" s="179" t="n">
        <v>4347459.48123169</v>
      </c>
      <c r="J574" s="180" t="str">
        <f>IF(I574&gt;0,H574/I574,0)</f>
      </c>
      <c r="K574" s="181" t="str">
        <f>1-EXP(-J574)</f>
      </c>
      <c r="L574" s="182" t="str">
        <f>IF(G574=30,1,M573)</f>
      </c>
      <c r="M574" s="183" t="str">
        <f>L574*(1-K574)</f>
      </c>
    </row>
    <row r="575">
      <c r="A575" t="s">
        <v>167</v>
      </c>
      <c r="B575" t="s">
        <v>219</v>
      </c>
      <c r="C575" s="35" t="s">
        <v>221</v>
      </c>
      <c r="D575" t="s">
        <v>530</v>
      </c>
      <c r="E575" t="s">
        <v>548</v>
      </c>
      <c r="F575" s="176" t="n">
        <v>2039</v>
      </c>
      <c r="G575" s="177" t="n">
        <v>43</v>
      </c>
      <c r="H575" s="178" t="n">
        <v>3709.80814421268</v>
      </c>
      <c r="I575" s="179" t="n">
        <v>4281846.34150831</v>
      </c>
      <c r="J575" s="180" t="str">
        <f>IF(I575&gt;0,H575/I575,0)</f>
      </c>
      <c r="K575" s="181" t="str">
        <f>1-EXP(-J575)</f>
      </c>
      <c r="L575" s="182" t="str">
        <f>IF(G575=30,1,M574)</f>
      </c>
      <c r="M575" s="183" t="str">
        <f>L575*(1-K575)</f>
      </c>
    </row>
    <row r="576">
      <c r="A576" t="s">
        <v>167</v>
      </c>
      <c r="B576" t="s">
        <v>219</v>
      </c>
      <c r="C576" s="35" t="s">
        <v>221</v>
      </c>
      <c r="D576" t="s">
        <v>530</v>
      </c>
      <c r="E576" t="s">
        <v>548</v>
      </c>
      <c r="F576" s="176" t="n">
        <v>2039</v>
      </c>
      <c r="G576" s="177" t="n">
        <v>44</v>
      </c>
      <c r="H576" s="178" t="n">
        <v>3821.4595229315</v>
      </c>
      <c r="I576" s="179" t="n">
        <v>4213801.01117939</v>
      </c>
      <c r="J576" s="180" t="str">
        <f>IF(I576&gt;0,H576/I576,0)</f>
      </c>
      <c r="K576" s="181" t="str">
        <f>1-EXP(-J576)</f>
      </c>
      <c r="L576" s="182" t="str">
        <f>IF(G576=30,1,M575)</f>
      </c>
      <c r="M576" s="183" t="str">
        <f>L576*(1-K576)</f>
      </c>
    </row>
    <row r="577">
      <c r="A577" t="s">
        <v>167</v>
      </c>
      <c r="B577" t="s">
        <v>219</v>
      </c>
      <c r="C577" s="35" t="s">
        <v>221</v>
      </c>
      <c r="D577" t="s">
        <v>530</v>
      </c>
      <c r="E577" t="s">
        <v>548</v>
      </c>
      <c r="F577" s="176" t="n">
        <v>2039</v>
      </c>
      <c r="G577" s="177" t="n">
        <v>45</v>
      </c>
      <c r="H577" s="178" t="n">
        <v>4066.1843691612</v>
      </c>
      <c r="I577" s="179" t="n">
        <v>4154744.46962349</v>
      </c>
      <c r="J577" s="180" t="str">
        <f>IF(I577&gt;0,H577/I577,0)</f>
      </c>
      <c r="K577" s="181" t="str">
        <f>1-EXP(-J577)</f>
      </c>
      <c r="L577" s="182" t="str">
        <f>IF(G577=30,1,M576)</f>
      </c>
      <c r="M577" s="183" t="str">
        <f>L577*(1-K577)</f>
      </c>
    </row>
    <row r="578">
      <c r="A578" t="s">
        <v>167</v>
      </c>
      <c r="B578" t="s">
        <v>219</v>
      </c>
      <c r="C578" s="35" t="s">
        <v>221</v>
      </c>
      <c r="D578" t="s">
        <v>530</v>
      </c>
      <c r="E578" t="s">
        <v>548</v>
      </c>
      <c r="F578" s="176" t="n">
        <v>2039</v>
      </c>
      <c r="G578" s="177" t="n">
        <v>46</v>
      </c>
      <c r="H578" s="178" t="n">
        <v>5004.58961668034</v>
      </c>
      <c r="I578" s="179" t="n">
        <v>4097656.14116122</v>
      </c>
      <c r="J578" s="180" t="str">
        <f>IF(I578&gt;0,H578/I578,0)</f>
      </c>
      <c r="K578" s="181" t="str">
        <f>1-EXP(-J578)</f>
      </c>
      <c r="L578" s="182" t="str">
        <f>IF(G578=30,1,M577)</f>
      </c>
      <c r="M578" s="183" t="str">
        <f>L578*(1-K578)</f>
      </c>
    </row>
    <row r="579">
      <c r="A579" t="s">
        <v>167</v>
      </c>
      <c r="B579" t="s">
        <v>219</v>
      </c>
      <c r="C579" s="35" t="s">
        <v>221</v>
      </c>
      <c r="D579" t="s">
        <v>530</v>
      </c>
      <c r="E579" t="s">
        <v>548</v>
      </c>
      <c r="F579" s="176" t="n">
        <v>2039</v>
      </c>
      <c r="G579" s="177" t="n">
        <v>47</v>
      </c>
      <c r="H579" s="178" t="n">
        <v>5461.84703875825</v>
      </c>
      <c r="I579" s="179" t="n">
        <v>4074526.29306715</v>
      </c>
      <c r="J579" s="180" t="str">
        <f>IF(I579&gt;0,H579/I579,0)</f>
      </c>
      <c r="K579" s="181" t="str">
        <f>1-EXP(-J579)</f>
      </c>
      <c r="L579" s="182" t="str">
        <f>IF(G579=30,1,M578)</f>
      </c>
      <c r="M579" s="183" t="str">
        <f>L579*(1-K579)</f>
      </c>
    </row>
    <row r="580">
      <c r="A580" t="s">
        <v>167</v>
      </c>
      <c r="B580" t="s">
        <v>219</v>
      </c>
      <c r="C580" s="35" t="s">
        <v>221</v>
      </c>
      <c r="D580" t="s">
        <v>530</v>
      </c>
      <c r="E580" t="s">
        <v>548</v>
      </c>
      <c r="F580" s="176" t="n">
        <v>2039</v>
      </c>
      <c r="G580" s="177" t="n">
        <v>48</v>
      </c>
      <c r="H580" s="178" t="n">
        <v>6007.59696887383</v>
      </c>
      <c r="I580" s="179" t="n">
        <v>4044950.46962084</v>
      </c>
      <c r="J580" s="180" t="str">
        <f>IF(I580&gt;0,H580/I580,0)</f>
      </c>
      <c r="K580" s="181" t="str">
        <f>1-EXP(-J580)</f>
      </c>
      <c r="L580" s="182" t="str">
        <f>IF(G580=30,1,M579)</f>
      </c>
      <c r="M580" s="183" t="str">
        <f>L580*(1-K580)</f>
      </c>
    </row>
    <row r="581">
      <c r="A581" t="s">
        <v>167</v>
      </c>
      <c r="B581" t="s">
        <v>219</v>
      </c>
      <c r="C581" s="35" t="s">
        <v>221</v>
      </c>
      <c r="D581" t="s">
        <v>530</v>
      </c>
      <c r="E581" t="s">
        <v>548</v>
      </c>
      <c r="F581" s="176" t="n">
        <v>2039</v>
      </c>
      <c r="G581" s="177" t="n">
        <v>49</v>
      </c>
      <c r="H581" s="178" t="n">
        <v>6440.25921869923</v>
      </c>
      <c r="I581" s="179" t="n">
        <v>4017939.11763943</v>
      </c>
      <c r="J581" s="180" t="str">
        <f>IF(I581&gt;0,H581/I581,0)</f>
      </c>
      <c r="K581" s="181" t="str">
        <f>1-EXP(-J581)</f>
      </c>
      <c r="L581" s="182" t="str">
        <f>IF(G581=30,1,M580)</f>
      </c>
      <c r="M581" s="183" t="str">
        <f>L581*(1-K581)</f>
      </c>
    </row>
    <row r="582">
      <c r="A582" t="s">
        <v>167</v>
      </c>
      <c r="B582" t="s">
        <v>219</v>
      </c>
      <c r="C582" s="35" t="s">
        <v>221</v>
      </c>
      <c r="D582" t="s">
        <v>530</v>
      </c>
      <c r="E582" t="s">
        <v>548</v>
      </c>
      <c r="F582" s="176" t="n">
        <v>2039</v>
      </c>
      <c r="G582" s="177" t="n">
        <v>50</v>
      </c>
      <c r="H582" s="178" t="n">
        <v>6999.60624791685</v>
      </c>
      <c r="I582" s="179" t="n">
        <v>4012375.46596554</v>
      </c>
      <c r="J582" s="180" t="str">
        <f>IF(I582&gt;0,H582/I582,0)</f>
      </c>
      <c r="K582" s="181" t="str">
        <f>1-EXP(-J582)</f>
      </c>
      <c r="L582" s="182" t="str">
        <f>IF(G582=30,1,M581)</f>
      </c>
      <c r="M582" s="183" t="str">
        <f>L582*(1-K582)</f>
      </c>
    </row>
    <row r="583">
      <c r="A583" t="s">
        <v>167</v>
      </c>
      <c r="B583" t="s">
        <v>219</v>
      </c>
      <c r="C583" s="35" t="s">
        <v>221</v>
      </c>
      <c r="D583" t="s">
        <v>530</v>
      </c>
      <c r="E583" t="s">
        <v>548</v>
      </c>
      <c r="F583" s="176" t="n">
        <v>2039</v>
      </c>
      <c r="G583" s="177" t="n">
        <v>51</v>
      </c>
      <c r="H583" s="178" t="n">
        <v>7928.98139857711</v>
      </c>
      <c r="I583" s="179" t="n">
        <v>3960712.16414049</v>
      </c>
      <c r="J583" s="180" t="str">
        <f>IF(I583&gt;0,H583/I583,0)</f>
      </c>
      <c r="K583" s="181" t="str">
        <f>1-EXP(-J583)</f>
      </c>
      <c r="L583" s="182" t="str">
        <f>IF(G583=30,1,M582)</f>
      </c>
      <c r="M583" s="183" t="str">
        <f>L583*(1-K583)</f>
      </c>
    </row>
    <row r="584">
      <c r="A584" t="s">
        <v>167</v>
      </c>
      <c r="B584" t="s">
        <v>219</v>
      </c>
      <c r="C584" s="35" t="s">
        <v>221</v>
      </c>
      <c r="D584" t="s">
        <v>530</v>
      </c>
      <c r="E584" t="s">
        <v>548</v>
      </c>
      <c r="F584" s="176" t="n">
        <v>2039</v>
      </c>
      <c r="G584" s="177" t="n">
        <v>52</v>
      </c>
      <c r="H584" s="178" t="n">
        <v>8559.36797668733</v>
      </c>
      <c r="I584" s="179" t="n">
        <v>3900028.3193021</v>
      </c>
      <c r="J584" s="180" t="str">
        <f>IF(I584&gt;0,H584/I584,0)</f>
      </c>
      <c r="K584" s="181" t="str">
        <f>1-EXP(-J584)</f>
      </c>
      <c r="L584" s="182" t="str">
        <f>IF(G584=30,1,M583)</f>
      </c>
      <c r="M584" s="183" t="str">
        <f>L584*(1-K584)</f>
      </c>
    </row>
    <row r="585">
      <c r="A585" t="s">
        <v>167</v>
      </c>
      <c r="B585" t="s">
        <v>219</v>
      </c>
      <c r="C585" s="35" t="s">
        <v>221</v>
      </c>
      <c r="D585" t="s">
        <v>530</v>
      </c>
      <c r="E585" t="s">
        <v>548</v>
      </c>
      <c r="F585" s="176" t="n">
        <v>2039</v>
      </c>
      <c r="G585" s="177" t="n">
        <v>53</v>
      </c>
      <c r="H585" s="178" t="n">
        <v>9367.08914815198</v>
      </c>
      <c r="I585" s="179" t="n">
        <v>3897888.11238095</v>
      </c>
      <c r="J585" s="180" t="str">
        <f>IF(I585&gt;0,H585/I585,0)</f>
      </c>
      <c r="K585" s="181" t="str">
        <f>1-EXP(-J585)</f>
      </c>
      <c r="L585" s="182" t="str">
        <f>IF(G585=30,1,M584)</f>
      </c>
      <c r="M585" s="183" t="str">
        <f>L585*(1-K585)</f>
      </c>
    </row>
    <row r="586">
      <c r="A586" t="s">
        <v>167</v>
      </c>
      <c r="B586" t="s">
        <v>219</v>
      </c>
      <c r="C586" s="35" t="s">
        <v>221</v>
      </c>
      <c r="D586" t="s">
        <v>530</v>
      </c>
      <c r="E586" t="s">
        <v>548</v>
      </c>
      <c r="F586" s="176" t="n">
        <v>2039</v>
      </c>
      <c r="G586" s="177" t="n">
        <v>54</v>
      </c>
      <c r="H586" s="178" t="n">
        <v>10455.2065692813</v>
      </c>
      <c r="I586" s="179" t="n">
        <v>3948801.98802709</v>
      </c>
      <c r="J586" s="180" t="str">
        <f>IF(I586&gt;0,H586/I586,0)</f>
      </c>
      <c r="K586" s="181" t="str">
        <f>1-EXP(-J586)</f>
      </c>
      <c r="L586" s="182" t="str">
        <f>IF(G586=30,1,M585)</f>
      </c>
      <c r="M586" s="183" t="str">
        <f>L586*(1-K586)</f>
      </c>
    </row>
    <row r="587">
      <c r="A587" t="s">
        <v>167</v>
      </c>
      <c r="B587" t="s">
        <v>219</v>
      </c>
      <c r="C587" s="35" t="s">
        <v>221</v>
      </c>
      <c r="D587" t="s">
        <v>530</v>
      </c>
      <c r="E587" t="s">
        <v>548</v>
      </c>
      <c r="F587" s="176" t="n">
        <v>2039</v>
      </c>
      <c r="G587" s="177" t="n">
        <v>55</v>
      </c>
      <c r="H587" s="178" t="n">
        <v>11574.8271077673</v>
      </c>
      <c r="I587" s="179" t="n">
        <v>3957827.47474769</v>
      </c>
      <c r="J587" s="180" t="str">
        <f>IF(I587&gt;0,H587/I587,0)</f>
      </c>
      <c r="K587" s="181" t="str">
        <f>1-EXP(-J587)</f>
      </c>
      <c r="L587" s="182" t="str">
        <f>IF(G587=30,1,M586)</f>
      </c>
      <c r="M587" s="183" t="str">
        <f>L587*(1-K587)</f>
      </c>
    </row>
    <row r="588">
      <c r="A588" t="s">
        <v>167</v>
      </c>
      <c r="B588" t="s">
        <v>219</v>
      </c>
      <c r="C588" s="35" t="s">
        <v>221</v>
      </c>
      <c r="D588" t="s">
        <v>530</v>
      </c>
      <c r="E588" t="s">
        <v>548</v>
      </c>
      <c r="F588" s="176" t="n">
        <v>2039</v>
      </c>
      <c r="G588" s="177" t="n">
        <v>56</v>
      </c>
      <c r="H588" s="178" t="n">
        <v>12451.5581136043</v>
      </c>
      <c r="I588" s="179" t="n">
        <v>3910264.12211071</v>
      </c>
      <c r="J588" s="180" t="str">
        <f>IF(I588&gt;0,H588/I588,0)</f>
      </c>
      <c r="K588" s="181" t="str">
        <f>1-EXP(-J588)</f>
      </c>
      <c r="L588" s="182" t="str">
        <f>IF(G588=30,1,M587)</f>
      </c>
      <c r="M588" s="183" t="str">
        <f>L588*(1-K588)</f>
      </c>
    </row>
    <row r="589">
      <c r="A589" t="s">
        <v>167</v>
      </c>
      <c r="B589" t="s">
        <v>219</v>
      </c>
      <c r="C589" s="35" t="s">
        <v>221</v>
      </c>
      <c r="D589" t="s">
        <v>530</v>
      </c>
      <c r="E589" t="s">
        <v>548</v>
      </c>
      <c r="F589" s="176" t="n">
        <v>2039</v>
      </c>
      <c r="G589" s="177" t="n">
        <v>57</v>
      </c>
      <c r="H589" s="178" t="n">
        <v>13397.7370013498</v>
      </c>
      <c r="I589" s="179" t="n">
        <v>3838253.30110199</v>
      </c>
      <c r="J589" s="180" t="str">
        <f>IF(I589&gt;0,H589/I589,0)</f>
      </c>
      <c r="K589" s="181" t="str">
        <f>1-EXP(-J589)</f>
      </c>
      <c r="L589" s="182" t="str">
        <f>IF(G589=30,1,M588)</f>
      </c>
      <c r="M589" s="183" t="str">
        <f>L589*(1-K589)</f>
      </c>
    </row>
    <row r="590">
      <c r="A590" t="s">
        <v>167</v>
      </c>
      <c r="B590" t="s">
        <v>219</v>
      </c>
      <c r="C590" s="35" t="s">
        <v>221</v>
      </c>
      <c r="D590" t="s">
        <v>530</v>
      </c>
      <c r="E590" t="s">
        <v>548</v>
      </c>
      <c r="F590" s="176" t="n">
        <v>2039</v>
      </c>
      <c r="G590" s="177" t="n">
        <v>58</v>
      </c>
      <c r="H590" s="178" t="n">
        <v>14320.6599604929</v>
      </c>
      <c r="I590" s="179" t="n">
        <v>3758870.82419645</v>
      </c>
      <c r="J590" s="180" t="str">
        <f>IF(I590&gt;0,H590/I590,0)</f>
      </c>
      <c r="K590" s="181" t="str">
        <f>1-EXP(-J590)</f>
      </c>
      <c r="L590" s="182" t="str">
        <f>IF(G590=30,1,M589)</f>
      </c>
      <c r="M590" s="183" t="str">
        <f>L590*(1-K590)</f>
      </c>
    </row>
    <row r="591">
      <c r="A591" t="s">
        <v>167</v>
      </c>
      <c r="B591" t="s">
        <v>219</v>
      </c>
      <c r="C591" s="35" t="s">
        <v>221</v>
      </c>
      <c r="D591" t="s">
        <v>530</v>
      </c>
      <c r="E591" t="s">
        <v>548</v>
      </c>
      <c r="F591" s="176" t="n">
        <v>2039</v>
      </c>
      <c r="G591" s="177" t="n">
        <v>59</v>
      </c>
      <c r="H591" s="178" t="n">
        <v>14649.7514388041</v>
      </c>
      <c r="I591" s="179" t="n">
        <v>3683403.73076983</v>
      </c>
      <c r="J591" s="180" t="str">
        <f>IF(I591&gt;0,H591/I591,0)</f>
      </c>
      <c r="K591" s="181" t="str">
        <f>1-EXP(-J591)</f>
      </c>
      <c r="L591" s="182" t="str">
        <f>IF(G591=30,1,M590)</f>
      </c>
      <c r="M591" s="183" t="str">
        <f>L591*(1-K591)</f>
      </c>
    </row>
    <row r="592">
      <c r="A592" t="s">
        <v>167</v>
      </c>
      <c r="B592" t="s">
        <v>219</v>
      </c>
      <c r="C592" s="35" t="s">
        <v>221</v>
      </c>
      <c r="D592" t="s">
        <v>530</v>
      </c>
      <c r="E592" t="s">
        <v>548</v>
      </c>
      <c r="F592" s="176" t="n">
        <v>2039</v>
      </c>
      <c r="G592" s="177" t="n">
        <v>60</v>
      </c>
      <c r="H592" s="178" t="n">
        <v>15175.3287834879</v>
      </c>
      <c r="I592" s="179" t="n">
        <v>3594474.20192645</v>
      </c>
      <c r="J592" s="180" t="str">
        <f>IF(I592&gt;0,H592/I592,0)</f>
      </c>
      <c r="K592" s="181" t="str">
        <f>1-EXP(-J592)</f>
      </c>
      <c r="L592" s="182" t="str">
        <f>IF(G592=30,1,M591)</f>
      </c>
      <c r="M592" s="183" t="str">
        <f>L592*(1-K592)</f>
      </c>
    </row>
    <row r="593">
      <c r="A593" t="s">
        <v>167</v>
      </c>
      <c r="B593" t="s">
        <v>219</v>
      </c>
      <c r="C593" s="35" t="s">
        <v>221</v>
      </c>
      <c r="D593" t="s">
        <v>530</v>
      </c>
      <c r="E593" t="s">
        <v>548</v>
      </c>
      <c r="F593" s="176" t="n">
        <v>2039</v>
      </c>
      <c r="G593" s="177" t="n">
        <v>61</v>
      </c>
      <c r="H593" s="178" t="n">
        <v>15755.6695276986</v>
      </c>
      <c r="I593" s="179" t="n">
        <v>3482371.54798052</v>
      </c>
      <c r="J593" s="180" t="str">
        <f>IF(I593&gt;0,H593/I593,0)</f>
      </c>
      <c r="K593" s="181" t="str">
        <f>1-EXP(-J593)</f>
      </c>
      <c r="L593" s="182" t="str">
        <f>IF(G593=30,1,M592)</f>
      </c>
      <c r="M593" s="183" t="str">
        <f>L593*(1-K593)</f>
      </c>
    </row>
    <row r="594">
      <c r="A594" t="s">
        <v>167</v>
      </c>
      <c r="B594" t="s">
        <v>219</v>
      </c>
      <c r="C594" s="35" t="s">
        <v>221</v>
      </c>
      <c r="D594" t="s">
        <v>530</v>
      </c>
      <c r="E594" t="s">
        <v>548</v>
      </c>
      <c r="F594" s="176" t="n">
        <v>2039</v>
      </c>
      <c r="G594" s="177" t="n">
        <v>62</v>
      </c>
      <c r="H594" s="178" t="n">
        <v>16458.6156633719</v>
      </c>
      <c r="I594" s="179" t="n">
        <v>3373634.54999597</v>
      </c>
      <c r="J594" s="180" t="str">
        <f>IF(I594&gt;0,H594/I594,0)</f>
      </c>
      <c r="K594" s="181" t="str">
        <f>1-EXP(-J594)</f>
      </c>
      <c r="L594" s="182" t="str">
        <f>IF(G594=30,1,M593)</f>
      </c>
      <c r="M594" s="183" t="str">
        <f>L594*(1-K594)</f>
      </c>
    </row>
    <row r="595">
      <c r="A595" t="s">
        <v>167</v>
      </c>
      <c r="B595" t="s">
        <v>219</v>
      </c>
      <c r="C595" s="35" t="s">
        <v>221</v>
      </c>
      <c r="D595" t="s">
        <v>530</v>
      </c>
      <c r="E595" t="s">
        <v>548</v>
      </c>
      <c r="F595" s="176" t="n">
        <v>2039</v>
      </c>
      <c r="G595" s="177" t="n">
        <v>63</v>
      </c>
      <c r="H595" s="178" t="n">
        <v>17311.7266016901</v>
      </c>
      <c r="I595" s="179" t="n">
        <v>3277254.09057341</v>
      </c>
      <c r="J595" s="180" t="str">
        <f>IF(I595&gt;0,H595/I595,0)</f>
      </c>
      <c r="K595" s="181" t="str">
        <f>1-EXP(-J595)</f>
      </c>
      <c r="L595" s="182" t="str">
        <f>IF(G595=30,1,M594)</f>
      </c>
      <c r="M595" s="183" t="str">
        <f>L595*(1-K595)</f>
      </c>
    </row>
    <row r="596">
      <c r="A596" t="s">
        <v>167</v>
      </c>
      <c r="B596" t="s">
        <v>219</v>
      </c>
      <c r="C596" s="35" t="s">
        <v>221</v>
      </c>
      <c r="D596" t="s">
        <v>530</v>
      </c>
      <c r="E596" t="s">
        <v>548</v>
      </c>
      <c r="F596" s="176" t="n">
        <v>2039</v>
      </c>
      <c r="G596" s="177" t="n">
        <v>64</v>
      </c>
      <c r="H596" s="178" t="n">
        <v>18419.6374134164</v>
      </c>
      <c r="I596" s="179" t="n">
        <v>3168503.02629431</v>
      </c>
      <c r="J596" s="180" t="str">
        <f>IF(I596&gt;0,H596/I596,0)</f>
      </c>
      <c r="K596" s="181" t="str">
        <f>1-EXP(-J596)</f>
      </c>
      <c r="L596" s="182" t="str">
        <f>IF(G596=30,1,M595)</f>
      </c>
      <c r="M596" s="183" t="str">
        <f>L596*(1-K596)</f>
      </c>
    </row>
    <row r="597">
      <c r="A597" t="s">
        <v>167</v>
      </c>
      <c r="B597" t="s">
        <v>219</v>
      </c>
      <c r="C597" s="35" t="s">
        <v>221</v>
      </c>
      <c r="D597" t="s">
        <v>530</v>
      </c>
      <c r="E597" t="s">
        <v>548</v>
      </c>
      <c r="F597" s="176" t="n">
        <v>2039</v>
      </c>
      <c r="G597" s="177" t="n">
        <v>65</v>
      </c>
      <c r="H597" s="178" t="n">
        <v>19578.4835961008</v>
      </c>
      <c r="I597" s="179" t="n">
        <v>3071661.77097454</v>
      </c>
      <c r="J597" s="180" t="str">
        <f>IF(I597&gt;0,H597/I597,0)</f>
      </c>
      <c r="K597" s="181" t="str">
        <f>1-EXP(-J597)</f>
      </c>
      <c r="L597" s="182" t="str">
        <f>IF(G597=30,1,M596)</f>
      </c>
      <c r="M597" s="183" t="str">
        <f>L597*(1-K597)</f>
      </c>
    </row>
    <row r="598">
      <c r="A598" t="s">
        <v>167</v>
      </c>
      <c r="B598" t="s">
        <v>219</v>
      </c>
      <c r="C598" s="35" t="s">
        <v>221</v>
      </c>
      <c r="D598" t="s">
        <v>530</v>
      </c>
      <c r="E598" t="s">
        <v>548</v>
      </c>
      <c r="F598" s="176" t="n">
        <v>2039</v>
      </c>
      <c r="G598" s="177" t="n">
        <v>66</v>
      </c>
      <c r="H598" s="178" t="n">
        <v>20104.2091240051</v>
      </c>
      <c r="I598" s="179" t="n">
        <v>2973483.48416922</v>
      </c>
      <c r="J598" s="180" t="str">
        <f>IF(I598&gt;0,H598/I598,0)</f>
      </c>
      <c r="K598" s="181" t="str">
        <f>1-EXP(-J598)</f>
      </c>
      <c r="L598" s="182" t="str">
        <f>IF(G598=30,1,M597)</f>
      </c>
      <c r="M598" s="183" t="str">
        <f>L598*(1-K598)</f>
      </c>
    </row>
    <row r="599">
      <c r="A599" t="s">
        <v>167</v>
      </c>
      <c r="B599" t="s">
        <v>219</v>
      </c>
      <c r="C599" s="35" t="s">
        <v>221</v>
      </c>
      <c r="D599" t="s">
        <v>530</v>
      </c>
      <c r="E599" t="s">
        <v>548</v>
      </c>
      <c r="F599" s="176" t="n">
        <v>2039</v>
      </c>
      <c r="G599" s="177" t="n">
        <v>67</v>
      </c>
      <c r="H599" s="178" t="n">
        <v>21048.406877068</v>
      </c>
      <c r="I599" s="179" t="n">
        <v>2855399.43546072</v>
      </c>
      <c r="J599" s="180" t="str">
        <f>IF(I599&gt;0,H599/I599,0)</f>
      </c>
      <c r="K599" s="181" t="str">
        <f>1-EXP(-J599)</f>
      </c>
      <c r="L599" s="182" t="str">
        <f>IF(G599=30,1,M598)</f>
      </c>
      <c r="M599" s="183" t="str">
        <f>L599*(1-K599)</f>
      </c>
    </row>
    <row r="600">
      <c r="A600" t="s">
        <v>167</v>
      </c>
      <c r="B600" t="s">
        <v>219</v>
      </c>
      <c r="C600" s="35" t="s">
        <v>221</v>
      </c>
      <c r="D600" t="s">
        <v>530</v>
      </c>
      <c r="E600" t="s">
        <v>548</v>
      </c>
      <c r="F600" s="176" t="n">
        <v>2039</v>
      </c>
      <c r="G600" s="177" t="n">
        <v>68</v>
      </c>
      <c r="H600" s="178" t="n">
        <v>21930.7603424871</v>
      </c>
      <c r="I600" s="179" t="n">
        <v>2745813.51943596</v>
      </c>
      <c r="J600" s="180" t="str">
        <f>IF(I600&gt;0,H600/I600,0)</f>
      </c>
      <c r="K600" s="181" t="str">
        <f>1-EXP(-J600)</f>
      </c>
      <c r="L600" s="182" t="str">
        <f>IF(G600=30,1,M599)</f>
      </c>
      <c r="M600" s="183" t="str">
        <f>L600*(1-K600)</f>
      </c>
    </row>
    <row r="601">
      <c r="A601" t="s">
        <v>167</v>
      </c>
      <c r="B601" t="s">
        <v>219</v>
      </c>
      <c r="C601" s="35" t="s">
        <v>221</v>
      </c>
      <c r="D601" t="s">
        <v>530</v>
      </c>
      <c r="E601" t="s">
        <v>548</v>
      </c>
      <c r="F601" s="176" t="n">
        <v>2039</v>
      </c>
      <c r="G601" s="177" t="n">
        <v>69</v>
      </c>
      <c r="H601" s="178" t="n">
        <v>22126.4168304422</v>
      </c>
      <c r="I601" s="179" t="n">
        <v>2633535.0787449</v>
      </c>
      <c r="J601" s="180" t="str">
        <f>IF(I601&gt;0,H601/I601,0)</f>
      </c>
      <c r="K601" s="181" t="str">
        <f>1-EXP(-J601)</f>
      </c>
      <c r="L601" s="182" t="str">
        <f>IF(G601=30,1,M600)</f>
      </c>
      <c r="M601" s="183" t="str">
        <f>L601*(1-K601)</f>
      </c>
    </row>
    <row r="602">
      <c r="A602" t="s">
        <v>167</v>
      </c>
      <c r="B602" t="s">
        <v>219</v>
      </c>
      <c r="C602" s="35" t="s">
        <v>221</v>
      </c>
      <c r="D602" t="s">
        <v>530</v>
      </c>
      <c r="E602" t="s">
        <v>548</v>
      </c>
      <c r="F602" s="176" t="n">
        <v>2040</v>
      </c>
      <c r="G602" s="177" t="n">
        <v>30</v>
      </c>
      <c r="H602" s="178" t="n">
        <v>732.998972765197</v>
      </c>
      <c r="I602" s="179" t="n">
        <v>4711630.64944306</v>
      </c>
      <c r="J602" s="180" t="str">
        <f>IF(I602&gt;0,H602/I602,0)</f>
      </c>
      <c r="K602" s="181" t="str">
        <f>1-EXP(-J602)</f>
      </c>
      <c r="L602" s="182" t="str">
        <f>IF(G602=30,1,M601)</f>
      </c>
      <c r="M602" s="183" t="str">
        <f>L602*(1-K602)</f>
      </c>
    </row>
    <row r="603">
      <c r="A603" t="s">
        <v>167</v>
      </c>
      <c r="B603" t="s">
        <v>219</v>
      </c>
      <c r="C603" s="35" t="s">
        <v>221</v>
      </c>
      <c r="D603" t="s">
        <v>530</v>
      </c>
      <c r="E603" t="s">
        <v>548</v>
      </c>
      <c r="F603" s="176" t="n">
        <v>2040</v>
      </c>
      <c r="G603" s="177" t="n">
        <v>31</v>
      </c>
      <c r="H603" s="178" t="n">
        <v>1035.19154229654</v>
      </c>
      <c r="I603" s="179" t="n">
        <v>4655201.48731273</v>
      </c>
      <c r="J603" s="180" t="str">
        <f>IF(I603&gt;0,H603/I603,0)</f>
      </c>
      <c r="K603" s="181" t="str">
        <f>1-EXP(-J603)</f>
      </c>
      <c r="L603" s="182" t="str">
        <f>IF(G603=30,1,M602)</f>
      </c>
      <c r="M603" s="183" t="str">
        <f>L603*(1-K603)</f>
      </c>
    </row>
    <row r="604">
      <c r="A604" t="s">
        <v>167</v>
      </c>
      <c r="B604" t="s">
        <v>219</v>
      </c>
      <c r="C604" s="35" t="s">
        <v>221</v>
      </c>
      <c r="D604" t="s">
        <v>530</v>
      </c>
      <c r="E604" t="s">
        <v>548</v>
      </c>
      <c r="F604" s="176" t="n">
        <v>2040</v>
      </c>
      <c r="G604" s="177" t="n">
        <v>32</v>
      </c>
      <c r="H604" s="178" t="n">
        <v>1076.46298739994</v>
      </c>
      <c r="I604" s="179" t="n">
        <v>4647810.77282112</v>
      </c>
      <c r="J604" s="180" t="str">
        <f>IF(I604&gt;0,H604/I604,0)</f>
      </c>
      <c r="K604" s="181" t="str">
        <f>1-EXP(-J604)</f>
      </c>
      <c r="L604" s="182" t="str">
        <f>IF(G604=30,1,M603)</f>
      </c>
      <c r="M604" s="183" t="str">
        <f>L604*(1-K604)</f>
      </c>
    </row>
    <row r="605">
      <c r="A605" t="s">
        <v>167</v>
      </c>
      <c r="B605" t="s">
        <v>219</v>
      </c>
      <c r="C605" s="35" t="s">
        <v>221</v>
      </c>
      <c r="D605" t="s">
        <v>530</v>
      </c>
      <c r="E605" t="s">
        <v>548</v>
      </c>
      <c r="F605" s="176" t="n">
        <v>2040</v>
      </c>
      <c r="G605" s="177" t="n">
        <v>33</v>
      </c>
      <c r="H605" s="178" t="n">
        <v>1129.12925934083</v>
      </c>
      <c r="I605" s="179" t="n">
        <v>4620389.64369613</v>
      </c>
      <c r="J605" s="180" t="str">
        <f>IF(I605&gt;0,H605/I605,0)</f>
      </c>
      <c r="K605" s="181" t="str">
        <f>1-EXP(-J605)</f>
      </c>
      <c r="L605" s="182" t="str">
        <f>IF(G605=30,1,M604)</f>
      </c>
      <c r="M605" s="183" t="str">
        <f>L605*(1-K605)</f>
      </c>
    </row>
    <row r="606">
      <c r="A606" t="s">
        <v>167</v>
      </c>
      <c r="B606" t="s">
        <v>219</v>
      </c>
      <c r="C606" s="35" t="s">
        <v>221</v>
      </c>
      <c r="D606" t="s">
        <v>530</v>
      </c>
      <c r="E606" t="s">
        <v>548</v>
      </c>
      <c r="F606" s="176" t="n">
        <v>2040</v>
      </c>
      <c r="G606" s="177" t="n">
        <v>34</v>
      </c>
      <c r="H606" s="178" t="n">
        <v>1177.06171127636</v>
      </c>
      <c r="I606" s="179" t="n">
        <v>4549277.16790698</v>
      </c>
      <c r="J606" s="180" t="str">
        <f>IF(I606&gt;0,H606/I606,0)</f>
      </c>
      <c r="K606" s="181" t="str">
        <f>1-EXP(-J606)</f>
      </c>
      <c r="L606" s="182" t="str">
        <f>IF(G606=30,1,M605)</f>
      </c>
      <c r="M606" s="183" t="str">
        <f>L606*(1-K606)</f>
      </c>
    </row>
    <row r="607">
      <c r="A607" t="s">
        <v>167</v>
      </c>
      <c r="B607" t="s">
        <v>219</v>
      </c>
      <c r="C607" s="35" t="s">
        <v>221</v>
      </c>
      <c r="D607" t="s">
        <v>530</v>
      </c>
      <c r="E607" t="s">
        <v>548</v>
      </c>
      <c r="F607" s="176" t="n">
        <v>2040</v>
      </c>
      <c r="G607" s="177" t="n">
        <v>35</v>
      </c>
      <c r="H607" s="178" t="n">
        <v>1239.35108354651</v>
      </c>
      <c r="I607" s="179" t="n">
        <v>4455392.89816049</v>
      </c>
      <c r="J607" s="180" t="str">
        <f>IF(I607&gt;0,H607/I607,0)</f>
      </c>
      <c r="K607" s="181" t="str">
        <f>1-EXP(-J607)</f>
      </c>
      <c r="L607" s="182" t="str">
        <f>IF(G607=30,1,M606)</f>
      </c>
      <c r="M607" s="183" t="str">
        <f>L607*(1-K607)</f>
      </c>
    </row>
    <row r="608">
      <c r="A608" t="s">
        <v>167</v>
      </c>
      <c r="B608" t="s">
        <v>219</v>
      </c>
      <c r="C608" s="35" t="s">
        <v>221</v>
      </c>
      <c r="D608" t="s">
        <v>530</v>
      </c>
      <c r="E608" t="s">
        <v>548</v>
      </c>
      <c r="F608" s="176" t="n">
        <v>2040</v>
      </c>
      <c r="G608" s="177" t="n">
        <v>36</v>
      </c>
      <c r="H608" s="178" t="n">
        <v>1575.41480970871</v>
      </c>
      <c r="I608" s="179" t="n">
        <v>4357928.81266795</v>
      </c>
      <c r="J608" s="180" t="str">
        <f>IF(I608&gt;0,H608/I608,0)</f>
      </c>
      <c r="K608" s="181" t="str">
        <f>1-EXP(-J608)</f>
      </c>
      <c r="L608" s="182" t="str">
        <f>IF(G608=30,1,M607)</f>
      </c>
      <c r="M608" s="183" t="str">
        <f>L608*(1-K608)</f>
      </c>
    </row>
    <row r="609">
      <c r="A609" t="s">
        <v>167</v>
      </c>
      <c r="B609" t="s">
        <v>219</v>
      </c>
      <c r="C609" s="35" t="s">
        <v>221</v>
      </c>
      <c r="D609" t="s">
        <v>530</v>
      </c>
      <c r="E609" t="s">
        <v>548</v>
      </c>
      <c r="F609" s="176" t="n">
        <v>2040</v>
      </c>
      <c r="G609" s="177" t="n">
        <v>37</v>
      </c>
      <c r="H609" s="178" t="n">
        <v>1735.00084204451</v>
      </c>
      <c r="I609" s="179" t="n">
        <v>4314499.0835218</v>
      </c>
      <c r="J609" s="180" t="str">
        <f>IF(I609&gt;0,H609/I609,0)</f>
      </c>
      <c r="K609" s="181" t="str">
        <f>1-EXP(-J609)</f>
      </c>
      <c r="L609" s="182" t="str">
        <f>IF(G609=30,1,M608)</f>
      </c>
      <c r="M609" s="183" t="str">
        <f>L609*(1-K609)</f>
      </c>
    </row>
    <row r="610">
      <c r="A610" t="s">
        <v>167</v>
      </c>
      <c r="B610" t="s">
        <v>219</v>
      </c>
      <c r="C610" s="35" t="s">
        <v>221</v>
      </c>
      <c r="D610" t="s">
        <v>530</v>
      </c>
      <c r="E610" t="s">
        <v>548</v>
      </c>
      <c r="F610" s="176" t="n">
        <v>2040</v>
      </c>
      <c r="G610" s="177" t="n">
        <v>38</v>
      </c>
      <c r="H610" s="178" t="n">
        <v>1926.80281679027</v>
      </c>
      <c r="I610" s="179" t="n">
        <v>4293549.01662849</v>
      </c>
      <c r="J610" s="180" t="str">
        <f>IF(I610&gt;0,H610/I610,0)</f>
      </c>
      <c r="K610" s="181" t="str">
        <f>1-EXP(-J610)</f>
      </c>
      <c r="L610" s="182" t="str">
        <f>IF(G610=30,1,M609)</f>
      </c>
      <c r="M610" s="183" t="str">
        <f>L610*(1-K610)</f>
      </c>
    </row>
    <row r="611">
      <c r="A611" t="s">
        <v>167</v>
      </c>
      <c r="B611" t="s">
        <v>219</v>
      </c>
      <c r="C611" s="35" t="s">
        <v>221</v>
      </c>
      <c r="D611" t="s">
        <v>530</v>
      </c>
      <c r="E611" t="s">
        <v>548</v>
      </c>
      <c r="F611" s="176" t="n">
        <v>2040</v>
      </c>
      <c r="G611" s="177" t="n">
        <v>39</v>
      </c>
      <c r="H611" s="178" t="n">
        <v>2064.79615722465</v>
      </c>
      <c r="I611" s="179" t="n">
        <v>4272393.91759418</v>
      </c>
      <c r="J611" s="180" t="str">
        <f>IF(I611&gt;0,H611/I611,0)</f>
      </c>
      <c r="K611" s="181" t="str">
        <f>1-EXP(-J611)</f>
      </c>
      <c r="L611" s="182" t="str">
        <f>IF(G611=30,1,M610)</f>
      </c>
      <c r="M611" s="183" t="str">
        <f>L611*(1-K611)</f>
      </c>
    </row>
    <row r="612">
      <c r="A612" t="s">
        <v>167</v>
      </c>
      <c r="B612" t="s">
        <v>219</v>
      </c>
      <c r="C612" s="35" t="s">
        <v>221</v>
      </c>
      <c r="D612" t="s">
        <v>530</v>
      </c>
      <c r="E612" t="s">
        <v>548</v>
      </c>
      <c r="F612" s="176" t="n">
        <v>2040</v>
      </c>
      <c r="G612" s="177" t="n">
        <v>40</v>
      </c>
      <c r="H612" s="178" t="n">
        <v>2268.30677640985</v>
      </c>
      <c r="I612" s="179" t="n">
        <v>4270497.90966337</v>
      </c>
      <c r="J612" s="180" t="str">
        <f>IF(I612&gt;0,H612/I612,0)</f>
      </c>
      <c r="K612" s="181" t="str">
        <f>1-EXP(-J612)</f>
      </c>
      <c r="L612" s="182" t="str">
        <f>IF(G612=30,1,M611)</f>
      </c>
      <c r="M612" s="183" t="str">
        <f>L612*(1-K612)</f>
      </c>
    </row>
    <row r="613">
      <c r="A613" t="s">
        <v>167</v>
      </c>
      <c r="B613" t="s">
        <v>219</v>
      </c>
      <c r="C613" s="35" t="s">
        <v>221</v>
      </c>
      <c r="D613" t="s">
        <v>530</v>
      </c>
      <c r="E613" t="s">
        <v>548</v>
      </c>
      <c r="F613" s="176" t="n">
        <v>2040</v>
      </c>
      <c r="G613" s="177" t="n">
        <v>41</v>
      </c>
      <c r="H613" s="178" t="n">
        <v>3006.0909457187</v>
      </c>
      <c r="I613" s="179" t="n">
        <v>4306534.47262311</v>
      </c>
      <c r="J613" s="180" t="str">
        <f>IF(I613&gt;0,H613/I613,0)</f>
      </c>
      <c r="K613" s="181" t="str">
        <f>1-EXP(-J613)</f>
      </c>
      <c r="L613" s="182" t="str">
        <f>IF(G613=30,1,M612)</f>
      </c>
      <c r="M613" s="183" t="str">
        <f>L613*(1-K613)</f>
      </c>
    </row>
    <row r="614">
      <c r="A614" t="s">
        <v>167</v>
      </c>
      <c r="B614" t="s">
        <v>219</v>
      </c>
      <c r="C614" s="35" t="s">
        <v>221</v>
      </c>
      <c r="D614" t="s">
        <v>530</v>
      </c>
      <c r="E614" t="s">
        <v>548</v>
      </c>
      <c r="F614" s="176" t="n">
        <v>2040</v>
      </c>
      <c r="G614" s="177" t="n">
        <v>42</v>
      </c>
      <c r="H614" s="178" t="n">
        <v>3356.45828826116</v>
      </c>
      <c r="I614" s="179" t="n">
        <v>4344930.87103346</v>
      </c>
      <c r="J614" s="180" t="str">
        <f>IF(I614&gt;0,H614/I614,0)</f>
      </c>
      <c r="K614" s="181" t="str">
        <f>1-EXP(-J614)</f>
      </c>
      <c r="L614" s="182" t="str">
        <f>IF(G614=30,1,M613)</f>
      </c>
      <c r="M614" s="183" t="str">
        <f>L614*(1-K614)</f>
      </c>
    </row>
    <row r="615">
      <c r="A615" t="s">
        <v>167</v>
      </c>
      <c r="B615" t="s">
        <v>219</v>
      </c>
      <c r="C615" s="35" t="s">
        <v>221</v>
      </c>
      <c r="D615" t="s">
        <v>530</v>
      </c>
      <c r="E615" t="s">
        <v>548</v>
      </c>
      <c r="F615" s="176" t="n">
        <v>2040</v>
      </c>
      <c r="G615" s="177" t="n">
        <v>43</v>
      </c>
      <c r="H615" s="178" t="n">
        <v>3730.79087636534</v>
      </c>
      <c r="I615" s="179" t="n">
        <v>4337143.9600368</v>
      </c>
      <c r="J615" s="180" t="str">
        <f>IF(I615&gt;0,H615/I615,0)</f>
      </c>
      <c r="K615" s="181" t="str">
        <f>1-EXP(-J615)</f>
      </c>
      <c r="L615" s="182" t="str">
        <f>IF(G615=30,1,M614)</f>
      </c>
      <c r="M615" s="183" t="str">
        <f>L615*(1-K615)</f>
      </c>
    </row>
    <row r="616">
      <c r="A616" t="s">
        <v>167</v>
      </c>
      <c r="B616" t="s">
        <v>219</v>
      </c>
      <c r="C616" s="35" t="s">
        <v>221</v>
      </c>
      <c r="D616" t="s">
        <v>530</v>
      </c>
      <c r="E616" t="s">
        <v>548</v>
      </c>
      <c r="F616" s="176" t="n">
        <v>2040</v>
      </c>
      <c r="G616" s="177" t="n">
        <v>44</v>
      </c>
      <c r="H616" s="178" t="n">
        <v>3848.88155013747</v>
      </c>
      <c r="I616" s="179" t="n">
        <v>4270741.26055994</v>
      </c>
      <c r="J616" s="180" t="str">
        <f>IF(I616&gt;0,H616/I616,0)</f>
      </c>
      <c r="K616" s="181" t="str">
        <f>1-EXP(-J616)</f>
      </c>
      <c r="L616" s="182" t="str">
        <f>IF(G616=30,1,M615)</f>
      </c>
      <c r="M616" s="183" t="str">
        <f>L616*(1-K616)</f>
      </c>
    </row>
    <row r="617">
      <c r="A617" t="s">
        <v>167</v>
      </c>
      <c r="B617" t="s">
        <v>219</v>
      </c>
      <c r="C617" s="35" t="s">
        <v>221</v>
      </c>
      <c r="D617" t="s">
        <v>530</v>
      </c>
      <c r="E617" t="s">
        <v>548</v>
      </c>
      <c r="F617" s="176" t="n">
        <v>2040</v>
      </c>
      <c r="G617" s="177" t="n">
        <v>45</v>
      </c>
      <c r="H617" s="178" t="n">
        <v>4078.4077016072</v>
      </c>
      <c r="I617" s="179" t="n">
        <v>4202065.48774617</v>
      </c>
      <c r="J617" s="180" t="str">
        <f>IF(I617&gt;0,H617/I617,0)</f>
      </c>
      <c r="K617" s="181" t="str">
        <f>1-EXP(-J617)</f>
      </c>
      <c r="L617" s="182" t="str">
        <f>IF(G617=30,1,M616)</f>
      </c>
      <c r="M617" s="183" t="str">
        <f>L617*(1-K617)</f>
      </c>
    </row>
    <row r="618">
      <c r="A618" t="s">
        <v>167</v>
      </c>
      <c r="B618" t="s">
        <v>219</v>
      </c>
      <c r="C618" s="35" t="s">
        <v>221</v>
      </c>
      <c r="D618" t="s">
        <v>530</v>
      </c>
      <c r="E618" t="s">
        <v>548</v>
      </c>
      <c r="F618" s="176" t="n">
        <v>2040</v>
      </c>
      <c r="G618" s="177" t="n">
        <v>46</v>
      </c>
      <c r="H618" s="178" t="n">
        <v>5004.89993277277</v>
      </c>
      <c r="I618" s="179" t="n">
        <v>4142164.91026377</v>
      </c>
      <c r="J618" s="180" t="str">
        <f>IF(I618&gt;0,H618/I618,0)</f>
      </c>
      <c r="K618" s="181" t="str">
        <f>1-EXP(-J618)</f>
      </c>
      <c r="L618" s="182" t="str">
        <f>IF(G618=30,1,M617)</f>
      </c>
      <c r="M618" s="183" t="str">
        <f>L618*(1-K618)</f>
      </c>
    </row>
    <row r="619">
      <c r="A619" t="s">
        <v>167</v>
      </c>
      <c r="B619" t="s">
        <v>219</v>
      </c>
      <c r="C619" s="35" t="s">
        <v>221</v>
      </c>
      <c r="D619" t="s">
        <v>530</v>
      </c>
      <c r="E619" t="s">
        <v>548</v>
      </c>
      <c r="F619" s="176" t="n">
        <v>2040</v>
      </c>
      <c r="G619" s="177" t="n">
        <v>47</v>
      </c>
      <c r="H619" s="178" t="n">
        <v>5423.62475406945</v>
      </c>
      <c r="I619" s="179" t="n">
        <v>4084372.81034887</v>
      </c>
      <c r="J619" s="180" t="str">
        <f>IF(I619&gt;0,H619/I619,0)</f>
      </c>
      <c r="K619" s="181" t="str">
        <f>1-EXP(-J619)</f>
      </c>
      <c r="L619" s="182" t="str">
        <f>IF(G619=30,1,M618)</f>
      </c>
      <c r="M619" s="183" t="str">
        <f>L619*(1-K619)</f>
      </c>
    </row>
    <row r="620">
      <c r="A620" t="s">
        <v>167</v>
      </c>
      <c r="B620" t="s">
        <v>219</v>
      </c>
      <c r="C620" s="35" t="s">
        <v>221</v>
      </c>
      <c r="D620" t="s">
        <v>530</v>
      </c>
      <c r="E620" t="s">
        <v>548</v>
      </c>
      <c r="F620" s="176" t="n">
        <v>2040</v>
      </c>
      <c r="G620" s="177" t="n">
        <v>48</v>
      </c>
      <c r="H620" s="178" t="n">
        <v>5961.06718794776</v>
      </c>
      <c r="I620" s="179" t="n">
        <v>4060049.13858015</v>
      </c>
      <c r="J620" s="180" t="str">
        <f>IF(I620&gt;0,H620/I620,0)</f>
      </c>
      <c r="K620" s="181" t="str">
        <f>1-EXP(-J620)</f>
      </c>
      <c r="L620" s="182" t="str">
        <f>IF(G620=30,1,M619)</f>
      </c>
      <c r="M620" s="183" t="str">
        <f>L620*(1-K620)</f>
      </c>
    </row>
    <row r="621">
      <c r="A621" t="s">
        <v>167</v>
      </c>
      <c r="B621" t="s">
        <v>219</v>
      </c>
      <c r="C621" s="35" t="s">
        <v>221</v>
      </c>
      <c r="D621" t="s">
        <v>530</v>
      </c>
      <c r="E621" t="s">
        <v>548</v>
      </c>
      <c r="F621" s="176" t="n">
        <v>2040</v>
      </c>
      <c r="G621" s="177" t="n">
        <v>49</v>
      </c>
      <c r="H621" s="178" t="n">
        <v>6390.62280358148</v>
      </c>
      <c r="I621" s="179" t="n">
        <v>4029135.21291337</v>
      </c>
      <c r="J621" s="180" t="str">
        <f>IF(I621&gt;0,H621/I621,0)</f>
      </c>
      <c r="K621" s="181" t="str">
        <f>1-EXP(-J621)</f>
      </c>
      <c r="L621" s="182" t="str">
        <f>IF(G621=30,1,M620)</f>
      </c>
      <c r="M621" s="183" t="str">
        <f>L621*(1-K621)</f>
      </c>
    </row>
    <row r="622">
      <c r="A622" t="s">
        <v>167</v>
      </c>
      <c r="B622" t="s">
        <v>219</v>
      </c>
      <c r="C622" s="35" t="s">
        <v>221</v>
      </c>
      <c r="D622" t="s">
        <v>530</v>
      </c>
      <c r="E622" t="s">
        <v>548</v>
      </c>
      <c r="F622" s="176" t="n">
        <v>2040</v>
      </c>
      <c r="G622" s="177" t="n">
        <v>50</v>
      </c>
      <c r="H622" s="178" t="n">
        <v>6897.15060393553</v>
      </c>
      <c r="I622" s="179" t="n">
        <v>4000844.80807166</v>
      </c>
      <c r="J622" s="180" t="str">
        <f>IF(I622&gt;0,H622/I622,0)</f>
      </c>
      <c r="K622" s="181" t="str">
        <f>1-EXP(-J622)</f>
      </c>
      <c r="L622" s="182" t="str">
        <f>IF(G622=30,1,M621)</f>
      </c>
      <c r="M622" s="183" t="str">
        <f>L622*(1-K622)</f>
      </c>
    </row>
    <row r="623">
      <c r="A623" t="s">
        <v>167</v>
      </c>
      <c r="B623" t="s">
        <v>219</v>
      </c>
      <c r="C623" s="35" t="s">
        <v>221</v>
      </c>
      <c r="D623" t="s">
        <v>530</v>
      </c>
      <c r="E623" t="s">
        <v>548</v>
      </c>
      <c r="F623" s="176" t="n">
        <v>2040</v>
      </c>
      <c r="G623" s="177" t="n">
        <v>51</v>
      </c>
      <c r="H623" s="178" t="n">
        <v>7819.71285120839</v>
      </c>
      <c r="I623" s="179" t="n">
        <v>3993728.25586076</v>
      </c>
      <c r="J623" s="180" t="str">
        <f>IF(I623&gt;0,H623/I623,0)</f>
      </c>
      <c r="K623" s="181" t="str">
        <f>1-EXP(-J623)</f>
      </c>
      <c r="L623" s="182" t="str">
        <f>IF(G623=30,1,M622)</f>
      </c>
      <c r="M623" s="183" t="str">
        <f>L623*(1-K623)</f>
      </c>
    </row>
    <row r="624">
      <c r="A624" t="s">
        <v>167</v>
      </c>
      <c r="B624" t="s">
        <v>219</v>
      </c>
      <c r="C624" s="35" t="s">
        <v>221</v>
      </c>
      <c r="D624" t="s">
        <v>530</v>
      </c>
      <c r="E624" t="s">
        <v>548</v>
      </c>
      <c r="F624" s="176" t="n">
        <v>2040</v>
      </c>
      <c r="G624" s="177" t="n">
        <v>52</v>
      </c>
      <c r="H624" s="178" t="n">
        <v>8473.87996735652</v>
      </c>
      <c r="I624" s="179" t="n">
        <v>3940700.71222614</v>
      </c>
      <c r="J624" s="180" t="str">
        <f>IF(I624&gt;0,H624/I624,0)</f>
      </c>
      <c r="K624" s="181" t="str">
        <f>1-EXP(-J624)</f>
      </c>
      <c r="L624" s="182" t="str">
        <f>IF(G624=30,1,M623)</f>
      </c>
      <c r="M624" s="183" t="str">
        <f>L624*(1-K624)</f>
      </c>
    </row>
    <row r="625">
      <c r="A625" t="s">
        <v>167</v>
      </c>
      <c r="B625" t="s">
        <v>219</v>
      </c>
      <c r="C625" s="35" t="s">
        <v>221</v>
      </c>
      <c r="D625" t="s">
        <v>530</v>
      </c>
      <c r="E625" t="s">
        <v>548</v>
      </c>
      <c r="F625" s="176" t="n">
        <v>2040</v>
      </c>
      <c r="G625" s="177" t="n">
        <v>53</v>
      </c>
      <c r="H625" s="178" t="n">
        <v>9141.15907387421</v>
      </c>
      <c r="I625" s="179" t="n">
        <v>3878454.52924598</v>
      </c>
      <c r="J625" s="180" t="str">
        <f>IF(I625&gt;0,H625/I625,0)</f>
      </c>
      <c r="K625" s="181" t="str">
        <f>1-EXP(-J625)</f>
      </c>
      <c r="L625" s="182" t="str">
        <f>IF(G625=30,1,M624)</f>
      </c>
      <c r="M625" s="183" t="str">
        <f>L625*(1-K625)</f>
      </c>
    </row>
    <row r="626">
      <c r="A626" t="s">
        <v>167</v>
      </c>
      <c r="B626" t="s">
        <v>219</v>
      </c>
      <c r="C626" s="35" t="s">
        <v>221</v>
      </c>
      <c r="D626" t="s">
        <v>530</v>
      </c>
      <c r="E626" t="s">
        <v>548</v>
      </c>
      <c r="F626" s="176" t="n">
        <v>2040</v>
      </c>
      <c r="G626" s="177" t="n">
        <v>54</v>
      </c>
      <c r="H626" s="178" t="n">
        <v>10068.4937985353</v>
      </c>
      <c r="I626" s="179" t="n">
        <v>3874295.93348543</v>
      </c>
      <c r="J626" s="180" t="str">
        <f>IF(I626&gt;0,H626/I626,0)</f>
      </c>
      <c r="K626" s="181" t="str">
        <f>1-EXP(-J626)</f>
      </c>
      <c r="L626" s="182" t="str">
        <f>IF(G626=30,1,M625)</f>
      </c>
      <c r="M626" s="183" t="str">
        <f>L626*(1-K626)</f>
      </c>
    </row>
    <row r="627">
      <c r="A627" t="s">
        <v>167</v>
      </c>
      <c r="B627" t="s">
        <v>219</v>
      </c>
      <c r="C627" s="35" t="s">
        <v>221</v>
      </c>
      <c r="D627" t="s">
        <v>530</v>
      </c>
      <c r="E627" t="s">
        <v>548</v>
      </c>
      <c r="F627" s="176" t="n">
        <v>2040</v>
      </c>
      <c r="G627" s="177" t="n">
        <v>55</v>
      </c>
      <c r="H627" s="178" t="n">
        <v>11248.4857017483</v>
      </c>
      <c r="I627" s="179" t="n">
        <v>3922609.95807866</v>
      </c>
      <c r="J627" s="180" t="str">
        <f>IF(I627&gt;0,H627/I627,0)</f>
      </c>
      <c r="K627" s="181" t="str">
        <f>1-EXP(-J627)</f>
      </c>
      <c r="L627" s="182" t="str">
        <f>IF(G627=30,1,M626)</f>
      </c>
      <c r="M627" s="183" t="str">
        <f>L627*(1-K627)</f>
      </c>
    </row>
    <row r="628">
      <c r="A628" t="s">
        <v>167</v>
      </c>
      <c r="B628" t="s">
        <v>219</v>
      </c>
      <c r="C628" s="35" t="s">
        <v>221</v>
      </c>
      <c r="D628" t="s">
        <v>530</v>
      </c>
      <c r="E628" t="s">
        <v>548</v>
      </c>
      <c r="F628" s="176" t="n">
        <v>2040</v>
      </c>
      <c r="G628" s="177" t="n">
        <v>56</v>
      </c>
      <c r="H628" s="178" t="n">
        <v>12373.5197037026</v>
      </c>
      <c r="I628" s="179" t="n">
        <v>3929032.53861012</v>
      </c>
      <c r="J628" s="180" t="str">
        <f>IF(I628&gt;0,H628/I628,0)</f>
      </c>
      <c r="K628" s="181" t="str">
        <f>1-EXP(-J628)</f>
      </c>
      <c r="L628" s="182" t="str">
        <f>IF(G628=30,1,M627)</f>
      </c>
      <c r="M628" s="183" t="str">
        <f>L628*(1-K628)</f>
      </c>
    </row>
    <row r="629">
      <c r="A629" t="s">
        <v>167</v>
      </c>
      <c r="B629" t="s">
        <v>219</v>
      </c>
      <c r="C629" s="35" t="s">
        <v>221</v>
      </c>
      <c r="D629" t="s">
        <v>530</v>
      </c>
      <c r="E629" t="s">
        <v>548</v>
      </c>
      <c r="F629" s="176" t="n">
        <v>2040</v>
      </c>
      <c r="G629" s="177" t="n">
        <v>57</v>
      </c>
      <c r="H629" s="178" t="n">
        <v>13398.5087383156</v>
      </c>
      <c r="I629" s="179" t="n">
        <v>3879181.84349682</v>
      </c>
      <c r="J629" s="180" t="str">
        <f>IF(I629&gt;0,H629/I629,0)</f>
      </c>
      <c r="K629" s="181" t="str">
        <f>1-EXP(-J629)</f>
      </c>
      <c r="L629" s="182" t="str">
        <f>IF(G629=30,1,M628)</f>
      </c>
      <c r="M629" s="183" t="str">
        <f>L629*(1-K629)</f>
      </c>
    </row>
    <row r="630">
      <c r="A630" t="s">
        <v>167</v>
      </c>
      <c r="B630" t="s">
        <v>219</v>
      </c>
      <c r="C630" s="35" t="s">
        <v>221</v>
      </c>
      <c r="D630" t="s">
        <v>530</v>
      </c>
      <c r="E630" t="s">
        <v>548</v>
      </c>
      <c r="F630" s="176" t="n">
        <v>2040</v>
      </c>
      <c r="G630" s="177" t="n">
        <v>58</v>
      </c>
      <c r="H630" s="178" t="n">
        <v>14407.2481058247</v>
      </c>
      <c r="I630" s="179" t="n">
        <v>3804857.30676699</v>
      </c>
      <c r="J630" s="180" t="str">
        <f>IF(I630&gt;0,H630/I630,0)</f>
      </c>
      <c r="K630" s="181" t="str">
        <f>1-EXP(-J630)</f>
      </c>
      <c r="L630" s="182" t="str">
        <f>IF(G630=30,1,M629)</f>
      </c>
      <c r="M630" s="183" t="str">
        <f>L630*(1-K630)</f>
      </c>
    </row>
    <row r="631">
      <c r="A631" t="s">
        <v>167</v>
      </c>
      <c r="B631" t="s">
        <v>219</v>
      </c>
      <c r="C631" s="35" t="s">
        <v>221</v>
      </c>
      <c r="D631" t="s">
        <v>530</v>
      </c>
      <c r="E631" t="s">
        <v>548</v>
      </c>
      <c r="F631" s="176" t="n">
        <v>2040</v>
      </c>
      <c r="G631" s="177" t="n">
        <v>59</v>
      </c>
      <c r="H631" s="178" t="n">
        <v>14731.6091406833</v>
      </c>
      <c r="I631" s="179" t="n">
        <v>3723115.55310941</v>
      </c>
      <c r="J631" s="180" t="str">
        <f>IF(I631&gt;0,H631/I631,0)</f>
      </c>
      <c r="K631" s="181" t="str">
        <f>1-EXP(-J631)</f>
      </c>
      <c r="L631" s="182" t="str">
        <f>IF(G631=30,1,M630)</f>
      </c>
      <c r="M631" s="183" t="str">
        <f>L631*(1-K631)</f>
      </c>
    </row>
    <row r="632">
      <c r="A632" t="s">
        <v>167</v>
      </c>
      <c r="B632" t="s">
        <v>219</v>
      </c>
      <c r="C632" s="35" t="s">
        <v>221</v>
      </c>
      <c r="D632" t="s">
        <v>530</v>
      </c>
      <c r="E632" t="s">
        <v>548</v>
      </c>
      <c r="F632" s="176" t="n">
        <v>2040</v>
      </c>
      <c r="G632" s="177" t="n">
        <v>60</v>
      </c>
      <c r="H632" s="178" t="n">
        <v>15296.0761152219</v>
      </c>
      <c r="I632" s="179" t="n">
        <v>3645783.59800491</v>
      </c>
      <c r="J632" s="180" t="str">
        <f>IF(I632&gt;0,H632/I632,0)</f>
      </c>
      <c r="K632" s="181" t="str">
        <f>1-EXP(-J632)</f>
      </c>
      <c r="L632" s="182" t="str">
        <f>IF(G632=30,1,M631)</f>
      </c>
      <c r="M632" s="183" t="str">
        <f>L632*(1-K632)</f>
      </c>
    </row>
    <row r="633">
      <c r="A633" t="s">
        <v>167</v>
      </c>
      <c r="B633" t="s">
        <v>219</v>
      </c>
      <c r="C633" s="35" t="s">
        <v>221</v>
      </c>
      <c r="D633" t="s">
        <v>530</v>
      </c>
      <c r="E633" t="s">
        <v>548</v>
      </c>
      <c r="F633" s="176" t="n">
        <v>2040</v>
      </c>
      <c r="G633" s="177" t="n">
        <v>61</v>
      </c>
      <c r="H633" s="178" t="n">
        <v>15957.7257137805</v>
      </c>
      <c r="I633" s="179" t="n">
        <v>3554742.90907747</v>
      </c>
      <c r="J633" s="180" t="str">
        <f>IF(I633&gt;0,H633/I633,0)</f>
      </c>
      <c r="K633" s="181" t="str">
        <f>1-EXP(-J633)</f>
      </c>
      <c r="L633" s="182" t="str">
        <f>IF(G633=30,1,M632)</f>
      </c>
      <c r="M633" s="183" t="str">
        <f>L633*(1-K633)</f>
      </c>
    </row>
    <row r="634">
      <c r="A634" t="s">
        <v>167</v>
      </c>
      <c r="B634" t="s">
        <v>219</v>
      </c>
      <c r="C634" s="35" t="s">
        <v>221</v>
      </c>
      <c r="D634" t="s">
        <v>530</v>
      </c>
      <c r="E634" t="s">
        <v>548</v>
      </c>
      <c r="F634" s="176" t="n">
        <v>2040</v>
      </c>
      <c r="G634" s="177" t="n">
        <v>62</v>
      </c>
      <c r="H634" s="178" t="n">
        <v>16678.5676362303</v>
      </c>
      <c r="I634" s="179" t="n">
        <v>3440559.8846344</v>
      </c>
      <c r="J634" s="180" t="str">
        <f>IF(I634&gt;0,H634/I634,0)</f>
      </c>
      <c r="K634" s="181" t="str">
        <f>1-EXP(-J634)</f>
      </c>
      <c r="L634" s="182" t="str">
        <f>IF(G634=30,1,M633)</f>
      </c>
      <c r="M634" s="183" t="str">
        <f>L634*(1-K634)</f>
      </c>
    </row>
    <row r="635">
      <c r="A635" t="s">
        <v>167</v>
      </c>
      <c r="B635" t="s">
        <v>219</v>
      </c>
      <c r="C635" s="35" t="s">
        <v>221</v>
      </c>
      <c r="D635" t="s">
        <v>530</v>
      </c>
      <c r="E635" t="s">
        <v>548</v>
      </c>
      <c r="F635" s="176" t="n">
        <v>2040</v>
      </c>
      <c r="G635" s="177" t="n">
        <v>63</v>
      </c>
      <c r="H635" s="178" t="n">
        <v>17423.9909732201</v>
      </c>
      <c r="I635" s="179" t="n">
        <v>3329500.672484</v>
      </c>
      <c r="J635" s="180" t="str">
        <f>IF(I635&gt;0,H635/I635,0)</f>
      </c>
      <c r="K635" s="181" t="str">
        <f>1-EXP(-J635)</f>
      </c>
      <c r="L635" s="182" t="str">
        <f>IF(G635=30,1,M634)</f>
      </c>
      <c r="M635" s="183" t="str">
        <f>L635*(1-K635)</f>
      </c>
    </row>
    <row r="636">
      <c r="A636" t="s">
        <v>167</v>
      </c>
      <c r="B636" t="s">
        <v>219</v>
      </c>
      <c r="C636" s="35" t="s">
        <v>221</v>
      </c>
      <c r="D636" t="s">
        <v>530</v>
      </c>
      <c r="E636" t="s">
        <v>548</v>
      </c>
      <c r="F636" s="176" t="n">
        <v>2040</v>
      </c>
      <c r="G636" s="177" t="n">
        <v>64</v>
      </c>
      <c r="H636" s="178" t="n">
        <v>18612.1103878487</v>
      </c>
      <c r="I636" s="179" t="n">
        <v>3230488.5588327</v>
      </c>
      <c r="J636" s="180" t="str">
        <f>IF(I636&gt;0,H636/I636,0)</f>
      </c>
      <c r="K636" s="181" t="str">
        <f>1-EXP(-J636)</f>
      </c>
      <c r="L636" s="182" t="str">
        <f>IF(G636=30,1,M635)</f>
      </c>
      <c r="M636" s="183" t="str">
        <f>L636*(1-K636)</f>
      </c>
    </row>
    <row r="637">
      <c r="A637" t="s">
        <v>167</v>
      </c>
      <c r="B637" t="s">
        <v>219</v>
      </c>
      <c r="C637" s="35" t="s">
        <v>221</v>
      </c>
      <c r="D637" t="s">
        <v>530</v>
      </c>
      <c r="E637" t="s">
        <v>548</v>
      </c>
      <c r="F637" s="176" t="n">
        <v>2040</v>
      </c>
      <c r="G637" s="177" t="n">
        <v>65</v>
      </c>
      <c r="H637" s="178" t="n">
        <v>19659.9038915139</v>
      </c>
      <c r="I637" s="179" t="n">
        <v>3118877.17164676</v>
      </c>
      <c r="J637" s="180" t="str">
        <f>IF(I637&gt;0,H637/I637,0)</f>
      </c>
      <c r="K637" s="181" t="str">
        <f>1-EXP(-J637)</f>
      </c>
      <c r="L637" s="182" t="str">
        <f>IF(G637=30,1,M636)</f>
      </c>
      <c r="M637" s="183" t="str">
        <f>L637*(1-K637)</f>
      </c>
    </row>
    <row r="638">
      <c r="A638" t="s">
        <v>167</v>
      </c>
      <c r="B638" t="s">
        <v>219</v>
      </c>
      <c r="C638" s="35" t="s">
        <v>221</v>
      </c>
      <c r="D638" t="s">
        <v>530</v>
      </c>
      <c r="E638" t="s">
        <v>548</v>
      </c>
      <c r="F638" s="176" t="n">
        <v>2040</v>
      </c>
      <c r="G638" s="177" t="n">
        <v>66</v>
      </c>
      <c r="H638" s="178" t="n">
        <v>20181.9672262056</v>
      </c>
      <c r="I638" s="179" t="n">
        <v>3018927.33274288</v>
      </c>
      <c r="J638" s="180" t="str">
        <f>IF(I638&gt;0,H638/I638,0)</f>
      </c>
      <c r="K638" s="181" t="str">
        <f>1-EXP(-J638)</f>
      </c>
      <c r="L638" s="182" t="str">
        <f>IF(G638=30,1,M637)</f>
      </c>
      <c r="M638" s="183" t="str">
        <f>L638*(1-K638)</f>
      </c>
    </row>
    <row r="639">
      <c r="A639" t="s">
        <v>167</v>
      </c>
      <c r="B639" t="s">
        <v>219</v>
      </c>
      <c r="C639" s="35" t="s">
        <v>221</v>
      </c>
      <c r="D639" t="s">
        <v>530</v>
      </c>
      <c r="E639" t="s">
        <v>548</v>
      </c>
      <c r="F639" s="176" t="n">
        <v>2040</v>
      </c>
      <c r="G639" s="177" t="n">
        <v>67</v>
      </c>
      <c r="H639" s="178" t="n">
        <v>21278.904382453</v>
      </c>
      <c r="I639" s="179" t="n">
        <v>2917209.32988228</v>
      </c>
      <c r="J639" s="180" t="str">
        <f>IF(I639&gt;0,H639/I639,0)</f>
      </c>
      <c r="K639" s="181" t="str">
        <f>1-EXP(-J639)</f>
      </c>
      <c r="L639" s="182" t="str">
        <f>IF(G639=30,1,M638)</f>
      </c>
      <c r="M639" s="183" t="str">
        <f>L639*(1-K639)</f>
      </c>
    </row>
    <row r="640">
      <c r="A640" t="s">
        <v>167</v>
      </c>
      <c r="B640" t="s">
        <v>219</v>
      </c>
      <c r="C640" s="35" t="s">
        <v>221</v>
      </c>
      <c r="D640" t="s">
        <v>530</v>
      </c>
      <c r="E640" t="s">
        <v>548</v>
      </c>
      <c r="F640" s="176" t="n">
        <v>2040</v>
      </c>
      <c r="G640" s="177" t="n">
        <v>68</v>
      </c>
      <c r="H640" s="178" t="n">
        <v>22122.4448669858</v>
      </c>
      <c r="I640" s="179" t="n">
        <v>2796320.05679049</v>
      </c>
      <c r="J640" s="180" t="str">
        <f>IF(I640&gt;0,H640/I640,0)</f>
      </c>
      <c r="K640" s="181" t="str">
        <f>1-EXP(-J640)</f>
      </c>
      <c r="L640" s="182" t="str">
        <f>IF(G640=30,1,M639)</f>
      </c>
      <c r="M640" s="183" t="str">
        <f>L640*(1-K640)</f>
      </c>
    </row>
    <row r="641">
      <c r="A641" t="s">
        <v>167</v>
      </c>
      <c r="B641" t="s">
        <v>219</v>
      </c>
      <c r="C641" s="35" t="s">
        <v>221</v>
      </c>
      <c r="D641" t="s">
        <v>530</v>
      </c>
      <c r="E641" t="s">
        <v>548</v>
      </c>
      <c r="F641" s="176" t="n">
        <v>2040</v>
      </c>
      <c r="G641" s="177" t="n">
        <v>69</v>
      </c>
      <c r="H641" s="178" t="n">
        <v>22350.1473386979</v>
      </c>
      <c r="I641" s="179" t="n">
        <v>2683813.28957198</v>
      </c>
      <c r="J641" s="180" t="str">
        <f>IF(I641&gt;0,H641/I641,0)</f>
      </c>
      <c r="K641" s="181" t="str">
        <f>1-EXP(-J641)</f>
      </c>
      <c r="L641" s="182" t="str">
        <f>IF(G641=30,1,M640)</f>
      </c>
      <c r="M641" s="183" t="str">
        <f>L641*(1-K641)</f>
      </c>
    </row>
    <row r="642">
      <c r="A642" t="s">
        <v>167</v>
      </c>
      <c r="B642" t="s">
        <v>219</v>
      </c>
      <c r="C642" s="35" t="s">
        <v>221</v>
      </c>
      <c r="D642" t="s">
        <v>530</v>
      </c>
      <c r="E642" t="s">
        <v>548</v>
      </c>
      <c r="F642" s="176" t="n">
        <v>2041</v>
      </c>
      <c r="G642" s="177" t="n">
        <v>30</v>
      </c>
      <c r="H642" s="178" t="n">
        <v>747.396450781122</v>
      </c>
      <c r="I642" s="179" t="n">
        <v>4807129.62370656</v>
      </c>
      <c r="J642" s="180" t="str">
        <f>IF(I642&gt;0,H642/I642,0)</f>
      </c>
      <c r="K642" s="181" t="str">
        <f>1-EXP(-J642)</f>
      </c>
      <c r="L642" s="182" t="str">
        <f>IF(G642=30,1,M641)</f>
      </c>
      <c r="M642" s="183" t="str">
        <f>L642*(1-K642)</f>
      </c>
    </row>
    <row r="643">
      <c r="A643" t="s">
        <v>167</v>
      </c>
      <c r="B643" t="s">
        <v>219</v>
      </c>
      <c r="C643" s="35" t="s">
        <v>221</v>
      </c>
      <c r="D643" t="s">
        <v>530</v>
      </c>
      <c r="E643" t="s">
        <v>548</v>
      </c>
      <c r="F643" s="176" t="n">
        <v>2041</v>
      </c>
      <c r="G643" s="177" t="n">
        <v>31</v>
      </c>
      <c r="H643" s="178" t="n">
        <v>1045.38293404491</v>
      </c>
      <c r="I643" s="179" t="n">
        <v>4706098.54617561</v>
      </c>
      <c r="J643" s="180" t="str">
        <f>IF(I643&gt;0,H643/I643,0)</f>
      </c>
      <c r="K643" s="181" t="str">
        <f>1-EXP(-J643)</f>
      </c>
      <c r="L643" s="182" t="str">
        <f>IF(G643=30,1,M642)</f>
      </c>
      <c r="M643" s="183" t="str">
        <f>L643*(1-K643)</f>
      </c>
    </row>
    <row r="644">
      <c r="A644" t="s">
        <v>167</v>
      </c>
      <c r="B644" t="s">
        <v>219</v>
      </c>
      <c r="C644" s="35" t="s">
        <v>221</v>
      </c>
      <c r="D644" t="s">
        <v>530</v>
      </c>
      <c r="E644" t="s">
        <v>548</v>
      </c>
      <c r="F644" s="176" t="n">
        <v>2041</v>
      </c>
      <c r="G644" s="177" t="n">
        <v>32</v>
      </c>
      <c r="H644" s="178" t="n">
        <v>1076.18110319217</v>
      </c>
      <c r="I644" s="179" t="n">
        <v>4649739.15041495</v>
      </c>
      <c r="J644" s="180" t="str">
        <f>IF(I644&gt;0,H644/I644,0)</f>
      </c>
      <c r="K644" s="181" t="str">
        <f>1-EXP(-J644)</f>
      </c>
      <c r="L644" s="182" t="str">
        <f>IF(G644=30,1,M643)</f>
      </c>
      <c r="M644" s="183" t="str">
        <f>L644*(1-K644)</f>
      </c>
    </row>
    <row r="645">
      <c r="A645" t="s">
        <v>167</v>
      </c>
      <c r="B645" t="s">
        <v>219</v>
      </c>
      <c r="C645" s="35" t="s">
        <v>221</v>
      </c>
      <c r="D645" t="s">
        <v>530</v>
      </c>
      <c r="E645" t="s">
        <v>548</v>
      </c>
      <c r="F645" s="176" t="n">
        <v>2041</v>
      </c>
      <c r="G645" s="177" t="n">
        <v>33</v>
      </c>
      <c r="H645" s="178" t="n">
        <v>1133.96988736543</v>
      </c>
      <c r="I645" s="179" t="n">
        <v>4642140.65448404</v>
      </c>
      <c r="J645" s="180" t="str">
        <f>IF(I645&gt;0,H645/I645,0)</f>
      </c>
      <c r="K645" s="181" t="str">
        <f>1-EXP(-J645)</f>
      </c>
      <c r="L645" s="182" t="str">
        <f>IF(G645=30,1,M644)</f>
      </c>
      <c r="M645" s="183" t="str">
        <f>L645*(1-K645)</f>
      </c>
    </row>
    <row r="646">
      <c r="A646" t="s">
        <v>167</v>
      </c>
      <c r="B646" t="s">
        <v>219</v>
      </c>
      <c r="C646" s="35" t="s">
        <v>221</v>
      </c>
      <c r="D646" t="s">
        <v>530</v>
      </c>
      <c r="E646" t="s">
        <v>548</v>
      </c>
      <c r="F646" s="176" t="n">
        <v>2041</v>
      </c>
      <c r="G646" s="177" t="n">
        <v>34</v>
      </c>
      <c r="H646" s="178" t="n">
        <v>1192.53697194603</v>
      </c>
      <c r="I646" s="179" t="n">
        <v>4614490.69774081</v>
      </c>
      <c r="J646" s="180" t="str">
        <f>IF(I646&gt;0,H646/I646,0)</f>
      </c>
      <c r="K646" s="181" t="str">
        <f>1-EXP(-J646)</f>
      </c>
      <c r="L646" s="182" t="str">
        <f>IF(G646=30,1,M645)</f>
      </c>
      <c r="M646" s="183" t="str">
        <f>L646*(1-K646)</f>
      </c>
    </row>
    <row r="647">
      <c r="A647" t="s">
        <v>167</v>
      </c>
      <c r="B647" t="s">
        <v>219</v>
      </c>
      <c r="C647" s="35" t="s">
        <v>221</v>
      </c>
      <c r="D647" t="s">
        <v>530</v>
      </c>
      <c r="E647" t="s">
        <v>548</v>
      </c>
      <c r="F647" s="176" t="n">
        <v>2041</v>
      </c>
      <c r="G647" s="177" t="n">
        <v>35</v>
      </c>
      <c r="H647" s="178" t="n">
        <v>1262.59384441291</v>
      </c>
      <c r="I647" s="179" t="n">
        <v>4543166.3105859</v>
      </c>
      <c r="J647" s="180" t="str">
        <f>IF(I647&gt;0,H647/I647,0)</f>
      </c>
      <c r="K647" s="181" t="str">
        <f>1-EXP(-J647)</f>
      </c>
      <c r="L647" s="182" t="str">
        <f>IF(G647=30,1,M646)</f>
      </c>
      <c r="M647" s="183" t="str">
        <f>L647*(1-K647)</f>
      </c>
    </row>
    <row r="648">
      <c r="A648" t="s">
        <v>167</v>
      </c>
      <c r="B648" t="s">
        <v>219</v>
      </c>
      <c r="C648" s="35" t="s">
        <v>221</v>
      </c>
      <c r="D648" t="s">
        <v>530</v>
      </c>
      <c r="E648" t="s">
        <v>548</v>
      </c>
      <c r="F648" s="176" t="n">
        <v>2041</v>
      </c>
      <c r="G648" s="177" t="n">
        <v>36</v>
      </c>
      <c r="H648" s="178" t="n">
        <v>1587.52639248064</v>
      </c>
      <c r="I648" s="179" t="n">
        <v>4449047.09214109</v>
      </c>
      <c r="J648" s="180" t="str">
        <f>IF(I648&gt;0,H648/I648,0)</f>
      </c>
      <c r="K648" s="181" t="str">
        <f>1-EXP(-J648)</f>
      </c>
      <c r="L648" s="182" t="str">
        <f>IF(G648=30,1,M647)</f>
      </c>
      <c r="M648" s="183" t="str">
        <f>L648*(1-K648)</f>
      </c>
    </row>
    <row r="649">
      <c r="A649" t="s">
        <v>167</v>
      </c>
      <c r="B649" t="s">
        <v>219</v>
      </c>
      <c r="C649" s="35" t="s">
        <v>221</v>
      </c>
      <c r="D649" t="s">
        <v>530</v>
      </c>
      <c r="E649" t="s">
        <v>548</v>
      </c>
      <c r="F649" s="176" t="n">
        <v>2041</v>
      </c>
      <c r="G649" s="177" t="n">
        <v>37</v>
      </c>
      <c r="H649" s="178" t="n">
        <v>1703.60785140683</v>
      </c>
      <c r="I649" s="179" t="n">
        <v>4351441.30419098</v>
      </c>
      <c r="J649" s="180" t="str">
        <f>IF(I649&gt;0,H649/I649,0)</f>
      </c>
      <c r="K649" s="181" t="str">
        <f>1-EXP(-J649)</f>
      </c>
      <c r="L649" s="182" t="str">
        <f>IF(G649=30,1,M648)</f>
      </c>
      <c r="M649" s="183" t="str">
        <f>L649*(1-K649)</f>
      </c>
    </row>
    <row r="650">
      <c r="A650" t="s">
        <v>167</v>
      </c>
      <c r="B650" t="s">
        <v>219</v>
      </c>
      <c r="C650" s="35" t="s">
        <v>221</v>
      </c>
      <c r="D650" t="s">
        <v>530</v>
      </c>
      <c r="E650" t="s">
        <v>548</v>
      </c>
      <c r="F650" s="176" t="n">
        <v>2041</v>
      </c>
      <c r="G650" s="177" t="n">
        <v>38</v>
      </c>
      <c r="H650" s="178" t="n">
        <v>1884.95172384257</v>
      </c>
      <c r="I650" s="179" t="n">
        <v>4307565.06650893</v>
      </c>
      <c r="J650" s="180" t="str">
        <f>IF(I650&gt;0,H650/I650,0)</f>
      </c>
      <c r="K650" s="181" t="str">
        <f>1-EXP(-J650)</f>
      </c>
      <c r="L650" s="182" t="str">
        <f>IF(G650=30,1,M649)</f>
      </c>
      <c r="M650" s="183" t="str">
        <f>L650*(1-K650)</f>
      </c>
    </row>
    <row r="651">
      <c r="A651" t="s">
        <v>167</v>
      </c>
      <c r="B651" t="s">
        <v>219</v>
      </c>
      <c r="C651" s="35" t="s">
        <v>221</v>
      </c>
      <c r="D651" t="s">
        <v>530</v>
      </c>
      <c r="E651" t="s">
        <v>548</v>
      </c>
      <c r="F651" s="176" t="n">
        <v>2041</v>
      </c>
      <c r="G651" s="177" t="n">
        <v>39</v>
      </c>
      <c r="H651" s="178" t="n">
        <v>2024.87268198158</v>
      </c>
      <c r="I651" s="179" t="n">
        <v>4286072.45799981</v>
      </c>
      <c r="J651" s="180" t="str">
        <f>IF(I651&gt;0,H651/I651,0)</f>
      </c>
      <c r="K651" s="181" t="str">
        <f>1-EXP(-J651)</f>
      </c>
      <c r="L651" s="182" t="str">
        <f>IF(G651=30,1,M650)</f>
      </c>
      <c r="M651" s="183" t="str">
        <f>L651*(1-K651)</f>
      </c>
    </row>
    <row r="652">
      <c r="A652" t="s">
        <v>167</v>
      </c>
      <c r="B652" t="s">
        <v>219</v>
      </c>
      <c r="C652" s="35" t="s">
        <v>221</v>
      </c>
      <c r="D652" t="s">
        <v>530</v>
      </c>
      <c r="E652" t="s">
        <v>548</v>
      </c>
      <c r="F652" s="176" t="n">
        <v>2041</v>
      </c>
      <c r="G652" s="177" t="n">
        <v>40</v>
      </c>
      <c r="H652" s="178" t="n">
        <v>2221.27455135332</v>
      </c>
      <c r="I652" s="179" t="n">
        <v>4264400.9246707</v>
      </c>
      <c r="J652" s="180" t="str">
        <f>IF(I652&gt;0,H652/I652,0)</f>
      </c>
      <c r="K652" s="181" t="str">
        <f>1-EXP(-J652)</f>
      </c>
      <c r="L652" s="182" t="str">
        <f>IF(G652=30,1,M651)</f>
      </c>
      <c r="M652" s="183" t="str">
        <f>L652*(1-K652)</f>
      </c>
    </row>
    <row r="653">
      <c r="A653" t="s">
        <v>167</v>
      </c>
      <c r="B653" t="s">
        <v>219</v>
      </c>
      <c r="C653" s="35" t="s">
        <v>221</v>
      </c>
      <c r="D653" t="s">
        <v>530</v>
      </c>
      <c r="E653" t="s">
        <v>548</v>
      </c>
      <c r="F653" s="176" t="n">
        <v>2041</v>
      </c>
      <c r="G653" s="177" t="n">
        <v>41</v>
      </c>
      <c r="H653" s="178" t="n">
        <v>2913.67250977003</v>
      </c>
      <c r="I653" s="179" t="n">
        <v>4261852.41680191</v>
      </c>
      <c r="J653" s="180" t="str">
        <f>IF(I653&gt;0,H653/I653,0)</f>
      </c>
      <c r="K653" s="181" t="str">
        <f>1-EXP(-J653)</f>
      </c>
      <c r="L653" s="182" t="str">
        <f>IF(G653=30,1,M652)</f>
      </c>
      <c r="M653" s="183" t="str">
        <f>L653*(1-K653)</f>
      </c>
    </row>
    <row r="654">
      <c r="A654" t="s">
        <v>167</v>
      </c>
      <c r="B654" t="s">
        <v>219</v>
      </c>
      <c r="C654" s="35" t="s">
        <v>221</v>
      </c>
      <c r="D654" t="s">
        <v>530</v>
      </c>
      <c r="E654" t="s">
        <v>548</v>
      </c>
      <c r="F654" s="176" t="n">
        <v>2041</v>
      </c>
      <c r="G654" s="177" t="n">
        <v>42</v>
      </c>
      <c r="H654" s="178" t="n">
        <v>3279.21298515864</v>
      </c>
      <c r="I654" s="179" t="n">
        <v>4297293.34983491</v>
      </c>
      <c r="J654" s="180" t="str">
        <f>IF(I654&gt;0,H654/I654,0)</f>
      </c>
      <c r="K654" s="181" t="str">
        <f>1-EXP(-J654)</f>
      </c>
      <c r="L654" s="182" t="str">
        <f>IF(G654=30,1,M653)</f>
      </c>
      <c r="M654" s="183" t="str">
        <f>L654*(1-K654)</f>
      </c>
    </row>
    <row r="655">
      <c r="A655" t="s">
        <v>167</v>
      </c>
      <c r="B655" t="s">
        <v>219</v>
      </c>
      <c r="C655" s="35" t="s">
        <v>221</v>
      </c>
      <c r="D655" t="s">
        <v>530</v>
      </c>
      <c r="E655" t="s">
        <v>548</v>
      </c>
      <c r="F655" s="176" t="n">
        <v>2041</v>
      </c>
      <c r="G655" s="177" t="n">
        <v>43</v>
      </c>
      <c r="H655" s="178" t="n">
        <v>3689.3613530568</v>
      </c>
      <c r="I655" s="179" t="n">
        <v>4334768.24056648</v>
      </c>
      <c r="J655" s="180" t="str">
        <f>IF(I655&gt;0,H655/I655,0)</f>
      </c>
      <c r="K655" s="181" t="str">
        <f>1-EXP(-J655)</f>
      </c>
      <c r="L655" s="182" t="str">
        <f>IF(G655=30,1,M654)</f>
      </c>
      <c r="M655" s="183" t="str">
        <f>L655*(1-K655)</f>
      </c>
    </row>
    <row r="656">
      <c r="A656" t="s">
        <v>167</v>
      </c>
      <c r="B656" t="s">
        <v>219</v>
      </c>
      <c r="C656" s="35" t="s">
        <v>221</v>
      </c>
      <c r="D656" t="s">
        <v>530</v>
      </c>
      <c r="E656" t="s">
        <v>548</v>
      </c>
      <c r="F656" s="176" t="n">
        <v>2041</v>
      </c>
      <c r="G656" s="177" t="n">
        <v>44</v>
      </c>
      <c r="H656" s="178" t="n">
        <v>3871.69060810286</v>
      </c>
      <c r="I656" s="179" t="n">
        <v>4326044.33144001</v>
      </c>
      <c r="J656" s="180" t="str">
        <f>IF(I656&gt;0,H656/I656,0)</f>
      </c>
      <c r="K656" s="181" t="str">
        <f>1-EXP(-J656)</f>
      </c>
      <c r="L656" s="182" t="str">
        <f>IF(G656=30,1,M655)</f>
      </c>
      <c r="M656" s="183" t="str">
        <f>L656*(1-K656)</f>
      </c>
    </row>
    <row r="657">
      <c r="A657" t="s">
        <v>167</v>
      </c>
      <c r="B657" t="s">
        <v>219</v>
      </c>
      <c r="C657" s="35" t="s">
        <v>221</v>
      </c>
      <c r="D657" t="s">
        <v>530</v>
      </c>
      <c r="E657" t="s">
        <v>548</v>
      </c>
      <c r="F657" s="176" t="n">
        <v>2041</v>
      </c>
      <c r="G657" s="177" t="n">
        <v>45</v>
      </c>
      <c r="H657" s="178" t="n">
        <v>4108.56369788972</v>
      </c>
      <c r="I657" s="179" t="n">
        <v>4259004.05392002</v>
      </c>
      <c r="J657" s="180" t="str">
        <f>IF(I657&gt;0,H657/I657,0)</f>
      </c>
      <c r="K657" s="181" t="str">
        <f>1-EXP(-J657)</f>
      </c>
      <c r="L657" s="182" t="str">
        <f>IF(G657=30,1,M656)</f>
      </c>
      <c r="M657" s="183" t="str">
        <f>L657*(1-K657)</f>
      </c>
    </row>
    <row r="658">
      <c r="A658" t="s">
        <v>167</v>
      </c>
      <c r="B658" t="s">
        <v>219</v>
      </c>
      <c r="C658" s="35" t="s">
        <v>221</v>
      </c>
      <c r="D658" t="s">
        <v>530</v>
      </c>
      <c r="E658" t="s">
        <v>548</v>
      </c>
      <c r="F658" s="176" t="n">
        <v>2041</v>
      </c>
      <c r="G658" s="177" t="n">
        <v>46</v>
      </c>
      <c r="H658" s="178" t="n">
        <v>5019.00314267319</v>
      </c>
      <c r="I658" s="179" t="n">
        <v>4189524.60002425</v>
      </c>
      <c r="J658" s="180" t="str">
        <f>IF(I658&gt;0,H658/I658,0)</f>
      </c>
      <c r="K658" s="181" t="str">
        <f>1-EXP(-J658)</f>
      </c>
      <c r="L658" s="182" t="str">
        <f>IF(G658=30,1,M657)</f>
      </c>
      <c r="M658" s="183" t="str">
        <f>L658*(1-K658)</f>
      </c>
    </row>
    <row r="659">
      <c r="A659" t="s">
        <v>167</v>
      </c>
      <c r="B659" t="s">
        <v>219</v>
      </c>
      <c r="C659" s="35" t="s">
        <v>221</v>
      </c>
      <c r="D659" t="s">
        <v>530</v>
      </c>
      <c r="E659" t="s">
        <v>548</v>
      </c>
      <c r="F659" s="176" t="n">
        <v>2041</v>
      </c>
      <c r="G659" s="177" t="n">
        <v>47</v>
      </c>
      <c r="H659" s="178" t="n">
        <v>5429.39985868436</v>
      </c>
      <c r="I659" s="179" t="n">
        <v>4128941.02615339</v>
      </c>
      <c r="J659" s="180" t="str">
        <f>IF(I659&gt;0,H659/I659,0)</f>
      </c>
      <c r="K659" s="181" t="str">
        <f>1-EXP(-J659)</f>
      </c>
      <c r="L659" s="182" t="str">
        <f>IF(G659=30,1,M658)</f>
      </c>
      <c r="M659" s="183" t="str">
        <f>L659*(1-K659)</f>
      </c>
    </row>
    <row r="660">
      <c r="A660" t="s">
        <v>167</v>
      </c>
      <c r="B660" t="s">
        <v>219</v>
      </c>
      <c r="C660" s="35" t="s">
        <v>221</v>
      </c>
      <c r="D660" t="s">
        <v>530</v>
      </c>
      <c r="E660" t="s">
        <v>548</v>
      </c>
      <c r="F660" s="176" t="n">
        <v>2041</v>
      </c>
      <c r="G660" s="177" t="n">
        <v>48</v>
      </c>
      <c r="H660" s="178" t="n">
        <v>5925.0678731441</v>
      </c>
      <c r="I660" s="179" t="n">
        <v>4070075.09578196</v>
      </c>
      <c r="J660" s="180" t="str">
        <f>IF(I660&gt;0,H660/I660,0)</f>
      </c>
      <c r="K660" s="181" t="str">
        <f>1-EXP(-J660)</f>
      </c>
      <c r="L660" s="182" t="str">
        <f>IF(G660=30,1,M659)</f>
      </c>
      <c r="M660" s="183" t="str">
        <f>L660*(1-K660)</f>
      </c>
    </row>
    <row r="661">
      <c r="A661" t="s">
        <v>167</v>
      </c>
      <c r="B661" t="s">
        <v>219</v>
      </c>
      <c r="C661" s="35" t="s">
        <v>221</v>
      </c>
      <c r="D661" t="s">
        <v>530</v>
      </c>
      <c r="E661" t="s">
        <v>548</v>
      </c>
      <c r="F661" s="176" t="n">
        <v>2041</v>
      </c>
      <c r="G661" s="177" t="n">
        <v>49</v>
      </c>
      <c r="H661" s="178" t="n">
        <v>6348.77100357372</v>
      </c>
      <c r="I661" s="179" t="n">
        <v>4044415.61913849</v>
      </c>
      <c r="J661" s="180" t="str">
        <f>IF(I661&gt;0,H661/I661,0)</f>
      </c>
      <c r="K661" s="181" t="str">
        <f>1-EXP(-J661)</f>
      </c>
      <c r="L661" s="182" t="str">
        <f>IF(G661=30,1,M660)</f>
      </c>
      <c r="M661" s="183" t="str">
        <f>L661*(1-K661)</f>
      </c>
    </row>
    <row r="662">
      <c r="A662" t="s">
        <v>167</v>
      </c>
      <c r="B662" t="s">
        <v>219</v>
      </c>
      <c r="C662" s="35" t="s">
        <v>221</v>
      </c>
      <c r="D662" t="s">
        <v>530</v>
      </c>
      <c r="E662" t="s">
        <v>548</v>
      </c>
      <c r="F662" s="176" t="n">
        <v>2041</v>
      </c>
      <c r="G662" s="177" t="n">
        <v>50</v>
      </c>
      <c r="H662" s="178" t="n">
        <v>6851.94419804634</v>
      </c>
      <c r="I662" s="179" t="n">
        <v>4012247.47144844</v>
      </c>
      <c r="J662" s="180" t="str">
        <f>IF(I662&gt;0,H662/I662,0)</f>
      </c>
      <c r="K662" s="181" t="str">
        <f>1-EXP(-J662)</f>
      </c>
      <c r="L662" s="182" t="str">
        <f>IF(G662=30,1,M661)</f>
      </c>
      <c r="M662" s="183" t="str">
        <f>L662*(1-K662)</f>
      </c>
    </row>
    <row r="663">
      <c r="A663" t="s">
        <v>167</v>
      </c>
      <c r="B663" t="s">
        <v>219</v>
      </c>
      <c r="C663" s="35" t="s">
        <v>221</v>
      </c>
      <c r="D663" t="s">
        <v>530</v>
      </c>
      <c r="E663" t="s">
        <v>548</v>
      </c>
      <c r="F663" s="176" t="n">
        <v>2041</v>
      </c>
      <c r="G663" s="177" t="n">
        <v>51</v>
      </c>
      <c r="H663" s="178" t="n">
        <v>7709.19644354731</v>
      </c>
      <c r="I663" s="179" t="n">
        <v>3982538.21566129</v>
      </c>
      <c r="J663" s="180" t="str">
        <f>IF(I663&gt;0,H663/I663,0)</f>
      </c>
      <c r="K663" s="181" t="str">
        <f>1-EXP(-J663)</f>
      </c>
      <c r="L663" s="182" t="str">
        <f>IF(G663=30,1,M662)</f>
      </c>
      <c r="M663" s="183" t="str">
        <f>L663*(1-K663)</f>
      </c>
    </row>
    <row r="664">
      <c r="A664" t="s">
        <v>167</v>
      </c>
      <c r="B664" t="s">
        <v>219</v>
      </c>
      <c r="C664" s="35" t="s">
        <v>221</v>
      </c>
      <c r="D664" t="s">
        <v>530</v>
      </c>
      <c r="E664" t="s">
        <v>548</v>
      </c>
      <c r="F664" s="176" t="n">
        <v>2041</v>
      </c>
      <c r="G664" s="177" t="n">
        <v>52</v>
      </c>
      <c r="H664" s="178" t="n">
        <v>8377.78150817063</v>
      </c>
      <c r="I664" s="179" t="n">
        <v>3973934.13678267</v>
      </c>
      <c r="J664" s="180" t="str">
        <f>IF(I664&gt;0,H664/I664,0)</f>
      </c>
      <c r="K664" s="181" t="str">
        <f>1-EXP(-J664)</f>
      </c>
      <c r="L664" s="182" t="str">
        <f>IF(G664=30,1,M663)</f>
      </c>
      <c r="M664" s="183" t="str">
        <f>L664*(1-K664)</f>
      </c>
    </row>
    <row r="665">
      <c r="A665" t="s">
        <v>167</v>
      </c>
      <c r="B665" t="s">
        <v>219</v>
      </c>
      <c r="C665" s="35" t="s">
        <v>221</v>
      </c>
      <c r="D665" t="s">
        <v>530</v>
      </c>
      <c r="E665" t="s">
        <v>548</v>
      </c>
      <c r="F665" s="176" t="n">
        <v>2041</v>
      </c>
      <c r="G665" s="177" t="n">
        <v>53</v>
      </c>
      <c r="H665" s="178" t="n">
        <v>9069.75829717574</v>
      </c>
      <c r="I665" s="179" t="n">
        <v>3919299.46702252</v>
      </c>
      <c r="J665" s="180" t="str">
        <f>IF(I665&gt;0,H665/I665,0)</f>
      </c>
      <c r="K665" s="181" t="str">
        <f>1-EXP(-J665)</f>
      </c>
      <c r="L665" s="182" t="str">
        <f>IF(G665=30,1,M664)</f>
      </c>
      <c r="M665" s="183" t="str">
        <f>L665*(1-K665)</f>
      </c>
    </row>
    <row r="666">
      <c r="A666" t="s">
        <v>167</v>
      </c>
      <c r="B666" t="s">
        <v>219</v>
      </c>
      <c r="C666" s="35" t="s">
        <v>221</v>
      </c>
      <c r="D666" t="s">
        <v>530</v>
      </c>
      <c r="E666" t="s">
        <v>548</v>
      </c>
      <c r="F666" s="176" t="n">
        <v>2041</v>
      </c>
      <c r="G666" s="177" t="n">
        <v>54</v>
      </c>
      <c r="H666" s="178" t="n">
        <v>9844.88536081061</v>
      </c>
      <c r="I666" s="179" t="n">
        <v>3855405.97979523</v>
      </c>
      <c r="J666" s="180" t="str">
        <f>IF(I666&gt;0,H666/I666,0)</f>
      </c>
      <c r="K666" s="181" t="str">
        <f>1-EXP(-J666)</f>
      </c>
      <c r="L666" s="182" t="str">
        <f>IF(G666=30,1,M665)</f>
      </c>
      <c r="M666" s="183" t="str">
        <f>L666*(1-K666)</f>
      </c>
    </row>
    <row r="667">
      <c r="A667" t="s">
        <v>167</v>
      </c>
      <c r="B667" t="s">
        <v>219</v>
      </c>
      <c r="C667" s="35" t="s">
        <v>221</v>
      </c>
      <c r="D667" t="s">
        <v>530</v>
      </c>
      <c r="E667" t="s">
        <v>548</v>
      </c>
      <c r="F667" s="176" t="n">
        <v>2041</v>
      </c>
      <c r="G667" s="177" t="n">
        <v>55</v>
      </c>
      <c r="H667" s="178" t="n">
        <v>10851.990621623</v>
      </c>
      <c r="I667" s="179" t="n">
        <v>3849057.55995654</v>
      </c>
      <c r="J667" s="180" t="str">
        <f>IF(I667&gt;0,H667/I667,0)</f>
      </c>
      <c r="K667" s="181" t="str">
        <f>1-EXP(-J667)</f>
      </c>
      <c r="L667" s="182" t="str">
        <f>IF(G667=30,1,M666)</f>
      </c>
      <c r="M667" s="183" t="str">
        <f>L667*(1-K667)</f>
      </c>
    </row>
    <row r="668">
      <c r="A668" t="s">
        <v>167</v>
      </c>
      <c r="B668" t="s">
        <v>219</v>
      </c>
      <c r="C668" s="35" t="s">
        <v>221</v>
      </c>
      <c r="D668" t="s">
        <v>530</v>
      </c>
      <c r="E668" t="s">
        <v>548</v>
      </c>
      <c r="F668" s="176" t="n">
        <v>2041</v>
      </c>
      <c r="G668" s="177" t="n">
        <v>56</v>
      </c>
      <c r="H668" s="178" t="n">
        <v>12032.0406790052</v>
      </c>
      <c r="I668" s="179" t="n">
        <v>3894600.75701266</v>
      </c>
      <c r="J668" s="180" t="str">
        <f>IF(I668&gt;0,H668/I668,0)</f>
      </c>
      <c r="K668" s="181" t="str">
        <f>1-EXP(-J668)</f>
      </c>
      <c r="L668" s="182" t="str">
        <f>IF(G668=30,1,M667)</f>
      </c>
      <c r="M668" s="183" t="str">
        <f>L668*(1-K668)</f>
      </c>
    </row>
    <row r="669">
      <c r="A669" t="s">
        <v>167</v>
      </c>
      <c r="B669" t="s">
        <v>219</v>
      </c>
      <c r="C669" s="35" t="s">
        <v>221</v>
      </c>
      <c r="D669" t="s">
        <v>530</v>
      </c>
      <c r="E669" t="s">
        <v>548</v>
      </c>
      <c r="F669" s="176" t="n">
        <v>2041</v>
      </c>
      <c r="G669" s="177" t="n">
        <v>57</v>
      </c>
      <c r="H669" s="178" t="n">
        <v>13326.9610817176</v>
      </c>
      <c r="I669" s="179" t="n">
        <v>3898283.61132026</v>
      </c>
      <c r="J669" s="180" t="str">
        <f>IF(I669&gt;0,H669/I669,0)</f>
      </c>
      <c r="K669" s="181" t="str">
        <f>1-EXP(-J669)</f>
      </c>
      <c r="L669" s="182" t="str">
        <f>IF(G669=30,1,M668)</f>
      </c>
      <c r="M669" s="183" t="str">
        <f>L669*(1-K669)</f>
      </c>
    </row>
    <row r="670">
      <c r="A670" t="s">
        <v>167</v>
      </c>
      <c r="B670" t="s">
        <v>219</v>
      </c>
      <c r="C670" s="35" t="s">
        <v>221</v>
      </c>
      <c r="D670" t="s">
        <v>530</v>
      </c>
      <c r="E670" t="s">
        <v>548</v>
      </c>
      <c r="F670" s="176" t="n">
        <v>2041</v>
      </c>
      <c r="G670" s="177" t="n">
        <v>58</v>
      </c>
      <c r="H670" s="178" t="n">
        <v>14421.2984393315</v>
      </c>
      <c r="I670" s="179" t="n">
        <v>3845945.06619345</v>
      </c>
      <c r="J670" s="180" t="str">
        <f>IF(I670&gt;0,H670/I670,0)</f>
      </c>
      <c r="K670" s="181" t="str">
        <f>1-EXP(-J670)</f>
      </c>
      <c r="L670" s="182" t="str">
        <f>IF(G670=30,1,M669)</f>
      </c>
      <c r="M670" s="183" t="str">
        <f>L670*(1-K670)</f>
      </c>
    </row>
    <row r="671">
      <c r="A671" t="s">
        <v>167</v>
      </c>
      <c r="B671" t="s">
        <v>219</v>
      </c>
      <c r="C671" s="35" t="s">
        <v>221</v>
      </c>
      <c r="D671" t="s">
        <v>530</v>
      </c>
      <c r="E671" t="s">
        <v>548</v>
      </c>
      <c r="F671" s="176" t="n">
        <v>2041</v>
      </c>
      <c r="G671" s="177" t="n">
        <v>59</v>
      </c>
      <c r="H671" s="178" t="n">
        <v>14830.4984102558</v>
      </c>
      <c r="I671" s="179" t="n">
        <v>3769154.9916144</v>
      </c>
      <c r="J671" s="180" t="str">
        <f>IF(I671&gt;0,H671/I671,0)</f>
      </c>
      <c r="K671" s="181" t="str">
        <f>1-EXP(-J671)</f>
      </c>
      <c r="L671" s="182" t="str">
        <f>IF(G671=30,1,M670)</f>
      </c>
      <c r="M671" s="183" t="str">
        <f>L671*(1-K671)</f>
      </c>
    </row>
    <row r="672">
      <c r="A672" t="s">
        <v>167</v>
      </c>
      <c r="B672" t="s">
        <v>219</v>
      </c>
      <c r="C672" s="35" t="s">
        <v>221</v>
      </c>
      <c r="D672" t="s">
        <v>530</v>
      </c>
      <c r="E672" t="s">
        <v>548</v>
      </c>
      <c r="F672" s="176" t="n">
        <v>2041</v>
      </c>
      <c r="G672" s="177" t="n">
        <v>60</v>
      </c>
      <c r="H672" s="178" t="n">
        <v>15389.2250241747</v>
      </c>
      <c r="I672" s="179" t="n">
        <v>3685593.77893964</v>
      </c>
      <c r="J672" s="180" t="str">
        <f>IF(I672&gt;0,H672/I672,0)</f>
      </c>
      <c r="K672" s="181" t="str">
        <f>1-EXP(-J672)</f>
      </c>
      <c r="L672" s="182" t="str">
        <f>IF(G672=30,1,M671)</f>
      </c>
      <c r="M672" s="183" t="str">
        <f>L672*(1-K672)</f>
      </c>
    </row>
    <row r="673">
      <c r="A673" t="s">
        <v>167</v>
      </c>
      <c r="B673" t="s">
        <v>219</v>
      </c>
      <c r="C673" s="35" t="s">
        <v>221</v>
      </c>
      <c r="D673" t="s">
        <v>530</v>
      </c>
      <c r="E673" t="s">
        <v>548</v>
      </c>
      <c r="F673" s="176" t="n">
        <v>2041</v>
      </c>
      <c r="G673" s="177" t="n">
        <v>61</v>
      </c>
      <c r="H673" s="178" t="n">
        <v>16074.6785706857</v>
      </c>
      <c r="I673" s="179" t="n">
        <v>3606046.1654297</v>
      </c>
      <c r="J673" s="180" t="str">
        <f>IF(I673&gt;0,H673/I673,0)</f>
      </c>
      <c r="K673" s="181" t="str">
        <f>1-EXP(-J673)</f>
      </c>
      <c r="L673" s="182" t="str">
        <f>IF(G673=30,1,M672)</f>
      </c>
      <c r="M673" s="183" t="str">
        <f>L673*(1-K673)</f>
      </c>
    </row>
    <row r="674">
      <c r="A674" t="s">
        <v>167</v>
      </c>
      <c r="B674" t="s">
        <v>219</v>
      </c>
      <c r="C674" s="35" t="s">
        <v>221</v>
      </c>
      <c r="D674" t="s">
        <v>530</v>
      </c>
      <c r="E674" t="s">
        <v>548</v>
      </c>
      <c r="F674" s="176" t="n">
        <v>2041</v>
      </c>
      <c r="G674" s="177" t="n">
        <v>62</v>
      </c>
      <c r="H674" s="178" t="n">
        <v>16909.8404912433</v>
      </c>
      <c r="I674" s="179" t="n">
        <v>3512627.36280118</v>
      </c>
      <c r="J674" s="180" t="str">
        <f>IF(I674&gt;0,H674/I674,0)</f>
      </c>
      <c r="K674" s="181" t="str">
        <f>1-EXP(-J674)</f>
      </c>
      <c r="L674" s="182" t="str">
        <f>IF(G674=30,1,M673)</f>
      </c>
      <c r="M674" s="183" t="str">
        <f>L674*(1-K674)</f>
      </c>
    </row>
    <row r="675">
      <c r="A675" t="s">
        <v>167</v>
      </c>
      <c r="B675" t="s">
        <v>219</v>
      </c>
      <c r="C675" s="35" t="s">
        <v>221</v>
      </c>
      <c r="D675" t="s">
        <v>530</v>
      </c>
      <c r="E675" t="s">
        <v>548</v>
      </c>
      <c r="F675" s="176" t="n">
        <v>2041</v>
      </c>
      <c r="G675" s="177" t="n">
        <v>63</v>
      </c>
      <c r="H675" s="178" t="n">
        <v>17671.8484735074</v>
      </c>
      <c r="I675" s="179" t="n">
        <v>3396109.37816892</v>
      </c>
      <c r="J675" s="180" t="str">
        <f>IF(I675&gt;0,H675/I675,0)</f>
      </c>
      <c r="K675" s="181" t="str">
        <f>1-EXP(-J675)</f>
      </c>
      <c r="L675" s="182" t="str">
        <f>IF(G675=30,1,M674)</f>
      </c>
      <c r="M675" s="183" t="str">
        <f>L675*(1-K675)</f>
      </c>
    </row>
    <row r="676">
      <c r="A676" t="s">
        <v>167</v>
      </c>
      <c r="B676" t="s">
        <v>219</v>
      </c>
      <c r="C676" s="35" t="s">
        <v>221</v>
      </c>
      <c r="D676" t="s">
        <v>530</v>
      </c>
      <c r="E676" t="s">
        <v>548</v>
      </c>
      <c r="F676" s="176" t="n">
        <v>2041</v>
      </c>
      <c r="G676" s="177" t="n">
        <v>64</v>
      </c>
      <c r="H676" s="178" t="n">
        <v>18753.7642383353</v>
      </c>
      <c r="I676" s="179" t="n">
        <v>3282591.95736943</v>
      </c>
      <c r="J676" s="180" t="str">
        <f>IF(I676&gt;0,H676/I676,0)</f>
      </c>
      <c r="K676" s="181" t="str">
        <f>1-EXP(-J676)</f>
      </c>
      <c r="L676" s="182" t="str">
        <f>IF(G676=30,1,M675)</f>
      </c>
      <c r="M676" s="183" t="str">
        <f>L676*(1-K676)</f>
      </c>
    </row>
    <row r="677">
      <c r="A677" t="s">
        <v>167</v>
      </c>
      <c r="B677" t="s">
        <v>219</v>
      </c>
      <c r="C677" s="35" t="s">
        <v>221</v>
      </c>
      <c r="D677" t="s">
        <v>530</v>
      </c>
      <c r="E677" t="s">
        <v>548</v>
      </c>
      <c r="F677" s="176" t="n">
        <v>2041</v>
      </c>
      <c r="G677" s="177" t="n">
        <v>65</v>
      </c>
      <c r="H677" s="178" t="n">
        <v>19885.846367043</v>
      </c>
      <c r="I677" s="179" t="n">
        <v>3180519.33045273</v>
      </c>
      <c r="J677" s="180" t="str">
        <f>IF(I677&gt;0,H677/I677,0)</f>
      </c>
      <c r="K677" s="181" t="str">
        <f>1-EXP(-J677)</f>
      </c>
      <c r="L677" s="182" t="str">
        <f>IF(G677=30,1,M676)</f>
      </c>
      <c r="M677" s="183" t="str">
        <f>L677*(1-K677)</f>
      </c>
    </row>
    <row r="678">
      <c r="A678" t="s">
        <v>167</v>
      </c>
      <c r="B678" t="s">
        <v>219</v>
      </c>
      <c r="C678" s="35" t="s">
        <v>221</v>
      </c>
      <c r="D678" t="s">
        <v>530</v>
      </c>
      <c r="E678" t="s">
        <v>548</v>
      </c>
      <c r="F678" s="176" t="n">
        <v>2041</v>
      </c>
      <c r="G678" s="177" t="n">
        <v>66</v>
      </c>
      <c r="H678" s="178" t="n">
        <v>20268.6838953078</v>
      </c>
      <c r="I678" s="179" t="n">
        <v>3066038.21965563</v>
      </c>
      <c r="J678" s="180" t="str">
        <f>IF(I678&gt;0,H678/I678,0)</f>
      </c>
      <c r="K678" s="181" t="str">
        <f>1-EXP(-J678)</f>
      </c>
      <c r="L678" s="182" t="str">
        <f>IF(G678=30,1,M677)</f>
      </c>
      <c r="M678" s="183" t="str">
        <f>L678*(1-K678)</f>
      </c>
    </row>
    <row r="679">
      <c r="A679" t="s">
        <v>167</v>
      </c>
      <c r="B679" t="s">
        <v>219</v>
      </c>
      <c r="C679" s="35" t="s">
        <v>221</v>
      </c>
      <c r="D679" t="s">
        <v>530</v>
      </c>
      <c r="E679" t="s">
        <v>548</v>
      </c>
      <c r="F679" s="176" t="n">
        <v>2041</v>
      </c>
      <c r="G679" s="177" t="n">
        <v>67</v>
      </c>
      <c r="H679" s="178" t="n">
        <v>21389.3224565028</v>
      </c>
      <c r="I679" s="179" t="n">
        <v>2962492.92220265</v>
      </c>
      <c r="J679" s="180" t="str">
        <f>IF(I679&gt;0,H679/I679,0)</f>
      </c>
      <c r="K679" s="181" t="str">
        <f>1-EXP(-J679)</f>
      </c>
      <c r="L679" s="182" t="str">
        <f>IF(G679=30,1,M678)</f>
      </c>
      <c r="M679" s="183" t="str">
        <f>L679*(1-K679)</f>
      </c>
    </row>
    <row r="680">
      <c r="A680" t="s">
        <v>167</v>
      </c>
      <c r="B680" t="s">
        <v>219</v>
      </c>
      <c r="C680" s="35" t="s">
        <v>221</v>
      </c>
      <c r="D680" t="s">
        <v>530</v>
      </c>
      <c r="E680" t="s">
        <v>548</v>
      </c>
      <c r="F680" s="176" t="n">
        <v>2041</v>
      </c>
      <c r="G680" s="177" t="n">
        <v>68</v>
      </c>
      <c r="H680" s="178" t="n">
        <v>22391.1820482526</v>
      </c>
      <c r="I680" s="179" t="n">
        <v>2857570.61301928</v>
      </c>
      <c r="J680" s="180" t="str">
        <f>IF(I680&gt;0,H680/I680,0)</f>
      </c>
      <c r="K680" s="181" t="str">
        <f>1-EXP(-J680)</f>
      </c>
      <c r="L680" s="182" t="str">
        <f>IF(G680=30,1,M679)</f>
      </c>
      <c r="M680" s="183" t="str">
        <f>L680*(1-K680)</f>
      </c>
    </row>
    <row r="681">
      <c r="A681" t="s">
        <v>167</v>
      </c>
      <c r="B681" t="s">
        <v>219</v>
      </c>
      <c r="C681" s="35" t="s">
        <v>221</v>
      </c>
      <c r="D681" t="s">
        <v>530</v>
      </c>
      <c r="E681" t="s">
        <v>548</v>
      </c>
      <c r="F681" s="176" t="n">
        <v>2041</v>
      </c>
      <c r="G681" s="177" t="n">
        <v>69</v>
      </c>
      <c r="H681" s="178" t="n">
        <v>22577.9610587549</v>
      </c>
      <c r="I681" s="179" t="n">
        <v>2733926.19031873</v>
      </c>
      <c r="J681" s="180" t="str">
        <f>IF(I681&gt;0,H681/I681,0)</f>
      </c>
      <c r="K681" s="181" t="str">
        <f>1-EXP(-J681)</f>
      </c>
      <c r="L681" s="182" t="str">
        <f>IF(G681=30,1,M680)</f>
      </c>
      <c r="M681" s="183" t="str">
        <f>L681*(1-K681)</f>
      </c>
    </row>
    <row r="682">
      <c r="A682" t="s">
        <v>167</v>
      </c>
      <c r="B682" t="s">
        <v>219</v>
      </c>
      <c r="C682" s="35" t="s">
        <v>221</v>
      </c>
      <c r="D682" t="s">
        <v>530</v>
      </c>
      <c r="E682" t="s">
        <v>548</v>
      </c>
      <c r="F682" s="176" t="n">
        <v>2042</v>
      </c>
      <c r="G682" s="177" t="n">
        <v>30</v>
      </c>
      <c r="H682" s="178" t="n">
        <v>757.878273162874</v>
      </c>
      <c r="I682" s="179" t="n">
        <v>4881120.90781388</v>
      </c>
      <c r="J682" s="180" t="str">
        <f>IF(I682&gt;0,H682/I682,0)</f>
      </c>
      <c r="K682" s="181" t="str">
        <f>1-EXP(-J682)</f>
      </c>
      <c r="L682" s="182" t="str">
        <f>IF(G682=30,1,M681)</f>
      </c>
      <c r="M682" s="183" t="str">
        <f>L682*(1-K682)</f>
      </c>
    </row>
    <row r="683">
      <c r="A683" t="s">
        <v>167</v>
      </c>
      <c r="B683" t="s">
        <v>219</v>
      </c>
      <c r="C683" s="35" t="s">
        <v>221</v>
      </c>
      <c r="D683" t="s">
        <v>530</v>
      </c>
      <c r="E683" t="s">
        <v>548</v>
      </c>
      <c r="F683" s="176" t="n">
        <v>2042</v>
      </c>
      <c r="G683" s="177" t="n">
        <v>31</v>
      </c>
      <c r="H683" s="178" t="n">
        <v>1064.21850686019</v>
      </c>
      <c r="I683" s="179" t="n">
        <v>4801534.0657487</v>
      </c>
      <c r="J683" s="180" t="str">
        <f>IF(I683&gt;0,H683/I683,0)</f>
      </c>
      <c r="K683" s="181" t="str">
        <f>1-EXP(-J683)</f>
      </c>
      <c r="L683" s="182" t="str">
        <f>IF(G683=30,1,M682)</f>
      </c>
      <c r="M683" s="183" t="str">
        <f>L683*(1-K683)</f>
      </c>
    </row>
    <row r="684">
      <c r="A684" t="s">
        <v>167</v>
      </c>
      <c r="B684" t="s">
        <v>219</v>
      </c>
      <c r="C684" s="35" t="s">
        <v>221</v>
      </c>
      <c r="D684" t="s">
        <v>530</v>
      </c>
      <c r="E684" t="s">
        <v>548</v>
      </c>
      <c r="F684" s="176" t="n">
        <v>2042</v>
      </c>
      <c r="G684" s="177" t="n">
        <v>32</v>
      </c>
      <c r="H684" s="178" t="n">
        <v>1086.0577755168</v>
      </c>
      <c r="I684" s="179" t="n">
        <v>4700627.14285055</v>
      </c>
      <c r="J684" s="180" t="str">
        <f>IF(I684&gt;0,H684/I684,0)</f>
      </c>
      <c r="K684" s="181" t="str">
        <f>1-EXP(-J684)</f>
      </c>
      <c r="L684" s="182" t="str">
        <f>IF(G684=30,1,M683)</f>
      </c>
      <c r="M684" s="183" t="str">
        <f>L684*(1-K684)</f>
      </c>
    </row>
    <row r="685">
      <c r="A685" t="s">
        <v>167</v>
      </c>
      <c r="B685" t="s">
        <v>219</v>
      </c>
      <c r="C685" s="35" t="s">
        <v>221</v>
      </c>
      <c r="D685" t="s">
        <v>530</v>
      </c>
      <c r="E685" t="s">
        <v>548</v>
      </c>
      <c r="F685" s="176" t="n">
        <v>2042</v>
      </c>
      <c r="G685" s="177" t="n">
        <v>33</v>
      </c>
      <c r="H685" s="178" t="n">
        <v>1132.89092324038</v>
      </c>
      <c r="I685" s="179" t="n">
        <v>4644119.12880853</v>
      </c>
      <c r="J685" s="180" t="str">
        <f>IF(I685&gt;0,H685/I685,0)</f>
      </c>
      <c r="K685" s="181" t="str">
        <f>1-EXP(-J685)</f>
      </c>
      <c r="L685" s="182" t="str">
        <f>IF(G685=30,1,M684)</f>
      </c>
      <c r="M685" s="183" t="str">
        <f>L685*(1-K685)</f>
      </c>
    </row>
    <row r="686">
      <c r="A686" t="s">
        <v>167</v>
      </c>
      <c r="B686" t="s">
        <v>219</v>
      </c>
      <c r="C686" s="35" t="s">
        <v>221</v>
      </c>
      <c r="D686" t="s">
        <v>530</v>
      </c>
      <c r="E686" t="s">
        <v>548</v>
      </c>
      <c r="F686" s="176" t="n">
        <v>2042</v>
      </c>
      <c r="G686" s="177" t="n">
        <v>34</v>
      </c>
      <c r="H686" s="178" t="n">
        <v>1196.80985953928</v>
      </c>
      <c r="I686" s="179" t="n">
        <v>4636269.464138</v>
      </c>
      <c r="J686" s="180" t="str">
        <f>IF(I686&gt;0,H686/I686,0)</f>
      </c>
      <c r="K686" s="181" t="str">
        <f>1-EXP(-J686)</f>
      </c>
      <c r="L686" s="182" t="str">
        <f>IF(G686=30,1,M685)</f>
      </c>
      <c r="M686" s="183" t="str">
        <f>L686*(1-K686)</f>
      </c>
    </row>
    <row r="687">
      <c r="A687" t="s">
        <v>167</v>
      </c>
      <c r="B687" t="s">
        <v>219</v>
      </c>
      <c r="C687" s="35" t="s">
        <v>221</v>
      </c>
      <c r="D687" t="s">
        <v>530</v>
      </c>
      <c r="E687" t="s">
        <v>548</v>
      </c>
      <c r="F687" s="176" t="n">
        <v>2042</v>
      </c>
      <c r="G687" s="177" t="n">
        <v>35</v>
      </c>
      <c r="H687" s="178" t="n">
        <v>1278.45031568419</v>
      </c>
      <c r="I687" s="179" t="n">
        <v>4608352.49961564</v>
      </c>
      <c r="J687" s="180" t="str">
        <f>IF(I687&gt;0,H687/I687,0)</f>
      </c>
      <c r="K687" s="181" t="str">
        <f>1-EXP(-J687)</f>
      </c>
      <c r="L687" s="182" t="str">
        <f>IF(G687=30,1,M686)</f>
      </c>
      <c r="M687" s="183" t="str">
        <f>L687*(1-K687)</f>
      </c>
    </row>
    <row r="688">
      <c r="A688" t="s">
        <v>167</v>
      </c>
      <c r="B688" t="s">
        <v>219</v>
      </c>
      <c r="C688" s="35" t="s">
        <v>221</v>
      </c>
      <c r="D688" t="s">
        <v>530</v>
      </c>
      <c r="E688" t="s">
        <v>548</v>
      </c>
      <c r="F688" s="176" t="n">
        <v>2042</v>
      </c>
      <c r="G688" s="177" t="n">
        <v>36</v>
      </c>
      <c r="H688" s="178" t="n">
        <v>1611.82191262704</v>
      </c>
      <c r="I688" s="179" t="n">
        <v>4536759.58089498</v>
      </c>
      <c r="J688" s="180" t="str">
        <f>IF(I688&gt;0,H688/I688,0)</f>
      </c>
      <c r="K688" s="181" t="str">
        <f>1-EXP(-J688)</f>
      </c>
      <c r="L688" s="182" t="str">
        <f>IF(G688=30,1,M687)</f>
      </c>
      <c r="M688" s="183" t="str">
        <f>L688*(1-K688)</f>
      </c>
    </row>
    <row r="689">
      <c r="A689" t="s">
        <v>167</v>
      </c>
      <c r="B689" t="s">
        <v>219</v>
      </c>
      <c r="C689" s="35" t="s">
        <v>221</v>
      </c>
      <c r="D689" t="s">
        <v>530</v>
      </c>
      <c r="E689" t="s">
        <v>548</v>
      </c>
      <c r="F689" s="176" t="n">
        <v>2042</v>
      </c>
      <c r="G689" s="177" t="n">
        <v>37</v>
      </c>
      <c r="H689" s="178" t="n">
        <v>1717.46175576455</v>
      </c>
      <c r="I689" s="179" t="n">
        <v>4442512.26620691</v>
      </c>
      <c r="J689" s="180" t="str">
        <f>IF(I689&gt;0,H689/I689,0)</f>
      </c>
      <c r="K689" s="181" t="str">
        <f>1-EXP(-J689)</f>
      </c>
      <c r="L689" s="182" t="str">
        <f>IF(G689=30,1,M688)</f>
      </c>
      <c r="M689" s="183" t="str">
        <f>L689*(1-K689)</f>
      </c>
    </row>
    <row r="690">
      <c r="A690" t="s">
        <v>167</v>
      </c>
      <c r="B690" t="s">
        <v>219</v>
      </c>
      <c r="C690" s="35" t="s">
        <v>221</v>
      </c>
      <c r="D690" t="s">
        <v>530</v>
      </c>
      <c r="E690" t="s">
        <v>548</v>
      </c>
      <c r="F690" s="176" t="n">
        <v>2042</v>
      </c>
      <c r="G690" s="177" t="n">
        <v>38</v>
      </c>
      <c r="H690" s="178" t="n">
        <v>1853.9315684376</v>
      </c>
      <c r="I690" s="179" t="n">
        <v>4344567.84220558</v>
      </c>
      <c r="J690" s="180" t="str">
        <f>IF(I690&gt;0,H690/I690,0)</f>
      </c>
      <c r="K690" s="181" t="str">
        <f>1-EXP(-J690)</f>
      </c>
      <c r="L690" s="182" t="str">
        <f>IF(G690=30,1,M689)</f>
      </c>
      <c r="M690" s="183" t="str">
        <f>L690*(1-K690)</f>
      </c>
    </row>
    <row r="691">
      <c r="A691" t="s">
        <v>167</v>
      </c>
      <c r="B691" t="s">
        <v>219</v>
      </c>
      <c r="C691" s="35" t="s">
        <v>221</v>
      </c>
      <c r="D691" t="s">
        <v>530</v>
      </c>
      <c r="E691" t="s">
        <v>548</v>
      </c>
      <c r="F691" s="176" t="n">
        <v>2042</v>
      </c>
      <c r="G691" s="177" t="n">
        <v>39</v>
      </c>
      <c r="H691" s="178" t="n">
        <v>1984.52992249484</v>
      </c>
      <c r="I691" s="179" t="n">
        <v>4300190.64266439</v>
      </c>
      <c r="J691" s="180" t="str">
        <f>IF(I691&gt;0,H691/I691,0)</f>
      </c>
      <c r="K691" s="181" t="str">
        <f>1-EXP(-J691)</f>
      </c>
      <c r="L691" s="182" t="str">
        <f>IF(G691=30,1,M690)</f>
      </c>
      <c r="M691" s="183" t="str">
        <f>L691*(1-K691)</f>
      </c>
    </row>
    <row r="692">
      <c r="A692" t="s">
        <v>167</v>
      </c>
      <c r="B692" t="s">
        <v>219</v>
      </c>
      <c r="C692" s="35" t="s">
        <v>221</v>
      </c>
      <c r="D692" t="s">
        <v>530</v>
      </c>
      <c r="E692" t="s">
        <v>548</v>
      </c>
      <c r="F692" s="176" t="n">
        <v>2042</v>
      </c>
      <c r="G692" s="177" t="n">
        <v>40</v>
      </c>
      <c r="H692" s="178" t="n">
        <v>2181.98405546151</v>
      </c>
      <c r="I692" s="179" t="n">
        <v>4278182.54674632</v>
      </c>
      <c r="J692" s="180" t="str">
        <f>IF(I692&gt;0,H692/I692,0)</f>
      </c>
      <c r="K692" s="181" t="str">
        <f>1-EXP(-J692)</f>
      </c>
      <c r="L692" s="182" t="str">
        <f>IF(G692=30,1,M691)</f>
      </c>
      <c r="M692" s="183" t="str">
        <f>L692*(1-K692)</f>
      </c>
    </row>
    <row r="693">
      <c r="A693" t="s">
        <v>167</v>
      </c>
      <c r="B693" t="s">
        <v>219</v>
      </c>
      <c r="C693" s="35" t="s">
        <v>221</v>
      </c>
      <c r="D693" t="s">
        <v>530</v>
      </c>
      <c r="E693" t="s">
        <v>548</v>
      </c>
      <c r="F693" s="176" t="n">
        <v>2042</v>
      </c>
      <c r="G693" s="177" t="n">
        <v>41</v>
      </c>
      <c r="H693" s="178" t="n">
        <v>2856.25617728814</v>
      </c>
      <c r="I693" s="179" t="n">
        <v>4255898.36602466</v>
      </c>
      <c r="J693" s="180" t="str">
        <f>IF(I693&gt;0,H693/I693,0)</f>
      </c>
      <c r="K693" s="181" t="str">
        <f>1-EXP(-J693)</f>
      </c>
      <c r="L693" s="182" t="str">
        <f>IF(G693=30,1,M692)</f>
      </c>
      <c r="M693" s="183" t="str">
        <f>L693*(1-K693)</f>
      </c>
    </row>
    <row r="694">
      <c r="A694" t="s">
        <v>167</v>
      </c>
      <c r="B694" t="s">
        <v>219</v>
      </c>
      <c r="C694" s="35" t="s">
        <v>221</v>
      </c>
      <c r="D694" t="s">
        <v>530</v>
      </c>
      <c r="E694" t="s">
        <v>548</v>
      </c>
      <c r="F694" s="176" t="n">
        <v>2042</v>
      </c>
      <c r="G694" s="177" t="n">
        <v>42</v>
      </c>
      <c r="H694" s="178" t="n">
        <v>3183.02681314907</v>
      </c>
      <c r="I694" s="179" t="n">
        <v>4252859.24349699</v>
      </c>
      <c r="J694" s="180" t="str">
        <f>IF(I694&gt;0,H694/I694,0)</f>
      </c>
      <c r="K694" s="181" t="str">
        <f>1-EXP(-J694)</f>
      </c>
      <c r="L694" s="182" t="str">
        <f>IF(G694=30,1,M693)</f>
      </c>
      <c r="M694" s="183" t="str">
        <f>L694*(1-K694)</f>
      </c>
    </row>
    <row r="695">
      <c r="A695" t="s">
        <v>167</v>
      </c>
      <c r="B695" t="s">
        <v>219</v>
      </c>
      <c r="C695" s="35" t="s">
        <v>221</v>
      </c>
      <c r="D695" t="s">
        <v>530</v>
      </c>
      <c r="E695" t="s">
        <v>548</v>
      </c>
      <c r="F695" s="176" t="n">
        <v>2042</v>
      </c>
      <c r="G695" s="177" t="n">
        <v>43</v>
      </c>
      <c r="H695" s="178" t="n">
        <v>3607.17210702286</v>
      </c>
      <c r="I695" s="179" t="n">
        <v>4287387.07223809</v>
      </c>
      <c r="J695" s="180" t="str">
        <f>IF(I695&gt;0,H695/I695,0)</f>
      </c>
      <c r="K695" s="181" t="str">
        <f>1-EXP(-J695)</f>
      </c>
      <c r="L695" s="182" t="str">
        <f>IF(G695=30,1,M694)</f>
      </c>
      <c r="M695" s="183" t="str">
        <f>L695*(1-K695)</f>
      </c>
    </row>
    <row r="696">
      <c r="A696" t="s">
        <v>167</v>
      </c>
      <c r="B696" t="s">
        <v>219</v>
      </c>
      <c r="C696" s="35" t="s">
        <v>221</v>
      </c>
      <c r="D696" t="s">
        <v>530</v>
      </c>
      <c r="E696" t="s">
        <v>548</v>
      </c>
      <c r="F696" s="176" t="n">
        <v>2042</v>
      </c>
      <c r="G696" s="177" t="n">
        <v>44</v>
      </c>
      <c r="H696" s="178" t="n">
        <v>3830.05640490817</v>
      </c>
      <c r="I696" s="179" t="n">
        <v>4323829.59730699</v>
      </c>
      <c r="J696" s="180" t="str">
        <f>IF(I696&gt;0,H696/I696,0)</f>
      </c>
      <c r="K696" s="181" t="str">
        <f>1-EXP(-J696)</f>
      </c>
      <c r="L696" s="182" t="str">
        <f>IF(G696=30,1,M695)</f>
      </c>
      <c r="M696" s="183" t="str">
        <f>L696*(1-K696)</f>
      </c>
    </row>
    <row r="697">
      <c r="A697" t="s">
        <v>167</v>
      </c>
      <c r="B697" t="s">
        <v>219</v>
      </c>
      <c r="C697" s="35" t="s">
        <v>221</v>
      </c>
      <c r="D697" t="s">
        <v>530</v>
      </c>
      <c r="E697" t="s">
        <v>548</v>
      </c>
      <c r="F697" s="176" t="n">
        <v>2042</v>
      </c>
      <c r="G697" s="177" t="n">
        <v>45</v>
      </c>
      <c r="H697" s="178" t="n">
        <v>4132.86128351879</v>
      </c>
      <c r="I697" s="179" t="n">
        <v>4314313.6583088</v>
      </c>
      <c r="J697" s="180" t="str">
        <f>IF(I697&gt;0,H697/I697,0)</f>
      </c>
      <c r="K697" s="181" t="str">
        <f>1-EXP(-J697)</f>
      </c>
      <c r="L697" s="182" t="str">
        <f>IF(G697=30,1,M696)</f>
      </c>
      <c r="M697" s="183" t="str">
        <f>L697*(1-K697)</f>
      </c>
    </row>
    <row r="698">
      <c r="A698" t="s">
        <v>167</v>
      </c>
      <c r="B698" t="s">
        <v>219</v>
      </c>
      <c r="C698" s="35" t="s">
        <v>221</v>
      </c>
      <c r="D698" t="s">
        <v>530</v>
      </c>
      <c r="E698" t="s">
        <v>548</v>
      </c>
      <c r="F698" s="176" t="n">
        <v>2042</v>
      </c>
      <c r="G698" s="177" t="n">
        <v>46</v>
      </c>
      <c r="H698" s="178" t="n">
        <v>5052.78909834813</v>
      </c>
      <c r="I698" s="179" t="n">
        <v>4246462.35683717</v>
      </c>
      <c r="J698" s="180" t="str">
        <f>IF(I698&gt;0,H698/I698,0)</f>
      </c>
      <c r="K698" s="181" t="str">
        <f>1-EXP(-J698)</f>
      </c>
      <c r="L698" s="182" t="str">
        <f>IF(G698=30,1,M697)</f>
      </c>
      <c r="M698" s="183" t="str">
        <f>L698*(1-K698)</f>
      </c>
    </row>
    <row r="699">
      <c r="A699" t="s">
        <v>167</v>
      </c>
      <c r="B699" t="s">
        <v>219</v>
      </c>
      <c r="C699" s="35" t="s">
        <v>221</v>
      </c>
      <c r="D699" t="s">
        <v>530</v>
      </c>
      <c r="E699" t="s">
        <v>548</v>
      </c>
      <c r="F699" s="176" t="n">
        <v>2042</v>
      </c>
      <c r="G699" s="177" t="n">
        <v>47</v>
      </c>
      <c r="H699" s="178" t="n">
        <v>5446.65686109446</v>
      </c>
      <c r="I699" s="179" t="n">
        <v>4176345.95710879</v>
      </c>
      <c r="J699" s="180" t="str">
        <f>IF(I699&gt;0,H699/I699,0)</f>
      </c>
      <c r="K699" s="181" t="str">
        <f>1-EXP(-J699)</f>
      </c>
      <c r="L699" s="182" t="str">
        <f>IF(G699=30,1,M698)</f>
      </c>
      <c r="M699" s="183" t="str">
        <f>L699*(1-K699)</f>
      </c>
    </row>
    <row r="700">
      <c r="A700" t="s">
        <v>167</v>
      </c>
      <c r="B700" t="s">
        <v>219</v>
      </c>
      <c r="C700" s="35" t="s">
        <v>221</v>
      </c>
      <c r="D700" t="s">
        <v>530</v>
      </c>
      <c r="E700" t="s">
        <v>548</v>
      </c>
      <c r="F700" s="176" t="n">
        <v>2042</v>
      </c>
      <c r="G700" s="177" t="n">
        <v>48</v>
      </c>
      <c r="H700" s="178" t="n">
        <v>5935.4258717995</v>
      </c>
      <c r="I700" s="179" t="n">
        <v>4114702.9357672</v>
      </c>
      <c r="J700" s="180" t="str">
        <f>IF(I700&gt;0,H700/I700,0)</f>
      </c>
      <c r="K700" s="181" t="str">
        <f>1-EXP(-J700)</f>
      </c>
      <c r="L700" s="182" t="str">
        <f>IF(G700=30,1,M699)</f>
      </c>
      <c r="M700" s="183" t="str">
        <f>L700*(1-K700)</f>
      </c>
    </row>
    <row r="701">
      <c r="A701" t="s">
        <v>167</v>
      </c>
      <c r="B701" t="s">
        <v>219</v>
      </c>
      <c r="C701" s="35" t="s">
        <v>221</v>
      </c>
      <c r="D701" t="s">
        <v>530</v>
      </c>
      <c r="E701" t="s">
        <v>548</v>
      </c>
      <c r="F701" s="176" t="n">
        <v>2042</v>
      </c>
      <c r="G701" s="177" t="n">
        <v>49</v>
      </c>
      <c r="H701" s="178" t="n">
        <v>6314.52051401647</v>
      </c>
      <c r="I701" s="179" t="n">
        <v>4054629.60007595</v>
      </c>
      <c r="J701" s="180" t="str">
        <f>IF(I701&gt;0,H701/I701,0)</f>
      </c>
      <c r="K701" s="181" t="str">
        <f>1-EXP(-J701)</f>
      </c>
      <c r="L701" s="182" t="str">
        <f>IF(G701=30,1,M700)</f>
      </c>
      <c r="M701" s="183" t="str">
        <f>L701*(1-K701)</f>
      </c>
    </row>
    <row r="702">
      <c r="A702" t="s">
        <v>167</v>
      </c>
      <c r="B702" t="s">
        <v>219</v>
      </c>
      <c r="C702" s="35" t="s">
        <v>221</v>
      </c>
      <c r="D702" t="s">
        <v>530</v>
      </c>
      <c r="E702" t="s">
        <v>548</v>
      </c>
      <c r="F702" s="176" t="n">
        <v>2042</v>
      </c>
      <c r="G702" s="177" t="n">
        <v>50</v>
      </c>
      <c r="H702" s="178" t="n">
        <v>6812.98523147043</v>
      </c>
      <c r="I702" s="179" t="n">
        <v>4027713.79106762</v>
      </c>
      <c r="J702" s="180" t="str">
        <f>IF(I702&gt;0,H702/I702,0)</f>
      </c>
      <c r="K702" s="181" t="str">
        <f>1-EXP(-J702)</f>
      </c>
      <c r="L702" s="182" t="str">
        <f>IF(G702=30,1,M701)</f>
      </c>
      <c r="M702" s="183" t="str">
        <f>L702*(1-K702)</f>
      </c>
    </row>
    <row r="703">
      <c r="A703" t="s">
        <v>167</v>
      </c>
      <c r="B703" t="s">
        <v>219</v>
      </c>
      <c r="C703" s="35" t="s">
        <v>221</v>
      </c>
      <c r="D703" t="s">
        <v>530</v>
      </c>
      <c r="E703" t="s">
        <v>548</v>
      </c>
      <c r="F703" s="176" t="n">
        <v>2042</v>
      </c>
      <c r="G703" s="177" t="n">
        <v>51</v>
      </c>
      <c r="H703" s="178" t="n">
        <v>7658.53236442826</v>
      </c>
      <c r="I703" s="179" t="n">
        <v>3994152.382877</v>
      </c>
      <c r="J703" s="180" t="str">
        <f>IF(I703&gt;0,H703/I703,0)</f>
      </c>
      <c r="K703" s="181" t="str">
        <f>1-EXP(-J703)</f>
      </c>
      <c r="L703" s="182" t="str">
        <f>IF(G703=30,1,M702)</f>
      </c>
      <c r="M703" s="183" t="str">
        <f>L703*(1-K703)</f>
      </c>
    </row>
    <row r="704">
      <c r="A704" t="s">
        <v>167</v>
      </c>
      <c r="B704" t="s">
        <v>219</v>
      </c>
      <c r="C704" s="35" t="s">
        <v>221</v>
      </c>
      <c r="D704" t="s">
        <v>530</v>
      </c>
      <c r="E704" t="s">
        <v>548</v>
      </c>
      <c r="F704" s="176" t="n">
        <v>2042</v>
      </c>
      <c r="G704" s="177" t="n">
        <v>52</v>
      </c>
      <c r="H704" s="178" t="n">
        <v>8268.29083327688</v>
      </c>
      <c r="I704" s="179" t="n">
        <v>3963092.57134936</v>
      </c>
      <c r="J704" s="180" t="str">
        <f>IF(I704&gt;0,H704/I704,0)</f>
      </c>
      <c r="K704" s="181" t="str">
        <f>1-EXP(-J704)</f>
      </c>
      <c r="L704" s="182" t="str">
        <f>IF(G704=30,1,M703)</f>
      </c>
      <c r="M704" s="183" t="str">
        <f>L704*(1-K704)</f>
      </c>
    </row>
    <row r="705">
      <c r="A705" t="s">
        <v>167</v>
      </c>
      <c r="B705" t="s">
        <v>219</v>
      </c>
      <c r="C705" s="35" t="s">
        <v>221</v>
      </c>
      <c r="D705" t="s">
        <v>530</v>
      </c>
      <c r="E705" t="s">
        <v>548</v>
      </c>
      <c r="F705" s="176" t="n">
        <v>2042</v>
      </c>
      <c r="G705" s="177" t="n">
        <v>53</v>
      </c>
      <c r="H705" s="178" t="n">
        <v>8983.77900479592</v>
      </c>
      <c r="I705" s="179" t="n">
        <v>3952741.34097293</v>
      </c>
      <c r="J705" s="180" t="str">
        <f>IF(I705&gt;0,H705/I705,0)</f>
      </c>
      <c r="K705" s="181" t="str">
        <f>1-EXP(-J705)</f>
      </c>
      <c r="L705" s="182" t="str">
        <f>IF(G705=30,1,M704)</f>
      </c>
      <c r="M705" s="183" t="str">
        <f>L705*(1-K705)</f>
      </c>
    </row>
    <row r="706">
      <c r="A706" t="s">
        <v>167</v>
      </c>
      <c r="B706" t="s">
        <v>219</v>
      </c>
      <c r="C706" s="35" t="s">
        <v>221</v>
      </c>
      <c r="D706" t="s">
        <v>530</v>
      </c>
      <c r="E706" t="s">
        <v>548</v>
      </c>
      <c r="F706" s="176" t="n">
        <v>2042</v>
      </c>
      <c r="G706" s="177" t="n">
        <v>54</v>
      </c>
      <c r="H706" s="178" t="n">
        <v>9784.15093415551</v>
      </c>
      <c r="I706" s="179" t="n">
        <v>3896412.92883037</v>
      </c>
      <c r="J706" s="180" t="str">
        <f>IF(I706&gt;0,H706/I706,0)</f>
      </c>
      <c r="K706" s="181" t="str">
        <f>1-EXP(-J706)</f>
      </c>
      <c r="L706" s="182" t="str">
        <f>IF(G706=30,1,M705)</f>
      </c>
      <c r="M706" s="183" t="str">
        <f>L706*(1-K706)</f>
      </c>
    </row>
    <row r="707">
      <c r="A707" t="s">
        <v>167</v>
      </c>
      <c r="B707" t="s">
        <v>219</v>
      </c>
      <c r="C707" s="35" t="s">
        <v>221</v>
      </c>
      <c r="D707" t="s">
        <v>530</v>
      </c>
      <c r="E707" t="s">
        <v>548</v>
      </c>
      <c r="F707" s="176" t="n">
        <v>2042</v>
      </c>
      <c r="G707" s="177" t="n">
        <v>55</v>
      </c>
      <c r="H707" s="178" t="n">
        <v>10626.5428190179</v>
      </c>
      <c r="I707" s="179" t="n">
        <v>3830728.96220549</v>
      </c>
      <c r="J707" s="180" t="str">
        <f>IF(I707&gt;0,H707/I707,0)</f>
      </c>
      <c r="K707" s="181" t="str">
        <f>1-EXP(-J707)</f>
      </c>
      <c r="L707" s="182" t="str">
        <f>IF(G707=30,1,M706)</f>
      </c>
      <c r="M707" s="183" t="str">
        <f>L707*(1-K707)</f>
      </c>
    </row>
    <row r="708">
      <c r="A708" t="s">
        <v>167</v>
      </c>
      <c r="B708" t="s">
        <v>219</v>
      </c>
      <c r="C708" s="35" t="s">
        <v>221</v>
      </c>
      <c r="D708" t="s">
        <v>530</v>
      </c>
      <c r="E708" t="s">
        <v>548</v>
      </c>
      <c r="F708" s="176" t="n">
        <v>2042</v>
      </c>
      <c r="G708" s="177" t="n">
        <v>56</v>
      </c>
      <c r="H708" s="178" t="n">
        <v>11609.4781274483</v>
      </c>
      <c r="I708" s="179" t="n">
        <v>3822049.25675242</v>
      </c>
      <c r="J708" s="180" t="str">
        <f>IF(I708&gt;0,H708/I708,0)</f>
      </c>
      <c r="K708" s="181" t="str">
        <f>1-EXP(-J708)</f>
      </c>
      <c r="L708" s="182" t="str">
        <f>IF(G708=30,1,M707)</f>
      </c>
      <c r="M708" s="183" t="str">
        <f>L708*(1-K708)</f>
      </c>
    </row>
    <row r="709">
      <c r="A709" t="s">
        <v>167</v>
      </c>
      <c r="B709" t="s">
        <v>219</v>
      </c>
      <c r="C709" s="35" t="s">
        <v>221</v>
      </c>
      <c r="D709" t="s">
        <v>530</v>
      </c>
      <c r="E709" t="s">
        <v>548</v>
      </c>
      <c r="F709" s="176" t="n">
        <v>2042</v>
      </c>
      <c r="G709" s="177" t="n">
        <v>57</v>
      </c>
      <c r="H709" s="178" t="n">
        <v>12981.3675093746</v>
      </c>
      <c r="I709" s="179" t="n">
        <v>3864664.48643276</v>
      </c>
      <c r="J709" s="180" t="str">
        <f>IF(I709&gt;0,H709/I709,0)</f>
      </c>
      <c r="K709" s="181" t="str">
        <f>1-EXP(-J709)</f>
      </c>
      <c r="L709" s="182" t="str">
        <f>IF(G709=30,1,M708)</f>
      </c>
      <c r="M709" s="183" t="str">
        <f>L709*(1-K709)</f>
      </c>
    </row>
    <row r="710">
      <c r="A710" t="s">
        <v>167</v>
      </c>
      <c r="B710" t="s">
        <v>219</v>
      </c>
      <c r="C710" s="35" t="s">
        <v>221</v>
      </c>
      <c r="D710" t="s">
        <v>530</v>
      </c>
      <c r="E710" t="s">
        <v>548</v>
      </c>
      <c r="F710" s="176" t="n">
        <v>2042</v>
      </c>
      <c r="G710" s="177" t="n">
        <v>58</v>
      </c>
      <c r="H710" s="178" t="n">
        <v>14353.7860568209</v>
      </c>
      <c r="I710" s="179" t="n">
        <v>3865389.92999206</v>
      </c>
      <c r="J710" s="180" t="str">
        <f>IF(I710&gt;0,H710/I710,0)</f>
      </c>
      <c r="K710" s="181" t="str">
        <f>1-EXP(-J710)</f>
      </c>
      <c r="L710" s="182" t="str">
        <f>IF(G710=30,1,M709)</f>
      </c>
      <c r="M710" s="183" t="str">
        <f>L710*(1-K710)</f>
      </c>
    </row>
    <row r="711">
      <c r="A711" t="s">
        <v>167</v>
      </c>
      <c r="B711" t="s">
        <v>219</v>
      </c>
      <c r="C711" s="35" t="s">
        <v>221</v>
      </c>
      <c r="D711" t="s">
        <v>530</v>
      </c>
      <c r="E711" t="s">
        <v>548</v>
      </c>
      <c r="F711" s="176" t="n">
        <v>2042</v>
      </c>
      <c r="G711" s="177" t="n">
        <v>59</v>
      </c>
      <c r="H711" s="178" t="n">
        <v>14857.5810947783</v>
      </c>
      <c r="I711" s="179" t="n">
        <v>3810397.40771241</v>
      </c>
      <c r="J711" s="180" t="str">
        <f>IF(I711&gt;0,H711/I711,0)</f>
      </c>
      <c r="K711" s="181" t="str">
        <f>1-EXP(-J711)</f>
      </c>
      <c r="L711" s="182" t="str">
        <f>IF(G711=30,1,M710)</f>
      </c>
      <c r="M711" s="183" t="str">
        <f>L711*(1-K711)</f>
      </c>
    </row>
    <row r="712">
      <c r="A712" t="s">
        <v>167</v>
      </c>
      <c r="B712" t="s">
        <v>219</v>
      </c>
      <c r="C712" s="35" t="s">
        <v>221</v>
      </c>
      <c r="D712" t="s">
        <v>530</v>
      </c>
      <c r="E712" t="s">
        <v>548</v>
      </c>
      <c r="F712" s="176" t="n">
        <v>2042</v>
      </c>
      <c r="G712" s="177" t="n">
        <v>60</v>
      </c>
      <c r="H712" s="178" t="n">
        <v>15498.2444657081</v>
      </c>
      <c r="I712" s="179" t="n">
        <v>3731678.37863835</v>
      </c>
      <c r="J712" s="180" t="str">
        <f>IF(I712&gt;0,H712/I712,0)</f>
      </c>
      <c r="K712" s="181" t="str">
        <f>1-EXP(-J712)</f>
      </c>
      <c r="L712" s="182" t="str">
        <f>IF(G712=30,1,M711)</f>
      </c>
      <c r="M712" s="183" t="str">
        <f>L712*(1-K712)</f>
      </c>
    </row>
    <row r="713">
      <c r="A713" t="s">
        <v>167</v>
      </c>
      <c r="B713" t="s">
        <v>219</v>
      </c>
      <c r="C713" s="35" t="s">
        <v>221</v>
      </c>
      <c r="D713" t="s">
        <v>530</v>
      </c>
      <c r="E713" t="s">
        <v>548</v>
      </c>
      <c r="F713" s="176" t="n">
        <v>2042</v>
      </c>
      <c r="G713" s="177" t="n">
        <v>61</v>
      </c>
      <c r="H713" s="178" t="n">
        <v>16159.1789839565</v>
      </c>
      <c r="I713" s="179" t="n">
        <v>3645948.30214412</v>
      </c>
      <c r="J713" s="180" t="str">
        <f>IF(I713&gt;0,H713/I713,0)</f>
      </c>
      <c r="K713" s="181" t="str">
        <f>1-EXP(-J713)</f>
      </c>
      <c r="L713" s="182" t="str">
        <f>IF(G713=30,1,M712)</f>
      </c>
      <c r="M713" s="183" t="str">
        <f>L713*(1-K713)</f>
      </c>
    </row>
    <row r="714">
      <c r="A714" t="s">
        <v>167</v>
      </c>
      <c r="B714" t="s">
        <v>219</v>
      </c>
      <c r="C714" s="35" t="s">
        <v>221</v>
      </c>
      <c r="D714" t="s">
        <v>530</v>
      </c>
      <c r="E714" t="s">
        <v>548</v>
      </c>
      <c r="F714" s="176" t="n">
        <v>2042</v>
      </c>
      <c r="G714" s="177" t="n">
        <v>62</v>
      </c>
      <c r="H714" s="178" t="n">
        <v>17043.3339011281</v>
      </c>
      <c r="I714" s="179" t="n">
        <v>3563894.04133223</v>
      </c>
      <c r="J714" s="180" t="str">
        <f>IF(I714&gt;0,H714/I714,0)</f>
      </c>
      <c r="K714" s="181" t="str">
        <f>1-EXP(-J714)</f>
      </c>
      <c r="L714" s="182" t="str">
        <f>IF(G714=30,1,M713)</f>
      </c>
      <c r="M714" s="183" t="str">
        <f>L714*(1-K714)</f>
      </c>
    </row>
    <row r="715">
      <c r="A715" t="s">
        <v>167</v>
      </c>
      <c r="B715" t="s">
        <v>219</v>
      </c>
      <c r="C715" s="35" t="s">
        <v>221</v>
      </c>
      <c r="D715" t="s">
        <v>530</v>
      </c>
      <c r="E715" t="s">
        <v>548</v>
      </c>
      <c r="F715" s="176" t="n">
        <v>2042</v>
      </c>
      <c r="G715" s="177" t="n">
        <v>63</v>
      </c>
      <c r="H715" s="178" t="n">
        <v>17929.1985534134</v>
      </c>
      <c r="I715" s="179" t="n">
        <v>3467825.02701289</v>
      </c>
      <c r="J715" s="180" t="str">
        <f>IF(I715&gt;0,H715/I715,0)</f>
      </c>
      <c r="K715" s="181" t="str">
        <f>1-EXP(-J715)</f>
      </c>
      <c r="L715" s="182" t="str">
        <f>IF(G715=30,1,M714)</f>
      </c>
      <c r="M715" s="183" t="str">
        <f>L715*(1-K715)</f>
      </c>
    </row>
    <row r="716">
      <c r="A716" t="s">
        <v>167</v>
      </c>
      <c r="B716" t="s">
        <v>219</v>
      </c>
      <c r="C716" s="35" t="s">
        <v>221</v>
      </c>
      <c r="D716" t="s">
        <v>530</v>
      </c>
      <c r="E716" t="s">
        <v>548</v>
      </c>
      <c r="F716" s="176" t="n">
        <v>2042</v>
      </c>
      <c r="G716" s="177" t="n">
        <v>64</v>
      </c>
      <c r="H716" s="178" t="n">
        <v>19029.5670044123</v>
      </c>
      <c r="I716" s="179" t="n">
        <v>3348837.17889131</v>
      </c>
      <c r="J716" s="180" t="str">
        <f>IF(I716&gt;0,H716/I716,0)</f>
      </c>
      <c r="K716" s="181" t="str">
        <f>1-EXP(-J716)</f>
      </c>
      <c r="L716" s="182" t="str">
        <f>IF(G716=30,1,M715)</f>
      </c>
      <c r="M716" s="183" t="str">
        <f>L716*(1-K716)</f>
      </c>
    </row>
    <row r="717">
      <c r="A717" t="s">
        <v>167</v>
      </c>
      <c r="B717" t="s">
        <v>219</v>
      </c>
      <c r="C717" s="35" t="s">
        <v>221</v>
      </c>
      <c r="D717" t="s">
        <v>530</v>
      </c>
      <c r="E717" t="s">
        <v>548</v>
      </c>
      <c r="F717" s="176" t="n">
        <v>2042</v>
      </c>
      <c r="G717" s="177" t="n">
        <v>65</v>
      </c>
      <c r="H717" s="178" t="n">
        <v>20052.3860915616</v>
      </c>
      <c r="I717" s="179" t="n">
        <v>3232436.18458425</v>
      </c>
      <c r="J717" s="180" t="str">
        <f>IF(I717&gt;0,H717/I717,0)</f>
      </c>
      <c r="K717" s="181" t="str">
        <f>1-EXP(-J717)</f>
      </c>
      <c r="L717" s="182" t="str">
        <f>IF(G717=30,1,M716)</f>
      </c>
      <c r="M717" s="183" t="str">
        <f>L717*(1-K717)</f>
      </c>
    </row>
    <row r="718">
      <c r="A718" t="s">
        <v>167</v>
      </c>
      <c r="B718" t="s">
        <v>219</v>
      </c>
      <c r="C718" s="35" t="s">
        <v>221</v>
      </c>
      <c r="D718" t="s">
        <v>530</v>
      </c>
      <c r="E718" t="s">
        <v>548</v>
      </c>
      <c r="F718" s="176" t="n">
        <v>2042</v>
      </c>
      <c r="G718" s="177" t="n">
        <v>66</v>
      </c>
      <c r="H718" s="178" t="n">
        <v>20496.1918327167</v>
      </c>
      <c r="I718" s="179" t="n">
        <v>3127282.49906546</v>
      </c>
      <c r="J718" s="180" t="str">
        <f>IF(I718&gt;0,H718/I718,0)</f>
      </c>
      <c r="K718" s="181" t="str">
        <f>1-EXP(-J718)</f>
      </c>
      <c r="L718" s="182" t="str">
        <f>IF(G718=30,1,M717)</f>
      </c>
      <c r="M718" s="183" t="str">
        <f>L718*(1-K718)</f>
      </c>
    </row>
    <row r="719">
      <c r="A719" t="s">
        <v>167</v>
      </c>
      <c r="B719" t="s">
        <v>219</v>
      </c>
      <c r="C719" s="35" t="s">
        <v>221</v>
      </c>
      <c r="D719" t="s">
        <v>530</v>
      </c>
      <c r="E719" t="s">
        <v>548</v>
      </c>
      <c r="F719" s="176" t="n">
        <v>2042</v>
      </c>
      <c r="G719" s="177" t="n">
        <v>67</v>
      </c>
      <c r="H719" s="178" t="n">
        <v>21503.0886742522</v>
      </c>
      <c r="I719" s="179" t="n">
        <v>3009448.34012445</v>
      </c>
      <c r="J719" s="180" t="str">
        <f>IF(I719&gt;0,H719/I719,0)</f>
      </c>
      <c r="K719" s="181" t="str">
        <f>1-EXP(-J719)</f>
      </c>
      <c r="L719" s="182" t="str">
        <f>IF(G719=30,1,M718)</f>
      </c>
      <c r="M719" s="183" t="str">
        <f>L719*(1-K719)</f>
      </c>
    </row>
    <row r="720">
      <c r="A720" t="s">
        <v>167</v>
      </c>
      <c r="B720" t="s">
        <v>219</v>
      </c>
      <c r="C720" s="35" t="s">
        <v>221</v>
      </c>
      <c r="D720" t="s">
        <v>530</v>
      </c>
      <c r="E720" t="s">
        <v>548</v>
      </c>
      <c r="F720" s="176" t="n">
        <v>2042</v>
      </c>
      <c r="G720" s="177" t="n">
        <v>68</v>
      </c>
      <c r="H720" s="178" t="n">
        <v>22528.4370604458</v>
      </c>
      <c r="I720" s="179" t="n">
        <v>2902642.99035103</v>
      </c>
      <c r="J720" s="180" t="str">
        <f>IF(I720&gt;0,H720/I720,0)</f>
      </c>
      <c r="K720" s="181" t="str">
        <f>1-EXP(-J720)</f>
      </c>
      <c r="L720" s="182" t="str">
        <f>IF(G720=30,1,M719)</f>
      </c>
      <c r="M720" s="183" t="str">
        <f>L720*(1-K720)</f>
      </c>
    </row>
    <row r="721">
      <c r="A721" t="s">
        <v>167</v>
      </c>
      <c r="B721" t="s">
        <v>219</v>
      </c>
      <c r="C721" s="35" t="s">
        <v>221</v>
      </c>
      <c r="D721" t="s">
        <v>530</v>
      </c>
      <c r="E721" t="s">
        <v>548</v>
      </c>
      <c r="F721" s="176" t="n">
        <v>2042</v>
      </c>
      <c r="G721" s="177" t="n">
        <v>69</v>
      </c>
      <c r="H721" s="178" t="n">
        <v>22881.7744384979</v>
      </c>
      <c r="I721" s="179" t="n">
        <v>2794545.76166279</v>
      </c>
      <c r="J721" s="180" t="str">
        <f>IF(I721&gt;0,H721/I721,0)</f>
      </c>
      <c r="K721" s="181" t="str">
        <f>1-EXP(-J721)</f>
      </c>
      <c r="L721" s="182" t="str">
        <f>IF(G721=30,1,M720)</f>
      </c>
      <c r="M721" s="183" t="str">
        <f>L721*(1-K721)</f>
      </c>
    </row>
    <row r="722">
      <c r="A722" t="s">
        <v>167</v>
      </c>
      <c r="B722" t="s">
        <v>219</v>
      </c>
      <c r="C722" s="35" t="s">
        <v>221</v>
      </c>
      <c r="D722" t="s">
        <v>530</v>
      </c>
      <c r="E722" t="s">
        <v>548</v>
      </c>
      <c r="F722" s="176" t="n">
        <v>2043</v>
      </c>
      <c r="G722" s="177" t="n">
        <v>30</v>
      </c>
      <c r="H722" s="178" t="n">
        <v>748.579372660474</v>
      </c>
      <c r="I722" s="179" t="n">
        <v>4831811.07083327</v>
      </c>
      <c r="J722" s="180" t="str">
        <f>IF(I722&gt;0,H722/I722,0)</f>
      </c>
      <c r="K722" s="181" t="str">
        <f>1-EXP(-J722)</f>
      </c>
      <c r="L722" s="182" t="str">
        <f>IF(G722=30,1,M721)</f>
      </c>
      <c r="M722" s="183" t="str">
        <f>L722*(1-K722)</f>
      </c>
    </row>
    <row r="723">
      <c r="A723" t="s">
        <v>167</v>
      </c>
      <c r="B723" t="s">
        <v>219</v>
      </c>
      <c r="C723" s="35" t="s">
        <v>221</v>
      </c>
      <c r="D723" t="s">
        <v>530</v>
      </c>
      <c r="E723" t="s">
        <v>548</v>
      </c>
      <c r="F723" s="176" t="n">
        <v>2043</v>
      </c>
      <c r="G723" s="177" t="n">
        <v>31</v>
      </c>
      <c r="H723" s="178" t="n">
        <v>1077.61629903703</v>
      </c>
      <c r="I723" s="179" t="n">
        <v>4875491.70431392</v>
      </c>
      <c r="J723" s="180" t="str">
        <f>IF(I723&gt;0,H723/I723,0)</f>
      </c>
      <c r="K723" s="181" t="str">
        <f>1-EXP(-J723)</f>
      </c>
      <c r="L723" s="182" t="str">
        <f>IF(G723=30,1,M722)</f>
      </c>
      <c r="M723" s="183" t="str">
        <f>L723*(1-K723)</f>
      </c>
    </row>
    <row r="724">
      <c r="A724" t="s">
        <v>167</v>
      </c>
      <c r="B724" t="s">
        <v>219</v>
      </c>
      <c r="C724" s="35" t="s">
        <v>221</v>
      </c>
      <c r="D724" t="s">
        <v>530</v>
      </c>
      <c r="E724" t="s">
        <v>548</v>
      </c>
      <c r="F724" s="176" t="n">
        <v>2043</v>
      </c>
      <c r="G724" s="177" t="n">
        <v>32</v>
      </c>
      <c r="H724" s="178" t="n">
        <v>1105.10668825915</v>
      </c>
      <c r="I724" s="179" t="n">
        <v>4796006.44873209</v>
      </c>
      <c r="J724" s="180" t="str">
        <f>IF(I724&gt;0,H724/I724,0)</f>
      </c>
      <c r="K724" s="181" t="str">
        <f>1-EXP(-J724)</f>
      </c>
      <c r="L724" s="182" t="str">
        <f>IF(G724=30,1,M723)</f>
      </c>
      <c r="M724" s="183" t="str">
        <f>L724*(1-K724)</f>
      </c>
    </row>
    <row r="725">
      <c r="A725" t="s">
        <v>167</v>
      </c>
      <c r="B725" t="s">
        <v>219</v>
      </c>
      <c r="C725" s="35" t="s">
        <v>221</v>
      </c>
      <c r="D725" t="s">
        <v>530</v>
      </c>
      <c r="E725" t="s">
        <v>548</v>
      </c>
      <c r="F725" s="176" t="n">
        <v>2043</v>
      </c>
      <c r="G725" s="177" t="n">
        <v>33</v>
      </c>
      <c r="H725" s="178" t="n">
        <v>1142.70670019195</v>
      </c>
      <c r="I725" s="179" t="n">
        <v>4695001.57609453</v>
      </c>
      <c r="J725" s="180" t="str">
        <f>IF(I725&gt;0,H725/I725,0)</f>
      </c>
      <c r="K725" s="181" t="str">
        <f>1-EXP(-J725)</f>
      </c>
      <c r="L725" s="182" t="str">
        <f>IF(G725=30,1,M724)</f>
      </c>
      <c r="M725" s="183" t="str">
        <f>L725*(1-K725)</f>
      </c>
    </row>
    <row r="726">
      <c r="A726" t="s">
        <v>167</v>
      </c>
      <c r="B726" t="s">
        <v>219</v>
      </c>
      <c r="C726" s="35" t="s">
        <v>221</v>
      </c>
      <c r="D726" t="s">
        <v>530</v>
      </c>
      <c r="E726" t="s">
        <v>548</v>
      </c>
      <c r="F726" s="176" t="n">
        <v>2043</v>
      </c>
      <c r="G726" s="177" t="n">
        <v>34</v>
      </c>
      <c r="H726" s="178" t="n">
        <v>1195.0251215822</v>
      </c>
      <c r="I726" s="179" t="n">
        <v>4638303.86989527</v>
      </c>
      <c r="J726" s="180" t="str">
        <f>IF(I726&gt;0,H726/I726,0)</f>
      </c>
      <c r="K726" s="181" t="str">
        <f>1-EXP(-J726)</f>
      </c>
      <c r="L726" s="182" t="str">
        <f>IF(G726=30,1,M725)</f>
      </c>
      <c r="M726" s="183" t="str">
        <f>L726*(1-K726)</f>
      </c>
    </row>
    <row r="727">
      <c r="A727" t="s">
        <v>167</v>
      </c>
      <c r="B727" t="s">
        <v>219</v>
      </c>
      <c r="C727" s="35" t="s">
        <v>221</v>
      </c>
      <c r="D727" t="s">
        <v>530</v>
      </c>
      <c r="E727" t="s">
        <v>548</v>
      </c>
      <c r="F727" s="176" t="n">
        <v>2043</v>
      </c>
      <c r="G727" s="177" t="n">
        <v>35</v>
      </c>
      <c r="H727" s="178" t="n">
        <v>1282.29148251177</v>
      </c>
      <c r="I727" s="179" t="n">
        <v>4630164.63846513</v>
      </c>
      <c r="J727" s="180" t="str">
        <f>IF(I727&gt;0,H727/I727,0)</f>
      </c>
      <c r="K727" s="181" t="str">
        <f>1-EXP(-J727)</f>
      </c>
      <c r="L727" s="182" t="str">
        <f>IF(G727=30,1,M726)</f>
      </c>
      <c r="M727" s="183" t="str">
        <f>L727*(1-K727)</f>
      </c>
    </row>
    <row r="728">
      <c r="A728" t="s">
        <v>167</v>
      </c>
      <c r="B728" t="s">
        <v>219</v>
      </c>
      <c r="C728" s="35" t="s">
        <v>221</v>
      </c>
      <c r="D728" t="s">
        <v>530</v>
      </c>
      <c r="E728" t="s">
        <v>548</v>
      </c>
      <c r="F728" s="176" t="n">
        <v>2043</v>
      </c>
      <c r="G728" s="177" t="n">
        <v>36</v>
      </c>
      <c r="H728" s="178" t="n">
        <v>1626.952243327</v>
      </c>
      <c r="I728" s="179" t="n">
        <v>4601921.6647763</v>
      </c>
      <c r="J728" s="180" t="str">
        <f>IF(I728&gt;0,H728/I728,0)</f>
      </c>
      <c r="K728" s="181" t="str">
        <f>1-EXP(-J728)</f>
      </c>
      <c r="L728" s="182" t="str">
        <f>IF(G728=30,1,M727)</f>
      </c>
      <c r="M728" s="183" t="str">
        <f>L728*(1-K728)</f>
      </c>
    </row>
    <row r="729">
      <c r="A729" t="s">
        <v>167</v>
      </c>
      <c r="B729" t="s">
        <v>219</v>
      </c>
      <c r="C729" s="35" t="s">
        <v>221</v>
      </c>
      <c r="D729" t="s">
        <v>530</v>
      </c>
      <c r="E729" t="s">
        <v>548</v>
      </c>
      <c r="F729" s="176" t="n">
        <v>2043</v>
      </c>
      <c r="G729" s="177" t="n">
        <v>37</v>
      </c>
      <c r="H729" s="178" t="n">
        <v>1743.21198441472</v>
      </c>
      <c r="I729" s="179" t="n">
        <v>4530167.27344645</v>
      </c>
      <c r="J729" s="180" t="str">
        <f>IF(I729&gt;0,H729/I729,0)</f>
      </c>
      <c r="K729" s="181" t="str">
        <f>1-EXP(-J729)</f>
      </c>
      <c r="L729" s="182" t="str">
        <f>IF(G729=30,1,M728)</f>
      </c>
      <c r="M729" s="183" t="str">
        <f>L729*(1-K729)</f>
      </c>
    </row>
    <row r="730">
      <c r="A730" t="s">
        <v>167</v>
      </c>
      <c r="B730" t="s">
        <v>219</v>
      </c>
      <c r="C730" s="35" t="s">
        <v>221</v>
      </c>
      <c r="D730" t="s">
        <v>530</v>
      </c>
      <c r="E730" t="s">
        <v>548</v>
      </c>
      <c r="F730" s="176" t="n">
        <v>2043</v>
      </c>
      <c r="G730" s="177" t="n">
        <v>38</v>
      </c>
      <c r="H730" s="178" t="n">
        <v>1869.95724997469</v>
      </c>
      <c r="I730" s="179" t="n">
        <v>4435591.72945293</v>
      </c>
      <c r="J730" s="180" t="str">
        <f>IF(I730&gt;0,H730/I730,0)</f>
      </c>
      <c r="K730" s="181" t="str">
        <f>1-EXP(-J730)</f>
      </c>
      <c r="L730" s="182" t="str">
        <f>IF(G730=30,1,M729)</f>
      </c>
      <c r="M730" s="183" t="str">
        <f>L730*(1-K730)</f>
      </c>
    </row>
    <row r="731">
      <c r="A731" t="s">
        <v>167</v>
      </c>
      <c r="B731" t="s">
        <v>219</v>
      </c>
      <c r="C731" s="35" t="s">
        <v>221</v>
      </c>
      <c r="D731" t="s">
        <v>530</v>
      </c>
      <c r="E731" t="s">
        <v>548</v>
      </c>
      <c r="F731" s="176" t="n">
        <v>2043</v>
      </c>
      <c r="G731" s="177" t="n">
        <v>39</v>
      </c>
      <c r="H731" s="178" t="n">
        <v>1955.61953266392</v>
      </c>
      <c r="I731" s="179" t="n">
        <v>4337258.68292163</v>
      </c>
      <c r="J731" s="180" t="str">
        <f>IF(I731&gt;0,H731/I731,0)</f>
      </c>
      <c r="K731" s="181" t="str">
        <f>1-EXP(-J731)</f>
      </c>
      <c r="L731" s="182" t="str">
        <f>IF(G731=30,1,M730)</f>
      </c>
      <c r="M731" s="183" t="str">
        <f>L731*(1-K731)</f>
      </c>
    </row>
    <row r="732">
      <c r="A732" t="s">
        <v>167</v>
      </c>
      <c r="B732" t="s">
        <v>219</v>
      </c>
      <c r="C732" s="35" t="s">
        <v>221</v>
      </c>
      <c r="D732" t="s">
        <v>530</v>
      </c>
      <c r="E732" t="s">
        <v>548</v>
      </c>
      <c r="F732" s="176" t="n">
        <v>2043</v>
      </c>
      <c r="G732" s="177" t="n">
        <v>40</v>
      </c>
      <c r="H732" s="178" t="n">
        <v>2142.42916821413</v>
      </c>
      <c r="I732" s="179" t="n">
        <v>4292407.65479705</v>
      </c>
      <c r="J732" s="180" t="str">
        <f>IF(I732&gt;0,H732/I732,0)</f>
      </c>
      <c r="K732" s="181" t="str">
        <f>1-EXP(-J732)</f>
      </c>
      <c r="L732" s="182" t="str">
        <f>IF(G732=30,1,M731)</f>
      </c>
      <c r="M732" s="183" t="str">
        <f>L732*(1-K732)</f>
      </c>
    </row>
    <row r="733">
      <c r="A733" t="s">
        <v>167</v>
      </c>
      <c r="B733" t="s">
        <v>219</v>
      </c>
      <c r="C733" s="35" t="s">
        <v>221</v>
      </c>
      <c r="D733" t="s">
        <v>530</v>
      </c>
      <c r="E733" t="s">
        <v>548</v>
      </c>
      <c r="F733" s="176" t="n">
        <v>2043</v>
      </c>
      <c r="G733" s="177" t="n">
        <v>41</v>
      </c>
      <c r="H733" s="178" t="n">
        <v>2809.42648053195</v>
      </c>
      <c r="I733" s="179" t="n">
        <v>4269789.04371371</v>
      </c>
      <c r="J733" s="180" t="str">
        <f>IF(I733&gt;0,H733/I733,0)</f>
      </c>
      <c r="K733" s="181" t="str">
        <f>1-EXP(-J733)</f>
      </c>
      <c r="L733" s="182" t="str">
        <f>IF(G733=30,1,M732)</f>
      </c>
      <c r="M733" s="183" t="str">
        <f>L733*(1-K733)</f>
      </c>
    </row>
    <row r="734">
      <c r="A734" t="s">
        <v>167</v>
      </c>
      <c r="B734" t="s">
        <v>219</v>
      </c>
      <c r="C734" s="35" t="s">
        <v>221</v>
      </c>
      <c r="D734" t="s">
        <v>530</v>
      </c>
      <c r="E734" t="s">
        <v>548</v>
      </c>
      <c r="F734" s="176" t="n">
        <v>2043</v>
      </c>
      <c r="G734" s="177" t="n">
        <v>42</v>
      </c>
      <c r="H734" s="178" t="n">
        <v>3124.36239172198</v>
      </c>
      <c r="I734" s="179" t="n">
        <v>4247062.49216941</v>
      </c>
      <c r="J734" s="180" t="str">
        <f>IF(I734&gt;0,H734/I734,0)</f>
      </c>
      <c r="K734" s="181" t="str">
        <f>1-EXP(-J734)</f>
      </c>
      <c r="L734" s="182" t="str">
        <f>IF(G734=30,1,M733)</f>
      </c>
      <c r="M734" s="183" t="str">
        <f>L734*(1-K734)</f>
      </c>
    </row>
    <row r="735">
      <c r="A735" t="s">
        <v>167</v>
      </c>
      <c r="B735" t="s">
        <v>219</v>
      </c>
      <c r="C735" s="35" t="s">
        <v>221</v>
      </c>
      <c r="D735" t="s">
        <v>530</v>
      </c>
      <c r="E735" t="s">
        <v>548</v>
      </c>
      <c r="F735" s="176" t="n">
        <v>2043</v>
      </c>
      <c r="G735" s="177" t="n">
        <v>43</v>
      </c>
      <c r="H735" s="178" t="n">
        <v>3506.0195947658</v>
      </c>
      <c r="I735" s="179" t="n">
        <v>4243217.57509644</v>
      </c>
      <c r="J735" s="180" t="str">
        <f>IF(I735&gt;0,H735/I735,0)</f>
      </c>
      <c r="K735" s="181" t="str">
        <f>1-EXP(-J735)</f>
      </c>
      <c r="L735" s="182" t="str">
        <f>IF(G735=30,1,M734)</f>
      </c>
      <c r="M735" s="183" t="str">
        <f>L735*(1-K735)</f>
      </c>
    </row>
    <row r="736">
      <c r="A736" t="s">
        <v>167</v>
      </c>
      <c r="B736" t="s">
        <v>219</v>
      </c>
      <c r="C736" s="35" t="s">
        <v>221</v>
      </c>
      <c r="D736" t="s">
        <v>530</v>
      </c>
      <c r="E736" t="s">
        <v>548</v>
      </c>
      <c r="F736" s="176" t="n">
        <v>2043</v>
      </c>
      <c r="G736" s="177" t="n">
        <v>44</v>
      </c>
      <c r="H736" s="178" t="n">
        <v>3746.55769942578</v>
      </c>
      <c r="I736" s="179" t="n">
        <v>4276725.13316233</v>
      </c>
      <c r="J736" s="180" t="str">
        <f>IF(I736&gt;0,H736/I736,0)</f>
      </c>
      <c r="K736" s="181" t="str">
        <f>1-EXP(-J736)</f>
      </c>
      <c r="L736" s="182" t="str">
        <f>IF(G736=30,1,M735)</f>
      </c>
      <c r="M736" s="183" t="str">
        <f>L736*(1-K736)</f>
      </c>
    </row>
    <row r="737">
      <c r="A737" t="s">
        <v>167</v>
      </c>
      <c r="B737" t="s">
        <v>219</v>
      </c>
      <c r="C737" s="35" t="s">
        <v>221</v>
      </c>
      <c r="D737" t="s">
        <v>530</v>
      </c>
      <c r="E737" t="s">
        <v>548</v>
      </c>
      <c r="F737" s="176" t="n">
        <v>2043</v>
      </c>
      <c r="G737" s="177" t="n">
        <v>45</v>
      </c>
      <c r="H737" s="178" t="n">
        <v>4090.03024410625</v>
      </c>
      <c r="I737" s="179" t="n">
        <v>4312272.66362721</v>
      </c>
      <c r="J737" s="180" t="str">
        <f>IF(I737&gt;0,H737/I737,0)</f>
      </c>
      <c r="K737" s="181" t="str">
        <f>1-EXP(-J737)</f>
      </c>
      <c r="L737" s="182" t="str">
        <f>IF(G737=30,1,M736)</f>
      </c>
      <c r="M737" s="183" t="str">
        <f>L737*(1-K737)</f>
      </c>
    </row>
    <row r="738">
      <c r="A738" t="s">
        <v>167</v>
      </c>
      <c r="B738" t="s">
        <v>219</v>
      </c>
      <c r="C738" s="35" t="s">
        <v>221</v>
      </c>
      <c r="D738" t="s">
        <v>530</v>
      </c>
      <c r="E738" t="s">
        <v>548</v>
      </c>
      <c r="F738" s="176" t="n">
        <v>2043</v>
      </c>
      <c r="G738" s="177" t="n">
        <v>46</v>
      </c>
      <c r="H738" s="178" t="n">
        <v>5080.06255212171</v>
      </c>
      <c r="I738" s="179" t="n">
        <v>4301784.30594294</v>
      </c>
      <c r="J738" s="180" t="str">
        <f>IF(I738&gt;0,H738/I738,0)</f>
      </c>
      <c r="K738" s="181" t="str">
        <f>1-EXP(-J738)</f>
      </c>
      <c r="L738" s="182" t="str">
        <f>IF(G738=30,1,M737)</f>
      </c>
      <c r="M738" s="183" t="str">
        <f>L738*(1-K738)</f>
      </c>
    </row>
    <row r="739">
      <c r="A739" t="s">
        <v>167</v>
      </c>
      <c r="B739" t="s">
        <v>219</v>
      </c>
      <c r="C739" s="35" t="s">
        <v>221</v>
      </c>
      <c r="D739" t="s">
        <v>530</v>
      </c>
      <c r="E739" t="s">
        <v>548</v>
      </c>
      <c r="F739" s="176" t="n">
        <v>2043</v>
      </c>
      <c r="G739" s="177" t="n">
        <v>47</v>
      </c>
      <c r="H739" s="178" t="n">
        <v>5484.15492819042</v>
      </c>
      <c r="I739" s="179" t="n">
        <v>4233291.31448541</v>
      </c>
      <c r="J739" s="180" t="str">
        <f>IF(I739&gt;0,H739/I739,0)</f>
      </c>
      <c r="K739" s="181" t="str">
        <f>1-EXP(-J739)</f>
      </c>
      <c r="L739" s="182" t="str">
        <f>IF(G739=30,1,M738)</f>
      </c>
      <c r="M739" s="183" t="str">
        <f>L739*(1-K739)</f>
      </c>
    </row>
    <row r="740">
      <c r="A740" t="s">
        <v>167</v>
      </c>
      <c r="B740" t="s">
        <v>219</v>
      </c>
      <c r="C740" s="35" t="s">
        <v>221</v>
      </c>
      <c r="D740" t="s">
        <v>530</v>
      </c>
      <c r="E740" t="s">
        <v>548</v>
      </c>
      <c r="F740" s="176" t="n">
        <v>2043</v>
      </c>
      <c r="G740" s="177" t="n">
        <v>48</v>
      </c>
      <c r="H740" s="178" t="n">
        <v>5956.65745795457</v>
      </c>
      <c r="I740" s="179" t="n">
        <v>4162158.87882855</v>
      </c>
      <c r="J740" s="180" t="str">
        <f>IF(I740&gt;0,H740/I740,0)</f>
      </c>
      <c r="K740" s="181" t="str">
        <f>1-EXP(-J740)</f>
      </c>
      <c r="L740" s="182" t="str">
        <f>IF(G740=30,1,M739)</f>
      </c>
      <c r="M740" s="183" t="str">
        <f>L740*(1-K740)</f>
      </c>
    </row>
    <row r="741">
      <c r="A741" t="s">
        <v>167</v>
      </c>
      <c r="B741" t="s">
        <v>219</v>
      </c>
      <c r="C741" s="35" t="s">
        <v>221</v>
      </c>
      <c r="D741" t="s">
        <v>530</v>
      </c>
      <c r="E741" t="s">
        <v>548</v>
      </c>
      <c r="F741" s="176" t="n">
        <v>2043</v>
      </c>
      <c r="G741" s="177" t="n">
        <v>49</v>
      </c>
      <c r="H741" s="178" t="n">
        <v>6329.79221386768</v>
      </c>
      <c r="I741" s="179" t="n">
        <v>4099321.28776803</v>
      </c>
      <c r="J741" s="180" t="str">
        <f>IF(I741&gt;0,H741/I741,0)</f>
      </c>
      <c r="K741" s="181" t="str">
        <f>1-EXP(-J741)</f>
      </c>
      <c r="L741" s="182" t="str">
        <f>IF(G741=30,1,M740)</f>
      </c>
      <c r="M741" s="183" t="str">
        <f>L741*(1-K741)</f>
      </c>
    </row>
    <row r="742">
      <c r="A742" t="s">
        <v>167</v>
      </c>
      <c r="B742" t="s">
        <v>219</v>
      </c>
      <c r="C742" s="35" t="s">
        <v>221</v>
      </c>
      <c r="D742" t="s">
        <v>530</v>
      </c>
      <c r="E742" t="s">
        <v>548</v>
      </c>
      <c r="F742" s="176" t="n">
        <v>2043</v>
      </c>
      <c r="G742" s="177" t="n">
        <v>50</v>
      </c>
      <c r="H742" s="178" t="n">
        <v>6780.35564217659</v>
      </c>
      <c r="I742" s="179" t="n">
        <v>4038127.5555697</v>
      </c>
      <c r="J742" s="180" t="str">
        <f>IF(I742&gt;0,H742/I742,0)</f>
      </c>
      <c r="K742" s="181" t="str">
        <f>1-EXP(-J742)</f>
      </c>
      <c r="L742" s="182" t="str">
        <f>IF(G742=30,1,M741)</f>
      </c>
      <c r="M742" s="183" t="str">
        <f>L742*(1-K742)</f>
      </c>
    </row>
    <row r="743">
      <c r="A743" t="s">
        <v>167</v>
      </c>
      <c r="B743" t="s">
        <v>219</v>
      </c>
      <c r="C743" s="35" t="s">
        <v>221</v>
      </c>
      <c r="D743" t="s">
        <v>530</v>
      </c>
      <c r="E743" t="s">
        <v>548</v>
      </c>
      <c r="F743" s="176" t="n">
        <v>2043</v>
      </c>
      <c r="G743" s="177" t="n">
        <v>51</v>
      </c>
      <c r="H743" s="178" t="n">
        <v>7614.6393905523</v>
      </c>
      <c r="I743" s="179" t="n">
        <v>4009814.17253562</v>
      </c>
      <c r="J743" s="180" t="str">
        <f>IF(I743&gt;0,H743/I743,0)</f>
      </c>
      <c r="K743" s="181" t="str">
        <f>1-EXP(-J743)</f>
      </c>
      <c r="L743" s="182" t="str">
        <f>IF(G743=30,1,M742)</f>
      </c>
      <c r="M743" s="183" t="str">
        <f>L743*(1-K743)</f>
      </c>
    </row>
    <row r="744">
      <c r="A744" t="s">
        <v>167</v>
      </c>
      <c r="B744" t="s">
        <v>219</v>
      </c>
      <c r="C744" s="35" t="s">
        <v>221</v>
      </c>
      <c r="D744" t="s">
        <v>530</v>
      </c>
      <c r="E744" t="s">
        <v>548</v>
      </c>
      <c r="F744" s="176" t="n">
        <v>2043</v>
      </c>
      <c r="G744" s="177" t="n">
        <v>52</v>
      </c>
      <c r="H744" s="178" t="n">
        <v>8220.60135804134</v>
      </c>
      <c r="I744" s="179" t="n">
        <v>3974925.28429848</v>
      </c>
      <c r="J744" s="180" t="str">
        <f>IF(I744&gt;0,H744/I744,0)</f>
      </c>
      <c r="K744" s="181" t="str">
        <f>1-EXP(-J744)</f>
      </c>
      <c r="L744" s="182" t="str">
        <f>IF(G744=30,1,M743)</f>
      </c>
      <c r="M744" s="183" t="str">
        <f>L744*(1-K744)</f>
      </c>
    </row>
    <row r="745">
      <c r="A745" t="s">
        <v>167</v>
      </c>
      <c r="B745" t="s">
        <v>219</v>
      </c>
      <c r="C745" s="35" t="s">
        <v>221</v>
      </c>
      <c r="D745" t="s">
        <v>530</v>
      </c>
      <c r="E745" t="s">
        <v>548</v>
      </c>
      <c r="F745" s="176" t="n">
        <v>2043</v>
      </c>
      <c r="G745" s="177" t="n">
        <v>53</v>
      </c>
      <c r="H745" s="178" t="n">
        <v>8873.89297901503</v>
      </c>
      <c r="I745" s="179" t="n">
        <v>3942265.19785384</v>
      </c>
      <c r="J745" s="180" t="str">
        <f>IF(I745&gt;0,H745/I745,0)</f>
      </c>
      <c r="K745" s="181" t="str">
        <f>1-EXP(-J745)</f>
      </c>
      <c r="L745" s="182" t="str">
        <f>IF(G745=30,1,M744)</f>
      </c>
      <c r="M745" s="183" t="str">
        <f>L745*(1-K745)</f>
      </c>
    </row>
    <row r="746">
      <c r="A746" t="s">
        <v>167</v>
      </c>
      <c r="B746" t="s">
        <v>219</v>
      </c>
      <c r="C746" s="35" t="s">
        <v>221</v>
      </c>
      <c r="D746" t="s">
        <v>530</v>
      </c>
      <c r="E746" t="s">
        <v>548</v>
      </c>
      <c r="F746" s="176" t="n">
        <v>2043</v>
      </c>
      <c r="G746" s="177" t="n">
        <v>54</v>
      </c>
      <c r="H746" s="178" t="n">
        <v>9706.64745479891</v>
      </c>
      <c r="I746" s="179" t="n">
        <v>3930063.06340111</v>
      </c>
      <c r="J746" s="180" t="str">
        <f>IF(I746&gt;0,H746/I746,0)</f>
      </c>
      <c r="K746" s="181" t="str">
        <f>1-EXP(-J746)</f>
      </c>
      <c r="L746" s="182" t="str">
        <f>IF(G746=30,1,M745)</f>
      </c>
      <c r="M746" s="183" t="str">
        <f>L746*(1-K746)</f>
      </c>
    </row>
    <row r="747">
      <c r="A747" t="s">
        <v>167</v>
      </c>
      <c r="B747" t="s">
        <v>219</v>
      </c>
      <c r="C747" s="35" t="s">
        <v>221</v>
      </c>
      <c r="D747" t="s">
        <v>530</v>
      </c>
      <c r="E747" t="s">
        <v>548</v>
      </c>
      <c r="F747" s="176" t="n">
        <v>2043</v>
      </c>
      <c r="G747" s="177" t="n">
        <v>55</v>
      </c>
      <c r="H747" s="178" t="n">
        <v>10575.540758936</v>
      </c>
      <c r="I747" s="179" t="n">
        <v>3871897.15720215</v>
      </c>
      <c r="J747" s="180" t="str">
        <f>IF(I747&gt;0,H747/I747,0)</f>
      </c>
      <c r="K747" s="181" t="str">
        <f>1-EXP(-J747)</f>
      </c>
      <c r="L747" s="182" t="str">
        <f>IF(G747=30,1,M746)</f>
      </c>
      <c r="M747" s="183" t="str">
        <f>L747*(1-K747)</f>
      </c>
    </row>
    <row r="748">
      <c r="A748" t="s">
        <v>167</v>
      </c>
      <c r="B748" t="s">
        <v>219</v>
      </c>
      <c r="C748" s="35" t="s">
        <v>221</v>
      </c>
      <c r="D748" t="s">
        <v>530</v>
      </c>
      <c r="E748" t="s">
        <v>548</v>
      </c>
      <c r="F748" s="176" t="n">
        <v>2043</v>
      </c>
      <c r="G748" s="177" t="n">
        <v>56</v>
      </c>
      <c r="H748" s="178" t="n">
        <v>11368.5788846781</v>
      </c>
      <c r="I748" s="179" t="n">
        <v>3804311.40938215</v>
      </c>
      <c r="J748" s="180" t="str">
        <f>IF(I748&gt;0,H748/I748,0)</f>
      </c>
      <c r="K748" s="181" t="str">
        <f>1-EXP(-J748)</f>
      </c>
      <c r="L748" s="182" t="str">
        <f>IF(G748=30,1,M747)</f>
      </c>
      <c r="M748" s="183" t="str">
        <f>L748*(1-K748)</f>
      </c>
    </row>
    <row r="749">
      <c r="A749" t="s">
        <v>167</v>
      </c>
      <c r="B749" t="s">
        <v>219</v>
      </c>
      <c r="C749" s="35" t="s">
        <v>221</v>
      </c>
      <c r="D749" t="s">
        <v>530</v>
      </c>
      <c r="E749" t="s">
        <v>548</v>
      </c>
      <c r="F749" s="176" t="n">
        <v>2043</v>
      </c>
      <c r="G749" s="177" t="n">
        <v>57</v>
      </c>
      <c r="H749" s="178" t="n">
        <v>12542.7990047239</v>
      </c>
      <c r="I749" s="179" t="n">
        <v>3793168.14565792</v>
      </c>
      <c r="J749" s="180" t="str">
        <f>IF(I749&gt;0,H749/I749,0)</f>
      </c>
      <c r="K749" s="181" t="str">
        <f>1-EXP(-J749)</f>
      </c>
      <c r="L749" s="182" t="str">
        <f>IF(G749=30,1,M748)</f>
      </c>
      <c r="M749" s="183" t="str">
        <f>L749*(1-K749)</f>
      </c>
    </row>
    <row r="750">
      <c r="A750" t="s">
        <v>167</v>
      </c>
      <c r="B750" t="s">
        <v>219</v>
      </c>
      <c r="C750" s="35" t="s">
        <v>221</v>
      </c>
      <c r="D750" t="s">
        <v>530</v>
      </c>
      <c r="E750" t="s">
        <v>548</v>
      </c>
      <c r="F750" s="176" t="n">
        <v>2043</v>
      </c>
      <c r="G750" s="177" t="n">
        <v>58</v>
      </c>
      <c r="H750" s="178" t="n">
        <v>14002.6601886354</v>
      </c>
      <c r="I750" s="179" t="n">
        <v>3832624.10940658</v>
      </c>
      <c r="J750" s="180" t="str">
        <f>IF(I750&gt;0,H750/I750,0)</f>
      </c>
      <c r="K750" s="181" t="str">
        <f>1-EXP(-J750)</f>
      </c>
      <c r="L750" s="182" t="str">
        <f>IF(G750=30,1,M749)</f>
      </c>
      <c r="M750" s="183" t="str">
        <f>L750*(1-K750)</f>
      </c>
    </row>
    <row r="751">
      <c r="A751" t="s">
        <v>167</v>
      </c>
      <c r="B751" t="s">
        <v>219</v>
      </c>
      <c r="C751" s="35" t="s">
        <v>221</v>
      </c>
      <c r="D751" t="s">
        <v>530</v>
      </c>
      <c r="E751" t="s">
        <v>548</v>
      </c>
      <c r="F751" s="176" t="n">
        <v>2043</v>
      </c>
      <c r="G751" s="177" t="n">
        <v>59</v>
      </c>
      <c r="H751" s="178" t="n">
        <v>14799.6210973027</v>
      </c>
      <c r="I751" s="179" t="n">
        <v>3830203.49117971</v>
      </c>
      <c r="J751" s="180" t="str">
        <f>IF(I751&gt;0,H751/I751,0)</f>
      </c>
      <c r="K751" s="181" t="str">
        <f>1-EXP(-J751)</f>
      </c>
      <c r="L751" s="182" t="str">
        <f>IF(G751=30,1,M750)</f>
      </c>
      <c r="M751" s="183" t="str">
        <f>L751*(1-K751)</f>
      </c>
    </row>
    <row r="752">
      <c r="A752" t="s">
        <v>167</v>
      </c>
      <c r="B752" t="s">
        <v>219</v>
      </c>
      <c r="C752" s="35" t="s">
        <v>221</v>
      </c>
      <c r="D752" t="s">
        <v>530</v>
      </c>
      <c r="E752" t="s">
        <v>548</v>
      </c>
      <c r="F752" s="176" t="n">
        <v>2043</v>
      </c>
      <c r="G752" s="177" t="n">
        <v>60</v>
      </c>
      <c r="H752" s="178" t="n">
        <v>15537.406744089</v>
      </c>
      <c r="I752" s="179" t="n">
        <v>3773075.01580311</v>
      </c>
      <c r="J752" s="180" t="str">
        <f>IF(I752&gt;0,H752/I752,0)</f>
      </c>
      <c r="K752" s="181" t="str">
        <f>1-EXP(-J752)</f>
      </c>
      <c r="L752" s="182" t="str">
        <f>IF(G752=30,1,M751)</f>
      </c>
      <c r="M752" s="183" t="str">
        <f>L752*(1-K752)</f>
      </c>
    </row>
    <row r="753">
      <c r="A753" t="s">
        <v>167</v>
      </c>
      <c r="B753" t="s">
        <v>219</v>
      </c>
      <c r="C753" s="35" t="s">
        <v>221</v>
      </c>
      <c r="D753" t="s">
        <v>530</v>
      </c>
      <c r="E753" t="s">
        <v>548</v>
      </c>
      <c r="F753" s="176" t="n">
        <v>2043</v>
      </c>
      <c r="G753" s="177" t="n">
        <v>61</v>
      </c>
      <c r="H753" s="178" t="n">
        <v>16260.2792090935</v>
      </c>
      <c r="I753" s="179" t="n">
        <v>3692077.31938713</v>
      </c>
      <c r="J753" s="180" t="str">
        <f>IF(I753&gt;0,H753/I753,0)</f>
      </c>
      <c r="K753" s="181" t="str">
        <f>1-EXP(-J753)</f>
      </c>
      <c r="L753" s="182" t="str">
        <f>IF(G753=30,1,M752)</f>
      </c>
      <c r="M753" s="183" t="str">
        <f>L753*(1-K753)</f>
      </c>
    </row>
    <row r="754">
      <c r="A754" t="s">
        <v>167</v>
      </c>
      <c r="B754" t="s">
        <v>219</v>
      </c>
      <c r="C754" s="35" t="s">
        <v>221</v>
      </c>
      <c r="D754" t="s">
        <v>530</v>
      </c>
      <c r="E754" t="s">
        <v>548</v>
      </c>
      <c r="F754" s="176" t="n">
        <v>2043</v>
      </c>
      <c r="G754" s="177" t="n">
        <v>62</v>
      </c>
      <c r="H754" s="178" t="n">
        <v>17139.0297858723</v>
      </c>
      <c r="I754" s="179" t="n">
        <v>3603874.8110883</v>
      </c>
      <c r="J754" s="180" t="str">
        <f>IF(I754&gt;0,H754/I754,0)</f>
      </c>
      <c r="K754" s="181" t="str">
        <f>1-EXP(-J754)</f>
      </c>
      <c r="L754" s="182" t="str">
        <f>IF(G754=30,1,M753)</f>
      </c>
      <c r="M754" s="183" t="str">
        <f>L754*(1-K754)</f>
      </c>
    </row>
    <row r="755">
      <c r="A755" t="s">
        <v>167</v>
      </c>
      <c r="B755" t="s">
        <v>219</v>
      </c>
      <c r="C755" s="35" t="s">
        <v>221</v>
      </c>
      <c r="D755" t="s">
        <v>530</v>
      </c>
      <c r="E755" t="s">
        <v>548</v>
      </c>
      <c r="F755" s="176" t="n">
        <v>2043</v>
      </c>
      <c r="G755" s="177" t="n">
        <v>63</v>
      </c>
      <c r="H755" s="178" t="n">
        <v>18078.6838332855</v>
      </c>
      <c r="I755" s="179" t="n">
        <v>3519038.45007807</v>
      </c>
      <c r="J755" s="180" t="str">
        <f>IF(I755&gt;0,H755/I755,0)</f>
      </c>
      <c r="K755" s="181" t="str">
        <f>1-EXP(-J755)</f>
      </c>
      <c r="L755" s="182" t="str">
        <f>IF(G755=30,1,M754)</f>
      </c>
      <c r="M755" s="183" t="str">
        <f>L755*(1-K755)</f>
      </c>
    </row>
    <row r="756">
      <c r="A756" t="s">
        <v>167</v>
      </c>
      <c r="B756" t="s">
        <v>219</v>
      </c>
      <c r="C756" s="35" t="s">
        <v>221</v>
      </c>
      <c r="D756" t="s">
        <v>530</v>
      </c>
      <c r="E756" t="s">
        <v>548</v>
      </c>
      <c r="F756" s="176" t="n">
        <v>2043</v>
      </c>
      <c r="G756" s="177" t="n">
        <v>64</v>
      </c>
      <c r="H756" s="178" t="n">
        <v>19315.4057460662</v>
      </c>
      <c r="I756" s="179" t="n">
        <v>3420161.61201812</v>
      </c>
      <c r="J756" s="180" t="str">
        <f>IF(I756&gt;0,H756/I756,0)</f>
      </c>
      <c r="K756" s="181" t="str">
        <f>1-EXP(-J756)</f>
      </c>
      <c r="L756" s="182" t="str">
        <f>IF(G756=30,1,M755)</f>
      </c>
      <c r="M756" s="183" t="str">
        <f>L756*(1-K756)</f>
      </c>
    </row>
    <row r="757">
      <c r="A757" t="s">
        <v>167</v>
      </c>
      <c r="B757" t="s">
        <v>219</v>
      </c>
      <c r="C757" s="35" t="s">
        <v>221</v>
      </c>
      <c r="D757" t="s">
        <v>530</v>
      </c>
      <c r="E757" t="s">
        <v>548</v>
      </c>
      <c r="F757" s="176" t="n">
        <v>2043</v>
      </c>
      <c r="G757" s="177" t="n">
        <v>65</v>
      </c>
      <c r="H757" s="178" t="n">
        <v>20354.1894568439</v>
      </c>
      <c r="I757" s="179" t="n">
        <v>3298277.68567916</v>
      </c>
      <c r="J757" s="180" t="str">
        <f>IF(I757&gt;0,H757/I757,0)</f>
      </c>
      <c r="K757" s="181" t="str">
        <f>1-EXP(-J757)</f>
      </c>
      <c r="L757" s="182" t="str">
        <f>IF(G757=30,1,M756)</f>
      </c>
      <c r="M757" s="183" t="str">
        <f>L757*(1-K757)</f>
      </c>
    </row>
    <row r="758">
      <c r="A758" t="s">
        <v>167</v>
      </c>
      <c r="B758" t="s">
        <v>219</v>
      </c>
      <c r="C758" s="35" t="s">
        <v>221</v>
      </c>
      <c r="D758" t="s">
        <v>530</v>
      </c>
      <c r="E758" t="s">
        <v>548</v>
      </c>
      <c r="F758" s="176" t="n">
        <v>2043</v>
      </c>
      <c r="G758" s="177" t="n">
        <v>66</v>
      </c>
      <c r="H758" s="178" t="n">
        <v>20659.8903404813</v>
      </c>
      <c r="I758" s="179" t="n">
        <v>3178981.55999426</v>
      </c>
      <c r="J758" s="180" t="str">
        <f>IF(I758&gt;0,H758/I758,0)</f>
      </c>
      <c r="K758" s="181" t="str">
        <f>1-EXP(-J758)</f>
      </c>
      <c r="L758" s="182" t="str">
        <f>IF(G758=30,1,M757)</f>
      </c>
      <c r="M758" s="183" t="str">
        <f>L758*(1-K758)</f>
      </c>
    </row>
    <row r="759">
      <c r="A759" t="s">
        <v>167</v>
      </c>
      <c r="B759" t="s">
        <v>219</v>
      </c>
      <c r="C759" s="35" t="s">
        <v>221</v>
      </c>
      <c r="D759" t="s">
        <v>530</v>
      </c>
      <c r="E759" t="s">
        <v>548</v>
      </c>
      <c r="F759" s="176" t="n">
        <v>2043</v>
      </c>
      <c r="G759" s="177" t="n">
        <v>67</v>
      </c>
      <c r="H759" s="178" t="n">
        <v>21759.7025005736</v>
      </c>
      <c r="I759" s="179" t="n">
        <v>3070242.61621962</v>
      </c>
      <c r="J759" s="180" t="str">
        <f>IF(I759&gt;0,H759/I759,0)</f>
      </c>
      <c r="K759" s="181" t="str">
        <f>1-EXP(-J759)</f>
      </c>
      <c r="L759" s="182" t="str">
        <f>IF(G759=30,1,M758)</f>
      </c>
      <c r="M759" s="183" t="str">
        <f>L759*(1-K759)</f>
      </c>
    </row>
    <row r="760">
      <c r="A760" t="s">
        <v>167</v>
      </c>
      <c r="B760" t="s">
        <v>219</v>
      </c>
      <c r="C760" s="35" t="s">
        <v>221</v>
      </c>
      <c r="D760" t="s">
        <v>530</v>
      </c>
      <c r="E760" t="s">
        <v>548</v>
      </c>
      <c r="F760" s="176" t="n">
        <v>2043</v>
      </c>
      <c r="G760" s="177" t="n">
        <v>68</v>
      </c>
      <c r="H760" s="178" t="n">
        <v>22666.6970397168</v>
      </c>
      <c r="I760" s="179" t="n">
        <v>2949406.03830649</v>
      </c>
      <c r="J760" s="180" t="str">
        <f>IF(I760&gt;0,H760/I760,0)</f>
      </c>
      <c r="K760" s="181" t="str">
        <f>1-EXP(-J760)</f>
      </c>
      <c r="L760" s="182" t="str">
        <f>IF(G760=30,1,M759)</f>
      </c>
      <c r="M760" s="183" t="str">
        <f>L760*(1-K760)</f>
      </c>
    </row>
    <row r="761">
      <c r="A761" t="s">
        <v>167</v>
      </c>
      <c r="B761" t="s">
        <v>219</v>
      </c>
      <c r="C761" s="35" t="s">
        <v>221</v>
      </c>
      <c r="D761" t="s">
        <v>530</v>
      </c>
      <c r="E761" t="s">
        <v>548</v>
      </c>
      <c r="F761" s="176" t="n">
        <v>2043</v>
      </c>
      <c r="G761" s="177" t="n">
        <v>69</v>
      </c>
      <c r="H761" s="178" t="n">
        <v>23049.3704220161</v>
      </c>
      <c r="I761" s="179" t="n">
        <v>2839368.91899007</v>
      </c>
      <c r="J761" s="180" t="str">
        <f>IF(I761&gt;0,H761/I761,0)</f>
      </c>
      <c r="K761" s="181" t="str">
        <f>1-EXP(-J761)</f>
      </c>
      <c r="L761" s="182" t="str">
        <f>IF(G761=30,1,M760)</f>
      </c>
      <c r="M761" s="183" t="str">
        <f>L761*(1-K761)</f>
      </c>
    </row>
    <row r="762">
      <c r="A762" t="s">
        <v>167</v>
      </c>
      <c r="B762" t="s">
        <v>219</v>
      </c>
      <c r="C762" s="35" t="s">
        <v>221</v>
      </c>
      <c r="D762" t="s">
        <v>530</v>
      </c>
      <c r="E762" t="s">
        <v>548</v>
      </c>
      <c r="F762" s="176" t="n">
        <v>2044</v>
      </c>
      <c r="G762" s="177" t="n">
        <v>30</v>
      </c>
      <c r="H762" s="178" t="n">
        <v>731.870110559732</v>
      </c>
      <c r="I762" s="179" t="n">
        <v>4734821.27962376</v>
      </c>
      <c r="J762" s="180" t="str">
        <f>IF(I762&gt;0,H762/I762,0)</f>
      </c>
      <c r="K762" s="181" t="str">
        <f>1-EXP(-J762)</f>
      </c>
      <c r="L762" s="182" t="str">
        <f>IF(G762=30,1,M761)</f>
      </c>
      <c r="M762" s="183" t="str">
        <f>L762*(1-K762)</f>
      </c>
    </row>
    <row r="763">
      <c r="A763" t="s">
        <v>167</v>
      </c>
      <c r="B763" t="s">
        <v>219</v>
      </c>
      <c r="C763" s="35" t="s">
        <v>221</v>
      </c>
      <c r="D763" t="s">
        <v>530</v>
      </c>
      <c r="E763" t="s">
        <v>548</v>
      </c>
      <c r="F763" s="176" t="n">
        <v>2044</v>
      </c>
      <c r="G763" s="177" t="n">
        <v>31</v>
      </c>
      <c r="H763" s="178" t="n">
        <v>1063.41293081129</v>
      </c>
      <c r="I763" s="179" t="n">
        <v>4826292.84384193</v>
      </c>
      <c r="J763" s="180" t="str">
        <f>IF(I763&gt;0,H763/I763,0)</f>
      </c>
      <c r="K763" s="181" t="str">
        <f>1-EXP(-J763)</f>
      </c>
      <c r="L763" s="182" t="str">
        <f>IF(G763=30,1,M762)</f>
      </c>
      <c r="M763" s="183" t="str">
        <f>L763*(1-K763)</f>
      </c>
    </row>
    <row r="764">
      <c r="A764" t="s">
        <v>167</v>
      </c>
      <c r="B764" t="s">
        <v>219</v>
      </c>
      <c r="C764" s="35" t="s">
        <v>221</v>
      </c>
      <c r="D764" t="s">
        <v>530</v>
      </c>
      <c r="E764" t="s">
        <v>548</v>
      </c>
      <c r="F764" s="176" t="n">
        <v>2044</v>
      </c>
      <c r="G764" s="177" t="n">
        <v>32</v>
      </c>
      <c r="H764" s="178" t="n">
        <v>1119.01428586292</v>
      </c>
      <c r="I764" s="179" t="n">
        <v>4869936.25739076</v>
      </c>
      <c r="J764" s="180" t="str">
        <f>IF(I764&gt;0,H764/I764,0)</f>
      </c>
      <c r="K764" s="181" t="str">
        <f>1-EXP(-J764)</f>
      </c>
      <c r="L764" s="182" t="str">
        <f>IF(G764=30,1,M763)</f>
      </c>
      <c r="M764" s="183" t="str">
        <f>L764*(1-K764)</f>
      </c>
    </row>
    <row r="765">
      <c r="A765" t="s">
        <v>167</v>
      </c>
      <c r="B765" t="s">
        <v>219</v>
      </c>
      <c r="C765" s="35" t="s">
        <v>221</v>
      </c>
      <c r="D765" t="s">
        <v>530</v>
      </c>
      <c r="E765" t="s">
        <v>548</v>
      </c>
      <c r="F765" s="176" t="n">
        <v>2044</v>
      </c>
      <c r="G765" s="177" t="n">
        <v>33</v>
      </c>
      <c r="H765" s="178" t="n">
        <v>1162.69896067197</v>
      </c>
      <c r="I765" s="179" t="n">
        <v>4790325.80879194</v>
      </c>
      <c r="J765" s="180" t="str">
        <f>IF(I765&gt;0,H765/I765,0)</f>
      </c>
      <c r="K765" s="181" t="str">
        <f>1-EXP(-J765)</f>
      </c>
      <c r="L765" s="182" t="str">
        <f>IF(G765=30,1,M764)</f>
      </c>
      <c r="M765" s="183" t="str">
        <f>L765*(1-K765)</f>
      </c>
    </row>
    <row r="766">
      <c r="A766" t="s">
        <v>167</v>
      </c>
      <c r="B766" t="s">
        <v>219</v>
      </c>
      <c r="C766" s="35" t="s">
        <v>221</v>
      </c>
      <c r="D766" t="s">
        <v>530</v>
      </c>
      <c r="E766" t="s">
        <v>548</v>
      </c>
      <c r="F766" s="176" t="n">
        <v>2044</v>
      </c>
      <c r="G766" s="177" t="n">
        <v>34</v>
      </c>
      <c r="H766" s="178" t="n">
        <v>1205.27826616526</v>
      </c>
      <c r="I766" s="179" t="n">
        <v>4689183.58158674</v>
      </c>
      <c r="J766" s="180" t="str">
        <f>IF(I766&gt;0,H766/I766,0)</f>
      </c>
      <c r="K766" s="181" t="str">
        <f>1-EXP(-J766)</f>
      </c>
      <c r="L766" s="182" t="str">
        <f>IF(G766=30,1,M765)</f>
      </c>
      <c r="M766" s="183" t="str">
        <f>L766*(1-K766)</f>
      </c>
    </row>
    <row r="767">
      <c r="A767" t="s">
        <v>167</v>
      </c>
      <c r="B767" t="s">
        <v>219</v>
      </c>
      <c r="C767" s="35" t="s">
        <v>221</v>
      </c>
      <c r="D767" t="s">
        <v>530</v>
      </c>
      <c r="E767" t="s">
        <v>548</v>
      </c>
      <c r="F767" s="176" t="n">
        <v>2044</v>
      </c>
      <c r="G767" s="177" t="n">
        <v>35</v>
      </c>
      <c r="H767" s="178" t="n">
        <v>1280.19165699615</v>
      </c>
      <c r="I767" s="179" t="n">
        <v>4632260.65530909</v>
      </c>
      <c r="J767" s="180" t="str">
        <f>IF(I767&gt;0,H767/I767,0)</f>
      </c>
      <c r="K767" s="181" t="str">
        <f>1-EXP(-J767)</f>
      </c>
      <c r="L767" s="182" t="str">
        <f>IF(G767=30,1,M766)</f>
      </c>
      <c r="M767" s="183" t="str">
        <f>L767*(1-K767)</f>
      </c>
    </row>
    <row r="768">
      <c r="A768" t="s">
        <v>167</v>
      </c>
      <c r="B768" t="s">
        <v>219</v>
      </c>
      <c r="C768" s="35" t="s">
        <v>221</v>
      </c>
      <c r="D768" t="s">
        <v>530</v>
      </c>
      <c r="E768" t="s">
        <v>548</v>
      </c>
      <c r="F768" s="176" t="n">
        <v>2044</v>
      </c>
      <c r="G768" s="177" t="n">
        <v>36</v>
      </c>
      <c r="H768" s="178" t="n">
        <v>1627.71045195112</v>
      </c>
      <c r="I768" s="179" t="n">
        <v>4623772.47815405</v>
      </c>
      <c r="J768" s="180" t="str">
        <f>IF(I768&gt;0,H768/I768,0)</f>
      </c>
      <c r="K768" s="181" t="str">
        <f>1-EXP(-J768)</f>
      </c>
      <c r="L768" s="182" t="str">
        <f>IF(G768=30,1,M767)</f>
      </c>
      <c r="M768" s="183" t="str">
        <f>L768*(1-K768)</f>
      </c>
    </row>
    <row r="769">
      <c r="A769" t="s">
        <v>167</v>
      </c>
      <c r="B769" t="s">
        <v>219</v>
      </c>
      <c r="C769" s="35" t="s">
        <v>221</v>
      </c>
      <c r="D769" t="s">
        <v>530</v>
      </c>
      <c r="E769" t="s">
        <v>548</v>
      </c>
      <c r="F769" s="176" t="n">
        <v>2044</v>
      </c>
      <c r="G769" s="177" t="n">
        <v>37</v>
      </c>
      <c r="H769" s="178" t="n">
        <v>1759.74403185289</v>
      </c>
      <c r="I769" s="179" t="n">
        <v>4595308.89813944</v>
      </c>
      <c r="J769" s="180" t="str">
        <f>IF(I769&gt;0,H769/I769,0)</f>
      </c>
      <c r="K769" s="181" t="str">
        <f>1-EXP(-J769)</f>
      </c>
      <c r="L769" s="182" t="str">
        <f>IF(G769=30,1,M768)</f>
      </c>
      <c r="M769" s="183" t="str">
        <f>L769*(1-K769)</f>
      </c>
    </row>
    <row r="770">
      <c r="A770" t="s">
        <v>167</v>
      </c>
      <c r="B770" t="s">
        <v>219</v>
      </c>
      <c r="C770" s="35" t="s">
        <v>221</v>
      </c>
      <c r="D770" t="s">
        <v>530</v>
      </c>
      <c r="E770" t="s">
        <v>548</v>
      </c>
      <c r="F770" s="176" t="n">
        <v>2044</v>
      </c>
      <c r="G770" s="177" t="n">
        <v>38</v>
      </c>
      <c r="H770" s="178" t="n">
        <v>1898.20282924545</v>
      </c>
      <c r="I770" s="179" t="n">
        <v>4523189.53028562</v>
      </c>
      <c r="J770" s="180" t="str">
        <f>IF(I770&gt;0,H770/I770,0)</f>
      </c>
      <c r="K770" s="181" t="str">
        <f>1-EXP(-J770)</f>
      </c>
      <c r="L770" s="182" t="str">
        <f>IF(G770=30,1,M769)</f>
      </c>
      <c r="M770" s="183" t="str">
        <f>L770*(1-K770)</f>
      </c>
    </row>
    <row r="771">
      <c r="A771" t="s">
        <v>167</v>
      </c>
      <c r="B771" t="s">
        <v>219</v>
      </c>
      <c r="C771" s="35" t="s">
        <v>221</v>
      </c>
      <c r="D771" t="s">
        <v>530</v>
      </c>
      <c r="E771" t="s">
        <v>548</v>
      </c>
      <c r="F771" s="176" t="n">
        <v>2044</v>
      </c>
      <c r="G771" s="177" t="n">
        <v>39</v>
      </c>
      <c r="H771" s="178" t="n">
        <v>1974.49943798539</v>
      </c>
      <c r="I771" s="179" t="n">
        <v>4428234.53752857</v>
      </c>
      <c r="J771" s="180" t="str">
        <f>IF(I771&gt;0,H771/I771,0)</f>
      </c>
      <c r="K771" s="181" t="str">
        <f>1-EXP(-J771)</f>
      </c>
      <c r="L771" s="182" t="str">
        <f>IF(G771=30,1,M770)</f>
      </c>
      <c r="M771" s="183" t="str">
        <f>L771*(1-K771)</f>
      </c>
    </row>
    <row r="772">
      <c r="A772" t="s">
        <v>167</v>
      </c>
      <c r="B772" t="s">
        <v>219</v>
      </c>
      <c r="C772" s="35" t="s">
        <v>221</v>
      </c>
      <c r="D772" t="s">
        <v>530</v>
      </c>
      <c r="E772" t="s">
        <v>548</v>
      </c>
      <c r="F772" s="176" t="n">
        <v>2044</v>
      </c>
      <c r="G772" s="177" t="n">
        <v>40</v>
      </c>
      <c r="H772" s="178" t="n">
        <v>2115.81685286596</v>
      </c>
      <c r="I772" s="179" t="n">
        <v>4329543.1880949</v>
      </c>
      <c r="J772" s="180" t="str">
        <f>IF(I772&gt;0,H772/I772,0)</f>
      </c>
      <c r="K772" s="181" t="str">
        <f>1-EXP(-J772)</f>
      </c>
      <c r="L772" s="182" t="str">
        <f>IF(G772=30,1,M771)</f>
      </c>
      <c r="M772" s="183" t="str">
        <f>L772*(1-K772)</f>
      </c>
    </row>
    <row r="773">
      <c r="A773" t="s">
        <v>167</v>
      </c>
      <c r="B773" t="s">
        <v>219</v>
      </c>
      <c r="C773" s="35" t="s">
        <v>221</v>
      </c>
      <c r="D773" t="s">
        <v>530</v>
      </c>
      <c r="E773" t="s">
        <v>548</v>
      </c>
      <c r="F773" s="176" t="n">
        <v>2044</v>
      </c>
      <c r="G773" s="177" t="n">
        <v>41</v>
      </c>
      <c r="H773" s="178" t="n">
        <v>2763.14867018912</v>
      </c>
      <c r="I773" s="179" t="n">
        <v>4284126.58887623</v>
      </c>
      <c r="J773" s="180" t="str">
        <f>IF(I773&gt;0,H773/I773,0)</f>
      </c>
      <c r="K773" s="181" t="str">
        <f>1-EXP(-J773)</f>
      </c>
      <c r="L773" s="182" t="str">
        <f>IF(G773=30,1,M772)</f>
      </c>
      <c r="M773" s="183" t="str">
        <f>L773*(1-K773)</f>
      </c>
    </row>
    <row r="774">
      <c r="A774" t="s">
        <v>167</v>
      </c>
      <c r="B774" t="s">
        <v>219</v>
      </c>
      <c r="C774" s="35" t="s">
        <v>221</v>
      </c>
      <c r="D774" t="s">
        <v>530</v>
      </c>
      <c r="E774" t="s">
        <v>548</v>
      </c>
      <c r="F774" s="176" t="n">
        <v>2044</v>
      </c>
      <c r="G774" s="177" t="n">
        <v>42</v>
      </c>
      <c r="H774" s="178" t="n">
        <v>3078.60623557928</v>
      </c>
      <c r="I774" s="179" t="n">
        <v>4261075.04037941</v>
      </c>
      <c r="J774" s="180" t="str">
        <f>IF(I774&gt;0,H774/I774,0)</f>
      </c>
      <c r="K774" s="181" t="str">
        <f>1-EXP(-J774)</f>
      </c>
      <c r="L774" s="182" t="str">
        <f>IF(G774=30,1,M773)</f>
      </c>
      <c r="M774" s="183" t="str">
        <f>L774*(1-K774)</f>
      </c>
    </row>
    <row r="775">
      <c r="A775" t="s">
        <v>167</v>
      </c>
      <c r="B775" t="s">
        <v>219</v>
      </c>
      <c r="C775" s="35" t="s">
        <v>221</v>
      </c>
      <c r="D775" t="s">
        <v>530</v>
      </c>
      <c r="E775" t="s">
        <v>548</v>
      </c>
      <c r="F775" s="176" t="n">
        <v>2044</v>
      </c>
      <c r="G775" s="177" t="n">
        <v>43</v>
      </c>
      <c r="H775" s="178" t="n">
        <v>3446.36477654066</v>
      </c>
      <c r="I775" s="179" t="n">
        <v>4237588.44615904</v>
      </c>
      <c r="J775" s="180" t="str">
        <f>IF(I775&gt;0,H775/I775,0)</f>
      </c>
      <c r="K775" s="181" t="str">
        <f>1-EXP(-J775)</f>
      </c>
      <c r="L775" s="182" t="str">
        <f>IF(G775=30,1,M774)</f>
      </c>
      <c r="M775" s="183" t="str">
        <f>L775*(1-K775)</f>
      </c>
    </row>
    <row r="776">
      <c r="A776" t="s">
        <v>167</v>
      </c>
      <c r="B776" t="s">
        <v>219</v>
      </c>
      <c r="C776" s="35" t="s">
        <v>221</v>
      </c>
      <c r="D776" t="s">
        <v>530</v>
      </c>
      <c r="E776" t="s">
        <v>548</v>
      </c>
      <c r="F776" s="176" t="n">
        <v>2044</v>
      </c>
      <c r="G776" s="177" t="n">
        <v>44</v>
      </c>
      <c r="H776" s="178" t="n">
        <v>3646.94977052287</v>
      </c>
      <c r="I776" s="179" t="n">
        <v>4232839.61520998</v>
      </c>
      <c r="J776" s="180" t="str">
        <f>IF(I776&gt;0,H776/I776,0)</f>
      </c>
      <c r="K776" s="181" t="str">
        <f>1-EXP(-J776)</f>
      </c>
      <c r="L776" s="182" t="str">
        <f>IF(G776=30,1,M775)</f>
      </c>
      <c r="M776" s="183" t="str">
        <f>L776*(1-K776)</f>
      </c>
    </row>
    <row r="777">
      <c r="A777" t="s">
        <v>167</v>
      </c>
      <c r="B777" t="s">
        <v>219</v>
      </c>
      <c r="C777" s="35" t="s">
        <v>221</v>
      </c>
      <c r="D777" t="s">
        <v>530</v>
      </c>
      <c r="E777" t="s">
        <v>548</v>
      </c>
      <c r="F777" s="176" t="n">
        <v>2044</v>
      </c>
      <c r="G777" s="177" t="n">
        <v>45</v>
      </c>
      <c r="H777" s="178" t="n">
        <v>4003.93215251793</v>
      </c>
      <c r="I777" s="179" t="n">
        <v>4265463.33883579</v>
      </c>
      <c r="J777" s="180" t="str">
        <f>IF(I777&gt;0,H777/I777,0)</f>
      </c>
      <c r="K777" s="181" t="str">
        <f>1-EXP(-J777)</f>
      </c>
      <c r="L777" s="182" t="str">
        <f>IF(G777=30,1,M776)</f>
      </c>
      <c r="M777" s="183" t="str">
        <f>L777*(1-K777)</f>
      </c>
    </row>
    <row r="778">
      <c r="A778" t="s">
        <v>167</v>
      </c>
      <c r="B778" t="s">
        <v>219</v>
      </c>
      <c r="C778" s="35" t="s">
        <v>221</v>
      </c>
      <c r="D778" t="s">
        <v>530</v>
      </c>
      <c r="E778" t="s">
        <v>548</v>
      </c>
      <c r="F778" s="176" t="n">
        <v>2044</v>
      </c>
      <c r="G778" s="177" t="n">
        <v>46</v>
      </c>
      <c r="H778" s="178" t="n">
        <v>5028.34811214012</v>
      </c>
      <c r="I778" s="179" t="n">
        <v>4299932.52094923</v>
      </c>
      <c r="J778" s="180" t="str">
        <f>IF(I778&gt;0,H778/I778,0)</f>
      </c>
      <c r="K778" s="181" t="str">
        <f>1-EXP(-J778)</f>
      </c>
      <c r="L778" s="182" t="str">
        <f>IF(G778=30,1,M777)</f>
      </c>
      <c r="M778" s="183" t="str">
        <f>L778*(1-K778)</f>
      </c>
    </row>
    <row r="779">
      <c r="A779" t="s">
        <v>167</v>
      </c>
      <c r="B779" t="s">
        <v>219</v>
      </c>
      <c r="C779" s="35" t="s">
        <v>221</v>
      </c>
      <c r="D779" t="s">
        <v>530</v>
      </c>
      <c r="E779" t="s">
        <v>548</v>
      </c>
      <c r="F779" s="176" t="n">
        <v>2044</v>
      </c>
      <c r="G779" s="177" t="n">
        <v>47</v>
      </c>
      <c r="H779" s="178" t="n">
        <v>5516.53394789446</v>
      </c>
      <c r="I779" s="179" t="n">
        <v>4288634.47733328</v>
      </c>
      <c r="J779" s="180" t="str">
        <f>IF(I779&gt;0,H779/I779,0)</f>
      </c>
      <c r="K779" s="181" t="str">
        <f>1-EXP(-J779)</f>
      </c>
      <c r="L779" s="182" t="str">
        <f>IF(G779=30,1,M778)</f>
      </c>
      <c r="M779" s="183" t="str">
        <f>L779*(1-K779)</f>
      </c>
    </row>
    <row r="780">
      <c r="A780" t="s">
        <v>167</v>
      </c>
      <c r="B780" t="s">
        <v>219</v>
      </c>
      <c r="C780" s="35" t="s">
        <v>221</v>
      </c>
      <c r="D780" t="s">
        <v>530</v>
      </c>
      <c r="E780" t="s">
        <v>548</v>
      </c>
      <c r="F780" s="176" t="n">
        <v>2044</v>
      </c>
      <c r="G780" s="177" t="n">
        <v>48</v>
      </c>
      <c r="H780" s="178" t="n">
        <v>6000.47266582056</v>
      </c>
      <c r="I780" s="179" t="n">
        <v>4219115.99673022</v>
      </c>
      <c r="J780" s="180" t="str">
        <f>IF(I780&gt;0,H780/I780,0)</f>
      </c>
      <c r="K780" s="181" t="str">
        <f>1-EXP(-J780)</f>
      </c>
      <c r="L780" s="182" t="str">
        <f>IF(G780=30,1,M779)</f>
      </c>
      <c r="M780" s="183" t="str">
        <f>L780*(1-K780)</f>
      </c>
    </row>
    <row r="781">
      <c r="A781" t="s">
        <v>167</v>
      </c>
      <c r="B781" t="s">
        <v>219</v>
      </c>
      <c r="C781" s="35" t="s">
        <v>221</v>
      </c>
      <c r="D781" t="s">
        <v>530</v>
      </c>
      <c r="E781" t="s">
        <v>548</v>
      </c>
      <c r="F781" s="176" t="n">
        <v>2044</v>
      </c>
      <c r="G781" s="177" t="n">
        <v>49</v>
      </c>
      <c r="H781" s="178" t="n">
        <v>6356.89196954837</v>
      </c>
      <c r="I781" s="179" t="n">
        <v>4146833.49730603</v>
      </c>
      <c r="J781" s="180" t="str">
        <f>IF(I781&gt;0,H781/I781,0)</f>
      </c>
      <c r="K781" s="181" t="str">
        <f>1-EXP(-J781)</f>
      </c>
      <c r="L781" s="182" t="str">
        <f>IF(G781=30,1,M780)</f>
      </c>
      <c r="M781" s="183" t="str">
        <f>L781*(1-K781)</f>
      </c>
    </row>
    <row r="782">
      <c r="A782" t="s">
        <v>167</v>
      </c>
      <c r="B782" t="s">
        <v>219</v>
      </c>
      <c r="C782" s="35" t="s">
        <v>221</v>
      </c>
      <c r="D782" t="s">
        <v>530</v>
      </c>
      <c r="E782" t="s">
        <v>548</v>
      </c>
      <c r="F782" s="176" t="n">
        <v>2044</v>
      </c>
      <c r="G782" s="177" t="n">
        <v>50</v>
      </c>
      <c r="H782" s="178" t="n">
        <v>6802.78068302234</v>
      </c>
      <c r="I782" s="179" t="n">
        <v>4082886.54351479</v>
      </c>
      <c r="J782" s="180" t="str">
        <f>IF(I782&gt;0,H782/I782,0)</f>
      </c>
      <c r="K782" s="181" t="str">
        <f>1-EXP(-J782)</f>
      </c>
      <c r="L782" s="182" t="str">
        <f>IF(G782=30,1,M781)</f>
      </c>
      <c r="M782" s="183" t="str">
        <f>L782*(1-K782)</f>
      </c>
    </row>
    <row r="783">
      <c r="A783" t="s">
        <v>167</v>
      </c>
      <c r="B783" t="s">
        <v>219</v>
      </c>
      <c r="C783" s="35" t="s">
        <v>221</v>
      </c>
      <c r="D783" t="s">
        <v>530</v>
      </c>
      <c r="E783" t="s">
        <v>548</v>
      </c>
      <c r="F783" s="176" t="n">
        <v>2044</v>
      </c>
      <c r="G783" s="177" t="n">
        <v>51</v>
      </c>
      <c r="H783" s="178" t="n">
        <v>7576.61364636624</v>
      </c>
      <c r="I783" s="179" t="n">
        <v>4020440.31306574</v>
      </c>
      <c r="J783" s="180" t="str">
        <f>IF(I783&gt;0,H783/I783,0)</f>
      </c>
      <c r="K783" s="181" t="str">
        <f>1-EXP(-J783)</f>
      </c>
      <c r="L783" s="182" t="str">
        <f>IF(G783=30,1,M782)</f>
      </c>
      <c r="M783" s="183" t="str">
        <f>L783*(1-K783)</f>
      </c>
    </row>
    <row r="784">
      <c r="A784" t="s">
        <v>167</v>
      </c>
      <c r="B784" t="s">
        <v>219</v>
      </c>
      <c r="C784" s="35" t="s">
        <v>221</v>
      </c>
      <c r="D784" t="s">
        <v>530</v>
      </c>
      <c r="E784" t="s">
        <v>548</v>
      </c>
      <c r="F784" s="176" t="n">
        <v>2044</v>
      </c>
      <c r="G784" s="177" t="n">
        <v>52</v>
      </c>
      <c r="H784" s="178" t="n">
        <v>8182.06764871857</v>
      </c>
      <c r="I784" s="179" t="n">
        <v>3990789.46251805</v>
      </c>
      <c r="J784" s="180" t="str">
        <f>IF(I784&gt;0,H784/I784,0)</f>
      </c>
      <c r="K784" s="181" t="str">
        <f>1-EXP(-J784)</f>
      </c>
      <c r="L784" s="182" t="str">
        <f>IF(G784=30,1,M783)</f>
      </c>
      <c r="M784" s="183" t="str">
        <f>L784*(1-K784)</f>
      </c>
    </row>
    <row r="785">
      <c r="A785" t="s">
        <v>167</v>
      </c>
      <c r="B785" t="s">
        <v>219</v>
      </c>
      <c r="C785" s="35" t="s">
        <v>221</v>
      </c>
      <c r="D785" t="s">
        <v>530</v>
      </c>
      <c r="E785" t="s">
        <v>548</v>
      </c>
      <c r="F785" s="176" t="n">
        <v>2044</v>
      </c>
      <c r="G785" s="177" t="n">
        <v>53</v>
      </c>
      <c r="H785" s="178" t="n">
        <v>8830.44086441291</v>
      </c>
      <c r="I785" s="179" t="n">
        <v>3954327.31244895</v>
      </c>
      <c r="J785" s="180" t="str">
        <f>IF(I785&gt;0,H785/I785,0)</f>
      </c>
      <c r="K785" s="181" t="str">
        <f>1-EXP(-J785)</f>
      </c>
      <c r="L785" s="182" t="str">
        <f>IF(G785=30,1,M784)</f>
      </c>
      <c r="M785" s="183" t="str">
        <f>L785*(1-K785)</f>
      </c>
    </row>
    <row r="786">
      <c r="A786" t="s">
        <v>167</v>
      </c>
      <c r="B786" t="s">
        <v>219</v>
      </c>
      <c r="C786" s="35" t="s">
        <v>221</v>
      </c>
      <c r="D786" t="s">
        <v>530</v>
      </c>
      <c r="E786" t="s">
        <v>548</v>
      </c>
      <c r="F786" s="176" t="n">
        <v>2044</v>
      </c>
      <c r="G786" s="177" t="n">
        <v>54</v>
      </c>
      <c r="H786" s="178" t="n">
        <v>9596.43213311667</v>
      </c>
      <c r="I786" s="179" t="n">
        <v>3919973.50821193</v>
      </c>
      <c r="J786" s="180" t="str">
        <f>IF(I786&gt;0,H786/I786,0)</f>
      </c>
      <c r="K786" s="181" t="str">
        <f>1-EXP(-J786)</f>
      </c>
      <c r="L786" s="182" t="str">
        <f>IF(G786=30,1,M785)</f>
      </c>
      <c r="M786" s="183" t="str">
        <f>L786*(1-K786)</f>
      </c>
    </row>
    <row r="787">
      <c r="A787" t="s">
        <v>167</v>
      </c>
      <c r="B787" t="s">
        <v>219</v>
      </c>
      <c r="C787" s="35" t="s">
        <v>221</v>
      </c>
      <c r="D787" t="s">
        <v>530</v>
      </c>
      <c r="E787" t="s">
        <v>548</v>
      </c>
      <c r="F787" s="176" t="n">
        <v>2044</v>
      </c>
      <c r="G787" s="177" t="n">
        <v>55</v>
      </c>
      <c r="H787" s="178" t="n">
        <v>10508.1190318128</v>
      </c>
      <c r="I787" s="179" t="n">
        <v>3905760.05007423</v>
      </c>
      <c r="J787" s="180" t="str">
        <f>IF(I787&gt;0,H787/I787,0)</f>
      </c>
      <c r="K787" s="181" t="str">
        <f>1-EXP(-J787)</f>
      </c>
      <c r="L787" s="182" t="str">
        <f>IF(G787=30,1,M786)</f>
      </c>
      <c r="M787" s="183" t="str">
        <f>L787*(1-K787)</f>
      </c>
    </row>
    <row r="788">
      <c r="A788" t="s">
        <v>167</v>
      </c>
      <c r="B788" t="s">
        <v>219</v>
      </c>
      <c r="C788" s="35" t="s">
        <v>221</v>
      </c>
      <c r="D788" t="s">
        <v>530</v>
      </c>
      <c r="E788" t="s">
        <v>548</v>
      </c>
      <c r="F788" s="176" t="n">
        <v>2044</v>
      </c>
      <c r="G788" s="177" t="n">
        <v>56</v>
      </c>
      <c r="H788" s="178" t="n">
        <v>11317.2018945589</v>
      </c>
      <c r="I788" s="179" t="n">
        <v>3845644.49435982</v>
      </c>
      <c r="J788" s="180" t="str">
        <f>IF(I788&gt;0,H788/I788,0)</f>
      </c>
      <c r="K788" s="181" t="str">
        <f>1-EXP(-J788)</f>
      </c>
      <c r="L788" s="182" t="str">
        <f>IF(G788=30,1,M787)</f>
      </c>
      <c r="M788" s="183" t="str">
        <f>L788*(1-K788)</f>
      </c>
    </row>
    <row r="789">
      <c r="A789" t="s">
        <v>167</v>
      </c>
      <c r="B789" t="s">
        <v>219</v>
      </c>
      <c r="C789" s="35" t="s">
        <v>221</v>
      </c>
      <c r="D789" t="s">
        <v>530</v>
      </c>
      <c r="E789" t="s">
        <v>548</v>
      </c>
      <c r="F789" s="176" t="n">
        <v>2044</v>
      </c>
      <c r="G789" s="177" t="n">
        <v>57</v>
      </c>
      <c r="H789" s="178" t="n">
        <v>12301.3827632507</v>
      </c>
      <c r="I789" s="179" t="n">
        <v>3776050.50633548</v>
      </c>
      <c r="J789" s="180" t="str">
        <f>IF(I789&gt;0,H789/I789,0)</f>
      </c>
      <c r="K789" s="181" t="str">
        <f>1-EXP(-J789)</f>
      </c>
      <c r="L789" s="182" t="str">
        <f>IF(G789=30,1,M788)</f>
      </c>
      <c r="M789" s="183" t="str">
        <f>L789*(1-K789)</f>
      </c>
    </row>
    <row r="790">
      <c r="A790" t="s">
        <v>167</v>
      </c>
      <c r="B790" t="s">
        <v>219</v>
      </c>
      <c r="C790" s="35" t="s">
        <v>221</v>
      </c>
      <c r="D790" t="s">
        <v>530</v>
      </c>
      <c r="E790" t="s">
        <v>548</v>
      </c>
      <c r="F790" s="176" t="n">
        <v>2044</v>
      </c>
      <c r="G790" s="177" t="n">
        <v>58</v>
      </c>
      <c r="H790" s="178" t="n">
        <v>13549.7832435855</v>
      </c>
      <c r="I790" s="179" t="n">
        <v>3762247.45120567</v>
      </c>
      <c r="J790" s="180" t="str">
        <f>IF(I790&gt;0,H790/I790,0)</f>
      </c>
      <c r="K790" s="181" t="str">
        <f>1-EXP(-J790)</f>
      </c>
      <c r="L790" s="182" t="str">
        <f>IF(G790=30,1,M789)</f>
      </c>
      <c r="M790" s="183" t="str">
        <f>L790*(1-K790)</f>
      </c>
    </row>
    <row r="791">
      <c r="A791" t="s">
        <v>167</v>
      </c>
      <c r="B791" t="s">
        <v>219</v>
      </c>
      <c r="C791" s="35" t="s">
        <v>221</v>
      </c>
      <c r="D791" t="s">
        <v>530</v>
      </c>
      <c r="E791" t="s">
        <v>548</v>
      </c>
      <c r="F791" s="176" t="n">
        <v>2044</v>
      </c>
      <c r="G791" s="177" t="n">
        <v>59</v>
      </c>
      <c r="H791" s="178" t="n">
        <v>14463.8779992286</v>
      </c>
      <c r="I791" s="179" t="n">
        <v>3798336.0898529</v>
      </c>
      <c r="J791" s="180" t="str">
        <f>IF(I791&gt;0,H791/I791,0)</f>
      </c>
      <c r="K791" s="181" t="str">
        <f>1-EXP(-J791)</f>
      </c>
      <c r="L791" s="182" t="str">
        <f>IF(G791=30,1,M790)</f>
      </c>
      <c r="M791" s="183" t="str">
        <f>L791*(1-K791)</f>
      </c>
    </row>
    <row r="792">
      <c r="A792" t="s">
        <v>167</v>
      </c>
      <c r="B792" t="s">
        <v>219</v>
      </c>
      <c r="C792" s="35" t="s">
        <v>221</v>
      </c>
      <c r="D792" t="s">
        <v>530</v>
      </c>
      <c r="E792" t="s">
        <v>548</v>
      </c>
      <c r="F792" s="176" t="n">
        <v>2044</v>
      </c>
      <c r="G792" s="177" t="n">
        <v>60</v>
      </c>
      <c r="H792" s="178" t="n">
        <v>15491.0613772154</v>
      </c>
      <c r="I792" s="179" t="n">
        <v>3793255.35411917</v>
      </c>
      <c r="J792" s="180" t="str">
        <f>IF(I792&gt;0,H792/I792,0)</f>
      </c>
      <c r="K792" s="181" t="str">
        <f>1-EXP(-J792)</f>
      </c>
      <c r="L792" s="182" t="str">
        <f>IF(G792=30,1,M791)</f>
      </c>
      <c r="M792" s="183" t="str">
        <f>L792*(1-K792)</f>
      </c>
    </row>
    <row r="793">
      <c r="A793" t="s">
        <v>167</v>
      </c>
      <c r="B793" t="s">
        <v>219</v>
      </c>
      <c r="C793" s="35" t="s">
        <v>221</v>
      </c>
      <c r="D793" t="s">
        <v>530</v>
      </c>
      <c r="E793" t="s">
        <v>548</v>
      </c>
      <c r="F793" s="176" t="n">
        <v>2044</v>
      </c>
      <c r="G793" s="177" t="n">
        <v>61</v>
      </c>
      <c r="H793" s="178" t="n">
        <v>16295.4559696141</v>
      </c>
      <c r="I793" s="179" t="n">
        <v>3733629.86125669</v>
      </c>
      <c r="J793" s="180" t="str">
        <f>IF(I793&gt;0,H793/I793,0)</f>
      </c>
      <c r="K793" s="181" t="str">
        <f>1-EXP(-J793)</f>
      </c>
      <c r="L793" s="182" t="str">
        <f>IF(G793=30,1,M792)</f>
      </c>
      <c r="M793" s="183" t="str">
        <f>L793*(1-K793)</f>
      </c>
    </row>
    <row r="794">
      <c r="A794" t="s">
        <v>167</v>
      </c>
      <c r="B794" t="s">
        <v>219</v>
      </c>
      <c r="C794" s="35" t="s">
        <v>221</v>
      </c>
      <c r="D794" t="s">
        <v>530</v>
      </c>
      <c r="E794" t="s">
        <v>548</v>
      </c>
      <c r="F794" s="176" t="n">
        <v>2044</v>
      </c>
      <c r="G794" s="177" t="n">
        <v>62</v>
      </c>
      <c r="H794" s="178" t="n">
        <v>17257.6390054197</v>
      </c>
      <c r="I794" s="179" t="n">
        <v>3650035.2208018</v>
      </c>
      <c r="J794" s="180" t="str">
        <f>IF(I794&gt;0,H794/I794,0)</f>
      </c>
      <c r="K794" s="181" t="str">
        <f>1-EXP(-J794)</f>
      </c>
      <c r="L794" s="182" t="str">
        <f>IF(G794=30,1,M793)</f>
      </c>
      <c r="M794" s="183" t="str">
        <f>L794*(1-K794)</f>
      </c>
    </row>
    <row r="795">
      <c r="A795" t="s">
        <v>167</v>
      </c>
      <c r="B795" t="s">
        <v>219</v>
      </c>
      <c r="C795" s="35" t="s">
        <v>221</v>
      </c>
      <c r="D795" t="s">
        <v>530</v>
      </c>
      <c r="E795" t="s">
        <v>548</v>
      </c>
      <c r="F795" s="176" t="n">
        <v>2044</v>
      </c>
      <c r="G795" s="177" t="n">
        <v>63</v>
      </c>
      <c r="H795" s="178" t="n">
        <v>18190.3900569271</v>
      </c>
      <c r="I795" s="179" t="n">
        <v>3559095.29556511</v>
      </c>
      <c r="J795" s="180" t="str">
        <f>IF(I795&gt;0,H795/I795,0)</f>
      </c>
      <c r="K795" s="181" t="str">
        <f>1-EXP(-J795)</f>
      </c>
      <c r="L795" s="182" t="str">
        <f>IF(G795=30,1,M794)</f>
      </c>
      <c r="M795" s="183" t="str">
        <f>L795*(1-K795)</f>
      </c>
    </row>
    <row r="796">
      <c r="A796" t="s">
        <v>167</v>
      </c>
      <c r="B796" t="s">
        <v>219</v>
      </c>
      <c r="C796" s="35" t="s">
        <v>221</v>
      </c>
      <c r="D796" t="s">
        <v>530</v>
      </c>
      <c r="E796" t="s">
        <v>548</v>
      </c>
      <c r="F796" s="176" t="n">
        <v>2044</v>
      </c>
      <c r="G796" s="177" t="n">
        <v>64</v>
      </c>
      <c r="H796" s="178" t="n">
        <v>19486.6021369186</v>
      </c>
      <c r="I796" s="179" t="n">
        <v>3471307.82628038</v>
      </c>
      <c r="J796" s="180" t="str">
        <f>IF(I796&gt;0,H796/I796,0)</f>
      </c>
      <c r="K796" s="181" t="str">
        <f>1-EXP(-J796)</f>
      </c>
      <c r="L796" s="182" t="str">
        <f>IF(G796=30,1,M795)</f>
      </c>
      <c r="M796" s="183" t="str">
        <f>L796*(1-K796)</f>
      </c>
    </row>
    <row r="797">
      <c r="A797" t="s">
        <v>167</v>
      </c>
      <c r="B797" t="s">
        <v>219</v>
      </c>
      <c r="C797" s="35" t="s">
        <v>221</v>
      </c>
      <c r="D797" t="s">
        <v>530</v>
      </c>
      <c r="E797" t="s">
        <v>548</v>
      </c>
      <c r="F797" s="176" t="n">
        <v>2044</v>
      </c>
      <c r="G797" s="177" t="n">
        <v>65</v>
      </c>
      <c r="H797" s="178" t="n">
        <v>20672.7737108393</v>
      </c>
      <c r="I797" s="179" t="n">
        <v>3369171.81145444</v>
      </c>
      <c r="J797" s="180" t="str">
        <f>IF(I797&gt;0,H797/I797,0)</f>
      </c>
      <c r="K797" s="181" t="str">
        <f>1-EXP(-J797)</f>
      </c>
      <c r="L797" s="182" t="str">
        <f>IF(G797=30,1,M796)</f>
      </c>
      <c r="M797" s="183" t="str">
        <f>L797*(1-K797)</f>
      </c>
    </row>
    <row r="798">
      <c r="A798" t="s">
        <v>167</v>
      </c>
      <c r="B798" t="s">
        <v>219</v>
      </c>
      <c r="C798" s="35" t="s">
        <v>221</v>
      </c>
      <c r="D798" t="s">
        <v>530</v>
      </c>
      <c r="E798" t="s">
        <v>548</v>
      </c>
      <c r="F798" s="176" t="n">
        <v>2044</v>
      </c>
      <c r="G798" s="177" t="n">
        <v>66</v>
      </c>
      <c r="H798" s="178" t="n">
        <v>20964.3048783511</v>
      </c>
      <c r="I798" s="179" t="n">
        <v>3244384.66888809</v>
      </c>
      <c r="J798" s="180" t="str">
        <f>IF(I798&gt;0,H798/I798,0)</f>
      </c>
      <c r="K798" s="181" t="str">
        <f>1-EXP(-J798)</f>
      </c>
      <c r="L798" s="182" t="str">
        <f>IF(G798=30,1,M797)</f>
      </c>
      <c r="M798" s="183" t="str">
        <f>L798*(1-K798)</f>
      </c>
    </row>
    <row r="799">
      <c r="A799" t="s">
        <v>167</v>
      </c>
      <c r="B799" t="s">
        <v>219</v>
      </c>
      <c r="C799" s="35" t="s">
        <v>221</v>
      </c>
      <c r="D799" t="s">
        <v>530</v>
      </c>
      <c r="E799" t="s">
        <v>548</v>
      </c>
      <c r="F799" s="176" t="n">
        <v>2044</v>
      </c>
      <c r="G799" s="177" t="n">
        <v>67</v>
      </c>
      <c r="H799" s="178" t="n">
        <v>21953.635492458</v>
      </c>
      <c r="I799" s="179" t="n">
        <v>3121691.74602482</v>
      </c>
      <c r="J799" s="180" t="str">
        <f>IF(I799&gt;0,H799/I799,0)</f>
      </c>
      <c r="K799" s="181" t="str">
        <f>1-EXP(-J799)</f>
      </c>
      <c r="L799" s="182" t="str">
        <f>IF(G799=30,1,M798)</f>
      </c>
      <c r="M799" s="183" t="str">
        <f>L799*(1-K799)</f>
      </c>
    </row>
    <row r="800">
      <c r="A800" t="s">
        <v>167</v>
      </c>
      <c r="B800" t="s">
        <v>219</v>
      </c>
      <c r="C800" s="35" t="s">
        <v>221</v>
      </c>
      <c r="D800" t="s">
        <v>530</v>
      </c>
      <c r="E800" t="s">
        <v>548</v>
      </c>
      <c r="F800" s="176" t="n">
        <v>2044</v>
      </c>
      <c r="G800" s="177" t="n">
        <v>68</v>
      </c>
      <c r="H800" s="178" t="n">
        <v>22957.3235125648</v>
      </c>
      <c r="I800" s="179" t="n">
        <v>3009707.1047957</v>
      </c>
      <c r="J800" s="180" t="str">
        <f>IF(I800&gt;0,H800/I800,0)</f>
      </c>
      <c r="K800" s="181" t="str">
        <f>1-EXP(-J800)</f>
      </c>
      <c r="L800" s="182" t="str">
        <f>IF(G800=30,1,M799)</f>
      </c>
      <c r="M800" s="183" t="str">
        <f>L800*(1-K800)</f>
      </c>
    </row>
    <row r="801">
      <c r="A801" t="s">
        <v>167</v>
      </c>
      <c r="B801" t="s">
        <v>219</v>
      </c>
      <c r="C801" s="35" t="s">
        <v>221</v>
      </c>
      <c r="D801" t="s">
        <v>530</v>
      </c>
      <c r="E801" t="s">
        <v>548</v>
      </c>
      <c r="F801" s="176" t="n">
        <v>2044</v>
      </c>
      <c r="G801" s="177" t="n">
        <v>69</v>
      </c>
      <c r="H801" s="178" t="n">
        <v>23224.6820263055</v>
      </c>
      <c r="I801" s="179" t="n">
        <v>2885908.95596325</v>
      </c>
      <c r="J801" s="180" t="str">
        <f>IF(I801&gt;0,H801/I801,0)</f>
      </c>
      <c r="K801" s="181" t="str">
        <f>1-EXP(-J801)</f>
      </c>
      <c r="L801" s="182" t="str">
        <f>IF(G801=30,1,M800)</f>
      </c>
      <c r="M801" s="183" t="str">
        <f>L801*(1-K801)</f>
      </c>
    </row>
    <row r="802">
      <c r="A802" t="s">
        <v>167</v>
      </c>
      <c r="B802" t="s">
        <v>219</v>
      </c>
      <c r="C802" s="35" t="s">
        <v>221</v>
      </c>
      <c r="D802" t="s">
        <v>530</v>
      </c>
      <c r="E802" t="s">
        <v>548</v>
      </c>
      <c r="F802" s="176" t="n">
        <v>2045</v>
      </c>
      <c r="G802" s="177" t="n">
        <v>30</v>
      </c>
      <c r="H802" s="178" t="n">
        <v>713.279801010906</v>
      </c>
      <c r="I802" s="179" t="n">
        <v>4657634.84513485</v>
      </c>
      <c r="J802" s="180" t="str">
        <f>IF(I802&gt;0,H802/I802,0)</f>
      </c>
      <c r="K802" s="181" t="str">
        <f>1-EXP(-J802)</f>
      </c>
      <c r="L802" s="182" t="str">
        <f>IF(G802=30,1,M801)</f>
      </c>
      <c r="M802" s="183" t="str">
        <f>L802*(1-K802)</f>
      </c>
    </row>
    <row r="803">
      <c r="A803" t="s">
        <v>167</v>
      </c>
      <c r="B803" t="s">
        <v>219</v>
      </c>
      <c r="C803" s="35" t="s">
        <v>221</v>
      </c>
      <c r="D803" t="s">
        <v>530</v>
      </c>
      <c r="E803" t="s">
        <v>548</v>
      </c>
      <c r="F803" s="176" t="n">
        <v>2045</v>
      </c>
      <c r="G803" s="177" t="n">
        <v>31</v>
      </c>
      <c r="H803" s="178" t="n">
        <v>1038.54320487139</v>
      </c>
      <c r="I803" s="179" t="n">
        <v>4729465.4065663</v>
      </c>
      <c r="J803" s="180" t="str">
        <f>IF(I803&gt;0,H803/I803,0)</f>
      </c>
      <c r="K803" s="181" t="str">
        <f>1-EXP(-J803)</f>
      </c>
      <c r="L803" s="182" t="str">
        <f>IF(G803=30,1,M802)</f>
      </c>
      <c r="M803" s="183" t="str">
        <f>L803*(1-K803)</f>
      </c>
    </row>
    <row r="804">
      <c r="A804" t="s">
        <v>167</v>
      </c>
      <c r="B804" t="s">
        <v>219</v>
      </c>
      <c r="C804" s="35" t="s">
        <v>221</v>
      </c>
      <c r="D804" t="s">
        <v>530</v>
      </c>
      <c r="E804" t="s">
        <v>548</v>
      </c>
      <c r="F804" s="176" t="n">
        <v>2045</v>
      </c>
      <c r="G804" s="177" t="n">
        <v>32</v>
      </c>
      <c r="H804" s="178" t="n">
        <v>1104.05806977749</v>
      </c>
      <c r="I804" s="179" t="n">
        <v>4820849.20087924</v>
      </c>
      <c r="J804" s="180" t="str">
        <f>IF(I804&gt;0,H804/I804,0)</f>
      </c>
      <c r="K804" s="181" t="str">
        <f>1-EXP(-J804)</f>
      </c>
      <c r="L804" s="182" t="str">
        <f>IF(G804=30,1,M803)</f>
      </c>
      <c r="M804" s="183" t="str">
        <f>L804*(1-K804)</f>
      </c>
    </row>
    <row r="805">
      <c r="A805" t="s">
        <v>167</v>
      </c>
      <c r="B805" t="s">
        <v>219</v>
      </c>
      <c r="C805" s="35" t="s">
        <v>221</v>
      </c>
      <c r="D805" t="s">
        <v>530</v>
      </c>
      <c r="E805" t="s">
        <v>548</v>
      </c>
      <c r="F805" s="176" t="n">
        <v>2045</v>
      </c>
      <c r="G805" s="177" t="n">
        <v>33</v>
      </c>
      <c r="H805" s="178" t="n">
        <v>1177.04079921865</v>
      </c>
      <c r="I805" s="179" t="n">
        <v>4864226.54865314</v>
      </c>
      <c r="J805" s="180" t="str">
        <f>IF(I805&gt;0,H805/I805,0)</f>
      </c>
      <c r="K805" s="181" t="str">
        <f>1-EXP(-J805)</f>
      </c>
      <c r="L805" s="182" t="str">
        <f>IF(G805=30,1,M804)</f>
      </c>
      <c r="M805" s="183" t="str">
        <f>L805*(1-K805)</f>
      </c>
    </row>
    <row r="806">
      <c r="A806" t="s">
        <v>167</v>
      </c>
      <c r="B806" t="s">
        <v>219</v>
      </c>
      <c r="C806" s="35" t="s">
        <v>221</v>
      </c>
      <c r="D806" t="s">
        <v>530</v>
      </c>
      <c r="E806" t="s">
        <v>548</v>
      </c>
      <c r="F806" s="176" t="n">
        <v>2045</v>
      </c>
      <c r="G806" s="177" t="n">
        <v>34</v>
      </c>
      <c r="H806" s="178" t="n">
        <v>1226.101717061</v>
      </c>
      <c r="I806" s="179" t="n">
        <v>4784450.70213491</v>
      </c>
      <c r="J806" s="180" t="str">
        <f>IF(I806&gt;0,H806/I806,0)</f>
      </c>
      <c r="K806" s="181" t="str">
        <f>1-EXP(-J806)</f>
      </c>
      <c r="L806" s="182" t="str">
        <f>IF(G806=30,1,M805)</f>
      </c>
      <c r="M806" s="183" t="str">
        <f>L806*(1-K806)</f>
      </c>
    </row>
    <row r="807">
      <c r="A807" t="s">
        <v>167</v>
      </c>
      <c r="B807" t="s">
        <v>219</v>
      </c>
      <c r="C807" s="35" t="s">
        <v>221</v>
      </c>
      <c r="D807" t="s">
        <v>530</v>
      </c>
      <c r="E807" t="s">
        <v>548</v>
      </c>
      <c r="F807" s="176" t="n">
        <v>2045</v>
      </c>
      <c r="G807" s="177" t="n">
        <v>35</v>
      </c>
      <c r="H807" s="178" t="n">
        <v>1290.85788613879</v>
      </c>
      <c r="I807" s="179" t="n">
        <v>4683137.78765895</v>
      </c>
      <c r="J807" s="180" t="str">
        <f>IF(I807&gt;0,H807/I807,0)</f>
      </c>
      <c r="K807" s="181" t="str">
        <f>1-EXP(-J807)</f>
      </c>
      <c r="L807" s="182" t="str">
        <f>IF(G807=30,1,M806)</f>
      </c>
      <c r="M807" s="183" t="str">
        <f>L807*(1-K807)</f>
      </c>
    </row>
    <row r="808">
      <c r="A808" t="s">
        <v>167</v>
      </c>
      <c r="B808" t="s">
        <v>219</v>
      </c>
      <c r="C808" s="35" t="s">
        <v>221</v>
      </c>
      <c r="D808" t="s">
        <v>530</v>
      </c>
      <c r="E808" t="s">
        <v>548</v>
      </c>
      <c r="F808" s="176" t="n">
        <v>2045</v>
      </c>
      <c r="G808" s="177" t="n">
        <v>36</v>
      </c>
      <c r="H808" s="178" t="n">
        <v>1620.99791626659</v>
      </c>
      <c r="I808" s="179" t="n">
        <v>4625933.48855804</v>
      </c>
      <c r="J808" s="180" t="str">
        <f>IF(I808&gt;0,H808/I808,0)</f>
      </c>
      <c r="K808" s="181" t="str">
        <f>1-EXP(-J808)</f>
      </c>
      <c r="L808" s="182" t="str">
        <f>IF(G808=30,1,M807)</f>
      </c>
      <c r="M808" s="183" t="str">
        <f>L808*(1-K808)</f>
      </c>
    </row>
    <row r="809">
      <c r="A809" t="s">
        <v>167</v>
      </c>
      <c r="B809" t="s">
        <v>219</v>
      </c>
      <c r="C809" s="35" t="s">
        <v>221</v>
      </c>
      <c r="D809" t="s">
        <v>530</v>
      </c>
      <c r="E809" t="s">
        <v>548</v>
      </c>
      <c r="F809" s="176" t="n">
        <v>2045</v>
      </c>
      <c r="G809" s="177" t="n">
        <v>37</v>
      </c>
      <c r="H809" s="178" t="n">
        <v>1760.38179951589</v>
      </c>
      <c r="I809" s="179" t="n">
        <v>4617200.2280332</v>
      </c>
      <c r="J809" s="180" t="str">
        <f>IF(I809&gt;0,H809/I809,0)</f>
      </c>
      <c r="K809" s="181" t="str">
        <f>1-EXP(-J809)</f>
      </c>
      <c r="L809" s="182" t="str">
        <f>IF(G809=30,1,M808)</f>
      </c>
      <c r="M809" s="183" t="str">
        <f>L809*(1-K809)</f>
      </c>
    </row>
    <row r="810">
      <c r="A810" t="s">
        <v>167</v>
      </c>
      <c r="B810" t="s">
        <v>219</v>
      </c>
      <c r="C810" s="35" t="s">
        <v>221</v>
      </c>
      <c r="D810" t="s">
        <v>530</v>
      </c>
      <c r="E810" t="s">
        <v>548</v>
      </c>
      <c r="F810" s="176" t="n">
        <v>2045</v>
      </c>
      <c r="G810" s="177" t="n">
        <v>38</v>
      </c>
      <c r="H810" s="178" t="n">
        <v>1916.31831404712</v>
      </c>
      <c r="I810" s="179" t="n">
        <v>4588309.92324364</v>
      </c>
      <c r="J810" s="180" t="str">
        <f>IF(I810&gt;0,H810/I810,0)</f>
      </c>
      <c r="K810" s="181" t="str">
        <f>1-EXP(-J810)</f>
      </c>
      <c r="L810" s="182" t="str">
        <f>IF(G810=30,1,M809)</f>
      </c>
      <c r="M810" s="183" t="str">
        <f>L810*(1-K810)</f>
      </c>
    </row>
    <row r="811">
      <c r="A811" t="s">
        <v>167</v>
      </c>
      <c r="B811" t="s">
        <v>219</v>
      </c>
      <c r="C811" s="35" t="s">
        <v>221</v>
      </c>
      <c r="D811" t="s">
        <v>530</v>
      </c>
      <c r="E811" t="s">
        <v>548</v>
      </c>
      <c r="F811" s="176" t="n">
        <v>2045</v>
      </c>
      <c r="G811" s="177" t="n">
        <v>39</v>
      </c>
      <c r="H811" s="178" t="n">
        <v>2004.72430364381</v>
      </c>
      <c r="I811" s="179" t="n">
        <v>4515771.48726012</v>
      </c>
      <c r="J811" s="180" t="str">
        <f>IF(I811&gt;0,H811/I811,0)</f>
      </c>
      <c r="K811" s="181" t="str">
        <f>1-EXP(-J811)</f>
      </c>
      <c r="L811" s="182" t="str">
        <f>IF(G811=30,1,M810)</f>
      </c>
      <c r="M811" s="183" t="str">
        <f>L811*(1-K811)</f>
      </c>
    </row>
    <row r="812">
      <c r="A812" t="s">
        <v>167</v>
      </c>
      <c r="B812" t="s">
        <v>219</v>
      </c>
      <c r="C812" s="35" t="s">
        <v>221</v>
      </c>
      <c r="D812" t="s">
        <v>530</v>
      </c>
      <c r="E812" t="s">
        <v>548</v>
      </c>
      <c r="F812" s="176" t="n">
        <v>2045</v>
      </c>
      <c r="G812" s="177" t="n">
        <v>40</v>
      </c>
      <c r="H812" s="178" t="n">
        <v>2138.19826906496</v>
      </c>
      <c r="I812" s="179" t="n">
        <v>4420466.22224753</v>
      </c>
      <c r="J812" s="180" t="str">
        <f>IF(I812&gt;0,H812/I812,0)</f>
      </c>
      <c r="K812" s="181" t="str">
        <f>1-EXP(-J812)</f>
      </c>
      <c r="L812" s="182" t="str">
        <f>IF(G812=30,1,M811)</f>
      </c>
      <c r="M812" s="183" t="str">
        <f>L812*(1-K812)</f>
      </c>
    </row>
    <row r="813">
      <c r="A813" t="s">
        <v>167</v>
      </c>
      <c r="B813" t="s">
        <v>219</v>
      </c>
      <c r="C813" s="35" t="s">
        <v>221</v>
      </c>
      <c r="D813" t="s">
        <v>530</v>
      </c>
      <c r="E813" t="s">
        <v>548</v>
      </c>
      <c r="F813" s="176" t="n">
        <v>2045</v>
      </c>
      <c r="G813" s="177" t="n">
        <v>41</v>
      </c>
      <c r="H813" s="178" t="n">
        <v>2733.38100802752</v>
      </c>
      <c r="I813" s="179" t="n">
        <v>4321329.11930539</v>
      </c>
      <c r="J813" s="180" t="str">
        <f>IF(I813&gt;0,H813/I813,0)</f>
      </c>
      <c r="K813" s="181" t="str">
        <f>1-EXP(-J813)</f>
      </c>
      <c r="L813" s="182" t="str">
        <f>IF(G813=30,1,M812)</f>
      </c>
      <c r="M813" s="183" t="str">
        <f>L813*(1-K813)</f>
      </c>
    </row>
    <row r="814">
      <c r="A814" t="s">
        <v>167</v>
      </c>
      <c r="B814" t="s">
        <v>219</v>
      </c>
      <c r="C814" s="35" t="s">
        <v>221</v>
      </c>
      <c r="D814" t="s">
        <v>530</v>
      </c>
      <c r="E814" t="s">
        <v>548</v>
      </c>
      <c r="F814" s="176" t="n">
        <v>2045</v>
      </c>
      <c r="G814" s="177" t="n">
        <v>42</v>
      </c>
      <c r="H814" s="178" t="n">
        <v>3033.32555155404</v>
      </c>
      <c r="I814" s="179" t="n">
        <v>4275534.80860961</v>
      </c>
      <c r="J814" s="180" t="str">
        <f>IF(I814&gt;0,H814/I814,0)</f>
      </c>
      <c r="K814" s="181" t="str">
        <f>1-EXP(-J814)</f>
      </c>
      <c r="L814" s="182" t="str">
        <f>IF(G814=30,1,M813)</f>
      </c>
      <c r="M814" s="183" t="str">
        <f>L814*(1-K814)</f>
      </c>
    </row>
    <row r="815">
      <c r="A815" t="s">
        <v>167</v>
      </c>
      <c r="B815" t="s">
        <v>219</v>
      </c>
      <c r="C815" s="35" t="s">
        <v>221</v>
      </c>
      <c r="D815" t="s">
        <v>530</v>
      </c>
      <c r="E815" t="s">
        <v>548</v>
      </c>
      <c r="F815" s="176" t="n">
        <v>2045</v>
      </c>
      <c r="G815" s="177" t="n">
        <v>43</v>
      </c>
      <c r="H815" s="178" t="n">
        <v>3401.19555607948</v>
      </c>
      <c r="I815" s="179" t="n">
        <v>4251726.44276467</v>
      </c>
      <c r="J815" s="180" t="str">
        <f>IF(I815&gt;0,H815/I815,0)</f>
      </c>
      <c r="K815" s="181" t="str">
        <f>1-EXP(-J815)</f>
      </c>
      <c r="L815" s="182" t="str">
        <f>IF(G815=30,1,M814)</f>
      </c>
      <c r="M815" s="183" t="str">
        <f>L815*(1-K815)</f>
      </c>
    </row>
    <row r="816">
      <c r="A816" t="s">
        <v>167</v>
      </c>
      <c r="B816" t="s">
        <v>219</v>
      </c>
      <c r="C816" s="35" t="s">
        <v>221</v>
      </c>
      <c r="D816" t="s">
        <v>530</v>
      </c>
      <c r="E816" t="s">
        <v>548</v>
      </c>
      <c r="F816" s="176" t="n">
        <v>2045</v>
      </c>
      <c r="G816" s="177" t="n">
        <v>44</v>
      </c>
      <c r="H816" s="178" t="n">
        <v>3589.65921537229</v>
      </c>
      <c r="I816" s="179" t="n">
        <v>4227386.67161689</v>
      </c>
      <c r="J816" s="180" t="str">
        <f>IF(I816&gt;0,H816/I816,0)</f>
      </c>
      <c r="K816" s="181" t="str">
        <f>1-EXP(-J816)</f>
      </c>
      <c r="L816" s="182" t="str">
        <f>IF(G816=30,1,M815)</f>
      </c>
      <c r="M816" s="183" t="str">
        <f>L816*(1-K816)</f>
      </c>
    </row>
    <row r="817">
      <c r="A817" t="s">
        <v>167</v>
      </c>
      <c r="B817" t="s">
        <v>219</v>
      </c>
      <c r="C817" s="35" t="s">
        <v>221</v>
      </c>
      <c r="D817" t="s">
        <v>530</v>
      </c>
      <c r="E817" t="s">
        <v>548</v>
      </c>
      <c r="F817" s="176" t="n">
        <v>2045</v>
      </c>
      <c r="G817" s="177" t="n">
        <v>45</v>
      </c>
      <c r="H817" s="178" t="n">
        <v>3903.1343616122</v>
      </c>
      <c r="I817" s="179" t="n">
        <v>4221873.42171218</v>
      </c>
      <c r="J817" s="180" t="str">
        <f>IF(I817&gt;0,H817/I817,0)</f>
      </c>
      <c r="K817" s="181" t="str">
        <f>1-EXP(-J817)</f>
      </c>
      <c r="L817" s="182" t="str">
        <f>IF(G817=30,1,M816)</f>
      </c>
      <c r="M817" s="183" t="str">
        <f>L817*(1-K817)</f>
      </c>
    </row>
    <row r="818">
      <c r="A818" t="s">
        <v>167</v>
      </c>
      <c r="B818" t="s">
        <v>219</v>
      </c>
      <c r="C818" s="35" t="s">
        <v>221</v>
      </c>
      <c r="D818" t="s">
        <v>530</v>
      </c>
      <c r="E818" t="s">
        <v>548</v>
      </c>
      <c r="F818" s="176" t="n">
        <v>2045</v>
      </c>
      <c r="G818" s="177" t="n">
        <v>46</v>
      </c>
      <c r="H818" s="178" t="n">
        <v>4924.41648180651</v>
      </c>
      <c r="I818" s="179" t="n">
        <v>4253437.03713589</v>
      </c>
      <c r="J818" s="180" t="str">
        <f>IF(I818&gt;0,H818/I818,0)</f>
      </c>
      <c r="K818" s="181" t="str">
        <f>1-EXP(-J818)</f>
      </c>
      <c r="L818" s="182" t="str">
        <f>IF(G818=30,1,M817)</f>
      </c>
      <c r="M818" s="183" t="str">
        <f>L818*(1-K818)</f>
      </c>
    </row>
    <row r="819">
      <c r="A819" t="s">
        <v>167</v>
      </c>
      <c r="B819" t="s">
        <v>219</v>
      </c>
      <c r="C819" s="35" t="s">
        <v>221</v>
      </c>
      <c r="D819" t="s">
        <v>530</v>
      </c>
      <c r="E819" t="s">
        <v>548</v>
      </c>
      <c r="F819" s="176" t="n">
        <v>2045</v>
      </c>
      <c r="G819" s="177" t="n">
        <v>47</v>
      </c>
      <c r="H819" s="178" t="n">
        <v>5465.22637548295</v>
      </c>
      <c r="I819" s="179" t="n">
        <v>4286984.67714424</v>
      </c>
      <c r="J819" s="180" t="str">
        <f>IF(I819&gt;0,H819/I819,0)</f>
      </c>
      <c r="K819" s="181" t="str">
        <f>1-EXP(-J819)</f>
      </c>
      <c r="L819" s="182" t="str">
        <f>IF(G819=30,1,M818)</f>
      </c>
      <c r="M819" s="183" t="str">
        <f>L819*(1-K819)</f>
      </c>
    </row>
    <row r="820">
      <c r="A820" t="s">
        <v>167</v>
      </c>
      <c r="B820" t="s">
        <v>219</v>
      </c>
      <c r="C820" s="35" t="s">
        <v>221</v>
      </c>
      <c r="D820" t="s">
        <v>530</v>
      </c>
      <c r="E820" t="s">
        <v>548</v>
      </c>
      <c r="F820" s="176" t="n">
        <v>2045</v>
      </c>
      <c r="G820" s="177" t="n">
        <v>48</v>
      </c>
      <c r="H820" s="178" t="n">
        <v>6040.09416978817</v>
      </c>
      <c r="I820" s="179" t="n">
        <v>4274480.08722705</v>
      </c>
      <c r="J820" s="180" t="str">
        <f>IF(I820&gt;0,H820/I820,0)</f>
      </c>
      <c r="K820" s="181" t="str">
        <f>1-EXP(-J820)</f>
      </c>
      <c r="L820" s="182" t="str">
        <f>IF(G820=30,1,M819)</f>
      </c>
      <c r="M820" s="183" t="str">
        <f>L820*(1-K820)</f>
      </c>
    </row>
    <row r="821">
      <c r="A821" t="s">
        <v>167</v>
      </c>
      <c r="B821" t="s">
        <v>219</v>
      </c>
      <c r="C821" s="35" t="s">
        <v>221</v>
      </c>
      <c r="D821" t="s">
        <v>530</v>
      </c>
      <c r="E821" t="s">
        <v>548</v>
      </c>
      <c r="F821" s="176" t="n">
        <v>2045</v>
      </c>
      <c r="G821" s="177" t="n">
        <v>49</v>
      </c>
      <c r="H821" s="178" t="n">
        <v>6408.03443347786</v>
      </c>
      <c r="I821" s="179" t="n">
        <v>4203800.28318854</v>
      </c>
      <c r="J821" s="180" t="str">
        <f>IF(I821&gt;0,H821/I821,0)</f>
      </c>
      <c r="K821" s="181" t="str">
        <f>1-EXP(-J821)</f>
      </c>
      <c r="L821" s="182" t="str">
        <f>IF(G821=30,1,M820)</f>
      </c>
      <c r="M821" s="183" t="str">
        <f>L821*(1-K821)</f>
      </c>
    </row>
    <row r="822">
      <c r="A822" t="s">
        <v>167</v>
      </c>
      <c r="B822" t="s">
        <v>219</v>
      </c>
      <c r="C822" s="35" t="s">
        <v>221</v>
      </c>
      <c r="D822" t="s">
        <v>530</v>
      </c>
      <c r="E822" t="s">
        <v>548</v>
      </c>
      <c r="F822" s="176" t="n">
        <v>2045</v>
      </c>
      <c r="G822" s="177" t="n">
        <v>50</v>
      </c>
      <c r="H822" s="178" t="n">
        <v>6837.94407718856</v>
      </c>
      <c r="I822" s="179" t="n">
        <v>4130453.55383641</v>
      </c>
      <c r="J822" s="180" t="str">
        <f>IF(I822&gt;0,H822/I822,0)</f>
      </c>
      <c r="K822" s="181" t="str">
        <f>1-EXP(-J822)</f>
      </c>
      <c r="L822" s="182" t="str">
        <f>IF(G822=30,1,M821)</f>
      </c>
      <c r="M822" s="183" t="str">
        <f>L822*(1-K822)</f>
      </c>
    </row>
    <row r="823">
      <c r="A823" t="s">
        <v>167</v>
      </c>
      <c r="B823" t="s">
        <v>219</v>
      </c>
      <c r="C823" s="35" t="s">
        <v>221</v>
      </c>
      <c r="D823" t="s">
        <v>530</v>
      </c>
      <c r="E823" t="s">
        <v>548</v>
      </c>
      <c r="F823" s="176" t="n">
        <v>2045</v>
      </c>
      <c r="G823" s="177" t="n">
        <v>51</v>
      </c>
      <c r="H823" s="178" t="n">
        <v>7602.12660880202</v>
      </c>
      <c r="I823" s="179" t="n">
        <v>4065263.58133661</v>
      </c>
      <c r="J823" s="180" t="str">
        <f>IF(I823&gt;0,H823/I823,0)</f>
      </c>
      <c r="K823" s="181" t="str">
        <f>1-EXP(-J823)</f>
      </c>
      <c r="L823" s="182" t="str">
        <f>IF(G823=30,1,M822)</f>
      </c>
      <c r="M823" s="183" t="str">
        <f>L823*(1-K823)</f>
      </c>
    </row>
    <row r="824">
      <c r="A824" t="s">
        <v>167</v>
      </c>
      <c r="B824" t="s">
        <v>219</v>
      </c>
      <c r="C824" s="35" t="s">
        <v>221</v>
      </c>
      <c r="D824" t="s">
        <v>530</v>
      </c>
      <c r="E824" t="s">
        <v>548</v>
      </c>
      <c r="F824" s="176" t="n">
        <v>2045</v>
      </c>
      <c r="G824" s="177" t="n">
        <v>52</v>
      </c>
      <c r="H824" s="178" t="n">
        <v>8150.16860484953</v>
      </c>
      <c r="I824" s="179" t="n">
        <v>4001633.40415569</v>
      </c>
      <c r="J824" s="180" t="str">
        <f>IF(I824&gt;0,H824/I824,0)</f>
      </c>
      <c r="K824" s="181" t="str">
        <f>1-EXP(-J824)</f>
      </c>
      <c r="L824" s="182" t="str">
        <f>IF(G824=30,1,M823)</f>
      </c>
      <c r="M824" s="183" t="str">
        <f>L824*(1-K824)</f>
      </c>
    </row>
    <row r="825">
      <c r="A825" t="s">
        <v>167</v>
      </c>
      <c r="B825" t="s">
        <v>219</v>
      </c>
      <c r="C825" s="35" t="s">
        <v>221</v>
      </c>
      <c r="D825" t="s">
        <v>530</v>
      </c>
      <c r="E825" t="s">
        <v>548</v>
      </c>
      <c r="F825" s="176" t="n">
        <v>2045</v>
      </c>
      <c r="G825" s="177" t="n">
        <v>53</v>
      </c>
      <c r="H825" s="178" t="n">
        <v>8798.8438001205</v>
      </c>
      <c r="I825" s="179" t="n">
        <v>3970397.13327519</v>
      </c>
      <c r="J825" s="180" t="str">
        <f>IF(I825&gt;0,H825/I825,0)</f>
      </c>
      <c r="K825" s="181" t="str">
        <f>1-EXP(-J825)</f>
      </c>
      <c r="L825" s="182" t="str">
        <f>IF(G825=30,1,M824)</f>
      </c>
      <c r="M825" s="183" t="str">
        <f>L825*(1-K825)</f>
      </c>
    </row>
    <row r="826">
      <c r="A826" t="s">
        <v>167</v>
      </c>
      <c r="B826" t="s">
        <v>219</v>
      </c>
      <c r="C826" s="35" t="s">
        <v>221</v>
      </c>
      <c r="D826" t="s">
        <v>530</v>
      </c>
      <c r="E826" t="s">
        <v>548</v>
      </c>
      <c r="F826" s="176" t="n">
        <v>2045</v>
      </c>
      <c r="G826" s="177" t="n">
        <v>54</v>
      </c>
      <c r="H826" s="178" t="n">
        <v>9558.65172374147</v>
      </c>
      <c r="I826" s="179" t="n">
        <v>3932271.74356854</v>
      </c>
      <c r="J826" s="180" t="str">
        <f>IF(I826&gt;0,H826/I826,0)</f>
      </c>
      <c r="K826" s="181" t="str">
        <f>1-EXP(-J826)</f>
      </c>
      <c r="L826" s="182" t="str">
        <f>IF(G826=30,1,M825)</f>
      </c>
      <c r="M826" s="183" t="str">
        <f>L826*(1-K826)</f>
      </c>
    </row>
    <row r="827">
      <c r="A827" t="s">
        <v>167</v>
      </c>
      <c r="B827" t="s">
        <v>219</v>
      </c>
      <c r="C827" s="35" t="s">
        <v>221</v>
      </c>
      <c r="D827" t="s">
        <v>530</v>
      </c>
      <c r="E827" t="s">
        <v>548</v>
      </c>
      <c r="F827" s="176" t="n">
        <v>2045</v>
      </c>
      <c r="G827" s="177" t="n">
        <v>55</v>
      </c>
      <c r="H827" s="178" t="n">
        <v>10399.2007633249</v>
      </c>
      <c r="I827" s="179" t="n">
        <v>3896075.6526825</v>
      </c>
      <c r="J827" s="180" t="str">
        <f>IF(I827&gt;0,H827/I827,0)</f>
      </c>
      <c r="K827" s="181" t="str">
        <f>1-EXP(-J827)</f>
      </c>
      <c r="L827" s="182" t="str">
        <f>IF(G827=30,1,M826)</f>
      </c>
      <c r="M827" s="183" t="str">
        <f>L827*(1-K827)</f>
      </c>
    </row>
    <row r="828">
      <c r="A828" t="s">
        <v>167</v>
      </c>
      <c r="B828" t="s">
        <v>219</v>
      </c>
      <c r="C828" s="35" t="s">
        <v>221</v>
      </c>
      <c r="D828" t="s">
        <v>530</v>
      </c>
      <c r="E828" t="s">
        <v>548</v>
      </c>
      <c r="F828" s="176" t="n">
        <v>2045</v>
      </c>
      <c r="G828" s="177" t="n">
        <v>56</v>
      </c>
      <c r="H828" s="178" t="n">
        <v>11251.6063648483</v>
      </c>
      <c r="I828" s="179" t="n">
        <v>3879720.31894103</v>
      </c>
      <c r="J828" s="180" t="str">
        <f>IF(I828&gt;0,H828/I828,0)</f>
      </c>
      <c r="K828" s="181" t="str">
        <f>1-EXP(-J828)</f>
      </c>
      <c r="L828" s="182" t="str">
        <f>IF(G828=30,1,M827)</f>
      </c>
      <c r="M828" s="183" t="str">
        <f>L828*(1-K828)</f>
      </c>
    </row>
    <row r="829">
      <c r="A829" t="s">
        <v>167</v>
      </c>
      <c r="B829" t="s">
        <v>219</v>
      </c>
      <c r="C829" s="35" t="s">
        <v>221</v>
      </c>
      <c r="D829" t="s">
        <v>530</v>
      </c>
      <c r="E829" t="s">
        <v>548</v>
      </c>
      <c r="F829" s="176" t="n">
        <v>2045</v>
      </c>
      <c r="G829" s="177" t="n">
        <v>57</v>
      </c>
      <c r="H829" s="178" t="n">
        <v>12267.8061009124</v>
      </c>
      <c r="I829" s="179" t="n">
        <v>3817539.75929262</v>
      </c>
      <c r="J829" s="180" t="str">
        <f>IF(I829&gt;0,H829/I829,0)</f>
      </c>
      <c r="K829" s="181" t="str">
        <f>1-EXP(-J829)</f>
      </c>
      <c r="L829" s="182" t="str">
        <f>IF(G829=30,1,M828)</f>
      </c>
      <c r="M829" s="183" t="str">
        <f>L829*(1-K829)</f>
      </c>
    </row>
    <row r="830">
      <c r="A830" t="s">
        <v>167</v>
      </c>
      <c r="B830" t="s">
        <v>219</v>
      </c>
      <c r="C830" s="35" t="s">
        <v>221</v>
      </c>
      <c r="D830" t="s">
        <v>530</v>
      </c>
      <c r="E830" t="s">
        <v>548</v>
      </c>
      <c r="F830" s="176" t="n">
        <v>2045</v>
      </c>
      <c r="G830" s="177" t="n">
        <v>58</v>
      </c>
      <c r="H830" s="178" t="n">
        <v>13312.5031437579</v>
      </c>
      <c r="I830" s="179" t="n">
        <v>3745776.79603505</v>
      </c>
      <c r="J830" s="180" t="str">
        <f>IF(I830&gt;0,H830/I830,0)</f>
      </c>
      <c r="K830" s="181" t="str">
        <f>1-EXP(-J830)</f>
      </c>
      <c r="L830" s="182" t="str">
        <f>IF(G830=30,1,M829)</f>
      </c>
      <c r="M830" s="183" t="str">
        <f>L830*(1-K830)</f>
      </c>
    </row>
    <row r="831">
      <c r="A831" t="s">
        <v>167</v>
      </c>
      <c r="B831" t="s">
        <v>219</v>
      </c>
      <c r="C831" s="35" t="s">
        <v>221</v>
      </c>
      <c r="D831" t="s">
        <v>530</v>
      </c>
      <c r="E831" t="s">
        <v>548</v>
      </c>
      <c r="F831" s="176" t="n">
        <v>2045</v>
      </c>
      <c r="G831" s="177" t="n">
        <v>59</v>
      </c>
      <c r="H831" s="178" t="n">
        <v>14023.3072666136</v>
      </c>
      <c r="I831" s="179" t="n">
        <v>3729138.17623056</v>
      </c>
      <c r="J831" s="180" t="str">
        <f>IF(I831&gt;0,H831/I831,0)</f>
      </c>
      <c r="K831" s="181" t="str">
        <f>1-EXP(-J831)</f>
      </c>
      <c r="L831" s="182" t="str">
        <f>IF(G831=30,1,M830)</f>
      </c>
      <c r="M831" s="183" t="str">
        <f>L831*(1-K831)</f>
      </c>
    </row>
    <row r="832">
      <c r="A832" t="s">
        <v>167</v>
      </c>
      <c r="B832" t="s">
        <v>219</v>
      </c>
      <c r="C832" s="35" t="s">
        <v>221</v>
      </c>
      <c r="D832" t="s">
        <v>530</v>
      </c>
      <c r="E832" t="s">
        <v>548</v>
      </c>
      <c r="F832" s="176" t="n">
        <v>2045</v>
      </c>
      <c r="G832" s="177" t="n">
        <v>60</v>
      </c>
      <c r="H832" s="178" t="n">
        <v>15170.0813900554</v>
      </c>
      <c r="I832" s="179" t="n">
        <v>3762303.81027605</v>
      </c>
      <c r="J832" s="180" t="str">
        <f>IF(I832&gt;0,H832/I832,0)</f>
      </c>
      <c r="K832" s="181" t="str">
        <f>1-EXP(-J832)</f>
      </c>
      <c r="L832" s="182" t="str">
        <f>IF(G832=30,1,M831)</f>
      </c>
      <c r="M832" s="183" t="str">
        <f>L832*(1-K832)</f>
      </c>
    </row>
    <row r="833">
      <c r="A833" t="s">
        <v>167</v>
      </c>
      <c r="B833" t="s">
        <v>219</v>
      </c>
      <c r="C833" s="35" t="s">
        <v>221</v>
      </c>
      <c r="D833" t="s">
        <v>530</v>
      </c>
      <c r="E833" t="s">
        <v>548</v>
      </c>
      <c r="F833" s="176" t="n">
        <v>2045</v>
      </c>
      <c r="G833" s="177" t="n">
        <v>61</v>
      </c>
      <c r="H833" s="178" t="n">
        <v>16246.8978893411</v>
      </c>
      <c r="I833" s="179" t="n">
        <v>3754188.20940032</v>
      </c>
      <c r="J833" s="180" t="str">
        <f>IF(I833&gt;0,H833/I833,0)</f>
      </c>
      <c r="K833" s="181" t="str">
        <f>1-EXP(-J833)</f>
      </c>
      <c r="L833" s="182" t="str">
        <f>IF(G833=30,1,M832)</f>
      </c>
      <c r="M833" s="183" t="str">
        <f>L833*(1-K833)</f>
      </c>
    </row>
    <row r="834">
      <c r="A834" t="s">
        <v>167</v>
      </c>
      <c r="B834" t="s">
        <v>219</v>
      </c>
      <c r="C834" s="35" t="s">
        <v>221</v>
      </c>
      <c r="D834" t="s">
        <v>530</v>
      </c>
      <c r="E834" t="s">
        <v>548</v>
      </c>
      <c r="F834" s="176" t="n">
        <v>2045</v>
      </c>
      <c r="G834" s="177" t="n">
        <v>62</v>
      </c>
      <c r="H834" s="178" t="n">
        <v>17318.702425134</v>
      </c>
      <c r="I834" s="179" t="n">
        <v>3691722.12818762</v>
      </c>
      <c r="J834" s="180" t="str">
        <f>IF(I834&gt;0,H834/I834,0)</f>
      </c>
      <c r="K834" s="181" t="str">
        <f>1-EXP(-J834)</f>
      </c>
      <c r="L834" s="182" t="str">
        <f>IF(G834=30,1,M833)</f>
      </c>
      <c r="M834" s="183" t="str">
        <f>L834*(1-K834)</f>
      </c>
    </row>
    <row r="835">
      <c r="A835" t="s">
        <v>167</v>
      </c>
      <c r="B835" t="s">
        <v>219</v>
      </c>
      <c r="C835" s="35" t="s">
        <v>221</v>
      </c>
      <c r="D835" t="s">
        <v>530</v>
      </c>
      <c r="E835" t="s">
        <v>548</v>
      </c>
      <c r="F835" s="176" t="n">
        <v>2045</v>
      </c>
      <c r="G835" s="177" t="n">
        <v>63</v>
      </c>
      <c r="H835" s="178" t="n">
        <v>18334.437349878</v>
      </c>
      <c r="I835" s="179" t="n">
        <v>3605268.65510661</v>
      </c>
      <c r="J835" s="180" t="str">
        <f>IF(I835&gt;0,H835/I835,0)</f>
      </c>
      <c r="K835" s="181" t="str">
        <f>1-EXP(-J835)</f>
      </c>
      <c r="L835" s="182" t="str">
        <f>IF(G835=30,1,M834)</f>
      </c>
      <c r="M835" s="183" t="str">
        <f>L835*(1-K835)</f>
      </c>
    </row>
    <row r="836">
      <c r="A836" t="s">
        <v>167</v>
      </c>
      <c r="B836" t="s">
        <v>219</v>
      </c>
      <c r="C836" s="35" t="s">
        <v>221</v>
      </c>
      <c r="D836" t="s">
        <v>530</v>
      </c>
      <c r="E836" t="s">
        <v>548</v>
      </c>
      <c r="F836" s="176" t="n">
        <v>2045</v>
      </c>
      <c r="G836" s="177" t="n">
        <v>64</v>
      </c>
      <c r="H836" s="178" t="n">
        <v>19623.0034966596</v>
      </c>
      <c r="I836" s="179" t="n">
        <v>3511425.51553785</v>
      </c>
      <c r="J836" s="180" t="str">
        <f>IF(I836&gt;0,H836/I836,0)</f>
      </c>
      <c r="K836" s="181" t="str">
        <f>1-EXP(-J836)</f>
      </c>
      <c r="L836" s="182" t="str">
        <f>IF(G836=30,1,M835)</f>
      </c>
      <c r="M836" s="183" t="str">
        <f>L836*(1-K836)</f>
      </c>
    </row>
    <row r="837">
      <c r="A837" t="s">
        <v>167</v>
      </c>
      <c r="B837" t="s">
        <v>219</v>
      </c>
      <c r="C837" s="35" t="s">
        <v>221</v>
      </c>
      <c r="D837" t="s">
        <v>530</v>
      </c>
      <c r="E837" t="s">
        <v>548</v>
      </c>
      <c r="F837" s="176" t="n">
        <v>2045</v>
      </c>
      <c r="G837" s="177" t="n">
        <v>65</v>
      </c>
      <c r="H837" s="178" t="n">
        <v>20875.008678904</v>
      </c>
      <c r="I837" s="179" t="n">
        <v>3420223.47350544</v>
      </c>
      <c r="J837" s="180" t="str">
        <f>IF(I837&gt;0,H837/I837,0)</f>
      </c>
      <c r="K837" s="181" t="str">
        <f>1-EXP(-J837)</f>
      </c>
      <c r="L837" s="182" t="str">
        <f>IF(G837=30,1,M836)</f>
      </c>
      <c r="M837" s="183" t="str">
        <f>L837*(1-K837)</f>
      </c>
    </row>
    <row r="838">
      <c r="A838" t="s">
        <v>167</v>
      </c>
      <c r="B838" t="s">
        <v>219</v>
      </c>
      <c r="C838" s="35" t="s">
        <v>221</v>
      </c>
      <c r="D838" t="s">
        <v>530</v>
      </c>
      <c r="E838" t="s">
        <v>548</v>
      </c>
      <c r="F838" s="176" t="n">
        <v>2045</v>
      </c>
      <c r="G838" s="177" t="n">
        <v>66</v>
      </c>
      <c r="H838" s="178" t="n">
        <v>21296.0192567337</v>
      </c>
      <c r="I838" s="179" t="n">
        <v>3314796.85980129</v>
      </c>
      <c r="J838" s="180" t="str">
        <f>IF(I838&gt;0,H838/I838,0)</f>
      </c>
      <c r="K838" s="181" t="str">
        <f>1-EXP(-J838)</f>
      </c>
      <c r="L838" s="182" t="str">
        <f>IF(G838=30,1,M837)</f>
      </c>
      <c r="M838" s="183" t="str">
        <f>L838*(1-K838)</f>
      </c>
    </row>
    <row r="839">
      <c r="A839" t="s">
        <v>167</v>
      </c>
      <c r="B839" t="s">
        <v>219</v>
      </c>
      <c r="C839" s="35" t="s">
        <v>221</v>
      </c>
      <c r="D839" t="s">
        <v>530</v>
      </c>
      <c r="E839" t="s">
        <v>548</v>
      </c>
      <c r="F839" s="176" t="n">
        <v>2045</v>
      </c>
      <c r="G839" s="177" t="n">
        <v>67</v>
      </c>
      <c r="H839" s="178" t="n">
        <v>22300.4755870857</v>
      </c>
      <c r="I839" s="179" t="n">
        <v>3186603.55014476</v>
      </c>
      <c r="J839" s="180" t="str">
        <f>IF(I839&gt;0,H839/I839,0)</f>
      </c>
      <c r="K839" s="181" t="str">
        <f>1-EXP(-J839)</f>
      </c>
      <c r="L839" s="182" t="str">
        <f>IF(G839=30,1,M838)</f>
      </c>
      <c r="M839" s="183" t="str">
        <f>L839*(1-K839)</f>
      </c>
    </row>
    <row r="840">
      <c r="A840" t="s">
        <v>167</v>
      </c>
      <c r="B840" t="s">
        <v>219</v>
      </c>
      <c r="C840" s="35" t="s">
        <v>221</v>
      </c>
      <c r="D840" t="s">
        <v>530</v>
      </c>
      <c r="E840" t="s">
        <v>548</v>
      </c>
      <c r="F840" s="176" t="n">
        <v>2045</v>
      </c>
      <c r="G840" s="177" t="n">
        <v>68</v>
      </c>
      <c r="H840" s="178" t="n">
        <v>23190.6491942611</v>
      </c>
      <c r="I840" s="179" t="n">
        <v>3060860.76784761</v>
      </c>
      <c r="J840" s="180" t="str">
        <f>IF(I840&gt;0,H840/I840,0)</f>
      </c>
      <c r="K840" s="181" t="str">
        <f>1-EXP(-J840)</f>
      </c>
      <c r="L840" s="182" t="str">
        <f>IF(G840=30,1,M839)</f>
      </c>
      <c r="M840" s="183" t="str">
        <f>L840*(1-K840)</f>
      </c>
    </row>
    <row r="841">
      <c r="A841" t="s">
        <v>167</v>
      </c>
      <c r="B841" t="s">
        <v>219</v>
      </c>
      <c r="C841" s="35" t="s">
        <v>221</v>
      </c>
      <c r="D841" t="s">
        <v>530</v>
      </c>
      <c r="E841" t="s">
        <v>548</v>
      </c>
      <c r="F841" s="176" t="n">
        <v>2045</v>
      </c>
      <c r="G841" s="177" t="n">
        <v>69</v>
      </c>
      <c r="H841" s="178" t="n">
        <v>23559.7874522156</v>
      </c>
      <c r="I841" s="179" t="n">
        <v>2945658.04305178</v>
      </c>
      <c r="J841" s="180" t="str">
        <f>IF(I841&gt;0,H841/I841,0)</f>
      </c>
      <c r="K841" s="181" t="str">
        <f>1-EXP(-J841)</f>
      </c>
      <c r="L841" s="182" t="str">
        <f>IF(G841=30,1,M840)</f>
      </c>
      <c r="M841" s="183" t="str">
        <f>L841*(1-K841)</f>
      </c>
    </row>
    <row r="842">
      <c r="A842" t="s">
        <v>167</v>
      </c>
      <c r="B842" t="s">
        <v>219</v>
      </c>
      <c r="C842" s="35" t="s">
        <v>221</v>
      </c>
      <c r="D842" t="s">
        <v>530</v>
      </c>
      <c r="E842" t="s">
        <v>548</v>
      </c>
      <c r="F842" s="176" t="n">
        <v>2046</v>
      </c>
      <c r="G842" s="177" t="n">
        <v>30</v>
      </c>
      <c r="H842" s="178" t="n">
        <v>696.4106371245</v>
      </c>
      <c r="I842" s="179" t="n">
        <v>4588885.41854376</v>
      </c>
      <c r="J842" s="180" t="str">
        <f>IF(I842&gt;0,H842/I842,0)</f>
      </c>
      <c r="K842" s="181" t="str">
        <f>1-EXP(-J842)</f>
      </c>
      <c r="L842" s="182" t="str">
        <f>IF(G842=30,1,M841)</f>
      </c>
      <c r="M842" s="183" t="str">
        <f>L842*(1-K842)</f>
      </c>
    </row>
    <row r="843">
      <c r="A843" t="s">
        <v>167</v>
      </c>
      <c r="B843" t="s">
        <v>219</v>
      </c>
      <c r="C843" s="35" t="s">
        <v>221</v>
      </c>
      <c r="D843" t="s">
        <v>530</v>
      </c>
      <c r="E843" t="s">
        <v>548</v>
      </c>
      <c r="F843" s="176" t="n">
        <v>2046</v>
      </c>
      <c r="G843" s="177" t="n">
        <v>31</v>
      </c>
      <c r="H843" s="178" t="n">
        <v>1012.39304453788</v>
      </c>
      <c r="I843" s="179" t="n">
        <v>4652422.29853226</v>
      </c>
      <c r="J843" s="180" t="str">
        <f>IF(I843&gt;0,H843/I843,0)</f>
      </c>
      <c r="K843" s="181" t="str">
        <f>1-EXP(-J843)</f>
      </c>
      <c r="L843" s="182" t="str">
        <f>IF(G843=30,1,M842)</f>
      </c>
      <c r="M843" s="183" t="str">
        <f>L843*(1-K843)</f>
      </c>
    </row>
    <row r="844">
      <c r="A844" t="s">
        <v>167</v>
      </c>
      <c r="B844" t="s">
        <v>219</v>
      </c>
      <c r="C844" s="35" t="s">
        <v>221</v>
      </c>
      <c r="D844" t="s">
        <v>530</v>
      </c>
      <c r="E844" t="s">
        <v>548</v>
      </c>
      <c r="F844" s="176" t="n">
        <v>2046</v>
      </c>
      <c r="G844" s="177" t="n">
        <v>32</v>
      </c>
      <c r="H844" s="178" t="n">
        <v>1078.51344472982</v>
      </c>
      <c r="I844" s="179" t="n">
        <v>4724186.04612806</v>
      </c>
      <c r="J844" s="180" t="str">
        <f>IF(I844&gt;0,H844/I844,0)</f>
      </c>
      <c r="K844" s="181" t="str">
        <f>1-EXP(-J844)</f>
      </c>
      <c r="L844" s="182" t="str">
        <f>IF(G844=30,1,M843)</f>
      </c>
      <c r="M844" s="183" t="str">
        <f>L844*(1-K844)</f>
      </c>
    </row>
    <row r="845">
      <c r="A845" t="s">
        <v>167</v>
      </c>
      <c r="B845" t="s">
        <v>219</v>
      </c>
      <c r="C845" s="35" t="s">
        <v>221</v>
      </c>
      <c r="D845" t="s">
        <v>530</v>
      </c>
      <c r="E845" t="s">
        <v>548</v>
      </c>
      <c r="F845" s="176" t="n">
        <v>2046</v>
      </c>
      <c r="G845" s="177" t="n">
        <v>33</v>
      </c>
      <c r="H845" s="178" t="n">
        <v>1161.55478390802</v>
      </c>
      <c r="I845" s="179" t="n">
        <v>4815255.80485072</v>
      </c>
      <c r="J845" s="180" t="str">
        <f>IF(I845&gt;0,H845/I845,0)</f>
      </c>
      <c r="K845" s="181" t="str">
        <f>1-EXP(-J845)</f>
      </c>
      <c r="L845" s="182" t="str">
        <f>IF(G845=30,1,M844)</f>
      </c>
      <c r="M845" s="183" t="str">
        <f>L845*(1-K845)</f>
      </c>
    </row>
    <row r="846">
      <c r="A846" t="s">
        <v>167</v>
      </c>
      <c r="B846" t="s">
        <v>219</v>
      </c>
      <c r="C846" s="35" t="s">
        <v>221</v>
      </c>
      <c r="D846" t="s">
        <v>530</v>
      </c>
      <c r="E846" t="s">
        <v>548</v>
      </c>
      <c r="F846" s="176" t="n">
        <v>2046</v>
      </c>
      <c r="G846" s="177" t="n">
        <v>34</v>
      </c>
      <c r="H846" s="178" t="n">
        <v>1241.42322378247</v>
      </c>
      <c r="I846" s="179" t="n">
        <v>4858323.02631389</v>
      </c>
      <c r="J846" s="180" t="str">
        <f>IF(I846&gt;0,H846/I846,0)</f>
      </c>
      <c r="K846" s="181" t="str">
        <f>1-EXP(-J846)</f>
      </c>
      <c r="L846" s="182" t="str">
        <f>IF(G846=30,1,M845)</f>
      </c>
      <c r="M846" s="183" t="str">
        <f>L846*(1-K846)</f>
      </c>
    </row>
    <row r="847">
      <c r="A847" t="s">
        <v>167</v>
      </c>
      <c r="B847" t="s">
        <v>219</v>
      </c>
      <c r="C847" s="35" t="s">
        <v>221</v>
      </c>
      <c r="D847" t="s">
        <v>530</v>
      </c>
      <c r="E847" t="s">
        <v>548</v>
      </c>
      <c r="F847" s="176" t="n">
        <v>2046</v>
      </c>
      <c r="G847" s="177" t="n">
        <v>35</v>
      </c>
      <c r="H847" s="178" t="n">
        <v>1313.30767091792</v>
      </c>
      <c r="I847" s="179" t="n">
        <v>4778347.4034669</v>
      </c>
      <c r="J847" s="180" t="str">
        <f>IF(I847&gt;0,H847/I847,0)</f>
      </c>
      <c r="K847" s="181" t="str">
        <f>1-EXP(-J847)</f>
      </c>
      <c r="L847" s="182" t="str">
        <f>IF(G847=30,1,M846)</f>
      </c>
      <c r="M847" s="183" t="str">
        <f>L847*(1-K847)</f>
      </c>
    </row>
    <row r="848">
      <c r="A848" t="s">
        <v>167</v>
      </c>
      <c r="B848" t="s">
        <v>219</v>
      </c>
      <c r="C848" s="35" t="s">
        <v>221</v>
      </c>
      <c r="D848" t="s">
        <v>530</v>
      </c>
      <c r="E848" t="s">
        <v>548</v>
      </c>
      <c r="F848" s="176" t="n">
        <v>2046</v>
      </c>
      <c r="G848" s="177" t="n">
        <v>36</v>
      </c>
      <c r="H848" s="178" t="n">
        <v>1631.2027430629</v>
      </c>
      <c r="I848" s="179" t="n">
        <v>4676809.79543329</v>
      </c>
      <c r="J848" s="180" t="str">
        <f>IF(I848&gt;0,H848/I848,0)</f>
      </c>
      <c r="K848" s="181" t="str">
        <f>1-EXP(-J848)</f>
      </c>
      <c r="L848" s="182" t="str">
        <f>IF(G848=30,1,M847)</f>
      </c>
      <c r="M848" s="183" t="str">
        <f>L848*(1-K848)</f>
      </c>
    </row>
    <row r="849">
      <c r="A849" t="s">
        <v>167</v>
      </c>
      <c r="B849" t="s">
        <v>219</v>
      </c>
      <c r="C849" s="35" t="s">
        <v>221</v>
      </c>
      <c r="D849" t="s">
        <v>530</v>
      </c>
      <c r="E849" t="s">
        <v>548</v>
      </c>
      <c r="F849" s="176" t="n">
        <v>2046</v>
      </c>
      <c r="G849" s="177" t="n">
        <v>37</v>
      </c>
      <c r="H849" s="178" t="n">
        <v>1753.47426321042</v>
      </c>
      <c r="I849" s="179" t="n">
        <v>4619429.8561416</v>
      </c>
      <c r="J849" s="180" t="str">
        <f>IF(I849&gt;0,H849/I849,0)</f>
      </c>
      <c r="K849" s="181" t="str">
        <f>1-EXP(-J849)</f>
      </c>
      <c r="L849" s="182" t="str">
        <f>IF(G849=30,1,M848)</f>
      </c>
      <c r="M849" s="183" t="str">
        <f>L849*(1-K849)</f>
      </c>
    </row>
    <row r="850">
      <c r="A850" t="s">
        <v>167</v>
      </c>
      <c r="B850" t="s">
        <v>219</v>
      </c>
      <c r="C850" s="35" t="s">
        <v>221</v>
      </c>
      <c r="D850" t="s">
        <v>530</v>
      </c>
      <c r="E850" t="s">
        <v>548</v>
      </c>
      <c r="F850" s="176" t="n">
        <v>2046</v>
      </c>
      <c r="G850" s="177" t="n">
        <v>38</v>
      </c>
      <c r="H850" s="178" t="n">
        <v>1917.43535203206</v>
      </c>
      <c r="I850" s="179" t="n">
        <v>4610245.5639746</v>
      </c>
      <c r="J850" s="180" t="str">
        <f>IF(I850&gt;0,H850/I850,0)</f>
      </c>
      <c r="K850" s="181" t="str">
        <f>1-EXP(-J850)</f>
      </c>
      <c r="L850" s="182" t="str">
        <f>IF(G850=30,1,M849)</f>
      </c>
      <c r="M850" s="183" t="str">
        <f>L850*(1-K850)</f>
      </c>
    </row>
    <row r="851">
      <c r="A851" t="s">
        <v>167</v>
      </c>
      <c r="B851" t="s">
        <v>219</v>
      </c>
      <c r="C851" s="35" t="s">
        <v>221</v>
      </c>
      <c r="D851" t="s">
        <v>530</v>
      </c>
      <c r="E851" t="s">
        <v>548</v>
      </c>
      <c r="F851" s="176" t="n">
        <v>2046</v>
      </c>
      <c r="G851" s="177" t="n">
        <v>39</v>
      </c>
      <c r="H851" s="178" t="n">
        <v>2024.72184560142</v>
      </c>
      <c r="I851" s="179" t="n">
        <v>4580869.89541385</v>
      </c>
      <c r="J851" s="180" t="str">
        <f>IF(I851&gt;0,H851/I851,0)</f>
      </c>
      <c r="K851" s="181" t="str">
        <f>1-EXP(-J851)</f>
      </c>
      <c r="L851" s="182" t="str">
        <f>IF(G851=30,1,M850)</f>
      </c>
      <c r="M851" s="183" t="str">
        <f>L851*(1-K851)</f>
      </c>
    </row>
    <row r="852">
      <c r="A852" t="s">
        <v>167</v>
      </c>
      <c r="B852" t="s">
        <v>219</v>
      </c>
      <c r="C852" s="35" t="s">
        <v>221</v>
      </c>
      <c r="D852" t="s">
        <v>530</v>
      </c>
      <c r="E852" t="s">
        <v>548</v>
      </c>
      <c r="F852" s="176" t="n">
        <v>2046</v>
      </c>
      <c r="G852" s="177" t="n">
        <v>40</v>
      </c>
      <c r="H852" s="178" t="n">
        <v>2171.82342954731</v>
      </c>
      <c r="I852" s="179" t="n">
        <v>4507939.15961959</v>
      </c>
      <c r="J852" s="180" t="str">
        <f>IF(I852&gt;0,H852/I852,0)</f>
      </c>
      <c r="K852" s="181" t="str">
        <f>1-EXP(-J852)</f>
      </c>
      <c r="L852" s="182" t="str">
        <f>IF(G852=30,1,M851)</f>
      </c>
      <c r="M852" s="183" t="str">
        <f>L852*(1-K852)</f>
      </c>
    </row>
    <row r="853">
      <c r="A853" t="s">
        <v>167</v>
      </c>
      <c r="B853" t="s">
        <v>219</v>
      </c>
      <c r="C853" s="35" t="s">
        <v>221</v>
      </c>
      <c r="D853" t="s">
        <v>530</v>
      </c>
      <c r="E853" t="s">
        <v>548</v>
      </c>
      <c r="F853" s="176" t="n">
        <v>2046</v>
      </c>
      <c r="G853" s="177" t="n">
        <v>41</v>
      </c>
      <c r="H853" s="178" t="n">
        <v>2763.43361771666</v>
      </c>
      <c r="I853" s="179" t="n">
        <v>4412193.66723208</v>
      </c>
      <c r="J853" s="180" t="str">
        <f>IF(I853&gt;0,H853/I853,0)</f>
      </c>
      <c r="K853" s="181" t="str">
        <f>1-EXP(-J853)</f>
      </c>
      <c r="L853" s="182" t="str">
        <f>IF(G853=30,1,M852)</f>
      </c>
      <c r="M853" s="183" t="str">
        <f>L853*(1-K853)</f>
      </c>
    </row>
    <row r="854">
      <c r="A854" t="s">
        <v>167</v>
      </c>
      <c r="B854" t="s">
        <v>219</v>
      </c>
      <c r="C854" s="35" t="s">
        <v>221</v>
      </c>
      <c r="D854" t="s">
        <v>530</v>
      </c>
      <c r="E854" t="s">
        <v>548</v>
      </c>
      <c r="F854" s="176" t="n">
        <v>2046</v>
      </c>
      <c r="G854" s="177" t="n">
        <v>42</v>
      </c>
      <c r="H854" s="178" t="n">
        <v>3006.56775210165</v>
      </c>
      <c r="I854" s="179" t="n">
        <v>4312812.27506549</v>
      </c>
      <c r="J854" s="180" t="str">
        <f>IF(I854&gt;0,H854/I854,0)</f>
      </c>
      <c r="K854" s="181" t="str">
        <f>1-EXP(-J854)</f>
      </c>
      <c r="L854" s="182" t="str">
        <f>IF(G854=30,1,M853)</f>
      </c>
      <c r="M854" s="183" t="str">
        <f>L854*(1-K854)</f>
      </c>
    </row>
    <row r="855">
      <c r="A855" t="s">
        <v>167</v>
      </c>
      <c r="B855" t="s">
        <v>219</v>
      </c>
      <c r="C855" s="35" t="s">
        <v>221</v>
      </c>
      <c r="D855" t="s">
        <v>530</v>
      </c>
      <c r="E855" t="s">
        <v>548</v>
      </c>
      <c r="F855" s="176" t="n">
        <v>2046</v>
      </c>
      <c r="G855" s="177" t="n">
        <v>43</v>
      </c>
      <c r="H855" s="178" t="n">
        <v>3357.09629805115</v>
      </c>
      <c r="I855" s="179" t="n">
        <v>4266311.81621355</v>
      </c>
      <c r="J855" s="180" t="str">
        <f>IF(I855&gt;0,H855/I855,0)</f>
      </c>
      <c r="K855" s="181" t="str">
        <f>1-EXP(-J855)</f>
      </c>
      <c r="L855" s="182" t="str">
        <f>IF(G855=30,1,M854)</f>
      </c>
      <c r="M855" s="183" t="str">
        <f>L855*(1-K855)</f>
      </c>
    </row>
    <row r="856">
      <c r="A856" t="s">
        <v>167</v>
      </c>
      <c r="B856" t="s">
        <v>219</v>
      </c>
      <c r="C856" s="35" t="s">
        <v>221</v>
      </c>
      <c r="D856" t="s">
        <v>530</v>
      </c>
      <c r="E856" t="s">
        <v>548</v>
      </c>
      <c r="F856" s="176" t="n">
        <v>2046</v>
      </c>
      <c r="G856" s="177" t="n">
        <v>44</v>
      </c>
      <c r="H856" s="178" t="n">
        <v>3548.12661462475</v>
      </c>
      <c r="I856" s="179" t="n">
        <v>4241654.68468922</v>
      </c>
      <c r="J856" s="180" t="str">
        <f>IF(I856&gt;0,H856/I856,0)</f>
      </c>
      <c r="K856" s="181" t="str">
        <f>1-EXP(-J856)</f>
      </c>
      <c r="L856" s="182" t="str">
        <f>IF(G856=30,1,M855)</f>
      </c>
      <c r="M856" s="183" t="str">
        <f>L856*(1-K856)</f>
      </c>
    </row>
    <row r="857">
      <c r="A857" t="s">
        <v>167</v>
      </c>
      <c r="B857" t="s">
        <v>219</v>
      </c>
      <c r="C857" s="35" t="s">
        <v>221</v>
      </c>
      <c r="D857" t="s">
        <v>530</v>
      </c>
      <c r="E857" t="s">
        <v>548</v>
      </c>
      <c r="F857" s="176" t="n">
        <v>2046</v>
      </c>
      <c r="G857" s="177" t="n">
        <v>45</v>
      </c>
      <c r="H857" s="178" t="n">
        <v>3846.9615111652</v>
      </c>
      <c r="I857" s="179" t="n">
        <v>4216602.36344856</v>
      </c>
      <c r="J857" s="180" t="str">
        <f>IF(I857&gt;0,H857/I857,0)</f>
      </c>
      <c r="K857" s="181" t="str">
        <f>1-EXP(-J857)</f>
      </c>
      <c r="L857" s="182" t="str">
        <f>IF(G857=30,1,M856)</f>
      </c>
      <c r="M857" s="183" t="str">
        <f>L857*(1-K857)</f>
      </c>
    </row>
    <row r="858">
      <c r="A858" t="s">
        <v>167</v>
      </c>
      <c r="B858" t="s">
        <v>219</v>
      </c>
      <c r="C858" s="35" t="s">
        <v>221</v>
      </c>
      <c r="D858" t="s">
        <v>530</v>
      </c>
      <c r="E858" t="s">
        <v>548</v>
      </c>
      <c r="F858" s="176" t="n">
        <v>2046</v>
      </c>
      <c r="G858" s="177" t="n">
        <v>46</v>
      </c>
      <c r="H858" s="178" t="n">
        <v>4806.62988520497</v>
      </c>
      <c r="I858" s="179" t="n">
        <v>4210157.78621378</v>
      </c>
      <c r="J858" s="180" t="str">
        <f>IF(I858&gt;0,H858/I858,0)</f>
      </c>
      <c r="K858" s="181" t="str">
        <f>1-EXP(-J858)</f>
      </c>
      <c r="L858" s="182" t="str">
        <f>IF(G858=30,1,M857)</f>
      </c>
      <c r="M858" s="183" t="str">
        <f>L858*(1-K858)</f>
      </c>
    </row>
    <row r="859">
      <c r="A859" t="s">
        <v>167</v>
      </c>
      <c r="B859" t="s">
        <v>219</v>
      </c>
      <c r="C859" s="35" t="s">
        <v>221</v>
      </c>
      <c r="D859" t="s">
        <v>530</v>
      </c>
      <c r="E859" t="s">
        <v>548</v>
      </c>
      <c r="F859" s="176" t="n">
        <v>2046</v>
      </c>
      <c r="G859" s="177" t="n">
        <v>47</v>
      </c>
      <c r="H859" s="178" t="n">
        <v>5357.3627853633</v>
      </c>
      <c r="I859" s="179" t="n">
        <v>4240819.7087452</v>
      </c>
      <c r="J859" s="180" t="str">
        <f>IF(I859&gt;0,H859/I859,0)</f>
      </c>
      <c r="K859" s="181" t="str">
        <f>1-EXP(-J859)</f>
      </c>
      <c r="L859" s="182" t="str">
        <f>IF(G859=30,1,M858)</f>
      </c>
      <c r="M859" s="183" t="str">
        <f>L859*(1-K859)</f>
      </c>
    </row>
    <row r="860">
      <c r="A860" t="s">
        <v>167</v>
      </c>
      <c r="B860" t="s">
        <v>219</v>
      </c>
      <c r="C860" s="35" t="s">
        <v>221</v>
      </c>
      <c r="D860" t="s">
        <v>530</v>
      </c>
      <c r="E860" t="s">
        <v>548</v>
      </c>
      <c r="F860" s="176" t="n">
        <v>2046</v>
      </c>
      <c r="G860" s="177" t="n">
        <v>48</v>
      </c>
      <c r="H860" s="178" t="n">
        <v>5989.20213887865</v>
      </c>
      <c r="I860" s="179" t="n">
        <v>4273041.95751084</v>
      </c>
      <c r="J860" s="180" t="str">
        <f>IF(I860&gt;0,H860/I860,0)</f>
      </c>
      <c r="K860" s="181" t="str">
        <f>1-EXP(-J860)</f>
      </c>
      <c r="L860" s="182" t="str">
        <f>IF(G860=30,1,M859)</f>
      </c>
      <c r="M860" s="183" t="str">
        <f>L860*(1-K860)</f>
      </c>
    </row>
    <row r="861">
      <c r="A861" t="s">
        <v>167</v>
      </c>
      <c r="B861" t="s">
        <v>219</v>
      </c>
      <c r="C861" s="35" t="s">
        <v>221</v>
      </c>
      <c r="D861" t="s">
        <v>530</v>
      </c>
      <c r="E861" t="s">
        <v>548</v>
      </c>
      <c r="F861" s="176" t="n">
        <v>2046</v>
      </c>
      <c r="G861" s="177" t="n">
        <v>49</v>
      </c>
      <c r="H861" s="178" t="n">
        <v>6454.77483803315</v>
      </c>
      <c r="I861" s="179" t="n">
        <v>4259180.16692568</v>
      </c>
      <c r="J861" s="180" t="str">
        <f>IF(I861&gt;0,H861/I861,0)</f>
      </c>
      <c r="K861" s="181" t="str">
        <f>1-EXP(-J861)</f>
      </c>
      <c r="L861" s="182" t="str">
        <f>IF(G861=30,1,M860)</f>
      </c>
      <c r="M861" s="183" t="str">
        <f>L861*(1-K861)</f>
      </c>
    </row>
    <row r="862">
      <c r="A862" t="s">
        <v>167</v>
      </c>
      <c r="B862" t="s">
        <v>219</v>
      </c>
      <c r="C862" s="35" t="s">
        <v>221</v>
      </c>
      <c r="D862" t="s">
        <v>530</v>
      </c>
      <c r="E862" t="s">
        <v>548</v>
      </c>
      <c r="F862" s="176" t="n">
        <v>2046</v>
      </c>
      <c r="G862" s="177" t="n">
        <v>50</v>
      </c>
      <c r="H862" s="178" t="n">
        <v>6897.2929777984</v>
      </c>
      <c r="I862" s="179" t="n">
        <v>4187422.81499651</v>
      </c>
      <c r="J862" s="180" t="str">
        <f>IF(I862&gt;0,H862/I862,0)</f>
      </c>
      <c r="K862" s="181" t="str">
        <f>1-EXP(-J862)</f>
      </c>
      <c r="L862" s="182" t="str">
        <f>IF(G862=30,1,M861)</f>
      </c>
      <c r="M862" s="183" t="str">
        <f>L862*(1-K862)</f>
      </c>
    </row>
    <row r="863">
      <c r="A863" t="s">
        <v>167</v>
      </c>
      <c r="B863" t="s">
        <v>219</v>
      </c>
      <c r="C863" s="35" t="s">
        <v>221</v>
      </c>
      <c r="D863" t="s">
        <v>530</v>
      </c>
      <c r="E863" t="s">
        <v>548</v>
      </c>
      <c r="F863" s="176" t="n">
        <v>2046</v>
      </c>
      <c r="G863" s="177" t="n">
        <v>51</v>
      </c>
      <c r="H863" s="178" t="n">
        <v>7638.50831151236</v>
      </c>
      <c r="I863" s="179" t="n">
        <v>4112878.05907525</v>
      </c>
      <c r="J863" s="180" t="str">
        <f>IF(I863&gt;0,H863/I863,0)</f>
      </c>
      <c r="K863" s="181" t="str">
        <f>1-EXP(-J863)</f>
      </c>
      <c r="L863" s="182" t="str">
        <f>IF(G863=30,1,M862)</f>
      </c>
      <c r="M863" s="183" t="str">
        <f>L863*(1-K863)</f>
      </c>
    </row>
    <row r="864">
      <c r="A864" t="s">
        <v>167</v>
      </c>
      <c r="B864" t="s">
        <v>219</v>
      </c>
      <c r="C864" s="35" t="s">
        <v>221</v>
      </c>
      <c r="D864" t="s">
        <v>530</v>
      </c>
      <c r="E864" t="s">
        <v>548</v>
      </c>
      <c r="F864" s="176" t="n">
        <v>2046</v>
      </c>
      <c r="G864" s="177" t="n">
        <v>52</v>
      </c>
      <c r="H864" s="178" t="n">
        <v>8185.78717430656</v>
      </c>
      <c r="I864" s="179" t="n">
        <v>4046511.96788442</v>
      </c>
      <c r="J864" s="180" t="str">
        <f>IF(I864&gt;0,H864/I864,0)</f>
      </c>
      <c r="K864" s="181" t="str">
        <f>1-EXP(-J864)</f>
      </c>
      <c r="L864" s="182" t="str">
        <f>IF(G864=30,1,M863)</f>
      </c>
      <c r="M864" s="183" t="str">
        <f>L864*(1-K864)</f>
      </c>
    </row>
    <row r="865">
      <c r="A865" t="s">
        <v>167</v>
      </c>
      <c r="B865" t="s">
        <v>219</v>
      </c>
      <c r="C865" s="35" t="s">
        <v>221</v>
      </c>
      <c r="D865" t="s">
        <v>530</v>
      </c>
      <c r="E865" t="s">
        <v>548</v>
      </c>
      <c r="F865" s="176" t="n">
        <v>2046</v>
      </c>
      <c r="G865" s="177" t="n">
        <v>53</v>
      </c>
      <c r="H865" s="178" t="n">
        <v>8771.70429006702</v>
      </c>
      <c r="I865" s="179" t="n">
        <v>3981458.85500515</v>
      </c>
      <c r="J865" s="180" t="str">
        <f>IF(I865&gt;0,H865/I865,0)</f>
      </c>
      <c r="K865" s="181" t="str">
        <f>1-EXP(-J865)</f>
      </c>
      <c r="L865" s="182" t="str">
        <f>IF(G865=30,1,M864)</f>
      </c>
      <c r="M865" s="183" t="str">
        <f>L865*(1-K865)</f>
      </c>
    </row>
    <row r="866">
      <c r="A866" t="s">
        <v>167</v>
      </c>
      <c r="B866" t="s">
        <v>219</v>
      </c>
      <c r="C866" s="35" t="s">
        <v>221</v>
      </c>
      <c r="D866" t="s">
        <v>530</v>
      </c>
      <c r="E866" t="s">
        <v>548</v>
      </c>
      <c r="F866" s="176" t="n">
        <v>2046</v>
      </c>
      <c r="G866" s="177" t="n">
        <v>54</v>
      </c>
      <c r="H866" s="178" t="n">
        <v>9532.09728128116</v>
      </c>
      <c r="I866" s="179" t="n">
        <v>3948545.77102549</v>
      </c>
      <c r="J866" s="180" t="str">
        <f>IF(I866&gt;0,H866/I866,0)</f>
      </c>
      <c r="K866" s="181" t="str">
        <f>1-EXP(-J866)</f>
      </c>
      <c r="L866" s="182" t="str">
        <f>IF(G866=30,1,M865)</f>
      </c>
      <c r="M866" s="183" t="str">
        <f>L866*(1-K866)</f>
      </c>
    </row>
    <row r="867">
      <c r="A867" t="s">
        <v>167</v>
      </c>
      <c r="B867" t="s">
        <v>219</v>
      </c>
      <c r="C867" s="35" t="s">
        <v>221</v>
      </c>
      <c r="D867" t="s">
        <v>530</v>
      </c>
      <c r="E867" t="s">
        <v>548</v>
      </c>
      <c r="F867" s="176" t="n">
        <v>2046</v>
      </c>
      <c r="G867" s="177" t="n">
        <v>55</v>
      </c>
      <c r="H867" s="178" t="n">
        <v>10364.9342342502</v>
      </c>
      <c r="I867" s="179" t="n">
        <v>3908611.98789771</v>
      </c>
      <c r="J867" s="180" t="str">
        <f>IF(I867&gt;0,H867/I867,0)</f>
      </c>
      <c r="K867" s="181" t="str">
        <f>1-EXP(-J867)</f>
      </c>
      <c r="L867" s="182" t="str">
        <f>IF(G867=30,1,M866)</f>
      </c>
      <c r="M867" s="183" t="str">
        <f>L867*(1-K867)</f>
      </c>
    </row>
    <row r="868">
      <c r="A868" t="s">
        <v>167</v>
      </c>
      <c r="B868" t="s">
        <v>219</v>
      </c>
      <c r="C868" s="35" t="s">
        <v>221</v>
      </c>
      <c r="D868" t="s">
        <v>530</v>
      </c>
      <c r="E868" t="s">
        <v>548</v>
      </c>
      <c r="F868" s="176" t="n">
        <v>2046</v>
      </c>
      <c r="G868" s="177" t="n">
        <v>56</v>
      </c>
      <c r="H868" s="178" t="n">
        <v>11130.4993644421</v>
      </c>
      <c r="I868" s="179" t="n">
        <v>3870454.57029253</v>
      </c>
      <c r="J868" s="180" t="str">
        <f>IF(I868&gt;0,H868/I868,0)</f>
      </c>
      <c r="K868" s="181" t="str">
        <f>1-EXP(-J868)</f>
      </c>
      <c r="L868" s="182" t="str">
        <f>IF(G868=30,1,M867)</f>
      </c>
      <c r="M868" s="183" t="str">
        <f>L868*(1-K868)</f>
      </c>
    </row>
    <row r="869">
      <c r="A869" t="s">
        <v>167</v>
      </c>
      <c r="B869" t="s">
        <v>219</v>
      </c>
      <c r="C869" s="35" t="s">
        <v>221</v>
      </c>
      <c r="D869" t="s">
        <v>530</v>
      </c>
      <c r="E869" t="s">
        <v>548</v>
      </c>
      <c r="F869" s="176" t="n">
        <v>2046</v>
      </c>
      <c r="G869" s="177" t="n">
        <v>57</v>
      </c>
      <c r="H869" s="178" t="n">
        <v>12214.9332583567</v>
      </c>
      <c r="I869" s="179" t="n">
        <v>3851813.69484125</v>
      </c>
      <c r="J869" s="180" t="str">
        <f>IF(I869&gt;0,H869/I869,0)</f>
      </c>
      <c r="K869" s="181" t="str">
        <f>1-EXP(-J869)</f>
      </c>
      <c r="L869" s="182" t="str">
        <f>IF(G869=30,1,M868)</f>
      </c>
      <c r="M869" s="183" t="str">
        <f>L869*(1-K869)</f>
      </c>
    </row>
    <row r="870">
      <c r="A870" t="s">
        <v>167</v>
      </c>
      <c r="B870" t="s">
        <v>219</v>
      </c>
      <c r="C870" s="35" t="s">
        <v>221</v>
      </c>
      <c r="D870" t="s">
        <v>530</v>
      </c>
      <c r="E870" t="s">
        <v>548</v>
      </c>
      <c r="F870" s="176" t="n">
        <v>2046</v>
      </c>
      <c r="G870" s="177" t="n">
        <v>58</v>
      </c>
      <c r="H870" s="178" t="n">
        <v>13295.1114364352</v>
      </c>
      <c r="I870" s="179" t="n">
        <v>3787405.47844296</v>
      </c>
      <c r="J870" s="180" t="str">
        <f>IF(I870&gt;0,H870/I870,0)</f>
      </c>
      <c r="K870" s="181" t="str">
        <f>1-EXP(-J870)</f>
      </c>
      <c r="L870" s="182" t="str">
        <f>IF(G870=30,1,M869)</f>
      </c>
      <c r="M870" s="183" t="str">
        <f>L870*(1-K870)</f>
      </c>
    </row>
    <row r="871">
      <c r="A871" t="s">
        <v>167</v>
      </c>
      <c r="B871" t="s">
        <v>219</v>
      </c>
      <c r="C871" s="35" t="s">
        <v>221</v>
      </c>
      <c r="D871" t="s">
        <v>530</v>
      </c>
      <c r="E871" t="s">
        <v>548</v>
      </c>
      <c r="F871" s="176" t="n">
        <v>2046</v>
      </c>
      <c r="G871" s="177" t="n">
        <v>59</v>
      </c>
      <c r="H871" s="178" t="n">
        <v>13799.4645409179</v>
      </c>
      <c r="I871" s="179" t="n">
        <v>3713328.63185067</v>
      </c>
      <c r="J871" s="180" t="str">
        <f>IF(I871&gt;0,H871/I871,0)</f>
      </c>
      <c r="K871" s="181" t="str">
        <f>1-EXP(-J871)</f>
      </c>
      <c r="L871" s="182" t="str">
        <f>IF(G871=30,1,M870)</f>
      </c>
      <c r="M871" s="183" t="str">
        <f>L871*(1-K871)</f>
      </c>
    </row>
    <row r="872">
      <c r="A872" t="s">
        <v>167</v>
      </c>
      <c r="B872" t="s">
        <v>219</v>
      </c>
      <c r="C872" s="35" t="s">
        <v>221</v>
      </c>
      <c r="D872" t="s">
        <v>530</v>
      </c>
      <c r="E872" t="s">
        <v>548</v>
      </c>
      <c r="F872" s="176" t="n">
        <v>2046</v>
      </c>
      <c r="G872" s="177" t="n">
        <v>60</v>
      </c>
      <c r="H872" s="178" t="n">
        <v>14729.9409686472</v>
      </c>
      <c r="I872" s="179" t="n">
        <v>3694307.25146772</v>
      </c>
      <c r="J872" s="180" t="str">
        <f>IF(I872&gt;0,H872/I872,0)</f>
      </c>
      <c r="K872" s="181" t="str">
        <f>1-EXP(-J872)</f>
      </c>
      <c r="L872" s="182" t="str">
        <f>IF(G872=30,1,M871)</f>
      </c>
      <c r="M872" s="183" t="str">
        <f>L872*(1-K872)</f>
      </c>
    </row>
    <row r="873">
      <c r="A873" t="s">
        <v>167</v>
      </c>
      <c r="B873" t="s">
        <v>219</v>
      </c>
      <c r="C873" s="35" t="s">
        <v>221</v>
      </c>
      <c r="D873" t="s">
        <v>530</v>
      </c>
      <c r="E873" t="s">
        <v>548</v>
      </c>
      <c r="F873" s="176" t="n">
        <v>2046</v>
      </c>
      <c r="G873" s="177" t="n">
        <v>61</v>
      </c>
      <c r="H873" s="178" t="n">
        <v>15909.0941887928</v>
      </c>
      <c r="I873" s="179" t="n">
        <v>3724160.01323184</v>
      </c>
      <c r="J873" s="180" t="str">
        <f>IF(I873&gt;0,H873/I873,0)</f>
      </c>
      <c r="K873" s="181" t="str">
        <f>1-EXP(-J873)</f>
      </c>
      <c r="L873" s="182" t="str">
        <f>IF(G873=30,1,M872)</f>
      </c>
      <c r="M873" s="183" t="str">
        <f>L873*(1-K873)</f>
      </c>
    </row>
    <row r="874">
      <c r="A874" t="s">
        <v>167</v>
      </c>
      <c r="B874" t="s">
        <v>219</v>
      </c>
      <c r="C874" s="35" t="s">
        <v>221</v>
      </c>
      <c r="D874" t="s">
        <v>530</v>
      </c>
      <c r="E874" t="s">
        <v>548</v>
      </c>
      <c r="F874" s="176" t="n">
        <v>2046</v>
      </c>
      <c r="G874" s="177" t="n">
        <v>62</v>
      </c>
      <c r="H874" s="178" t="n">
        <v>17284.9601671663</v>
      </c>
      <c r="I874" s="179" t="n">
        <v>3712633.71553106</v>
      </c>
      <c r="J874" s="180" t="str">
        <f>IF(I874&gt;0,H874/I874,0)</f>
      </c>
      <c r="K874" s="181" t="str">
        <f>1-EXP(-J874)</f>
      </c>
      <c r="L874" s="182" t="str">
        <f>IF(G874=30,1,M873)</f>
      </c>
      <c r="M874" s="183" t="str">
        <f>L874*(1-K874)</f>
      </c>
    </row>
    <row r="875">
      <c r="A875" t="s">
        <v>167</v>
      </c>
      <c r="B875" t="s">
        <v>219</v>
      </c>
      <c r="C875" s="35" t="s">
        <v>221</v>
      </c>
      <c r="D875" t="s">
        <v>530</v>
      </c>
      <c r="E875" t="s">
        <v>548</v>
      </c>
      <c r="F875" s="176" t="n">
        <v>2046</v>
      </c>
      <c r="G875" s="177" t="n">
        <v>63</v>
      </c>
      <c r="H875" s="178" t="n">
        <v>18417.0346645101</v>
      </c>
      <c r="I875" s="179" t="n">
        <v>3647051.29882453</v>
      </c>
      <c r="J875" s="180" t="str">
        <f>IF(I875&gt;0,H875/I875,0)</f>
      </c>
      <c r="K875" s="181" t="str">
        <f>1-EXP(-J875)</f>
      </c>
      <c r="L875" s="182" t="str">
        <f>IF(G875=30,1,M874)</f>
      </c>
      <c r="M875" s="183" t="str">
        <f>L875*(1-K875)</f>
      </c>
    </row>
    <row r="876">
      <c r="A876" t="s">
        <v>167</v>
      </c>
      <c r="B876" t="s">
        <v>219</v>
      </c>
      <c r="C876" s="35" t="s">
        <v>221</v>
      </c>
      <c r="D876" t="s">
        <v>530</v>
      </c>
      <c r="E876" t="s">
        <v>548</v>
      </c>
      <c r="F876" s="176" t="n">
        <v>2046</v>
      </c>
      <c r="G876" s="177" t="n">
        <v>64</v>
      </c>
      <c r="H876" s="178" t="n">
        <v>19788.9662982924</v>
      </c>
      <c r="I876" s="179" t="n">
        <v>3557569.43841805</v>
      </c>
      <c r="J876" s="180" t="str">
        <f>IF(I876&gt;0,H876/I876,0)</f>
      </c>
      <c r="K876" s="181" t="str">
        <f>1-EXP(-J876)</f>
      </c>
      <c r="L876" s="182" t="str">
        <f>IF(G876=30,1,M875)</f>
      </c>
      <c r="M876" s="183" t="str">
        <f>L876*(1-K876)</f>
      </c>
    </row>
    <row r="877">
      <c r="A877" t="s">
        <v>167</v>
      </c>
      <c r="B877" t="s">
        <v>219</v>
      </c>
      <c r="C877" s="35" t="s">
        <v>221</v>
      </c>
      <c r="D877" t="s">
        <v>530</v>
      </c>
      <c r="E877" t="s">
        <v>548</v>
      </c>
      <c r="F877" s="176" t="n">
        <v>2046</v>
      </c>
      <c r="G877" s="177" t="n">
        <v>65</v>
      </c>
      <c r="H877" s="178" t="n">
        <v>21031.6741046552</v>
      </c>
      <c r="I877" s="179" t="n">
        <v>3460361.88053044</v>
      </c>
      <c r="J877" s="180" t="str">
        <f>IF(I877&gt;0,H877/I877,0)</f>
      </c>
      <c r="K877" s="181" t="str">
        <f>1-EXP(-J877)</f>
      </c>
      <c r="L877" s="182" t="str">
        <f>IF(G877=30,1,M876)</f>
      </c>
      <c r="M877" s="183" t="str">
        <f>L877*(1-K877)</f>
      </c>
    </row>
    <row r="878">
      <c r="A878" t="s">
        <v>167</v>
      </c>
      <c r="B878" t="s">
        <v>219</v>
      </c>
      <c r="C878" s="35" t="s">
        <v>221</v>
      </c>
      <c r="D878" t="s">
        <v>530</v>
      </c>
      <c r="E878" t="s">
        <v>548</v>
      </c>
      <c r="F878" s="176" t="n">
        <v>2046</v>
      </c>
      <c r="G878" s="177" t="n">
        <v>66</v>
      </c>
      <c r="H878" s="178" t="n">
        <v>21504.2197090937</v>
      </c>
      <c r="I878" s="179" t="n">
        <v>3365699.62879127</v>
      </c>
      <c r="J878" s="180" t="str">
        <f>IF(I878&gt;0,H878/I878,0)</f>
      </c>
      <c r="K878" s="181" t="str">
        <f>1-EXP(-J878)</f>
      </c>
      <c r="L878" s="182" t="str">
        <f>IF(G878=30,1,M877)</f>
      </c>
      <c r="M878" s="183" t="str">
        <f>L878*(1-K878)</f>
      </c>
    </row>
    <row r="879">
      <c r="A879" t="s">
        <v>167</v>
      </c>
      <c r="B879" t="s">
        <v>219</v>
      </c>
      <c r="C879" s="35" t="s">
        <v>221</v>
      </c>
      <c r="D879" t="s">
        <v>530</v>
      </c>
      <c r="E879" t="s">
        <v>548</v>
      </c>
      <c r="F879" s="176" t="n">
        <v>2046</v>
      </c>
      <c r="G879" s="177" t="n">
        <v>67</v>
      </c>
      <c r="H879" s="178" t="n">
        <v>22669.9794759962</v>
      </c>
      <c r="I879" s="179" t="n">
        <v>3256448.508994</v>
      </c>
      <c r="J879" s="180" t="str">
        <f>IF(I879&gt;0,H879/I879,0)</f>
      </c>
      <c r="K879" s="181" t="str">
        <f>1-EXP(-J879)</f>
      </c>
      <c r="L879" s="182" t="str">
        <f>IF(G879=30,1,M878)</f>
      </c>
      <c r="M879" s="183" t="str">
        <f>L879*(1-K879)</f>
      </c>
    </row>
    <row r="880">
      <c r="A880" t="s">
        <v>167</v>
      </c>
      <c r="B880" t="s">
        <v>219</v>
      </c>
      <c r="C880" s="35" t="s">
        <v>221</v>
      </c>
      <c r="D880" t="s">
        <v>530</v>
      </c>
      <c r="E880" t="s">
        <v>548</v>
      </c>
      <c r="F880" s="176" t="n">
        <v>2046</v>
      </c>
      <c r="G880" s="177" t="n">
        <v>68</v>
      </c>
      <c r="H880" s="178" t="n">
        <v>23572.9555250725</v>
      </c>
      <c r="I880" s="179" t="n">
        <v>3125195.42294137</v>
      </c>
      <c r="J880" s="180" t="str">
        <f>IF(I880&gt;0,H880/I880,0)</f>
      </c>
      <c r="K880" s="181" t="str">
        <f>1-EXP(-J880)</f>
      </c>
      <c r="L880" s="182" t="str">
        <f>IF(G880=30,1,M879)</f>
      </c>
      <c r="M880" s="183" t="str">
        <f>L880*(1-K880)</f>
      </c>
    </row>
    <row r="881">
      <c r="A881" t="s">
        <v>167</v>
      </c>
      <c r="B881" t="s">
        <v>219</v>
      </c>
      <c r="C881" s="35" t="s">
        <v>221</v>
      </c>
      <c r="D881" t="s">
        <v>530</v>
      </c>
      <c r="E881" t="s">
        <v>548</v>
      </c>
      <c r="F881" s="176" t="n">
        <v>2046</v>
      </c>
      <c r="G881" s="177" t="n">
        <v>69</v>
      </c>
      <c r="H881" s="178" t="n">
        <v>23827.8218649241</v>
      </c>
      <c r="I881" s="179" t="n">
        <v>2996437.84969942</v>
      </c>
      <c r="J881" s="180" t="str">
        <f>IF(I881&gt;0,H881/I881,0)</f>
      </c>
      <c r="K881" s="181" t="str">
        <f>1-EXP(-J881)</f>
      </c>
      <c r="L881" s="182" t="str">
        <f>IF(G881=30,1,M880)</f>
      </c>
      <c r="M881" s="183" t="str">
        <f>L881*(1-K881)</f>
      </c>
    </row>
    <row r="882">
      <c r="A882" t="s">
        <v>167</v>
      </c>
      <c r="B882" t="s">
        <v>219</v>
      </c>
      <c r="C882" s="35" t="s">
        <v>221</v>
      </c>
      <c r="D882" t="s">
        <v>530</v>
      </c>
      <c r="E882" t="s">
        <v>548</v>
      </c>
      <c r="F882" s="176" t="n">
        <v>2047</v>
      </c>
      <c r="G882" s="177" t="n">
        <v>30</v>
      </c>
      <c r="H882" s="178" t="n">
        <v>647.408973262776</v>
      </c>
      <c r="I882" s="179" t="n">
        <v>4346941.9274222</v>
      </c>
      <c r="J882" s="180" t="str">
        <f>IF(I882&gt;0,H882/I882,0)</f>
      </c>
      <c r="K882" s="181" t="str">
        <f>1-EXP(-J882)</f>
      </c>
      <c r="L882" s="182" t="str">
        <f>IF(G882=30,1,M881)</f>
      </c>
      <c r="M882" s="183" t="str">
        <f>L882*(1-K882)</f>
      </c>
    </row>
    <row r="883">
      <c r="A883" t="s">
        <v>167</v>
      </c>
      <c r="B883" t="s">
        <v>219</v>
      </c>
      <c r="C883" s="35" t="s">
        <v>221</v>
      </c>
      <c r="D883" t="s">
        <v>530</v>
      </c>
      <c r="E883" t="s">
        <v>548</v>
      </c>
      <c r="F883" s="176" t="n">
        <v>2047</v>
      </c>
      <c r="G883" s="177" t="n">
        <v>31</v>
      </c>
      <c r="H883" s="178" t="n">
        <v>988.204431865634</v>
      </c>
      <c r="I883" s="179" t="n">
        <v>4583802.13583709</v>
      </c>
      <c r="J883" s="180" t="str">
        <f>IF(I883&gt;0,H883/I883,0)</f>
      </c>
      <c r="K883" s="181" t="str">
        <f>1-EXP(-J883)</f>
      </c>
      <c r="L883" s="182" t="str">
        <f>IF(G883=30,1,M882)</f>
      </c>
      <c r="M883" s="183" t="str">
        <f>L883*(1-K883)</f>
      </c>
    </row>
    <row r="884">
      <c r="A884" t="s">
        <v>167</v>
      </c>
      <c r="B884" t="s">
        <v>219</v>
      </c>
      <c r="C884" s="35" t="s">
        <v>221</v>
      </c>
      <c r="D884" t="s">
        <v>530</v>
      </c>
      <c r="E884" t="s">
        <v>548</v>
      </c>
      <c r="F884" s="176" t="n">
        <v>2047</v>
      </c>
      <c r="G884" s="177" t="n">
        <v>32</v>
      </c>
      <c r="H884" s="178" t="n">
        <v>1051.27270207389</v>
      </c>
      <c r="I884" s="179" t="n">
        <v>4647286.36795612</v>
      </c>
      <c r="J884" s="180" t="str">
        <f>IF(I884&gt;0,H884/I884,0)</f>
      </c>
      <c r="K884" s="181" t="str">
        <f>1-EXP(-J884)</f>
      </c>
      <c r="L884" s="182" t="str">
        <f>IF(G884=30,1,M883)</f>
      </c>
      <c r="M884" s="183" t="str">
        <f>L884*(1-K884)</f>
      </c>
    </row>
    <row r="885">
      <c r="A885" t="s">
        <v>167</v>
      </c>
      <c r="B885" t="s">
        <v>219</v>
      </c>
      <c r="C885" s="35" t="s">
        <v>221</v>
      </c>
      <c r="D885" t="s">
        <v>530</v>
      </c>
      <c r="E885" t="s">
        <v>548</v>
      </c>
      <c r="F885" s="176" t="n">
        <v>2047</v>
      </c>
      <c r="G885" s="177" t="n">
        <v>33</v>
      </c>
      <c r="H885" s="178" t="n">
        <v>1134.16476987914</v>
      </c>
      <c r="I885" s="179" t="n">
        <v>4718759.72108664</v>
      </c>
      <c r="J885" s="180" t="str">
        <f>IF(I885&gt;0,H885/I885,0)</f>
      </c>
      <c r="K885" s="181" t="str">
        <f>1-EXP(-J885)</f>
      </c>
      <c r="L885" s="182" t="str">
        <f>IF(G885=30,1,M884)</f>
      </c>
      <c r="M885" s="183" t="str">
        <f>L885*(1-K885)</f>
      </c>
    </row>
    <row r="886">
      <c r="A886" t="s">
        <v>167</v>
      </c>
      <c r="B886" t="s">
        <v>219</v>
      </c>
      <c r="C886" s="35" t="s">
        <v>221</v>
      </c>
      <c r="D886" t="s">
        <v>530</v>
      </c>
      <c r="E886" t="s">
        <v>548</v>
      </c>
      <c r="F886" s="176" t="n">
        <v>2047</v>
      </c>
      <c r="G886" s="177" t="n">
        <v>34</v>
      </c>
      <c r="H886" s="178" t="n">
        <v>1224.60840718701</v>
      </c>
      <c r="I886" s="179" t="n">
        <v>4809470.9973968</v>
      </c>
      <c r="J886" s="180" t="str">
        <f>IF(I886&gt;0,H886/I886,0)</f>
      </c>
      <c r="K886" s="181" t="str">
        <f>1-EXP(-J886)</f>
      </c>
      <c r="L886" s="182" t="str">
        <f>IF(G886=30,1,M885)</f>
      </c>
      <c r="M886" s="183" t="str">
        <f>L886*(1-K886)</f>
      </c>
    </row>
    <row r="887">
      <c r="A887" t="s">
        <v>167</v>
      </c>
      <c r="B887" t="s">
        <v>219</v>
      </c>
      <c r="C887" s="35" t="s">
        <v>221</v>
      </c>
      <c r="D887" t="s">
        <v>530</v>
      </c>
      <c r="E887" t="s">
        <v>548</v>
      </c>
      <c r="F887" s="176" t="n">
        <v>2047</v>
      </c>
      <c r="G887" s="177" t="n">
        <v>35</v>
      </c>
      <c r="H887" s="178" t="n">
        <v>1329.10734362675</v>
      </c>
      <c r="I887" s="179" t="n">
        <v>4852189.03798121</v>
      </c>
      <c r="J887" s="180" t="str">
        <f>IF(I887&gt;0,H887/I887,0)</f>
      </c>
      <c r="K887" s="181" t="str">
        <f>1-EXP(-J887)</f>
      </c>
      <c r="L887" s="182" t="str">
        <f>IF(G887=30,1,M886)</f>
      </c>
      <c r="M887" s="183" t="str">
        <f>L887*(1-K887)</f>
      </c>
    </row>
    <row r="888">
      <c r="A888" t="s">
        <v>167</v>
      </c>
      <c r="B888" t="s">
        <v>219</v>
      </c>
      <c r="C888" s="35" t="s">
        <v>221</v>
      </c>
      <c r="D888" t="s">
        <v>530</v>
      </c>
      <c r="E888" t="s">
        <v>548</v>
      </c>
      <c r="F888" s="176" t="n">
        <v>2047</v>
      </c>
      <c r="G888" s="177" t="n">
        <v>36</v>
      </c>
      <c r="H888" s="178" t="n">
        <v>1654.99960458289</v>
      </c>
      <c r="I888" s="179" t="n">
        <v>4771958.18291812</v>
      </c>
      <c r="J888" s="180" t="str">
        <f>IF(I888&gt;0,H888/I888,0)</f>
      </c>
      <c r="K888" s="181" t="str">
        <f>1-EXP(-J888)</f>
      </c>
      <c r="L888" s="182" t="str">
        <f>IF(G888=30,1,M887)</f>
      </c>
      <c r="M888" s="183" t="str">
        <f>L888*(1-K888)</f>
      </c>
    </row>
    <row r="889">
      <c r="A889" t="s">
        <v>167</v>
      </c>
      <c r="B889" t="s">
        <v>219</v>
      </c>
      <c r="C889" s="35" t="s">
        <v>221</v>
      </c>
      <c r="D889" t="s">
        <v>530</v>
      </c>
      <c r="E889" t="s">
        <v>548</v>
      </c>
      <c r="F889" s="176" t="n">
        <v>2047</v>
      </c>
      <c r="G889" s="177" t="n">
        <v>37</v>
      </c>
      <c r="H889" s="178" t="n">
        <v>1763.9688901786</v>
      </c>
      <c r="I889" s="179" t="n">
        <v>4670304.38500137</v>
      </c>
      <c r="J889" s="180" t="str">
        <f>IF(I889&gt;0,H889/I889,0)</f>
      </c>
      <c r="K889" s="181" t="str">
        <f>1-EXP(-J889)</f>
      </c>
      <c r="L889" s="182" t="str">
        <f>IF(G889=30,1,M888)</f>
      </c>
      <c r="M889" s="183" t="str">
        <f>L889*(1-K889)</f>
      </c>
    </row>
    <row r="890">
      <c r="A890" t="s">
        <v>167</v>
      </c>
      <c r="B890" t="s">
        <v>219</v>
      </c>
      <c r="C890" s="35" t="s">
        <v>221</v>
      </c>
      <c r="D890" t="s">
        <v>530</v>
      </c>
      <c r="E890" t="s">
        <v>548</v>
      </c>
      <c r="F890" s="176" t="n">
        <v>2047</v>
      </c>
      <c r="G890" s="177" t="n">
        <v>38</v>
      </c>
      <c r="H890" s="178" t="n">
        <v>1909.41365716397</v>
      </c>
      <c r="I890" s="179" t="n">
        <v>4612546.76897747</v>
      </c>
      <c r="J890" s="180" t="str">
        <f>IF(I890&gt;0,H890/I890,0)</f>
      </c>
      <c r="K890" s="181" t="str">
        <f>1-EXP(-J890)</f>
      </c>
      <c r="L890" s="182" t="str">
        <f>IF(G890=30,1,M889)</f>
      </c>
      <c r="M890" s="183" t="str">
        <f>L890*(1-K890)</f>
      </c>
    </row>
    <row r="891">
      <c r="A891" t="s">
        <v>167</v>
      </c>
      <c r="B891" t="s">
        <v>219</v>
      </c>
      <c r="C891" s="35" t="s">
        <v>221</v>
      </c>
      <c r="D891" t="s">
        <v>530</v>
      </c>
      <c r="E891" t="s">
        <v>548</v>
      </c>
      <c r="F891" s="176" t="n">
        <v>2047</v>
      </c>
      <c r="G891" s="177" t="n">
        <v>39</v>
      </c>
      <c r="H891" s="178" t="n">
        <v>2025.73455187618</v>
      </c>
      <c r="I891" s="179" t="n">
        <v>4602851.08732229</v>
      </c>
      <c r="J891" s="180" t="str">
        <f>IF(I891&gt;0,H891/I891,0)</f>
      </c>
      <c r="K891" s="181" t="str">
        <f>1-EXP(-J891)</f>
      </c>
      <c r="L891" s="182" t="str">
        <f>IF(G891=30,1,M890)</f>
      </c>
      <c r="M891" s="183" t="str">
        <f>L891*(1-K891)</f>
      </c>
    </row>
    <row r="892">
      <c r="A892" t="s">
        <v>167</v>
      </c>
      <c r="B892" t="s">
        <v>219</v>
      </c>
      <c r="C892" s="35" t="s">
        <v>221</v>
      </c>
      <c r="D892" t="s">
        <v>530</v>
      </c>
      <c r="E892" t="s">
        <v>548</v>
      </c>
      <c r="F892" s="176" t="n">
        <v>2047</v>
      </c>
      <c r="G892" s="177" t="n">
        <v>40</v>
      </c>
      <c r="H892" s="178" t="n">
        <v>2193.41206854415</v>
      </c>
      <c r="I892" s="179" t="n">
        <v>4573012.35454348</v>
      </c>
      <c r="J892" s="180" t="str">
        <f>IF(I892&gt;0,H892/I892,0)</f>
      </c>
      <c r="K892" s="181" t="str">
        <f>1-EXP(-J892)</f>
      </c>
      <c r="L892" s="182" t="str">
        <f>IF(G892=30,1,M891)</f>
      </c>
      <c r="M892" s="183" t="str">
        <f>L892*(1-K892)</f>
      </c>
    </row>
    <row r="893">
      <c r="A893" t="s">
        <v>167</v>
      </c>
      <c r="B893" t="s">
        <v>219</v>
      </c>
      <c r="C893" s="35" t="s">
        <v>221</v>
      </c>
      <c r="D893" t="s">
        <v>530</v>
      </c>
      <c r="E893" t="s">
        <v>548</v>
      </c>
      <c r="F893" s="176" t="n">
        <v>2047</v>
      </c>
      <c r="G893" s="177" t="n">
        <v>41</v>
      </c>
      <c r="H893" s="178" t="n">
        <v>2804.38002401785</v>
      </c>
      <c r="I893" s="179" t="n">
        <v>4499595.63319029</v>
      </c>
      <c r="J893" s="180" t="str">
        <f>IF(I893&gt;0,H893/I893,0)</f>
      </c>
      <c r="K893" s="181" t="str">
        <f>1-EXP(-J893)</f>
      </c>
      <c r="L893" s="182" t="str">
        <f>IF(G893=30,1,M892)</f>
      </c>
      <c r="M893" s="183" t="str">
        <f>L893*(1-K893)</f>
      </c>
    </row>
    <row r="894">
      <c r="A894" t="s">
        <v>167</v>
      </c>
      <c r="B894" t="s">
        <v>219</v>
      </c>
      <c r="C894" s="35" t="s">
        <v>221</v>
      </c>
      <c r="D894" t="s">
        <v>530</v>
      </c>
      <c r="E894" t="s">
        <v>548</v>
      </c>
      <c r="F894" s="176" t="n">
        <v>2047</v>
      </c>
      <c r="G894" s="177" t="n">
        <v>42</v>
      </c>
      <c r="H894" s="178" t="n">
        <v>3041.30140130484</v>
      </c>
      <c r="I894" s="179" t="n">
        <v>4403617.61269436</v>
      </c>
      <c r="J894" s="180" t="str">
        <f>IF(I894&gt;0,H894/I894,0)</f>
      </c>
      <c r="K894" s="181" t="str">
        <f>1-EXP(-J894)</f>
      </c>
      <c r="L894" s="182" t="str">
        <f>IF(G894=30,1,M893)</f>
      </c>
      <c r="M894" s="183" t="str">
        <f>L894*(1-K894)</f>
      </c>
    </row>
    <row r="895">
      <c r="A895" t="s">
        <v>167</v>
      </c>
      <c r="B895" t="s">
        <v>219</v>
      </c>
      <c r="C895" s="35" t="s">
        <v>221</v>
      </c>
      <c r="D895" t="s">
        <v>530</v>
      </c>
      <c r="E895" t="s">
        <v>548</v>
      </c>
      <c r="F895" s="176" t="n">
        <v>2047</v>
      </c>
      <c r="G895" s="177" t="n">
        <v>43</v>
      </c>
      <c r="H895" s="178" t="n">
        <v>3331.79767192457</v>
      </c>
      <c r="I895" s="179" t="n">
        <v>4303662.29136726</v>
      </c>
      <c r="J895" s="180" t="str">
        <f>IF(I895&gt;0,H895/I895,0)</f>
      </c>
      <c r="K895" s="181" t="str">
        <f>1-EXP(-J895)</f>
      </c>
      <c r="L895" s="182" t="str">
        <f>IF(G895=30,1,M894)</f>
      </c>
      <c r="M895" s="183" t="str">
        <f>L895*(1-K895)</f>
      </c>
    </row>
    <row r="896">
      <c r="A896" t="s">
        <v>167</v>
      </c>
      <c r="B896" t="s">
        <v>219</v>
      </c>
      <c r="C896" s="35" t="s">
        <v>221</v>
      </c>
      <c r="D896" t="s">
        <v>530</v>
      </c>
      <c r="E896" t="s">
        <v>548</v>
      </c>
      <c r="F896" s="176" t="n">
        <v>2047</v>
      </c>
      <c r="G896" s="177" t="n">
        <v>44</v>
      </c>
      <c r="H896" s="178" t="n">
        <v>3506.1039193335</v>
      </c>
      <c r="I896" s="179" t="n">
        <v>4256368.35577591</v>
      </c>
      <c r="J896" s="180" t="str">
        <f>IF(I896&gt;0,H896/I896,0)</f>
      </c>
      <c r="K896" s="181" t="str">
        <f>1-EXP(-J896)</f>
      </c>
      <c r="L896" s="182" t="str">
        <f>IF(G896=30,1,M895)</f>
      </c>
      <c r="M896" s="183" t="str">
        <f>L896*(1-K896)</f>
      </c>
    </row>
    <row r="897">
      <c r="A897" t="s">
        <v>167</v>
      </c>
      <c r="B897" t="s">
        <v>219</v>
      </c>
      <c r="C897" s="35" t="s">
        <v>221</v>
      </c>
      <c r="D897" t="s">
        <v>530</v>
      </c>
      <c r="E897" t="s">
        <v>548</v>
      </c>
      <c r="F897" s="176" t="n">
        <v>2047</v>
      </c>
      <c r="G897" s="177" t="n">
        <v>45</v>
      </c>
      <c r="H897" s="178" t="n">
        <v>3806.51883701416</v>
      </c>
      <c r="I897" s="179" t="n">
        <v>4231001.62867743</v>
      </c>
      <c r="J897" s="180" t="str">
        <f>IF(I897&gt;0,H897/I897,0)</f>
      </c>
      <c r="K897" s="181" t="str">
        <f>1-EXP(-J897)</f>
      </c>
      <c r="L897" s="182" t="str">
        <f>IF(G897=30,1,M896)</f>
      </c>
      <c r="M897" s="183" t="str">
        <f>L897*(1-K897)</f>
      </c>
    </row>
    <row r="898">
      <c r="A898" t="s">
        <v>167</v>
      </c>
      <c r="B898" t="s">
        <v>219</v>
      </c>
      <c r="C898" s="35" t="s">
        <v>221</v>
      </c>
      <c r="D898" t="s">
        <v>530</v>
      </c>
      <c r="E898" t="s">
        <v>548</v>
      </c>
      <c r="F898" s="176" t="n">
        <v>2047</v>
      </c>
      <c r="G898" s="177" t="n">
        <v>46</v>
      </c>
      <c r="H898" s="178" t="n">
        <v>4741.00771624059</v>
      </c>
      <c r="I898" s="179" t="n">
        <v>4205075.90141695</v>
      </c>
      <c r="J898" s="180" t="str">
        <f>IF(I898&gt;0,H898/I898,0)</f>
      </c>
      <c r="K898" s="181" t="str">
        <f>1-EXP(-J898)</f>
      </c>
      <c r="L898" s="182" t="str">
        <f>IF(G898=30,1,M897)</f>
      </c>
      <c r="M898" s="183" t="str">
        <f>L898*(1-K898)</f>
      </c>
    </row>
    <row r="899">
      <c r="A899" t="s">
        <v>167</v>
      </c>
      <c r="B899" t="s">
        <v>219</v>
      </c>
      <c r="C899" s="35" t="s">
        <v>221</v>
      </c>
      <c r="D899" t="s">
        <v>530</v>
      </c>
      <c r="E899" t="s">
        <v>548</v>
      </c>
      <c r="F899" s="176" t="n">
        <v>2047</v>
      </c>
      <c r="G899" s="177" t="n">
        <v>47</v>
      </c>
      <c r="H899" s="178" t="n">
        <v>5234.63400171323</v>
      </c>
      <c r="I899" s="179" t="n">
        <v>4197866.85924186</v>
      </c>
      <c r="J899" s="180" t="str">
        <f>IF(I899&gt;0,H899/I899,0)</f>
      </c>
      <c r="K899" s="181" t="str">
        <f>1-EXP(-J899)</f>
      </c>
      <c r="L899" s="182" t="str">
        <f>IF(G899=30,1,M898)</f>
      </c>
      <c r="M899" s="183" t="str">
        <f>L899*(1-K899)</f>
      </c>
    </row>
    <row r="900">
      <c r="A900" t="s">
        <v>167</v>
      </c>
      <c r="B900" t="s">
        <v>219</v>
      </c>
      <c r="C900" s="35" t="s">
        <v>221</v>
      </c>
      <c r="D900" t="s">
        <v>530</v>
      </c>
      <c r="E900" t="s">
        <v>548</v>
      </c>
      <c r="F900" s="176" t="n">
        <v>2047</v>
      </c>
      <c r="G900" s="177" t="n">
        <v>48</v>
      </c>
      <c r="H900" s="178" t="n">
        <v>5875.06744101207</v>
      </c>
      <c r="I900" s="179" t="n">
        <v>4227227.15942144</v>
      </c>
      <c r="J900" s="180" t="str">
        <f>IF(I900&gt;0,H900/I900,0)</f>
      </c>
      <c r="K900" s="181" t="str">
        <f>1-EXP(-J900)</f>
      </c>
      <c r="L900" s="182" t="str">
        <f>IF(G900=30,1,M899)</f>
      </c>
      <c r="M900" s="183" t="str">
        <f>L900*(1-K900)</f>
      </c>
    </row>
    <row r="901">
      <c r="A901" t="s">
        <v>167</v>
      </c>
      <c r="B901" t="s">
        <v>219</v>
      </c>
      <c r="C901" s="35" t="s">
        <v>221</v>
      </c>
      <c r="D901" t="s">
        <v>530</v>
      </c>
      <c r="E901" t="s">
        <v>548</v>
      </c>
      <c r="F901" s="176" t="n">
        <v>2047</v>
      </c>
      <c r="G901" s="177" t="n">
        <v>49</v>
      </c>
      <c r="H901" s="178" t="n">
        <v>6404.6374516298</v>
      </c>
      <c r="I901" s="179" t="n">
        <v>4257963.86541528</v>
      </c>
      <c r="J901" s="180" t="str">
        <f>IF(I901&gt;0,H901/I901,0)</f>
      </c>
      <c r="K901" s="181" t="str">
        <f>1-EXP(-J901)</f>
      </c>
      <c r="L901" s="182" t="str">
        <f>IF(G901=30,1,M900)</f>
      </c>
      <c r="M901" s="183" t="str">
        <f>L901*(1-K901)</f>
      </c>
    </row>
    <row r="902">
      <c r="A902" t="s">
        <v>167</v>
      </c>
      <c r="B902" t="s">
        <v>219</v>
      </c>
      <c r="C902" s="35" t="s">
        <v>221</v>
      </c>
      <c r="D902" t="s">
        <v>530</v>
      </c>
      <c r="E902" t="s">
        <v>548</v>
      </c>
      <c r="F902" s="176" t="n">
        <v>2047</v>
      </c>
      <c r="G902" s="177" t="n">
        <v>50</v>
      </c>
      <c r="H902" s="178" t="n">
        <v>6950.99837367841</v>
      </c>
      <c r="I902" s="179" t="n">
        <v>4242812.68503735</v>
      </c>
      <c r="J902" s="180" t="str">
        <f>IF(I902&gt;0,H902/I902,0)</f>
      </c>
      <c r="K902" s="181" t="str">
        <f>1-EXP(-J902)</f>
      </c>
      <c r="L902" s="182" t="str">
        <f>IF(G902=30,1,M901)</f>
      </c>
      <c r="M902" s="183" t="str">
        <f>L902*(1-K902)</f>
      </c>
    </row>
    <row r="903">
      <c r="A903" t="s">
        <v>167</v>
      </c>
      <c r="B903" t="s">
        <v>219</v>
      </c>
      <c r="C903" s="35" t="s">
        <v>221</v>
      </c>
      <c r="D903" t="s">
        <v>530</v>
      </c>
      <c r="E903" t="s">
        <v>548</v>
      </c>
      <c r="F903" s="176" t="n">
        <v>2047</v>
      </c>
      <c r="G903" s="177" t="n">
        <v>51</v>
      </c>
      <c r="H903" s="178" t="n">
        <v>7699.70219426526</v>
      </c>
      <c r="I903" s="179" t="n">
        <v>4169841.90090661</v>
      </c>
      <c r="J903" s="180" t="str">
        <f>IF(I903&gt;0,H903/I903,0)</f>
      </c>
      <c r="K903" s="181" t="str">
        <f>1-EXP(-J903)</f>
      </c>
      <c r="L903" s="182" t="str">
        <f>IF(G903=30,1,M902)</f>
      </c>
      <c r="M903" s="183" t="str">
        <f>L903*(1-K903)</f>
      </c>
    </row>
    <row r="904">
      <c r="A904" t="s">
        <v>167</v>
      </c>
      <c r="B904" t="s">
        <v>219</v>
      </c>
      <c r="C904" s="35" t="s">
        <v>221</v>
      </c>
      <c r="D904" t="s">
        <v>530</v>
      </c>
      <c r="E904" t="s">
        <v>548</v>
      </c>
      <c r="F904" s="176" t="n">
        <v>2047</v>
      </c>
      <c r="G904" s="177" t="n">
        <v>52</v>
      </c>
      <c r="H904" s="178" t="n">
        <v>8230.5434343471</v>
      </c>
      <c r="I904" s="179" t="n">
        <v>4094169.56838705</v>
      </c>
      <c r="J904" s="180" t="str">
        <f>IF(I904&gt;0,H904/I904,0)</f>
      </c>
      <c r="K904" s="181" t="str">
        <f>1-EXP(-J904)</f>
      </c>
      <c r="L904" s="182" t="str">
        <f>IF(G904=30,1,M903)</f>
      </c>
      <c r="M904" s="183" t="str">
        <f>L904*(1-K904)</f>
      </c>
    </row>
    <row r="905">
      <c r="A905" t="s">
        <v>167</v>
      </c>
      <c r="B905" t="s">
        <v>219</v>
      </c>
      <c r="C905" s="35" t="s">
        <v>221</v>
      </c>
      <c r="D905" t="s">
        <v>530</v>
      </c>
      <c r="E905" t="s">
        <v>548</v>
      </c>
      <c r="F905" s="176" t="n">
        <v>2047</v>
      </c>
      <c r="G905" s="177" t="n">
        <v>53</v>
      </c>
      <c r="H905" s="178" t="n">
        <v>8815.76004654194</v>
      </c>
      <c r="I905" s="179" t="n">
        <v>4026383.60403679</v>
      </c>
      <c r="J905" s="180" t="str">
        <f>IF(I905&gt;0,H905/I905,0)</f>
      </c>
      <c r="K905" s="181" t="str">
        <f>1-EXP(-J905)</f>
      </c>
      <c r="L905" s="182" t="str">
        <f>IF(G905=30,1,M904)</f>
      </c>
      <c r="M905" s="183" t="str">
        <f>L905*(1-K905)</f>
      </c>
    </row>
    <row r="906">
      <c r="A906" t="s">
        <v>167</v>
      </c>
      <c r="B906" t="s">
        <v>219</v>
      </c>
      <c r="C906" s="35" t="s">
        <v>221</v>
      </c>
      <c r="D906" t="s">
        <v>530</v>
      </c>
      <c r="E906" t="s">
        <v>548</v>
      </c>
      <c r="F906" s="176" t="n">
        <v>2047</v>
      </c>
      <c r="G906" s="177" t="n">
        <v>54</v>
      </c>
      <c r="H906" s="178" t="n">
        <v>9506.90182822291</v>
      </c>
      <c r="I906" s="179" t="n">
        <v>3959829.44159787</v>
      </c>
      <c r="J906" s="180" t="str">
        <f>IF(I906&gt;0,H906/I906,0)</f>
      </c>
      <c r="K906" s="181" t="str">
        <f>1-EXP(-J906)</f>
      </c>
      <c r="L906" s="182" t="str">
        <f>IF(G906=30,1,M905)</f>
      </c>
      <c r="M906" s="183" t="str">
        <f>L906*(1-K906)</f>
      </c>
    </row>
    <row r="907">
      <c r="A907" t="s">
        <v>167</v>
      </c>
      <c r="B907" t="s">
        <v>219</v>
      </c>
      <c r="C907" s="35" t="s">
        <v>221</v>
      </c>
      <c r="D907" t="s">
        <v>530</v>
      </c>
      <c r="E907" t="s">
        <v>548</v>
      </c>
      <c r="F907" s="176" t="n">
        <v>2047</v>
      </c>
      <c r="G907" s="177" t="n">
        <v>55</v>
      </c>
      <c r="H907" s="178" t="n">
        <v>10341.1644175705</v>
      </c>
      <c r="I907" s="179" t="n">
        <v>3925094.26344263</v>
      </c>
      <c r="J907" s="180" t="str">
        <f>IF(I907&gt;0,H907/I907,0)</f>
      </c>
      <c r="K907" s="181" t="str">
        <f>1-EXP(-J907)</f>
      </c>
      <c r="L907" s="182" t="str">
        <f>IF(G907=30,1,M906)</f>
      </c>
      <c r="M907" s="183" t="str">
        <f>L907*(1-K907)</f>
      </c>
    </row>
    <row r="908">
      <c r="A908" t="s">
        <v>167</v>
      </c>
      <c r="B908" t="s">
        <v>219</v>
      </c>
      <c r="C908" s="35" t="s">
        <v>221</v>
      </c>
      <c r="D908" t="s">
        <v>530</v>
      </c>
      <c r="E908" t="s">
        <v>548</v>
      </c>
      <c r="F908" s="176" t="n">
        <v>2047</v>
      </c>
      <c r="G908" s="177" t="n">
        <v>56</v>
      </c>
      <c r="H908" s="178" t="n">
        <v>11086.7772813689</v>
      </c>
      <c r="I908" s="179" t="n">
        <v>3883237.78142963</v>
      </c>
      <c r="J908" s="180" t="str">
        <f>IF(I908&gt;0,H908/I908,0)</f>
      </c>
      <c r="K908" s="181" t="str">
        <f>1-EXP(-J908)</f>
      </c>
      <c r="L908" s="182" t="str">
        <f>IF(G908=30,1,M907)</f>
      </c>
      <c r="M908" s="183" t="str">
        <f>L908*(1-K908)</f>
      </c>
    </row>
    <row r="909">
      <c r="A909" t="s">
        <v>167</v>
      </c>
      <c r="B909" t="s">
        <v>219</v>
      </c>
      <c r="C909" s="35" t="s">
        <v>221</v>
      </c>
      <c r="D909" t="s">
        <v>530</v>
      </c>
      <c r="E909" t="s">
        <v>548</v>
      </c>
      <c r="F909" s="176" t="n">
        <v>2047</v>
      </c>
      <c r="G909" s="177" t="n">
        <v>57</v>
      </c>
      <c r="H909" s="178" t="n">
        <v>12091.855238925</v>
      </c>
      <c r="I909" s="179" t="n">
        <v>3842983.30498651</v>
      </c>
      <c r="J909" s="180" t="str">
        <f>IF(I909&gt;0,H909/I909,0)</f>
      </c>
      <c r="K909" s="181" t="str">
        <f>1-EXP(-J909)</f>
      </c>
      <c r="L909" s="182" t="str">
        <f>IF(G909=30,1,M908)</f>
      </c>
      <c r="M909" s="183" t="str">
        <f>L909*(1-K909)</f>
      </c>
    </row>
    <row r="910">
      <c r="A910" t="s">
        <v>167</v>
      </c>
      <c r="B910" t="s">
        <v>219</v>
      </c>
      <c r="C910" s="35" t="s">
        <v>221</v>
      </c>
      <c r="D910" t="s">
        <v>530</v>
      </c>
      <c r="E910" t="s">
        <v>548</v>
      </c>
      <c r="F910" s="176" t="n">
        <v>2047</v>
      </c>
      <c r="G910" s="177" t="n">
        <v>58</v>
      </c>
      <c r="H910" s="178" t="n">
        <v>13255.1578750524</v>
      </c>
      <c r="I910" s="179" t="n">
        <v>3821872.71335706</v>
      </c>
      <c r="J910" s="180" t="str">
        <f>IF(I910&gt;0,H910/I910,0)</f>
      </c>
      <c r="K910" s="181" t="str">
        <f>1-EXP(-J910)</f>
      </c>
      <c r="L910" s="182" t="str">
        <f>IF(G910=30,1,M909)</f>
      </c>
      <c r="M910" s="183" t="str">
        <f>L910*(1-K910)</f>
      </c>
    </row>
    <row r="911">
      <c r="A911" t="s">
        <v>167</v>
      </c>
      <c r="B911" t="s">
        <v>219</v>
      </c>
      <c r="C911" s="35" t="s">
        <v>221</v>
      </c>
      <c r="D911" t="s">
        <v>530</v>
      </c>
      <c r="E911" t="s">
        <v>548</v>
      </c>
      <c r="F911" s="176" t="n">
        <v>2047</v>
      </c>
      <c r="G911" s="177" t="n">
        <v>59</v>
      </c>
      <c r="H911" s="178" t="n">
        <v>13801.3020141684</v>
      </c>
      <c r="I911" s="179" t="n">
        <v>3755085.6265092</v>
      </c>
      <c r="J911" s="180" t="str">
        <f>IF(I911&gt;0,H911/I911,0)</f>
      </c>
      <c r="K911" s="181" t="str">
        <f>1-EXP(-J911)</f>
      </c>
      <c r="L911" s="182" t="str">
        <f>IF(G911=30,1,M910)</f>
      </c>
      <c r="M911" s="183" t="str">
        <f>L911*(1-K911)</f>
      </c>
    </row>
    <row r="912">
      <c r="A912" t="s">
        <v>167</v>
      </c>
      <c r="B912" t="s">
        <v>219</v>
      </c>
      <c r="C912" s="35" t="s">
        <v>221</v>
      </c>
      <c r="D912" t="s">
        <v>530</v>
      </c>
      <c r="E912" t="s">
        <v>548</v>
      </c>
      <c r="F912" s="176" t="n">
        <v>2047</v>
      </c>
      <c r="G912" s="177" t="n">
        <v>60</v>
      </c>
      <c r="H912" s="178" t="n">
        <v>14514.8948178205</v>
      </c>
      <c r="I912" s="179" t="n">
        <v>3679168.18375039</v>
      </c>
      <c r="J912" s="180" t="str">
        <f>IF(I912&gt;0,H912/I912,0)</f>
      </c>
      <c r="K912" s="181" t="str">
        <f>1-EXP(-J912)</f>
      </c>
      <c r="L912" s="182" t="str">
        <f>IF(G912=30,1,M911)</f>
      </c>
      <c r="M912" s="183" t="str">
        <f>L912*(1-K912)</f>
      </c>
    </row>
    <row r="913">
      <c r="A913" t="s">
        <v>167</v>
      </c>
      <c r="B913" t="s">
        <v>219</v>
      </c>
      <c r="C913" s="35" t="s">
        <v>221</v>
      </c>
      <c r="D913" t="s">
        <v>530</v>
      </c>
      <c r="E913" t="s">
        <v>548</v>
      </c>
      <c r="F913" s="176" t="n">
        <v>2047</v>
      </c>
      <c r="G913" s="177" t="n">
        <v>61</v>
      </c>
      <c r="H913" s="178" t="n">
        <v>15445.5425503651</v>
      </c>
      <c r="I913" s="179" t="n">
        <v>3657407.12617174</v>
      </c>
      <c r="J913" s="180" t="str">
        <f>IF(I913&gt;0,H913/I913,0)</f>
      </c>
      <c r="K913" s="181" t="str">
        <f>1-EXP(-J913)</f>
      </c>
      <c r="L913" s="182" t="str">
        <f>IF(G913=30,1,M912)</f>
      </c>
      <c r="M913" s="183" t="str">
        <f>L913*(1-K913)</f>
      </c>
    </row>
    <row r="914">
      <c r="A914" t="s">
        <v>167</v>
      </c>
      <c r="B914" t="s">
        <v>219</v>
      </c>
      <c r="C914" s="35" t="s">
        <v>221</v>
      </c>
      <c r="D914" t="s">
        <v>530</v>
      </c>
      <c r="E914" t="s">
        <v>548</v>
      </c>
      <c r="F914" s="176" t="n">
        <v>2047</v>
      </c>
      <c r="G914" s="177" t="n">
        <v>62</v>
      </c>
      <c r="H914" s="178" t="n">
        <v>16952.4466725262</v>
      </c>
      <c r="I914" s="179" t="n">
        <v>3683547.30476865</v>
      </c>
      <c r="J914" s="180" t="str">
        <f>IF(I914&gt;0,H914/I914,0)</f>
      </c>
      <c r="K914" s="181" t="str">
        <f>1-EXP(-J914)</f>
      </c>
      <c r="L914" s="182" t="str">
        <f>IF(G914=30,1,M913)</f>
      </c>
      <c r="M914" s="183" t="str">
        <f>L914*(1-K914)</f>
      </c>
    </row>
    <row r="915">
      <c r="A915" t="s">
        <v>167</v>
      </c>
      <c r="B915" t="s">
        <v>219</v>
      </c>
      <c r="C915" s="35" t="s">
        <v>221</v>
      </c>
      <c r="D915" t="s">
        <v>530</v>
      </c>
      <c r="E915" t="s">
        <v>548</v>
      </c>
      <c r="F915" s="176" t="n">
        <v>2047</v>
      </c>
      <c r="G915" s="177" t="n">
        <v>63</v>
      </c>
      <c r="H915" s="178" t="n">
        <v>18397.5687816173</v>
      </c>
      <c r="I915" s="179" t="n">
        <v>3668306.79824153</v>
      </c>
      <c r="J915" s="180" t="str">
        <f>IF(I915&gt;0,H915/I915,0)</f>
      </c>
      <c r="K915" s="181" t="str">
        <f>1-EXP(-J915)</f>
      </c>
      <c r="L915" s="182" t="str">
        <f>IF(G915=30,1,M914)</f>
      </c>
      <c r="M915" s="183" t="str">
        <f>L915*(1-K915)</f>
      </c>
    </row>
    <row r="916">
      <c r="A916" t="s">
        <v>167</v>
      </c>
      <c r="B916" t="s">
        <v>219</v>
      </c>
      <c r="C916" s="35" t="s">
        <v>221</v>
      </c>
      <c r="D916" t="s">
        <v>530</v>
      </c>
      <c r="E916" t="s">
        <v>548</v>
      </c>
      <c r="F916" s="176" t="n">
        <v>2047</v>
      </c>
      <c r="G916" s="177" t="n">
        <v>64</v>
      </c>
      <c r="H916" s="178" t="n">
        <v>19892.0883133661</v>
      </c>
      <c r="I916" s="179" t="n">
        <v>3599419.82949595</v>
      </c>
      <c r="J916" s="180" t="str">
        <f>IF(I916&gt;0,H916/I916,0)</f>
      </c>
      <c r="K916" s="181" t="str">
        <f>1-EXP(-J916)</f>
      </c>
      <c r="L916" s="182" t="str">
        <f>IF(G916=30,1,M915)</f>
      </c>
      <c r="M916" s="183" t="str">
        <f>L916*(1-K916)</f>
      </c>
    </row>
    <row r="917">
      <c r="A917" t="s">
        <v>167</v>
      </c>
      <c r="B917" t="s">
        <v>219</v>
      </c>
      <c r="C917" s="35" t="s">
        <v>221</v>
      </c>
      <c r="D917" t="s">
        <v>530</v>
      </c>
      <c r="E917" t="s">
        <v>548</v>
      </c>
      <c r="F917" s="176" t="n">
        <v>2047</v>
      </c>
      <c r="G917" s="177" t="n">
        <v>65</v>
      </c>
      <c r="H917" s="178" t="n">
        <v>21219.0728915829</v>
      </c>
      <c r="I917" s="179" t="n">
        <v>3506444.94434269</v>
      </c>
      <c r="J917" s="180" t="str">
        <f>IF(I917&gt;0,H917/I917,0)</f>
      </c>
      <c r="K917" s="181" t="str">
        <f>1-EXP(-J917)</f>
      </c>
      <c r="L917" s="182" t="str">
        <f>IF(G917=30,1,M916)</f>
      </c>
      <c r="M917" s="183" t="str">
        <f>L917*(1-K917)</f>
      </c>
    </row>
    <row r="918">
      <c r="A918" t="s">
        <v>167</v>
      </c>
      <c r="B918" t="s">
        <v>219</v>
      </c>
      <c r="C918" s="35" t="s">
        <v>221</v>
      </c>
      <c r="D918" t="s">
        <v>530</v>
      </c>
      <c r="E918" t="s">
        <v>548</v>
      </c>
      <c r="F918" s="176" t="n">
        <v>2047</v>
      </c>
      <c r="G918" s="177" t="n">
        <v>66</v>
      </c>
      <c r="H918" s="178" t="n">
        <v>21662.5321164679</v>
      </c>
      <c r="I918" s="179" t="n">
        <v>3405831.47549974</v>
      </c>
      <c r="J918" s="180" t="str">
        <f>IF(I918&gt;0,H918/I918,0)</f>
      </c>
      <c r="K918" s="181" t="str">
        <f>1-EXP(-J918)</f>
      </c>
      <c r="L918" s="182" t="str">
        <f>IF(G918=30,1,M917)</f>
      </c>
      <c r="M918" s="183" t="str">
        <f>L918*(1-K918)</f>
      </c>
    </row>
    <row r="919">
      <c r="A919" t="s">
        <v>167</v>
      </c>
      <c r="B919" t="s">
        <v>219</v>
      </c>
      <c r="C919" s="35" t="s">
        <v>221</v>
      </c>
      <c r="D919" t="s">
        <v>530</v>
      </c>
      <c r="E919" t="s">
        <v>548</v>
      </c>
      <c r="F919" s="176" t="n">
        <v>2047</v>
      </c>
      <c r="G919" s="177" t="n">
        <v>67</v>
      </c>
      <c r="H919" s="178" t="n">
        <v>22904.8026332595</v>
      </c>
      <c r="I919" s="179" t="n">
        <v>3307157.85993919</v>
      </c>
      <c r="J919" s="180" t="str">
        <f>IF(I919&gt;0,H919/I919,0)</f>
      </c>
      <c r="K919" s="181" t="str">
        <f>1-EXP(-J919)</f>
      </c>
      <c r="L919" s="182" t="str">
        <f>IF(G919=30,1,M918)</f>
      </c>
      <c r="M919" s="183" t="str">
        <f>L919*(1-K919)</f>
      </c>
    </row>
    <row r="920">
      <c r="A920" t="s">
        <v>167</v>
      </c>
      <c r="B920" t="s">
        <v>219</v>
      </c>
      <c r="C920" s="35" t="s">
        <v>221</v>
      </c>
      <c r="D920" t="s">
        <v>530</v>
      </c>
      <c r="E920" t="s">
        <v>548</v>
      </c>
      <c r="F920" s="176" t="n">
        <v>2047</v>
      </c>
      <c r="G920" s="177" t="n">
        <v>68</v>
      </c>
      <c r="H920" s="178" t="n">
        <v>23977.9627449624</v>
      </c>
      <c r="I920" s="179" t="n">
        <v>3194399.94647997</v>
      </c>
      <c r="J920" s="180" t="str">
        <f>IF(I920&gt;0,H920/I920,0)</f>
      </c>
      <c r="K920" s="181" t="str">
        <f>1-EXP(-J920)</f>
      </c>
      <c r="L920" s="182" t="str">
        <f>IF(G920=30,1,M919)</f>
      </c>
      <c r="M920" s="183" t="str">
        <f>L920*(1-K920)</f>
      </c>
    </row>
    <row r="921">
      <c r="A921" t="s">
        <v>167</v>
      </c>
      <c r="B921" t="s">
        <v>219</v>
      </c>
      <c r="C921" s="35" t="s">
        <v>221</v>
      </c>
      <c r="D921" t="s">
        <v>530</v>
      </c>
      <c r="E921" t="s">
        <v>548</v>
      </c>
      <c r="F921" s="176" t="n">
        <v>2047</v>
      </c>
      <c r="G921" s="177" t="n">
        <v>69</v>
      </c>
      <c r="H921" s="178" t="n">
        <v>24240.1560457925</v>
      </c>
      <c r="I921" s="179" t="n">
        <v>3060124.2304373</v>
      </c>
      <c r="J921" s="180" t="str">
        <f>IF(I921&gt;0,H921/I921,0)</f>
      </c>
      <c r="K921" s="181" t="str">
        <f>1-EXP(-J921)</f>
      </c>
      <c r="L921" s="182" t="str">
        <f>IF(G921=30,1,M920)</f>
      </c>
      <c r="M921" s="183" t="str">
        <f>L921*(1-K921)</f>
      </c>
    </row>
    <row r="922">
      <c r="A922" t="s">
        <v>167</v>
      </c>
      <c r="B922" t="s">
        <v>219</v>
      </c>
      <c r="C922" s="35" t="s">
        <v>221</v>
      </c>
      <c r="D922" t="s">
        <v>530</v>
      </c>
      <c r="E922" t="s">
        <v>548</v>
      </c>
      <c r="F922" s="176" t="n">
        <v>2048</v>
      </c>
      <c r="G922" s="177" t="n">
        <v>30</v>
      </c>
      <c r="H922" s="178" t="n">
        <v>636.992910117105</v>
      </c>
      <c r="I922" s="179" t="n">
        <v>4276402.35331887</v>
      </c>
      <c r="J922" s="180" t="str">
        <f>IF(I922&gt;0,H922/I922,0)</f>
      </c>
      <c r="K922" s="181" t="str">
        <f>1-EXP(-J922)</f>
      </c>
      <c r="L922" s="182" t="str">
        <f>IF(G922=30,1,M921)</f>
      </c>
      <c r="M922" s="183" t="str">
        <f>L922*(1-K922)</f>
      </c>
    </row>
    <row r="923">
      <c r="A923" t="s">
        <v>167</v>
      </c>
      <c r="B923" t="s">
        <v>219</v>
      </c>
      <c r="C923" s="35" t="s">
        <v>221</v>
      </c>
      <c r="D923" t="s">
        <v>530</v>
      </c>
      <c r="E923" t="s">
        <v>548</v>
      </c>
      <c r="F923" s="176" t="n">
        <v>2048</v>
      </c>
      <c r="G923" s="177" t="n">
        <v>31</v>
      </c>
      <c r="H923" s="178" t="n">
        <v>920.875195771075</v>
      </c>
      <c r="I923" s="179" t="n">
        <v>4342188.23330078</v>
      </c>
      <c r="J923" s="180" t="str">
        <f>IF(I923&gt;0,H923/I923,0)</f>
      </c>
      <c r="K923" s="181" t="str">
        <f>1-EXP(-J923)</f>
      </c>
      <c r="L923" s="182" t="str">
        <f>IF(G923=30,1,M922)</f>
      </c>
      <c r="M923" s="183" t="str">
        <f>L923*(1-K923)</f>
      </c>
    </row>
    <row r="924">
      <c r="A924" t="s">
        <v>167</v>
      </c>
      <c r="B924" t="s">
        <v>219</v>
      </c>
      <c r="C924" s="35" t="s">
        <v>221</v>
      </c>
      <c r="D924" t="s">
        <v>530</v>
      </c>
      <c r="E924" t="s">
        <v>548</v>
      </c>
      <c r="F924" s="176" t="n">
        <v>2048</v>
      </c>
      <c r="G924" s="177" t="n">
        <v>32</v>
      </c>
      <c r="H924" s="178" t="n">
        <v>1026.58578764227</v>
      </c>
      <c r="I924" s="179" t="n">
        <v>4578799.75982495</v>
      </c>
      <c r="J924" s="180" t="str">
        <f>IF(I924&gt;0,H924/I924,0)</f>
      </c>
      <c r="K924" s="181" t="str">
        <f>1-EXP(-J924)</f>
      </c>
      <c r="L924" s="182" t="str">
        <f>IF(G924=30,1,M923)</f>
      </c>
      <c r="M924" s="183" t="str">
        <f>L924*(1-K924)</f>
      </c>
    </row>
    <row r="925">
      <c r="A925" t="s">
        <v>167</v>
      </c>
      <c r="B925" t="s">
        <v>219</v>
      </c>
      <c r="C925" s="35" t="s">
        <v>221</v>
      </c>
      <c r="D925" t="s">
        <v>530</v>
      </c>
      <c r="E925" t="s">
        <v>548</v>
      </c>
      <c r="F925" s="176" t="n">
        <v>2048</v>
      </c>
      <c r="G925" s="177" t="n">
        <v>33</v>
      </c>
      <c r="H925" s="178" t="n">
        <v>1105.98004342697</v>
      </c>
      <c r="I925" s="179" t="n">
        <v>4642009.87677127</v>
      </c>
      <c r="J925" s="180" t="str">
        <f>IF(I925&gt;0,H925/I925,0)</f>
      </c>
      <c r="K925" s="181" t="str">
        <f>1-EXP(-J925)</f>
      </c>
      <c r="L925" s="182" t="str">
        <f>IF(G925=30,1,M924)</f>
      </c>
      <c r="M925" s="183" t="str">
        <f>L925*(1-K925)</f>
      </c>
    </row>
    <row r="926">
      <c r="A926" t="s">
        <v>167</v>
      </c>
      <c r="B926" t="s">
        <v>219</v>
      </c>
      <c r="C926" s="35" t="s">
        <v>221</v>
      </c>
      <c r="D926" t="s">
        <v>530</v>
      </c>
      <c r="E926" t="s">
        <v>548</v>
      </c>
      <c r="F926" s="176" t="n">
        <v>2048</v>
      </c>
      <c r="G926" s="177" t="n">
        <v>34</v>
      </c>
      <c r="H926" s="178" t="n">
        <v>1195.79408679842</v>
      </c>
      <c r="I926" s="179" t="n">
        <v>4713150.73510481</v>
      </c>
      <c r="J926" s="180" t="str">
        <f>IF(I926&gt;0,H926/I926,0)</f>
      </c>
      <c r="K926" s="181" t="str">
        <f>1-EXP(-J926)</f>
      </c>
      <c r="L926" s="182" t="str">
        <f>IF(G926=30,1,M925)</f>
      </c>
      <c r="M926" s="183" t="str">
        <f>L926*(1-K926)</f>
      </c>
    </row>
    <row r="927">
      <c r="A927" t="s">
        <v>167</v>
      </c>
      <c r="B927" t="s">
        <v>219</v>
      </c>
      <c r="C927" s="35" t="s">
        <v>221</v>
      </c>
      <c r="D927" t="s">
        <v>530</v>
      </c>
      <c r="E927" t="s">
        <v>548</v>
      </c>
      <c r="F927" s="176" t="n">
        <v>2048</v>
      </c>
      <c r="G927" s="177" t="n">
        <v>35</v>
      </c>
      <c r="H927" s="178" t="n">
        <v>1311.08081866037</v>
      </c>
      <c r="I927" s="179" t="n">
        <v>4803463.72564107</v>
      </c>
      <c r="J927" s="180" t="str">
        <f>IF(I927&gt;0,H927/I927,0)</f>
      </c>
      <c r="K927" s="181" t="str">
        <f>1-EXP(-J927)</f>
      </c>
      <c r="L927" s="182" t="str">
        <f>IF(G927=30,1,M926)</f>
      </c>
      <c r="M927" s="183" t="str">
        <f>L927*(1-K927)</f>
      </c>
    </row>
    <row r="928">
      <c r="A928" t="s">
        <v>167</v>
      </c>
      <c r="B928" t="s">
        <v>219</v>
      </c>
      <c r="C928" s="35" t="s">
        <v>221</v>
      </c>
      <c r="D928" t="s">
        <v>530</v>
      </c>
      <c r="E928" t="s">
        <v>548</v>
      </c>
      <c r="F928" s="176" t="n">
        <v>2048</v>
      </c>
      <c r="G928" s="177" t="n">
        <v>36</v>
      </c>
      <c r="H928" s="178" t="n">
        <v>1671.02404995387</v>
      </c>
      <c r="I928" s="179" t="n">
        <v>4845771.28916806</v>
      </c>
      <c r="J928" s="180" t="str">
        <f>IF(I928&gt;0,H928/I928,0)</f>
      </c>
      <c r="K928" s="181" t="str">
        <f>1-EXP(-J928)</f>
      </c>
      <c r="L928" s="182" t="str">
        <f>IF(G928=30,1,M927)</f>
      </c>
      <c r="M928" s="183" t="str">
        <f>L928*(1-K928)</f>
      </c>
    </row>
    <row r="929">
      <c r="A929" t="s">
        <v>167</v>
      </c>
      <c r="B929" t="s">
        <v>219</v>
      </c>
      <c r="C929" s="35" t="s">
        <v>221</v>
      </c>
      <c r="D929" t="s">
        <v>530</v>
      </c>
      <c r="E929" t="s">
        <v>548</v>
      </c>
      <c r="F929" s="176" t="n">
        <v>2048</v>
      </c>
      <c r="G929" s="177" t="n">
        <v>37</v>
      </c>
      <c r="H929" s="178" t="n">
        <v>1789.83371646875</v>
      </c>
      <c r="I929" s="179" t="n">
        <v>4765393.93107951</v>
      </c>
      <c r="J929" s="180" t="str">
        <f>IF(I929&gt;0,H929/I929,0)</f>
      </c>
      <c r="K929" s="181" t="str">
        <f>1-EXP(-J929)</f>
      </c>
      <c r="L929" s="182" t="str">
        <f>IF(G929=30,1,M928)</f>
      </c>
      <c r="M929" s="183" t="str">
        <f>L929*(1-K929)</f>
      </c>
    </row>
    <row r="930">
      <c r="A930" t="s">
        <v>167</v>
      </c>
      <c r="B930" t="s">
        <v>219</v>
      </c>
      <c r="C930" s="35" t="s">
        <v>221</v>
      </c>
      <c r="D930" t="s">
        <v>530</v>
      </c>
      <c r="E930" t="s">
        <v>548</v>
      </c>
      <c r="F930" s="176" t="n">
        <v>2048</v>
      </c>
      <c r="G930" s="177" t="n">
        <v>38</v>
      </c>
      <c r="H930" s="178" t="n">
        <v>1920.91693361275</v>
      </c>
      <c r="I930" s="179" t="n">
        <v>4663422.77318975</v>
      </c>
      <c r="J930" s="180" t="str">
        <f>IF(I930&gt;0,H930/I930,0)</f>
      </c>
      <c r="K930" s="181" t="str">
        <f>1-EXP(-J930)</f>
      </c>
      <c r="L930" s="182" t="str">
        <f>IF(G930=30,1,M929)</f>
      </c>
      <c r="M930" s="183" t="str">
        <f>L930*(1-K930)</f>
      </c>
    </row>
    <row r="931">
      <c r="A931" t="s">
        <v>167</v>
      </c>
      <c r="B931" t="s">
        <v>219</v>
      </c>
      <c r="C931" s="35" t="s">
        <v>221</v>
      </c>
      <c r="D931" t="s">
        <v>530</v>
      </c>
      <c r="E931" t="s">
        <v>548</v>
      </c>
      <c r="F931" s="176" t="n">
        <v>2048</v>
      </c>
      <c r="G931" s="177" t="n">
        <v>39</v>
      </c>
      <c r="H931" s="178" t="n">
        <v>2017.62789471286</v>
      </c>
      <c r="I931" s="179" t="n">
        <v>4605231.24919668</v>
      </c>
      <c r="J931" s="180" t="str">
        <f>IF(I931&gt;0,H931/I931,0)</f>
      </c>
      <c r="K931" s="181" t="str">
        <f>1-EXP(-J931)</f>
      </c>
      <c r="L931" s="182" t="str">
        <f>IF(G931=30,1,M930)</f>
      </c>
      <c r="M931" s="183" t="str">
        <f>L931*(1-K931)</f>
      </c>
    </row>
    <row r="932">
      <c r="A932" t="s">
        <v>167</v>
      </c>
      <c r="B932" t="s">
        <v>219</v>
      </c>
      <c r="C932" s="35" t="s">
        <v>221</v>
      </c>
      <c r="D932" t="s">
        <v>530</v>
      </c>
      <c r="E932" t="s">
        <v>548</v>
      </c>
      <c r="F932" s="176" t="n">
        <v>2048</v>
      </c>
      <c r="G932" s="177" t="n">
        <v>40</v>
      </c>
      <c r="H932" s="178" t="n">
        <v>2194.83660282257</v>
      </c>
      <c r="I932" s="179" t="n">
        <v>4595044.27247904</v>
      </c>
      <c r="J932" s="180" t="str">
        <f>IF(I932&gt;0,H932/I932,0)</f>
      </c>
      <c r="K932" s="181" t="str">
        <f>1-EXP(-J932)</f>
      </c>
      <c r="L932" s="182" t="str">
        <f>IF(G932=30,1,M931)</f>
      </c>
      <c r="M932" s="183" t="str">
        <f>L932*(1-K932)</f>
      </c>
    </row>
    <row r="933">
      <c r="A933" t="s">
        <v>167</v>
      </c>
      <c r="B933" t="s">
        <v>219</v>
      </c>
      <c r="C933" s="35" t="s">
        <v>221</v>
      </c>
      <c r="D933" t="s">
        <v>530</v>
      </c>
      <c r="E933" t="s">
        <v>548</v>
      </c>
      <c r="F933" s="176" t="n">
        <v>2048</v>
      </c>
      <c r="G933" s="177" t="n">
        <v>41</v>
      </c>
      <c r="H933" s="178" t="n">
        <v>2830.52822130029</v>
      </c>
      <c r="I933" s="179" t="n">
        <v>4564643.89046822</v>
      </c>
      <c r="J933" s="180" t="str">
        <f>IF(I933&gt;0,H933/I933,0)</f>
      </c>
      <c r="K933" s="181" t="str">
        <f>1-EXP(-J933)</f>
      </c>
      <c r="L933" s="182" t="str">
        <f>IF(G933=30,1,M932)</f>
      </c>
      <c r="M933" s="183" t="str">
        <f>L933*(1-K933)</f>
      </c>
    </row>
    <row r="934">
      <c r="A934" t="s">
        <v>167</v>
      </c>
      <c r="B934" t="s">
        <v>219</v>
      </c>
      <c r="C934" s="35" t="s">
        <v>221</v>
      </c>
      <c r="D934" t="s">
        <v>530</v>
      </c>
      <c r="E934" t="s">
        <v>548</v>
      </c>
      <c r="F934" s="176" t="n">
        <v>2048</v>
      </c>
      <c r="G934" s="177" t="n">
        <v>42</v>
      </c>
      <c r="H934" s="178" t="n">
        <v>3086.92130848407</v>
      </c>
      <c r="I934" s="179" t="n">
        <v>4490949.92699183</v>
      </c>
      <c r="J934" s="180" t="str">
        <f>IF(I934&gt;0,H934/I934,0)</f>
      </c>
      <c r="K934" s="181" t="str">
        <f>1-EXP(-J934)</f>
      </c>
      <c r="L934" s="182" t="str">
        <f>IF(G934=30,1,M933)</f>
      </c>
      <c r="M934" s="183" t="str">
        <f>L934*(1-K934)</f>
      </c>
    </row>
    <row r="935">
      <c r="A935" t="s">
        <v>167</v>
      </c>
      <c r="B935" t="s">
        <v>219</v>
      </c>
      <c r="C935" s="35" t="s">
        <v>221</v>
      </c>
      <c r="D935" t="s">
        <v>530</v>
      </c>
      <c r="E935" t="s">
        <v>548</v>
      </c>
      <c r="F935" s="176" t="n">
        <v>2048</v>
      </c>
      <c r="G935" s="177" t="n">
        <v>43</v>
      </c>
      <c r="H935" s="178" t="n">
        <v>3372.28621410732</v>
      </c>
      <c r="I935" s="179" t="n">
        <v>4394403.89691118</v>
      </c>
      <c r="J935" s="180" t="str">
        <f>IF(I935&gt;0,H935/I935,0)</f>
      </c>
      <c r="K935" s="181" t="str">
        <f>1-EXP(-J935)</f>
      </c>
      <c r="L935" s="182" t="str">
        <f>IF(G935=30,1,M934)</f>
      </c>
      <c r="M935" s="183" t="str">
        <f>L935*(1-K935)</f>
      </c>
    </row>
    <row r="936">
      <c r="A936" t="s">
        <v>167</v>
      </c>
      <c r="B936" t="s">
        <v>219</v>
      </c>
      <c r="C936" s="35" t="s">
        <v>221</v>
      </c>
      <c r="D936" t="s">
        <v>530</v>
      </c>
      <c r="E936" t="s">
        <v>548</v>
      </c>
      <c r="F936" s="176" t="n">
        <v>2048</v>
      </c>
      <c r="G936" s="177" t="n">
        <v>44</v>
      </c>
      <c r="H936" s="178" t="n">
        <v>3483.93391108304</v>
      </c>
      <c r="I936" s="179" t="n">
        <v>4293795.70123874</v>
      </c>
      <c r="J936" s="180" t="str">
        <f>IF(I936&gt;0,H936/I936,0)</f>
      </c>
      <c r="K936" s="181" t="str">
        <f>1-EXP(-J936)</f>
      </c>
      <c r="L936" s="182" t="str">
        <f>IF(G936=30,1,M935)</f>
      </c>
      <c r="M936" s="183" t="str">
        <f>L936*(1-K936)</f>
      </c>
    </row>
    <row r="937">
      <c r="A937" t="s">
        <v>167</v>
      </c>
      <c r="B937" t="s">
        <v>219</v>
      </c>
      <c r="C937" s="35" t="s">
        <v>221</v>
      </c>
      <c r="D937" t="s">
        <v>530</v>
      </c>
      <c r="E937" t="s">
        <v>548</v>
      </c>
      <c r="F937" s="176" t="n">
        <v>2048</v>
      </c>
      <c r="G937" s="177" t="n">
        <v>45</v>
      </c>
      <c r="H937" s="178" t="n">
        <v>3765.68671778476</v>
      </c>
      <c r="I937" s="179" t="n">
        <v>4245849.88084253</v>
      </c>
      <c r="J937" s="180" t="str">
        <f>IF(I937&gt;0,H937/I937,0)</f>
      </c>
      <c r="K937" s="181" t="str">
        <f>1-EXP(-J937)</f>
      </c>
      <c r="L937" s="182" t="str">
        <f>IF(G937=30,1,M936)</f>
      </c>
      <c r="M937" s="183" t="str">
        <f>L937*(1-K937)</f>
      </c>
    </row>
    <row r="938">
      <c r="A938" t="s">
        <v>167</v>
      </c>
      <c r="B938" t="s">
        <v>219</v>
      </c>
      <c r="C938" s="35" t="s">
        <v>221</v>
      </c>
      <c r="D938" t="s">
        <v>530</v>
      </c>
      <c r="E938" t="s">
        <v>548</v>
      </c>
      <c r="F938" s="176" t="n">
        <v>2048</v>
      </c>
      <c r="G938" s="177" t="n">
        <v>46</v>
      </c>
      <c r="H938" s="178" t="n">
        <v>4695.3557073919</v>
      </c>
      <c r="I938" s="179" t="n">
        <v>4219614.73762675</v>
      </c>
      <c r="J938" s="180" t="str">
        <f>IF(I938&gt;0,H938/I938,0)</f>
      </c>
      <c r="K938" s="181" t="str">
        <f>1-EXP(-J938)</f>
      </c>
      <c r="L938" s="182" t="str">
        <f>IF(G938=30,1,M937)</f>
      </c>
      <c r="M938" s="183" t="str">
        <f>L938*(1-K938)</f>
      </c>
    </row>
    <row r="939">
      <c r="A939" t="s">
        <v>167</v>
      </c>
      <c r="B939" t="s">
        <v>219</v>
      </c>
      <c r="C939" s="35" t="s">
        <v>221</v>
      </c>
      <c r="D939" t="s">
        <v>530</v>
      </c>
      <c r="E939" t="s">
        <v>548</v>
      </c>
      <c r="F939" s="176" t="n">
        <v>2048</v>
      </c>
      <c r="G939" s="177" t="n">
        <v>47</v>
      </c>
      <c r="H939" s="178" t="n">
        <v>5167.46837855425</v>
      </c>
      <c r="I939" s="179" t="n">
        <v>4192988.00086113</v>
      </c>
      <c r="J939" s="180" t="str">
        <f>IF(I939&gt;0,H939/I939,0)</f>
      </c>
      <c r="K939" s="181" t="str">
        <f>1-EXP(-J939)</f>
      </c>
      <c r="L939" s="182" t="str">
        <f>IF(G939=30,1,M938)</f>
      </c>
      <c r="M939" s="183" t="str">
        <f>L939*(1-K939)</f>
      </c>
    </row>
    <row r="940">
      <c r="A940" t="s">
        <v>167</v>
      </c>
      <c r="B940" t="s">
        <v>219</v>
      </c>
      <c r="C940" s="35" t="s">
        <v>221</v>
      </c>
      <c r="D940" t="s">
        <v>530</v>
      </c>
      <c r="E940" t="s">
        <v>548</v>
      </c>
      <c r="F940" s="176" t="n">
        <v>2048</v>
      </c>
      <c r="G940" s="177" t="n">
        <v>48</v>
      </c>
      <c r="H940" s="178" t="n">
        <v>5745.80924884921</v>
      </c>
      <c r="I940" s="179" t="n">
        <v>4184622.74840066</v>
      </c>
      <c r="J940" s="180" t="str">
        <f>IF(I940&gt;0,H940/I940,0)</f>
      </c>
      <c r="K940" s="181" t="str">
        <f>1-EXP(-J940)</f>
      </c>
      <c r="L940" s="182" t="str">
        <f>IF(G940=30,1,M939)</f>
      </c>
      <c r="M940" s="183" t="str">
        <f>L940*(1-K940)</f>
      </c>
    </row>
    <row r="941">
      <c r="A941" t="s">
        <v>167</v>
      </c>
      <c r="B941" t="s">
        <v>219</v>
      </c>
      <c r="C941" s="35" t="s">
        <v>221</v>
      </c>
      <c r="D941" t="s">
        <v>530</v>
      </c>
      <c r="E941" t="s">
        <v>548</v>
      </c>
      <c r="F941" s="176" t="n">
        <v>2048</v>
      </c>
      <c r="G941" s="177" t="n">
        <v>49</v>
      </c>
      <c r="H941" s="178" t="n">
        <v>6286.32418745416</v>
      </c>
      <c r="I941" s="179" t="n">
        <v>4212524.39377392</v>
      </c>
      <c r="J941" s="180" t="str">
        <f>IF(I941&gt;0,H941/I941,0)</f>
      </c>
      <c r="K941" s="181" t="str">
        <f>1-EXP(-J941)</f>
      </c>
      <c r="L941" s="182" t="str">
        <f>IF(G941=30,1,M940)</f>
      </c>
      <c r="M941" s="183" t="str">
        <f>L941*(1-K941)</f>
      </c>
    </row>
    <row r="942">
      <c r="A942" t="s">
        <v>167</v>
      </c>
      <c r="B942" t="s">
        <v>219</v>
      </c>
      <c r="C942" s="35" t="s">
        <v>221</v>
      </c>
      <c r="D942" t="s">
        <v>530</v>
      </c>
      <c r="E942" t="s">
        <v>548</v>
      </c>
      <c r="F942" s="176" t="n">
        <v>2048</v>
      </c>
      <c r="G942" s="177" t="n">
        <v>50</v>
      </c>
      <c r="H942" s="178" t="n">
        <v>6900.56264270579</v>
      </c>
      <c r="I942" s="179" t="n">
        <v>4241829.50144768</v>
      </c>
      <c r="J942" s="180" t="str">
        <f>IF(I942&gt;0,H942/I942,0)</f>
      </c>
      <c r="K942" s="181" t="str">
        <f>1-EXP(-J942)</f>
      </c>
      <c r="L942" s="182" t="str">
        <f>IF(G942=30,1,M941)</f>
      </c>
      <c r="M942" s="183" t="str">
        <f>L942*(1-K942)</f>
      </c>
    </row>
    <row r="943">
      <c r="A943" t="s">
        <v>167</v>
      </c>
      <c r="B943" t="s">
        <v>219</v>
      </c>
      <c r="C943" s="35" t="s">
        <v>221</v>
      </c>
      <c r="D943" t="s">
        <v>530</v>
      </c>
      <c r="E943" t="s">
        <v>548</v>
      </c>
      <c r="F943" s="176" t="n">
        <v>2048</v>
      </c>
      <c r="G943" s="177" t="n">
        <v>51</v>
      </c>
      <c r="H943" s="178" t="n">
        <v>7753.77425179794</v>
      </c>
      <c r="I943" s="179" t="n">
        <v>4225237.49717686</v>
      </c>
      <c r="J943" s="180" t="str">
        <f>IF(I943&gt;0,H943/I943,0)</f>
      </c>
      <c r="K943" s="181" t="str">
        <f>1-EXP(-J943)</f>
      </c>
      <c r="L943" s="182" t="str">
        <f>IF(G943=30,1,M942)</f>
      </c>
      <c r="M943" s="183" t="str">
        <f>L943*(1-K943)</f>
      </c>
    </row>
    <row r="944">
      <c r="A944" t="s">
        <v>167</v>
      </c>
      <c r="B944" t="s">
        <v>219</v>
      </c>
      <c r="C944" s="35" t="s">
        <v>221</v>
      </c>
      <c r="D944" t="s">
        <v>530</v>
      </c>
      <c r="E944" t="s">
        <v>548</v>
      </c>
      <c r="F944" s="176" t="n">
        <v>2048</v>
      </c>
      <c r="G944" s="177" t="n">
        <v>52</v>
      </c>
      <c r="H944" s="178" t="n">
        <v>8299.42810710412</v>
      </c>
      <c r="I944" s="179" t="n">
        <v>4151123.74985745</v>
      </c>
      <c r="J944" s="180" t="str">
        <f>IF(I944&gt;0,H944/I944,0)</f>
      </c>
      <c r="K944" s="181" t="str">
        <f>1-EXP(-J944)</f>
      </c>
      <c r="L944" s="182" t="str">
        <f>IF(G944=30,1,M943)</f>
      </c>
      <c r="M944" s="183" t="str">
        <f>L944*(1-K944)</f>
      </c>
    </row>
    <row r="945">
      <c r="A945" t="s">
        <v>167</v>
      </c>
      <c r="B945" t="s">
        <v>219</v>
      </c>
      <c r="C945" s="35" t="s">
        <v>221</v>
      </c>
      <c r="D945" t="s">
        <v>530</v>
      </c>
      <c r="E945" t="s">
        <v>548</v>
      </c>
      <c r="F945" s="176" t="n">
        <v>2048</v>
      </c>
      <c r="G945" s="177" t="n">
        <v>53</v>
      </c>
      <c r="H945" s="178" t="n">
        <v>8866.83460603168</v>
      </c>
      <c r="I945" s="179" t="n">
        <v>4074079.07715084</v>
      </c>
      <c r="J945" s="180" t="str">
        <f>IF(I945&gt;0,H945/I945,0)</f>
      </c>
      <c r="K945" s="181" t="str">
        <f>1-EXP(-J945)</f>
      </c>
      <c r="L945" s="182" t="str">
        <f>IF(G945=30,1,M944)</f>
      </c>
      <c r="M945" s="183" t="str">
        <f>L945*(1-K945)</f>
      </c>
    </row>
    <row r="946">
      <c r="A946" t="s">
        <v>167</v>
      </c>
      <c r="B946" t="s">
        <v>219</v>
      </c>
      <c r="C946" s="35" t="s">
        <v>221</v>
      </c>
      <c r="D946" t="s">
        <v>530</v>
      </c>
      <c r="E946" t="s">
        <v>548</v>
      </c>
      <c r="F946" s="176" t="n">
        <v>2048</v>
      </c>
      <c r="G946" s="177" t="n">
        <v>54</v>
      </c>
      <c r="H946" s="178" t="n">
        <v>9556.78794794527</v>
      </c>
      <c r="I946" s="179" t="n">
        <v>4004796.10723996</v>
      </c>
      <c r="J946" s="180" t="str">
        <f>IF(I946&gt;0,H946/I946,0)</f>
      </c>
      <c r="K946" s="181" t="str">
        <f>1-EXP(-J946)</f>
      </c>
      <c r="L946" s="182" t="str">
        <f>IF(G946=30,1,M945)</f>
      </c>
      <c r="M946" s="183" t="str">
        <f>L946*(1-K946)</f>
      </c>
    </row>
    <row r="947">
      <c r="A947" t="s">
        <v>167</v>
      </c>
      <c r="B947" t="s">
        <v>219</v>
      </c>
      <c r="C947" s="35" t="s">
        <v>221</v>
      </c>
      <c r="D947" t="s">
        <v>530</v>
      </c>
      <c r="E947" t="s">
        <v>548</v>
      </c>
      <c r="F947" s="176" t="n">
        <v>2048</v>
      </c>
      <c r="G947" s="177" t="n">
        <v>55</v>
      </c>
      <c r="H947" s="178" t="n">
        <v>10314.3208969602</v>
      </c>
      <c r="I947" s="179" t="n">
        <v>3936610.74575519</v>
      </c>
      <c r="J947" s="180" t="str">
        <f>IF(I947&gt;0,H947/I947,0)</f>
      </c>
      <c r="K947" s="181" t="str">
        <f>1-EXP(-J947)</f>
      </c>
      <c r="L947" s="182" t="str">
        <f>IF(G947=30,1,M946)</f>
      </c>
      <c r="M947" s="183" t="str">
        <f>L947*(1-K947)</f>
      </c>
    </row>
    <row r="948">
      <c r="A948" t="s">
        <v>167</v>
      </c>
      <c r="B948" t="s">
        <v>219</v>
      </c>
      <c r="C948" s="35" t="s">
        <v>221</v>
      </c>
      <c r="D948" t="s">
        <v>530</v>
      </c>
      <c r="E948" t="s">
        <v>548</v>
      </c>
      <c r="F948" s="176" t="n">
        <v>2048</v>
      </c>
      <c r="G948" s="177" t="n">
        <v>56</v>
      </c>
      <c r="H948" s="178" t="n">
        <v>11051.1618306405</v>
      </c>
      <c r="I948" s="179" t="n">
        <v>3899938.70061093</v>
      </c>
      <c r="J948" s="180" t="str">
        <f>IF(I948&gt;0,H948/I948,0)</f>
      </c>
      <c r="K948" s="181" t="str">
        <f>1-EXP(-J948)</f>
      </c>
      <c r="L948" s="182" t="str">
        <f>IF(G948=30,1,M947)</f>
      </c>
      <c r="M948" s="183" t="str">
        <f>L948*(1-K948)</f>
      </c>
    </row>
    <row r="949">
      <c r="A949" t="s">
        <v>167</v>
      </c>
      <c r="B949" t="s">
        <v>219</v>
      </c>
      <c r="C949" s="35" t="s">
        <v>221</v>
      </c>
      <c r="D949" t="s">
        <v>530</v>
      </c>
      <c r="E949" t="s">
        <v>548</v>
      </c>
      <c r="F949" s="176" t="n">
        <v>2048</v>
      </c>
      <c r="G949" s="177" t="n">
        <v>57</v>
      </c>
      <c r="H949" s="178" t="n">
        <v>12046.8860387375</v>
      </c>
      <c r="I949" s="179" t="n">
        <v>3856022.30117461</v>
      </c>
      <c r="J949" s="180" t="str">
        <f>IF(I949&gt;0,H949/I949,0)</f>
      </c>
      <c r="K949" s="181" t="str">
        <f>1-EXP(-J949)</f>
      </c>
      <c r="L949" s="182" t="str">
        <f>IF(G949=30,1,M948)</f>
      </c>
      <c r="M949" s="183" t="str">
        <f>L949*(1-K949)</f>
      </c>
    </row>
    <row r="950">
      <c r="A950" t="s">
        <v>167</v>
      </c>
      <c r="B950" t="s">
        <v>219</v>
      </c>
      <c r="C950" s="35" t="s">
        <v>221</v>
      </c>
      <c r="D950" t="s">
        <v>530</v>
      </c>
      <c r="E950" t="s">
        <v>548</v>
      </c>
      <c r="F950" s="176" t="n">
        <v>2048</v>
      </c>
      <c r="G950" s="177" t="n">
        <v>58</v>
      </c>
      <c r="H950" s="178" t="n">
        <v>13125.6243561695</v>
      </c>
      <c r="I950" s="179" t="n">
        <v>3813500.87321476</v>
      </c>
      <c r="J950" s="180" t="str">
        <f>IF(I950&gt;0,H950/I950,0)</f>
      </c>
      <c r="K950" s="181" t="str">
        <f>1-EXP(-J950)</f>
      </c>
      <c r="L950" s="182" t="str">
        <f>IF(G950=30,1,M949)</f>
      </c>
      <c r="M950" s="183" t="str">
        <f>L950*(1-K950)</f>
      </c>
    </row>
    <row r="951">
      <c r="A951" t="s">
        <v>167</v>
      </c>
      <c r="B951" t="s">
        <v>219</v>
      </c>
      <c r="C951" s="35" t="s">
        <v>221</v>
      </c>
      <c r="D951" t="s">
        <v>530</v>
      </c>
      <c r="E951" t="s">
        <v>548</v>
      </c>
      <c r="F951" s="176" t="n">
        <v>2048</v>
      </c>
      <c r="G951" s="177" t="n">
        <v>59</v>
      </c>
      <c r="H951" s="178" t="n">
        <v>13773.7930291908</v>
      </c>
      <c r="I951" s="179" t="n">
        <v>3789741.52256486</v>
      </c>
      <c r="J951" s="180" t="str">
        <f>IF(I951&gt;0,H951/I951,0)</f>
      </c>
      <c r="K951" s="181" t="str">
        <f>1-EXP(-J951)</f>
      </c>
      <c r="L951" s="182" t="str">
        <f>IF(G951=30,1,M950)</f>
      </c>
      <c r="M951" s="183" t="str">
        <f>L951*(1-K951)</f>
      </c>
    </row>
    <row r="952">
      <c r="A952" t="s">
        <v>167</v>
      </c>
      <c r="B952" t="s">
        <v>219</v>
      </c>
      <c r="C952" s="35" t="s">
        <v>221</v>
      </c>
      <c r="D952" t="s">
        <v>530</v>
      </c>
      <c r="E952" t="s">
        <v>548</v>
      </c>
      <c r="F952" s="176" t="n">
        <v>2048</v>
      </c>
      <c r="G952" s="177" t="n">
        <v>60</v>
      </c>
      <c r="H952" s="178" t="n">
        <v>14530.0407976594</v>
      </c>
      <c r="I952" s="179" t="n">
        <v>3721037.94027521</v>
      </c>
      <c r="J952" s="180" t="str">
        <f>IF(I952&gt;0,H952/I952,0)</f>
      </c>
      <c r="K952" s="181" t="str">
        <f>1-EXP(-J952)</f>
      </c>
      <c r="L952" s="182" t="str">
        <f>IF(G952=30,1,M951)</f>
      </c>
      <c r="M952" s="183" t="str">
        <f>L952*(1-K952)</f>
      </c>
    </row>
    <row r="953">
      <c r="A953" t="s">
        <v>167</v>
      </c>
      <c r="B953" t="s">
        <v>219</v>
      </c>
      <c r="C953" s="35" t="s">
        <v>221</v>
      </c>
      <c r="D953" t="s">
        <v>530</v>
      </c>
      <c r="E953" t="s">
        <v>548</v>
      </c>
      <c r="F953" s="176" t="n">
        <v>2048</v>
      </c>
      <c r="G953" s="177" t="n">
        <v>61</v>
      </c>
      <c r="H953" s="178" t="n">
        <v>15211.7938026439</v>
      </c>
      <c r="I953" s="179" t="n">
        <v>3642952.66737983</v>
      </c>
      <c r="J953" s="180" t="str">
        <f>IF(I953&gt;0,H953/I953,0)</f>
      </c>
      <c r="K953" s="181" t="str">
        <f>1-EXP(-J953)</f>
      </c>
      <c r="L953" s="182" t="str">
        <f>IF(G953=30,1,M952)</f>
      </c>
      <c r="M953" s="183" t="str">
        <f>L953*(1-K953)</f>
      </c>
    </row>
    <row r="954">
      <c r="A954" t="s">
        <v>167</v>
      </c>
      <c r="B954" t="s">
        <v>219</v>
      </c>
      <c r="C954" s="35" t="s">
        <v>221</v>
      </c>
      <c r="D954" t="s">
        <v>530</v>
      </c>
      <c r="E954" t="s">
        <v>548</v>
      </c>
      <c r="F954" s="176" t="n">
        <v>2048</v>
      </c>
      <c r="G954" s="177" t="n">
        <v>62</v>
      </c>
      <c r="H954" s="178" t="n">
        <v>16474.877366024</v>
      </c>
      <c r="I954" s="179" t="n">
        <v>3618081.81783631</v>
      </c>
      <c r="J954" s="180" t="str">
        <f>IF(I954&gt;0,H954/I954,0)</f>
      </c>
      <c r="K954" s="181" t="str">
        <f>1-EXP(-J954)</f>
      </c>
      <c r="L954" s="182" t="str">
        <f>IF(G954=30,1,M953)</f>
      </c>
      <c r="M954" s="183" t="str">
        <f>L954*(1-K954)</f>
      </c>
    </row>
    <row r="955">
      <c r="A955" t="s">
        <v>167</v>
      </c>
      <c r="B955" t="s">
        <v>219</v>
      </c>
      <c r="C955" s="35" t="s">
        <v>221</v>
      </c>
      <c r="D955" t="s">
        <v>530</v>
      </c>
      <c r="E955" t="s">
        <v>548</v>
      </c>
      <c r="F955" s="176" t="n">
        <v>2048</v>
      </c>
      <c r="G955" s="177" t="n">
        <v>63</v>
      </c>
      <c r="H955" s="178" t="n">
        <v>18061.5124556516</v>
      </c>
      <c r="I955" s="179" t="n">
        <v>3640185.23597471</v>
      </c>
      <c r="J955" s="180" t="str">
        <f>IF(I955&gt;0,H955/I955,0)</f>
      </c>
      <c r="K955" s="181" t="str">
        <f>1-EXP(-J955)</f>
      </c>
      <c r="L955" s="182" t="str">
        <f>IF(G955=30,1,M954)</f>
      </c>
      <c r="M955" s="183" t="str">
        <f>L955*(1-K955)</f>
      </c>
    </row>
    <row r="956">
      <c r="A956" t="s">
        <v>167</v>
      </c>
      <c r="B956" t="s">
        <v>219</v>
      </c>
      <c r="C956" s="35" t="s">
        <v>221</v>
      </c>
      <c r="D956" t="s">
        <v>530</v>
      </c>
      <c r="E956" t="s">
        <v>548</v>
      </c>
      <c r="F956" s="176" t="n">
        <v>2048</v>
      </c>
      <c r="G956" s="177" t="n">
        <v>64</v>
      </c>
      <c r="H956" s="178" t="n">
        <v>19876.9071594591</v>
      </c>
      <c r="I956" s="179" t="n">
        <v>3621010.8196072</v>
      </c>
      <c r="J956" s="180" t="str">
        <f>IF(I956&gt;0,H956/I956,0)</f>
      </c>
      <c r="K956" s="181" t="str">
        <f>1-EXP(-J956)</f>
      </c>
      <c r="L956" s="182" t="str">
        <f>IF(G956=30,1,M955)</f>
      </c>
      <c r="M956" s="183" t="str">
        <f>L956*(1-K956)</f>
      </c>
    </row>
    <row r="957">
      <c r="A957" t="s">
        <v>167</v>
      </c>
      <c r="B957" t="s">
        <v>219</v>
      </c>
      <c r="C957" s="35" t="s">
        <v>221</v>
      </c>
      <c r="D957" t="s">
        <v>530</v>
      </c>
      <c r="E957" t="s">
        <v>548</v>
      </c>
      <c r="F957" s="176" t="n">
        <v>2048</v>
      </c>
      <c r="G957" s="177" t="n">
        <v>65</v>
      </c>
      <c r="H957" s="178" t="n">
        <v>21335.1034349166</v>
      </c>
      <c r="I957" s="179" t="n">
        <v>3548337.06262707</v>
      </c>
      <c r="J957" s="180" t="str">
        <f>IF(I957&gt;0,H957/I957,0)</f>
      </c>
      <c r="K957" s="181" t="str">
        <f>1-EXP(-J957)</f>
      </c>
      <c r="L957" s="182" t="str">
        <f>IF(G957=30,1,M956)</f>
      </c>
      <c r="M957" s="183" t="str">
        <f>L957*(1-K957)</f>
      </c>
    </row>
    <row r="958">
      <c r="A958" t="s">
        <v>167</v>
      </c>
      <c r="B958" t="s">
        <v>219</v>
      </c>
      <c r="C958" s="35" t="s">
        <v>221</v>
      </c>
      <c r="D958" t="s">
        <v>530</v>
      </c>
      <c r="E958" t="s">
        <v>548</v>
      </c>
      <c r="F958" s="176" t="n">
        <v>2048</v>
      </c>
      <c r="G958" s="177" t="n">
        <v>66</v>
      </c>
      <c r="H958" s="178" t="n">
        <v>21844.683592776</v>
      </c>
      <c r="I958" s="179" t="n">
        <v>3451824.68011944</v>
      </c>
      <c r="J958" s="180" t="str">
        <f>IF(I958&gt;0,H958/I958,0)</f>
      </c>
      <c r="K958" s="181" t="str">
        <f>1-EXP(-J958)</f>
      </c>
      <c r="L958" s="182" t="str">
        <f>IF(G958=30,1,M957)</f>
      </c>
      <c r="M958" s="183" t="str">
        <f>L958*(1-K958)</f>
      </c>
    </row>
    <row r="959">
      <c r="A959" t="s">
        <v>167</v>
      </c>
      <c r="B959" t="s">
        <v>219</v>
      </c>
      <c r="C959" s="35" t="s">
        <v>221</v>
      </c>
      <c r="D959" t="s">
        <v>530</v>
      </c>
      <c r="E959" t="s">
        <v>548</v>
      </c>
      <c r="F959" s="176" t="n">
        <v>2048</v>
      </c>
      <c r="G959" s="177" t="n">
        <v>67</v>
      </c>
      <c r="H959" s="178" t="n">
        <v>23075.8728226212</v>
      </c>
      <c r="I959" s="179" t="n">
        <v>3347256.55901139</v>
      </c>
      <c r="J959" s="180" t="str">
        <f>IF(I959&gt;0,H959/I959,0)</f>
      </c>
      <c r="K959" s="181" t="str">
        <f>1-EXP(-J959)</f>
      </c>
      <c r="L959" s="182" t="str">
        <f>IF(G959=30,1,M958)</f>
      </c>
      <c r="M959" s="183" t="str">
        <f>L959*(1-K959)</f>
      </c>
    </row>
    <row r="960">
      <c r="A960" t="s">
        <v>167</v>
      </c>
      <c r="B960" t="s">
        <v>219</v>
      </c>
      <c r="C960" s="35" t="s">
        <v>221</v>
      </c>
      <c r="D960" t="s">
        <v>530</v>
      </c>
      <c r="E960" t="s">
        <v>548</v>
      </c>
      <c r="F960" s="176" t="n">
        <v>2048</v>
      </c>
      <c r="G960" s="177" t="n">
        <v>68</v>
      </c>
      <c r="H960" s="178" t="n">
        <v>24230.7214172456</v>
      </c>
      <c r="I960" s="179" t="n">
        <v>3244872.74456514</v>
      </c>
      <c r="J960" s="180" t="str">
        <f>IF(I960&gt;0,H960/I960,0)</f>
      </c>
      <c r="K960" s="181" t="str">
        <f>1-EXP(-J960)</f>
      </c>
      <c r="L960" s="182" t="str">
        <f>IF(G960=30,1,M959)</f>
      </c>
      <c r="M960" s="183" t="str">
        <f>L960*(1-K960)</f>
      </c>
    </row>
    <row r="961">
      <c r="A961" t="s">
        <v>167</v>
      </c>
      <c r="B961" t="s">
        <v>219</v>
      </c>
      <c r="C961" s="35" t="s">
        <v>221</v>
      </c>
      <c r="D961" t="s">
        <v>530</v>
      </c>
      <c r="E961" t="s">
        <v>548</v>
      </c>
      <c r="F961" s="176" t="n">
        <v>2048</v>
      </c>
      <c r="G961" s="177" t="n">
        <v>69</v>
      </c>
      <c r="H961" s="178" t="n">
        <v>24668.3303193764</v>
      </c>
      <c r="I961" s="179" t="n">
        <v>3128619.14703966</v>
      </c>
      <c r="J961" s="180" t="str">
        <f>IF(I961&gt;0,H961/I961,0)</f>
      </c>
      <c r="K961" s="181" t="str">
        <f>1-EXP(-J961)</f>
      </c>
      <c r="L961" s="182" t="str">
        <f>IF(G961=30,1,M960)</f>
      </c>
      <c r="M961" s="183" t="str">
        <f>L961*(1-K961)</f>
      </c>
    </row>
    <row r="962">
      <c r="A962" t="s">
        <v>167</v>
      </c>
      <c r="B962" t="s">
        <v>219</v>
      </c>
      <c r="C962" s="35" t="s">
        <v>221</v>
      </c>
      <c r="D962" t="s">
        <v>530</v>
      </c>
      <c r="E962" t="s">
        <v>548</v>
      </c>
      <c r="F962" s="176" t="n">
        <v>2049</v>
      </c>
      <c r="G962" s="177" t="n">
        <v>30</v>
      </c>
      <c r="H962" s="178" t="n">
        <v>631.023342924705</v>
      </c>
      <c r="I962" s="179" t="n">
        <v>4236212.58566906</v>
      </c>
      <c r="J962" s="180" t="str">
        <f>IF(I962&gt;0,H962/I962,0)</f>
      </c>
      <c r="K962" s="181" t="str">
        <f>1-EXP(-J962)</f>
      </c>
      <c r="L962" s="182" t="str">
        <f>IF(G962=30,1,M961)</f>
      </c>
      <c r="M962" s="183" t="str">
        <f>L962*(1-K962)</f>
      </c>
    </row>
    <row r="963">
      <c r="A963" t="s">
        <v>167</v>
      </c>
      <c r="B963" t="s">
        <v>219</v>
      </c>
      <c r="C963" s="35" t="s">
        <v>221</v>
      </c>
      <c r="D963" t="s">
        <v>530</v>
      </c>
      <c r="E963" t="s">
        <v>548</v>
      </c>
      <c r="F963" s="176" t="n">
        <v>2049</v>
      </c>
      <c r="G963" s="177" t="n">
        <v>31</v>
      </c>
      <c r="H963" s="178" t="n">
        <v>905.227268329253</v>
      </c>
      <c r="I963" s="179" t="n">
        <v>4271768.29563966</v>
      </c>
      <c r="J963" s="180" t="str">
        <f>IF(I963&gt;0,H963/I963,0)</f>
      </c>
      <c r="K963" s="181" t="str">
        <f>1-EXP(-J963)</f>
      </c>
      <c r="L963" s="182" t="str">
        <f>IF(G963=30,1,M962)</f>
      </c>
      <c r="M963" s="183" t="str">
        <f>L963*(1-K963)</f>
      </c>
    </row>
    <row r="964">
      <c r="A964" t="s">
        <v>167</v>
      </c>
      <c r="B964" t="s">
        <v>219</v>
      </c>
      <c r="C964" s="35" t="s">
        <v>221</v>
      </c>
      <c r="D964" t="s">
        <v>530</v>
      </c>
      <c r="E964" t="s">
        <v>548</v>
      </c>
      <c r="F964" s="176" t="n">
        <v>2049</v>
      </c>
      <c r="G964" s="177" t="n">
        <v>32</v>
      </c>
      <c r="H964" s="178" t="n">
        <v>957.166842023196</v>
      </c>
      <c r="I964" s="179" t="n">
        <v>4337512.81902819</v>
      </c>
      <c r="J964" s="180" t="str">
        <f>IF(I964&gt;0,H964/I964,0)</f>
      </c>
      <c r="K964" s="181" t="str">
        <f>1-EXP(-J964)</f>
      </c>
      <c r="L964" s="182" t="str">
        <f>IF(G964=30,1,M963)</f>
      </c>
      <c r="M964" s="183" t="str">
        <f>L964*(1-K964)</f>
      </c>
    </row>
    <row r="965">
      <c r="A965" t="s">
        <v>167</v>
      </c>
      <c r="B965" t="s">
        <v>219</v>
      </c>
      <c r="C965" s="35" t="s">
        <v>221</v>
      </c>
      <c r="D965" t="s">
        <v>530</v>
      </c>
      <c r="E965" t="s">
        <v>548</v>
      </c>
      <c r="F965" s="176" t="n">
        <v>2049</v>
      </c>
      <c r="G965" s="177" t="n">
        <v>33</v>
      </c>
      <c r="H965" s="178" t="n">
        <v>1080.11478371057</v>
      </c>
      <c r="I965" s="179" t="n">
        <v>4573659.51498838</v>
      </c>
      <c r="J965" s="180" t="str">
        <f>IF(I965&gt;0,H965/I965,0)</f>
      </c>
      <c r="K965" s="181" t="str">
        <f>1-EXP(-J965)</f>
      </c>
      <c r="L965" s="182" t="str">
        <f>IF(G965=30,1,M964)</f>
      </c>
      <c r="M965" s="183" t="str">
        <f>L965*(1-K965)</f>
      </c>
    </row>
    <row r="966">
      <c r="A966" t="s">
        <v>167</v>
      </c>
      <c r="B966" t="s">
        <v>219</v>
      </c>
      <c r="C966" s="35" t="s">
        <v>221</v>
      </c>
      <c r="D966" t="s">
        <v>530</v>
      </c>
      <c r="E966" t="s">
        <v>548</v>
      </c>
      <c r="F966" s="176" t="n">
        <v>2049</v>
      </c>
      <c r="G966" s="177" t="n">
        <v>34</v>
      </c>
      <c r="H966" s="178" t="n">
        <v>1166.34787481019</v>
      </c>
      <c r="I966" s="179" t="n">
        <v>4636555.02908334</v>
      </c>
      <c r="J966" s="180" t="str">
        <f>IF(I966&gt;0,H966/I966,0)</f>
      </c>
      <c r="K966" s="181" t="str">
        <f>1-EXP(-J966)</f>
      </c>
      <c r="L966" s="182" t="str">
        <f>IF(G966=30,1,M965)</f>
      </c>
      <c r="M966" s="183" t="str">
        <f>L966*(1-K966)</f>
      </c>
    </row>
    <row r="967">
      <c r="A967" t="s">
        <v>167</v>
      </c>
      <c r="B967" t="s">
        <v>219</v>
      </c>
      <c r="C967" s="35" t="s">
        <v>221</v>
      </c>
      <c r="D967" t="s">
        <v>530</v>
      </c>
      <c r="E967" t="s">
        <v>548</v>
      </c>
      <c r="F967" s="176" t="n">
        <v>2049</v>
      </c>
      <c r="G967" s="177" t="n">
        <v>35</v>
      </c>
      <c r="H967" s="178" t="n">
        <v>1279.96305015625</v>
      </c>
      <c r="I967" s="179" t="n">
        <v>4707325.98958404</v>
      </c>
      <c r="J967" s="180" t="str">
        <f>IF(I967&gt;0,H967/I967,0)</f>
      </c>
      <c r="K967" s="181" t="str">
        <f>1-EXP(-J967)</f>
      </c>
      <c r="L967" s="182" t="str">
        <f>IF(G967=30,1,M966)</f>
      </c>
      <c r="M967" s="183" t="str">
        <f>L967*(1-K967)</f>
      </c>
    </row>
    <row r="968">
      <c r="A968" t="s">
        <v>167</v>
      </c>
      <c r="B968" t="s">
        <v>219</v>
      </c>
      <c r="C968" s="35" t="s">
        <v>221</v>
      </c>
      <c r="D968" t="s">
        <v>530</v>
      </c>
      <c r="E968" t="s">
        <v>548</v>
      </c>
      <c r="F968" s="176" t="n">
        <v>2049</v>
      </c>
      <c r="G968" s="177" t="n">
        <v>36</v>
      </c>
      <c r="H968" s="178" t="n">
        <v>1644.40777843823</v>
      </c>
      <c r="I968" s="179" t="n">
        <v>4797178.81440003</v>
      </c>
      <c r="J968" s="180" t="str">
        <f>IF(I968&gt;0,H968/I968,0)</f>
      </c>
      <c r="K968" s="181" t="str">
        <f>1-EXP(-J968)</f>
      </c>
      <c r="L968" s="182" t="str">
        <f>IF(G968=30,1,M967)</f>
      </c>
      <c r="M968" s="183" t="str">
        <f>L968*(1-K968)</f>
      </c>
    </row>
    <row r="969">
      <c r="A969" t="s">
        <v>167</v>
      </c>
      <c r="B969" t="s">
        <v>219</v>
      </c>
      <c r="C969" s="35" t="s">
        <v>221</v>
      </c>
      <c r="D969" t="s">
        <v>530</v>
      </c>
      <c r="E969" t="s">
        <v>548</v>
      </c>
      <c r="F969" s="176" t="n">
        <v>2049</v>
      </c>
      <c r="G969" s="177" t="n">
        <v>37</v>
      </c>
      <c r="H969" s="178" t="n">
        <v>1807.06841673452</v>
      </c>
      <c r="I969" s="179" t="n">
        <v>4839178.88214181</v>
      </c>
      <c r="J969" s="180" t="str">
        <f>IF(I969&gt;0,H969/I969,0)</f>
      </c>
      <c r="K969" s="181" t="str">
        <f>1-EXP(-J969)</f>
      </c>
      <c r="L969" s="182" t="str">
        <f>IF(G969=30,1,M968)</f>
      </c>
      <c r="M969" s="183" t="str">
        <f>L969*(1-K969)</f>
      </c>
    </row>
    <row r="970">
      <c r="A970" t="s">
        <v>167</v>
      </c>
      <c r="B970" t="s">
        <v>219</v>
      </c>
      <c r="C970" s="35" t="s">
        <v>221</v>
      </c>
      <c r="D970" t="s">
        <v>530</v>
      </c>
      <c r="E970" t="s">
        <v>548</v>
      </c>
      <c r="F970" s="176" t="n">
        <v>2049</v>
      </c>
      <c r="G970" s="177" t="n">
        <v>38</v>
      </c>
      <c r="H970" s="178" t="n">
        <v>1949.12702076358</v>
      </c>
      <c r="I970" s="179" t="n">
        <v>4758450.676589</v>
      </c>
      <c r="J970" s="180" t="str">
        <f>IF(I970&gt;0,H970/I970,0)</f>
      </c>
      <c r="K970" s="181" t="str">
        <f>1-EXP(-J970)</f>
      </c>
      <c r="L970" s="182" t="str">
        <f>IF(G970=30,1,M969)</f>
      </c>
      <c r="M970" s="183" t="str">
        <f>L970*(1-K970)</f>
      </c>
    </row>
    <row r="971">
      <c r="A971" t="s">
        <v>167</v>
      </c>
      <c r="B971" t="s">
        <v>219</v>
      </c>
      <c r="C971" s="35" t="s">
        <v>221</v>
      </c>
      <c r="D971" t="s">
        <v>530</v>
      </c>
      <c r="E971" t="s">
        <v>548</v>
      </c>
      <c r="F971" s="176" t="n">
        <v>2049</v>
      </c>
      <c r="G971" s="177" t="n">
        <v>39</v>
      </c>
      <c r="H971" s="178" t="n">
        <v>2030.12352823968</v>
      </c>
      <c r="I971" s="179" t="n">
        <v>4656109.19772479</v>
      </c>
      <c r="J971" s="180" t="str">
        <f>IF(I971&gt;0,H971/I971,0)</f>
      </c>
      <c r="K971" s="181" t="str">
        <f>1-EXP(-J971)</f>
      </c>
      <c r="L971" s="182" t="str">
        <f>IF(G971=30,1,M970)</f>
      </c>
      <c r="M971" s="183" t="str">
        <f>L971*(1-K971)</f>
      </c>
    </row>
    <row r="972">
      <c r="A972" t="s">
        <v>167</v>
      </c>
      <c r="B972" t="s">
        <v>219</v>
      </c>
      <c r="C972" s="35" t="s">
        <v>221</v>
      </c>
      <c r="D972" t="s">
        <v>530</v>
      </c>
      <c r="E972" t="s">
        <v>548</v>
      </c>
      <c r="F972" s="176" t="n">
        <v>2049</v>
      </c>
      <c r="G972" s="177" t="n">
        <v>40</v>
      </c>
      <c r="H972" s="178" t="n">
        <v>2186.38588478831</v>
      </c>
      <c r="I972" s="179" t="n">
        <v>4597508.07512414</v>
      </c>
      <c r="J972" s="180" t="str">
        <f>IF(I972&gt;0,H972/I972,0)</f>
      </c>
      <c r="K972" s="181" t="str">
        <f>1-EXP(-J972)</f>
      </c>
      <c r="L972" s="182" t="str">
        <f>IF(G972=30,1,M971)</f>
      </c>
      <c r="M972" s="183" t="str">
        <f>L972*(1-K972)</f>
      </c>
    </row>
    <row r="973">
      <c r="A973" t="s">
        <v>167</v>
      </c>
      <c r="B973" t="s">
        <v>219</v>
      </c>
      <c r="C973" s="35" t="s">
        <v>221</v>
      </c>
      <c r="D973" t="s">
        <v>530</v>
      </c>
      <c r="E973" t="s">
        <v>548</v>
      </c>
      <c r="F973" s="176" t="n">
        <v>2049</v>
      </c>
      <c r="G973" s="177" t="n">
        <v>41</v>
      </c>
      <c r="H973" s="178" t="n">
        <v>2830.94531749386</v>
      </c>
      <c r="I973" s="179" t="n">
        <v>4586729.62682571</v>
      </c>
      <c r="J973" s="180" t="str">
        <f>IF(I973&gt;0,H973/I973,0)</f>
      </c>
      <c r="K973" s="181" t="str">
        <f>1-EXP(-J973)</f>
      </c>
      <c r="L973" s="182" t="str">
        <f>IF(G973=30,1,M972)</f>
      </c>
      <c r="M973" s="183" t="str">
        <f>L973*(1-K973)</f>
      </c>
    </row>
    <row r="974">
      <c r="A974" t="s">
        <v>167</v>
      </c>
      <c r="B974" t="s">
        <v>219</v>
      </c>
      <c r="C974" s="35" t="s">
        <v>221</v>
      </c>
      <c r="D974" t="s">
        <v>530</v>
      </c>
      <c r="E974" t="s">
        <v>548</v>
      </c>
      <c r="F974" s="176" t="n">
        <v>2049</v>
      </c>
      <c r="G974" s="177" t="n">
        <v>42</v>
      </c>
      <c r="H974" s="178" t="n">
        <v>3116.35027826766</v>
      </c>
      <c r="I974" s="179" t="n">
        <v>4555974.11636622</v>
      </c>
      <c r="J974" s="180" t="str">
        <f>IF(I974&gt;0,H974/I974,0)</f>
      </c>
      <c r="K974" s="181" t="str">
        <f>1-EXP(-J974)</f>
      </c>
      <c r="L974" s="182" t="str">
        <f>IF(G974=30,1,M973)</f>
      </c>
      <c r="M974" s="183" t="str">
        <f>L974*(1-K974)</f>
      </c>
    </row>
    <row r="975">
      <c r="A975" t="s">
        <v>167</v>
      </c>
      <c r="B975" t="s">
        <v>219</v>
      </c>
      <c r="C975" s="35" t="s">
        <v>221</v>
      </c>
      <c r="D975" t="s">
        <v>530</v>
      </c>
      <c r="E975" t="s">
        <v>548</v>
      </c>
      <c r="F975" s="176" t="n">
        <v>2049</v>
      </c>
      <c r="G975" s="177" t="n">
        <v>43</v>
      </c>
      <c r="H975" s="178" t="n">
        <v>3423.35785733317</v>
      </c>
      <c r="I975" s="179" t="n">
        <v>4481661.07320618</v>
      </c>
      <c r="J975" s="180" t="str">
        <f>IF(I975&gt;0,H975/I975,0)</f>
      </c>
      <c r="K975" s="181" t="str">
        <f>1-EXP(-J975)</f>
      </c>
      <c r="L975" s="182" t="str">
        <f>IF(G975=30,1,M974)</f>
      </c>
      <c r="M975" s="183" t="str">
        <f>L975*(1-K975)</f>
      </c>
    </row>
    <row r="976">
      <c r="A976" t="s">
        <v>167</v>
      </c>
      <c r="B976" t="s">
        <v>219</v>
      </c>
      <c r="C976" s="35" t="s">
        <v>221</v>
      </c>
      <c r="D976" t="s">
        <v>530</v>
      </c>
      <c r="E976" t="s">
        <v>548</v>
      </c>
      <c r="F976" s="176" t="n">
        <v>2049</v>
      </c>
      <c r="G976" s="177" t="n">
        <v>44</v>
      </c>
      <c r="H976" s="178" t="n">
        <v>3528.37030022104</v>
      </c>
      <c r="I976" s="179" t="n">
        <v>4384467.33536835</v>
      </c>
      <c r="J976" s="180" t="str">
        <f>IF(I976&gt;0,H976/I976,0)</f>
      </c>
      <c r="K976" s="181" t="str">
        <f>1-EXP(-J976)</f>
      </c>
      <c r="L976" s="182" t="str">
        <f>IF(G976=30,1,M975)</f>
      </c>
      <c r="M976" s="183" t="str">
        <f>L976*(1-K976)</f>
      </c>
    </row>
    <row r="977">
      <c r="A977" t="s">
        <v>167</v>
      </c>
      <c r="B977" t="s">
        <v>219</v>
      </c>
      <c r="C977" s="35" t="s">
        <v>221</v>
      </c>
      <c r="D977" t="s">
        <v>530</v>
      </c>
      <c r="E977" t="s">
        <v>548</v>
      </c>
      <c r="F977" s="176" t="n">
        <v>2049</v>
      </c>
      <c r="G977" s="177" t="n">
        <v>45</v>
      </c>
      <c r="H977" s="178" t="n">
        <v>3746.68884138064</v>
      </c>
      <c r="I977" s="179" t="n">
        <v>4283356.28622606</v>
      </c>
      <c r="J977" s="180" t="str">
        <f>IF(I977&gt;0,H977/I977,0)</f>
      </c>
      <c r="K977" s="181" t="str">
        <f>1-EXP(-J977)</f>
      </c>
      <c r="L977" s="182" t="str">
        <f>IF(G977=30,1,M976)</f>
      </c>
      <c r="M977" s="183" t="str">
        <f>L977*(1-K977)</f>
      </c>
    </row>
    <row r="978">
      <c r="A978" t="s">
        <v>167</v>
      </c>
      <c r="B978" t="s">
        <v>219</v>
      </c>
      <c r="C978" s="35" t="s">
        <v>221</v>
      </c>
      <c r="D978" t="s">
        <v>530</v>
      </c>
      <c r="E978" t="s">
        <v>548</v>
      </c>
      <c r="F978" s="176" t="n">
        <v>2049</v>
      </c>
      <c r="G978" s="177" t="n">
        <v>46</v>
      </c>
      <c r="H978" s="178" t="n">
        <v>4650.25992584311</v>
      </c>
      <c r="I978" s="179" t="n">
        <v>4234605.39179738</v>
      </c>
      <c r="J978" s="180" t="str">
        <f>IF(I978&gt;0,H978/I978,0)</f>
      </c>
      <c r="K978" s="181" t="str">
        <f>1-EXP(-J978)</f>
      </c>
      <c r="L978" s="182" t="str">
        <f>IF(G978=30,1,M977)</f>
      </c>
      <c r="M978" s="183" t="str">
        <f>L978*(1-K978)</f>
      </c>
    </row>
    <row r="979">
      <c r="A979" t="s">
        <v>167</v>
      </c>
      <c r="B979" t="s">
        <v>219</v>
      </c>
      <c r="C979" s="35" t="s">
        <v>221</v>
      </c>
      <c r="D979" t="s">
        <v>530</v>
      </c>
      <c r="E979" t="s">
        <v>548</v>
      </c>
      <c r="F979" s="176" t="n">
        <v>2049</v>
      </c>
      <c r="G979" s="177" t="n">
        <v>47</v>
      </c>
      <c r="H979" s="178" t="n">
        <v>5123.89423342068</v>
      </c>
      <c r="I979" s="179" t="n">
        <v>4207677.53876939</v>
      </c>
      <c r="J979" s="180" t="str">
        <f>IF(I979&gt;0,H979/I979,0)</f>
      </c>
      <c r="K979" s="181" t="str">
        <f>1-EXP(-J979)</f>
      </c>
      <c r="L979" s="182" t="str">
        <f>IF(G979=30,1,M978)</f>
      </c>
      <c r="M979" s="183" t="str">
        <f>L979*(1-K979)</f>
      </c>
    </row>
    <row r="980">
      <c r="A980" t="s">
        <v>167</v>
      </c>
      <c r="B980" t="s">
        <v>219</v>
      </c>
      <c r="C980" s="35" t="s">
        <v>221</v>
      </c>
      <c r="D980" t="s">
        <v>530</v>
      </c>
      <c r="E980" t="s">
        <v>548</v>
      </c>
      <c r="F980" s="176" t="n">
        <v>2049</v>
      </c>
      <c r="G980" s="177" t="n">
        <v>48</v>
      </c>
      <c r="H980" s="178" t="n">
        <v>5678.56939021344</v>
      </c>
      <c r="I980" s="179" t="n">
        <v>4179961.12694612</v>
      </c>
      <c r="J980" s="180" t="str">
        <f>IF(I980&gt;0,H980/I980,0)</f>
      </c>
      <c r="K980" s="181" t="str">
        <f>1-EXP(-J980)</f>
      </c>
      <c r="L980" s="182" t="str">
        <f>IF(G980=30,1,M979)</f>
      </c>
      <c r="M980" s="183" t="str">
        <f>L980*(1-K980)</f>
      </c>
    </row>
    <row r="981">
      <c r="A981" t="s">
        <v>167</v>
      </c>
      <c r="B981" t="s">
        <v>219</v>
      </c>
      <c r="C981" s="35" t="s">
        <v>221</v>
      </c>
      <c r="D981" t="s">
        <v>530</v>
      </c>
      <c r="E981" t="s">
        <v>548</v>
      </c>
      <c r="F981" s="176" t="n">
        <v>2049</v>
      </c>
      <c r="G981" s="177" t="n">
        <v>49</v>
      </c>
      <c r="H981" s="178" t="n">
        <v>6156.141187377</v>
      </c>
      <c r="I981" s="179" t="n">
        <v>4170293.78846593</v>
      </c>
      <c r="J981" s="180" t="str">
        <f>IF(I981&gt;0,H981/I981,0)</f>
      </c>
      <c r="K981" s="181" t="str">
        <f>1-EXP(-J981)</f>
      </c>
      <c r="L981" s="182" t="str">
        <f>IF(G981=30,1,M980)</f>
      </c>
      <c r="M981" s="183" t="str">
        <f>L981*(1-K981)</f>
      </c>
    </row>
    <row r="982">
      <c r="A982" t="s">
        <v>167</v>
      </c>
      <c r="B982" t="s">
        <v>219</v>
      </c>
      <c r="C982" s="35" t="s">
        <v>221</v>
      </c>
      <c r="D982" t="s">
        <v>530</v>
      </c>
      <c r="E982" t="s">
        <v>548</v>
      </c>
      <c r="F982" s="176" t="n">
        <v>2049</v>
      </c>
      <c r="G982" s="177" t="n">
        <v>50</v>
      </c>
      <c r="H982" s="178" t="n">
        <v>6779.8618832077</v>
      </c>
      <c r="I982" s="179" t="n">
        <v>4196789.58729886</v>
      </c>
      <c r="J982" s="180" t="str">
        <f>IF(I982&gt;0,H982/I982,0)</f>
      </c>
      <c r="K982" s="181" t="str">
        <f>1-EXP(-J982)</f>
      </c>
      <c r="L982" s="182" t="str">
        <f>IF(G982=30,1,M981)</f>
      </c>
      <c r="M982" s="183" t="str">
        <f>L982*(1-K982)</f>
      </c>
    </row>
    <row r="983">
      <c r="A983" t="s">
        <v>167</v>
      </c>
      <c r="B983" t="s">
        <v>219</v>
      </c>
      <c r="C983" s="35" t="s">
        <v>221</v>
      </c>
      <c r="D983" t="s">
        <v>530</v>
      </c>
      <c r="E983" t="s">
        <v>548</v>
      </c>
      <c r="F983" s="176" t="n">
        <v>2049</v>
      </c>
      <c r="G983" s="177" t="n">
        <v>51</v>
      </c>
      <c r="H983" s="178" t="n">
        <v>7697.51404115261</v>
      </c>
      <c r="I983" s="179" t="n">
        <v>4224501.9894938</v>
      </c>
      <c r="J983" s="180" t="str">
        <f>IF(I983&gt;0,H983/I983,0)</f>
      </c>
      <c r="K983" s="181" t="str">
        <f>1-EXP(-J983)</f>
      </c>
      <c r="L983" s="182" t="str">
        <f>IF(G983=30,1,M982)</f>
      </c>
      <c r="M983" s="183" t="str">
        <f>L983*(1-K983)</f>
      </c>
    </row>
    <row r="984">
      <c r="A984" t="s">
        <v>167</v>
      </c>
      <c r="B984" t="s">
        <v>219</v>
      </c>
      <c r="C984" s="35" t="s">
        <v>221</v>
      </c>
      <c r="D984" t="s">
        <v>530</v>
      </c>
      <c r="E984" t="s">
        <v>548</v>
      </c>
      <c r="F984" s="176" t="n">
        <v>2049</v>
      </c>
      <c r="G984" s="177" t="n">
        <v>52</v>
      </c>
      <c r="H984" s="178" t="n">
        <v>8365.26593838677</v>
      </c>
      <c r="I984" s="179" t="n">
        <v>4206525.16111196</v>
      </c>
      <c r="J984" s="180" t="str">
        <f>IF(I984&gt;0,H984/I984,0)</f>
      </c>
      <c r="K984" s="181" t="str">
        <f>1-EXP(-J984)</f>
      </c>
      <c r="L984" s="182" t="str">
        <f>IF(G984=30,1,M983)</f>
      </c>
      <c r="M984" s="183" t="str">
        <f>L984*(1-K984)</f>
      </c>
    </row>
    <row r="985">
      <c r="A985" t="s">
        <v>167</v>
      </c>
      <c r="B985" t="s">
        <v>219</v>
      </c>
      <c r="C985" s="35" t="s">
        <v>221</v>
      </c>
      <c r="D985" t="s">
        <v>530</v>
      </c>
      <c r="E985" t="s">
        <v>548</v>
      </c>
      <c r="F985" s="176" t="n">
        <v>2049</v>
      </c>
      <c r="G985" s="177" t="n">
        <v>53</v>
      </c>
      <c r="H985" s="178" t="n">
        <v>8947.72430076826</v>
      </c>
      <c r="I985" s="179" t="n">
        <v>4131020.30081869</v>
      </c>
      <c r="J985" s="180" t="str">
        <f>IF(I985&gt;0,H985/I985,0)</f>
      </c>
      <c r="K985" s="181" t="str">
        <f>1-EXP(-J985)</f>
      </c>
      <c r="L985" s="182" t="str">
        <f>IF(G985=30,1,M984)</f>
      </c>
      <c r="M985" s="183" t="str">
        <f>L985*(1-K985)</f>
      </c>
    </row>
    <row r="986">
      <c r="A986" t="s">
        <v>167</v>
      </c>
      <c r="B986" t="s">
        <v>219</v>
      </c>
      <c r="C986" s="35" t="s">
        <v>221</v>
      </c>
      <c r="D986" t="s">
        <v>530</v>
      </c>
      <c r="E986" t="s">
        <v>548</v>
      </c>
      <c r="F986" s="176" t="n">
        <v>2049</v>
      </c>
      <c r="G986" s="177" t="n">
        <v>54</v>
      </c>
      <c r="H986" s="178" t="n">
        <v>9618.6750436755</v>
      </c>
      <c r="I986" s="179" t="n">
        <v>4052530.8181337</v>
      </c>
      <c r="J986" s="180" t="str">
        <f>IF(I986&gt;0,H986/I986,0)</f>
      </c>
      <c r="K986" s="181" t="str">
        <f>1-EXP(-J986)</f>
      </c>
      <c r="L986" s="182" t="str">
        <f>IF(G986=30,1,M985)</f>
      </c>
      <c r="M986" s="183" t="str">
        <f>L986*(1-K986)</f>
      </c>
    </row>
    <row r="987">
      <c r="A987" t="s">
        <v>167</v>
      </c>
      <c r="B987" t="s">
        <v>219</v>
      </c>
      <c r="C987" s="35" t="s">
        <v>221</v>
      </c>
      <c r="D987" t="s">
        <v>530</v>
      </c>
      <c r="E987" t="s">
        <v>548</v>
      </c>
      <c r="F987" s="176" t="n">
        <v>2049</v>
      </c>
      <c r="G987" s="177" t="n">
        <v>55</v>
      </c>
      <c r="H987" s="178" t="n">
        <v>10375.5331415498</v>
      </c>
      <c r="I987" s="179" t="n">
        <v>3981623.33858478</v>
      </c>
      <c r="J987" s="180" t="str">
        <f>IF(I987&gt;0,H987/I987,0)</f>
      </c>
      <c r="K987" s="181" t="str">
        <f>1-EXP(-J987)</f>
      </c>
      <c r="L987" s="182" t="str">
        <f>IF(G987=30,1,M986)</f>
      </c>
      <c r="M987" s="183" t="str">
        <f>L987*(1-K987)</f>
      </c>
    </row>
    <row r="988">
      <c r="A988" t="s">
        <v>167</v>
      </c>
      <c r="B988" t="s">
        <v>219</v>
      </c>
      <c r="C988" s="35" t="s">
        <v>221</v>
      </c>
      <c r="D988" t="s">
        <v>530</v>
      </c>
      <c r="E988" t="s">
        <v>548</v>
      </c>
      <c r="F988" s="176" t="n">
        <v>2049</v>
      </c>
      <c r="G988" s="177" t="n">
        <v>56</v>
      </c>
      <c r="H988" s="178" t="n">
        <v>11017.7670474277</v>
      </c>
      <c r="I988" s="179" t="n">
        <v>3911709.43727212</v>
      </c>
      <c r="J988" s="180" t="str">
        <f>IF(I988&gt;0,H988/I988,0)</f>
      </c>
      <c r="K988" s="181" t="str">
        <f>1-EXP(-J988)</f>
      </c>
      <c r="L988" s="182" t="str">
        <f>IF(G988=30,1,M987)</f>
      </c>
      <c r="M988" s="183" t="str">
        <f>L988*(1-K988)</f>
      </c>
    </row>
    <row r="989">
      <c r="A989" t="s">
        <v>167</v>
      </c>
      <c r="B989" t="s">
        <v>219</v>
      </c>
      <c r="C989" s="35" t="s">
        <v>221</v>
      </c>
      <c r="D989" t="s">
        <v>530</v>
      </c>
      <c r="E989" t="s">
        <v>548</v>
      </c>
      <c r="F989" s="176" t="n">
        <v>2049</v>
      </c>
      <c r="G989" s="177" t="n">
        <v>57</v>
      </c>
      <c r="H989" s="178" t="n">
        <v>12019.1041208656</v>
      </c>
      <c r="I989" s="179" t="n">
        <v>3872958.79799414</v>
      </c>
      <c r="J989" s="180" t="str">
        <f>IF(I989&gt;0,H989/I989,0)</f>
      </c>
      <c r="K989" s="181" t="str">
        <f>1-EXP(-J989)</f>
      </c>
      <c r="L989" s="182" t="str">
        <f>IF(G989=30,1,M988)</f>
      </c>
      <c r="M989" s="183" t="str">
        <f>L989*(1-K989)</f>
      </c>
    </row>
    <row r="990">
      <c r="A990" t="s">
        <v>167</v>
      </c>
      <c r="B990" t="s">
        <v>219</v>
      </c>
      <c r="C990" s="35" t="s">
        <v>221</v>
      </c>
      <c r="D990" t="s">
        <v>530</v>
      </c>
      <c r="E990" t="s">
        <v>548</v>
      </c>
      <c r="F990" s="176" t="n">
        <v>2049</v>
      </c>
      <c r="G990" s="177" t="n">
        <v>58</v>
      </c>
      <c r="H990" s="178" t="n">
        <v>13089.024398433</v>
      </c>
      <c r="I990" s="179" t="n">
        <v>3826819.2578969</v>
      </c>
      <c r="J990" s="180" t="str">
        <f>IF(I990&gt;0,H990/I990,0)</f>
      </c>
      <c r="K990" s="181" t="str">
        <f>1-EXP(-J990)</f>
      </c>
      <c r="L990" s="182" t="str">
        <f>IF(G990=30,1,M989)</f>
      </c>
      <c r="M990" s="183" t="str">
        <f>L990*(1-K990)</f>
      </c>
    </row>
    <row r="991">
      <c r="A991" t="s">
        <v>167</v>
      </c>
      <c r="B991" t="s">
        <v>219</v>
      </c>
      <c r="C991" s="35" t="s">
        <v>221</v>
      </c>
      <c r="D991" t="s">
        <v>530</v>
      </c>
      <c r="E991" t="s">
        <v>548</v>
      </c>
      <c r="F991" s="176" t="n">
        <v>2049</v>
      </c>
      <c r="G991" s="177" t="n">
        <v>59</v>
      </c>
      <c r="H991" s="178" t="n">
        <v>13656.0833433783</v>
      </c>
      <c r="I991" s="179" t="n">
        <v>3781864.75376015</v>
      </c>
      <c r="J991" s="180" t="str">
        <f>IF(I991&gt;0,H991/I991,0)</f>
      </c>
      <c r="K991" s="181" t="str">
        <f>1-EXP(-J991)</f>
      </c>
      <c r="L991" s="182" t="str">
        <f>IF(G991=30,1,M990)</f>
      </c>
      <c r="M991" s="183" t="str">
        <f>L991*(1-K991)</f>
      </c>
    </row>
    <row r="992">
      <c r="A992" t="s">
        <v>167</v>
      </c>
      <c r="B992" t="s">
        <v>219</v>
      </c>
      <c r="C992" s="35" t="s">
        <v>221</v>
      </c>
      <c r="D992" t="s">
        <v>530</v>
      </c>
      <c r="E992" t="s">
        <v>548</v>
      </c>
      <c r="F992" s="176" t="n">
        <v>2049</v>
      </c>
      <c r="G992" s="177" t="n">
        <v>60</v>
      </c>
      <c r="H992" s="178" t="n">
        <v>14525.3856232483</v>
      </c>
      <c r="I992" s="179" t="n">
        <v>3755886.25532049</v>
      </c>
      <c r="J992" s="180" t="str">
        <f>IF(I992&gt;0,H992/I992,0)</f>
      </c>
      <c r="K992" s="181" t="str">
        <f>1-EXP(-J992)</f>
      </c>
      <c r="L992" s="182" t="str">
        <f>IF(G992=30,1,M991)</f>
      </c>
      <c r="M992" s="183" t="str">
        <f>L992*(1-K992)</f>
      </c>
    </row>
    <row r="993">
      <c r="A993" t="s">
        <v>167</v>
      </c>
      <c r="B993" t="s">
        <v>219</v>
      </c>
      <c r="C993" s="35" t="s">
        <v>221</v>
      </c>
      <c r="D993" t="s">
        <v>530</v>
      </c>
      <c r="E993" t="s">
        <v>548</v>
      </c>
      <c r="F993" s="176" t="n">
        <v>2049</v>
      </c>
      <c r="G993" s="177" t="n">
        <v>61</v>
      </c>
      <c r="H993" s="178" t="n">
        <v>15233.1180747332</v>
      </c>
      <c r="I993" s="179" t="n">
        <v>3684934.54752693</v>
      </c>
      <c r="J993" s="180" t="str">
        <f>IF(I993&gt;0,H993/I993,0)</f>
      </c>
      <c r="K993" s="181" t="str">
        <f>1-EXP(-J993)</f>
      </c>
      <c r="L993" s="182" t="str">
        <f>IF(G993=30,1,M992)</f>
      </c>
      <c r="M993" s="183" t="str">
        <f>L993*(1-K993)</f>
      </c>
    </row>
    <row r="994">
      <c r="A994" t="s">
        <v>167</v>
      </c>
      <c r="B994" t="s">
        <v>219</v>
      </c>
      <c r="C994" s="35" t="s">
        <v>221</v>
      </c>
      <c r="D994" t="s">
        <v>530</v>
      </c>
      <c r="E994" t="s">
        <v>548</v>
      </c>
      <c r="F994" s="176" t="n">
        <v>2049</v>
      </c>
      <c r="G994" s="177" t="n">
        <v>62</v>
      </c>
      <c r="H994" s="178" t="n">
        <v>16253.9670191047</v>
      </c>
      <c r="I994" s="179" t="n">
        <v>3604340.22044061</v>
      </c>
      <c r="J994" s="180" t="str">
        <f>IF(I994&gt;0,H994/I994,0)</f>
      </c>
      <c r="K994" s="181" t="str">
        <f>1-EXP(-J994)</f>
      </c>
      <c r="L994" s="182" t="str">
        <f>IF(G994=30,1,M993)</f>
      </c>
      <c r="M994" s="183" t="str">
        <f>L994*(1-K994)</f>
      </c>
    </row>
    <row r="995">
      <c r="A995" t="s">
        <v>167</v>
      </c>
      <c r="B995" t="s">
        <v>219</v>
      </c>
      <c r="C995" s="35" t="s">
        <v>221</v>
      </c>
      <c r="D995" t="s">
        <v>530</v>
      </c>
      <c r="E995" t="s">
        <v>548</v>
      </c>
      <c r="F995" s="176" t="n">
        <v>2049</v>
      </c>
      <c r="G995" s="177" t="n">
        <v>63</v>
      </c>
      <c r="H995" s="178" t="n">
        <v>17581.8265218278</v>
      </c>
      <c r="I995" s="179" t="n">
        <v>3576079.38917971</v>
      </c>
      <c r="J995" s="180" t="str">
        <f>IF(I995&gt;0,H995/I995,0)</f>
      </c>
      <c r="K995" s="181" t="str">
        <f>1-EXP(-J995)</f>
      </c>
      <c r="L995" s="182" t="str">
        <f>IF(G995=30,1,M994)</f>
      </c>
      <c r="M995" s="183" t="str">
        <f>L995*(1-K995)</f>
      </c>
    </row>
    <row r="996">
      <c r="A996" t="s">
        <v>167</v>
      </c>
      <c r="B996" t="s">
        <v>219</v>
      </c>
      <c r="C996" s="35" t="s">
        <v>221</v>
      </c>
      <c r="D996" t="s">
        <v>530</v>
      </c>
      <c r="E996" t="s">
        <v>548</v>
      </c>
      <c r="F996" s="176" t="n">
        <v>2049</v>
      </c>
      <c r="G996" s="177" t="n">
        <v>64</v>
      </c>
      <c r="H996" s="178" t="n">
        <v>19543.9906596872</v>
      </c>
      <c r="I996" s="179" t="n">
        <v>3593901.50059024</v>
      </c>
      <c r="J996" s="180" t="str">
        <f>IF(I996&gt;0,H996/I996,0)</f>
      </c>
      <c r="K996" s="181" t="str">
        <f>1-EXP(-J996)</f>
      </c>
      <c r="L996" s="182" t="str">
        <f>IF(G996=30,1,M995)</f>
      </c>
      <c r="M996" s="183" t="str">
        <f>L996*(1-K996)</f>
      </c>
    </row>
    <row r="997">
      <c r="A997" t="s">
        <v>167</v>
      </c>
      <c r="B997" t="s">
        <v>219</v>
      </c>
      <c r="C997" s="35" t="s">
        <v>221</v>
      </c>
      <c r="D997" t="s">
        <v>530</v>
      </c>
      <c r="E997" t="s">
        <v>548</v>
      </c>
      <c r="F997" s="176" t="n">
        <v>2049</v>
      </c>
      <c r="G997" s="177" t="n">
        <v>65</v>
      </c>
      <c r="H997" s="178" t="n">
        <v>21342.1121666726</v>
      </c>
      <c r="I997" s="179" t="n">
        <v>3570280.75930639</v>
      </c>
      <c r="J997" s="180" t="str">
        <f>IF(I997&gt;0,H997/I997,0)</f>
      </c>
      <c r="K997" s="181" t="str">
        <f>1-EXP(-J997)</f>
      </c>
      <c r="L997" s="182" t="str">
        <f>IF(G997=30,1,M996)</f>
      </c>
      <c r="M997" s="183" t="str">
        <f>L997*(1-K997)</f>
      </c>
    </row>
    <row r="998">
      <c r="A998" t="s">
        <v>167</v>
      </c>
      <c r="B998" t="s">
        <v>219</v>
      </c>
      <c r="C998" s="35" t="s">
        <v>221</v>
      </c>
      <c r="D998" t="s">
        <v>530</v>
      </c>
      <c r="E998" t="s">
        <v>548</v>
      </c>
      <c r="F998" s="176" t="n">
        <v>2049</v>
      </c>
      <c r="G998" s="177" t="n">
        <v>66</v>
      </c>
      <c r="H998" s="178" t="n">
        <v>21976.0740711714</v>
      </c>
      <c r="I998" s="179" t="n">
        <v>3493756.59729523</v>
      </c>
      <c r="J998" s="180" t="str">
        <f>IF(I998&gt;0,H998/I998,0)</f>
      </c>
      <c r="K998" s="181" t="str">
        <f>1-EXP(-J998)</f>
      </c>
      <c r="L998" s="182" t="str">
        <f>IF(G998=30,1,M997)</f>
      </c>
      <c r="M998" s="183" t="str">
        <f>L998*(1-K998)</f>
      </c>
    </row>
    <row r="999">
      <c r="A999" t="s">
        <v>167</v>
      </c>
      <c r="B999" t="s">
        <v>219</v>
      </c>
      <c r="C999" s="35" t="s">
        <v>221</v>
      </c>
      <c r="D999" t="s">
        <v>530</v>
      </c>
      <c r="E999" t="s">
        <v>548</v>
      </c>
      <c r="F999" s="176" t="n">
        <v>2049</v>
      </c>
      <c r="G999" s="177" t="n">
        <v>67</v>
      </c>
      <c r="H999" s="178" t="n">
        <v>23292.7201053071</v>
      </c>
      <c r="I999" s="179" t="n">
        <v>3393154.14425446</v>
      </c>
      <c r="J999" s="180" t="str">
        <f>IF(I999&gt;0,H999/I999,0)</f>
      </c>
      <c r="K999" s="181" t="str">
        <f>1-EXP(-J999)</f>
      </c>
      <c r="L999" s="182" t="str">
        <f>IF(G999=30,1,M998)</f>
      </c>
      <c r="M999" s="183" t="str">
        <f>L999*(1-K999)</f>
      </c>
    </row>
    <row r="1000">
      <c r="A1000" t="s">
        <v>167</v>
      </c>
      <c r="B1000" t="s">
        <v>219</v>
      </c>
      <c r="C1000" s="35" t="s">
        <v>221</v>
      </c>
      <c r="D1000" t="s">
        <v>530</v>
      </c>
      <c r="E1000" t="s">
        <v>548</v>
      </c>
      <c r="F1000" s="176" t="n">
        <v>2049</v>
      </c>
      <c r="G1000" s="177" t="n">
        <v>68</v>
      </c>
      <c r="H1000" s="178" t="n">
        <v>24435.5370545553</v>
      </c>
      <c r="I1000" s="179" t="n">
        <v>3284936.19759707</v>
      </c>
      <c r="J1000" s="180" t="str">
        <f>IF(I1000&gt;0,H1000/I1000,0)</f>
      </c>
      <c r="K1000" s="181" t="str">
        <f>1-EXP(-J1000)</f>
      </c>
      <c r="L1000" s="182" t="str">
        <f>IF(G1000=30,1,M999)</f>
      </c>
      <c r="M1000" s="183" t="str">
        <f>L1000*(1-K1000)</f>
      </c>
    </row>
    <row r="1001">
      <c r="A1001" t="s">
        <v>167</v>
      </c>
      <c r="B1001" t="s">
        <v>219</v>
      </c>
      <c r="C1001" s="35" t="s">
        <v>221</v>
      </c>
      <c r="D1001" t="s">
        <v>530</v>
      </c>
      <c r="E1001" t="s">
        <v>548</v>
      </c>
      <c r="F1001" s="176" t="n">
        <v>2049</v>
      </c>
      <c r="G1001" s="177" t="n">
        <v>69</v>
      </c>
      <c r="H1001" s="178" t="n">
        <v>24959.6192013315</v>
      </c>
      <c r="I1001" s="179" t="n">
        <v>3178839.28599144</v>
      </c>
      <c r="J1001" s="180" t="str">
        <f>IF(I1001&gt;0,H1001/I1001,0)</f>
      </c>
      <c r="K1001" s="181" t="str">
        <f>1-EXP(-J1001)</f>
      </c>
      <c r="L1001" s="182" t="str">
        <f>IF(G1001=30,1,M1000)</f>
      </c>
      <c r="M1001" s="183" t="str">
        <f>L1001*(1-K1001)</f>
      </c>
    </row>
    <row r="1002">
      <c r="A1002" t="s">
        <v>167</v>
      </c>
      <c r="B1002" t="s">
        <v>219</v>
      </c>
      <c r="C1002" s="35" t="s">
        <v>221</v>
      </c>
      <c r="D1002" t="s">
        <v>530</v>
      </c>
      <c r="E1002" t="s">
        <v>548</v>
      </c>
      <c r="F1002" s="176" t="n">
        <v>2050</v>
      </c>
      <c r="G1002" s="177" t="n">
        <v>30</v>
      </c>
      <c r="H1002" s="178" t="n">
        <v>631.537882566509</v>
      </c>
      <c r="I1002" s="179" t="n">
        <v>4240230.78678033</v>
      </c>
      <c r="J1002" s="180" t="str">
        <f>IF(I1002&gt;0,H1002/I1002,0)</f>
      </c>
      <c r="K1002" s="181" t="str">
        <f>1-EXP(-J1002)</f>
      </c>
      <c r="L1002" s="182" t="str">
        <f>IF(G1002=30,1,M1001)</f>
      </c>
      <c r="M1002" s="183" t="str">
        <f>L1002*(1-K1002)</f>
      </c>
    </row>
    <row r="1003">
      <c r="A1003" t="s">
        <v>167</v>
      </c>
      <c r="B1003" t="s">
        <v>219</v>
      </c>
      <c r="C1003" s="35" t="s">
        <v>221</v>
      </c>
      <c r="D1003" t="s">
        <v>530</v>
      </c>
      <c r="E1003" t="s">
        <v>548</v>
      </c>
      <c r="F1003" s="176" t="n">
        <v>2050</v>
      </c>
      <c r="G1003" s="177" t="n">
        <v>31</v>
      </c>
      <c r="H1003" s="178" t="n">
        <v>896.259535312566</v>
      </c>
      <c r="I1003" s="179" t="n">
        <v>4231663.63865915</v>
      </c>
      <c r="J1003" s="180" t="str">
        <f>IF(I1003&gt;0,H1003/I1003,0)</f>
      </c>
      <c r="K1003" s="181" t="str">
        <f>1-EXP(-J1003)</f>
      </c>
      <c r="L1003" s="182" t="str">
        <f>IF(G1003=30,1,M1002)</f>
      </c>
      <c r="M1003" s="183" t="str">
        <f>L1003*(1-K1003)</f>
      </c>
    </row>
    <row r="1004">
      <c r="A1004" t="s">
        <v>167</v>
      </c>
      <c r="B1004" t="s">
        <v>219</v>
      </c>
      <c r="C1004" s="35" t="s">
        <v>221</v>
      </c>
      <c r="D1004" t="s">
        <v>530</v>
      </c>
      <c r="E1004" t="s">
        <v>548</v>
      </c>
      <c r="F1004" s="176" t="n">
        <v>2050</v>
      </c>
      <c r="G1004" s="177" t="n">
        <v>32</v>
      </c>
      <c r="H1004" s="178" t="n">
        <v>940.79723677427</v>
      </c>
      <c r="I1004" s="179" t="n">
        <v>4267213.61976568</v>
      </c>
      <c r="J1004" s="180" t="str">
        <f>IF(I1004&gt;0,H1004/I1004,0)</f>
      </c>
      <c r="K1004" s="181" t="str">
        <f>1-EXP(-J1004)</f>
      </c>
      <c r="L1004" s="182" t="str">
        <f>IF(G1004=30,1,M1003)</f>
      </c>
      <c r="M1004" s="183" t="str">
        <f>L1004*(1-K1004)</f>
      </c>
    </row>
    <row r="1005">
      <c r="A1005" t="s">
        <v>167</v>
      </c>
      <c r="B1005" t="s">
        <v>219</v>
      </c>
      <c r="C1005" s="35" t="s">
        <v>221</v>
      </c>
      <c r="D1005" t="s">
        <v>530</v>
      </c>
      <c r="E1005" t="s">
        <v>548</v>
      </c>
      <c r="F1005" s="176" t="n">
        <v>2050</v>
      </c>
      <c r="G1005" s="177" t="n">
        <v>33</v>
      </c>
      <c r="H1005" s="178" t="n">
        <v>1007.97249223552</v>
      </c>
      <c r="I1005" s="179" t="n">
        <v>4332709.49451858</v>
      </c>
      <c r="J1005" s="180" t="str">
        <f>IF(I1005&gt;0,H1005/I1005,0)</f>
      </c>
      <c r="K1005" s="181" t="str">
        <f>1-EXP(-J1005)</f>
      </c>
      <c r="L1005" s="182" t="str">
        <f>IF(G1005=30,1,M1004)</f>
      </c>
      <c r="M1005" s="183" t="str">
        <f>L1005*(1-K1005)</f>
      </c>
    </row>
    <row r="1006">
      <c r="A1006" t="s">
        <v>167</v>
      </c>
      <c r="B1006" t="s">
        <v>219</v>
      </c>
      <c r="C1006" s="35" t="s">
        <v>221</v>
      </c>
      <c r="D1006" t="s">
        <v>530</v>
      </c>
      <c r="E1006" t="s">
        <v>548</v>
      </c>
      <c r="F1006" s="176" t="n">
        <v>2050</v>
      </c>
      <c r="G1006" s="177" t="n">
        <v>34</v>
      </c>
      <c r="H1006" s="178" t="n">
        <v>1139.58630115977</v>
      </c>
      <c r="I1006" s="179" t="n">
        <v>4568347.14821334</v>
      </c>
      <c r="J1006" s="180" t="str">
        <f>IF(I1006&gt;0,H1006/I1006,0)</f>
      </c>
      <c r="K1006" s="181" t="str">
        <f>1-EXP(-J1006)</f>
      </c>
      <c r="L1006" s="182" t="str">
        <f>IF(G1006=30,1,M1005)</f>
      </c>
      <c r="M1006" s="183" t="str">
        <f>L1006*(1-K1006)</f>
      </c>
    </row>
    <row r="1007">
      <c r="A1007" t="s">
        <v>167</v>
      </c>
      <c r="B1007" t="s">
        <v>219</v>
      </c>
      <c r="C1007" s="35" t="s">
        <v>221</v>
      </c>
      <c r="D1007" t="s">
        <v>530</v>
      </c>
      <c r="E1007" t="s">
        <v>548</v>
      </c>
      <c r="F1007" s="176" t="n">
        <v>2050</v>
      </c>
      <c r="G1007" s="177" t="n">
        <v>35</v>
      </c>
      <c r="H1007" s="178" t="n">
        <v>1248.9796479559</v>
      </c>
      <c r="I1007" s="179" t="n">
        <v>4630892.0638631</v>
      </c>
      <c r="J1007" s="180" t="str">
        <f>IF(I1007&gt;0,H1007/I1007,0)</f>
      </c>
      <c r="K1007" s="181" t="str">
        <f>1-EXP(-J1007)</f>
      </c>
      <c r="L1007" s="182" t="str">
        <f>IF(G1007=30,1,M1006)</f>
      </c>
      <c r="M1007" s="183" t="str">
        <f>L1007*(1-K1007)</f>
      </c>
    </row>
    <row r="1008">
      <c r="A1008" t="s">
        <v>167</v>
      </c>
      <c r="B1008" t="s">
        <v>219</v>
      </c>
      <c r="C1008" s="35" t="s">
        <v>221</v>
      </c>
      <c r="D1008" t="s">
        <v>530</v>
      </c>
      <c r="E1008" t="s">
        <v>548</v>
      </c>
      <c r="F1008" s="176" t="n">
        <v>2050</v>
      </c>
      <c r="G1008" s="177" t="n">
        <v>36</v>
      </c>
      <c r="H1008" s="178" t="n">
        <v>1601.93548408123</v>
      </c>
      <c r="I1008" s="179" t="n">
        <v>4701234.22659249</v>
      </c>
      <c r="J1008" s="180" t="str">
        <f>IF(I1008&gt;0,H1008/I1008,0)</f>
      </c>
      <c r="K1008" s="181" t="str">
        <f>1-EXP(-J1008)</f>
      </c>
      <c r="L1008" s="182" t="str">
        <f>IF(G1008=30,1,M1007)</f>
      </c>
      <c r="M1008" s="183" t="str">
        <f>L1008*(1-K1008)</f>
      </c>
    </row>
    <row r="1009">
      <c r="A1009" t="s">
        <v>167</v>
      </c>
      <c r="B1009" t="s">
        <v>219</v>
      </c>
      <c r="C1009" s="35" t="s">
        <v>221</v>
      </c>
      <c r="D1009" t="s">
        <v>530</v>
      </c>
      <c r="E1009" t="s">
        <v>548</v>
      </c>
      <c r="F1009" s="176" t="n">
        <v>2050</v>
      </c>
      <c r="G1009" s="177" t="n">
        <v>37</v>
      </c>
      <c r="H1009" s="178" t="n">
        <v>1778.59275241895</v>
      </c>
      <c r="I1009" s="179" t="n">
        <v>4790725.42305965</v>
      </c>
      <c r="J1009" s="180" t="str">
        <f>IF(I1009&gt;0,H1009/I1009,0)</f>
      </c>
      <c r="K1009" s="181" t="str">
        <f>1-EXP(-J1009)</f>
      </c>
      <c r="L1009" s="182" t="str">
        <f>IF(G1009=30,1,M1008)</f>
      </c>
      <c r="M1009" s="183" t="str">
        <f>L1009*(1-K1009)</f>
      </c>
    </row>
    <row r="1010">
      <c r="A1010" t="s">
        <v>167</v>
      </c>
      <c r="B1010" t="s">
        <v>219</v>
      </c>
      <c r="C1010" s="35" t="s">
        <v>221</v>
      </c>
      <c r="D1010" t="s">
        <v>530</v>
      </c>
      <c r="E1010" t="s">
        <v>548</v>
      </c>
      <c r="F1010" s="176" t="n">
        <v>2050</v>
      </c>
      <c r="G1010" s="177" t="n">
        <v>38</v>
      </c>
      <c r="H1010" s="178" t="n">
        <v>1968.22097118034</v>
      </c>
      <c r="I1010" s="179" t="n">
        <v>4832207.5677218</v>
      </c>
      <c r="J1010" s="180" t="str">
        <f>IF(I1010&gt;0,H1010/I1010,0)</f>
      </c>
      <c r="K1010" s="181" t="str">
        <f>1-EXP(-J1010)</f>
      </c>
      <c r="L1010" s="182" t="str">
        <f>IF(G1010=30,1,M1009)</f>
      </c>
      <c r="M1010" s="183" t="str">
        <f>L1010*(1-K1010)</f>
      </c>
    </row>
    <row r="1011">
      <c r="A1011" t="s">
        <v>167</v>
      </c>
      <c r="B1011" t="s">
        <v>219</v>
      </c>
      <c r="C1011" s="35" t="s">
        <v>221</v>
      </c>
      <c r="D1011" t="s">
        <v>530</v>
      </c>
      <c r="E1011" t="s">
        <v>548</v>
      </c>
      <c r="F1011" s="176" t="n">
        <v>2050</v>
      </c>
      <c r="G1011" s="177" t="n">
        <v>39</v>
      </c>
      <c r="H1011" s="178" t="n">
        <v>2060.64812132774</v>
      </c>
      <c r="I1011" s="179" t="n">
        <v>4751072.57642625</v>
      </c>
      <c r="J1011" s="180" t="str">
        <f>IF(I1011&gt;0,H1011/I1011,0)</f>
      </c>
      <c r="K1011" s="181" t="str">
        <f>1-EXP(-J1011)</f>
      </c>
      <c r="L1011" s="182" t="str">
        <f>IF(G1011=30,1,M1010)</f>
      </c>
      <c r="M1011" s="183" t="str">
        <f>L1011*(1-K1011)</f>
      </c>
    </row>
    <row r="1012">
      <c r="A1012" t="s">
        <v>167</v>
      </c>
      <c r="B1012" t="s">
        <v>219</v>
      </c>
      <c r="C1012" s="35" t="s">
        <v>221</v>
      </c>
      <c r="D1012" t="s">
        <v>530</v>
      </c>
      <c r="E1012" t="s">
        <v>548</v>
      </c>
      <c r="F1012" s="176" t="n">
        <v>2050</v>
      </c>
      <c r="G1012" s="177" t="n">
        <v>40</v>
      </c>
      <c r="H1012" s="178" t="n">
        <v>2200.54025823721</v>
      </c>
      <c r="I1012" s="179" t="n">
        <v>4648388.63747799</v>
      </c>
      <c r="J1012" s="180" t="str">
        <f>IF(I1012&gt;0,H1012/I1012,0)</f>
      </c>
      <c r="K1012" s="181" t="str">
        <f>1-EXP(-J1012)</f>
      </c>
      <c r="L1012" s="182" t="str">
        <f>IF(G1012=30,1,M1011)</f>
      </c>
      <c r="M1012" s="183" t="str">
        <f>L1012*(1-K1012)</f>
      </c>
    </row>
    <row r="1013">
      <c r="A1013" t="s">
        <v>167</v>
      </c>
      <c r="B1013" t="s">
        <v>219</v>
      </c>
      <c r="C1013" s="35" t="s">
        <v>221</v>
      </c>
      <c r="D1013" t="s">
        <v>530</v>
      </c>
      <c r="E1013" t="s">
        <v>548</v>
      </c>
      <c r="F1013" s="176" t="n">
        <v>2050</v>
      </c>
      <c r="G1013" s="177" t="n">
        <v>41</v>
      </c>
      <c r="H1013" s="178" t="n">
        <v>2819.09848983974</v>
      </c>
      <c r="I1013" s="179" t="n">
        <v>4589282.23530999</v>
      </c>
      <c r="J1013" s="180" t="str">
        <f>IF(I1013&gt;0,H1013/I1013,0)</f>
      </c>
      <c r="K1013" s="181" t="str">
        <f>1-EXP(-J1013)</f>
      </c>
      <c r="L1013" s="182" t="str">
        <f>IF(G1013=30,1,M1012)</f>
      </c>
      <c r="M1013" s="183" t="str">
        <f>L1013*(1-K1013)</f>
      </c>
    </row>
    <row r="1014">
      <c r="A1014" t="s">
        <v>167</v>
      </c>
      <c r="B1014" t="s">
        <v>219</v>
      </c>
      <c r="C1014" s="35" t="s">
        <v>221</v>
      </c>
      <c r="D1014" t="s">
        <v>530</v>
      </c>
      <c r="E1014" t="s">
        <v>548</v>
      </c>
      <c r="F1014" s="176" t="n">
        <v>2050</v>
      </c>
      <c r="G1014" s="177" t="n">
        <v>42</v>
      </c>
      <c r="H1014" s="178" t="n">
        <v>3117.56136148647</v>
      </c>
      <c r="I1014" s="179" t="n">
        <v>4578116.43369998</v>
      </c>
      <c r="J1014" s="180" t="str">
        <f>IF(I1014&gt;0,H1014/I1014,0)</f>
      </c>
      <c r="K1014" s="181" t="str">
        <f>1-EXP(-J1014)</f>
      </c>
      <c r="L1014" s="182" t="str">
        <f>IF(G1014=30,1,M1013)</f>
      </c>
      <c r="M1014" s="183" t="str">
        <f>L1014*(1-K1014)</f>
      </c>
    </row>
    <row r="1015">
      <c r="A1015" t="s">
        <v>167</v>
      </c>
      <c r="B1015" t="s">
        <v>219</v>
      </c>
      <c r="C1015" s="35" t="s">
        <v>221</v>
      </c>
      <c r="D1015" t="s">
        <v>530</v>
      </c>
      <c r="E1015" t="s">
        <v>548</v>
      </c>
      <c r="F1015" s="176" t="n">
        <v>2050</v>
      </c>
      <c r="G1015" s="177" t="n">
        <v>43</v>
      </c>
      <c r="H1015" s="178" t="n">
        <v>3456.7583150948</v>
      </c>
      <c r="I1015" s="179" t="n">
        <v>4546658.20452344</v>
      </c>
      <c r="J1015" s="180" t="str">
        <f>IF(I1015&gt;0,H1015/I1015,0)</f>
      </c>
      <c r="K1015" s="181" t="str">
        <f>1-EXP(-J1015)</f>
      </c>
      <c r="L1015" s="182" t="str">
        <f>IF(G1015=30,1,M1014)</f>
      </c>
      <c r="M1015" s="183" t="str">
        <f>L1015*(1-K1015)</f>
      </c>
    </row>
    <row r="1016">
      <c r="A1016" t="s">
        <v>167</v>
      </c>
      <c r="B1016" t="s">
        <v>219</v>
      </c>
      <c r="C1016" s="35" t="s">
        <v>221</v>
      </c>
      <c r="D1016" t="s">
        <v>530</v>
      </c>
      <c r="E1016" t="s">
        <v>548</v>
      </c>
      <c r="F1016" s="176" t="n">
        <v>2050</v>
      </c>
      <c r="G1016" s="177" t="n">
        <v>44</v>
      </c>
      <c r="H1016" s="178" t="n">
        <v>3582.48281309142</v>
      </c>
      <c r="I1016" s="179" t="n">
        <v>4471642.42049501</v>
      </c>
      <c r="J1016" s="180" t="str">
        <f>IF(I1016&gt;0,H1016/I1016,0)</f>
      </c>
      <c r="K1016" s="181" t="str">
        <f>1-EXP(-J1016)</f>
      </c>
      <c r="L1016" s="182" t="str">
        <f>IF(G1016=30,1,M1015)</f>
      </c>
      <c r="M1016" s="183" t="str">
        <f>L1016*(1-K1016)</f>
      </c>
    </row>
    <row r="1017">
      <c r="A1017" t="s">
        <v>167</v>
      </c>
      <c r="B1017" t="s">
        <v>219</v>
      </c>
      <c r="C1017" s="35" t="s">
        <v>221</v>
      </c>
      <c r="D1017" t="s">
        <v>530</v>
      </c>
      <c r="E1017" t="s">
        <v>548</v>
      </c>
      <c r="F1017" s="176" t="n">
        <v>2050</v>
      </c>
      <c r="G1017" s="177" t="n">
        <v>45</v>
      </c>
      <c r="H1017" s="178" t="n">
        <v>3796.51857858808</v>
      </c>
      <c r="I1017" s="179" t="n">
        <v>4373952.4481205</v>
      </c>
      <c r="J1017" s="180" t="str">
        <f>IF(I1017&gt;0,H1017/I1017,0)</f>
      </c>
      <c r="K1017" s="181" t="str">
        <f>1-EXP(-J1017)</f>
      </c>
      <c r="L1017" s="182" t="str">
        <f>IF(G1017=30,1,M1016)</f>
      </c>
      <c r="M1017" s="183" t="str">
        <f>L1017*(1-K1017)</f>
      </c>
    </row>
    <row r="1018">
      <c r="A1018" t="s">
        <v>167</v>
      </c>
      <c r="B1018" t="s">
        <v>219</v>
      </c>
      <c r="C1018" s="35" t="s">
        <v>221</v>
      </c>
      <c r="D1018" t="s">
        <v>530</v>
      </c>
      <c r="E1018" t="s">
        <v>548</v>
      </c>
      <c r="F1018" s="176" t="n">
        <v>2050</v>
      </c>
      <c r="G1018" s="177" t="n">
        <v>46</v>
      </c>
      <c r="H1018" s="178" t="n">
        <v>4631.71583039142</v>
      </c>
      <c r="I1018" s="179" t="n">
        <v>4272191.82186347</v>
      </c>
      <c r="J1018" s="180" t="str">
        <f>IF(I1018&gt;0,H1018/I1018,0)</f>
      </c>
      <c r="K1018" s="181" t="str">
        <f>1-EXP(-J1018)</f>
      </c>
      <c r="L1018" s="182" t="str">
        <f>IF(G1018=30,1,M1017)</f>
      </c>
      <c r="M1018" s="183" t="str">
        <f>L1018*(1-K1018)</f>
      </c>
    </row>
    <row r="1019">
      <c r="A1019" t="s">
        <v>167</v>
      </c>
      <c r="B1019" t="s">
        <v>219</v>
      </c>
      <c r="C1019" s="35" t="s">
        <v>221</v>
      </c>
      <c r="D1019" t="s">
        <v>530</v>
      </c>
      <c r="E1019" t="s">
        <v>548</v>
      </c>
      <c r="F1019" s="176" t="n">
        <v>2050</v>
      </c>
      <c r="G1019" s="177" t="n">
        <v>47</v>
      </c>
      <c r="H1019" s="178" t="n">
        <v>5080.36577869075</v>
      </c>
      <c r="I1019" s="179" t="n">
        <v>4222817.65506286</v>
      </c>
      <c r="J1019" s="180" t="str">
        <f>IF(I1019&gt;0,H1019/I1019,0)</f>
      </c>
      <c r="K1019" s="181" t="str">
        <f>1-EXP(-J1019)</f>
      </c>
      <c r="L1019" s="182" t="str">
        <f>IF(G1019=30,1,M1018)</f>
      </c>
      <c r="M1019" s="183" t="str">
        <f>L1019*(1-K1019)</f>
      </c>
    </row>
    <row r="1020">
      <c r="A1020" t="s">
        <v>167</v>
      </c>
      <c r="B1020" t="s">
        <v>219</v>
      </c>
      <c r="C1020" s="35" t="s">
        <v>221</v>
      </c>
      <c r="D1020" t="s">
        <v>530</v>
      </c>
      <c r="E1020" t="s">
        <v>548</v>
      </c>
      <c r="F1020" s="176" t="n">
        <v>2050</v>
      </c>
      <c r="G1020" s="177" t="n">
        <v>48</v>
      </c>
      <c r="H1020" s="178" t="n">
        <v>5636.71195490282</v>
      </c>
      <c r="I1020" s="179" t="n">
        <v>4194805.79043705</v>
      </c>
      <c r="J1020" s="180" t="str">
        <f>IF(I1020&gt;0,H1020/I1020,0)</f>
      </c>
      <c r="K1020" s="181" t="str">
        <f>1-EXP(-J1020)</f>
      </c>
      <c r="L1020" s="182" t="str">
        <f>IF(G1020=30,1,M1019)</f>
      </c>
      <c r="M1020" s="183" t="str">
        <f>L1020*(1-K1020)</f>
      </c>
    </row>
    <row r="1021">
      <c r="A1021" t="s">
        <v>167</v>
      </c>
      <c r="B1021" t="s">
        <v>219</v>
      </c>
      <c r="C1021" s="35" t="s">
        <v>221</v>
      </c>
      <c r="D1021" t="s">
        <v>530</v>
      </c>
      <c r="E1021" t="s">
        <v>548</v>
      </c>
      <c r="F1021" s="176" t="n">
        <v>2050</v>
      </c>
      <c r="G1021" s="177" t="n">
        <v>49</v>
      </c>
      <c r="H1021" s="178" t="n">
        <v>6090.27155751555</v>
      </c>
      <c r="I1021" s="179" t="n">
        <v>4165858.23985928</v>
      </c>
      <c r="J1021" s="180" t="str">
        <f>IF(I1021&gt;0,H1021/I1021,0)</f>
      </c>
      <c r="K1021" s="181" t="str">
        <f>1-EXP(-J1021)</f>
      </c>
      <c r="L1021" s="182" t="str">
        <f>IF(G1021=30,1,M1020)</f>
      </c>
      <c r="M1021" s="183" t="str">
        <f>L1021*(1-K1021)</f>
      </c>
    </row>
    <row r="1022">
      <c r="A1022" t="s">
        <v>167</v>
      </c>
      <c r="B1022" t="s">
        <v>219</v>
      </c>
      <c r="C1022" s="35" t="s">
        <v>221</v>
      </c>
      <c r="D1022" t="s">
        <v>530</v>
      </c>
      <c r="E1022" t="s">
        <v>548</v>
      </c>
      <c r="F1022" s="176" t="n">
        <v>2050</v>
      </c>
      <c r="G1022" s="177" t="n">
        <v>50</v>
      </c>
      <c r="H1022" s="178" t="n">
        <v>6646.76955749561</v>
      </c>
      <c r="I1022" s="179" t="n">
        <v>4154947.27300868</v>
      </c>
      <c r="J1022" s="180" t="str">
        <f>IF(I1022&gt;0,H1022/I1022,0)</f>
      </c>
      <c r="K1022" s="181" t="str">
        <f>1-EXP(-J1022)</f>
      </c>
      <c r="L1022" s="182" t="str">
        <f>IF(G1022=30,1,M1021)</f>
      </c>
      <c r="M1022" s="183" t="str">
        <f>L1022*(1-K1022)</f>
      </c>
    </row>
    <row r="1023">
      <c r="A1023" t="s">
        <v>167</v>
      </c>
      <c r="B1023" t="s">
        <v>219</v>
      </c>
      <c r="C1023" s="35" t="s">
        <v>221</v>
      </c>
      <c r="D1023" t="s">
        <v>530</v>
      </c>
      <c r="E1023" t="s">
        <v>548</v>
      </c>
      <c r="F1023" s="176" t="n">
        <v>2050</v>
      </c>
      <c r="G1023" s="177" t="n">
        <v>51</v>
      </c>
      <c r="H1023" s="178" t="n">
        <v>7561.66454269624</v>
      </c>
      <c r="I1023" s="179" t="n">
        <v>4179878.82103525</v>
      </c>
      <c r="J1023" s="180" t="str">
        <f>IF(I1023&gt;0,H1023/I1023,0)</f>
      </c>
      <c r="K1023" s="181" t="str">
        <f>1-EXP(-J1023)</f>
      </c>
      <c r="L1023" s="182" t="str">
        <f>IF(G1023=30,1,M1022)</f>
      </c>
      <c r="M1023" s="183" t="str">
        <f>L1023*(1-K1023)</f>
      </c>
    </row>
    <row r="1024">
      <c r="A1024" t="s">
        <v>167</v>
      </c>
      <c r="B1024" t="s">
        <v>219</v>
      </c>
      <c r="C1024" s="35" t="s">
        <v>221</v>
      </c>
      <c r="D1024" t="s">
        <v>530</v>
      </c>
      <c r="E1024" t="s">
        <v>548</v>
      </c>
      <c r="F1024" s="176" t="n">
        <v>2050</v>
      </c>
      <c r="G1024" s="177" t="n">
        <v>52</v>
      </c>
      <c r="H1024" s="178" t="n">
        <v>8310.97912131628</v>
      </c>
      <c r="I1024" s="179" t="n">
        <v>4206039.8903203</v>
      </c>
      <c r="J1024" s="180" t="str">
        <f>IF(I1024&gt;0,H1024/I1024,0)</f>
      </c>
      <c r="K1024" s="181" t="str">
        <f>1-EXP(-J1024)</f>
      </c>
      <c r="L1024" s="182" t="str">
        <f>IF(G1024=30,1,M1023)</f>
      </c>
      <c r="M1024" s="183" t="str">
        <f>L1024*(1-K1024)</f>
      </c>
    </row>
    <row r="1025">
      <c r="A1025" t="s">
        <v>167</v>
      </c>
      <c r="B1025" t="s">
        <v>219</v>
      </c>
      <c r="C1025" s="35" t="s">
        <v>221</v>
      </c>
      <c r="D1025" t="s">
        <v>530</v>
      </c>
      <c r="E1025" t="s">
        <v>548</v>
      </c>
      <c r="F1025" s="176" t="n">
        <v>2050</v>
      </c>
      <c r="G1025" s="177" t="n">
        <v>53</v>
      </c>
      <c r="H1025" s="178" t="n">
        <v>9023.36104231</v>
      </c>
      <c r="I1025" s="179" t="n">
        <v>4186412.56671288</v>
      </c>
      <c r="J1025" s="180" t="str">
        <f>IF(I1025&gt;0,H1025/I1025,0)</f>
      </c>
      <c r="K1025" s="181" t="str">
        <f>1-EXP(-J1025)</f>
      </c>
      <c r="L1025" s="182" t="str">
        <f>IF(G1025=30,1,M1024)</f>
      </c>
      <c r="M1025" s="183" t="str">
        <f>L1025*(1-K1025)</f>
      </c>
    </row>
    <row r="1026">
      <c r="A1026" t="s">
        <v>167</v>
      </c>
      <c r="B1026" t="s">
        <v>219</v>
      </c>
      <c r="C1026" s="35" t="s">
        <v>221</v>
      </c>
      <c r="D1026" t="s">
        <v>530</v>
      </c>
      <c r="E1026" t="s">
        <v>548</v>
      </c>
      <c r="F1026" s="176" t="n">
        <v>2050</v>
      </c>
      <c r="G1026" s="177" t="n">
        <v>54</v>
      </c>
      <c r="H1026" s="178" t="n">
        <v>9709.2286823512</v>
      </c>
      <c r="I1026" s="179" t="n">
        <v>4109443.95871386</v>
      </c>
      <c r="J1026" s="180" t="str">
        <f>IF(I1026&gt;0,H1026/I1026,0)</f>
      </c>
      <c r="K1026" s="181" t="str">
        <f>1-EXP(-J1026)</f>
      </c>
      <c r="L1026" s="182" t="str">
        <f>IF(G1026=30,1,M1025)</f>
      </c>
      <c r="M1026" s="183" t="str">
        <f>L1026*(1-K1026)</f>
      </c>
    </row>
    <row r="1027">
      <c r="A1027" t="s">
        <v>167</v>
      </c>
      <c r="B1027" t="s">
        <v>219</v>
      </c>
      <c r="C1027" s="35" t="s">
        <v>221</v>
      </c>
      <c r="D1027" t="s">
        <v>530</v>
      </c>
      <c r="E1027" t="s">
        <v>548</v>
      </c>
      <c r="F1027" s="176" t="n">
        <v>2050</v>
      </c>
      <c r="G1027" s="177" t="n">
        <v>55</v>
      </c>
      <c r="H1027" s="178" t="n">
        <v>10445.5046731878</v>
      </c>
      <c r="I1027" s="179" t="n">
        <v>4029386.11053851</v>
      </c>
      <c r="J1027" s="180" t="str">
        <f>IF(I1027&gt;0,H1027/I1027,0)</f>
      </c>
      <c r="K1027" s="181" t="str">
        <f>1-EXP(-J1027)</f>
      </c>
      <c r="L1027" s="182" t="str">
        <f>IF(G1027=30,1,M1026)</f>
      </c>
      <c r="M1027" s="183" t="str">
        <f>L1027*(1-K1027)</f>
      </c>
    </row>
    <row r="1028">
      <c r="A1028" t="s">
        <v>167</v>
      </c>
      <c r="B1028" t="s">
        <v>219</v>
      </c>
      <c r="C1028" s="35" t="s">
        <v>221</v>
      </c>
      <c r="D1028" t="s">
        <v>530</v>
      </c>
      <c r="E1028" t="s">
        <v>548</v>
      </c>
      <c r="F1028" s="176" t="n">
        <v>2050</v>
      </c>
      <c r="G1028" s="177" t="n">
        <v>56</v>
      </c>
      <c r="H1028" s="178" t="n">
        <v>11075.1154132528</v>
      </c>
      <c r="I1028" s="179" t="n">
        <v>3956757.50971722</v>
      </c>
      <c r="J1028" s="180" t="str">
        <f>IF(I1028&gt;0,H1028/I1028,0)</f>
      </c>
      <c r="K1028" s="181" t="str">
        <f>1-EXP(-J1028)</f>
      </c>
      <c r="L1028" s="182" t="str">
        <f>IF(G1028=30,1,M1027)</f>
      </c>
      <c r="M1028" s="183" t="str">
        <f>L1028*(1-K1028)</f>
      </c>
    </row>
    <row r="1029">
      <c r="A1029" t="s">
        <v>167</v>
      </c>
      <c r="B1029" t="s">
        <v>219</v>
      </c>
      <c r="C1029" s="35" t="s">
        <v>221</v>
      </c>
      <c r="D1029" t="s">
        <v>530</v>
      </c>
      <c r="E1029" t="s">
        <v>548</v>
      </c>
      <c r="F1029" s="176" t="n">
        <v>2050</v>
      </c>
      <c r="G1029" s="177" t="n">
        <v>57</v>
      </c>
      <c r="H1029" s="178" t="n">
        <v>11987.5475546269</v>
      </c>
      <c r="I1029" s="179" t="n">
        <v>3884986.03554362</v>
      </c>
      <c r="J1029" s="180" t="str">
        <f>IF(I1029&gt;0,H1029/I1029,0)</f>
      </c>
      <c r="K1029" s="181" t="str">
        <f>1-EXP(-J1029)</f>
      </c>
      <c r="L1029" s="182" t="str">
        <f>IF(G1029=30,1,M1028)</f>
      </c>
      <c r="M1029" s="183" t="str">
        <f>L1029*(1-K1029)</f>
      </c>
    </row>
    <row r="1030">
      <c r="A1030" t="s">
        <v>167</v>
      </c>
      <c r="B1030" t="s">
        <v>219</v>
      </c>
      <c r="C1030" s="35" t="s">
        <v>221</v>
      </c>
      <c r="D1030" t="s">
        <v>530</v>
      </c>
      <c r="E1030" t="s">
        <v>548</v>
      </c>
      <c r="F1030" s="176" t="n">
        <v>2050</v>
      </c>
      <c r="G1030" s="177" t="n">
        <v>58</v>
      </c>
      <c r="H1030" s="178" t="n">
        <v>13065.7129631573</v>
      </c>
      <c r="I1030" s="179" t="n">
        <v>3843989.66935493</v>
      </c>
      <c r="J1030" s="180" t="str">
        <f>IF(I1030&gt;0,H1030/I1030,0)</f>
      </c>
      <c r="K1030" s="181" t="str">
        <f>1-EXP(-J1030)</f>
      </c>
      <c r="L1030" s="182" t="str">
        <f>IF(G1030=30,1,M1029)</f>
      </c>
      <c r="M1030" s="183" t="str">
        <f>L1030*(1-K1030)</f>
      </c>
    </row>
    <row r="1031">
      <c r="A1031" t="s">
        <v>167</v>
      </c>
      <c r="B1031" t="s">
        <v>219</v>
      </c>
      <c r="C1031" s="35" t="s">
        <v>221</v>
      </c>
      <c r="D1031" t="s">
        <v>530</v>
      </c>
      <c r="E1031" t="s">
        <v>548</v>
      </c>
      <c r="F1031" s="176" t="n">
        <v>2050</v>
      </c>
      <c r="G1031" s="177" t="n">
        <v>59</v>
      </c>
      <c r="H1031" s="178" t="n">
        <v>13627.5154202431</v>
      </c>
      <c r="I1031" s="179" t="n">
        <v>3795460.53261955</v>
      </c>
      <c r="J1031" s="180" t="str">
        <f>IF(I1031&gt;0,H1031/I1031,0)</f>
      </c>
      <c r="K1031" s="181" t="str">
        <f>1-EXP(-J1031)</f>
      </c>
      <c r="L1031" s="182" t="str">
        <f>IF(G1031=30,1,M1030)</f>
      </c>
      <c r="M1031" s="183" t="str">
        <f>L1031*(1-K1031)</f>
      </c>
    </row>
    <row r="1032">
      <c r="A1032" t="s">
        <v>167</v>
      </c>
      <c r="B1032" t="s">
        <v>219</v>
      </c>
      <c r="C1032" s="35" t="s">
        <v>221</v>
      </c>
      <c r="D1032" t="s">
        <v>530</v>
      </c>
      <c r="E1032" t="s">
        <v>548</v>
      </c>
      <c r="F1032" s="176" t="n">
        <v>2050</v>
      </c>
      <c r="G1032" s="177" t="n">
        <v>60</v>
      </c>
      <c r="H1032" s="178" t="n">
        <v>14411.7136614441</v>
      </c>
      <c r="I1032" s="179" t="n">
        <v>3748503.86187842</v>
      </c>
      <c r="J1032" s="180" t="str">
        <f>IF(I1032&gt;0,H1032/I1032,0)</f>
      </c>
      <c r="K1032" s="181" t="str">
        <f>1-EXP(-J1032)</f>
      </c>
      <c r="L1032" s="182" t="str">
        <f>IF(G1032=30,1,M1031)</f>
      </c>
      <c r="M1032" s="183" t="str">
        <f>L1032*(1-K1032)</f>
      </c>
    </row>
    <row r="1033">
      <c r="A1033" t="s">
        <v>167</v>
      </c>
      <c r="B1033" t="s">
        <v>219</v>
      </c>
      <c r="C1033" s="35" t="s">
        <v>221</v>
      </c>
      <c r="D1033" t="s">
        <v>530</v>
      </c>
      <c r="E1033" t="s">
        <v>548</v>
      </c>
      <c r="F1033" s="176" t="n">
        <v>2050</v>
      </c>
      <c r="G1033" s="177" t="n">
        <v>61</v>
      </c>
      <c r="H1033" s="178" t="n">
        <v>15226.7424802797</v>
      </c>
      <c r="I1033" s="179" t="n">
        <v>3719947.15675835</v>
      </c>
      <c r="J1033" s="180" t="str">
        <f>IF(I1033&gt;0,H1033/I1033,0)</f>
      </c>
      <c r="K1033" s="181" t="str">
        <f>1-EXP(-J1033)</f>
      </c>
      <c r="L1033" s="182" t="str">
        <f>IF(G1033=30,1,M1032)</f>
      </c>
      <c r="M1033" s="183" t="str">
        <f>L1033*(1-K1033)</f>
      </c>
    </row>
    <row r="1034">
      <c r="A1034" t="s">
        <v>167</v>
      </c>
      <c r="B1034" t="s">
        <v>219</v>
      </c>
      <c r="C1034" s="35" t="s">
        <v>221</v>
      </c>
      <c r="D1034" t="s">
        <v>530</v>
      </c>
      <c r="E1034" t="s">
        <v>548</v>
      </c>
      <c r="F1034" s="176" t="n">
        <v>2050</v>
      </c>
      <c r="G1034" s="177" t="n">
        <v>62</v>
      </c>
      <c r="H1034" s="178" t="n">
        <v>16296.379594191</v>
      </c>
      <c r="I1034" s="179" t="n">
        <v>3646387.91501104</v>
      </c>
      <c r="J1034" s="180" t="str">
        <f>IF(I1034&gt;0,H1034/I1034,0)</f>
      </c>
      <c r="K1034" s="181" t="str">
        <f>1-EXP(-J1034)</f>
      </c>
      <c r="L1034" s="182" t="str">
        <f>IF(G1034=30,1,M1033)</f>
      </c>
      <c r="M1034" s="183" t="str">
        <f>L1034*(1-K1034)</f>
      </c>
    </row>
    <row r="1035">
      <c r="A1035" t="s">
        <v>167</v>
      </c>
      <c r="B1035" t="s">
        <v>219</v>
      </c>
      <c r="C1035" s="35" t="s">
        <v>221</v>
      </c>
      <c r="D1035" t="s">
        <v>530</v>
      </c>
      <c r="E1035" t="s">
        <v>548</v>
      </c>
      <c r="F1035" s="176" t="n">
        <v>2050</v>
      </c>
      <c r="G1035" s="177" t="n">
        <v>63</v>
      </c>
      <c r="H1035" s="178" t="n">
        <v>17365.7395023005</v>
      </c>
      <c r="I1035" s="179" t="n">
        <v>3563046.63213522</v>
      </c>
      <c r="J1035" s="180" t="str">
        <f>IF(I1035&gt;0,H1035/I1035,0)</f>
      </c>
      <c r="K1035" s="181" t="str">
        <f>1-EXP(-J1035)</f>
      </c>
      <c r="L1035" s="182" t="str">
        <f>IF(G1035=30,1,M1034)</f>
      </c>
      <c r="M1035" s="183" t="str">
        <f>L1035*(1-K1035)</f>
      </c>
    </row>
    <row r="1036">
      <c r="A1036" t="s">
        <v>167</v>
      </c>
      <c r="B1036" t="s">
        <v>219</v>
      </c>
      <c r="C1036" s="35" t="s">
        <v>221</v>
      </c>
      <c r="D1036" t="s">
        <v>530</v>
      </c>
      <c r="E1036" t="s">
        <v>548</v>
      </c>
      <c r="F1036" s="176" t="n">
        <v>2050</v>
      </c>
      <c r="G1036" s="177" t="n">
        <v>64</v>
      </c>
      <c r="H1036" s="178" t="n">
        <v>19042.834996719</v>
      </c>
      <c r="I1036" s="179" t="n">
        <v>3531191.05671246</v>
      </c>
      <c r="J1036" s="180" t="str">
        <f>IF(I1036&gt;0,H1036/I1036,0)</f>
      </c>
      <c r="K1036" s="181" t="str">
        <f>1-EXP(-J1036)</f>
      </c>
      <c r="L1036" s="182" t="str">
        <f>IF(G1036=30,1,M1035)</f>
      </c>
      <c r="M1036" s="183" t="str">
        <f>L1036*(1-K1036)</f>
      </c>
    </row>
    <row r="1037">
      <c r="A1037" t="s">
        <v>167</v>
      </c>
      <c r="B1037" t="s">
        <v>219</v>
      </c>
      <c r="C1037" s="35" t="s">
        <v>221</v>
      </c>
      <c r="D1037" t="s">
        <v>530</v>
      </c>
      <c r="E1037" t="s">
        <v>548</v>
      </c>
      <c r="F1037" s="176" t="n">
        <v>2050</v>
      </c>
      <c r="G1037" s="177" t="n">
        <v>65</v>
      </c>
      <c r="H1037" s="178" t="n">
        <v>21004.3391865789</v>
      </c>
      <c r="I1037" s="179" t="n">
        <v>3544196.30318628</v>
      </c>
      <c r="J1037" s="180" t="str">
        <f>IF(I1037&gt;0,H1037/I1037,0)</f>
      </c>
      <c r="K1037" s="181" t="str">
        <f>1-EXP(-J1037)</f>
      </c>
      <c r="L1037" s="182" t="str">
        <f>IF(G1037=30,1,M1036)</f>
      </c>
      <c r="M1037" s="183" t="str">
        <f>L1037*(1-K1037)</f>
      </c>
    </row>
    <row r="1038">
      <c r="A1038" t="s">
        <v>167</v>
      </c>
      <c r="B1038" t="s">
        <v>219</v>
      </c>
      <c r="C1038" s="35" t="s">
        <v>221</v>
      </c>
      <c r="D1038" t="s">
        <v>530</v>
      </c>
      <c r="E1038" t="s">
        <v>548</v>
      </c>
      <c r="F1038" s="176" t="n">
        <v>2050</v>
      </c>
      <c r="G1038" s="177" t="n">
        <v>66</v>
      </c>
      <c r="H1038" s="178" t="n">
        <v>21983.769744323</v>
      </c>
      <c r="I1038" s="179" t="n">
        <v>3516020.68142363</v>
      </c>
      <c r="J1038" s="180" t="str">
        <f>IF(I1038&gt;0,H1038/I1038,0)</f>
      </c>
      <c r="K1038" s="181" t="str">
        <f>1-EXP(-J1038)</f>
      </c>
      <c r="L1038" s="182" t="str">
        <f>IF(G1038=30,1,M1037)</f>
      </c>
      <c r="M1038" s="183" t="str">
        <f>L1038*(1-K1038)</f>
      </c>
    </row>
    <row r="1039">
      <c r="A1039" t="s">
        <v>167</v>
      </c>
      <c r="B1039" t="s">
        <v>219</v>
      </c>
      <c r="C1039" s="35" t="s">
        <v>221</v>
      </c>
      <c r="D1039" t="s">
        <v>530</v>
      </c>
      <c r="E1039" t="s">
        <v>548</v>
      </c>
      <c r="F1039" s="176" t="n">
        <v>2050</v>
      </c>
      <c r="G1039" s="177" t="n">
        <v>67</v>
      </c>
      <c r="H1039" s="178" t="n">
        <v>23447.2542998027</v>
      </c>
      <c r="I1039" s="179" t="n">
        <v>3435067.76359436</v>
      </c>
      <c r="J1039" s="180" t="str">
        <f>IF(I1039&gt;0,H1039/I1039,0)</f>
      </c>
      <c r="K1039" s="181" t="str">
        <f>1-EXP(-J1039)</f>
      </c>
      <c r="L1039" s="182" t="str">
        <f>IF(G1039=30,1,M1038)</f>
      </c>
      <c r="M1039" s="183" t="str">
        <f>L1039*(1-K1039)</f>
      </c>
    </row>
    <row r="1040">
      <c r="A1040" t="s">
        <v>167</v>
      </c>
      <c r="B1040" t="s">
        <v>219</v>
      </c>
      <c r="C1040" s="35" t="s">
        <v>221</v>
      </c>
      <c r="D1040" t="s">
        <v>530</v>
      </c>
      <c r="E1040" t="s">
        <v>548</v>
      </c>
      <c r="F1040" s="176" t="n">
        <v>2050</v>
      </c>
      <c r="G1040" s="177" t="n">
        <v>68</v>
      </c>
      <c r="H1040" s="178" t="n">
        <v>24676.4874075035</v>
      </c>
      <c r="I1040" s="179" t="n">
        <v>3330671.25559213</v>
      </c>
      <c r="J1040" s="180" t="str">
        <f>IF(I1040&gt;0,H1040/I1040,0)</f>
      </c>
      <c r="K1040" s="181" t="str">
        <f>1-EXP(-J1040)</f>
      </c>
      <c r="L1040" s="182" t="str">
        <f>IF(G1040=30,1,M1039)</f>
      </c>
      <c r="M1040" s="183" t="str">
        <f>L1040*(1-K1040)</f>
      </c>
    </row>
    <row r="1041">
      <c r="A1041" t="s">
        <v>167</v>
      </c>
      <c r="B1041" t="s">
        <v>219</v>
      </c>
      <c r="C1041" s="35" t="s">
        <v>221</v>
      </c>
      <c r="D1041" t="s">
        <v>530</v>
      </c>
      <c r="E1041" t="s">
        <v>548</v>
      </c>
      <c r="F1041" s="176" t="n">
        <v>2050</v>
      </c>
      <c r="G1041" s="177" t="n">
        <v>69</v>
      </c>
      <c r="H1041" s="178" t="n">
        <v>25186.0593715402</v>
      </c>
      <c r="I1041" s="179" t="n">
        <v>3218802.38777173</v>
      </c>
      <c r="J1041" s="180" t="str">
        <f>IF(I1041&gt;0,H1041/I1041,0)</f>
      </c>
      <c r="K1041" s="181" t="str">
        <f>1-EXP(-J1041)</f>
      </c>
      <c r="L1041" s="182" t="str">
        <f>IF(G1041=30,1,M1040)</f>
      </c>
      <c r="M1041" s="183" t="str">
        <f>L1041*(1-K1041)</f>
      </c>
    </row>
    <row r="1042">
      <c r="A1042" t="s">
        <v>167</v>
      </c>
      <c r="B1042" t="s">
        <v>243</v>
      </c>
      <c r="C1042" s="35" t="s">
        <v>245</v>
      </c>
      <c r="D1042" t="s">
        <v>530</v>
      </c>
      <c r="E1042" t="s">
        <v>548</v>
      </c>
      <c r="F1042" s="176" t="n">
        <v>2025</v>
      </c>
      <c r="G1042" s="177" t="n">
        <v>30</v>
      </c>
      <c r="H1042" s="178" t="n">
        <v>917.590685097224</v>
      </c>
      <c r="I1042" s="179" t="n">
        <v>4325986.88866595</v>
      </c>
      <c r="J1042" s="180" t="str">
        <f>IF(I1042&gt;0,H1042/I1042,0)</f>
      </c>
      <c r="K1042" s="181" t="str">
        <f>1-EXP(-J1042)</f>
      </c>
      <c r="L1042" s="182" t="str">
        <f>IF(G1042=30,1,M1041)</f>
      </c>
      <c r="M1042" s="183" t="str">
        <f>L1042*(1-K1042)</f>
      </c>
    </row>
    <row r="1043">
      <c r="A1043" t="s">
        <v>167</v>
      </c>
      <c r="B1043" t="s">
        <v>243</v>
      </c>
      <c r="C1043" s="35" t="s">
        <v>245</v>
      </c>
      <c r="D1043" t="s">
        <v>530</v>
      </c>
      <c r="E1043" t="s">
        <v>548</v>
      </c>
      <c r="F1043" s="176" t="n">
        <v>2025</v>
      </c>
      <c r="G1043" s="177" t="n">
        <v>31</v>
      </c>
      <c r="H1043" s="178" t="n">
        <v>1309.86703368126</v>
      </c>
      <c r="I1043" s="179" t="n">
        <v>4272907.51906144</v>
      </c>
      <c r="J1043" s="180" t="str">
        <f>IF(I1043&gt;0,H1043/I1043,0)</f>
      </c>
      <c r="K1043" s="181" t="str">
        <f>1-EXP(-J1043)</f>
      </c>
      <c r="L1043" s="182" t="str">
        <f>IF(G1043=30,1,M1042)</f>
      </c>
      <c r="M1043" s="183" t="str">
        <f>L1043*(1-K1043)</f>
      </c>
    </row>
    <row r="1044">
      <c r="A1044" t="s">
        <v>167</v>
      </c>
      <c r="B1044" t="s">
        <v>243</v>
      </c>
      <c r="C1044" s="35" t="s">
        <v>245</v>
      </c>
      <c r="D1044" t="s">
        <v>530</v>
      </c>
      <c r="E1044" t="s">
        <v>548</v>
      </c>
      <c r="F1044" s="176" t="n">
        <v>2025</v>
      </c>
      <c r="G1044" s="177" t="n">
        <v>32</v>
      </c>
      <c r="H1044" s="178" t="n">
        <v>1349.75707427824</v>
      </c>
      <c r="I1044" s="179" t="n">
        <v>4222809.06483288</v>
      </c>
      <c r="J1044" s="180" t="str">
        <f>IF(I1044&gt;0,H1044/I1044,0)</f>
      </c>
      <c r="K1044" s="181" t="str">
        <f>1-EXP(-J1044)</f>
      </c>
      <c r="L1044" s="182" t="str">
        <f>IF(G1044=30,1,M1043)</f>
      </c>
      <c r="M1044" s="183" t="str">
        <f>L1044*(1-K1044)</f>
      </c>
    </row>
    <row r="1045">
      <c r="A1045" t="s">
        <v>167</v>
      </c>
      <c r="B1045" t="s">
        <v>243</v>
      </c>
      <c r="C1045" s="35" t="s">
        <v>245</v>
      </c>
      <c r="D1045" t="s">
        <v>530</v>
      </c>
      <c r="E1045" t="s">
        <v>548</v>
      </c>
      <c r="F1045" s="176" t="n">
        <v>2025</v>
      </c>
      <c r="G1045" s="177" t="n">
        <v>33</v>
      </c>
      <c r="H1045" s="178" t="n">
        <v>1419.19299888798</v>
      </c>
      <c r="I1045" s="179" t="n">
        <v>4208311.49077587</v>
      </c>
      <c r="J1045" s="180" t="str">
        <f>IF(I1045&gt;0,H1045/I1045,0)</f>
      </c>
      <c r="K1045" s="181" t="str">
        <f>1-EXP(-J1045)</f>
      </c>
      <c r="L1045" s="182" t="str">
        <f>IF(G1045=30,1,M1044)</f>
      </c>
      <c r="M1045" s="183" t="str">
        <f>L1045*(1-K1045)</f>
      </c>
    </row>
    <row r="1046">
      <c r="A1046" t="s">
        <v>167</v>
      </c>
      <c r="B1046" t="s">
        <v>243</v>
      </c>
      <c r="C1046" s="35" t="s">
        <v>245</v>
      </c>
      <c r="D1046" t="s">
        <v>530</v>
      </c>
      <c r="E1046" t="s">
        <v>548</v>
      </c>
      <c r="F1046" s="176" t="n">
        <v>2025</v>
      </c>
      <c r="G1046" s="177" t="n">
        <v>34</v>
      </c>
      <c r="H1046" s="178" t="n">
        <v>1510.97985928696</v>
      </c>
      <c r="I1046" s="179" t="n">
        <v>4188390.23191874</v>
      </c>
      <c r="J1046" s="180" t="str">
        <f>IF(I1046&gt;0,H1046/I1046,0)</f>
      </c>
      <c r="K1046" s="181" t="str">
        <f>1-EXP(-J1046)</f>
      </c>
      <c r="L1046" s="182" t="str">
        <f>IF(G1046=30,1,M1045)</f>
      </c>
      <c r="M1046" s="183" t="str">
        <f>L1046*(1-K1046)</f>
      </c>
    </row>
    <row r="1047">
      <c r="A1047" t="s">
        <v>167</v>
      </c>
      <c r="B1047" t="s">
        <v>243</v>
      </c>
      <c r="C1047" s="35" t="s">
        <v>245</v>
      </c>
      <c r="D1047" t="s">
        <v>530</v>
      </c>
      <c r="E1047" t="s">
        <v>548</v>
      </c>
      <c r="F1047" s="176" t="n">
        <v>2025</v>
      </c>
      <c r="G1047" s="177" t="n">
        <v>35</v>
      </c>
      <c r="H1047" s="178" t="n">
        <v>1631.10903285005</v>
      </c>
      <c r="I1047" s="179" t="n">
        <v>4172291.59254628</v>
      </c>
      <c r="J1047" s="180" t="str">
        <f>IF(I1047&gt;0,H1047/I1047,0)</f>
      </c>
      <c r="K1047" s="181" t="str">
        <f>1-EXP(-J1047)</f>
      </c>
      <c r="L1047" s="182" t="str">
        <f>IF(G1047=30,1,M1046)</f>
      </c>
      <c r="M1047" s="183" t="str">
        <f>L1047*(1-K1047)</f>
      </c>
    </row>
    <row r="1048">
      <c r="A1048" t="s">
        <v>167</v>
      </c>
      <c r="B1048" t="s">
        <v>243</v>
      </c>
      <c r="C1048" s="35" t="s">
        <v>245</v>
      </c>
      <c r="D1048" t="s">
        <v>530</v>
      </c>
      <c r="E1048" t="s">
        <v>548</v>
      </c>
      <c r="F1048" s="176" t="n">
        <v>2025</v>
      </c>
      <c r="G1048" s="177" t="n">
        <v>36</v>
      </c>
      <c r="H1048" s="178" t="n">
        <v>2229.74299223844</v>
      </c>
      <c r="I1048" s="179" t="n">
        <v>4179862.94602308</v>
      </c>
      <c r="J1048" s="180" t="str">
        <f>IF(I1048&gt;0,H1048/I1048,0)</f>
      </c>
      <c r="K1048" s="181" t="str">
        <f>1-EXP(-J1048)</f>
      </c>
      <c r="L1048" s="182" t="str">
        <f>IF(G1048=30,1,M1047)</f>
      </c>
      <c r="M1048" s="183" t="str">
        <f>L1048*(1-K1048)</f>
      </c>
    </row>
    <row r="1049">
      <c r="A1049" t="s">
        <v>167</v>
      </c>
      <c r="B1049" t="s">
        <v>243</v>
      </c>
      <c r="C1049" s="35" t="s">
        <v>245</v>
      </c>
      <c r="D1049" t="s">
        <v>530</v>
      </c>
      <c r="E1049" t="s">
        <v>548</v>
      </c>
      <c r="F1049" s="176" t="n">
        <v>2025</v>
      </c>
      <c r="G1049" s="177" t="n">
        <v>37</v>
      </c>
      <c r="H1049" s="178" t="n">
        <v>2512.84582179859</v>
      </c>
      <c r="I1049" s="179" t="n">
        <v>4141888.97093107</v>
      </c>
      <c r="J1049" s="180" t="str">
        <f>IF(I1049&gt;0,H1049/I1049,0)</f>
      </c>
      <c r="K1049" s="181" t="str">
        <f>1-EXP(-J1049)</f>
      </c>
      <c r="L1049" s="182" t="str">
        <f>IF(G1049=30,1,M1048)</f>
      </c>
      <c r="M1049" s="183" t="str">
        <f>L1049*(1-K1049)</f>
      </c>
    </row>
    <row r="1050">
      <c r="A1050" t="s">
        <v>167</v>
      </c>
      <c r="B1050" t="s">
        <v>243</v>
      </c>
      <c r="C1050" s="35" t="s">
        <v>245</v>
      </c>
      <c r="D1050" t="s">
        <v>530</v>
      </c>
      <c r="E1050" t="s">
        <v>548</v>
      </c>
      <c r="F1050" s="176" t="n">
        <v>2025</v>
      </c>
      <c r="G1050" s="177" t="n">
        <v>38</v>
      </c>
      <c r="H1050" s="178" t="n">
        <v>2815.53815004383</v>
      </c>
      <c r="I1050" s="179" t="n">
        <v>4095336.76092129</v>
      </c>
      <c r="J1050" s="180" t="str">
        <f>IF(I1050&gt;0,H1050/I1050,0)</f>
      </c>
      <c r="K1050" s="181" t="str">
        <f>1-EXP(-J1050)</f>
      </c>
      <c r="L1050" s="182" t="str">
        <f>IF(G1050=30,1,M1049)</f>
      </c>
      <c r="M1050" s="183" t="str">
        <f>L1050*(1-K1050)</f>
      </c>
    </row>
    <row r="1051">
      <c r="A1051" t="s">
        <v>167</v>
      </c>
      <c r="B1051" t="s">
        <v>243</v>
      </c>
      <c r="C1051" s="35" t="s">
        <v>245</v>
      </c>
      <c r="D1051" t="s">
        <v>530</v>
      </c>
      <c r="E1051" t="s">
        <v>548</v>
      </c>
      <c r="F1051" s="176" t="n">
        <v>2025</v>
      </c>
      <c r="G1051" s="177" t="n">
        <v>39</v>
      </c>
      <c r="H1051" s="178" t="n">
        <v>3074.21812377033</v>
      </c>
      <c r="I1051" s="179" t="n">
        <v>4111651.35785956</v>
      </c>
      <c r="J1051" s="180" t="str">
        <f>IF(I1051&gt;0,H1051/I1051,0)</f>
      </c>
      <c r="K1051" s="181" t="str">
        <f>1-EXP(-J1051)</f>
      </c>
      <c r="L1051" s="182" t="str">
        <f>IF(G1051=30,1,M1050)</f>
      </c>
      <c r="M1051" s="183" t="str">
        <f>L1051*(1-K1051)</f>
      </c>
    </row>
    <row r="1052">
      <c r="A1052" t="s">
        <v>167</v>
      </c>
      <c r="B1052" t="s">
        <v>243</v>
      </c>
      <c r="C1052" s="35" t="s">
        <v>245</v>
      </c>
      <c r="D1052" t="s">
        <v>530</v>
      </c>
      <c r="E1052" t="s">
        <v>548</v>
      </c>
      <c r="F1052" s="176" t="n">
        <v>2025</v>
      </c>
      <c r="G1052" s="177" t="n">
        <v>40</v>
      </c>
      <c r="H1052" s="178" t="n">
        <v>3465.9808665666</v>
      </c>
      <c r="I1052" s="179" t="n">
        <v>4186115.0552511</v>
      </c>
      <c r="J1052" s="180" t="str">
        <f>IF(I1052&gt;0,H1052/I1052,0)</f>
      </c>
      <c r="K1052" s="181" t="str">
        <f>1-EXP(-J1052)</f>
      </c>
      <c r="L1052" s="182" t="str">
        <f>IF(G1052=30,1,M1051)</f>
      </c>
      <c r="M1052" s="183" t="str">
        <f>L1052*(1-K1052)</f>
      </c>
    </row>
    <row r="1053">
      <c r="A1053" t="s">
        <v>167</v>
      </c>
      <c r="B1053" t="s">
        <v>243</v>
      </c>
      <c r="C1053" s="35" t="s">
        <v>245</v>
      </c>
      <c r="D1053" t="s">
        <v>530</v>
      </c>
      <c r="E1053" t="s">
        <v>548</v>
      </c>
      <c r="F1053" s="176" t="n">
        <v>2025</v>
      </c>
      <c r="G1053" s="177" t="n">
        <v>41</v>
      </c>
      <c r="H1053" s="178" t="n">
        <v>4701.86576681402</v>
      </c>
      <c r="I1053" s="179" t="n">
        <v>4219085.53767691</v>
      </c>
      <c r="J1053" s="180" t="str">
        <f>IF(I1053&gt;0,H1053/I1053,0)</f>
      </c>
      <c r="K1053" s="181" t="str">
        <f>1-EXP(-J1053)</f>
      </c>
      <c r="L1053" s="182" t="str">
        <f>IF(G1053=30,1,M1052)</f>
      </c>
      <c r="M1053" s="183" t="str">
        <f>L1053*(1-K1053)</f>
      </c>
    </row>
    <row r="1054">
      <c r="A1054" t="s">
        <v>167</v>
      </c>
      <c r="B1054" t="s">
        <v>243</v>
      </c>
      <c r="C1054" s="35" t="s">
        <v>245</v>
      </c>
      <c r="D1054" t="s">
        <v>530</v>
      </c>
      <c r="E1054" t="s">
        <v>548</v>
      </c>
      <c r="F1054" s="176" t="n">
        <v>2025</v>
      </c>
      <c r="G1054" s="177" t="n">
        <v>42</v>
      </c>
      <c r="H1054" s="178" t="n">
        <v>5031.61378237188</v>
      </c>
      <c r="I1054" s="179" t="n">
        <v>4191595.47539914</v>
      </c>
      <c r="J1054" s="180" t="str">
        <f>IF(I1054&gt;0,H1054/I1054,0)</f>
      </c>
      <c r="K1054" s="181" t="str">
        <f>1-EXP(-J1054)</f>
      </c>
      <c r="L1054" s="182" t="str">
        <f>IF(G1054=30,1,M1053)</f>
      </c>
      <c r="M1054" s="183" t="str">
        <f>L1054*(1-K1054)</f>
      </c>
    </row>
    <row r="1055">
      <c r="A1055" t="s">
        <v>167</v>
      </c>
      <c r="B1055" t="s">
        <v>243</v>
      </c>
      <c r="C1055" s="35" t="s">
        <v>245</v>
      </c>
      <c r="D1055" t="s">
        <v>530</v>
      </c>
      <c r="E1055" t="s">
        <v>548</v>
      </c>
      <c r="F1055" s="176" t="n">
        <v>2025</v>
      </c>
      <c r="G1055" s="177" t="n">
        <v>43</v>
      </c>
      <c r="H1055" s="178" t="n">
        <v>5401.92401042373</v>
      </c>
      <c r="I1055" s="179" t="n">
        <v>4139440.44203932</v>
      </c>
      <c r="J1055" s="180" t="str">
        <f>IF(I1055&gt;0,H1055/I1055,0)</f>
      </c>
      <c r="K1055" s="181" t="str">
        <f>1-EXP(-J1055)</f>
      </c>
      <c r="L1055" s="182" t="str">
        <f>IF(G1055=30,1,M1054)</f>
      </c>
      <c r="M1055" s="183" t="str">
        <f>L1055*(1-K1055)</f>
      </c>
    </row>
    <row r="1056">
      <c r="A1056" t="s">
        <v>167</v>
      </c>
      <c r="B1056" t="s">
        <v>243</v>
      </c>
      <c r="C1056" s="35" t="s">
        <v>245</v>
      </c>
      <c r="D1056" t="s">
        <v>530</v>
      </c>
      <c r="E1056" t="s">
        <v>548</v>
      </c>
      <c r="F1056" s="176" t="n">
        <v>2025</v>
      </c>
      <c r="G1056" s="177" t="n">
        <v>44</v>
      </c>
      <c r="H1056" s="178" t="n">
        <v>5382.08056177863</v>
      </c>
      <c r="I1056" s="179" t="n">
        <v>4079738.57202421</v>
      </c>
      <c r="J1056" s="180" t="str">
        <f>IF(I1056&gt;0,H1056/I1056,0)</f>
      </c>
      <c r="K1056" s="181" t="str">
        <f>1-EXP(-J1056)</f>
      </c>
      <c r="L1056" s="182" t="str">
        <f>IF(G1056=30,1,M1055)</f>
      </c>
      <c r="M1056" s="183" t="str">
        <f>L1056*(1-K1056)</f>
      </c>
    </row>
    <row r="1057">
      <c r="A1057" t="s">
        <v>167</v>
      </c>
      <c r="B1057" t="s">
        <v>243</v>
      </c>
      <c r="C1057" s="35" t="s">
        <v>245</v>
      </c>
      <c r="D1057" t="s">
        <v>530</v>
      </c>
      <c r="E1057" t="s">
        <v>548</v>
      </c>
      <c r="F1057" s="176" t="n">
        <v>2025</v>
      </c>
      <c r="G1057" s="177" t="n">
        <v>45</v>
      </c>
      <c r="H1057" s="178" t="n">
        <v>5502.7096943622</v>
      </c>
      <c r="I1057" s="179" t="n">
        <v>4025863.72277551</v>
      </c>
      <c r="J1057" s="180" t="str">
        <f>IF(I1057&gt;0,H1057/I1057,0)</f>
      </c>
      <c r="K1057" s="181" t="str">
        <f>1-EXP(-J1057)</f>
      </c>
      <c r="L1057" s="182" t="str">
        <f>IF(G1057=30,1,M1056)</f>
      </c>
      <c r="M1057" s="183" t="str">
        <f>L1057*(1-K1057)</f>
      </c>
    </row>
    <row r="1058">
      <c r="A1058" t="s">
        <v>167</v>
      </c>
      <c r="B1058" t="s">
        <v>243</v>
      </c>
      <c r="C1058" s="35" t="s">
        <v>245</v>
      </c>
      <c r="D1058" t="s">
        <v>530</v>
      </c>
      <c r="E1058" t="s">
        <v>548</v>
      </c>
      <c r="F1058" s="176" t="n">
        <v>2025</v>
      </c>
      <c r="G1058" s="177" t="n">
        <v>46</v>
      </c>
      <c r="H1058" s="178" t="n">
        <v>6546.4338251416</v>
      </c>
      <c r="I1058" s="179" t="n">
        <v>3958714.57853372</v>
      </c>
      <c r="J1058" s="180" t="str">
        <f>IF(I1058&gt;0,H1058/I1058,0)</f>
      </c>
      <c r="K1058" s="181" t="str">
        <f>1-EXP(-J1058)</f>
      </c>
      <c r="L1058" s="182" t="str">
        <f>IF(G1058=30,1,M1057)</f>
      </c>
      <c r="M1058" s="183" t="str">
        <f>L1058*(1-K1058)</f>
      </c>
    </row>
    <row r="1059">
      <c r="A1059" t="s">
        <v>167</v>
      </c>
      <c r="B1059" t="s">
        <v>243</v>
      </c>
      <c r="C1059" s="35" t="s">
        <v>245</v>
      </c>
      <c r="D1059" t="s">
        <v>530</v>
      </c>
      <c r="E1059" t="s">
        <v>548</v>
      </c>
      <c r="F1059" s="176" t="n">
        <v>2025</v>
      </c>
      <c r="G1059" s="177" t="n">
        <v>47</v>
      </c>
      <c r="H1059" s="178" t="n">
        <v>6840.45720842555</v>
      </c>
      <c r="I1059" s="179" t="n">
        <v>3867221.83436784</v>
      </c>
      <c r="J1059" s="180" t="str">
        <f>IF(I1059&gt;0,H1059/I1059,0)</f>
      </c>
      <c r="K1059" s="181" t="str">
        <f>1-EXP(-J1059)</f>
      </c>
      <c r="L1059" s="182" t="str">
        <f>IF(G1059=30,1,M1058)</f>
      </c>
      <c r="M1059" s="183" t="str">
        <f>L1059*(1-K1059)</f>
      </c>
    </row>
    <row r="1060">
      <c r="A1060" t="s">
        <v>167</v>
      </c>
      <c r="B1060" t="s">
        <v>243</v>
      </c>
      <c r="C1060" s="35" t="s">
        <v>245</v>
      </c>
      <c r="D1060" t="s">
        <v>530</v>
      </c>
      <c r="E1060" t="s">
        <v>548</v>
      </c>
      <c r="F1060" s="176" t="n">
        <v>2025</v>
      </c>
      <c r="G1060" s="177" t="n">
        <v>48</v>
      </c>
      <c r="H1060" s="178" t="n">
        <v>7181.08740770039</v>
      </c>
      <c r="I1060" s="179" t="n">
        <v>3779945.04493843</v>
      </c>
      <c r="J1060" s="180" t="str">
        <f>IF(I1060&gt;0,H1060/I1060,0)</f>
      </c>
      <c r="K1060" s="181" t="str">
        <f>1-EXP(-J1060)</f>
      </c>
      <c r="L1060" s="182" t="str">
        <f>IF(G1060=30,1,M1059)</f>
      </c>
      <c r="M1060" s="183" t="str">
        <f>L1060*(1-K1060)</f>
      </c>
    </row>
    <row r="1061">
      <c r="A1061" t="s">
        <v>167</v>
      </c>
      <c r="B1061" t="s">
        <v>243</v>
      </c>
      <c r="C1061" s="35" t="s">
        <v>245</v>
      </c>
      <c r="D1061" t="s">
        <v>530</v>
      </c>
      <c r="E1061" t="s">
        <v>548</v>
      </c>
      <c r="F1061" s="176" t="n">
        <v>2025</v>
      </c>
      <c r="G1061" s="177" t="n">
        <v>49</v>
      </c>
      <c r="H1061" s="178" t="n">
        <v>7517.21644702936</v>
      </c>
      <c r="I1061" s="179" t="n">
        <v>3708728.35201075</v>
      </c>
      <c r="J1061" s="180" t="str">
        <f>IF(I1061&gt;0,H1061/I1061,0)</f>
      </c>
      <c r="K1061" s="181" t="str">
        <f>1-EXP(-J1061)</f>
      </c>
      <c r="L1061" s="182" t="str">
        <f>IF(G1061=30,1,M1060)</f>
      </c>
      <c r="M1061" s="183" t="str">
        <f>L1061*(1-K1061)</f>
      </c>
    </row>
    <row r="1062">
      <c r="A1062" t="s">
        <v>167</v>
      </c>
      <c r="B1062" t="s">
        <v>243</v>
      </c>
      <c r="C1062" s="35" t="s">
        <v>245</v>
      </c>
      <c r="D1062" t="s">
        <v>530</v>
      </c>
      <c r="E1062" t="s">
        <v>548</v>
      </c>
      <c r="F1062" s="176" t="n">
        <v>2025</v>
      </c>
      <c r="G1062" s="177" t="n">
        <v>50</v>
      </c>
      <c r="H1062" s="178" t="n">
        <v>7886.90556915495</v>
      </c>
      <c r="I1062" s="179" t="n">
        <v>3624871.1799818</v>
      </c>
      <c r="J1062" s="180" t="str">
        <f>IF(I1062&gt;0,H1062/I1062,0)</f>
      </c>
      <c r="K1062" s="181" t="str">
        <f>1-EXP(-J1062)</f>
      </c>
      <c r="L1062" s="182" t="str">
        <f>IF(G1062=30,1,M1061)</f>
      </c>
      <c r="M1062" s="183" t="str">
        <f>L1062*(1-K1062)</f>
      </c>
    </row>
    <row r="1063">
      <c r="A1063" t="s">
        <v>167</v>
      </c>
      <c r="B1063" t="s">
        <v>243</v>
      </c>
      <c r="C1063" s="35" t="s">
        <v>245</v>
      </c>
      <c r="D1063" t="s">
        <v>530</v>
      </c>
      <c r="E1063" t="s">
        <v>548</v>
      </c>
      <c r="F1063" s="176" t="n">
        <v>2025</v>
      </c>
      <c r="G1063" s="177" t="n">
        <v>51</v>
      </c>
      <c r="H1063" s="178" t="n">
        <v>8898.95339915906</v>
      </c>
      <c r="I1063" s="179" t="n">
        <v>3557342.55604149</v>
      </c>
      <c r="J1063" s="180" t="str">
        <f>IF(I1063&gt;0,H1063/I1063,0)</f>
      </c>
      <c r="K1063" s="181" t="str">
        <f>1-EXP(-J1063)</f>
      </c>
      <c r="L1063" s="182" t="str">
        <f>IF(G1063=30,1,M1062)</f>
      </c>
      <c r="M1063" s="183" t="str">
        <f>L1063*(1-K1063)</f>
      </c>
    </row>
    <row r="1064">
      <c r="A1064" t="s">
        <v>167</v>
      </c>
      <c r="B1064" t="s">
        <v>243</v>
      </c>
      <c r="C1064" s="35" t="s">
        <v>245</v>
      </c>
      <c r="D1064" t="s">
        <v>530</v>
      </c>
      <c r="E1064" t="s">
        <v>548</v>
      </c>
      <c r="F1064" s="176" t="n">
        <v>2025</v>
      </c>
      <c r="G1064" s="177" t="n">
        <v>52</v>
      </c>
      <c r="H1064" s="178" t="n">
        <v>9774.86688063523</v>
      </c>
      <c r="I1064" s="179" t="n">
        <v>3491434.41814585</v>
      </c>
      <c r="J1064" s="180" t="str">
        <f>IF(I1064&gt;0,H1064/I1064,0)</f>
      </c>
      <c r="K1064" s="181" t="str">
        <f>1-EXP(-J1064)</f>
      </c>
      <c r="L1064" s="182" t="str">
        <f>IF(G1064=30,1,M1063)</f>
      </c>
      <c r="M1064" s="183" t="str">
        <f>L1064*(1-K1064)</f>
      </c>
    </row>
    <row r="1065">
      <c r="A1065" t="s">
        <v>167</v>
      </c>
      <c r="B1065" t="s">
        <v>243</v>
      </c>
      <c r="C1065" s="35" t="s">
        <v>245</v>
      </c>
      <c r="D1065" t="s">
        <v>530</v>
      </c>
      <c r="E1065" t="s">
        <v>548</v>
      </c>
      <c r="F1065" s="176" t="n">
        <v>2025</v>
      </c>
      <c r="G1065" s="177" t="n">
        <v>53</v>
      </c>
      <c r="H1065" s="178" t="n">
        <v>10509.9629781244</v>
      </c>
      <c r="I1065" s="179" t="n">
        <v>3403336.79509204</v>
      </c>
      <c r="J1065" s="180" t="str">
        <f>IF(I1065&gt;0,H1065/I1065,0)</f>
      </c>
      <c r="K1065" s="181" t="str">
        <f>1-EXP(-J1065)</f>
      </c>
      <c r="L1065" s="182" t="str">
        <f>IF(G1065=30,1,M1064)</f>
      </c>
      <c r="M1065" s="183" t="str">
        <f>L1065*(1-K1065)</f>
      </c>
    </row>
    <row r="1066">
      <c r="A1066" t="s">
        <v>167</v>
      </c>
      <c r="B1066" t="s">
        <v>243</v>
      </c>
      <c r="C1066" s="35" t="s">
        <v>245</v>
      </c>
      <c r="D1066" t="s">
        <v>530</v>
      </c>
      <c r="E1066" t="s">
        <v>548</v>
      </c>
      <c r="F1066" s="176" t="n">
        <v>2025</v>
      </c>
      <c r="G1066" s="177" t="n">
        <v>54</v>
      </c>
      <c r="H1066" s="178" t="n">
        <v>11305.1014065791</v>
      </c>
      <c r="I1066" s="179" t="n">
        <v>3326094.6925646</v>
      </c>
      <c r="J1066" s="180" t="str">
        <f>IF(I1066&gt;0,H1066/I1066,0)</f>
      </c>
      <c r="K1066" s="181" t="str">
        <f>1-EXP(-J1066)</f>
      </c>
      <c r="L1066" s="182" t="str">
        <f>IF(G1066=30,1,M1065)</f>
      </c>
      <c r="M1066" s="183" t="str">
        <f>L1066*(1-K1066)</f>
      </c>
    </row>
    <row r="1067">
      <c r="A1067" t="s">
        <v>167</v>
      </c>
      <c r="B1067" t="s">
        <v>243</v>
      </c>
      <c r="C1067" s="35" t="s">
        <v>245</v>
      </c>
      <c r="D1067" t="s">
        <v>530</v>
      </c>
      <c r="E1067" t="s">
        <v>548</v>
      </c>
      <c r="F1067" s="176" t="n">
        <v>2025</v>
      </c>
      <c r="G1067" s="177" t="n">
        <v>55</v>
      </c>
      <c r="H1067" s="178" t="n">
        <v>12154.7172514233</v>
      </c>
      <c r="I1067" s="179" t="n">
        <v>3246660.00176131</v>
      </c>
      <c r="J1067" s="180" t="str">
        <f>IF(I1067&gt;0,H1067/I1067,0)</f>
      </c>
      <c r="K1067" s="181" t="str">
        <f>1-EXP(-J1067)</f>
      </c>
      <c r="L1067" s="182" t="str">
        <f>IF(G1067=30,1,M1066)</f>
      </c>
      <c r="M1067" s="183" t="str">
        <f>L1067*(1-K1067)</f>
      </c>
    </row>
    <row r="1068">
      <c r="A1068" t="s">
        <v>167</v>
      </c>
      <c r="B1068" t="s">
        <v>243</v>
      </c>
      <c r="C1068" s="35" t="s">
        <v>245</v>
      </c>
      <c r="D1068" t="s">
        <v>530</v>
      </c>
      <c r="E1068" t="s">
        <v>548</v>
      </c>
      <c r="F1068" s="176" t="n">
        <v>2025</v>
      </c>
      <c r="G1068" s="177" t="n">
        <v>56</v>
      </c>
      <c r="H1068" s="178" t="n">
        <v>13299.2312306</v>
      </c>
      <c r="I1068" s="179" t="n">
        <v>3151194.36458849</v>
      </c>
      <c r="J1068" s="180" t="str">
        <f>IF(I1068&gt;0,H1068/I1068,0)</f>
      </c>
      <c r="K1068" s="181" t="str">
        <f>1-EXP(-J1068)</f>
      </c>
      <c r="L1068" s="182" t="str">
        <f>IF(G1068=30,1,M1067)</f>
      </c>
      <c r="M1068" s="183" t="str">
        <f>L1068*(1-K1068)</f>
      </c>
    </row>
    <row r="1069">
      <c r="A1069" t="s">
        <v>167</v>
      </c>
      <c r="B1069" t="s">
        <v>243</v>
      </c>
      <c r="C1069" s="35" t="s">
        <v>245</v>
      </c>
      <c r="D1069" t="s">
        <v>530</v>
      </c>
      <c r="E1069" t="s">
        <v>548</v>
      </c>
      <c r="F1069" s="176" t="n">
        <v>2025</v>
      </c>
      <c r="G1069" s="177" t="n">
        <v>57</v>
      </c>
      <c r="H1069" s="178" t="n">
        <v>14351.675078404</v>
      </c>
      <c r="I1069" s="179" t="n">
        <v>3049212.35271836</v>
      </c>
      <c r="J1069" s="180" t="str">
        <f>IF(I1069&gt;0,H1069/I1069,0)</f>
      </c>
      <c r="K1069" s="181" t="str">
        <f>1-EXP(-J1069)</f>
      </c>
      <c r="L1069" s="182" t="str">
        <f>IF(G1069=30,1,M1068)</f>
      </c>
      <c r="M1069" s="183" t="str">
        <f>L1069*(1-K1069)</f>
      </c>
    </row>
    <row r="1070">
      <c r="A1070" t="s">
        <v>167</v>
      </c>
      <c r="B1070" t="s">
        <v>243</v>
      </c>
      <c r="C1070" s="35" t="s">
        <v>245</v>
      </c>
      <c r="D1070" t="s">
        <v>530</v>
      </c>
      <c r="E1070" t="s">
        <v>548</v>
      </c>
      <c r="F1070" s="176" t="n">
        <v>2025</v>
      </c>
      <c r="G1070" s="177" t="n">
        <v>58</v>
      </c>
      <c r="H1070" s="178" t="n">
        <v>15595.0944384552</v>
      </c>
      <c r="I1070" s="179" t="n">
        <v>2949517.4934811</v>
      </c>
      <c r="J1070" s="180" t="str">
        <f>IF(I1070&gt;0,H1070/I1070,0)</f>
      </c>
      <c r="K1070" s="181" t="str">
        <f>1-EXP(-J1070)</f>
      </c>
      <c r="L1070" s="182" t="str">
        <f>IF(G1070=30,1,M1069)</f>
      </c>
      <c r="M1070" s="183" t="str">
        <f>L1070*(1-K1070)</f>
      </c>
    </row>
    <row r="1071">
      <c r="A1071" t="s">
        <v>167</v>
      </c>
      <c r="B1071" t="s">
        <v>243</v>
      </c>
      <c r="C1071" s="35" t="s">
        <v>245</v>
      </c>
      <c r="D1071" t="s">
        <v>530</v>
      </c>
      <c r="E1071" t="s">
        <v>548</v>
      </c>
      <c r="F1071" s="176" t="n">
        <v>2025</v>
      </c>
      <c r="G1071" s="177" t="n">
        <v>59</v>
      </c>
      <c r="H1071" s="178" t="n">
        <v>16202.064651662</v>
      </c>
      <c r="I1071" s="179" t="n">
        <v>2836556.01410306</v>
      </c>
      <c r="J1071" s="180" t="str">
        <f>IF(I1071&gt;0,H1071/I1071,0)</f>
      </c>
      <c r="K1071" s="181" t="str">
        <f>1-EXP(-J1071)</f>
      </c>
      <c r="L1071" s="182" t="str">
        <f>IF(G1071=30,1,M1070)</f>
      </c>
      <c r="M1071" s="183" t="str">
        <f>L1071*(1-K1071)</f>
      </c>
    </row>
    <row r="1072">
      <c r="A1072" t="s">
        <v>167</v>
      </c>
      <c r="B1072" t="s">
        <v>243</v>
      </c>
      <c r="C1072" s="35" t="s">
        <v>245</v>
      </c>
      <c r="D1072" t="s">
        <v>530</v>
      </c>
      <c r="E1072" t="s">
        <v>548</v>
      </c>
      <c r="F1072" s="176" t="n">
        <v>2025</v>
      </c>
      <c r="G1072" s="177" t="n">
        <v>60</v>
      </c>
      <c r="H1072" s="178" t="n">
        <v>16946.8059392282</v>
      </c>
      <c r="I1072" s="179" t="n">
        <v>2711118.09864361</v>
      </c>
      <c r="J1072" s="180" t="str">
        <f>IF(I1072&gt;0,H1072/I1072,0)</f>
      </c>
      <c r="K1072" s="181" t="str">
        <f>1-EXP(-J1072)</f>
      </c>
      <c r="L1072" s="182" t="str">
        <f>IF(G1072=30,1,M1071)</f>
      </c>
      <c r="M1072" s="183" t="str">
        <f>L1072*(1-K1072)</f>
      </c>
    </row>
    <row r="1073">
      <c r="A1073" t="s">
        <v>167</v>
      </c>
      <c r="B1073" t="s">
        <v>243</v>
      </c>
      <c r="C1073" s="35" t="s">
        <v>245</v>
      </c>
      <c r="D1073" t="s">
        <v>530</v>
      </c>
      <c r="E1073" t="s">
        <v>548</v>
      </c>
      <c r="F1073" s="176" t="n">
        <v>2025</v>
      </c>
      <c r="G1073" s="177" t="n">
        <v>61</v>
      </c>
      <c r="H1073" s="178" t="n">
        <v>18450.210281467</v>
      </c>
      <c r="I1073" s="179" t="n">
        <v>2587587.36436335</v>
      </c>
      <c r="J1073" s="180" t="str">
        <f>IF(I1073&gt;0,H1073/I1073,0)</f>
      </c>
      <c r="K1073" s="181" t="str">
        <f>1-EXP(-J1073)</f>
      </c>
      <c r="L1073" s="182" t="str">
        <f>IF(G1073=30,1,M1072)</f>
      </c>
      <c r="M1073" s="183" t="str">
        <f>L1073*(1-K1073)</f>
      </c>
    </row>
    <row r="1074">
      <c r="A1074" t="s">
        <v>167</v>
      </c>
      <c r="B1074" t="s">
        <v>243</v>
      </c>
      <c r="C1074" s="35" t="s">
        <v>245</v>
      </c>
      <c r="D1074" t="s">
        <v>530</v>
      </c>
      <c r="E1074" t="s">
        <v>548</v>
      </c>
      <c r="F1074" s="176" t="n">
        <v>2025</v>
      </c>
      <c r="G1074" s="177" t="n">
        <v>62</v>
      </c>
      <c r="H1074" s="178" t="n">
        <v>19677.3237313904</v>
      </c>
      <c r="I1074" s="179" t="n">
        <v>2464801.4290322</v>
      </c>
      <c r="J1074" s="180" t="str">
        <f>IF(I1074&gt;0,H1074/I1074,0)</f>
      </c>
      <c r="K1074" s="181" t="str">
        <f>1-EXP(-J1074)</f>
      </c>
      <c r="L1074" s="182" t="str">
        <f>IF(G1074=30,1,M1073)</f>
      </c>
      <c r="M1074" s="183" t="str">
        <f>L1074*(1-K1074)</f>
      </c>
    </row>
    <row r="1075">
      <c r="A1075" t="s">
        <v>167</v>
      </c>
      <c r="B1075" t="s">
        <v>243</v>
      </c>
      <c r="C1075" s="35" t="s">
        <v>245</v>
      </c>
      <c r="D1075" t="s">
        <v>530</v>
      </c>
      <c r="E1075" t="s">
        <v>548</v>
      </c>
      <c r="F1075" s="176" t="n">
        <v>2025</v>
      </c>
      <c r="G1075" s="177" t="n">
        <v>63</v>
      </c>
      <c r="H1075" s="178" t="n">
        <v>20920.7622932092</v>
      </c>
      <c r="I1075" s="179" t="n">
        <v>2342092.62121014</v>
      </c>
      <c r="J1075" s="180" t="str">
        <f>IF(I1075&gt;0,H1075/I1075,0)</f>
      </c>
      <c r="K1075" s="181" t="str">
        <f>1-EXP(-J1075)</f>
      </c>
      <c r="L1075" s="182" t="str">
        <f>IF(G1075=30,1,M1074)</f>
      </c>
      <c r="M1075" s="183" t="str">
        <f>L1075*(1-K1075)</f>
      </c>
    </row>
    <row r="1076">
      <c r="A1076" t="s">
        <v>167</v>
      </c>
      <c r="B1076" t="s">
        <v>243</v>
      </c>
      <c r="C1076" s="35" t="s">
        <v>245</v>
      </c>
      <c r="D1076" t="s">
        <v>530</v>
      </c>
      <c r="E1076" t="s">
        <v>548</v>
      </c>
      <c r="F1076" s="176" t="n">
        <v>2025</v>
      </c>
      <c r="G1076" s="177" t="n">
        <v>64</v>
      </c>
      <c r="H1076" s="178" t="n">
        <v>22271.3392679207</v>
      </c>
      <c r="I1076" s="179" t="n">
        <v>2218148.70530253</v>
      </c>
      <c r="J1076" s="180" t="str">
        <f>IF(I1076&gt;0,H1076/I1076,0)</f>
      </c>
      <c r="K1076" s="181" t="str">
        <f>1-EXP(-J1076)</f>
      </c>
      <c r="L1076" s="182" t="str">
        <f>IF(G1076=30,1,M1075)</f>
      </c>
      <c r="M1076" s="183" t="str">
        <f>L1076*(1-K1076)</f>
      </c>
    </row>
    <row r="1077">
      <c r="A1077" t="s">
        <v>167</v>
      </c>
      <c r="B1077" t="s">
        <v>243</v>
      </c>
      <c r="C1077" s="35" t="s">
        <v>245</v>
      </c>
      <c r="D1077" t="s">
        <v>530</v>
      </c>
      <c r="E1077" t="s">
        <v>548</v>
      </c>
      <c r="F1077" s="176" t="n">
        <v>2025</v>
      </c>
      <c r="G1077" s="177" t="n">
        <v>65</v>
      </c>
      <c r="H1077" s="178" t="n">
        <v>23438.2414927242</v>
      </c>
      <c r="I1077" s="179" t="n">
        <v>2089504.47083457</v>
      </c>
      <c r="J1077" s="180" t="str">
        <f>IF(I1077&gt;0,H1077/I1077,0)</f>
      </c>
      <c r="K1077" s="181" t="str">
        <f>1-EXP(-J1077)</f>
      </c>
      <c r="L1077" s="182" t="str">
        <f>IF(G1077=30,1,M1076)</f>
      </c>
      <c r="M1077" s="183" t="str">
        <f>L1077*(1-K1077)</f>
      </c>
    </row>
    <row r="1078">
      <c r="A1078" t="s">
        <v>167</v>
      </c>
      <c r="B1078" t="s">
        <v>243</v>
      </c>
      <c r="C1078" s="35" t="s">
        <v>245</v>
      </c>
      <c r="D1078" t="s">
        <v>530</v>
      </c>
      <c r="E1078" t="s">
        <v>548</v>
      </c>
      <c r="F1078" s="176" t="n">
        <v>2025</v>
      </c>
      <c r="G1078" s="177" t="n">
        <v>66</v>
      </c>
      <c r="H1078" s="178" t="n">
        <v>24126.7818928826</v>
      </c>
      <c r="I1078" s="179" t="n">
        <v>1956080.13586195</v>
      </c>
      <c r="J1078" s="180" t="str">
        <f>IF(I1078&gt;0,H1078/I1078,0)</f>
      </c>
      <c r="K1078" s="181" t="str">
        <f>1-EXP(-J1078)</f>
      </c>
      <c r="L1078" s="182" t="str">
        <f>IF(G1078=30,1,M1077)</f>
      </c>
      <c r="M1078" s="183" t="str">
        <f>L1078*(1-K1078)</f>
      </c>
    </row>
    <row r="1079">
      <c r="A1079" t="s">
        <v>167</v>
      </c>
      <c r="B1079" t="s">
        <v>243</v>
      </c>
      <c r="C1079" s="35" t="s">
        <v>245</v>
      </c>
      <c r="D1079" t="s">
        <v>530</v>
      </c>
      <c r="E1079" t="s">
        <v>548</v>
      </c>
      <c r="F1079" s="176" t="n">
        <v>2025</v>
      </c>
      <c r="G1079" s="177" t="n">
        <v>67</v>
      </c>
      <c r="H1079" s="178" t="n">
        <v>20820.7805482185</v>
      </c>
      <c r="I1079" s="179" t="n">
        <v>1821534.82128253</v>
      </c>
      <c r="J1079" s="180" t="str">
        <f>IF(I1079&gt;0,H1079/I1079,0)</f>
      </c>
      <c r="K1079" s="181" t="str">
        <f>1-EXP(-J1079)</f>
      </c>
      <c r="L1079" s="182" t="str">
        <f>IF(G1079=30,1,M1078)</f>
      </c>
      <c r="M1079" s="183" t="str">
        <f>L1079*(1-K1079)</f>
      </c>
    </row>
    <row r="1080">
      <c r="A1080" t="s">
        <v>167</v>
      </c>
      <c r="B1080" t="s">
        <v>243</v>
      </c>
      <c r="C1080" s="35" t="s">
        <v>245</v>
      </c>
      <c r="D1080" t="s">
        <v>530</v>
      </c>
      <c r="E1080" t="s">
        <v>548</v>
      </c>
      <c r="F1080" s="176" t="n">
        <v>2025</v>
      </c>
      <c r="G1080" s="177" t="n">
        <v>68</v>
      </c>
      <c r="H1080" s="178" t="n">
        <v>20444.7848920998</v>
      </c>
      <c r="I1080" s="179" t="n">
        <v>1697547.88166791</v>
      </c>
      <c r="J1080" s="180" t="str">
        <f>IF(I1080&gt;0,H1080/I1080,0)</f>
      </c>
      <c r="K1080" s="181" t="str">
        <f>1-EXP(-J1080)</f>
      </c>
      <c r="L1080" s="182" t="str">
        <f>IF(G1080=30,1,M1079)</f>
      </c>
      <c r="M1080" s="183" t="str">
        <f>L1080*(1-K1080)</f>
      </c>
    </row>
    <row r="1081">
      <c r="A1081" t="s">
        <v>167</v>
      </c>
      <c r="B1081" t="s">
        <v>243</v>
      </c>
      <c r="C1081" s="35" t="s">
        <v>245</v>
      </c>
      <c r="D1081" t="s">
        <v>530</v>
      </c>
      <c r="E1081" t="s">
        <v>548</v>
      </c>
      <c r="F1081" s="176" t="n">
        <v>2025</v>
      </c>
      <c r="G1081" s="177" t="n">
        <v>69</v>
      </c>
      <c r="H1081" s="178" t="n">
        <v>20115.6471487543</v>
      </c>
      <c r="I1081" s="179" t="n">
        <v>1580975.51377417</v>
      </c>
      <c r="J1081" s="180" t="str">
        <f>IF(I1081&gt;0,H1081/I1081,0)</f>
      </c>
      <c r="K1081" s="181" t="str">
        <f>1-EXP(-J1081)</f>
      </c>
      <c r="L1081" s="182" t="str">
        <f>IF(G1081=30,1,M1080)</f>
      </c>
      <c r="M1081" s="183" t="str">
        <f>L1081*(1-K1081)</f>
      </c>
    </row>
    <row r="1082">
      <c r="A1082" t="s">
        <v>167</v>
      </c>
      <c r="B1082" t="s">
        <v>243</v>
      </c>
      <c r="C1082" s="35" t="s">
        <v>245</v>
      </c>
      <c r="D1082" t="s">
        <v>530</v>
      </c>
      <c r="E1082" t="s">
        <v>548</v>
      </c>
      <c r="F1082" s="176" t="n">
        <v>2026</v>
      </c>
      <c r="G1082" s="177" t="n">
        <v>30</v>
      </c>
      <c r="H1082" s="178" t="n">
        <v>921.480527516108</v>
      </c>
      <c r="I1082" s="179" t="n">
        <v>4382720.68474212</v>
      </c>
      <c r="J1082" s="180" t="str">
        <f>IF(I1082&gt;0,H1082/I1082,0)</f>
      </c>
      <c r="K1082" s="181" t="str">
        <f>1-EXP(-J1082)</f>
      </c>
      <c r="L1082" s="182" t="str">
        <f>IF(G1082=30,1,M1081)</f>
      </c>
      <c r="M1082" s="183" t="str">
        <f>L1082*(1-K1082)</f>
      </c>
    </row>
    <row r="1083">
      <c r="A1083" t="s">
        <v>167</v>
      </c>
      <c r="B1083" t="s">
        <v>243</v>
      </c>
      <c r="C1083" s="35" t="s">
        <v>245</v>
      </c>
      <c r="D1083" t="s">
        <v>530</v>
      </c>
      <c r="E1083" t="s">
        <v>548</v>
      </c>
      <c r="F1083" s="176" t="n">
        <v>2026</v>
      </c>
      <c r="G1083" s="177" t="n">
        <v>31</v>
      </c>
      <c r="H1083" s="178" t="n">
        <v>1300.96056049046</v>
      </c>
      <c r="I1083" s="179" t="n">
        <v>4319604.7020793</v>
      </c>
      <c r="J1083" s="180" t="str">
        <f>IF(I1083&gt;0,H1083/I1083,0)</f>
      </c>
      <c r="K1083" s="181" t="str">
        <f>1-EXP(-J1083)</f>
      </c>
      <c r="L1083" s="182" t="str">
        <f>IF(G1083=30,1,M1082)</f>
      </c>
      <c r="M1083" s="183" t="str">
        <f>L1083*(1-K1083)</f>
      </c>
    </row>
    <row r="1084">
      <c r="A1084" t="s">
        <v>167</v>
      </c>
      <c r="B1084" t="s">
        <v>243</v>
      </c>
      <c r="C1084" s="35" t="s">
        <v>245</v>
      </c>
      <c r="D1084" t="s">
        <v>530</v>
      </c>
      <c r="E1084" t="s">
        <v>548</v>
      </c>
      <c r="F1084" s="176" t="n">
        <v>2026</v>
      </c>
      <c r="G1084" s="177" t="n">
        <v>32</v>
      </c>
      <c r="H1084" s="178" t="n">
        <v>1324.9831214998</v>
      </c>
      <c r="I1084" s="179" t="n">
        <v>4266455.78371159</v>
      </c>
      <c r="J1084" s="180" t="str">
        <f>IF(I1084&gt;0,H1084/I1084,0)</f>
      </c>
      <c r="K1084" s="181" t="str">
        <f>1-EXP(-J1084)</f>
      </c>
      <c r="L1084" s="182" t="str">
        <f>IF(G1084=30,1,M1083)</f>
      </c>
      <c r="M1084" s="183" t="str">
        <f>L1084*(1-K1084)</f>
      </c>
    </row>
    <row r="1085">
      <c r="A1085" t="s">
        <v>167</v>
      </c>
      <c r="B1085" t="s">
        <v>243</v>
      </c>
      <c r="C1085" s="35" t="s">
        <v>245</v>
      </c>
      <c r="D1085" t="s">
        <v>530</v>
      </c>
      <c r="E1085" t="s">
        <v>548</v>
      </c>
      <c r="F1085" s="176" t="n">
        <v>2026</v>
      </c>
      <c r="G1085" s="177" t="n">
        <v>33</v>
      </c>
      <c r="H1085" s="178" t="n">
        <v>1385.02669095639</v>
      </c>
      <c r="I1085" s="179" t="n">
        <v>4216175.87973027</v>
      </c>
      <c r="J1085" s="180" t="str">
        <f>IF(I1085&gt;0,H1085/I1085,0)</f>
      </c>
      <c r="K1085" s="181" t="str">
        <f>1-EXP(-J1085)</f>
      </c>
      <c r="L1085" s="182" t="str">
        <f>IF(G1085=30,1,M1084)</f>
      </c>
      <c r="M1085" s="183" t="str">
        <f>L1085*(1-K1085)</f>
      </c>
    </row>
    <row r="1086">
      <c r="A1086" t="s">
        <v>167</v>
      </c>
      <c r="B1086" t="s">
        <v>243</v>
      </c>
      <c r="C1086" s="35" t="s">
        <v>245</v>
      </c>
      <c r="D1086" t="s">
        <v>530</v>
      </c>
      <c r="E1086" t="s">
        <v>548</v>
      </c>
      <c r="F1086" s="176" t="n">
        <v>2026</v>
      </c>
      <c r="G1086" s="177" t="n">
        <v>34</v>
      </c>
      <c r="H1086" s="178" t="n">
        <v>1461.59573096045</v>
      </c>
      <c r="I1086" s="179" t="n">
        <v>4201385.47680128</v>
      </c>
      <c r="J1086" s="180" t="str">
        <f>IF(I1086&gt;0,H1086/I1086,0)</f>
      </c>
      <c r="K1086" s="181" t="str">
        <f>1-EXP(-J1086)</f>
      </c>
      <c r="L1086" s="182" t="str">
        <f>IF(G1086=30,1,M1085)</f>
      </c>
      <c r="M1086" s="183" t="str">
        <f>L1086*(1-K1086)</f>
      </c>
    </row>
    <row r="1087">
      <c r="A1087" t="s">
        <v>167</v>
      </c>
      <c r="B1087" t="s">
        <v>243</v>
      </c>
      <c r="C1087" s="35" t="s">
        <v>245</v>
      </c>
      <c r="D1087" t="s">
        <v>530</v>
      </c>
      <c r="E1087" t="s">
        <v>548</v>
      </c>
      <c r="F1087" s="176" t="n">
        <v>2026</v>
      </c>
      <c r="G1087" s="177" t="n">
        <v>35</v>
      </c>
      <c r="H1087" s="178" t="n">
        <v>1579.51893259828</v>
      </c>
      <c r="I1087" s="179" t="n">
        <v>4181111.11977782</v>
      </c>
      <c r="J1087" s="180" t="str">
        <f>IF(I1087&gt;0,H1087/I1087,0)</f>
      </c>
      <c r="K1087" s="181" t="str">
        <f>1-EXP(-J1087)</f>
      </c>
      <c r="L1087" s="182" t="str">
        <f>IF(G1087=30,1,M1086)</f>
      </c>
      <c r="M1087" s="183" t="str">
        <f>L1087*(1-K1087)</f>
      </c>
    </row>
    <row r="1088">
      <c r="A1088" t="s">
        <v>167</v>
      </c>
      <c r="B1088" t="s">
        <v>243</v>
      </c>
      <c r="C1088" s="35" t="s">
        <v>245</v>
      </c>
      <c r="D1088" t="s">
        <v>530</v>
      </c>
      <c r="E1088" t="s">
        <v>548</v>
      </c>
      <c r="F1088" s="176" t="n">
        <v>2026</v>
      </c>
      <c r="G1088" s="177" t="n">
        <v>36</v>
      </c>
      <c r="H1088" s="178" t="n">
        <v>2124.23026206886</v>
      </c>
      <c r="I1088" s="179" t="n">
        <v>4164574.15073782</v>
      </c>
      <c r="J1088" s="180" t="str">
        <f>IF(I1088&gt;0,H1088/I1088,0)</f>
      </c>
      <c r="K1088" s="181" t="str">
        <f>1-EXP(-J1088)</f>
      </c>
      <c r="L1088" s="182" t="str">
        <f>IF(G1088=30,1,M1087)</f>
      </c>
      <c r="M1088" s="183" t="str">
        <f>L1088*(1-K1088)</f>
      </c>
    </row>
    <row r="1089">
      <c r="A1089" t="s">
        <v>167</v>
      </c>
      <c r="B1089" t="s">
        <v>243</v>
      </c>
      <c r="C1089" s="35" t="s">
        <v>245</v>
      </c>
      <c r="D1089" t="s">
        <v>530</v>
      </c>
      <c r="E1089" t="s">
        <v>548</v>
      </c>
      <c r="F1089" s="176" t="n">
        <v>2026</v>
      </c>
      <c r="G1089" s="177" t="n">
        <v>37</v>
      </c>
      <c r="H1089" s="178" t="n">
        <v>2336.64573408501</v>
      </c>
      <c r="I1089" s="179" t="n">
        <v>4171610.51751442</v>
      </c>
      <c r="J1089" s="180" t="str">
        <f>IF(I1089&gt;0,H1089/I1089,0)</f>
      </c>
      <c r="K1089" s="181" t="str">
        <f>1-EXP(-J1089)</f>
      </c>
      <c r="L1089" s="182" t="str">
        <f>IF(G1089=30,1,M1088)</f>
      </c>
      <c r="M1089" s="183" t="str">
        <f>L1089*(1-K1089)</f>
      </c>
    </row>
    <row r="1090">
      <c r="A1090" t="s">
        <v>167</v>
      </c>
      <c r="B1090" t="s">
        <v>243</v>
      </c>
      <c r="C1090" s="35" t="s">
        <v>245</v>
      </c>
      <c r="D1090" t="s">
        <v>530</v>
      </c>
      <c r="E1090" t="s">
        <v>548</v>
      </c>
      <c r="F1090" s="176" t="n">
        <v>2026</v>
      </c>
      <c r="G1090" s="177" t="n">
        <v>38</v>
      </c>
      <c r="H1090" s="178" t="n">
        <v>2640.15153255767</v>
      </c>
      <c r="I1090" s="179" t="n">
        <v>4132993.20304903</v>
      </c>
      <c r="J1090" s="180" t="str">
        <f>IF(I1090&gt;0,H1090/I1090,0)</f>
      </c>
      <c r="K1090" s="181" t="str">
        <f>1-EXP(-J1090)</f>
      </c>
      <c r="L1090" s="182" t="str">
        <f>IF(G1090=30,1,M1089)</f>
      </c>
      <c r="M1090" s="183" t="str">
        <f>L1090*(1-K1090)</f>
      </c>
    </row>
    <row r="1091">
      <c r="A1091" t="s">
        <v>167</v>
      </c>
      <c r="B1091" t="s">
        <v>243</v>
      </c>
      <c r="C1091" s="35" t="s">
        <v>245</v>
      </c>
      <c r="D1091" t="s">
        <v>530</v>
      </c>
      <c r="E1091" t="s">
        <v>548</v>
      </c>
      <c r="F1091" s="176" t="n">
        <v>2026</v>
      </c>
      <c r="G1091" s="177" t="n">
        <v>39</v>
      </c>
      <c r="H1091" s="178" t="n">
        <v>2853.41005891337</v>
      </c>
      <c r="I1091" s="179" t="n">
        <v>4085756.02599061</v>
      </c>
      <c r="J1091" s="180" t="str">
        <f>IF(I1091&gt;0,H1091/I1091,0)</f>
      </c>
      <c r="K1091" s="181" t="str">
        <f>1-EXP(-J1091)</f>
      </c>
      <c r="L1091" s="182" t="str">
        <f>IF(G1091=30,1,M1090)</f>
      </c>
      <c r="M1091" s="183" t="str">
        <f>L1091*(1-K1091)</f>
      </c>
    </row>
    <row r="1092">
      <c r="A1092" t="s">
        <v>167</v>
      </c>
      <c r="B1092" t="s">
        <v>243</v>
      </c>
      <c r="C1092" s="35" t="s">
        <v>245</v>
      </c>
      <c r="D1092" t="s">
        <v>530</v>
      </c>
      <c r="E1092" t="s">
        <v>548</v>
      </c>
      <c r="F1092" s="176" t="n">
        <v>2026</v>
      </c>
      <c r="G1092" s="177" t="n">
        <v>40</v>
      </c>
      <c r="H1092" s="178" t="n">
        <v>3183.31243645161</v>
      </c>
      <c r="I1092" s="179" t="n">
        <v>4101297.93424996</v>
      </c>
      <c r="J1092" s="180" t="str">
        <f>IF(I1092&gt;0,H1092/I1092,0)</f>
      </c>
      <c r="K1092" s="181" t="str">
        <f>1-EXP(-J1092)</f>
      </c>
      <c r="L1092" s="182" t="str">
        <f>IF(G1092=30,1,M1091)</f>
      </c>
      <c r="M1092" s="183" t="str">
        <f>L1092*(1-K1092)</f>
      </c>
    </row>
    <row r="1093">
      <c r="A1093" t="s">
        <v>167</v>
      </c>
      <c r="B1093" t="s">
        <v>243</v>
      </c>
      <c r="C1093" s="35" t="s">
        <v>245</v>
      </c>
      <c r="D1093" t="s">
        <v>530</v>
      </c>
      <c r="E1093" t="s">
        <v>548</v>
      </c>
      <c r="F1093" s="176" t="n">
        <v>2026</v>
      </c>
      <c r="G1093" s="177" t="n">
        <v>41</v>
      </c>
      <c r="H1093" s="178" t="n">
        <v>4336.28954271153</v>
      </c>
      <c r="I1093" s="179" t="n">
        <v>4174690.89311974</v>
      </c>
      <c r="J1093" s="180" t="str">
        <f>IF(I1093&gt;0,H1093/I1093,0)</f>
      </c>
      <c r="K1093" s="181" t="str">
        <f>1-EXP(-J1093)</f>
      </c>
      <c r="L1093" s="182" t="str">
        <f>IF(G1093=30,1,M1092)</f>
      </c>
      <c r="M1093" s="183" t="str">
        <f>L1093*(1-K1093)</f>
      </c>
    </row>
    <row r="1094">
      <c r="A1094" t="s">
        <v>167</v>
      </c>
      <c r="B1094" t="s">
        <v>243</v>
      </c>
      <c r="C1094" s="35" t="s">
        <v>245</v>
      </c>
      <c r="D1094" t="s">
        <v>530</v>
      </c>
      <c r="E1094" t="s">
        <v>548</v>
      </c>
      <c r="F1094" s="176" t="n">
        <v>2026</v>
      </c>
      <c r="G1094" s="177" t="n">
        <v>42</v>
      </c>
      <c r="H1094" s="178" t="n">
        <v>4916.91334143314</v>
      </c>
      <c r="I1094" s="179" t="n">
        <v>4206485.88342488</v>
      </c>
      <c r="J1094" s="180" t="str">
        <f>IF(I1094&gt;0,H1094/I1094,0)</f>
      </c>
      <c r="K1094" s="181" t="str">
        <f>1-EXP(-J1094)</f>
      </c>
      <c r="L1094" s="182" t="str">
        <f>IF(G1094=30,1,M1093)</f>
      </c>
      <c r="M1094" s="183" t="str">
        <f>L1094*(1-K1094)</f>
      </c>
    </row>
    <row r="1095">
      <c r="A1095" t="s">
        <v>167</v>
      </c>
      <c r="B1095" t="s">
        <v>243</v>
      </c>
      <c r="C1095" s="35" t="s">
        <v>245</v>
      </c>
      <c r="D1095" t="s">
        <v>530</v>
      </c>
      <c r="E1095" t="s">
        <v>548</v>
      </c>
      <c r="F1095" s="176" t="n">
        <v>2026</v>
      </c>
      <c r="G1095" s="177" t="n">
        <v>43</v>
      </c>
      <c r="H1095" s="178" t="n">
        <v>5319.17454782434</v>
      </c>
      <c r="I1095" s="179" t="n">
        <v>4178078.72738087</v>
      </c>
      <c r="J1095" s="180" t="str">
        <f>IF(I1095&gt;0,H1095/I1095,0)</f>
      </c>
      <c r="K1095" s="181" t="str">
        <f>1-EXP(-J1095)</f>
      </c>
      <c r="L1095" s="182" t="str">
        <f>IF(G1095=30,1,M1094)</f>
      </c>
      <c r="M1095" s="183" t="str">
        <f>L1095*(1-K1095)</f>
      </c>
    </row>
    <row r="1096">
      <c r="A1096" t="s">
        <v>167</v>
      </c>
      <c r="B1096" t="s">
        <v>243</v>
      </c>
      <c r="C1096" s="35" t="s">
        <v>245</v>
      </c>
      <c r="D1096" t="s">
        <v>530</v>
      </c>
      <c r="E1096" t="s">
        <v>548</v>
      </c>
      <c r="F1096" s="176" t="n">
        <v>2026</v>
      </c>
      <c r="G1096" s="177" t="n">
        <v>44</v>
      </c>
      <c r="H1096" s="178" t="n">
        <v>5401.15235851211</v>
      </c>
      <c r="I1096" s="179" t="n">
        <v>4124945.11650715</v>
      </c>
      <c r="J1096" s="180" t="str">
        <f>IF(I1096&gt;0,H1096/I1096,0)</f>
      </c>
      <c r="K1096" s="181" t="str">
        <f>1-EXP(-J1096)</f>
      </c>
      <c r="L1096" s="182" t="str">
        <f>IF(G1096=30,1,M1095)</f>
      </c>
      <c r="M1096" s="183" t="str">
        <f>L1096*(1-K1096)</f>
      </c>
    </row>
    <row r="1097">
      <c r="A1097" t="s">
        <v>167</v>
      </c>
      <c r="B1097" t="s">
        <v>243</v>
      </c>
      <c r="C1097" s="35" t="s">
        <v>245</v>
      </c>
      <c r="D1097" t="s">
        <v>530</v>
      </c>
      <c r="E1097" t="s">
        <v>548</v>
      </c>
      <c r="F1097" s="176" t="n">
        <v>2026</v>
      </c>
      <c r="G1097" s="177" t="n">
        <v>45</v>
      </c>
      <c r="H1097" s="178" t="n">
        <v>5552.78160349955</v>
      </c>
      <c r="I1097" s="179" t="n">
        <v>4064604.38969636</v>
      </c>
      <c r="J1097" s="180" t="str">
        <f>IF(I1097&gt;0,H1097/I1097,0)</f>
      </c>
      <c r="K1097" s="181" t="str">
        <f>1-EXP(-J1097)</f>
      </c>
      <c r="L1097" s="182" t="str">
        <f>IF(G1097=30,1,M1096)</f>
      </c>
      <c r="M1097" s="183" t="str">
        <f>L1097*(1-K1097)</f>
      </c>
    </row>
    <row r="1098">
      <c r="A1098" t="s">
        <v>167</v>
      </c>
      <c r="B1098" t="s">
        <v>243</v>
      </c>
      <c r="C1098" s="35" t="s">
        <v>245</v>
      </c>
      <c r="D1098" t="s">
        <v>530</v>
      </c>
      <c r="E1098" t="s">
        <v>548</v>
      </c>
      <c r="F1098" s="176" t="n">
        <v>2026</v>
      </c>
      <c r="G1098" s="177" t="n">
        <v>46</v>
      </c>
      <c r="H1098" s="178" t="n">
        <v>6613.02806613126</v>
      </c>
      <c r="I1098" s="179" t="n">
        <v>4009850.69818926</v>
      </c>
      <c r="J1098" s="180" t="str">
        <f>IF(I1098&gt;0,H1098/I1098,0)</f>
      </c>
      <c r="K1098" s="181" t="str">
        <f>1-EXP(-J1098)</f>
      </c>
      <c r="L1098" s="182" t="str">
        <f>IF(G1098=30,1,M1097)</f>
      </c>
      <c r="M1098" s="183" t="str">
        <f>L1098*(1-K1098)</f>
      </c>
    </row>
    <row r="1099">
      <c r="A1099" t="s">
        <v>167</v>
      </c>
      <c r="B1099" t="s">
        <v>243</v>
      </c>
      <c r="C1099" s="35" t="s">
        <v>245</v>
      </c>
      <c r="D1099" t="s">
        <v>530</v>
      </c>
      <c r="E1099" t="s">
        <v>548</v>
      </c>
      <c r="F1099" s="176" t="n">
        <v>2026</v>
      </c>
      <c r="G1099" s="177" t="n">
        <v>47</v>
      </c>
      <c r="H1099" s="178" t="n">
        <v>6910.50873668759</v>
      </c>
      <c r="I1099" s="179" t="n">
        <v>3941798.65002153</v>
      </c>
      <c r="J1099" s="180" t="str">
        <f>IF(I1099&gt;0,H1099/I1099,0)</f>
      </c>
      <c r="K1099" s="181" t="str">
        <f>1-EXP(-J1099)</f>
      </c>
      <c r="L1099" s="182" t="str">
        <f>IF(G1099=30,1,M1098)</f>
      </c>
      <c r="M1099" s="183" t="str">
        <f>L1099*(1-K1099)</f>
      </c>
    </row>
    <row r="1100">
      <c r="A1100" t="s">
        <v>167</v>
      </c>
      <c r="B1100" t="s">
        <v>243</v>
      </c>
      <c r="C1100" s="35" t="s">
        <v>245</v>
      </c>
      <c r="D1100" t="s">
        <v>530</v>
      </c>
      <c r="E1100" t="s">
        <v>548</v>
      </c>
      <c r="F1100" s="176" t="n">
        <v>2026</v>
      </c>
      <c r="G1100" s="177" t="n">
        <v>48</v>
      </c>
      <c r="H1100" s="178" t="n">
        <v>7288.87030978603</v>
      </c>
      <c r="I1100" s="179" t="n">
        <v>3849275.4894584</v>
      </c>
      <c r="J1100" s="180" t="str">
        <f>IF(I1100&gt;0,H1100/I1100,0)</f>
      </c>
      <c r="K1100" s="181" t="str">
        <f>1-EXP(-J1100)</f>
      </c>
      <c r="L1100" s="182" t="str">
        <f>IF(G1100=30,1,M1099)</f>
      </c>
      <c r="M1100" s="183" t="str">
        <f>L1100*(1-K1100)</f>
      </c>
    </row>
    <row r="1101">
      <c r="A1101" t="s">
        <v>167</v>
      </c>
      <c r="B1101" t="s">
        <v>243</v>
      </c>
      <c r="C1101" s="35" t="s">
        <v>245</v>
      </c>
      <c r="D1101" t="s">
        <v>530</v>
      </c>
      <c r="E1101" t="s">
        <v>548</v>
      </c>
      <c r="F1101" s="176" t="n">
        <v>2026</v>
      </c>
      <c r="G1101" s="177" t="n">
        <v>49</v>
      </c>
      <c r="H1101" s="178" t="n">
        <v>7471.34315819918</v>
      </c>
      <c r="I1101" s="179" t="n">
        <v>3760865.16908476</v>
      </c>
      <c r="J1101" s="180" t="str">
        <f>IF(I1101&gt;0,H1101/I1101,0)</f>
      </c>
      <c r="K1101" s="181" t="str">
        <f>1-EXP(-J1101)</f>
      </c>
      <c r="L1101" s="182" t="str">
        <f>IF(G1101=30,1,M1100)</f>
      </c>
      <c r="M1101" s="183" t="str">
        <f>L1101*(1-K1101)</f>
      </c>
    </row>
    <row r="1102">
      <c r="A1102" t="s">
        <v>167</v>
      </c>
      <c r="B1102" t="s">
        <v>243</v>
      </c>
      <c r="C1102" s="35" t="s">
        <v>245</v>
      </c>
      <c r="D1102" t="s">
        <v>530</v>
      </c>
      <c r="E1102" t="s">
        <v>548</v>
      </c>
      <c r="F1102" s="176" t="n">
        <v>2026</v>
      </c>
      <c r="G1102" s="177" t="n">
        <v>50</v>
      </c>
      <c r="H1102" s="178" t="n">
        <v>7878.2044796575</v>
      </c>
      <c r="I1102" s="179" t="n">
        <v>3688482.07813128</v>
      </c>
      <c r="J1102" s="180" t="str">
        <f>IF(I1102&gt;0,H1102/I1102,0)</f>
      </c>
      <c r="K1102" s="181" t="str">
        <f>1-EXP(-J1102)</f>
      </c>
      <c r="L1102" s="182" t="str">
        <f>IF(G1102=30,1,M1101)</f>
      </c>
      <c r="M1102" s="183" t="str">
        <f>L1102*(1-K1102)</f>
      </c>
    </row>
    <row r="1103">
      <c r="A1103" t="s">
        <v>167</v>
      </c>
      <c r="B1103" t="s">
        <v>243</v>
      </c>
      <c r="C1103" s="35" t="s">
        <v>245</v>
      </c>
      <c r="D1103" t="s">
        <v>530</v>
      </c>
      <c r="E1103" t="s">
        <v>548</v>
      </c>
      <c r="F1103" s="176" t="n">
        <v>2026</v>
      </c>
      <c r="G1103" s="177" t="n">
        <v>51</v>
      </c>
      <c r="H1103" s="178" t="n">
        <v>8769.02325235949</v>
      </c>
      <c r="I1103" s="179" t="n">
        <v>3603422.43860888</v>
      </c>
      <c r="J1103" s="180" t="str">
        <f>IF(I1103&gt;0,H1103/I1103,0)</f>
      </c>
      <c r="K1103" s="181" t="str">
        <f>1-EXP(-J1103)</f>
      </c>
      <c r="L1103" s="182" t="str">
        <f>IF(G1103=30,1,M1102)</f>
      </c>
      <c r="M1103" s="183" t="str">
        <f>L1103*(1-K1103)</f>
      </c>
    </row>
    <row r="1104">
      <c r="A1104" t="s">
        <v>167</v>
      </c>
      <c r="B1104" t="s">
        <v>243</v>
      </c>
      <c r="C1104" s="35" t="s">
        <v>245</v>
      </c>
      <c r="D1104" t="s">
        <v>530</v>
      </c>
      <c r="E1104" t="s">
        <v>548</v>
      </c>
      <c r="F1104" s="176" t="n">
        <v>2026</v>
      </c>
      <c r="G1104" s="177" t="n">
        <v>52</v>
      </c>
      <c r="H1104" s="178" t="n">
        <v>9325.62586429542</v>
      </c>
      <c r="I1104" s="179" t="n">
        <v>3534552.41966415</v>
      </c>
      <c r="J1104" s="180" t="str">
        <f>IF(I1104&gt;0,H1104/I1104,0)</f>
      </c>
      <c r="K1104" s="181" t="str">
        <f>1-EXP(-J1104)</f>
      </c>
      <c r="L1104" s="182" t="str">
        <f>IF(G1104=30,1,M1103)</f>
      </c>
      <c r="M1104" s="183" t="str">
        <f>L1104*(1-K1104)</f>
      </c>
    </row>
    <row r="1105">
      <c r="A1105" t="s">
        <v>167</v>
      </c>
      <c r="B1105" t="s">
        <v>243</v>
      </c>
      <c r="C1105" s="35" t="s">
        <v>245</v>
      </c>
      <c r="D1105" t="s">
        <v>530</v>
      </c>
      <c r="E1105" t="s">
        <v>548</v>
      </c>
      <c r="F1105" s="176" t="n">
        <v>2026</v>
      </c>
      <c r="G1105" s="177" t="n">
        <v>53</v>
      </c>
      <c r="H1105" s="178" t="n">
        <v>10195.6565455857</v>
      </c>
      <c r="I1105" s="179" t="n">
        <v>3466820.17600891</v>
      </c>
      <c r="J1105" s="180" t="str">
        <f>IF(I1105&gt;0,H1105/I1105,0)</f>
      </c>
      <c r="K1105" s="181" t="str">
        <f>1-EXP(-J1105)</f>
      </c>
      <c r="L1105" s="182" t="str">
        <f>IF(G1105=30,1,M1104)</f>
      </c>
      <c r="M1105" s="183" t="str">
        <f>L1105*(1-K1105)</f>
      </c>
    </row>
    <row r="1106">
      <c r="A1106" t="s">
        <v>167</v>
      </c>
      <c r="B1106" t="s">
        <v>243</v>
      </c>
      <c r="C1106" s="35" t="s">
        <v>245</v>
      </c>
      <c r="D1106" t="s">
        <v>530</v>
      </c>
      <c r="E1106" t="s">
        <v>548</v>
      </c>
      <c r="F1106" s="176" t="n">
        <v>2026</v>
      </c>
      <c r="G1106" s="177" t="n">
        <v>54</v>
      </c>
      <c r="H1106" s="178" t="n">
        <v>11026.8717923409</v>
      </c>
      <c r="I1106" s="179" t="n">
        <v>3377075.6806735</v>
      </c>
      <c r="J1106" s="180" t="str">
        <f>IF(I1106&gt;0,H1106/I1106,0)</f>
      </c>
      <c r="K1106" s="181" t="str">
        <f>1-EXP(-J1106)</f>
      </c>
      <c r="L1106" s="182" t="str">
        <f>IF(G1106=30,1,M1105)</f>
      </c>
      <c r="M1106" s="183" t="str">
        <f>L1106*(1-K1106)</f>
      </c>
    </row>
    <row r="1107">
      <c r="A1107" t="s">
        <v>167</v>
      </c>
      <c r="B1107" t="s">
        <v>243</v>
      </c>
      <c r="C1107" s="35" t="s">
        <v>245</v>
      </c>
      <c r="D1107" t="s">
        <v>530</v>
      </c>
      <c r="E1107" t="s">
        <v>548</v>
      </c>
      <c r="F1107" s="176" t="n">
        <v>2026</v>
      </c>
      <c r="G1107" s="177" t="n">
        <v>55</v>
      </c>
      <c r="H1107" s="178" t="n">
        <v>11865.1193574688</v>
      </c>
      <c r="I1107" s="179" t="n">
        <v>3298016.28363884</v>
      </c>
      <c r="J1107" s="180" t="str">
        <f>IF(I1107&gt;0,H1107/I1107,0)</f>
      </c>
      <c r="K1107" s="181" t="str">
        <f>1-EXP(-J1107)</f>
      </c>
      <c r="L1107" s="182" t="str">
        <f>IF(G1107=30,1,M1106)</f>
      </c>
      <c r="M1107" s="183" t="str">
        <f>L1107*(1-K1107)</f>
      </c>
    </row>
    <row r="1108">
      <c r="A1108" t="s">
        <v>167</v>
      </c>
      <c r="B1108" t="s">
        <v>243</v>
      </c>
      <c r="C1108" s="35" t="s">
        <v>245</v>
      </c>
      <c r="D1108" t="s">
        <v>530</v>
      </c>
      <c r="E1108" t="s">
        <v>548</v>
      </c>
      <c r="F1108" s="176" t="n">
        <v>2026</v>
      </c>
      <c r="G1108" s="177" t="n">
        <v>56</v>
      </c>
      <c r="H1108" s="178" t="n">
        <v>12942.8401788155</v>
      </c>
      <c r="I1108" s="179" t="n">
        <v>3216647.99305291</v>
      </c>
      <c r="J1108" s="180" t="str">
        <f>IF(I1108&gt;0,H1108/I1108,0)</f>
      </c>
      <c r="K1108" s="181" t="str">
        <f>1-EXP(-J1108)</f>
      </c>
      <c r="L1108" s="182" t="str">
        <f>IF(G1108=30,1,M1107)</f>
      </c>
      <c r="M1108" s="183" t="str">
        <f>L1108*(1-K1108)</f>
      </c>
    </row>
    <row r="1109">
      <c r="A1109" t="s">
        <v>167</v>
      </c>
      <c r="B1109" t="s">
        <v>243</v>
      </c>
      <c r="C1109" s="35" t="s">
        <v>245</v>
      </c>
      <c r="D1109" t="s">
        <v>530</v>
      </c>
      <c r="E1109" t="s">
        <v>548</v>
      </c>
      <c r="F1109" s="176" t="n">
        <v>2026</v>
      </c>
      <c r="G1109" s="177" t="n">
        <v>57</v>
      </c>
      <c r="H1109" s="178" t="n">
        <v>13863.2484523552</v>
      </c>
      <c r="I1109" s="179" t="n">
        <v>3119233.31002719</v>
      </c>
      <c r="J1109" s="180" t="str">
        <f>IF(I1109&gt;0,H1109/I1109,0)</f>
      </c>
      <c r="K1109" s="181" t="str">
        <f>1-EXP(-J1109)</f>
      </c>
      <c r="L1109" s="182" t="str">
        <f>IF(G1109=30,1,M1108)</f>
      </c>
      <c r="M1109" s="183" t="str">
        <f>L1109*(1-K1109)</f>
      </c>
    </row>
    <row r="1110">
      <c r="A1110" t="s">
        <v>167</v>
      </c>
      <c r="B1110" t="s">
        <v>243</v>
      </c>
      <c r="C1110" s="35" t="s">
        <v>245</v>
      </c>
      <c r="D1110" t="s">
        <v>530</v>
      </c>
      <c r="E1110" t="s">
        <v>548</v>
      </c>
      <c r="F1110" s="176" t="n">
        <v>2026</v>
      </c>
      <c r="G1110" s="177" t="n">
        <v>58</v>
      </c>
      <c r="H1110" s="178" t="n">
        <v>14966.8478946473</v>
      </c>
      <c r="I1110" s="179" t="n">
        <v>3015150.56687348</v>
      </c>
      <c r="J1110" s="180" t="str">
        <f>IF(I1110&gt;0,H1110/I1110,0)</f>
      </c>
      <c r="K1110" s="181" t="str">
        <f>1-EXP(-J1110)</f>
      </c>
      <c r="L1110" s="182" t="str">
        <f>IF(G1110=30,1,M1109)</f>
      </c>
      <c r="M1110" s="183" t="str">
        <f>L1110*(1-K1110)</f>
      </c>
    </row>
    <row r="1111">
      <c r="A1111" t="s">
        <v>167</v>
      </c>
      <c r="B1111" t="s">
        <v>243</v>
      </c>
      <c r="C1111" s="35" t="s">
        <v>245</v>
      </c>
      <c r="D1111" t="s">
        <v>530</v>
      </c>
      <c r="E1111" t="s">
        <v>548</v>
      </c>
      <c r="F1111" s="176" t="n">
        <v>2026</v>
      </c>
      <c r="G1111" s="177" t="n">
        <v>59</v>
      </c>
      <c r="H1111" s="178" t="n">
        <v>15515.2303826971</v>
      </c>
      <c r="I1111" s="179" t="n">
        <v>2913103.18735483</v>
      </c>
      <c r="J1111" s="180" t="str">
        <f>IF(I1111&gt;0,H1111/I1111,0)</f>
      </c>
      <c r="K1111" s="181" t="str">
        <f>1-EXP(-J1111)</f>
      </c>
      <c r="L1111" s="182" t="str">
        <f>IF(G1111=30,1,M1110)</f>
      </c>
      <c r="M1111" s="183" t="str">
        <f>L1111*(1-K1111)</f>
      </c>
    </row>
    <row r="1112">
      <c r="A1112" t="s">
        <v>167</v>
      </c>
      <c r="B1112" t="s">
        <v>243</v>
      </c>
      <c r="C1112" s="35" t="s">
        <v>245</v>
      </c>
      <c r="D1112" t="s">
        <v>530</v>
      </c>
      <c r="E1112" t="s">
        <v>548</v>
      </c>
      <c r="F1112" s="176" t="n">
        <v>2026</v>
      </c>
      <c r="G1112" s="177" t="n">
        <v>60</v>
      </c>
      <c r="H1112" s="178" t="n">
        <v>16287.8975114631</v>
      </c>
      <c r="I1112" s="179" t="n">
        <v>2798514.85427916</v>
      </c>
      <c r="J1112" s="180" t="str">
        <f>IF(I1112&gt;0,H1112/I1112,0)</f>
      </c>
      <c r="K1112" s="181" t="str">
        <f>1-EXP(-J1112)</f>
      </c>
      <c r="L1112" s="182" t="str">
        <f>IF(G1112=30,1,M1111)</f>
      </c>
      <c r="M1112" s="183" t="str">
        <f>L1112*(1-K1112)</f>
      </c>
    </row>
    <row r="1113">
      <c r="A1113" t="s">
        <v>167</v>
      </c>
      <c r="B1113" t="s">
        <v>243</v>
      </c>
      <c r="C1113" s="35" t="s">
        <v>245</v>
      </c>
      <c r="D1113" t="s">
        <v>530</v>
      </c>
      <c r="E1113" t="s">
        <v>548</v>
      </c>
      <c r="F1113" s="176" t="n">
        <v>2026</v>
      </c>
      <c r="G1113" s="177" t="n">
        <v>61</v>
      </c>
      <c r="H1113" s="178" t="n">
        <v>17607.0771258972</v>
      </c>
      <c r="I1113" s="179" t="n">
        <v>2671395.75590517</v>
      </c>
      <c r="J1113" s="180" t="str">
        <f>IF(I1113&gt;0,H1113/I1113,0)</f>
      </c>
      <c r="K1113" s="181" t="str">
        <f>1-EXP(-J1113)</f>
      </c>
      <c r="L1113" s="182" t="str">
        <f>IF(G1113=30,1,M1112)</f>
      </c>
      <c r="M1113" s="183" t="str">
        <f>L1113*(1-K1113)</f>
      </c>
    </row>
    <row r="1114">
      <c r="A1114" t="s">
        <v>167</v>
      </c>
      <c r="B1114" t="s">
        <v>243</v>
      </c>
      <c r="C1114" s="35" t="s">
        <v>245</v>
      </c>
      <c r="D1114" t="s">
        <v>530</v>
      </c>
      <c r="E1114" t="s">
        <v>548</v>
      </c>
      <c r="F1114" s="176" t="n">
        <v>2026</v>
      </c>
      <c r="G1114" s="177" t="n">
        <v>62</v>
      </c>
      <c r="H1114" s="178" t="n">
        <v>18531.3331822218</v>
      </c>
      <c r="I1114" s="179" t="n">
        <v>2545899.3032479</v>
      </c>
      <c r="J1114" s="180" t="str">
        <f>IF(I1114&gt;0,H1114/I1114,0)</f>
      </c>
      <c r="K1114" s="181" t="str">
        <f>1-EXP(-J1114)</f>
      </c>
      <c r="L1114" s="182" t="str">
        <f>IF(G1114=30,1,M1113)</f>
      </c>
      <c r="M1114" s="183" t="str">
        <f>L1114*(1-K1114)</f>
      </c>
    </row>
    <row r="1115">
      <c r="A1115" t="s">
        <v>167</v>
      </c>
      <c r="B1115" t="s">
        <v>243</v>
      </c>
      <c r="C1115" s="35" t="s">
        <v>245</v>
      </c>
      <c r="D1115" t="s">
        <v>530</v>
      </c>
      <c r="E1115" t="s">
        <v>548</v>
      </c>
      <c r="F1115" s="176" t="n">
        <v>2026</v>
      </c>
      <c r="G1115" s="177" t="n">
        <v>63</v>
      </c>
      <c r="H1115" s="178" t="n">
        <v>19450.8232949009</v>
      </c>
      <c r="I1115" s="179" t="n">
        <v>2420908.63227283</v>
      </c>
      <c r="J1115" s="180" t="str">
        <f>IF(I1115&gt;0,H1115/I1115,0)</f>
      </c>
      <c r="K1115" s="181" t="str">
        <f>1-EXP(-J1115)</f>
      </c>
      <c r="L1115" s="182" t="str">
        <f>IF(G1115=30,1,M1114)</f>
      </c>
      <c r="M1115" s="183" t="str">
        <f>L1115*(1-K1115)</f>
      </c>
    </row>
    <row r="1116">
      <c r="A1116" t="s">
        <v>167</v>
      </c>
      <c r="B1116" t="s">
        <v>243</v>
      </c>
      <c r="C1116" s="35" t="s">
        <v>245</v>
      </c>
      <c r="D1116" t="s">
        <v>530</v>
      </c>
      <c r="E1116" t="s">
        <v>548</v>
      </c>
      <c r="F1116" s="176" t="n">
        <v>2026</v>
      </c>
      <c r="G1116" s="177" t="n">
        <v>64</v>
      </c>
      <c r="H1116" s="178" t="n">
        <v>20731.0931004794</v>
      </c>
      <c r="I1116" s="179" t="n">
        <v>2295992.04456352</v>
      </c>
      <c r="J1116" s="180" t="str">
        <f>IF(I1116&gt;0,H1116/I1116,0)</f>
      </c>
      <c r="K1116" s="181" t="str">
        <f>1-EXP(-J1116)</f>
      </c>
      <c r="L1116" s="182" t="str">
        <f>IF(G1116=30,1,M1115)</f>
      </c>
      <c r="M1116" s="183" t="str">
        <f>L1116*(1-K1116)</f>
      </c>
    </row>
    <row r="1117">
      <c r="A1117" t="s">
        <v>167</v>
      </c>
      <c r="B1117" t="s">
        <v>243</v>
      </c>
      <c r="C1117" s="35" t="s">
        <v>245</v>
      </c>
      <c r="D1117" t="s">
        <v>530</v>
      </c>
      <c r="E1117" t="s">
        <v>548</v>
      </c>
      <c r="F1117" s="176" t="n">
        <v>2026</v>
      </c>
      <c r="G1117" s="177" t="n">
        <v>65</v>
      </c>
      <c r="H1117" s="178" t="n">
        <v>21641.6039100865</v>
      </c>
      <c r="I1117" s="179" t="n">
        <v>2169761.62138445</v>
      </c>
      <c r="J1117" s="180" t="str">
        <f>IF(I1117&gt;0,H1117/I1117,0)</f>
      </c>
      <c r="K1117" s="181" t="str">
        <f>1-EXP(-J1117)</f>
      </c>
      <c r="L1117" s="182" t="str">
        <f>IF(G1117=30,1,M1116)</f>
      </c>
      <c r="M1117" s="183" t="str">
        <f>L1117*(1-K1117)</f>
      </c>
    </row>
    <row r="1118">
      <c r="A1118" t="s">
        <v>167</v>
      </c>
      <c r="B1118" t="s">
        <v>243</v>
      </c>
      <c r="C1118" s="35" t="s">
        <v>245</v>
      </c>
      <c r="D1118" t="s">
        <v>530</v>
      </c>
      <c r="E1118" t="s">
        <v>548</v>
      </c>
      <c r="F1118" s="176" t="n">
        <v>2026</v>
      </c>
      <c r="G1118" s="177" t="n">
        <v>66</v>
      </c>
      <c r="H1118" s="178" t="n">
        <v>22030.8445298534</v>
      </c>
      <c r="I1118" s="179" t="n">
        <v>2039116.6076838</v>
      </c>
      <c r="J1118" s="180" t="str">
        <f>IF(I1118&gt;0,H1118/I1118,0)</f>
      </c>
      <c r="K1118" s="181" t="str">
        <f>1-EXP(-J1118)</f>
      </c>
      <c r="L1118" s="182" t="str">
        <f>IF(G1118=30,1,M1117)</f>
      </c>
      <c r="M1118" s="183" t="str">
        <f>L1118*(1-K1118)</f>
      </c>
    </row>
    <row r="1119">
      <c r="A1119" t="s">
        <v>167</v>
      </c>
      <c r="B1119" t="s">
        <v>243</v>
      </c>
      <c r="C1119" s="35" t="s">
        <v>245</v>
      </c>
      <c r="D1119" t="s">
        <v>530</v>
      </c>
      <c r="E1119" t="s">
        <v>548</v>
      </c>
      <c r="F1119" s="176" t="n">
        <v>2026</v>
      </c>
      <c r="G1119" s="177" t="n">
        <v>67</v>
      </c>
      <c r="H1119" s="178" t="n">
        <v>22688.9713636956</v>
      </c>
      <c r="I1119" s="179" t="n">
        <v>1903872.08389444</v>
      </c>
      <c r="J1119" s="180" t="str">
        <f>IF(I1119&gt;0,H1119/I1119,0)</f>
      </c>
      <c r="K1119" s="181" t="str">
        <f>1-EXP(-J1119)</f>
      </c>
      <c r="L1119" s="182" t="str">
        <f>IF(G1119=30,1,M1118)</f>
      </c>
      <c r="M1119" s="183" t="str">
        <f>L1119*(1-K1119)</f>
      </c>
    </row>
    <row r="1120">
      <c r="A1120" t="s">
        <v>167</v>
      </c>
      <c r="B1120" t="s">
        <v>243</v>
      </c>
      <c r="C1120" s="35" t="s">
        <v>245</v>
      </c>
      <c r="D1120" t="s">
        <v>530</v>
      </c>
      <c r="E1120" t="s">
        <v>548</v>
      </c>
      <c r="F1120" s="176" t="n">
        <v>2026</v>
      </c>
      <c r="G1120" s="177" t="n">
        <v>68</v>
      </c>
      <c r="H1120" s="178" t="n">
        <v>20983.8261359785</v>
      </c>
      <c r="I1120" s="179" t="n">
        <v>1772127.34596222</v>
      </c>
      <c r="J1120" s="180" t="str">
        <f>IF(I1120&gt;0,H1120/I1120,0)</f>
      </c>
      <c r="K1120" s="181" t="str">
        <f>1-EXP(-J1120)</f>
      </c>
      <c r="L1120" s="182" t="str">
        <f>IF(G1120=30,1,M1119)</f>
      </c>
      <c r="M1120" s="183" t="str">
        <f>L1120*(1-K1120)</f>
      </c>
    </row>
    <row r="1121">
      <c r="A1121" t="s">
        <v>167</v>
      </c>
      <c r="B1121" t="s">
        <v>243</v>
      </c>
      <c r="C1121" s="35" t="s">
        <v>245</v>
      </c>
      <c r="D1121" t="s">
        <v>530</v>
      </c>
      <c r="E1121" t="s">
        <v>548</v>
      </c>
      <c r="F1121" s="176" t="n">
        <v>2026</v>
      </c>
      <c r="G1121" s="177" t="n">
        <v>69</v>
      </c>
      <c r="H1121" s="178" t="n">
        <v>20190.4741907007</v>
      </c>
      <c r="I1121" s="179" t="n">
        <v>1647966.36149799</v>
      </c>
      <c r="J1121" s="180" t="str">
        <f>IF(I1121&gt;0,H1121/I1121,0)</f>
      </c>
      <c r="K1121" s="181" t="str">
        <f>1-EXP(-J1121)</f>
      </c>
      <c r="L1121" s="182" t="str">
        <f>IF(G1121=30,1,M1120)</f>
      </c>
      <c r="M1121" s="183" t="str">
        <f>L1121*(1-K1121)</f>
      </c>
    </row>
    <row r="1122">
      <c r="A1122" t="s">
        <v>167</v>
      </c>
      <c r="B1122" t="s">
        <v>243</v>
      </c>
      <c r="C1122" s="35" t="s">
        <v>245</v>
      </c>
      <c r="D1122" t="s">
        <v>530</v>
      </c>
      <c r="E1122" t="s">
        <v>548</v>
      </c>
      <c r="F1122" s="176" t="n">
        <v>2027</v>
      </c>
      <c r="G1122" s="177" t="n">
        <v>30</v>
      </c>
      <c r="H1122" s="178" t="n">
        <v>921.81813194854</v>
      </c>
      <c r="I1122" s="179" t="n">
        <v>4437767.10838912</v>
      </c>
      <c r="J1122" s="180" t="str">
        <f>IF(I1122&gt;0,H1122/I1122,0)</f>
      </c>
      <c r="K1122" s="181" t="str">
        <f>1-EXP(-J1122)</f>
      </c>
      <c r="L1122" s="182" t="str">
        <f>IF(G1122=30,1,M1121)</f>
      </c>
      <c r="M1122" s="183" t="str">
        <f>L1122*(1-K1122)</f>
      </c>
    </row>
    <row r="1123">
      <c r="A1123" t="s">
        <v>167</v>
      </c>
      <c r="B1123" t="s">
        <v>243</v>
      </c>
      <c r="C1123" s="35" t="s">
        <v>245</v>
      </c>
      <c r="D1123" t="s">
        <v>530</v>
      </c>
      <c r="E1123" t="s">
        <v>548</v>
      </c>
      <c r="F1123" s="176" t="n">
        <v>2027</v>
      </c>
      <c r="G1123" s="177" t="n">
        <v>31</v>
      </c>
      <c r="H1123" s="178" t="n">
        <v>1303.41337502265</v>
      </c>
      <c r="I1123" s="179" t="n">
        <v>4376375.15043372</v>
      </c>
      <c r="J1123" s="180" t="str">
        <f>IF(I1123&gt;0,H1123/I1123,0)</f>
      </c>
      <c r="K1123" s="181" t="str">
        <f>1-EXP(-J1123)</f>
      </c>
      <c r="L1123" s="182" t="str">
        <f>IF(G1123=30,1,M1122)</f>
      </c>
      <c r="M1123" s="183" t="str">
        <f>L1123*(1-K1123)</f>
      </c>
    </row>
    <row r="1124">
      <c r="A1124" t="s">
        <v>167</v>
      </c>
      <c r="B1124" t="s">
        <v>243</v>
      </c>
      <c r="C1124" s="35" t="s">
        <v>245</v>
      </c>
      <c r="D1124" t="s">
        <v>530</v>
      </c>
      <c r="E1124" t="s">
        <v>548</v>
      </c>
      <c r="F1124" s="176" t="n">
        <v>2027</v>
      </c>
      <c r="G1124" s="177" t="n">
        <v>32</v>
      </c>
      <c r="H1124" s="178" t="n">
        <v>1315.82673669816</v>
      </c>
      <c r="I1124" s="179" t="n">
        <v>4313218.56630169</v>
      </c>
      <c r="J1124" s="180" t="str">
        <f>IF(I1124&gt;0,H1124/I1124,0)</f>
      </c>
      <c r="K1124" s="181" t="str">
        <f>1-EXP(-J1124)</f>
      </c>
      <c r="L1124" s="182" t="str">
        <f>IF(G1124=30,1,M1123)</f>
      </c>
      <c r="M1124" s="183" t="str">
        <f>L1124*(1-K1124)</f>
      </c>
    </row>
    <row r="1125">
      <c r="A1125" t="s">
        <v>167</v>
      </c>
      <c r="B1125" t="s">
        <v>243</v>
      </c>
      <c r="C1125" s="35" t="s">
        <v>245</v>
      </c>
      <c r="D1125" t="s">
        <v>530</v>
      </c>
      <c r="E1125" t="s">
        <v>548</v>
      </c>
      <c r="F1125" s="176" t="n">
        <v>2027</v>
      </c>
      <c r="G1125" s="177" t="n">
        <v>33</v>
      </c>
      <c r="H1125" s="178" t="n">
        <v>1360.80635979082</v>
      </c>
      <c r="I1125" s="179" t="n">
        <v>4259904.90432201</v>
      </c>
      <c r="J1125" s="180" t="str">
        <f>IF(I1125&gt;0,H1125/I1125,0)</f>
      </c>
      <c r="K1125" s="181" t="str">
        <f>1-EXP(-J1125)</f>
      </c>
      <c r="L1125" s="182" t="str">
        <f>IF(G1125=30,1,M1124)</f>
      </c>
      <c r="M1125" s="183" t="str">
        <f>L1125*(1-K1125)</f>
      </c>
    </row>
    <row r="1126">
      <c r="A1126" t="s">
        <v>167</v>
      </c>
      <c r="B1126" t="s">
        <v>243</v>
      </c>
      <c r="C1126" s="35" t="s">
        <v>245</v>
      </c>
      <c r="D1126" t="s">
        <v>530</v>
      </c>
      <c r="E1126" t="s">
        <v>548</v>
      </c>
      <c r="F1126" s="176" t="n">
        <v>2027</v>
      </c>
      <c r="G1126" s="177" t="n">
        <v>34</v>
      </c>
      <c r="H1126" s="178" t="n">
        <v>1428.0633012475</v>
      </c>
      <c r="I1126" s="179" t="n">
        <v>4209387.86041432</v>
      </c>
      <c r="J1126" s="180" t="str">
        <f>IF(I1126&gt;0,H1126/I1126,0)</f>
      </c>
      <c r="K1126" s="181" t="str">
        <f>1-EXP(-J1126)</f>
      </c>
      <c r="L1126" s="182" t="str">
        <f>IF(G1126=30,1,M1125)</f>
      </c>
      <c r="M1126" s="183" t="str">
        <f>L1126*(1-K1126)</f>
      </c>
    </row>
    <row r="1127">
      <c r="A1127" t="s">
        <v>167</v>
      </c>
      <c r="B1127" t="s">
        <v>243</v>
      </c>
      <c r="C1127" s="35" t="s">
        <v>245</v>
      </c>
      <c r="D1127" t="s">
        <v>530</v>
      </c>
      <c r="E1127" t="s">
        <v>548</v>
      </c>
      <c r="F1127" s="176" t="n">
        <v>2027</v>
      </c>
      <c r="G1127" s="177" t="n">
        <v>35</v>
      </c>
      <c r="H1127" s="178" t="n">
        <v>1530.84793056625</v>
      </c>
      <c r="I1127" s="179" t="n">
        <v>4194253.84828177</v>
      </c>
      <c r="J1127" s="180" t="str">
        <f>IF(I1127&gt;0,H1127/I1127,0)</f>
      </c>
      <c r="K1127" s="181" t="str">
        <f>1-EXP(-J1127)</f>
      </c>
      <c r="L1127" s="182" t="str">
        <f>IF(G1127=30,1,M1126)</f>
      </c>
      <c r="M1127" s="183" t="str">
        <f>L1127*(1-K1127)</f>
      </c>
    </row>
    <row r="1128">
      <c r="A1128" t="s">
        <v>167</v>
      </c>
      <c r="B1128" t="s">
        <v>243</v>
      </c>
      <c r="C1128" s="35" t="s">
        <v>245</v>
      </c>
      <c r="D1128" t="s">
        <v>530</v>
      </c>
      <c r="E1128" t="s">
        <v>548</v>
      </c>
      <c r="F1128" s="176" t="n">
        <v>2027</v>
      </c>
      <c r="G1128" s="177" t="n">
        <v>36</v>
      </c>
      <c r="H1128" s="178" t="n">
        <v>2053.0774392065</v>
      </c>
      <c r="I1128" s="179" t="n">
        <v>4173553.76190085</v>
      </c>
      <c r="J1128" s="180" t="str">
        <f>IF(I1128&gt;0,H1128/I1128,0)</f>
      </c>
      <c r="K1128" s="181" t="str">
        <f>1-EXP(-J1128)</f>
      </c>
      <c r="L1128" s="182" t="str">
        <f>IF(G1128=30,1,M1127)</f>
      </c>
      <c r="M1128" s="183" t="str">
        <f>L1128*(1-K1128)</f>
      </c>
    </row>
    <row r="1129">
      <c r="A1129" t="s">
        <v>167</v>
      </c>
      <c r="B1129" t="s">
        <v>243</v>
      </c>
      <c r="C1129" s="35" t="s">
        <v>245</v>
      </c>
      <c r="D1129" t="s">
        <v>530</v>
      </c>
      <c r="E1129" t="s">
        <v>548</v>
      </c>
      <c r="F1129" s="176" t="n">
        <v>2027</v>
      </c>
      <c r="G1129" s="177" t="n">
        <v>37</v>
      </c>
      <c r="H1129" s="178" t="n">
        <v>2232.06154651605</v>
      </c>
      <c r="I1129" s="179" t="n">
        <v>4156569.23872173</v>
      </c>
      <c r="J1129" s="180" t="str">
        <f>IF(I1129&gt;0,H1129/I1129,0)</f>
      </c>
      <c r="K1129" s="181" t="str">
        <f>1-EXP(-J1129)</f>
      </c>
      <c r="L1129" s="182" t="str">
        <f>IF(G1129=30,1,M1128)</f>
      </c>
      <c r="M1129" s="183" t="str">
        <f>L1129*(1-K1129)</f>
      </c>
    </row>
    <row r="1130">
      <c r="A1130" t="s">
        <v>167</v>
      </c>
      <c r="B1130" t="s">
        <v>243</v>
      </c>
      <c r="C1130" s="35" t="s">
        <v>245</v>
      </c>
      <c r="D1130" t="s">
        <v>530</v>
      </c>
      <c r="E1130" t="s">
        <v>548</v>
      </c>
      <c r="F1130" s="176" t="n">
        <v>2027</v>
      </c>
      <c r="G1130" s="177" t="n">
        <v>38</v>
      </c>
      <c r="H1130" s="178" t="n">
        <v>2467.73600473786</v>
      </c>
      <c r="I1130" s="179" t="n">
        <v>4162971.52470553</v>
      </c>
      <c r="J1130" s="180" t="str">
        <f>IF(I1130&gt;0,H1130/I1130,0)</f>
      </c>
      <c r="K1130" s="181" t="str">
        <f>1-EXP(-J1130)</f>
      </c>
      <c r="L1130" s="182" t="str">
        <f>IF(G1130=30,1,M1129)</f>
      </c>
      <c r="M1130" s="183" t="str">
        <f>L1130*(1-K1130)</f>
      </c>
    </row>
    <row r="1131">
      <c r="A1131" t="s">
        <v>167</v>
      </c>
      <c r="B1131" t="s">
        <v>243</v>
      </c>
      <c r="C1131" s="35" t="s">
        <v>245</v>
      </c>
      <c r="D1131" t="s">
        <v>530</v>
      </c>
      <c r="E1131" t="s">
        <v>548</v>
      </c>
      <c r="F1131" s="176" t="n">
        <v>2027</v>
      </c>
      <c r="G1131" s="177" t="n">
        <v>39</v>
      </c>
      <c r="H1131" s="178" t="n">
        <v>2687.60475982905</v>
      </c>
      <c r="I1131" s="179" t="n">
        <v>4123657.12746735</v>
      </c>
      <c r="J1131" s="180" t="str">
        <f>IF(I1131&gt;0,H1131/I1131,0)</f>
      </c>
      <c r="K1131" s="181" t="str">
        <f>1-EXP(-J1131)</f>
      </c>
      <c r="L1131" s="182" t="str">
        <f>IF(G1131=30,1,M1130)</f>
      </c>
      <c r="M1131" s="183" t="str">
        <f>L1131*(1-K1131)</f>
      </c>
    </row>
    <row r="1132">
      <c r="A1132" t="s">
        <v>167</v>
      </c>
      <c r="B1132" t="s">
        <v>243</v>
      </c>
      <c r="C1132" s="35" t="s">
        <v>245</v>
      </c>
      <c r="D1132" t="s">
        <v>530</v>
      </c>
      <c r="E1132" t="s">
        <v>548</v>
      </c>
      <c r="F1132" s="176" t="n">
        <v>2027</v>
      </c>
      <c r="G1132" s="177" t="n">
        <v>40</v>
      </c>
      <c r="H1132" s="178" t="n">
        <v>2967.71233328321</v>
      </c>
      <c r="I1132" s="179" t="n">
        <v>4075807.67907503</v>
      </c>
      <c r="J1132" s="180" t="str">
        <f>IF(I1132&gt;0,H1132/I1132,0)</f>
      </c>
      <c r="K1132" s="181" t="str">
        <f>1-EXP(-J1132)</f>
      </c>
      <c r="L1132" s="182" t="str">
        <f>IF(G1132=30,1,M1131)</f>
      </c>
      <c r="M1132" s="183" t="str">
        <f>L1132*(1-K1132)</f>
      </c>
    </row>
    <row r="1133">
      <c r="A1133" t="s">
        <v>167</v>
      </c>
      <c r="B1133" t="s">
        <v>243</v>
      </c>
      <c r="C1133" s="35" t="s">
        <v>245</v>
      </c>
      <c r="D1133" t="s">
        <v>530</v>
      </c>
      <c r="E1133" t="s">
        <v>548</v>
      </c>
      <c r="F1133" s="176" t="n">
        <v>2027</v>
      </c>
      <c r="G1133" s="177" t="n">
        <v>41</v>
      </c>
      <c r="H1133" s="178" t="n">
        <v>3993.0907094468</v>
      </c>
      <c r="I1133" s="179" t="n">
        <v>4090462.65546823</v>
      </c>
      <c r="J1133" s="180" t="str">
        <f>IF(I1133&gt;0,H1133/I1133,0)</f>
      </c>
      <c r="K1133" s="181" t="str">
        <f>1-EXP(-J1133)</f>
      </c>
      <c r="L1133" s="182" t="str">
        <f>IF(G1133=30,1,M1132)</f>
      </c>
      <c r="M1133" s="183" t="str">
        <f>L1133*(1-K1133)</f>
      </c>
    </row>
    <row r="1134">
      <c r="A1134" t="s">
        <v>167</v>
      </c>
      <c r="B1134" t="s">
        <v>243</v>
      </c>
      <c r="C1134" s="35" t="s">
        <v>245</v>
      </c>
      <c r="D1134" t="s">
        <v>530</v>
      </c>
      <c r="E1134" t="s">
        <v>548</v>
      </c>
      <c r="F1134" s="176" t="n">
        <v>2027</v>
      </c>
      <c r="G1134" s="177" t="n">
        <v>42</v>
      </c>
      <c r="H1134" s="178" t="n">
        <v>4556.31226537689</v>
      </c>
      <c r="I1134" s="179" t="n">
        <v>4162692.21818531</v>
      </c>
      <c r="J1134" s="180" t="str">
        <f>IF(I1134&gt;0,H1134/I1134,0)</f>
      </c>
      <c r="K1134" s="181" t="str">
        <f>1-EXP(-J1134)</f>
      </c>
      <c r="L1134" s="182" t="str">
        <f>IF(G1134=30,1,M1133)</f>
      </c>
      <c r="M1134" s="183" t="str">
        <f>L1134*(1-K1134)</f>
      </c>
    </row>
    <row r="1135">
      <c r="A1135" t="s">
        <v>167</v>
      </c>
      <c r="B1135" t="s">
        <v>243</v>
      </c>
      <c r="C1135" s="35" t="s">
        <v>245</v>
      </c>
      <c r="D1135" t="s">
        <v>530</v>
      </c>
      <c r="E1135" t="s">
        <v>548</v>
      </c>
      <c r="F1135" s="176" t="n">
        <v>2027</v>
      </c>
      <c r="G1135" s="177" t="n">
        <v>43</v>
      </c>
      <c r="H1135" s="178" t="n">
        <v>5204.29592914915</v>
      </c>
      <c r="I1135" s="179" t="n">
        <v>4193226.22808587</v>
      </c>
      <c r="J1135" s="180" t="str">
        <f>IF(I1135&gt;0,H1135/I1135,0)</f>
      </c>
      <c r="K1135" s="181" t="str">
        <f>1-EXP(-J1135)</f>
      </c>
      <c r="L1135" s="182" t="str">
        <f>IF(G1135=30,1,M1134)</f>
      </c>
      <c r="M1135" s="183" t="str">
        <f>L1135*(1-K1135)</f>
      </c>
    </row>
    <row r="1136">
      <c r="A1136" t="s">
        <v>167</v>
      </c>
      <c r="B1136" t="s">
        <v>243</v>
      </c>
      <c r="C1136" s="35" t="s">
        <v>245</v>
      </c>
      <c r="D1136" t="s">
        <v>530</v>
      </c>
      <c r="E1136" t="s">
        <v>548</v>
      </c>
      <c r="F1136" s="176" t="n">
        <v>2027</v>
      </c>
      <c r="G1136" s="177" t="n">
        <v>44</v>
      </c>
      <c r="H1136" s="178" t="n">
        <v>5328.71867232419</v>
      </c>
      <c r="I1136" s="179" t="n">
        <v>4163762.51566824</v>
      </c>
      <c r="J1136" s="180" t="str">
        <f>IF(I1136&gt;0,H1136/I1136,0)</f>
      </c>
      <c r="K1136" s="181" t="str">
        <f>1-EXP(-J1136)</f>
      </c>
      <c r="L1136" s="182" t="str">
        <f>IF(G1136=30,1,M1135)</f>
      </c>
      <c r="M1136" s="183" t="str">
        <f>L1136*(1-K1136)</f>
      </c>
    </row>
    <row r="1137">
      <c r="A1137" t="s">
        <v>167</v>
      </c>
      <c r="B1137" t="s">
        <v>243</v>
      </c>
      <c r="C1137" s="35" t="s">
        <v>245</v>
      </c>
      <c r="D1137" t="s">
        <v>530</v>
      </c>
      <c r="E1137" t="s">
        <v>548</v>
      </c>
      <c r="F1137" s="176" t="n">
        <v>2027</v>
      </c>
      <c r="G1137" s="177" t="n">
        <v>45</v>
      </c>
      <c r="H1137" s="178" t="n">
        <v>5573.6430116363</v>
      </c>
      <c r="I1137" s="179" t="n">
        <v>4109873.75798832</v>
      </c>
      <c r="J1137" s="180" t="str">
        <f>IF(I1137&gt;0,H1137/I1137,0)</f>
      </c>
      <c r="K1137" s="181" t="str">
        <f>1-EXP(-J1137)</f>
      </c>
      <c r="L1137" s="182" t="str">
        <f>IF(G1137=30,1,M1136)</f>
      </c>
      <c r="M1137" s="183" t="str">
        <f>L1137*(1-K1137)</f>
      </c>
    </row>
    <row r="1138">
      <c r="A1138" t="s">
        <v>167</v>
      </c>
      <c r="B1138" t="s">
        <v>243</v>
      </c>
      <c r="C1138" s="35" t="s">
        <v>245</v>
      </c>
      <c r="D1138" t="s">
        <v>530</v>
      </c>
      <c r="E1138" t="s">
        <v>548</v>
      </c>
      <c r="F1138" s="176" t="n">
        <v>2027</v>
      </c>
      <c r="G1138" s="177" t="n">
        <v>46</v>
      </c>
      <c r="H1138" s="178" t="n">
        <v>6666.89609199375</v>
      </c>
      <c r="I1138" s="179" t="n">
        <v>4048640.91510846</v>
      </c>
      <c r="J1138" s="180" t="str">
        <f>IF(I1138&gt;0,H1138/I1138,0)</f>
      </c>
      <c r="K1138" s="181" t="str">
        <f>1-EXP(-J1138)</f>
      </c>
      <c r="L1138" s="182" t="str">
        <f>IF(G1138=30,1,M1137)</f>
      </c>
      <c r="M1138" s="183" t="str">
        <f>L1138*(1-K1138)</f>
      </c>
    </row>
    <row r="1139">
      <c r="A1139" t="s">
        <v>167</v>
      </c>
      <c r="B1139" t="s">
        <v>243</v>
      </c>
      <c r="C1139" s="35" t="s">
        <v>245</v>
      </c>
      <c r="D1139" t="s">
        <v>530</v>
      </c>
      <c r="E1139" t="s">
        <v>548</v>
      </c>
      <c r="F1139" s="176" t="n">
        <v>2027</v>
      </c>
      <c r="G1139" s="177" t="n">
        <v>47</v>
      </c>
      <c r="H1139" s="178" t="n">
        <v>6973.26708804039</v>
      </c>
      <c r="I1139" s="179" t="n">
        <v>3992947.30473949</v>
      </c>
      <c r="J1139" s="180" t="str">
        <f>IF(I1139&gt;0,H1139/I1139,0)</f>
      </c>
      <c r="K1139" s="181" t="str">
        <f>1-EXP(-J1139)</f>
      </c>
      <c r="L1139" s="182" t="str">
        <f>IF(G1139=30,1,M1138)</f>
      </c>
      <c r="M1139" s="183" t="str">
        <f>L1139*(1-K1139)</f>
      </c>
    </row>
    <row r="1140">
      <c r="A1140" t="s">
        <v>167</v>
      </c>
      <c r="B1140" t="s">
        <v>243</v>
      </c>
      <c r="C1140" s="35" t="s">
        <v>245</v>
      </c>
      <c r="D1140" t="s">
        <v>530</v>
      </c>
      <c r="E1140" t="s">
        <v>548</v>
      </c>
      <c r="F1140" s="176" t="n">
        <v>2027</v>
      </c>
      <c r="G1140" s="177" t="n">
        <v>48</v>
      </c>
      <c r="H1140" s="178" t="n">
        <v>7364.25215365392</v>
      </c>
      <c r="I1140" s="179" t="n">
        <v>3923785.19270959</v>
      </c>
      <c r="J1140" s="180" t="str">
        <f>IF(I1140&gt;0,H1140/I1140,0)</f>
      </c>
      <c r="K1140" s="181" t="str">
        <f>1-EXP(-J1140)</f>
      </c>
      <c r="L1140" s="182" t="str">
        <f>IF(G1140=30,1,M1139)</f>
      </c>
      <c r="M1140" s="183" t="str">
        <f>L1140*(1-K1140)</f>
      </c>
    </row>
    <row r="1141">
      <c r="A1141" t="s">
        <v>167</v>
      </c>
      <c r="B1141" t="s">
        <v>243</v>
      </c>
      <c r="C1141" s="35" t="s">
        <v>245</v>
      </c>
      <c r="D1141" t="s">
        <v>530</v>
      </c>
      <c r="E1141" t="s">
        <v>548</v>
      </c>
      <c r="F1141" s="176" t="n">
        <v>2027</v>
      </c>
      <c r="G1141" s="177" t="n">
        <v>49</v>
      </c>
      <c r="H1141" s="178" t="n">
        <v>7578.75586869538</v>
      </c>
      <c r="I1141" s="179" t="n">
        <v>3830094.80461674</v>
      </c>
      <c r="J1141" s="180" t="str">
        <f>IF(I1141&gt;0,H1141/I1141,0)</f>
      </c>
      <c r="K1141" s="181" t="str">
        <f>1-EXP(-J1141)</f>
      </c>
      <c r="L1141" s="182" t="str">
        <f>IF(G1141=30,1,M1140)</f>
      </c>
      <c r="M1141" s="183" t="str">
        <f>L1141*(1-K1141)</f>
      </c>
    </row>
    <row r="1142">
      <c r="A1142" t="s">
        <v>167</v>
      </c>
      <c r="B1142" t="s">
        <v>243</v>
      </c>
      <c r="C1142" s="35" t="s">
        <v>245</v>
      </c>
      <c r="D1142" t="s">
        <v>530</v>
      </c>
      <c r="E1142" t="s">
        <v>548</v>
      </c>
      <c r="F1142" s="176" t="n">
        <v>2027</v>
      </c>
      <c r="G1142" s="177" t="n">
        <v>50</v>
      </c>
      <c r="H1142" s="178" t="n">
        <v>7840.77586185372</v>
      </c>
      <c r="I1142" s="179" t="n">
        <v>3740704.42932439</v>
      </c>
      <c r="J1142" s="180" t="str">
        <f>IF(I1142&gt;0,H1142/I1142,0)</f>
      </c>
      <c r="K1142" s="181" t="str">
        <f>1-EXP(-J1142)</f>
      </c>
      <c r="L1142" s="182" t="str">
        <f>IF(G1142=30,1,M1141)</f>
      </c>
      <c r="M1142" s="183" t="str">
        <f>L1142*(1-K1142)</f>
      </c>
    </row>
    <row r="1143">
      <c r="A1143" t="s">
        <v>167</v>
      </c>
      <c r="B1143" t="s">
        <v>243</v>
      </c>
      <c r="C1143" s="35" t="s">
        <v>245</v>
      </c>
      <c r="D1143" t="s">
        <v>530</v>
      </c>
      <c r="E1143" t="s">
        <v>548</v>
      </c>
      <c r="F1143" s="176" t="n">
        <v>2027</v>
      </c>
      <c r="G1143" s="177" t="n">
        <v>51</v>
      </c>
      <c r="H1143" s="178" t="n">
        <v>8752.59990107076</v>
      </c>
      <c r="I1143" s="179" t="n">
        <v>3667029.33084045</v>
      </c>
      <c r="J1143" s="180" t="str">
        <f>IF(I1143&gt;0,H1143/I1143,0)</f>
      </c>
      <c r="K1143" s="181" t="str">
        <f>1-EXP(-J1143)</f>
      </c>
      <c r="L1143" s="182" t="str">
        <f>IF(G1143=30,1,M1142)</f>
      </c>
      <c r="M1143" s="183" t="str">
        <f>L1143*(1-K1143)</f>
      </c>
    </row>
    <row r="1144">
      <c r="A1144" t="s">
        <v>167</v>
      </c>
      <c r="B1144" t="s">
        <v>243</v>
      </c>
      <c r="C1144" s="35" t="s">
        <v>245</v>
      </c>
      <c r="D1144" t="s">
        <v>530</v>
      </c>
      <c r="E1144" t="s">
        <v>548</v>
      </c>
      <c r="F1144" s="176" t="n">
        <v>2027</v>
      </c>
      <c r="G1144" s="177" t="n">
        <v>52</v>
      </c>
      <c r="H1144" s="178" t="n">
        <v>9206.00367293957</v>
      </c>
      <c r="I1144" s="179" t="n">
        <v>3580801.47666385</v>
      </c>
      <c r="J1144" s="180" t="str">
        <f>IF(I1144&gt;0,H1144/I1144,0)</f>
      </c>
      <c r="K1144" s="181" t="str">
        <f>1-EXP(-J1144)</f>
      </c>
      <c r="L1144" s="182" t="str">
        <f>IF(G1144=30,1,M1143)</f>
      </c>
      <c r="M1144" s="183" t="str">
        <f>L1144*(1-K1144)</f>
      </c>
    </row>
    <row r="1145">
      <c r="A1145" t="s">
        <v>167</v>
      </c>
      <c r="B1145" t="s">
        <v>243</v>
      </c>
      <c r="C1145" s="35" t="s">
        <v>245</v>
      </c>
      <c r="D1145" t="s">
        <v>530</v>
      </c>
      <c r="E1145" t="s">
        <v>548</v>
      </c>
      <c r="F1145" s="176" t="n">
        <v>2027</v>
      </c>
      <c r="G1145" s="177" t="n">
        <v>53</v>
      </c>
      <c r="H1145" s="178" t="n">
        <v>9808.28942426814</v>
      </c>
      <c r="I1145" s="179" t="n">
        <v>3510417.50274366</v>
      </c>
      <c r="J1145" s="180" t="str">
        <f>IF(I1145&gt;0,H1145/I1145,0)</f>
      </c>
      <c r="K1145" s="181" t="str">
        <f>1-EXP(-J1145)</f>
      </c>
      <c r="L1145" s="182" t="str">
        <f>IF(G1145=30,1,M1144)</f>
      </c>
      <c r="M1145" s="183" t="str">
        <f>L1145*(1-K1145)</f>
      </c>
    </row>
    <row r="1146">
      <c r="A1146" t="s">
        <v>167</v>
      </c>
      <c r="B1146" t="s">
        <v>243</v>
      </c>
      <c r="C1146" s="35" t="s">
        <v>245</v>
      </c>
      <c r="D1146" t="s">
        <v>530</v>
      </c>
      <c r="E1146" t="s">
        <v>548</v>
      </c>
      <c r="F1146" s="176" t="n">
        <v>2027</v>
      </c>
      <c r="G1146" s="177" t="n">
        <v>54</v>
      </c>
      <c r="H1146" s="178" t="n">
        <v>10763.2244263376</v>
      </c>
      <c r="I1146" s="179" t="n">
        <v>3440801.13955843</v>
      </c>
      <c r="J1146" s="180" t="str">
        <f>IF(I1146&gt;0,H1146/I1146,0)</f>
      </c>
      <c r="K1146" s="181" t="str">
        <f>1-EXP(-J1146)</f>
      </c>
      <c r="L1146" s="182" t="str">
        <f>IF(G1146=30,1,M1145)</f>
      </c>
      <c r="M1146" s="183" t="str">
        <f>L1146*(1-K1146)</f>
      </c>
    </row>
    <row r="1147">
      <c r="A1147" t="s">
        <v>167</v>
      </c>
      <c r="B1147" t="s">
        <v>243</v>
      </c>
      <c r="C1147" s="35" t="s">
        <v>245</v>
      </c>
      <c r="D1147" t="s">
        <v>530</v>
      </c>
      <c r="E1147" t="s">
        <v>548</v>
      </c>
      <c r="F1147" s="176" t="n">
        <v>2027</v>
      </c>
      <c r="G1147" s="177" t="n">
        <v>55</v>
      </c>
      <c r="H1147" s="178" t="n">
        <v>11630.0801789031</v>
      </c>
      <c r="I1147" s="179" t="n">
        <v>3349258.3803519</v>
      </c>
      <c r="J1147" s="180" t="str">
        <f>IF(I1147&gt;0,H1147/I1147,0)</f>
      </c>
      <c r="K1147" s="181" t="str">
        <f>1-EXP(-J1147)</f>
      </c>
      <c r="L1147" s="182" t="str">
        <f>IF(G1147=30,1,M1146)</f>
      </c>
      <c r="M1147" s="183" t="str">
        <f>L1147*(1-K1147)</f>
      </c>
    </row>
    <row r="1148">
      <c r="A1148" t="s">
        <v>167</v>
      </c>
      <c r="B1148" t="s">
        <v>243</v>
      </c>
      <c r="C1148" s="35" t="s">
        <v>245</v>
      </c>
      <c r="D1148" t="s">
        <v>530</v>
      </c>
      <c r="E1148" t="s">
        <v>548</v>
      </c>
      <c r="F1148" s="176" t="n">
        <v>2027</v>
      </c>
      <c r="G1148" s="177" t="n">
        <v>56</v>
      </c>
      <c r="H1148" s="178" t="n">
        <v>12678.8381241047</v>
      </c>
      <c r="I1148" s="179" t="n">
        <v>3268262.77083261</v>
      </c>
      <c r="J1148" s="180" t="str">
        <f>IF(I1148&gt;0,H1148/I1148,0)</f>
      </c>
      <c r="K1148" s="181" t="str">
        <f>1-EXP(-J1148)</f>
      </c>
      <c r="L1148" s="182" t="str">
        <f>IF(G1148=30,1,M1147)</f>
      </c>
      <c r="M1148" s="183" t="str">
        <f>L1148*(1-K1148)</f>
      </c>
    </row>
    <row r="1149">
      <c r="A1149" t="s">
        <v>167</v>
      </c>
      <c r="B1149" t="s">
        <v>243</v>
      </c>
      <c r="C1149" s="35" t="s">
        <v>245</v>
      </c>
      <c r="D1149" t="s">
        <v>530</v>
      </c>
      <c r="E1149" t="s">
        <v>548</v>
      </c>
      <c r="F1149" s="176" t="n">
        <v>2027</v>
      </c>
      <c r="G1149" s="177" t="n">
        <v>57</v>
      </c>
      <c r="H1149" s="178" t="n">
        <v>13573.1624740976</v>
      </c>
      <c r="I1149" s="179" t="n">
        <v>3184896.585234</v>
      </c>
      <c r="J1149" s="180" t="str">
        <f>IF(I1149&gt;0,H1149/I1149,0)</f>
      </c>
      <c r="K1149" s="181" t="str">
        <f>1-EXP(-J1149)</f>
      </c>
      <c r="L1149" s="182" t="str">
        <f>IF(G1149=30,1,M1148)</f>
      </c>
      <c r="M1149" s="183" t="str">
        <f>L1149*(1-K1149)</f>
      </c>
    </row>
    <row r="1150">
      <c r="A1150" t="s">
        <v>167</v>
      </c>
      <c r="B1150" t="s">
        <v>243</v>
      </c>
      <c r="C1150" s="35" t="s">
        <v>245</v>
      </c>
      <c r="D1150" t="s">
        <v>530</v>
      </c>
      <c r="E1150" t="s">
        <v>548</v>
      </c>
      <c r="F1150" s="176" t="n">
        <v>2027</v>
      </c>
      <c r="G1150" s="177" t="n">
        <v>58</v>
      </c>
      <c r="H1150" s="178" t="n">
        <v>14492.6760797552</v>
      </c>
      <c r="I1150" s="179" t="n">
        <v>3085450.24723231</v>
      </c>
      <c r="J1150" s="180" t="str">
        <f>IF(I1150&gt;0,H1150/I1150,0)</f>
      </c>
      <c r="K1150" s="181" t="str">
        <f>1-EXP(-J1150)</f>
      </c>
      <c r="L1150" s="182" t="str">
        <f>IF(G1150=30,1,M1149)</f>
      </c>
      <c r="M1150" s="183" t="str">
        <f>L1150*(1-K1150)</f>
      </c>
    </row>
    <row r="1151">
      <c r="A1151" t="s">
        <v>167</v>
      </c>
      <c r="B1151" t="s">
        <v>243</v>
      </c>
      <c r="C1151" s="35" t="s">
        <v>245</v>
      </c>
      <c r="D1151" t="s">
        <v>530</v>
      </c>
      <c r="E1151" t="s">
        <v>548</v>
      </c>
      <c r="F1151" s="176" t="n">
        <v>2027</v>
      </c>
      <c r="G1151" s="177" t="n">
        <v>59</v>
      </c>
      <c r="H1151" s="178" t="n">
        <v>14945.8270331492</v>
      </c>
      <c r="I1151" s="179" t="n">
        <v>2979157.74243666</v>
      </c>
      <c r="J1151" s="180" t="str">
        <f>IF(I1151&gt;0,H1151/I1151,0)</f>
      </c>
      <c r="K1151" s="181" t="str">
        <f>1-EXP(-J1151)</f>
      </c>
      <c r="L1151" s="182" t="str">
        <f>IF(G1151=30,1,M1150)</f>
      </c>
      <c r="M1151" s="183" t="str">
        <f>L1151*(1-K1151)</f>
      </c>
    </row>
    <row r="1152">
      <c r="A1152" t="s">
        <v>167</v>
      </c>
      <c r="B1152" t="s">
        <v>243</v>
      </c>
      <c r="C1152" s="35" t="s">
        <v>245</v>
      </c>
      <c r="D1152" t="s">
        <v>530</v>
      </c>
      <c r="E1152" t="s">
        <v>548</v>
      </c>
      <c r="F1152" s="176" t="n">
        <v>2027</v>
      </c>
      <c r="G1152" s="177" t="n">
        <v>60</v>
      </c>
      <c r="H1152" s="178" t="n">
        <v>15690.9763783526</v>
      </c>
      <c r="I1152" s="179" t="n">
        <v>2875439.88957117</v>
      </c>
      <c r="J1152" s="180" t="str">
        <f>IF(I1152&gt;0,H1152/I1152,0)</f>
      </c>
      <c r="K1152" s="181" t="str">
        <f>1-EXP(-J1152)</f>
      </c>
      <c r="L1152" s="182" t="str">
        <f>IF(G1152=30,1,M1151)</f>
      </c>
      <c r="M1152" s="183" t="str">
        <f>L1152*(1-K1152)</f>
      </c>
    </row>
    <row r="1153">
      <c r="A1153" t="s">
        <v>167</v>
      </c>
      <c r="B1153" t="s">
        <v>243</v>
      </c>
      <c r="C1153" s="35" t="s">
        <v>245</v>
      </c>
      <c r="D1153" t="s">
        <v>530</v>
      </c>
      <c r="E1153" t="s">
        <v>548</v>
      </c>
      <c r="F1153" s="176" t="n">
        <v>2027</v>
      </c>
      <c r="G1153" s="177" t="n">
        <v>61</v>
      </c>
      <c r="H1153" s="178" t="n">
        <v>17006.5967917926</v>
      </c>
      <c r="I1153" s="179" t="n">
        <v>2759001.71400548</v>
      </c>
      <c r="J1153" s="180" t="str">
        <f>IF(I1153&gt;0,H1153/I1153,0)</f>
      </c>
      <c r="K1153" s="181" t="str">
        <f>1-EXP(-J1153)</f>
      </c>
      <c r="L1153" s="182" t="str">
        <f>IF(G1153=30,1,M1152)</f>
      </c>
      <c r="M1153" s="183" t="str">
        <f>L1153*(1-K1153)</f>
      </c>
    </row>
    <row r="1154">
      <c r="A1154" t="s">
        <v>167</v>
      </c>
      <c r="B1154" t="s">
        <v>243</v>
      </c>
      <c r="C1154" s="35" t="s">
        <v>245</v>
      </c>
      <c r="D1154" t="s">
        <v>530</v>
      </c>
      <c r="E1154" t="s">
        <v>548</v>
      </c>
      <c r="F1154" s="176" t="n">
        <v>2027</v>
      </c>
      <c r="G1154" s="177" t="n">
        <v>62</v>
      </c>
      <c r="H1154" s="178" t="n">
        <v>17837.1559422714</v>
      </c>
      <c r="I1154" s="179" t="n">
        <v>2630047.25780528</v>
      </c>
      <c r="J1154" s="180" t="str">
        <f>IF(I1154&gt;0,H1154/I1154,0)</f>
      </c>
      <c r="K1154" s="181" t="str">
        <f>1-EXP(-J1154)</f>
      </c>
      <c r="L1154" s="182" t="str">
        <f>IF(G1154=30,1,M1153)</f>
      </c>
      <c r="M1154" s="183" t="str">
        <f>L1154*(1-K1154)</f>
      </c>
    </row>
    <row r="1155">
      <c r="A1155" t="s">
        <v>167</v>
      </c>
      <c r="B1155" t="s">
        <v>243</v>
      </c>
      <c r="C1155" s="35" t="s">
        <v>245</v>
      </c>
      <c r="D1155" t="s">
        <v>530</v>
      </c>
      <c r="E1155" t="s">
        <v>548</v>
      </c>
      <c r="F1155" s="176" t="n">
        <v>2027</v>
      </c>
      <c r="G1155" s="177" t="n">
        <v>63</v>
      </c>
      <c r="H1155" s="178" t="n">
        <v>18719.5620350567</v>
      </c>
      <c r="I1155" s="179" t="n">
        <v>2502652.35124121</v>
      </c>
      <c r="J1155" s="180" t="str">
        <f>IF(I1155&gt;0,H1155/I1155,0)</f>
      </c>
      <c r="K1155" s="181" t="str">
        <f>1-EXP(-J1155)</f>
      </c>
      <c r="L1155" s="182" t="str">
        <f>IF(G1155=30,1,M1154)</f>
      </c>
      <c r="M1155" s="183" t="str">
        <f>L1155*(1-K1155)</f>
      </c>
    </row>
    <row r="1156">
      <c r="A1156" t="s">
        <v>167</v>
      </c>
      <c r="B1156" t="s">
        <v>243</v>
      </c>
      <c r="C1156" s="35" t="s">
        <v>245</v>
      </c>
      <c r="D1156" t="s">
        <v>530</v>
      </c>
      <c r="E1156" t="s">
        <v>548</v>
      </c>
      <c r="F1156" s="176" t="n">
        <v>2027</v>
      </c>
      <c r="G1156" s="177" t="n">
        <v>64</v>
      </c>
      <c r="H1156" s="178" t="n">
        <v>19785.5858283672</v>
      </c>
      <c r="I1156" s="179" t="n">
        <v>2375729.05119897</v>
      </c>
      <c r="J1156" s="180" t="str">
        <f>IF(I1156&gt;0,H1156/I1156,0)</f>
      </c>
      <c r="K1156" s="181" t="str">
        <f>1-EXP(-J1156)</f>
      </c>
      <c r="L1156" s="182" t="str">
        <f>IF(G1156=30,1,M1155)</f>
      </c>
      <c r="M1156" s="183" t="str">
        <f>L1156*(1-K1156)</f>
      </c>
    </row>
    <row r="1157">
      <c r="A1157" t="s">
        <v>167</v>
      </c>
      <c r="B1157" t="s">
        <v>243</v>
      </c>
      <c r="C1157" s="35" t="s">
        <v>245</v>
      </c>
      <c r="D1157" t="s">
        <v>530</v>
      </c>
      <c r="E1157" t="s">
        <v>548</v>
      </c>
      <c r="F1157" s="176" t="n">
        <v>2027</v>
      </c>
      <c r="G1157" s="177" t="n">
        <v>65</v>
      </c>
      <c r="H1157" s="178" t="n">
        <v>20778.3325532996</v>
      </c>
      <c r="I1157" s="179" t="n">
        <v>2248531.04921459</v>
      </c>
      <c r="J1157" s="180" t="str">
        <f>IF(I1157&gt;0,H1157/I1157,0)</f>
      </c>
      <c r="K1157" s="181" t="str">
        <f>1-EXP(-J1157)</f>
      </c>
      <c r="L1157" s="182" t="str">
        <f>IF(G1157=30,1,M1156)</f>
      </c>
      <c r="M1157" s="183" t="str">
        <f>L1157*(1-K1157)</f>
      </c>
    </row>
    <row r="1158">
      <c r="A1158" t="s">
        <v>167</v>
      </c>
      <c r="B1158" t="s">
        <v>243</v>
      </c>
      <c r="C1158" s="35" t="s">
        <v>245</v>
      </c>
      <c r="D1158" t="s">
        <v>530</v>
      </c>
      <c r="E1158" t="s">
        <v>548</v>
      </c>
      <c r="F1158" s="176" t="n">
        <v>2027</v>
      </c>
      <c r="G1158" s="177" t="n">
        <v>66</v>
      </c>
      <c r="H1158" s="178" t="n">
        <v>21087.9419938303</v>
      </c>
      <c r="I1158" s="179" t="n">
        <v>2120436.65165167</v>
      </c>
      <c r="J1158" s="180" t="str">
        <f>IF(I1158&gt;0,H1158/I1158,0)</f>
      </c>
      <c r="K1158" s="181" t="str">
        <f>1-EXP(-J1158)</f>
      </c>
      <c r="L1158" s="182" t="str">
        <f>IF(G1158=30,1,M1157)</f>
      </c>
      <c r="M1158" s="183" t="str">
        <f>L1158*(1-K1158)</f>
      </c>
    </row>
    <row r="1159">
      <c r="A1159" t="s">
        <v>167</v>
      </c>
      <c r="B1159" t="s">
        <v>243</v>
      </c>
      <c r="C1159" s="35" t="s">
        <v>245</v>
      </c>
      <c r="D1159" t="s">
        <v>530</v>
      </c>
      <c r="E1159" t="s">
        <v>548</v>
      </c>
      <c r="F1159" s="176" t="n">
        <v>2027</v>
      </c>
      <c r="G1159" s="177" t="n">
        <v>67</v>
      </c>
      <c r="H1159" s="178" t="n">
        <v>21602.2174045757</v>
      </c>
      <c r="I1159" s="179" t="n">
        <v>1988089.43110004</v>
      </c>
      <c r="J1159" s="180" t="str">
        <f>IF(I1159&gt;0,H1159/I1159,0)</f>
      </c>
      <c r="K1159" s="181" t="str">
        <f>1-EXP(-J1159)</f>
      </c>
      <c r="L1159" s="182" t="str">
        <f>IF(G1159=30,1,M1158)</f>
      </c>
      <c r="M1159" s="183" t="str">
        <f>L1159*(1-K1159)</f>
      </c>
    </row>
    <row r="1160">
      <c r="A1160" t="s">
        <v>167</v>
      </c>
      <c r="B1160" t="s">
        <v>243</v>
      </c>
      <c r="C1160" s="35" t="s">
        <v>245</v>
      </c>
      <c r="D1160" t="s">
        <v>530</v>
      </c>
      <c r="E1160" t="s">
        <v>548</v>
      </c>
      <c r="F1160" s="176" t="n">
        <v>2027</v>
      </c>
      <c r="G1160" s="177" t="n">
        <v>68</v>
      </c>
      <c r="H1160" s="178" t="n">
        <v>21964.9347484501</v>
      </c>
      <c r="I1160" s="179" t="n">
        <v>1851513.95264498</v>
      </c>
      <c r="J1160" s="180" t="str">
        <f>IF(I1160&gt;0,H1160/I1160,0)</f>
      </c>
      <c r="K1160" s="181" t="str">
        <f>1-EXP(-J1160)</f>
      </c>
      <c r="L1160" s="182" t="str">
        <f>IF(G1160=30,1,M1159)</f>
      </c>
      <c r="M1160" s="183" t="str">
        <f>L1160*(1-K1160)</f>
      </c>
    </row>
    <row r="1161">
      <c r="A1161" t="s">
        <v>167</v>
      </c>
      <c r="B1161" t="s">
        <v>243</v>
      </c>
      <c r="C1161" s="35" t="s">
        <v>245</v>
      </c>
      <c r="D1161" t="s">
        <v>530</v>
      </c>
      <c r="E1161" t="s">
        <v>548</v>
      </c>
      <c r="F1161" s="176" t="n">
        <v>2027</v>
      </c>
      <c r="G1161" s="177" t="n">
        <v>69</v>
      </c>
      <c r="H1161" s="178" t="n">
        <v>20441.4288181305</v>
      </c>
      <c r="I1161" s="179" t="n">
        <v>1720934.99464726</v>
      </c>
      <c r="J1161" s="180" t="str">
        <f>IF(I1161&gt;0,H1161/I1161,0)</f>
      </c>
      <c r="K1161" s="181" t="str">
        <f>1-EXP(-J1161)</f>
      </c>
      <c r="L1161" s="182" t="str">
        <f>IF(G1161=30,1,M1160)</f>
      </c>
      <c r="M1161" s="183" t="str">
        <f>L1161*(1-K1161)</f>
      </c>
    </row>
    <row r="1162">
      <c r="A1162" t="s">
        <v>167</v>
      </c>
      <c r="B1162" t="s">
        <v>243</v>
      </c>
      <c r="C1162" s="35" t="s">
        <v>245</v>
      </c>
      <c r="D1162" t="s">
        <v>530</v>
      </c>
      <c r="E1162" t="s">
        <v>548</v>
      </c>
      <c r="F1162" s="176" t="n">
        <v>2028</v>
      </c>
      <c r="G1162" s="177" t="n">
        <v>30</v>
      </c>
      <c r="H1162" s="178" t="n">
        <v>898.498952554715</v>
      </c>
      <c r="I1162" s="179" t="n">
        <v>4433727.47444364</v>
      </c>
      <c r="J1162" s="180" t="str">
        <f>IF(I1162&gt;0,H1162/I1162,0)</f>
      </c>
      <c r="K1162" s="181" t="str">
        <f>1-EXP(-J1162)</f>
      </c>
      <c r="L1162" s="182" t="str">
        <f>IF(G1162=30,1,M1161)</f>
      </c>
      <c r="M1162" s="183" t="str">
        <f>L1162*(1-K1162)</f>
      </c>
    </row>
    <row r="1163">
      <c r="A1163" t="s">
        <v>167</v>
      </c>
      <c r="B1163" t="s">
        <v>243</v>
      </c>
      <c r="C1163" s="35" t="s">
        <v>245</v>
      </c>
      <c r="D1163" t="s">
        <v>530</v>
      </c>
      <c r="E1163" t="s">
        <v>548</v>
      </c>
      <c r="F1163" s="176" t="n">
        <v>2028</v>
      </c>
      <c r="G1163" s="177" t="n">
        <v>31</v>
      </c>
      <c r="H1163" s="178" t="n">
        <v>1300.75721226523</v>
      </c>
      <c r="I1163" s="179" t="n">
        <v>4431466.840613</v>
      </c>
      <c r="J1163" s="180" t="str">
        <f>IF(I1163&gt;0,H1163/I1163,0)</f>
      </c>
      <c r="K1163" s="181" t="str">
        <f>1-EXP(-J1163)</f>
      </c>
      <c r="L1163" s="182" t="str">
        <f>IF(G1163=30,1,M1162)</f>
      </c>
      <c r="M1163" s="183" t="str">
        <f>L1163*(1-K1163)</f>
      </c>
    </row>
    <row r="1164">
      <c r="A1164" t="s">
        <v>167</v>
      </c>
      <c r="B1164" t="s">
        <v>243</v>
      </c>
      <c r="C1164" s="35" t="s">
        <v>245</v>
      </c>
      <c r="D1164" t="s">
        <v>530</v>
      </c>
      <c r="E1164" t="s">
        <v>548</v>
      </c>
      <c r="F1164" s="176" t="n">
        <v>2028</v>
      </c>
      <c r="G1164" s="177" t="n">
        <v>32</v>
      </c>
      <c r="H1164" s="178" t="n">
        <v>1316.9282372845</v>
      </c>
      <c r="I1164" s="179" t="n">
        <v>4370032.92466344</v>
      </c>
      <c r="J1164" s="180" t="str">
        <f>IF(I1164&gt;0,H1164/I1164,0)</f>
      </c>
      <c r="K1164" s="181" t="str">
        <f>1-EXP(-J1164)</f>
      </c>
      <c r="L1164" s="182" t="str">
        <f>IF(G1164=30,1,M1163)</f>
      </c>
      <c r="M1164" s="183" t="str">
        <f>L1164*(1-K1164)</f>
      </c>
    </row>
    <row r="1165">
      <c r="A1165" t="s">
        <v>167</v>
      </c>
      <c r="B1165" t="s">
        <v>243</v>
      </c>
      <c r="C1165" s="35" t="s">
        <v>245</v>
      </c>
      <c r="D1165" t="s">
        <v>530</v>
      </c>
      <c r="E1165" t="s">
        <v>548</v>
      </c>
      <c r="F1165" s="176" t="n">
        <v>2028</v>
      </c>
      <c r="G1165" s="177" t="n">
        <v>33</v>
      </c>
      <c r="H1165" s="178" t="n">
        <v>1350.94678310144</v>
      </c>
      <c r="I1165" s="179" t="n">
        <v>4306735.2915235</v>
      </c>
      <c r="J1165" s="180" t="str">
        <f>IF(I1165&gt;0,H1165/I1165,0)</f>
      </c>
      <c r="K1165" s="181" t="str">
        <f>1-EXP(-J1165)</f>
      </c>
      <c r="L1165" s="182" t="str">
        <f>IF(G1165=30,1,M1164)</f>
      </c>
      <c r="M1165" s="183" t="str">
        <f>L1165*(1-K1165)</f>
      </c>
    </row>
    <row r="1166">
      <c r="A1166" t="s">
        <v>167</v>
      </c>
      <c r="B1166" t="s">
        <v>243</v>
      </c>
      <c r="C1166" s="35" t="s">
        <v>245</v>
      </c>
      <c r="D1166" t="s">
        <v>530</v>
      </c>
      <c r="E1166" t="s">
        <v>548</v>
      </c>
      <c r="F1166" s="176" t="n">
        <v>2028</v>
      </c>
      <c r="G1166" s="177" t="n">
        <v>34</v>
      </c>
      <c r="H1166" s="178" t="n">
        <v>1404.51325527456</v>
      </c>
      <c r="I1166" s="179" t="n">
        <v>4253201.31439544</v>
      </c>
      <c r="J1166" s="180" t="str">
        <f>IF(I1166&gt;0,H1166/I1166,0)</f>
      </c>
      <c r="K1166" s="181" t="str">
        <f>1-EXP(-J1166)</f>
      </c>
      <c r="L1166" s="182" t="str">
        <f>IF(G1166=30,1,M1165)</f>
      </c>
      <c r="M1166" s="183" t="str">
        <f>L1166*(1-K1166)</f>
      </c>
    </row>
    <row r="1167">
      <c r="A1167" t="s">
        <v>167</v>
      </c>
      <c r="B1167" t="s">
        <v>243</v>
      </c>
      <c r="C1167" s="35" t="s">
        <v>245</v>
      </c>
      <c r="D1167" t="s">
        <v>530</v>
      </c>
      <c r="E1167" t="s">
        <v>548</v>
      </c>
      <c r="F1167" s="176" t="n">
        <v>2028</v>
      </c>
      <c r="G1167" s="177" t="n">
        <v>35</v>
      </c>
      <c r="H1167" s="178" t="n">
        <v>1496.93026851831</v>
      </c>
      <c r="I1167" s="179" t="n">
        <v>4202398.53930812</v>
      </c>
      <c r="J1167" s="180" t="str">
        <f>IF(I1167&gt;0,H1167/I1167,0)</f>
      </c>
      <c r="K1167" s="181" t="str">
        <f>1-EXP(-J1167)</f>
      </c>
      <c r="L1167" s="182" t="str">
        <f>IF(G1167=30,1,M1166)</f>
      </c>
      <c r="M1167" s="183" t="str">
        <f>L1167*(1-K1167)</f>
      </c>
    </row>
    <row r="1168">
      <c r="A1168" t="s">
        <v>167</v>
      </c>
      <c r="B1168" t="s">
        <v>243</v>
      </c>
      <c r="C1168" s="35" t="s">
        <v>245</v>
      </c>
      <c r="D1168" t="s">
        <v>530</v>
      </c>
      <c r="E1168" t="s">
        <v>548</v>
      </c>
      <c r="F1168" s="176" t="n">
        <v>2028</v>
      </c>
      <c r="G1168" s="177" t="n">
        <v>36</v>
      </c>
      <c r="H1168" s="178" t="n">
        <v>1985.75226908948</v>
      </c>
      <c r="I1168" s="179" t="n">
        <v>4186849.11339444</v>
      </c>
      <c r="J1168" s="180" t="str">
        <f>IF(I1168&gt;0,H1168/I1168,0)</f>
      </c>
      <c r="K1168" s="181" t="str">
        <f>1-EXP(-J1168)</f>
      </c>
      <c r="L1168" s="182" t="str">
        <f>IF(G1168=30,1,M1167)</f>
      </c>
      <c r="M1168" s="183" t="str">
        <f>L1168*(1-K1168)</f>
      </c>
    </row>
    <row r="1169">
      <c r="A1169" t="s">
        <v>167</v>
      </c>
      <c r="B1169" t="s">
        <v>243</v>
      </c>
      <c r="C1169" s="35" t="s">
        <v>245</v>
      </c>
      <c r="D1169" t="s">
        <v>530</v>
      </c>
      <c r="E1169" t="s">
        <v>548</v>
      </c>
      <c r="F1169" s="176" t="n">
        <v>2028</v>
      </c>
      <c r="G1169" s="177" t="n">
        <v>37</v>
      </c>
      <c r="H1169" s="178" t="n">
        <v>2161.50565518095</v>
      </c>
      <c r="I1169" s="179" t="n">
        <v>4165727.42312889</v>
      </c>
      <c r="J1169" s="180" t="str">
        <f>IF(I1169&gt;0,H1169/I1169,0)</f>
      </c>
      <c r="K1169" s="181" t="str">
        <f>1-EXP(-J1169)</f>
      </c>
      <c r="L1169" s="182" t="str">
        <f>IF(G1169=30,1,M1168)</f>
      </c>
      <c r="M1169" s="183" t="str">
        <f>L1169*(1-K1169)</f>
      </c>
    </row>
    <row r="1170">
      <c r="A1170" t="s">
        <v>167</v>
      </c>
      <c r="B1170" t="s">
        <v>243</v>
      </c>
      <c r="C1170" s="35" t="s">
        <v>245</v>
      </c>
      <c r="D1170" t="s">
        <v>530</v>
      </c>
      <c r="E1170" t="s">
        <v>548</v>
      </c>
      <c r="F1170" s="176" t="n">
        <v>2028</v>
      </c>
      <c r="G1170" s="177" t="n">
        <v>38</v>
      </c>
      <c r="H1170" s="178" t="n">
        <v>2363.18549207117</v>
      </c>
      <c r="I1170" s="179" t="n">
        <v>4148185.1700384</v>
      </c>
      <c r="J1170" s="180" t="str">
        <f>IF(I1170&gt;0,H1170/I1170,0)</f>
      </c>
      <c r="K1170" s="181" t="str">
        <f>1-EXP(-J1170)</f>
      </c>
      <c r="L1170" s="182" t="str">
        <f>IF(G1170=30,1,M1169)</f>
      </c>
      <c r="M1170" s="183" t="str">
        <f>L1170*(1-K1170)</f>
      </c>
    </row>
    <row r="1171">
      <c r="A1171" t="s">
        <v>167</v>
      </c>
      <c r="B1171" t="s">
        <v>243</v>
      </c>
      <c r="C1171" s="35" t="s">
        <v>245</v>
      </c>
      <c r="D1171" t="s">
        <v>530</v>
      </c>
      <c r="E1171" t="s">
        <v>548</v>
      </c>
      <c r="F1171" s="176" t="n">
        <v>2028</v>
      </c>
      <c r="G1171" s="177" t="n">
        <v>39</v>
      </c>
      <c r="H1171" s="178" t="n">
        <v>2523.94313920635</v>
      </c>
      <c r="I1171" s="179" t="n">
        <v>4153893.55540822</v>
      </c>
      <c r="J1171" s="180" t="str">
        <f>IF(I1171&gt;0,H1171/I1171,0)</f>
      </c>
      <c r="K1171" s="181" t="str">
        <f>1-EXP(-J1171)</f>
      </c>
      <c r="L1171" s="182" t="str">
        <f>IF(G1171=30,1,M1170)</f>
      </c>
      <c r="M1171" s="183" t="str">
        <f>L1171*(1-K1171)</f>
      </c>
    </row>
    <row r="1172">
      <c r="A1172" t="s">
        <v>167</v>
      </c>
      <c r="B1172" t="s">
        <v>243</v>
      </c>
      <c r="C1172" s="35" t="s">
        <v>245</v>
      </c>
      <c r="D1172" t="s">
        <v>530</v>
      </c>
      <c r="E1172" t="s">
        <v>548</v>
      </c>
      <c r="F1172" s="176" t="n">
        <v>2028</v>
      </c>
      <c r="G1172" s="177" t="n">
        <v>40</v>
      </c>
      <c r="H1172" s="178" t="n">
        <v>2807.97345289005</v>
      </c>
      <c r="I1172" s="179" t="n">
        <v>4113947.77258539</v>
      </c>
      <c r="J1172" s="180" t="str">
        <f>IF(I1172&gt;0,H1172/I1172,0)</f>
      </c>
      <c r="K1172" s="181" t="str">
        <f>1-EXP(-J1172)</f>
      </c>
      <c r="L1172" s="182" t="str">
        <f>IF(G1172=30,1,M1171)</f>
      </c>
      <c r="M1172" s="183" t="str">
        <f>L1172*(1-K1172)</f>
      </c>
    </row>
    <row r="1173">
      <c r="A1173" t="s">
        <v>167</v>
      </c>
      <c r="B1173" t="s">
        <v>243</v>
      </c>
      <c r="C1173" s="35" t="s">
        <v>245</v>
      </c>
      <c r="D1173" t="s">
        <v>530</v>
      </c>
      <c r="E1173" t="s">
        <v>548</v>
      </c>
      <c r="F1173" s="176" t="n">
        <v>2028</v>
      </c>
      <c r="G1173" s="177" t="n">
        <v>41</v>
      </c>
      <c r="H1173" s="178" t="n">
        <v>3733.3052103856</v>
      </c>
      <c r="I1173" s="179" t="n">
        <v>4065381.82765673</v>
      </c>
      <c r="J1173" s="180" t="str">
        <f>IF(I1173&gt;0,H1173/I1173,0)</f>
      </c>
      <c r="K1173" s="181" t="str">
        <f>1-EXP(-J1173)</f>
      </c>
      <c r="L1173" s="182" t="str">
        <f>IF(G1173=30,1,M1172)</f>
      </c>
      <c r="M1173" s="183" t="str">
        <f>L1173*(1-K1173)</f>
      </c>
    </row>
    <row r="1174">
      <c r="A1174" t="s">
        <v>167</v>
      </c>
      <c r="B1174" t="s">
        <v>243</v>
      </c>
      <c r="C1174" s="35" t="s">
        <v>245</v>
      </c>
      <c r="D1174" t="s">
        <v>530</v>
      </c>
      <c r="E1174" t="s">
        <v>548</v>
      </c>
      <c r="F1174" s="176" t="n">
        <v>2028</v>
      </c>
      <c r="G1174" s="177" t="n">
        <v>42</v>
      </c>
      <c r="H1174" s="178" t="n">
        <v>4214.14155720212</v>
      </c>
      <c r="I1174" s="179" t="n">
        <v>4079110.62199488</v>
      </c>
      <c r="J1174" s="180" t="str">
        <f>IF(I1174&gt;0,H1174/I1174,0)</f>
      </c>
      <c r="K1174" s="181" t="str">
        <f>1-EXP(-J1174)</f>
      </c>
      <c r="L1174" s="182" t="str">
        <f>IF(G1174=30,1,M1173)</f>
      </c>
      <c r="M1174" s="183" t="str">
        <f>L1174*(1-K1174)</f>
      </c>
    </row>
    <row r="1175">
      <c r="A1175" t="s">
        <v>167</v>
      </c>
      <c r="B1175" t="s">
        <v>243</v>
      </c>
      <c r="C1175" s="35" t="s">
        <v>245</v>
      </c>
      <c r="D1175" t="s">
        <v>530</v>
      </c>
      <c r="E1175" t="s">
        <v>548</v>
      </c>
      <c r="F1175" s="176" t="n">
        <v>2028</v>
      </c>
      <c r="G1175" s="177" t="n">
        <v>43</v>
      </c>
      <c r="H1175" s="178" t="n">
        <v>4845.12596040916</v>
      </c>
      <c r="I1175" s="179" t="n">
        <v>4150042.14058961</v>
      </c>
      <c r="J1175" s="180" t="str">
        <f>IF(I1175&gt;0,H1175/I1175,0)</f>
      </c>
      <c r="K1175" s="181" t="str">
        <f>1-EXP(-J1175)</f>
      </c>
      <c r="L1175" s="182" t="str">
        <f>IF(G1175=30,1,M1174)</f>
      </c>
      <c r="M1175" s="183" t="str">
        <f>L1175*(1-K1175)</f>
      </c>
    </row>
    <row r="1176">
      <c r="A1176" t="s">
        <v>167</v>
      </c>
      <c r="B1176" t="s">
        <v>243</v>
      </c>
      <c r="C1176" s="35" t="s">
        <v>245</v>
      </c>
      <c r="D1176" t="s">
        <v>530</v>
      </c>
      <c r="E1176" t="s">
        <v>548</v>
      </c>
      <c r="F1176" s="176" t="n">
        <v>2028</v>
      </c>
      <c r="G1176" s="177" t="n">
        <v>44</v>
      </c>
      <c r="H1176" s="178" t="n">
        <v>5224.52111334664</v>
      </c>
      <c r="I1176" s="179" t="n">
        <v>4179176.98932543</v>
      </c>
      <c r="J1176" s="180" t="str">
        <f>IF(I1176&gt;0,H1176/I1176,0)</f>
      </c>
      <c r="K1176" s="181" t="str">
        <f>1-EXP(-J1176)</f>
      </c>
      <c r="L1176" s="182" t="str">
        <f>IF(G1176=30,1,M1175)</f>
      </c>
      <c r="M1176" s="183" t="str">
        <f>L1176*(1-K1176)</f>
      </c>
    </row>
    <row r="1177">
      <c r="A1177" t="s">
        <v>167</v>
      </c>
      <c r="B1177" t="s">
        <v>243</v>
      </c>
      <c r="C1177" s="35" t="s">
        <v>245</v>
      </c>
      <c r="D1177" t="s">
        <v>530</v>
      </c>
      <c r="E1177" t="s">
        <v>548</v>
      </c>
      <c r="F1177" s="176" t="n">
        <v>2028</v>
      </c>
      <c r="G1177" s="177" t="n">
        <v>45</v>
      </c>
      <c r="H1177" s="178" t="n">
        <v>5507.48474099895</v>
      </c>
      <c r="I1177" s="179" t="n">
        <v>4148867.8967866</v>
      </c>
      <c r="J1177" s="180" t="str">
        <f>IF(I1177&gt;0,H1177/I1177,0)</f>
      </c>
      <c r="K1177" s="181" t="str">
        <f>1-EXP(-J1177)</f>
      </c>
      <c r="L1177" s="182" t="str">
        <f>IF(G1177=30,1,M1176)</f>
      </c>
      <c r="M1177" s="183" t="str">
        <f>L1177*(1-K1177)</f>
      </c>
    </row>
    <row r="1178">
      <c r="A1178" t="s">
        <v>167</v>
      </c>
      <c r="B1178" t="s">
        <v>243</v>
      </c>
      <c r="C1178" s="35" t="s">
        <v>245</v>
      </c>
      <c r="D1178" t="s">
        <v>530</v>
      </c>
      <c r="E1178" t="s">
        <v>548</v>
      </c>
      <c r="F1178" s="176" t="n">
        <v>2028</v>
      </c>
      <c r="G1178" s="177" t="n">
        <v>46</v>
      </c>
      <c r="H1178" s="178" t="n">
        <v>6690.70746295893</v>
      </c>
      <c r="I1178" s="179" t="n">
        <v>4093979.81102165</v>
      </c>
      <c r="J1178" s="180" t="str">
        <f>IF(I1178&gt;0,H1178/I1178,0)</f>
      </c>
      <c r="K1178" s="181" t="str">
        <f>1-EXP(-J1178)</f>
      </c>
      <c r="L1178" s="182" t="str">
        <f>IF(G1178=30,1,M1177)</f>
      </c>
      <c r="M1178" s="183" t="str">
        <f>L1178*(1-K1178)</f>
      </c>
    </row>
    <row r="1179">
      <c r="A1179" t="s">
        <v>167</v>
      </c>
      <c r="B1179" t="s">
        <v>243</v>
      </c>
      <c r="C1179" s="35" t="s">
        <v>245</v>
      </c>
      <c r="D1179" t="s">
        <v>530</v>
      </c>
      <c r="E1179" t="s">
        <v>548</v>
      </c>
      <c r="F1179" s="176" t="n">
        <v>2028</v>
      </c>
      <c r="G1179" s="177" t="n">
        <v>47</v>
      </c>
      <c r="H1179" s="178" t="n">
        <v>7025.34990116305</v>
      </c>
      <c r="I1179" s="179" t="n">
        <v>4031797.72789161</v>
      </c>
      <c r="J1179" s="180" t="str">
        <f>IF(I1179&gt;0,H1179/I1179,0)</f>
      </c>
      <c r="K1179" s="181" t="str">
        <f>1-EXP(-J1179)</f>
      </c>
      <c r="L1179" s="182" t="str">
        <f>IF(G1179=30,1,M1178)</f>
      </c>
      <c r="M1179" s="183" t="str">
        <f>L1179*(1-K1179)</f>
      </c>
    </row>
    <row r="1180">
      <c r="A1180" t="s">
        <v>167</v>
      </c>
      <c r="B1180" t="s">
        <v>243</v>
      </c>
      <c r="C1180" s="35" t="s">
        <v>245</v>
      </c>
      <c r="D1180" t="s">
        <v>530</v>
      </c>
      <c r="E1180" t="s">
        <v>548</v>
      </c>
      <c r="F1180" s="176" t="n">
        <v>2028</v>
      </c>
      <c r="G1180" s="177" t="n">
        <v>48</v>
      </c>
      <c r="H1180" s="178" t="n">
        <v>7425.83859503514</v>
      </c>
      <c r="I1180" s="179" t="n">
        <v>3974959.09866819</v>
      </c>
      <c r="J1180" s="180" t="str">
        <f>IF(I1180&gt;0,H1180/I1180,0)</f>
      </c>
      <c r="K1180" s="181" t="str">
        <f>1-EXP(-J1180)</f>
      </c>
      <c r="L1180" s="182" t="str">
        <f>IF(G1180=30,1,M1179)</f>
      </c>
      <c r="M1180" s="183" t="str">
        <f>L1180*(1-K1180)</f>
      </c>
    </row>
    <row r="1181">
      <c r="A1181" t="s">
        <v>167</v>
      </c>
      <c r="B1181" t="s">
        <v>243</v>
      </c>
      <c r="C1181" s="35" t="s">
        <v>245</v>
      </c>
      <c r="D1181" t="s">
        <v>530</v>
      </c>
      <c r="E1181" t="s">
        <v>548</v>
      </c>
      <c r="F1181" s="176" t="n">
        <v>2028</v>
      </c>
      <c r="G1181" s="177" t="n">
        <v>49</v>
      </c>
      <c r="H1181" s="178" t="n">
        <v>7660.39857677788</v>
      </c>
      <c r="I1181" s="179" t="n">
        <v>3904534.86790906</v>
      </c>
      <c r="J1181" s="180" t="str">
        <f>IF(I1181&gt;0,H1181/I1181,0)</f>
      </c>
      <c r="K1181" s="181" t="str">
        <f>1-EXP(-J1181)</f>
      </c>
      <c r="L1181" s="182" t="str">
        <f>IF(G1181=30,1,M1180)</f>
      </c>
      <c r="M1181" s="183" t="str">
        <f>L1181*(1-K1181)</f>
      </c>
    </row>
    <row r="1182">
      <c r="A1182" t="s">
        <v>167</v>
      </c>
      <c r="B1182" t="s">
        <v>243</v>
      </c>
      <c r="C1182" s="35" t="s">
        <v>245</v>
      </c>
      <c r="D1182" t="s">
        <v>530</v>
      </c>
      <c r="E1182" t="s">
        <v>548</v>
      </c>
      <c r="F1182" s="176" t="n">
        <v>2028</v>
      </c>
      <c r="G1182" s="177" t="n">
        <v>50</v>
      </c>
      <c r="H1182" s="178" t="n">
        <v>7953.18163650274</v>
      </c>
      <c r="I1182" s="179" t="n">
        <v>3809835.09843328</v>
      </c>
      <c r="J1182" s="180" t="str">
        <f>IF(I1182&gt;0,H1182/I1182,0)</f>
      </c>
      <c r="K1182" s="181" t="str">
        <f>1-EXP(-J1182)</f>
      </c>
      <c r="L1182" s="182" t="str">
        <f>IF(G1182=30,1,M1181)</f>
      </c>
      <c r="M1182" s="183" t="str">
        <f>L1182*(1-K1182)</f>
      </c>
    </row>
    <row r="1183">
      <c r="A1183" t="s">
        <v>167</v>
      </c>
      <c r="B1183" t="s">
        <v>243</v>
      </c>
      <c r="C1183" s="35" t="s">
        <v>245</v>
      </c>
      <c r="D1183" t="s">
        <v>530</v>
      </c>
      <c r="E1183" t="s">
        <v>548</v>
      </c>
      <c r="F1183" s="176" t="n">
        <v>2028</v>
      </c>
      <c r="G1183" s="177" t="n">
        <v>51</v>
      </c>
      <c r="H1183" s="178" t="n">
        <v>8708.9606753574</v>
      </c>
      <c r="I1183" s="179" t="n">
        <v>3719331.78300119</v>
      </c>
      <c r="J1183" s="180" t="str">
        <f>IF(I1183&gt;0,H1183/I1183,0)</f>
      </c>
      <c r="K1183" s="181" t="str">
        <f>1-EXP(-J1183)</f>
      </c>
      <c r="L1183" s="182" t="str">
        <f>IF(G1183=30,1,M1182)</f>
      </c>
      <c r="M1183" s="183" t="str">
        <f>L1183*(1-K1183)</f>
      </c>
    </row>
    <row r="1184">
      <c r="A1184" t="s">
        <v>167</v>
      </c>
      <c r="B1184" t="s">
        <v>243</v>
      </c>
      <c r="C1184" s="35" t="s">
        <v>245</v>
      </c>
      <c r="D1184" t="s">
        <v>530</v>
      </c>
      <c r="E1184" t="s">
        <v>548</v>
      </c>
      <c r="F1184" s="176" t="n">
        <v>2028</v>
      </c>
      <c r="G1184" s="177" t="n">
        <v>52</v>
      </c>
      <c r="H1184" s="178" t="n">
        <v>9204.05854378025</v>
      </c>
      <c r="I1184" s="179" t="n">
        <v>3644406.66449368</v>
      </c>
      <c r="J1184" s="180" t="str">
        <f>IF(I1184&gt;0,H1184/I1184,0)</f>
      </c>
      <c r="K1184" s="181" t="str">
        <f>1-EXP(-J1184)</f>
      </c>
      <c r="L1184" s="182" t="str">
        <f>IF(G1184=30,1,M1183)</f>
      </c>
      <c r="M1184" s="183" t="str">
        <f>L1184*(1-K1184)</f>
      </c>
    </row>
    <row r="1185">
      <c r="A1185" t="s">
        <v>167</v>
      </c>
      <c r="B1185" t="s">
        <v>243</v>
      </c>
      <c r="C1185" s="35" t="s">
        <v>245</v>
      </c>
      <c r="D1185" t="s">
        <v>530</v>
      </c>
      <c r="E1185" t="s">
        <v>548</v>
      </c>
      <c r="F1185" s="176" t="n">
        <v>2028</v>
      </c>
      <c r="G1185" s="177" t="n">
        <v>53</v>
      </c>
      <c r="H1185" s="178" t="n">
        <v>9703.06821225524</v>
      </c>
      <c r="I1185" s="179" t="n">
        <v>3556828.76364512</v>
      </c>
      <c r="J1185" s="180" t="str">
        <f>IF(I1185&gt;0,H1185/I1185,0)</f>
      </c>
      <c r="K1185" s="181" t="str">
        <f>1-EXP(-J1185)</f>
      </c>
      <c r="L1185" s="182" t="str">
        <f>IF(G1185=30,1,M1184)</f>
      </c>
      <c r="M1185" s="183" t="str">
        <f>L1185*(1-K1185)</f>
      </c>
    </row>
    <row r="1186">
      <c r="A1186" t="s">
        <v>167</v>
      </c>
      <c r="B1186" t="s">
        <v>243</v>
      </c>
      <c r="C1186" s="35" t="s">
        <v>245</v>
      </c>
      <c r="D1186" t="s">
        <v>530</v>
      </c>
      <c r="E1186" t="s">
        <v>548</v>
      </c>
      <c r="F1186" s="176" t="n">
        <v>2028</v>
      </c>
      <c r="G1186" s="177" t="n">
        <v>54</v>
      </c>
      <c r="H1186" s="178" t="n">
        <v>10430.9768632498</v>
      </c>
      <c r="I1186" s="179" t="n">
        <v>3484819.06739081</v>
      </c>
      <c r="J1186" s="180" t="str">
        <f>IF(I1186&gt;0,H1186/I1186,0)</f>
      </c>
      <c r="K1186" s="181" t="str">
        <f>1-EXP(-J1186)</f>
      </c>
      <c r="L1186" s="182" t="str">
        <f>IF(G1186=30,1,M1185)</f>
      </c>
      <c r="M1186" s="183" t="str">
        <f>L1186*(1-K1186)</f>
      </c>
    </row>
    <row r="1187">
      <c r="A1187" t="s">
        <v>167</v>
      </c>
      <c r="B1187" t="s">
        <v>243</v>
      </c>
      <c r="C1187" s="35" t="s">
        <v>245</v>
      </c>
      <c r="D1187" t="s">
        <v>530</v>
      </c>
      <c r="E1187" t="s">
        <v>548</v>
      </c>
      <c r="F1187" s="176" t="n">
        <v>2028</v>
      </c>
      <c r="G1187" s="177" t="n">
        <v>55</v>
      </c>
      <c r="H1187" s="178" t="n">
        <v>11421.1134994556</v>
      </c>
      <c r="I1187" s="179" t="n">
        <v>3413173.7438478</v>
      </c>
      <c r="J1187" s="180" t="str">
        <f>IF(I1187&gt;0,H1187/I1187,0)</f>
      </c>
      <c r="K1187" s="181" t="str">
        <f>1-EXP(-J1187)</f>
      </c>
      <c r="L1187" s="182" t="str">
        <f>IF(G1187=30,1,M1186)</f>
      </c>
      <c r="M1187" s="183" t="str">
        <f>L1187*(1-K1187)</f>
      </c>
    </row>
    <row r="1188">
      <c r="A1188" t="s">
        <v>167</v>
      </c>
      <c r="B1188" t="s">
        <v>243</v>
      </c>
      <c r="C1188" s="35" t="s">
        <v>245</v>
      </c>
      <c r="D1188" t="s">
        <v>530</v>
      </c>
      <c r="E1188" t="s">
        <v>548</v>
      </c>
      <c r="F1188" s="176" t="n">
        <v>2028</v>
      </c>
      <c r="G1188" s="177" t="n">
        <v>56</v>
      </c>
      <c r="H1188" s="178" t="n">
        <v>12469.9018926499</v>
      </c>
      <c r="I1188" s="179" t="n">
        <v>3319726.53822958</v>
      </c>
      <c r="J1188" s="180" t="str">
        <f>IF(I1188&gt;0,H1188/I1188,0)</f>
      </c>
      <c r="K1188" s="181" t="str">
        <f>1-EXP(-J1188)</f>
      </c>
      <c r="L1188" s="182" t="str">
        <f>IF(G1188=30,1,M1187)</f>
      </c>
      <c r="M1188" s="183" t="str">
        <f>L1188*(1-K1188)</f>
      </c>
    </row>
    <row r="1189">
      <c r="A1189" t="s">
        <v>167</v>
      </c>
      <c r="B1189" t="s">
        <v>243</v>
      </c>
      <c r="C1189" s="35" t="s">
        <v>245</v>
      </c>
      <c r="D1189" t="s">
        <v>530</v>
      </c>
      <c r="E1189" t="s">
        <v>548</v>
      </c>
      <c r="F1189" s="176" t="n">
        <v>2028</v>
      </c>
      <c r="G1189" s="177" t="n">
        <v>57</v>
      </c>
      <c r="H1189" s="178" t="n">
        <v>13366.6707226968</v>
      </c>
      <c r="I1189" s="179" t="n">
        <v>3236725.0189262</v>
      </c>
      <c r="J1189" s="180" t="str">
        <f>IF(I1189&gt;0,H1189/I1189,0)</f>
      </c>
      <c r="K1189" s="181" t="str">
        <f>1-EXP(-J1189)</f>
      </c>
      <c r="L1189" s="182" t="str">
        <f>IF(G1189=30,1,M1188)</f>
      </c>
      <c r="M1189" s="183" t="str">
        <f>L1189*(1-K1189)</f>
      </c>
    </row>
    <row r="1190">
      <c r="A1190" t="s">
        <v>167</v>
      </c>
      <c r="B1190" t="s">
        <v>243</v>
      </c>
      <c r="C1190" s="35" t="s">
        <v>245</v>
      </c>
      <c r="D1190" t="s">
        <v>530</v>
      </c>
      <c r="E1190" t="s">
        <v>548</v>
      </c>
      <c r="F1190" s="176" t="n">
        <v>2028</v>
      </c>
      <c r="G1190" s="177" t="n">
        <v>58</v>
      </c>
      <c r="H1190" s="178" t="n">
        <v>14274.0239012448</v>
      </c>
      <c r="I1190" s="179" t="n">
        <v>3151253.79203998</v>
      </c>
      <c r="J1190" s="180" t="str">
        <f>IF(I1190&gt;0,H1190/I1190,0)</f>
      </c>
      <c r="K1190" s="181" t="str">
        <f>1-EXP(-J1190)</f>
      </c>
      <c r="L1190" s="182" t="str">
        <f>IF(G1190=30,1,M1189)</f>
      </c>
      <c r="M1190" s="183" t="str">
        <f>L1190*(1-K1190)</f>
      </c>
    </row>
    <row r="1191">
      <c r="A1191" t="s">
        <v>167</v>
      </c>
      <c r="B1191" t="s">
        <v>243</v>
      </c>
      <c r="C1191" s="35" t="s">
        <v>245</v>
      </c>
      <c r="D1191" t="s">
        <v>530</v>
      </c>
      <c r="E1191" t="s">
        <v>548</v>
      </c>
      <c r="F1191" s="176" t="n">
        <v>2028</v>
      </c>
      <c r="G1191" s="177" t="n">
        <v>59</v>
      </c>
      <c r="H1191" s="178" t="n">
        <v>14518.9884208125</v>
      </c>
      <c r="I1191" s="179" t="n">
        <v>3049713.39089792</v>
      </c>
      <c r="J1191" s="180" t="str">
        <f>IF(I1191&gt;0,H1191/I1191,0)</f>
      </c>
      <c r="K1191" s="181" t="str">
        <f>1-EXP(-J1191)</f>
      </c>
      <c r="L1191" s="182" t="str">
        <f>IF(G1191=30,1,M1190)</f>
      </c>
      <c r="M1191" s="183" t="str">
        <f>L1191*(1-K1191)</f>
      </c>
    </row>
    <row r="1192">
      <c r="A1192" t="s">
        <v>167</v>
      </c>
      <c r="B1192" t="s">
        <v>243</v>
      </c>
      <c r="C1192" s="35" t="s">
        <v>245</v>
      </c>
      <c r="D1192" t="s">
        <v>530</v>
      </c>
      <c r="E1192" t="s">
        <v>548</v>
      </c>
      <c r="F1192" s="176" t="n">
        <v>2028</v>
      </c>
      <c r="G1192" s="177" t="n">
        <v>60</v>
      </c>
      <c r="H1192" s="178" t="n">
        <v>15193.7209924635</v>
      </c>
      <c r="I1192" s="179" t="n">
        <v>2941846.61166749</v>
      </c>
      <c r="J1192" s="180" t="str">
        <f>IF(I1192&gt;0,H1192/I1192,0)</f>
      </c>
      <c r="K1192" s="181" t="str">
        <f>1-EXP(-J1192)</f>
      </c>
      <c r="L1192" s="182" t="str">
        <f>IF(G1192=30,1,M1191)</f>
      </c>
      <c r="M1192" s="183" t="str">
        <f>L1192*(1-K1192)</f>
      </c>
    </row>
    <row r="1193">
      <c r="A1193" t="s">
        <v>167</v>
      </c>
      <c r="B1193" t="s">
        <v>243</v>
      </c>
      <c r="C1193" s="35" t="s">
        <v>245</v>
      </c>
      <c r="D1193" t="s">
        <v>530</v>
      </c>
      <c r="E1193" t="s">
        <v>548</v>
      </c>
      <c r="F1193" s="176" t="n">
        <v>2028</v>
      </c>
      <c r="G1193" s="177" t="n">
        <v>61</v>
      </c>
      <c r="H1193" s="178" t="n">
        <v>16456.8121953306</v>
      </c>
      <c r="I1193" s="179" t="n">
        <v>2836194.20918971</v>
      </c>
      <c r="J1193" s="180" t="str">
        <f>IF(I1193&gt;0,H1193/I1193,0)</f>
      </c>
      <c r="K1193" s="181" t="str">
        <f>1-EXP(-J1193)</f>
      </c>
      <c r="L1193" s="182" t="str">
        <f>IF(G1193=30,1,M1192)</f>
      </c>
      <c r="M1193" s="183" t="str">
        <f>L1193*(1-K1193)</f>
      </c>
    </row>
    <row r="1194">
      <c r="A1194" t="s">
        <v>167</v>
      </c>
      <c r="B1194" t="s">
        <v>243</v>
      </c>
      <c r="C1194" s="35" t="s">
        <v>245</v>
      </c>
      <c r="D1194" t="s">
        <v>530</v>
      </c>
      <c r="E1194" t="s">
        <v>548</v>
      </c>
      <c r="F1194" s="176" t="n">
        <v>2028</v>
      </c>
      <c r="G1194" s="177" t="n">
        <v>62</v>
      </c>
      <c r="H1194" s="178" t="n">
        <v>17368.8146264825</v>
      </c>
      <c r="I1194" s="179" t="n">
        <v>2717747.94736833</v>
      </c>
      <c r="J1194" s="180" t="str">
        <f>IF(I1194&gt;0,H1194/I1194,0)</f>
      </c>
      <c r="K1194" s="181" t="str">
        <f>1-EXP(-J1194)</f>
      </c>
      <c r="L1194" s="182" t="str">
        <f>IF(G1194=30,1,M1193)</f>
      </c>
      <c r="M1194" s="183" t="str">
        <f>L1194*(1-K1194)</f>
      </c>
    </row>
    <row r="1195">
      <c r="A1195" t="s">
        <v>167</v>
      </c>
      <c r="B1195" t="s">
        <v>243</v>
      </c>
      <c r="C1195" s="35" t="s">
        <v>245</v>
      </c>
      <c r="D1195" t="s">
        <v>530</v>
      </c>
      <c r="E1195" t="s">
        <v>548</v>
      </c>
      <c r="F1195" s="176" t="n">
        <v>2028</v>
      </c>
      <c r="G1195" s="177" t="n">
        <v>63</v>
      </c>
      <c r="H1195" s="178" t="n">
        <v>18177.4944384537</v>
      </c>
      <c r="I1195" s="179" t="n">
        <v>2586955.20597919</v>
      </c>
      <c r="J1195" s="180" t="str">
        <f>IF(I1195&gt;0,H1195/I1195,0)</f>
      </c>
      <c r="K1195" s="181" t="str">
        <f>1-EXP(-J1195)</f>
      </c>
      <c r="L1195" s="182" t="str">
        <f>IF(G1195=30,1,M1194)</f>
      </c>
      <c r="M1195" s="183" t="str">
        <f>L1195*(1-K1195)</f>
      </c>
    </row>
    <row r="1196">
      <c r="A1196" t="s">
        <v>167</v>
      </c>
      <c r="B1196" t="s">
        <v>243</v>
      </c>
      <c r="C1196" s="35" t="s">
        <v>245</v>
      </c>
      <c r="D1196" t="s">
        <v>530</v>
      </c>
      <c r="E1196" t="s">
        <v>548</v>
      </c>
      <c r="F1196" s="176" t="n">
        <v>2028</v>
      </c>
      <c r="G1196" s="177" t="n">
        <v>64</v>
      </c>
      <c r="H1196" s="178" t="n">
        <v>19348.5884286671</v>
      </c>
      <c r="I1196" s="179" t="n">
        <v>2457658.42373026</v>
      </c>
      <c r="J1196" s="180" t="str">
        <f>IF(I1196&gt;0,H1196/I1196,0)</f>
      </c>
      <c r="K1196" s="181" t="str">
        <f>1-EXP(-J1196)</f>
      </c>
      <c r="L1196" s="182" t="str">
        <f>IF(G1196=30,1,M1195)</f>
      </c>
      <c r="M1196" s="183" t="str">
        <f>L1196*(1-K1196)</f>
      </c>
    </row>
    <row r="1197">
      <c r="A1197" t="s">
        <v>167</v>
      </c>
      <c r="B1197" t="s">
        <v>243</v>
      </c>
      <c r="C1197" s="35" t="s">
        <v>245</v>
      </c>
      <c r="D1197" t="s">
        <v>530</v>
      </c>
      <c r="E1197" t="s">
        <v>548</v>
      </c>
      <c r="F1197" s="176" t="n">
        <v>2028</v>
      </c>
      <c r="G1197" s="177" t="n">
        <v>65</v>
      </c>
      <c r="H1197" s="178" t="n">
        <v>20223.0736263816</v>
      </c>
      <c r="I1197" s="179" t="n">
        <v>2328612.28841621</v>
      </c>
      <c r="J1197" s="180" t="str">
        <f>IF(I1197&gt;0,H1197/I1197,0)</f>
      </c>
      <c r="K1197" s="181" t="str">
        <f>1-EXP(-J1197)</f>
      </c>
      <c r="L1197" s="182" t="str">
        <f>IF(G1197=30,1,M1196)</f>
      </c>
      <c r="M1197" s="183" t="str">
        <f>L1197*(1-K1197)</f>
      </c>
    </row>
    <row r="1198">
      <c r="A1198" t="s">
        <v>167</v>
      </c>
      <c r="B1198" t="s">
        <v>243</v>
      </c>
      <c r="C1198" s="35" t="s">
        <v>245</v>
      </c>
      <c r="D1198" t="s">
        <v>530</v>
      </c>
      <c r="E1198" t="s">
        <v>548</v>
      </c>
      <c r="F1198" s="176" t="n">
        <v>2028</v>
      </c>
      <c r="G1198" s="177" t="n">
        <v>66</v>
      </c>
      <c r="H1198" s="178" t="n">
        <v>20683.8877438458</v>
      </c>
      <c r="I1198" s="179" t="n">
        <v>2199396.0094797</v>
      </c>
      <c r="J1198" s="180" t="str">
        <f>IF(I1198&gt;0,H1198/I1198,0)</f>
      </c>
      <c r="K1198" s="181" t="str">
        <f>1-EXP(-J1198)</f>
      </c>
      <c r="L1198" s="182" t="str">
        <f>IF(G1198=30,1,M1197)</f>
      </c>
      <c r="M1198" s="183" t="str">
        <f>L1198*(1-K1198)</f>
      </c>
    </row>
    <row r="1199">
      <c r="A1199" t="s">
        <v>167</v>
      </c>
      <c r="B1199" t="s">
        <v>243</v>
      </c>
      <c r="C1199" s="35" t="s">
        <v>245</v>
      </c>
      <c r="D1199" t="s">
        <v>530</v>
      </c>
      <c r="E1199" t="s">
        <v>548</v>
      </c>
      <c r="F1199" s="176" t="n">
        <v>2028</v>
      </c>
      <c r="G1199" s="177" t="n">
        <v>67</v>
      </c>
      <c r="H1199" s="178" t="n">
        <v>21198.1224546324</v>
      </c>
      <c r="I1199" s="179" t="n">
        <v>2069507.43093156</v>
      </c>
      <c r="J1199" s="180" t="str">
        <f>IF(I1199&gt;0,H1199/I1199,0)</f>
      </c>
      <c r="K1199" s="181" t="str">
        <f>1-EXP(-J1199)</f>
      </c>
      <c r="L1199" s="182" t="str">
        <f>IF(G1199=30,1,M1198)</f>
      </c>
      <c r="M1199" s="183" t="str">
        <f>L1199*(1-K1199)</f>
      </c>
    </row>
    <row r="1200">
      <c r="A1200" t="s">
        <v>167</v>
      </c>
      <c r="B1200" t="s">
        <v>243</v>
      </c>
      <c r="C1200" s="35" t="s">
        <v>245</v>
      </c>
      <c r="D1200" t="s">
        <v>530</v>
      </c>
      <c r="E1200" t="s">
        <v>548</v>
      </c>
      <c r="F1200" s="176" t="n">
        <v>2028</v>
      </c>
      <c r="G1200" s="177" t="n">
        <v>68</v>
      </c>
      <c r="H1200" s="178" t="n">
        <v>21520.0963756949</v>
      </c>
      <c r="I1200" s="179" t="n">
        <v>1935814.65048835</v>
      </c>
      <c r="J1200" s="180" t="str">
        <f>IF(I1200&gt;0,H1200/I1200,0)</f>
      </c>
      <c r="K1200" s="181" t="str">
        <f>1-EXP(-J1200)</f>
      </c>
      <c r="L1200" s="182" t="str">
        <f>IF(G1200=30,1,M1199)</f>
      </c>
      <c r="M1200" s="183" t="str">
        <f>L1200*(1-K1200)</f>
      </c>
    </row>
    <row r="1201">
      <c r="A1201" t="s">
        <v>167</v>
      </c>
      <c r="B1201" t="s">
        <v>243</v>
      </c>
      <c r="C1201" s="35" t="s">
        <v>245</v>
      </c>
      <c r="D1201" t="s">
        <v>530</v>
      </c>
      <c r="E1201" t="s">
        <v>548</v>
      </c>
      <c r="F1201" s="176" t="n">
        <v>2028</v>
      </c>
      <c r="G1201" s="177" t="n">
        <v>69</v>
      </c>
      <c r="H1201" s="178" t="n">
        <v>20973.5860152765</v>
      </c>
      <c r="I1201" s="179" t="n">
        <v>1798231.77845361</v>
      </c>
      <c r="J1201" s="180" t="str">
        <f>IF(I1201&gt;0,H1201/I1201,0)</f>
      </c>
      <c r="K1201" s="181" t="str">
        <f>1-EXP(-J1201)</f>
      </c>
      <c r="L1201" s="182" t="str">
        <f>IF(G1201=30,1,M1200)</f>
      </c>
      <c r="M1201" s="183" t="str">
        <f>L1201*(1-K1201)</f>
      </c>
    </row>
    <row r="1202">
      <c r="A1202" t="s">
        <v>167</v>
      </c>
      <c r="B1202" t="s">
        <v>243</v>
      </c>
      <c r="C1202" s="35" t="s">
        <v>245</v>
      </c>
      <c r="D1202" t="s">
        <v>530</v>
      </c>
      <c r="E1202" t="s">
        <v>548</v>
      </c>
      <c r="F1202" s="176" t="n">
        <v>2029</v>
      </c>
      <c r="G1202" s="177" t="n">
        <v>30</v>
      </c>
      <c r="H1202" s="178" t="n">
        <v>866.51365979282</v>
      </c>
      <c r="I1202" s="179" t="n">
        <v>4383727.29520392</v>
      </c>
      <c r="J1202" s="180" t="str">
        <f>IF(I1202&gt;0,H1202/I1202,0)</f>
      </c>
      <c r="K1202" s="181" t="str">
        <f>1-EXP(-J1202)</f>
      </c>
      <c r="L1202" s="182" t="str">
        <f>IF(G1202=30,1,M1201)</f>
      </c>
      <c r="M1202" s="183" t="str">
        <f>L1202*(1-K1202)</f>
      </c>
    </row>
    <row r="1203">
      <c r="A1203" t="s">
        <v>167</v>
      </c>
      <c r="B1203" t="s">
        <v>243</v>
      </c>
      <c r="C1203" s="35" t="s">
        <v>245</v>
      </c>
      <c r="D1203" t="s">
        <v>530</v>
      </c>
      <c r="E1203" t="s">
        <v>548</v>
      </c>
      <c r="F1203" s="176" t="n">
        <v>2029</v>
      </c>
      <c r="G1203" s="177" t="n">
        <v>31</v>
      </c>
      <c r="H1203" s="178" t="n">
        <v>1269.54654635532</v>
      </c>
      <c r="I1203" s="179" t="n">
        <v>4427571.17527519</v>
      </c>
      <c r="J1203" s="180" t="str">
        <f>IF(I1203&gt;0,H1203/I1203,0)</f>
      </c>
      <c r="K1203" s="181" t="str">
        <f>1-EXP(-J1203)</f>
      </c>
      <c r="L1203" s="182" t="str">
        <f>IF(G1203=30,1,M1202)</f>
      </c>
      <c r="M1203" s="183" t="str">
        <f>L1203*(1-K1203)</f>
      </c>
    </row>
    <row r="1204">
      <c r="A1204" t="s">
        <v>167</v>
      </c>
      <c r="B1204" t="s">
        <v>243</v>
      </c>
      <c r="C1204" s="35" t="s">
        <v>245</v>
      </c>
      <c r="D1204" t="s">
        <v>530</v>
      </c>
      <c r="E1204" t="s">
        <v>548</v>
      </c>
      <c r="F1204" s="176" t="n">
        <v>2029</v>
      </c>
      <c r="G1204" s="177" t="n">
        <v>32</v>
      </c>
      <c r="H1204" s="178" t="n">
        <v>1317.42696231026</v>
      </c>
      <c r="I1204" s="179" t="n">
        <v>4425180.93804066</v>
      </c>
      <c r="J1204" s="180" t="str">
        <f>IF(I1204&gt;0,H1204/I1204,0)</f>
      </c>
      <c r="K1204" s="181" t="str">
        <f>1-EXP(-J1204)</f>
      </c>
      <c r="L1204" s="182" t="str">
        <f>IF(G1204=30,1,M1203)</f>
      </c>
      <c r="M1204" s="183" t="str">
        <f>L1204*(1-K1204)</f>
      </c>
    </row>
    <row r="1205">
      <c r="A1205" t="s">
        <v>167</v>
      </c>
      <c r="B1205" t="s">
        <v>243</v>
      </c>
      <c r="C1205" s="35" t="s">
        <v>245</v>
      </c>
      <c r="D1205" t="s">
        <v>530</v>
      </c>
      <c r="E1205" t="s">
        <v>548</v>
      </c>
      <c r="F1205" s="176" t="n">
        <v>2029</v>
      </c>
      <c r="G1205" s="177" t="n">
        <v>33</v>
      </c>
      <c r="H1205" s="178" t="n">
        <v>1355.08402720726</v>
      </c>
      <c r="I1205" s="179" t="n">
        <v>4363598.94575771</v>
      </c>
      <c r="J1205" s="180" t="str">
        <f>IF(I1205&gt;0,H1205/I1205,0)</f>
      </c>
      <c r="K1205" s="181" t="str">
        <f>1-EXP(-J1205)</f>
      </c>
      <c r="L1205" s="182" t="str">
        <f>IF(G1205=30,1,M1204)</f>
      </c>
      <c r="M1205" s="183" t="str">
        <f>L1205*(1-K1205)</f>
      </c>
    </row>
    <row r="1206">
      <c r="A1206" t="s">
        <v>167</v>
      </c>
      <c r="B1206" t="s">
        <v>243</v>
      </c>
      <c r="C1206" s="35" t="s">
        <v>245</v>
      </c>
      <c r="D1206" t="s">
        <v>530</v>
      </c>
      <c r="E1206" t="s">
        <v>548</v>
      </c>
      <c r="F1206" s="176" t="n">
        <v>2029</v>
      </c>
      <c r="G1206" s="177" t="n">
        <v>34</v>
      </c>
      <c r="H1206" s="178" t="n">
        <v>1398.30934208284</v>
      </c>
      <c r="I1206" s="179" t="n">
        <v>4300104.82209803</v>
      </c>
      <c r="J1206" s="180" t="str">
        <f>IF(I1206&gt;0,H1206/I1206,0)</f>
      </c>
      <c r="K1206" s="181" t="str">
        <f>1-EXP(-J1206)</f>
      </c>
      <c r="L1206" s="182" t="str">
        <f>IF(G1206=30,1,M1205)</f>
      </c>
      <c r="M1206" s="183" t="str">
        <f>L1206*(1-K1206)</f>
      </c>
    </row>
    <row r="1207">
      <c r="A1207" t="s">
        <v>167</v>
      </c>
      <c r="B1207" t="s">
        <v>243</v>
      </c>
      <c r="C1207" s="35" t="s">
        <v>245</v>
      </c>
      <c r="D1207" t="s">
        <v>530</v>
      </c>
      <c r="E1207" t="s">
        <v>548</v>
      </c>
      <c r="F1207" s="176" t="n">
        <v>2029</v>
      </c>
      <c r="G1207" s="177" t="n">
        <v>35</v>
      </c>
      <c r="H1207" s="178" t="n">
        <v>1477.66149400621</v>
      </c>
      <c r="I1207" s="179" t="n">
        <v>4246301.36576066</v>
      </c>
      <c r="J1207" s="180" t="str">
        <f>IF(I1207&gt;0,H1207/I1207,0)</f>
      </c>
      <c r="K1207" s="181" t="str">
        <f>1-EXP(-J1207)</f>
      </c>
      <c r="L1207" s="182" t="str">
        <f>IF(G1207=30,1,M1206)</f>
      </c>
      <c r="M1207" s="183" t="str">
        <f>L1207*(1-K1207)</f>
      </c>
    </row>
    <row r="1208">
      <c r="A1208" t="s">
        <v>167</v>
      </c>
      <c r="B1208" t="s">
        <v>243</v>
      </c>
      <c r="C1208" s="35" t="s">
        <v>245</v>
      </c>
      <c r="D1208" t="s">
        <v>530</v>
      </c>
      <c r="E1208" t="s">
        <v>548</v>
      </c>
      <c r="F1208" s="176" t="n">
        <v>2029</v>
      </c>
      <c r="G1208" s="177" t="n">
        <v>36</v>
      </c>
      <c r="H1208" s="178" t="n">
        <v>1939.42659730043</v>
      </c>
      <c r="I1208" s="179" t="n">
        <v>4195144.41939665</v>
      </c>
      <c r="J1208" s="180" t="str">
        <f>IF(I1208&gt;0,H1208/I1208,0)</f>
      </c>
      <c r="K1208" s="181" t="str">
        <f>1-EXP(-J1208)</f>
      </c>
      <c r="L1208" s="182" t="str">
        <f>IF(G1208=30,1,M1207)</f>
      </c>
      <c r="M1208" s="183" t="str">
        <f>L1208*(1-K1208)</f>
      </c>
    </row>
    <row r="1209">
      <c r="A1209" t="s">
        <v>167</v>
      </c>
      <c r="B1209" t="s">
        <v>243</v>
      </c>
      <c r="C1209" s="35" t="s">
        <v>245</v>
      </c>
      <c r="D1209" t="s">
        <v>530</v>
      </c>
      <c r="E1209" t="s">
        <v>548</v>
      </c>
      <c r="F1209" s="176" t="n">
        <v>2029</v>
      </c>
      <c r="G1209" s="177" t="n">
        <v>37</v>
      </c>
      <c r="H1209" s="178" t="n">
        <v>2100.29721606069</v>
      </c>
      <c r="I1209" s="179" t="n">
        <v>4179194.5319373</v>
      </c>
      <c r="J1209" s="180" t="str">
        <f>IF(I1209&gt;0,H1209/I1209,0)</f>
      </c>
      <c r="K1209" s="181" t="str">
        <f>1-EXP(-J1209)</f>
      </c>
      <c r="L1209" s="182" t="str">
        <f>IF(G1209=30,1,M1208)</f>
      </c>
      <c r="M1209" s="183" t="str">
        <f>L1209*(1-K1209)</f>
      </c>
    </row>
    <row r="1210">
      <c r="A1210" t="s">
        <v>167</v>
      </c>
      <c r="B1210" t="s">
        <v>243</v>
      </c>
      <c r="C1210" s="35" t="s">
        <v>245</v>
      </c>
      <c r="D1210" t="s">
        <v>530</v>
      </c>
      <c r="E1210" t="s">
        <v>548</v>
      </c>
      <c r="F1210" s="176" t="n">
        <v>2029</v>
      </c>
      <c r="G1210" s="177" t="n">
        <v>38</v>
      </c>
      <c r="H1210" s="178" t="n">
        <v>2298.62359497513</v>
      </c>
      <c r="I1210" s="179" t="n">
        <v>4157529.21257513</v>
      </c>
      <c r="J1210" s="180" t="str">
        <f>IF(I1210&gt;0,H1210/I1210,0)</f>
      </c>
      <c r="K1210" s="181" t="str">
        <f>1-EXP(-J1210)</f>
      </c>
      <c r="L1210" s="182" t="str">
        <f>IF(G1210=30,1,M1209)</f>
      </c>
      <c r="M1210" s="183" t="str">
        <f>L1210*(1-K1210)</f>
      </c>
    </row>
    <row r="1211">
      <c r="A1211" t="s">
        <v>167</v>
      </c>
      <c r="B1211" t="s">
        <v>243</v>
      </c>
      <c r="C1211" s="35" t="s">
        <v>245</v>
      </c>
      <c r="D1211" t="s">
        <v>530</v>
      </c>
      <c r="E1211" t="s">
        <v>548</v>
      </c>
      <c r="F1211" s="176" t="n">
        <v>2029</v>
      </c>
      <c r="G1211" s="177" t="n">
        <v>39</v>
      </c>
      <c r="H1211" s="178" t="n">
        <v>2428.07235790539</v>
      </c>
      <c r="I1211" s="179" t="n">
        <v>4139371.60647757</v>
      </c>
      <c r="J1211" s="180" t="str">
        <f>IF(I1211&gt;0,H1211/I1211,0)</f>
      </c>
      <c r="K1211" s="181" t="str">
        <f>1-EXP(-J1211)</f>
      </c>
      <c r="L1211" s="182" t="str">
        <f>IF(G1211=30,1,M1210)</f>
      </c>
      <c r="M1211" s="183" t="str">
        <f>L1211*(1-K1211)</f>
      </c>
    </row>
    <row r="1212">
      <c r="A1212" t="s">
        <v>167</v>
      </c>
      <c r="B1212" t="s">
        <v>243</v>
      </c>
      <c r="C1212" s="35" t="s">
        <v>245</v>
      </c>
      <c r="D1212" t="s">
        <v>530</v>
      </c>
      <c r="E1212" t="s">
        <v>548</v>
      </c>
      <c r="F1212" s="176" t="n">
        <v>2029</v>
      </c>
      <c r="G1212" s="177" t="n">
        <v>40</v>
      </c>
      <c r="H1212" s="178" t="n">
        <v>2655.37791506334</v>
      </c>
      <c r="I1212" s="179" t="n">
        <v>4144438.80277307</v>
      </c>
      <c r="J1212" s="180" t="str">
        <f>IF(I1212&gt;0,H1212/I1212,0)</f>
      </c>
      <c r="K1212" s="181" t="str">
        <f>1-EXP(-J1212)</f>
      </c>
      <c r="L1212" s="182" t="str">
        <f>IF(G1212=30,1,M1211)</f>
      </c>
      <c r="M1212" s="183" t="str">
        <f>L1212*(1-K1212)</f>
      </c>
    </row>
    <row r="1213">
      <c r="A1213" t="s">
        <v>167</v>
      </c>
      <c r="B1213" t="s">
        <v>243</v>
      </c>
      <c r="C1213" s="35" t="s">
        <v>245</v>
      </c>
      <c r="D1213" t="s">
        <v>530</v>
      </c>
      <c r="E1213" t="s">
        <v>548</v>
      </c>
      <c r="F1213" s="176" t="n">
        <v>2029</v>
      </c>
      <c r="G1213" s="177" t="n">
        <v>41</v>
      </c>
      <c r="H1213" s="178" t="n">
        <v>3551.7080001828</v>
      </c>
      <c r="I1213" s="179" t="n">
        <v>4103758.89110063</v>
      </c>
      <c r="J1213" s="180" t="str">
        <f>IF(I1213&gt;0,H1213/I1213,0)</f>
      </c>
      <c r="K1213" s="181" t="str">
        <f>1-EXP(-J1213)</f>
      </c>
      <c r="L1213" s="182" t="str">
        <f>IF(G1213=30,1,M1212)</f>
      </c>
      <c r="M1213" s="183" t="str">
        <f>L1213*(1-K1213)</f>
      </c>
    </row>
    <row r="1214">
      <c r="A1214" t="s">
        <v>167</v>
      </c>
      <c r="B1214" t="s">
        <v>243</v>
      </c>
      <c r="C1214" s="35" t="s">
        <v>245</v>
      </c>
      <c r="D1214" t="s">
        <v>530</v>
      </c>
      <c r="E1214" t="s">
        <v>548</v>
      </c>
      <c r="F1214" s="176" t="n">
        <v>2029</v>
      </c>
      <c r="G1214" s="177" t="n">
        <v>42</v>
      </c>
      <c r="H1214" s="178" t="n">
        <v>3965.38770777815</v>
      </c>
      <c r="I1214" s="179" t="n">
        <v>4054484.30401288</v>
      </c>
      <c r="J1214" s="180" t="str">
        <f>IF(I1214&gt;0,H1214/I1214,0)</f>
      </c>
      <c r="K1214" s="181" t="str">
        <f>1-EXP(-J1214)</f>
      </c>
      <c r="L1214" s="182" t="str">
        <f>IF(G1214=30,1,M1213)</f>
      </c>
      <c r="M1214" s="183" t="str">
        <f>L1214*(1-K1214)</f>
      </c>
    </row>
    <row r="1215">
      <c r="A1215" t="s">
        <v>167</v>
      </c>
      <c r="B1215" t="s">
        <v>243</v>
      </c>
      <c r="C1215" s="35" t="s">
        <v>245</v>
      </c>
      <c r="D1215" t="s">
        <v>530</v>
      </c>
      <c r="E1215" t="s">
        <v>548</v>
      </c>
      <c r="F1215" s="176" t="n">
        <v>2029</v>
      </c>
      <c r="G1215" s="177" t="n">
        <v>43</v>
      </c>
      <c r="H1215" s="178" t="n">
        <v>4508.21734401197</v>
      </c>
      <c r="I1215" s="179" t="n">
        <v>4067122.97908616</v>
      </c>
      <c r="J1215" s="180" t="str">
        <f>IF(I1215&gt;0,H1215/I1215,0)</f>
      </c>
      <c r="K1215" s="181" t="str">
        <f>1-EXP(-J1215)</f>
      </c>
      <c r="L1215" s="182" t="str">
        <f>IF(G1215=30,1,M1214)</f>
      </c>
      <c r="M1215" s="183" t="str">
        <f>L1215*(1-K1215)</f>
      </c>
    </row>
    <row r="1216">
      <c r="A1216" t="s">
        <v>167</v>
      </c>
      <c r="B1216" t="s">
        <v>243</v>
      </c>
      <c r="C1216" s="35" t="s">
        <v>245</v>
      </c>
      <c r="D1216" t="s">
        <v>530</v>
      </c>
      <c r="E1216" t="s">
        <v>548</v>
      </c>
      <c r="F1216" s="176" t="n">
        <v>2029</v>
      </c>
      <c r="G1216" s="177" t="n">
        <v>44</v>
      </c>
      <c r="H1216" s="178" t="n">
        <v>4894.61334524749</v>
      </c>
      <c r="I1216" s="179" t="n">
        <v>4136615.78608511</v>
      </c>
      <c r="J1216" s="180" t="str">
        <f>IF(I1216&gt;0,H1216/I1216,0)</f>
      </c>
      <c r="K1216" s="181" t="str">
        <f>1-EXP(-J1216)</f>
      </c>
      <c r="L1216" s="182" t="str">
        <f>IF(G1216=30,1,M1215)</f>
      </c>
      <c r="M1216" s="183" t="str">
        <f>L1216*(1-K1216)</f>
      </c>
    </row>
    <row r="1217">
      <c r="A1217" t="s">
        <v>167</v>
      </c>
      <c r="B1217" t="s">
        <v>243</v>
      </c>
      <c r="C1217" s="35" t="s">
        <v>245</v>
      </c>
      <c r="D1217" t="s">
        <v>530</v>
      </c>
      <c r="E1217" t="s">
        <v>548</v>
      </c>
      <c r="F1217" s="176" t="n">
        <v>2029</v>
      </c>
      <c r="G1217" s="177" t="n">
        <v>45</v>
      </c>
      <c r="H1217" s="178" t="n">
        <v>5416.74479568993</v>
      </c>
      <c r="I1217" s="179" t="n">
        <v>4164548.14789345</v>
      </c>
      <c r="J1217" s="180" t="str">
        <f>IF(I1217&gt;0,H1217/I1217,0)</f>
      </c>
      <c r="K1217" s="181" t="str">
        <f>1-EXP(-J1217)</f>
      </c>
      <c r="L1217" s="182" t="str">
        <f>IF(G1217=30,1,M1216)</f>
      </c>
      <c r="M1217" s="183" t="str">
        <f>L1217*(1-K1217)</f>
      </c>
    </row>
    <row r="1218">
      <c r="A1218" t="s">
        <v>167</v>
      </c>
      <c r="B1218" t="s">
        <v>243</v>
      </c>
      <c r="C1218" s="35" t="s">
        <v>245</v>
      </c>
      <c r="D1218" t="s">
        <v>530</v>
      </c>
      <c r="E1218" t="s">
        <v>548</v>
      </c>
      <c r="F1218" s="176" t="n">
        <v>2029</v>
      </c>
      <c r="G1218" s="177" t="n">
        <v>46</v>
      </c>
      <c r="H1218" s="178" t="n">
        <v>6625.71250413748</v>
      </c>
      <c r="I1218" s="179" t="n">
        <v>4133151.52636517</v>
      </c>
      <c r="J1218" s="180" t="str">
        <f>IF(I1218&gt;0,H1218/I1218,0)</f>
      </c>
      <c r="K1218" s="181" t="str">
        <f>1-EXP(-J1218)</f>
      </c>
      <c r="L1218" s="182" t="str">
        <f>IF(G1218=30,1,M1217)</f>
      </c>
      <c r="M1218" s="183" t="str">
        <f>L1218*(1-K1218)</f>
      </c>
    </row>
    <row r="1219">
      <c r="A1219" t="s">
        <v>167</v>
      </c>
      <c r="B1219" t="s">
        <v>243</v>
      </c>
      <c r="C1219" s="35" t="s">
        <v>245</v>
      </c>
      <c r="D1219" t="s">
        <v>530</v>
      </c>
      <c r="E1219" t="s">
        <v>548</v>
      </c>
      <c r="F1219" s="176" t="n">
        <v>2029</v>
      </c>
      <c r="G1219" s="177" t="n">
        <v>47</v>
      </c>
      <c r="H1219" s="178" t="n">
        <v>7060.92253937731</v>
      </c>
      <c r="I1219" s="179" t="n">
        <v>4077214.29928669</v>
      </c>
      <c r="J1219" s="180" t="str">
        <f>IF(I1219&gt;0,H1219/I1219,0)</f>
      </c>
      <c r="K1219" s="181" t="str">
        <f>1-EXP(-J1219)</f>
      </c>
      <c r="L1219" s="182" t="str">
        <f>IF(G1219=30,1,M1218)</f>
      </c>
      <c r="M1219" s="183" t="str">
        <f>L1219*(1-K1219)</f>
      </c>
    </row>
    <row r="1220">
      <c r="A1220" t="s">
        <v>167</v>
      </c>
      <c r="B1220" t="s">
        <v>243</v>
      </c>
      <c r="C1220" s="35" t="s">
        <v>245</v>
      </c>
      <c r="D1220" t="s">
        <v>530</v>
      </c>
      <c r="E1220" t="s">
        <v>548</v>
      </c>
      <c r="F1220" s="176" t="n">
        <v>2029</v>
      </c>
      <c r="G1220" s="177" t="n">
        <v>48</v>
      </c>
      <c r="H1220" s="178" t="n">
        <v>7486.07654166766</v>
      </c>
      <c r="I1220" s="179" t="n">
        <v>4013878.91964944</v>
      </c>
      <c r="J1220" s="180" t="str">
        <f>IF(I1220&gt;0,H1220/I1220,0)</f>
      </c>
      <c r="K1220" s="181" t="str">
        <f>1-EXP(-J1220)</f>
      </c>
      <c r="L1220" s="182" t="str">
        <f>IF(G1220=30,1,M1219)</f>
      </c>
      <c r="M1220" s="183" t="str">
        <f>L1220*(1-K1220)</f>
      </c>
    </row>
    <row r="1221">
      <c r="A1221" t="s">
        <v>167</v>
      </c>
      <c r="B1221" t="s">
        <v>243</v>
      </c>
      <c r="C1221" s="35" t="s">
        <v>245</v>
      </c>
      <c r="D1221" t="s">
        <v>530</v>
      </c>
      <c r="E1221" t="s">
        <v>548</v>
      </c>
      <c r="F1221" s="176" t="n">
        <v>2029</v>
      </c>
      <c r="G1221" s="177" t="n">
        <v>49</v>
      </c>
      <c r="H1221" s="178" t="n">
        <v>7729.82603625057</v>
      </c>
      <c r="I1221" s="179" t="n">
        <v>3955738.94525574</v>
      </c>
      <c r="J1221" s="180" t="str">
        <f>IF(I1221&gt;0,H1221/I1221,0)</f>
      </c>
      <c r="K1221" s="181" t="str">
        <f>1-EXP(-J1221)</f>
      </c>
      <c r="L1221" s="182" t="str">
        <f>IF(G1221=30,1,M1220)</f>
      </c>
      <c r="M1221" s="183" t="str">
        <f>L1221*(1-K1221)</f>
      </c>
    </row>
    <row r="1222">
      <c r="A1222" t="s">
        <v>167</v>
      </c>
      <c r="B1222" t="s">
        <v>243</v>
      </c>
      <c r="C1222" s="35" t="s">
        <v>245</v>
      </c>
      <c r="D1222" t="s">
        <v>530</v>
      </c>
      <c r="E1222" t="s">
        <v>548</v>
      </c>
      <c r="F1222" s="176" t="n">
        <v>2029</v>
      </c>
      <c r="G1222" s="177" t="n">
        <v>50</v>
      </c>
      <c r="H1222" s="178" t="n">
        <v>8051.66383759959</v>
      </c>
      <c r="I1222" s="179" t="n">
        <v>3884194.53779597</v>
      </c>
      <c r="J1222" s="180" t="str">
        <f>IF(I1222&gt;0,H1222/I1222,0)</f>
      </c>
      <c r="K1222" s="181" t="str">
        <f>1-EXP(-J1222)</f>
      </c>
      <c r="L1222" s="182" t="str">
        <f>IF(G1222=30,1,M1221)</f>
      </c>
      <c r="M1222" s="183" t="str">
        <f>L1222*(1-K1222)</f>
      </c>
    </row>
    <row r="1223">
      <c r="A1223" t="s">
        <v>167</v>
      </c>
      <c r="B1223" t="s">
        <v>243</v>
      </c>
      <c r="C1223" s="35" t="s">
        <v>245</v>
      </c>
      <c r="D1223" t="s">
        <v>530</v>
      </c>
      <c r="E1223" t="s">
        <v>548</v>
      </c>
      <c r="F1223" s="176" t="n">
        <v>2029</v>
      </c>
      <c r="G1223" s="177" t="n">
        <v>51</v>
      </c>
      <c r="H1223" s="178" t="n">
        <v>8827.60413415544</v>
      </c>
      <c r="I1223" s="179" t="n">
        <v>3788352.26877575</v>
      </c>
      <c r="J1223" s="180" t="str">
        <f>IF(I1223&gt;0,H1223/I1223,0)</f>
      </c>
      <c r="K1223" s="181" t="str">
        <f>1-EXP(-J1223)</f>
      </c>
      <c r="L1223" s="182" t="str">
        <f>IF(G1223=30,1,M1222)</f>
      </c>
      <c r="M1223" s="183" t="str">
        <f>L1223*(1-K1223)</f>
      </c>
    </row>
    <row r="1224">
      <c r="A1224" t="s">
        <v>167</v>
      </c>
      <c r="B1224" t="s">
        <v>243</v>
      </c>
      <c r="C1224" s="35" t="s">
        <v>245</v>
      </c>
      <c r="D1224" t="s">
        <v>530</v>
      </c>
      <c r="E1224" t="s">
        <v>548</v>
      </c>
      <c r="F1224" s="176" t="n">
        <v>2029</v>
      </c>
      <c r="G1224" s="177" t="n">
        <v>52</v>
      </c>
      <c r="H1224" s="178" t="n">
        <v>9182.57679162853</v>
      </c>
      <c r="I1224" s="179" t="n">
        <v>3696783.77057073</v>
      </c>
      <c r="J1224" s="180" t="str">
        <f>IF(I1224&gt;0,H1224/I1224,0)</f>
      </c>
      <c r="K1224" s="181" t="str">
        <f>1-EXP(-J1224)</f>
      </c>
      <c r="L1224" s="182" t="str">
        <f>IF(G1224=30,1,M1223)</f>
      </c>
      <c r="M1224" s="183" t="str">
        <f>L1224*(1-K1224)</f>
      </c>
    </row>
    <row r="1225">
      <c r="A1225" t="s">
        <v>167</v>
      </c>
      <c r="B1225" t="s">
        <v>243</v>
      </c>
      <c r="C1225" s="35" t="s">
        <v>245</v>
      </c>
      <c r="D1225" t="s">
        <v>530</v>
      </c>
      <c r="E1225" t="s">
        <v>548</v>
      </c>
      <c r="F1225" s="176" t="n">
        <v>2029</v>
      </c>
      <c r="G1225" s="177" t="n">
        <v>53</v>
      </c>
      <c r="H1225" s="178" t="n">
        <v>9723.30416469782</v>
      </c>
      <c r="I1225" s="179" t="n">
        <v>3620409.04665067</v>
      </c>
      <c r="J1225" s="180" t="str">
        <f>IF(I1225&gt;0,H1225/I1225,0)</f>
      </c>
      <c r="K1225" s="181" t="str">
        <f>1-EXP(-J1225)</f>
      </c>
      <c r="L1225" s="182" t="str">
        <f>IF(G1225=30,1,M1224)</f>
      </c>
      <c r="M1225" s="183" t="str">
        <f>L1225*(1-K1225)</f>
      </c>
    </row>
    <row r="1226">
      <c r="A1226" t="s">
        <v>167</v>
      </c>
      <c r="B1226" t="s">
        <v>243</v>
      </c>
      <c r="C1226" s="35" t="s">
        <v>245</v>
      </c>
      <c r="D1226" t="s">
        <v>530</v>
      </c>
      <c r="E1226" t="s">
        <v>548</v>
      </c>
      <c r="F1226" s="176" t="n">
        <v>2029</v>
      </c>
      <c r="G1226" s="177" t="n">
        <v>54</v>
      </c>
      <c r="H1226" s="178" t="n">
        <v>10343.8375513132</v>
      </c>
      <c r="I1226" s="179" t="n">
        <v>3531373.11788504</v>
      </c>
      <c r="J1226" s="180" t="str">
        <f>IF(I1226&gt;0,H1226/I1226,0)</f>
      </c>
      <c r="K1226" s="181" t="str">
        <f>1-EXP(-J1226)</f>
      </c>
      <c r="L1226" s="182" t="str">
        <f>IF(G1226=30,1,M1225)</f>
      </c>
      <c r="M1226" s="183" t="str">
        <f>L1226*(1-K1226)</f>
      </c>
    </row>
    <row r="1227">
      <c r="A1227" t="s">
        <v>167</v>
      </c>
      <c r="B1227" t="s">
        <v>243</v>
      </c>
      <c r="C1227" s="35" t="s">
        <v>245</v>
      </c>
      <c r="D1227" t="s">
        <v>530</v>
      </c>
      <c r="E1227" t="s">
        <v>548</v>
      </c>
      <c r="F1227" s="176" t="n">
        <v>2029</v>
      </c>
      <c r="G1227" s="177" t="n">
        <v>55</v>
      </c>
      <c r="H1227" s="178" t="n">
        <v>11148.1058216262</v>
      </c>
      <c r="I1227" s="179" t="n">
        <v>3457551.48422959</v>
      </c>
      <c r="J1227" s="180" t="str">
        <f>IF(I1227&gt;0,H1227/I1227,0)</f>
      </c>
      <c r="K1227" s="181" t="str">
        <f>1-EXP(-J1227)</f>
      </c>
      <c r="L1227" s="182" t="str">
        <f>IF(G1227=30,1,M1226)</f>
      </c>
      <c r="M1227" s="183" t="str">
        <f>L1227*(1-K1227)</f>
      </c>
    </row>
    <row r="1228">
      <c r="A1228" t="s">
        <v>167</v>
      </c>
      <c r="B1228" t="s">
        <v>243</v>
      </c>
      <c r="C1228" s="35" t="s">
        <v>245</v>
      </c>
      <c r="D1228" t="s">
        <v>530</v>
      </c>
      <c r="E1228" t="s">
        <v>548</v>
      </c>
      <c r="F1228" s="176" t="n">
        <v>2029</v>
      </c>
      <c r="G1228" s="177" t="n">
        <v>56</v>
      </c>
      <c r="H1228" s="178" t="n">
        <v>12297.306436604</v>
      </c>
      <c r="I1228" s="179" t="n">
        <v>3383765.08832386</v>
      </c>
      <c r="J1228" s="180" t="str">
        <f>IF(I1228&gt;0,H1228/I1228,0)</f>
      </c>
      <c r="K1228" s="181" t="str">
        <f>1-EXP(-J1228)</f>
      </c>
      <c r="L1228" s="182" t="str">
        <f>IF(G1228=30,1,M1227)</f>
      </c>
      <c r="M1228" s="183" t="str">
        <f>L1228*(1-K1228)</f>
      </c>
    </row>
    <row r="1229">
      <c r="A1229" t="s">
        <v>167</v>
      </c>
      <c r="B1229" t="s">
        <v>243</v>
      </c>
      <c r="C1229" s="35" t="s">
        <v>245</v>
      </c>
      <c r="D1229" t="s">
        <v>530</v>
      </c>
      <c r="E1229" t="s">
        <v>548</v>
      </c>
      <c r="F1229" s="176" t="n">
        <v>2029</v>
      </c>
      <c r="G1229" s="177" t="n">
        <v>57</v>
      </c>
      <c r="H1229" s="178" t="n">
        <v>13212.3310606208</v>
      </c>
      <c r="I1229" s="179" t="n">
        <v>3288352.94377904</v>
      </c>
      <c r="J1229" s="180" t="str">
        <f>IF(I1229&gt;0,H1229/I1229,0)</f>
      </c>
      <c r="K1229" s="181" t="str">
        <f>1-EXP(-J1229)</f>
      </c>
      <c r="L1229" s="182" t="str">
        <f>IF(G1229=30,1,M1228)</f>
      </c>
      <c r="M1229" s="183" t="str">
        <f>L1229*(1-K1229)</f>
      </c>
    </row>
    <row r="1230">
      <c r="A1230" t="s">
        <v>167</v>
      </c>
      <c r="B1230" t="s">
        <v>243</v>
      </c>
      <c r="C1230" s="35" t="s">
        <v>245</v>
      </c>
      <c r="D1230" t="s">
        <v>530</v>
      </c>
      <c r="E1230" t="s">
        <v>548</v>
      </c>
      <c r="F1230" s="176" t="n">
        <v>2029</v>
      </c>
      <c r="G1230" s="177" t="n">
        <v>58</v>
      </c>
      <c r="H1230" s="178" t="n">
        <v>14128.2075010289</v>
      </c>
      <c r="I1230" s="179" t="n">
        <v>3203227.93706436</v>
      </c>
      <c r="J1230" s="180" t="str">
        <f>IF(I1230&gt;0,H1230/I1230,0)</f>
      </c>
      <c r="K1230" s="181" t="str">
        <f>1-EXP(-J1230)</f>
      </c>
      <c r="L1230" s="182" t="str">
        <f>IF(G1230=30,1,M1229)</f>
      </c>
      <c r="M1230" s="183" t="str">
        <f>L1230*(1-K1230)</f>
      </c>
    </row>
    <row r="1231">
      <c r="A1231" t="s">
        <v>167</v>
      </c>
      <c r="B1231" t="s">
        <v>243</v>
      </c>
      <c r="C1231" s="35" t="s">
        <v>245</v>
      </c>
      <c r="D1231" t="s">
        <v>530</v>
      </c>
      <c r="E1231" t="s">
        <v>548</v>
      </c>
      <c r="F1231" s="176" t="n">
        <v>2029</v>
      </c>
      <c r="G1231" s="177" t="n">
        <v>59</v>
      </c>
      <c r="H1231" s="178" t="n">
        <v>14380.2370133136</v>
      </c>
      <c r="I1231" s="179" t="n">
        <v>3115565.71048198</v>
      </c>
      <c r="J1231" s="180" t="str">
        <f>IF(I1231&gt;0,H1231/I1231,0)</f>
      </c>
      <c r="K1231" s="181" t="str">
        <f>1-EXP(-J1231)</f>
      </c>
      <c r="L1231" s="182" t="str">
        <f>IF(G1231=30,1,M1230)</f>
      </c>
      <c r="M1231" s="183" t="str">
        <f>L1231*(1-K1231)</f>
      </c>
    </row>
    <row r="1232">
      <c r="A1232" t="s">
        <v>167</v>
      </c>
      <c r="B1232" t="s">
        <v>243</v>
      </c>
      <c r="C1232" s="35" t="s">
        <v>245</v>
      </c>
      <c r="D1232" t="s">
        <v>530</v>
      </c>
      <c r="E1232" t="s">
        <v>548</v>
      </c>
      <c r="F1232" s="176" t="n">
        <v>2029</v>
      </c>
      <c r="G1232" s="177" t="n">
        <v>60</v>
      </c>
      <c r="H1232" s="178" t="n">
        <v>14822.8736156549</v>
      </c>
      <c r="I1232" s="179" t="n">
        <v>3012582.81082332</v>
      </c>
      <c r="J1232" s="180" t="str">
        <f>IF(I1232&gt;0,H1232/I1232,0)</f>
      </c>
      <c r="K1232" s="181" t="str">
        <f>1-EXP(-J1232)</f>
      </c>
      <c r="L1232" s="182" t="str">
        <f>IF(G1232=30,1,M1231)</f>
      </c>
      <c r="M1232" s="183" t="str">
        <f>L1232*(1-K1232)</f>
      </c>
    </row>
    <row r="1233">
      <c r="A1233" t="s">
        <v>167</v>
      </c>
      <c r="B1233" t="s">
        <v>243</v>
      </c>
      <c r="C1233" s="35" t="s">
        <v>245</v>
      </c>
      <c r="D1233" t="s">
        <v>530</v>
      </c>
      <c r="E1233" t="s">
        <v>548</v>
      </c>
      <c r="F1233" s="176" t="n">
        <v>2029</v>
      </c>
      <c r="G1233" s="177" t="n">
        <v>61</v>
      </c>
      <c r="H1233" s="178" t="n">
        <v>15988.4404591806</v>
      </c>
      <c r="I1233" s="179" t="n">
        <v>2902848.92510224</v>
      </c>
      <c r="J1233" s="180" t="str">
        <f>IF(I1233&gt;0,H1233/I1233,0)</f>
      </c>
      <c r="K1233" s="181" t="str">
        <f>1-EXP(-J1233)</f>
      </c>
      <c r="L1233" s="182" t="str">
        <f>IF(G1233=30,1,M1232)</f>
      </c>
      <c r="M1233" s="183" t="str">
        <f>L1233*(1-K1233)</f>
      </c>
    </row>
    <row r="1234">
      <c r="A1234" t="s">
        <v>167</v>
      </c>
      <c r="B1234" t="s">
        <v>243</v>
      </c>
      <c r="C1234" s="35" t="s">
        <v>245</v>
      </c>
      <c r="D1234" t="s">
        <v>530</v>
      </c>
      <c r="E1234" t="s">
        <v>548</v>
      </c>
      <c r="F1234" s="176" t="n">
        <v>2029</v>
      </c>
      <c r="G1234" s="177" t="n">
        <v>62</v>
      </c>
      <c r="H1234" s="178" t="n">
        <v>16928.7176825488</v>
      </c>
      <c r="I1234" s="179" t="n">
        <v>2795089.26689292</v>
      </c>
      <c r="J1234" s="180" t="str">
        <f>IF(I1234&gt;0,H1234/I1234,0)</f>
      </c>
      <c r="K1234" s="181" t="str">
        <f>1-EXP(-J1234)</f>
      </c>
      <c r="L1234" s="182" t="str">
        <f>IF(G1234=30,1,M1233)</f>
      </c>
      <c r="M1234" s="183" t="str">
        <f>L1234*(1-K1234)</f>
      </c>
    </row>
    <row r="1235">
      <c r="A1235" t="s">
        <v>167</v>
      </c>
      <c r="B1235" t="s">
        <v>243</v>
      </c>
      <c r="C1235" s="35" t="s">
        <v>245</v>
      </c>
      <c r="D1235" t="s">
        <v>530</v>
      </c>
      <c r="E1235" t="s">
        <v>548</v>
      </c>
      <c r="F1235" s="176" t="n">
        <v>2029</v>
      </c>
      <c r="G1235" s="177" t="n">
        <v>63</v>
      </c>
      <c r="H1235" s="178" t="n">
        <v>17833.8375471036</v>
      </c>
      <c r="I1235" s="179" t="n">
        <v>2674562.28807853</v>
      </c>
      <c r="J1235" s="180" t="str">
        <f>IF(I1235&gt;0,H1235/I1235,0)</f>
      </c>
      <c r="K1235" s="181" t="str">
        <f>1-EXP(-J1235)</f>
      </c>
      <c r="L1235" s="182" t="str">
        <f>IF(G1235=30,1,M1234)</f>
      </c>
      <c r="M1235" s="183" t="str">
        <f>L1235*(1-K1235)</f>
      </c>
    </row>
    <row r="1236">
      <c r="A1236" t="s">
        <v>167</v>
      </c>
      <c r="B1236" t="s">
        <v>243</v>
      </c>
      <c r="C1236" s="35" t="s">
        <v>245</v>
      </c>
      <c r="D1236" t="s">
        <v>530</v>
      </c>
      <c r="E1236" t="s">
        <v>548</v>
      </c>
      <c r="F1236" s="176" t="n">
        <v>2029</v>
      </c>
      <c r="G1236" s="177" t="n">
        <v>64</v>
      </c>
      <c r="H1236" s="178" t="n">
        <v>18941.5575025566</v>
      </c>
      <c r="I1236" s="179" t="n">
        <v>2541903.2394434</v>
      </c>
      <c r="J1236" s="180" t="str">
        <f>IF(I1236&gt;0,H1236/I1236,0)</f>
      </c>
      <c r="K1236" s="181" t="str">
        <f>1-EXP(-J1236)</f>
      </c>
      <c r="L1236" s="182" t="str">
        <f>IF(G1236=30,1,M1235)</f>
      </c>
      <c r="M1236" s="183" t="str">
        <f>L1236*(1-K1236)</f>
      </c>
    </row>
    <row r="1237">
      <c r="A1237" t="s">
        <v>167</v>
      </c>
      <c r="B1237" t="s">
        <v>243</v>
      </c>
      <c r="C1237" s="35" t="s">
        <v>245</v>
      </c>
      <c r="D1237" t="s">
        <v>530</v>
      </c>
      <c r="E1237" t="s">
        <v>548</v>
      </c>
      <c r="F1237" s="176" t="n">
        <v>2029</v>
      </c>
      <c r="G1237" s="177" t="n">
        <v>65</v>
      </c>
      <c r="H1237" s="178" t="n">
        <v>19999.9509271705</v>
      </c>
      <c r="I1237" s="179" t="n">
        <v>2410364.85923448</v>
      </c>
      <c r="J1237" s="180" t="str">
        <f>IF(I1237&gt;0,H1237/I1237,0)</f>
      </c>
      <c r="K1237" s="181" t="str">
        <f>1-EXP(-J1237)</f>
      </c>
      <c r="L1237" s="182" t="str">
        <f>IF(G1237=30,1,M1236)</f>
      </c>
      <c r="M1237" s="183" t="str">
        <f>L1237*(1-K1237)</f>
      </c>
    </row>
    <row r="1238">
      <c r="A1238" t="s">
        <v>167</v>
      </c>
      <c r="B1238" t="s">
        <v>243</v>
      </c>
      <c r="C1238" s="35" t="s">
        <v>245</v>
      </c>
      <c r="D1238" t="s">
        <v>530</v>
      </c>
      <c r="E1238" t="s">
        <v>548</v>
      </c>
      <c r="F1238" s="176" t="n">
        <v>2029</v>
      </c>
      <c r="G1238" s="177" t="n">
        <v>66</v>
      </c>
      <c r="H1238" s="178" t="n">
        <v>20380.8527530432</v>
      </c>
      <c r="I1238" s="179" t="n">
        <v>2279355.69985614</v>
      </c>
      <c r="J1238" s="180" t="str">
        <f>IF(I1238&gt;0,H1238/I1238,0)</f>
      </c>
      <c r="K1238" s="181" t="str">
        <f>1-EXP(-J1238)</f>
      </c>
      <c r="L1238" s="182" t="str">
        <f>IF(G1238=30,1,M1237)</f>
      </c>
      <c r="M1238" s="183" t="str">
        <f>L1238*(1-K1238)</f>
      </c>
    </row>
    <row r="1239">
      <c r="A1239" t="s">
        <v>167</v>
      </c>
      <c r="B1239" t="s">
        <v>243</v>
      </c>
      <c r="C1239" s="35" t="s">
        <v>245</v>
      </c>
      <c r="D1239" t="s">
        <v>530</v>
      </c>
      <c r="E1239" t="s">
        <v>548</v>
      </c>
      <c r="F1239" s="176" t="n">
        <v>2029</v>
      </c>
      <c r="G1239" s="177" t="n">
        <v>67</v>
      </c>
      <c r="H1239" s="178" t="n">
        <v>21090.7370505374</v>
      </c>
      <c r="I1239" s="179" t="n">
        <v>2148076.47355086</v>
      </c>
      <c r="J1239" s="180" t="str">
        <f>IF(I1239&gt;0,H1239/I1239,0)</f>
      </c>
      <c r="K1239" s="181" t="str">
        <f>1-EXP(-J1239)</f>
      </c>
      <c r="L1239" s="182" t="str">
        <f>IF(G1239=30,1,M1238)</f>
      </c>
      <c r="M1239" s="183" t="str">
        <f>L1239*(1-K1239)</f>
      </c>
    </row>
    <row r="1240">
      <c r="A1240" t="s">
        <v>167</v>
      </c>
      <c r="B1240" t="s">
        <v>243</v>
      </c>
      <c r="C1240" s="35" t="s">
        <v>245</v>
      </c>
      <c r="D1240" t="s">
        <v>530</v>
      </c>
      <c r="E1240" t="s">
        <v>548</v>
      </c>
      <c r="F1240" s="176" t="n">
        <v>2029</v>
      </c>
      <c r="G1240" s="177" t="n">
        <v>68</v>
      </c>
      <c r="H1240" s="178" t="n">
        <v>21457.828005021</v>
      </c>
      <c r="I1240" s="179" t="n">
        <v>2016697.61195556</v>
      </c>
      <c r="J1240" s="180" t="str">
        <f>IF(I1240&gt;0,H1240/I1240,0)</f>
      </c>
      <c r="K1240" s="181" t="str">
        <f>1-EXP(-J1240)</f>
      </c>
      <c r="L1240" s="182" t="str">
        <f>IF(G1240=30,1,M1239)</f>
      </c>
      <c r="M1240" s="183" t="str">
        <f>L1240*(1-K1240)</f>
      </c>
    </row>
    <row r="1241">
      <c r="A1241" t="s">
        <v>167</v>
      </c>
      <c r="B1241" t="s">
        <v>243</v>
      </c>
      <c r="C1241" s="35" t="s">
        <v>245</v>
      </c>
      <c r="D1241" t="s">
        <v>530</v>
      </c>
      <c r="E1241" t="s">
        <v>548</v>
      </c>
      <c r="F1241" s="176" t="n">
        <v>2029</v>
      </c>
      <c r="G1241" s="177" t="n">
        <v>69</v>
      </c>
      <c r="H1241" s="178" t="n">
        <v>20923.3877924238</v>
      </c>
      <c r="I1241" s="179" t="n">
        <v>1881865.25294564</v>
      </c>
      <c r="J1241" s="180" t="str">
        <f>IF(I1241&gt;0,H1241/I1241,0)</f>
      </c>
      <c r="K1241" s="181" t="str">
        <f>1-EXP(-J1241)</f>
      </c>
      <c r="L1241" s="182" t="str">
        <f>IF(G1241=30,1,M1240)</f>
      </c>
      <c r="M1241" s="183" t="str">
        <f>L1241*(1-K1241)</f>
      </c>
    </row>
    <row r="1242">
      <c r="A1242" t="s">
        <v>167</v>
      </c>
      <c r="B1242" t="s">
        <v>243</v>
      </c>
      <c r="C1242" s="35" t="s">
        <v>245</v>
      </c>
      <c r="D1242" t="s">
        <v>530</v>
      </c>
      <c r="E1242" t="s">
        <v>548</v>
      </c>
      <c r="F1242" s="176" t="n">
        <v>2030</v>
      </c>
      <c r="G1242" s="177" t="n">
        <v>30</v>
      </c>
      <c r="H1242" s="178" t="n">
        <v>814.695397739279</v>
      </c>
      <c r="I1242" s="179" t="n">
        <v>4336862.44733529</v>
      </c>
      <c r="J1242" s="180" t="str">
        <f>IF(I1242&gt;0,H1242/I1242,0)</f>
      </c>
      <c r="K1242" s="181" t="str">
        <f>1-EXP(-J1242)</f>
      </c>
      <c r="L1242" s="182" t="str">
        <f>IF(G1242=30,1,M1241)</f>
      </c>
      <c r="M1242" s="183" t="str">
        <f>L1242*(1-K1242)</f>
      </c>
    </row>
    <row r="1243">
      <c r="A1243" t="s">
        <v>167</v>
      </c>
      <c r="B1243" t="s">
        <v>243</v>
      </c>
      <c r="C1243" s="35" t="s">
        <v>245</v>
      </c>
      <c r="D1243" t="s">
        <v>530</v>
      </c>
      <c r="E1243" t="s">
        <v>548</v>
      </c>
      <c r="F1243" s="176" t="n">
        <v>2030</v>
      </c>
      <c r="G1243" s="177" t="n">
        <v>31</v>
      </c>
      <c r="H1243" s="178" t="n">
        <v>1221.43059685403</v>
      </c>
      <c r="I1243" s="179" t="n">
        <v>4377757.40547371</v>
      </c>
      <c r="J1243" s="180" t="str">
        <f>IF(I1243&gt;0,H1243/I1243,0)</f>
      </c>
      <c r="K1243" s="181" t="str">
        <f>1-EXP(-J1243)</f>
      </c>
      <c r="L1243" s="182" t="str">
        <f>IF(G1243=30,1,M1242)</f>
      </c>
      <c r="M1243" s="183" t="str">
        <f>L1243*(1-K1243)</f>
      </c>
    </row>
    <row r="1244">
      <c r="A1244" t="s">
        <v>167</v>
      </c>
      <c r="B1244" t="s">
        <v>243</v>
      </c>
      <c r="C1244" s="35" t="s">
        <v>245</v>
      </c>
      <c r="D1244" t="s">
        <v>530</v>
      </c>
      <c r="E1244" t="s">
        <v>548</v>
      </c>
      <c r="F1244" s="176" t="n">
        <v>2030</v>
      </c>
      <c r="G1244" s="177" t="n">
        <v>32</v>
      </c>
      <c r="H1244" s="178" t="n">
        <v>1285.08613309689</v>
      </c>
      <c r="I1244" s="179" t="n">
        <v>4421418.08845796</v>
      </c>
      <c r="J1244" s="180" t="str">
        <f>IF(I1244&gt;0,H1244/I1244,0)</f>
      </c>
      <c r="K1244" s="181" t="str">
        <f>1-EXP(-J1244)</f>
      </c>
      <c r="L1244" s="182" t="str">
        <f>IF(G1244=30,1,M1243)</f>
      </c>
      <c r="M1244" s="183" t="str">
        <f>L1244*(1-K1244)</f>
      </c>
    </row>
    <row r="1245">
      <c r="A1245" t="s">
        <v>167</v>
      </c>
      <c r="B1245" t="s">
        <v>243</v>
      </c>
      <c r="C1245" s="35" t="s">
        <v>245</v>
      </c>
      <c r="D1245" t="s">
        <v>530</v>
      </c>
      <c r="E1245" t="s">
        <v>548</v>
      </c>
      <c r="F1245" s="176" t="n">
        <v>2030</v>
      </c>
      <c r="G1245" s="177" t="n">
        <v>33</v>
      </c>
      <c r="H1245" s="178" t="n">
        <v>1353.54274705254</v>
      </c>
      <c r="I1245" s="179" t="n">
        <v>4418783.35481003</v>
      </c>
      <c r="J1245" s="180" t="str">
        <f>IF(I1245&gt;0,H1245/I1245,0)</f>
      </c>
      <c r="K1245" s="181" t="str">
        <f>1-EXP(-J1245)</f>
      </c>
      <c r="L1245" s="182" t="str">
        <f>IF(G1245=30,1,M1244)</f>
      </c>
      <c r="M1245" s="183" t="str">
        <f>L1245*(1-K1245)</f>
      </c>
    </row>
    <row r="1246">
      <c r="A1246" t="s">
        <v>167</v>
      </c>
      <c r="B1246" t="s">
        <v>243</v>
      </c>
      <c r="C1246" s="35" t="s">
        <v>245</v>
      </c>
      <c r="D1246" t="s">
        <v>530</v>
      </c>
      <c r="E1246" t="s">
        <v>548</v>
      </c>
      <c r="F1246" s="176" t="n">
        <v>2030</v>
      </c>
      <c r="G1246" s="177" t="n">
        <v>34</v>
      </c>
      <c r="H1246" s="178" t="n">
        <v>1400.69639372278</v>
      </c>
      <c r="I1246" s="179" t="n">
        <v>4356998.59612397</v>
      </c>
      <c r="J1246" s="180" t="str">
        <f>IF(I1246&gt;0,H1246/I1246,0)</f>
      </c>
      <c r="K1246" s="181" t="str">
        <f>1-EXP(-J1246)</f>
      </c>
      <c r="L1246" s="182" t="str">
        <f>IF(G1246=30,1,M1245)</f>
      </c>
      <c r="M1246" s="183" t="str">
        <f>L1246*(1-K1246)</f>
      </c>
    </row>
    <row r="1247">
      <c r="A1247" t="s">
        <v>167</v>
      </c>
      <c r="B1247" t="s">
        <v>243</v>
      </c>
      <c r="C1247" s="35" t="s">
        <v>245</v>
      </c>
      <c r="D1247" t="s">
        <v>530</v>
      </c>
      <c r="E1247" t="s">
        <v>548</v>
      </c>
      <c r="F1247" s="176" t="n">
        <v>2030</v>
      </c>
      <c r="G1247" s="177" t="n">
        <v>35</v>
      </c>
      <c r="H1247" s="178" t="n">
        <v>1469.7821141744</v>
      </c>
      <c r="I1247" s="179" t="n">
        <v>4293259.15932258</v>
      </c>
      <c r="J1247" s="180" t="str">
        <f>IF(I1247&gt;0,H1247/I1247,0)</f>
      </c>
      <c r="K1247" s="181" t="str">
        <f>1-EXP(-J1247)</f>
      </c>
      <c r="L1247" s="182" t="str">
        <f>IF(G1247=30,1,M1246)</f>
      </c>
      <c r="M1247" s="183" t="str">
        <f>L1247*(1-K1247)</f>
      </c>
    </row>
    <row r="1248">
      <c r="A1248" t="s">
        <v>167</v>
      </c>
      <c r="B1248" t="s">
        <v>243</v>
      </c>
      <c r="C1248" s="35" t="s">
        <v>245</v>
      </c>
      <c r="D1248" t="s">
        <v>530</v>
      </c>
      <c r="E1248" t="s">
        <v>548</v>
      </c>
      <c r="F1248" s="176" t="n">
        <v>2030</v>
      </c>
      <c r="G1248" s="177" t="n">
        <v>36</v>
      </c>
      <c r="H1248" s="178" t="n">
        <v>1906.01943696886</v>
      </c>
      <c r="I1248" s="179" t="n">
        <v>4239117.74098285</v>
      </c>
      <c r="J1248" s="180" t="str">
        <f>IF(I1248&gt;0,H1248/I1248,0)</f>
      </c>
      <c r="K1248" s="181" t="str">
        <f>1-EXP(-J1248)</f>
      </c>
      <c r="L1248" s="182" t="str">
        <f>IF(G1248=30,1,M1247)</f>
      </c>
      <c r="M1248" s="183" t="str">
        <f>L1248*(1-K1248)</f>
      </c>
    </row>
    <row r="1249">
      <c r="A1249" t="s">
        <v>167</v>
      </c>
      <c r="B1249" t="s">
        <v>243</v>
      </c>
      <c r="C1249" s="35" t="s">
        <v>245</v>
      </c>
      <c r="D1249" t="s">
        <v>530</v>
      </c>
      <c r="E1249" t="s">
        <v>548</v>
      </c>
      <c r="F1249" s="176" t="n">
        <v>2030</v>
      </c>
      <c r="G1249" s="177" t="n">
        <v>37</v>
      </c>
      <c r="H1249" s="178" t="n">
        <v>2052.34152022679</v>
      </c>
      <c r="I1249" s="179" t="n">
        <v>4187634.10255055</v>
      </c>
      <c r="J1249" s="180" t="str">
        <f>IF(I1249&gt;0,H1249/I1249,0)</f>
      </c>
      <c r="K1249" s="181" t="str">
        <f>1-EXP(-J1249)</f>
      </c>
      <c r="L1249" s="182" t="str">
        <f>IF(G1249=30,1,M1248)</f>
      </c>
      <c r="M1249" s="183" t="str">
        <f>L1249*(1-K1249)</f>
      </c>
    </row>
    <row r="1250">
      <c r="A1250" t="s">
        <v>167</v>
      </c>
      <c r="B1250" t="s">
        <v>243</v>
      </c>
      <c r="C1250" s="35" t="s">
        <v>245</v>
      </c>
      <c r="D1250" t="s">
        <v>530</v>
      </c>
      <c r="E1250" t="s">
        <v>548</v>
      </c>
      <c r="F1250" s="176" t="n">
        <v>2030</v>
      </c>
      <c r="G1250" s="177" t="n">
        <v>38</v>
      </c>
      <c r="H1250" s="178" t="n">
        <v>2236.03229682338</v>
      </c>
      <c r="I1250" s="179" t="n">
        <v>4171149.69970614</v>
      </c>
      <c r="J1250" s="180" t="str">
        <f>IF(I1250&gt;0,H1250/I1250,0)</f>
      </c>
      <c r="K1250" s="181" t="str">
        <f>1-EXP(-J1250)</f>
      </c>
      <c r="L1250" s="182" t="str">
        <f>IF(G1250=30,1,M1249)</f>
      </c>
      <c r="M1250" s="183" t="str">
        <f>L1250*(1-K1250)</f>
      </c>
    </row>
    <row r="1251">
      <c r="A1251" t="s">
        <v>167</v>
      </c>
      <c r="B1251" t="s">
        <v>243</v>
      </c>
      <c r="C1251" s="35" t="s">
        <v>245</v>
      </c>
      <c r="D1251" t="s">
        <v>530</v>
      </c>
      <c r="E1251" t="s">
        <v>548</v>
      </c>
      <c r="F1251" s="176" t="n">
        <v>2030</v>
      </c>
      <c r="G1251" s="177" t="n">
        <v>39</v>
      </c>
      <c r="H1251" s="178" t="n">
        <v>2363.98084344425</v>
      </c>
      <c r="I1251" s="179" t="n">
        <v>4148883.04852133</v>
      </c>
      <c r="J1251" s="180" t="str">
        <f>IF(I1251&gt;0,H1251/I1251,0)</f>
      </c>
      <c r="K1251" s="181" t="str">
        <f>1-EXP(-J1251)</f>
      </c>
      <c r="L1251" s="182" t="str">
        <f>IF(G1251=30,1,M1250)</f>
      </c>
      <c r="M1251" s="183" t="str">
        <f>L1251*(1-K1251)</f>
      </c>
    </row>
    <row r="1252">
      <c r="A1252" t="s">
        <v>167</v>
      </c>
      <c r="B1252" t="s">
        <v>243</v>
      </c>
      <c r="C1252" s="35" t="s">
        <v>245</v>
      </c>
      <c r="D1252" t="s">
        <v>530</v>
      </c>
      <c r="E1252" t="s">
        <v>548</v>
      </c>
      <c r="F1252" s="176" t="n">
        <v>2030</v>
      </c>
      <c r="G1252" s="177" t="n">
        <v>40</v>
      </c>
      <c r="H1252" s="178" t="n">
        <v>2558.80615761965</v>
      </c>
      <c r="I1252" s="179" t="n">
        <v>4130160.97805732</v>
      </c>
      <c r="J1252" s="180" t="str">
        <f>IF(I1252&gt;0,H1252/I1252,0)</f>
      </c>
      <c r="K1252" s="181" t="str">
        <f>1-EXP(-J1252)</f>
      </c>
      <c r="L1252" s="182" t="str">
        <f>IF(G1252=30,1,M1251)</f>
      </c>
      <c r="M1252" s="183" t="str">
        <f>L1252*(1-K1252)</f>
      </c>
    </row>
    <row r="1253">
      <c r="A1253" t="s">
        <v>167</v>
      </c>
      <c r="B1253" t="s">
        <v>243</v>
      </c>
      <c r="C1253" s="35" t="s">
        <v>245</v>
      </c>
      <c r="D1253" t="s">
        <v>530</v>
      </c>
      <c r="E1253" t="s">
        <v>548</v>
      </c>
      <c r="F1253" s="176" t="n">
        <v>2030</v>
      </c>
      <c r="G1253" s="177" t="n">
        <v>41</v>
      </c>
      <c r="H1253" s="178" t="n">
        <v>3368.58205095413</v>
      </c>
      <c r="I1253" s="179" t="n">
        <v>4134477.59560814</v>
      </c>
      <c r="J1253" s="180" t="str">
        <f>IF(I1253&gt;0,H1253/I1253,0)</f>
      </c>
      <c r="K1253" s="181" t="str">
        <f>1-EXP(-J1253)</f>
      </c>
      <c r="L1253" s="182" t="str">
        <f>IF(G1253=30,1,M1252)</f>
      </c>
      <c r="M1253" s="183" t="str">
        <f>L1253*(1-K1253)</f>
      </c>
    </row>
    <row r="1254">
      <c r="A1254" t="s">
        <v>167</v>
      </c>
      <c r="B1254" t="s">
        <v>243</v>
      </c>
      <c r="C1254" s="35" t="s">
        <v>245</v>
      </c>
      <c r="D1254" t="s">
        <v>530</v>
      </c>
      <c r="E1254" t="s">
        <v>548</v>
      </c>
      <c r="F1254" s="176" t="n">
        <v>2030</v>
      </c>
      <c r="G1254" s="177" t="n">
        <v>42</v>
      </c>
      <c r="H1254" s="178" t="n">
        <v>3786.96822541334</v>
      </c>
      <c r="I1254" s="179" t="n">
        <v>4093105.23795772</v>
      </c>
      <c r="J1254" s="180" t="str">
        <f>IF(I1254&gt;0,H1254/I1254,0)</f>
      </c>
      <c r="K1254" s="181" t="str">
        <f>1-EXP(-J1254)</f>
      </c>
      <c r="L1254" s="182" t="str">
        <f>IF(G1254=30,1,M1253)</f>
      </c>
      <c r="M1254" s="183" t="str">
        <f>L1254*(1-K1254)</f>
      </c>
    </row>
    <row r="1255">
      <c r="A1255" t="s">
        <v>167</v>
      </c>
      <c r="B1255" t="s">
        <v>243</v>
      </c>
      <c r="C1255" s="35" t="s">
        <v>245</v>
      </c>
      <c r="D1255" t="s">
        <v>530</v>
      </c>
      <c r="E1255" t="s">
        <v>548</v>
      </c>
      <c r="F1255" s="176" t="n">
        <v>2030</v>
      </c>
      <c r="G1255" s="177" t="n">
        <v>43</v>
      </c>
      <c r="H1255" s="178" t="n">
        <v>4256.94964467669</v>
      </c>
      <c r="I1255" s="179" t="n">
        <v>4042931.77619258</v>
      </c>
      <c r="J1255" s="180" t="str">
        <f>IF(I1255&gt;0,H1255/I1255,0)</f>
      </c>
      <c r="K1255" s="181" t="str">
        <f>1-EXP(-J1255)</f>
      </c>
      <c r="L1255" s="182" t="str">
        <f>IF(G1255=30,1,M1254)</f>
      </c>
      <c r="M1255" s="183" t="str">
        <f>L1255*(1-K1255)</f>
      </c>
    </row>
    <row r="1256">
      <c r="A1256" t="s">
        <v>167</v>
      </c>
      <c r="B1256" t="s">
        <v>243</v>
      </c>
      <c r="C1256" s="35" t="s">
        <v>245</v>
      </c>
      <c r="D1256" t="s">
        <v>530</v>
      </c>
      <c r="E1256" t="s">
        <v>548</v>
      </c>
      <c r="F1256" s="176" t="n">
        <v>2030</v>
      </c>
      <c r="G1256" s="177" t="n">
        <v>44</v>
      </c>
      <c r="H1256" s="178" t="n">
        <v>4569.69486453669</v>
      </c>
      <c r="I1256" s="179" t="n">
        <v>4054353.59555288</v>
      </c>
      <c r="J1256" s="180" t="str">
        <f>IF(I1256&gt;0,H1256/I1256,0)</f>
      </c>
      <c r="K1256" s="181" t="str">
        <f>1-EXP(-J1256)</f>
      </c>
      <c r="L1256" s="182" t="str">
        <f>IF(G1256=30,1,M1255)</f>
      </c>
      <c r="M1256" s="183" t="str">
        <f>L1256*(1-K1256)</f>
      </c>
    </row>
    <row r="1257">
      <c r="A1257" t="s">
        <v>167</v>
      </c>
      <c r="B1257" t="s">
        <v>243</v>
      </c>
      <c r="C1257" s="35" t="s">
        <v>245</v>
      </c>
      <c r="D1257" t="s">
        <v>530</v>
      </c>
      <c r="E1257" t="s">
        <v>548</v>
      </c>
      <c r="F1257" s="176" t="n">
        <v>2030</v>
      </c>
      <c r="G1257" s="177" t="n">
        <v>45</v>
      </c>
      <c r="H1257" s="178" t="n">
        <v>5093.78594647026</v>
      </c>
      <c r="I1257" s="179" t="n">
        <v>4122577.13806115</v>
      </c>
      <c r="J1257" s="180" t="str">
        <f>IF(I1257&gt;0,H1257/I1257,0)</f>
      </c>
      <c r="K1257" s="181" t="str">
        <f>1-EXP(-J1257)</f>
      </c>
      <c r="L1257" s="182" t="str">
        <f>IF(G1257=30,1,M1256)</f>
      </c>
      <c r="M1257" s="183" t="str">
        <f>L1257*(1-K1257)</f>
      </c>
    </row>
    <row r="1258">
      <c r="A1258" t="s">
        <v>167</v>
      </c>
      <c r="B1258" t="s">
        <v>243</v>
      </c>
      <c r="C1258" s="35" t="s">
        <v>245</v>
      </c>
      <c r="D1258" t="s">
        <v>530</v>
      </c>
      <c r="E1258" t="s">
        <v>548</v>
      </c>
      <c r="F1258" s="176" t="n">
        <v>2030</v>
      </c>
      <c r="G1258" s="177" t="n">
        <v>46</v>
      </c>
      <c r="H1258" s="178" t="n">
        <v>6517.35324042088</v>
      </c>
      <c r="I1258" s="179" t="n">
        <v>4149074.58285905</v>
      </c>
      <c r="J1258" s="180" t="str">
        <f>IF(I1258&gt;0,H1258/I1258,0)</f>
      </c>
      <c r="K1258" s="181" t="str">
        <f>1-EXP(-J1258)</f>
      </c>
      <c r="L1258" s="182" t="str">
        <f>IF(G1258=30,1,M1257)</f>
      </c>
      <c r="M1258" s="183" t="str">
        <f>L1258*(1-K1258)</f>
      </c>
    </row>
    <row r="1259">
      <c r="A1259" t="s">
        <v>167</v>
      </c>
      <c r="B1259" t="s">
        <v>243</v>
      </c>
      <c r="C1259" s="35" t="s">
        <v>245</v>
      </c>
      <c r="D1259" t="s">
        <v>530</v>
      </c>
      <c r="E1259" t="s">
        <v>548</v>
      </c>
      <c r="F1259" s="176" t="n">
        <v>2030</v>
      </c>
      <c r="G1259" s="177" t="n">
        <v>47</v>
      </c>
      <c r="H1259" s="178" t="n">
        <v>6995.87717499675</v>
      </c>
      <c r="I1259" s="179" t="n">
        <v>4116553.28301673</v>
      </c>
      <c r="J1259" s="180" t="str">
        <f>IF(I1259&gt;0,H1259/I1259,0)</f>
      </c>
      <c r="K1259" s="181" t="str">
        <f>1-EXP(-J1259)</f>
      </c>
      <c r="L1259" s="182" t="str">
        <f>IF(G1259=30,1,M1258)</f>
      </c>
      <c r="M1259" s="183" t="str">
        <f>L1259*(1-K1259)</f>
      </c>
    </row>
    <row r="1260">
      <c r="A1260" t="s">
        <v>167</v>
      </c>
      <c r="B1260" t="s">
        <v>243</v>
      </c>
      <c r="C1260" s="35" t="s">
        <v>245</v>
      </c>
      <c r="D1260" t="s">
        <v>530</v>
      </c>
      <c r="E1260" t="s">
        <v>548</v>
      </c>
      <c r="F1260" s="176" t="n">
        <v>2030</v>
      </c>
      <c r="G1260" s="177" t="n">
        <v>48</v>
      </c>
      <c r="H1260" s="178" t="n">
        <v>7519.8096054229</v>
      </c>
      <c r="I1260" s="179" t="n">
        <v>4059349.19073208</v>
      </c>
      <c r="J1260" s="180" t="str">
        <f>IF(I1260&gt;0,H1260/I1260,0)</f>
      </c>
      <c r="K1260" s="181" t="str">
        <f>1-EXP(-J1260)</f>
      </c>
      <c r="L1260" s="182" t="str">
        <f>IF(G1260=30,1,M1259)</f>
      </c>
      <c r="M1260" s="183" t="str">
        <f>L1260*(1-K1260)</f>
      </c>
    </row>
    <row r="1261">
      <c r="A1261" t="s">
        <v>167</v>
      </c>
      <c r="B1261" t="s">
        <v>243</v>
      </c>
      <c r="C1261" s="35" t="s">
        <v>245</v>
      </c>
      <c r="D1261" t="s">
        <v>530</v>
      </c>
      <c r="E1261" t="s">
        <v>548</v>
      </c>
      <c r="F1261" s="176" t="n">
        <v>2030</v>
      </c>
      <c r="G1261" s="177" t="n">
        <v>49</v>
      </c>
      <c r="H1261" s="178" t="n">
        <v>7784.08231899141</v>
      </c>
      <c r="I1261" s="179" t="n">
        <v>3994707.75885515</v>
      </c>
      <c r="J1261" s="180" t="str">
        <f>IF(I1261&gt;0,H1261/I1261,0)</f>
      </c>
      <c r="K1261" s="181" t="str">
        <f>1-EXP(-J1261)</f>
      </c>
      <c r="L1261" s="182" t="str">
        <f>IF(G1261=30,1,M1260)</f>
      </c>
      <c r="M1261" s="183" t="str">
        <f>L1261*(1-K1261)</f>
      </c>
    </row>
    <row r="1262">
      <c r="A1262" t="s">
        <v>167</v>
      </c>
      <c r="B1262" t="s">
        <v>243</v>
      </c>
      <c r="C1262" s="35" t="s">
        <v>245</v>
      </c>
      <c r="D1262" t="s">
        <v>530</v>
      </c>
      <c r="E1262" t="s">
        <v>548</v>
      </c>
      <c r="F1262" s="176" t="n">
        <v>2030</v>
      </c>
      <c r="G1262" s="177" t="n">
        <v>50</v>
      </c>
      <c r="H1262" s="178" t="n">
        <v>8117.17467347342</v>
      </c>
      <c r="I1262" s="179" t="n">
        <v>3935403.31115605</v>
      </c>
      <c r="J1262" s="180" t="str">
        <f>IF(I1262&gt;0,H1262/I1262,0)</f>
      </c>
      <c r="K1262" s="181" t="str">
        <f>1-EXP(-J1262)</f>
      </c>
      <c r="L1262" s="182" t="str">
        <f>IF(G1262=30,1,M1261)</f>
      </c>
      <c r="M1262" s="183" t="str">
        <f>L1262*(1-K1262)</f>
      </c>
    </row>
    <row r="1263">
      <c r="A1263" t="s">
        <v>167</v>
      </c>
      <c r="B1263" t="s">
        <v>243</v>
      </c>
      <c r="C1263" s="35" t="s">
        <v>245</v>
      </c>
      <c r="D1263" t="s">
        <v>530</v>
      </c>
      <c r="E1263" t="s">
        <v>548</v>
      </c>
      <c r="F1263" s="176" t="n">
        <v>2030</v>
      </c>
      <c r="G1263" s="177" t="n">
        <v>51</v>
      </c>
      <c r="H1263" s="178" t="n">
        <v>8921.04894386239</v>
      </c>
      <c r="I1263" s="179" t="n">
        <v>3862589.58367145</v>
      </c>
      <c r="J1263" s="180" t="str">
        <f>IF(I1263&gt;0,H1263/I1263,0)</f>
      </c>
      <c r="K1263" s="181" t="str">
        <f>1-EXP(-J1263)</f>
      </c>
      <c r="L1263" s="182" t="str">
        <f>IF(G1263=30,1,M1262)</f>
      </c>
      <c r="M1263" s="183" t="str">
        <f>L1263*(1-K1263)</f>
      </c>
    </row>
    <row r="1264">
      <c r="A1264" t="s">
        <v>167</v>
      </c>
      <c r="B1264" t="s">
        <v>243</v>
      </c>
      <c r="C1264" s="35" t="s">
        <v>245</v>
      </c>
      <c r="D1264" t="s">
        <v>530</v>
      </c>
      <c r="E1264" t="s">
        <v>548</v>
      </c>
      <c r="F1264" s="176" t="n">
        <v>2030</v>
      </c>
      <c r="G1264" s="177" t="n">
        <v>52</v>
      </c>
      <c r="H1264" s="178" t="n">
        <v>9304.44905640196</v>
      </c>
      <c r="I1264" s="179" t="n">
        <v>3765662.50402988</v>
      </c>
      <c r="J1264" s="180" t="str">
        <f>IF(I1264&gt;0,H1264/I1264,0)</f>
      </c>
      <c r="K1264" s="181" t="str">
        <f>1-EXP(-J1264)</f>
      </c>
      <c r="L1264" s="182" t="str">
        <f>IF(G1264=30,1,M1263)</f>
      </c>
      <c r="M1264" s="183" t="str">
        <f>L1264*(1-K1264)</f>
      </c>
    </row>
    <row r="1265">
      <c r="A1265" t="s">
        <v>167</v>
      </c>
      <c r="B1265" t="s">
        <v>243</v>
      </c>
      <c r="C1265" s="35" t="s">
        <v>245</v>
      </c>
      <c r="D1265" t="s">
        <v>530</v>
      </c>
      <c r="E1265" t="s">
        <v>548</v>
      </c>
      <c r="F1265" s="176" t="n">
        <v>2030</v>
      </c>
      <c r="G1265" s="177" t="n">
        <v>53</v>
      </c>
      <c r="H1265" s="178" t="n">
        <v>9710.06590615024</v>
      </c>
      <c r="I1265" s="179" t="n">
        <v>3672817.44372883</v>
      </c>
      <c r="J1265" s="180" t="str">
        <f>IF(I1265&gt;0,H1265/I1265,0)</f>
      </c>
      <c r="K1265" s="181" t="str">
        <f>1-EXP(-J1265)</f>
      </c>
      <c r="L1265" s="182" t="str">
        <f>IF(G1265=30,1,M1264)</f>
      </c>
      <c r="M1265" s="183" t="str">
        <f>L1265*(1-K1265)</f>
      </c>
    </row>
    <row r="1266">
      <c r="A1266" t="s">
        <v>167</v>
      </c>
      <c r="B1266" t="s">
        <v>243</v>
      </c>
      <c r="C1266" s="35" t="s">
        <v>245</v>
      </c>
      <c r="D1266" t="s">
        <v>530</v>
      </c>
      <c r="E1266" t="s">
        <v>548</v>
      </c>
      <c r="F1266" s="176" t="n">
        <v>2030</v>
      </c>
      <c r="G1266" s="177" t="n">
        <v>54</v>
      </c>
      <c r="H1266" s="178" t="n">
        <v>10370.5942729933</v>
      </c>
      <c r="I1266" s="179" t="n">
        <v>3594882.06563445</v>
      </c>
      <c r="J1266" s="180" t="str">
        <f>IF(I1266&gt;0,H1266/I1266,0)</f>
      </c>
      <c r="K1266" s="181" t="str">
        <f>1-EXP(-J1266)</f>
      </c>
      <c r="L1266" s="182" t="str">
        <f>IF(G1266=30,1,M1265)</f>
      </c>
      <c r="M1266" s="183" t="str">
        <f>L1266*(1-K1266)</f>
      </c>
    </row>
    <row r="1267">
      <c r="A1267" t="s">
        <v>167</v>
      </c>
      <c r="B1267" t="s">
        <v>243</v>
      </c>
      <c r="C1267" s="35" t="s">
        <v>245</v>
      </c>
      <c r="D1267" t="s">
        <v>530</v>
      </c>
      <c r="E1267" t="s">
        <v>548</v>
      </c>
      <c r="F1267" s="176" t="n">
        <v>2030</v>
      </c>
      <c r="G1267" s="177" t="n">
        <v>55</v>
      </c>
      <c r="H1267" s="178" t="n">
        <v>11066.3966307649</v>
      </c>
      <c r="I1267" s="179" t="n">
        <v>3504211.21031798</v>
      </c>
      <c r="J1267" s="180" t="str">
        <f>IF(I1267&gt;0,H1267/I1267,0)</f>
      </c>
      <c r="K1267" s="181" t="str">
        <f>1-EXP(-J1267)</f>
      </c>
      <c r="L1267" s="182" t="str">
        <f>IF(G1267=30,1,M1266)</f>
      </c>
      <c r="M1267" s="183" t="str">
        <f>L1267*(1-K1267)</f>
      </c>
    </row>
    <row r="1268">
      <c r="A1268" t="s">
        <v>167</v>
      </c>
      <c r="B1268" t="s">
        <v>243</v>
      </c>
      <c r="C1268" s="35" t="s">
        <v>245</v>
      </c>
      <c r="D1268" t="s">
        <v>530</v>
      </c>
      <c r="E1268" t="s">
        <v>548</v>
      </c>
      <c r="F1268" s="176" t="n">
        <v>2030</v>
      </c>
      <c r="G1268" s="177" t="n">
        <v>56</v>
      </c>
      <c r="H1268" s="178" t="n">
        <v>12044.3604786038</v>
      </c>
      <c r="I1268" s="179" t="n">
        <v>3428424.5882106</v>
      </c>
      <c r="J1268" s="180" t="str">
        <f>IF(I1268&gt;0,H1268/I1268,0)</f>
      </c>
      <c r="K1268" s="181" t="str">
        <f>1-EXP(-J1268)</f>
      </c>
      <c r="L1268" s="182" t="str">
        <f>IF(G1268=30,1,M1267)</f>
      </c>
      <c r="M1268" s="183" t="str">
        <f>L1268*(1-K1268)</f>
      </c>
    </row>
    <row r="1269">
      <c r="A1269" t="s">
        <v>167</v>
      </c>
      <c r="B1269" t="s">
        <v>243</v>
      </c>
      <c r="C1269" s="35" t="s">
        <v>245</v>
      </c>
      <c r="D1269" t="s">
        <v>530</v>
      </c>
      <c r="E1269" t="s">
        <v>548</v>
      </c>
      <c r="F1269" s="176" t="n">
        <v>2030</v>
      </c>
      <c r="G1269" s="177" t="n">
        <v>57</v>
      </c>
      <c r="H1269" s="178" t="n">
        <v>13085.4051414391</v>
      </c>
      <c r="I1269" s="179" t="n">
        <v>3352429.08406981</v>
      </c>
      <c r="J1269" s="180" t="str">
        <f>IF(I1269&gt;0,H1269/I1269,0)</f>
      </c>
      <c r="K1269" s="181" t="str">
        <f>1-EXP(-J1269)</f>
      </c>
      <c r="L1269" s="182" t="str">
        <f>IF(G1269=30,1,M1268)</f>
      </c>
      <c r="M1269" s="183" t="str">
        <f>L1269*(1-K1269)</f>
      </c>
    </row>
    <row r="1270">
      <c r="A1270" t="s">
        <v>167</v>
      </c>
      <c r="B1270" t="s">
        <v>243</v>
      </c>
      <c r="C1270" s="35" t="s">
        <v>245</v>
      </c>
      <c r="D1270" t="s">
        <v>530</v>
      </c>
      <c r="E1270" t="s">
        <v>548</v>
      </c>
      <c r="F1270" s="176" t="n">
        <v>2030</v>
      </c>
      <c r="G1270" s="177" t="n">
        <v>58</v>
      </c>
      <c r="H1270" s="178" t="n">
        <v>14012.5233428784</v>
      </c>
      <c r="I1270" s="179" t="n">
        <v>3254944.05219194</v>
      </c>
      <c r="J1270" s="180" t="str">
        <f>IF(I1270&gt;0,H1270/I1270,0)</f>
      </c>
      <c r="K1270" s="181" t="str">
        <f>1-EXP(-J1270)</f>
      </c>
      <c r="L1270" s="182" t="str">
        <f>IF(G1270=30,1,M1269)</f>
      </c>
      <c r="M1270" s="183" t="str">
        <f>L1270*(1-K1270)</f>
      </c>
    </row>
    <row r="1271">
      <c r="A1271" t="s">
        <v>167</v>
      </c>
      <c r="B1271" t="s">
        <v>243</v>
      </c>
      <c r="C1271" s="35" t="s">
        <v>245</v>
      </c>
      <c r="D1271" t="s">
        <v>530</v>
      </c>
      <c r="E1271" t="s">
        <v>548</v>
      </c>
      <c r="F1271" s="176" t="n">
        <v>2030</v>
      </c>
      <c r="G1271" s="177" t="n">
        <v>59</v>
      </c>
      <c r="H1271" s="178" t="n">
        <v>14282.1874560799</v>
      </c>
      <c r="I1271" s="179" t="n">
        <v>3167600.98599155</v>
      </c>
      <c r="J1271" s="180" t="str">
        <f>IF(I1271&gt;0,H1271/I1271,0)</f>
      </c>
      <c r="K1271" s="181" t="str">
        <f>1-EXP(-J1271)</f>
      </c>
      <c r="L1271" s="182" t="str">
        <f>IF(G1271=30,1,M1270)</f>
      </c>
      <c r="M1271" s="183" t="str">
        <f>L1271*(1-K1271)</f>
      </c>
    </row>
    <row r="1272">
      <c r="A1272" t="s">
        <v>167</v>
      </c>
      <c r="B1272" t="s">
        <v>243</v>
      </c>
      <c r="C1272" s="35" t="s">
        <v>245</v>
      </c>
      <c r="D1272" t="s">
        <v>530</v>
      </c>
      <c r="E1272" t="s">
        <v>548</v>
      </c>
      <c r="F1272" s="176" t="n">
        <v>2030</v>
      </c>
      <c r="G1272" s="177" t="n">
        <v>60</v>
      </c>
      <c r="H1272" s="178" t="n">
        <v>14740.538615371</v>
      </c>
      <c r="I1272" s="179" t="n">
        <v>3078370.44219649</v>
      </c>
      <c r="J1272" s="180" t="str">
        <f>IF(I1272&gt;0,H1272/I1272,0)</f>
      </c>
      <c r="K1272" s="181" t="str">
        <f>1-EXP(-J1272)</f>
      </c>
      <c r="L1272" s="182" t="str">
        <f>IF(G1272=30,1,M1271)</f>
      </c>
      <c r="M1272" s="183" t="str">
        <f>L1272*(1-K1272)</f>
      </c>
    </row>
    <row r="1273">
      <c r="A1273" t="s">
        <v>167</v>
      </c>
      <c r="B1273" t="s">
        <v>243</v>
      </c>
      <c r="C1273" s="35" t="s">
        <v>245</v>
      </c>
      <c r="D1273" t="s">
        <v>530</v>
      </c>
      <c r="E1273" t="s">
        <v>548</v>
      </c>
      <c r="F1273" s="176" t="n">
        <v>2030</v>
      </c>
      <c r="G1273" s="177" t="n">
        <v>61</v>
      </c>
      <c r="H1273" s="178" t="n">
        <v>15618.553053429</v>
      </c>
      <c r="I1273" s="179" t="n">
        <v>2973667.83373218</v>
      </c>
      <c r="J1273" s="180" t="str">
        <f>IF(I1273&gt;0,H1273/I1273,0)</f>
      </c>
      <c r="K1273" s="181" t="str">
        <f>1-EXP(-J1273)</f>
      </c>
      <c r="L1273" s="182" t="str">
        <f>IF(G1273=30,1,M1272)</f>
      </c>
      <c r="M1273" s="183" t="str">
        <f>L1273*(1-K1273)</f>
      </c>
    </row>
    <row r="1274">
      <c r="A1274" t="s">
        <v>167</v>
      </c>
      <c r="B1274" t="s">
        <v>243</v>
      </c>
      <c r="C1274" s="35" t="s">
        <v>245</v>
      </c>
      <c r="D1274" t="s">
        <v>530</v>
      </c>
      <c r="E1274" t="s">
        <v>548</v>
      </c>
      <c r="F1274" s="176" t="n">
        <v>2030</v>
      </c>
      <c r="G1274" s="177" t="n">
        <v>62</v>
      </c>
      <c r="H1274" s="178" t="n">
        <v>16532.5585100113</v>
      </c>
      <c r="I1274" s="179" t="n">
        <v>2861887.28212337</v>
      </c>
      <c r="J1274" s="180" t="str">
        <f>IF(I1274&gt;0,H1274/I1274,0)</f>
      </c>
      <c r="K1274" s="181" t="str">
        <f>1-EXP(-J1274)</f>
      </c>
      <c r="L1274" s="182" t="str">
        <f>IF(G1274=30,1,M1273)</f>
      </c>
      <c r="M1274" s="183" t="str">
        <f>L1274*(1-K1274)</f>
      </c>
    </row>
    <row r="1275">
      <c r="A1275" t="s">
        <v>167</v>
      </c>
      <c r="B1275" t="s">
        <v>243</v>
      </c>
      <c r="C1275" s="35" t="s">
        <v>245</v>
      </c>
      <c r="D1275" t="s">
        <v>530</v>
      </c>
      <c r="E1275" t="s">
        <v>548</v>
      </c>
      <c r="F1275" s="176" t="n">
        <v>2030</v>
      </c>
      <c r="G1275" s="177" t="n">
        <v>63</v>
      </c>
      <c r="H1275" s="178" t="n">
        <v>17485.3249697406</v>
      </c>
      <c r="I1275" s="179" t="n">
        <v>2751887.2917064</v>
      </c>
      <c r="J1275" s="180" t="str">
        <f>IF(I1275&gt;0,H1275/I1275,0)</f>
      </c>
      <c r="K1275" s="181" t="str">
        <f>1-EXP(-J1275)</f>
      </c>
      <c r="L1275" s="182" t="str">
        <f>IF(G1275=30,1,M1274)</f>
      </c>
      <c r="M1275" s="183" t="str">
        <f>L1275*(1-K1275)</f>
      </c>
    </row>
    <row r="1276">
      <c r="A1276" t="s">
        <v>167</v>
      </c>
      <c r="B1276" t="s">
        <v>243</v>
      </c>
      <c r="C1276" s="35" t="s">
        <v>245</v>
      </c>
      <c r="D1276" t="s">
        <v>530</v>
      </c>
      <c r="E1276" t="s">
        <v>548</v>
      </c>
      <c r="F1276" s="176" t="n">
        <v>2030</v>
      </c>
      <c r="G1276" s="177" t="n">
        <v>64</v>
      </c>
      <c r="H1276" s="178" t="n">
        <v>18699.2151868306</v>
      </c>
      <c r="I1276" s="179" t="n">
        <v>2629225.63915942</v>
      </c>
      <c r="J1276" s="180" t="str">
        <f>IF(I1276&gt;0,H1276/I1276,0)</f>
      </c>
      <c r="K1276" s="181" t="str">
        <f>1-EXP(-J1276)</f>
      </c>
      <c r="L1276" s="182" t="str">
        <f>IF(G1276=30,1,M1275)</f>
      </c>
      <c r="M1276" s="183" t="str">
        <f>L1276*(1-K1276)</f>
      </c>
    </row>
    <row r="1277">
      <c r="A1277" t="s">
        <v>167</v>
      </c>
      <c r="B1277" t="s">
        <v>243</v>
      </c>
      <c r="C1277" s="35" t="s">
        <v>245</v>
      </c>
      <c r="D1277" t="s">
        <v>530</v>
      </c>
      <c r="E1277" t="s">
        <v>548</v>
      </c>
      <c r="F1277" s="176" t="n">
        <v>2030</v>
      </c>
      <c r="G1277" s="177" t="n">
        <v>65</v>
      </c>
      <c r="H1277" s="178" t="n">
        <v>19703.2539818012</v>
      </c>
      <c r="I1277" s="179" t="n">
        <v>2494347.68179103</v>
      </c>
      <c r="J1277" s="180" t="str">
        <f>IF(I1277&gt;0,H1277/I1277,0)</f>
      </c>
      <c r="K1277" s="181" t="str">
        <f>1-EXP(-J1277)</f>
      </c>
      <c r="L1277" s="182" t="str">
        <f>IF(G1277=30,1,M1276)</f>
      </c>
      <c r="M1277" s="183" t="str">
        <f>L1277*(1-K1277)</f>
      </c>
    </row>
    <row r="1278">
      <c r="A1278" t="s">
        <v>167</v>
      </c>
      <c r="B1278" t="s">
        <v>243</v>
      </c>
      <c r="C1278" s="35" t="s">
        <v>245</v>
      </c>
      <c r="D1278" t="s">
        <v>530</v>
      </c>
      <c r="E1278" t="s">
        <v>548</v>
      </c>
      <c r="F1278" s="176" t="n">
        <v>2030</v>
      </c>
      <c r="G1278" s="177" t="n">
        <v>66</v>
      </c>
      <c r="H1278" s="178" t="n">
        <v>20276.7042439193</v>
      </c>
      <c r="I1278" s="179" t="n">
        <v>2360644.72042306</v>
      </c>
      <c r="J1278" s="180" t="str">
        <f>IF(I1278&gt;0,H1278/I1278,0)</f>
      </c>
      <c r="K1278" s="181" t="str">
        <f>1-EXP(-J1278)</f>
      </c>
      <c r="L1278" s="182" t="str">
        <f>IF(G1278=30,1,M1277)</f>
      </c>
      <c r="M1278" s="183" t="str">
        <f>L1278*(1-K1278)</f>
      </c>
    </row>
    <row r="1279">
      <c r="A1279" t="s">
        <v>167</v>
      </c>
      <c r="B1279" t="s">
        <v>243</v>
      </c>
      <c r="C1279" s="35" t="s">
        <v>245</v>
      </c>
      <c r="D1279" t="s">
        <v>530</v>
      </c>
      <c r="E1279" t="s">
        <v>548</v>
      </c>
      <c r="F1279" s="176" t="n">
        <v>2030</v>
      </c>
      <c r="G1279" s="177" t="n">
        <v>67</v>
      </c>
      <c r="H1279" s="178" t="n">
        <v>20954.1240112939</v>
      </c>
      <c r="I1279" s="179" t="n">
        <v>2227542.78778401</v>
      </c>
      <c r="J1279" s="180" t="str">
        <f>IF(I1279&gt;0,H1279/I1279,0)</f>
      </c>
      <c r="K1279" s="181" t="str">
        <f>1-EXP(-J1279)</f>
      </c>
      <c r="L1279" s="182" t="str">
        <f>IF(G1279=30,1,M1278)</f>
      </c>
      <c r="M1279" s="183" t="str">
        <f>L1279*(1-K1279)</f>
      </c>
    </row>
    <row r="1280">
      <c r="A1280" t="s">
        <v>167</v>
      </c>
      <c r="B1280" t="s">
        <v>243</v>
      </c>
      <c r="C1280" s="35" t="s">
        <v>245</v>
      </c>
      <c r="D1280" t="s">
        <v>530</v>
      </c>
      <c r="E1280" t="s">
        <v>548</v>
      </c>
      <c r="F1280" s="176" t="n">
        <v>2030</v>
      </c>
      <c r="G1280" s="177" t="n">
        <v>68</v>
      </c>
      <c r="H1280" s="178" t="n">
        <v>21537.3741566033</v>
      </c>
      <c r="I1280" s="179" t="n">
        <v>2094496.89896726</v>
      </c>
      <c r="J1280" s="180" t="str">
        <f>IF(I1280&gt;0,H1280/I1280,0)</f>
      </c>
      <c r="K1280" s="181" t="str">
        <f>1-EXP(-J1280)</f>
      </c>
      <c r="L1280" s="182" t="str">
        <f>IF(G1280=30,1,M1279)</f>
      </c>
      <c r="M1280" s="183" t="str">
        <f>L1280*(1-K1280)</f>
      </c>
    </row>
    <row r="1281">
      <c r="A1281" t="s">
        <v>167</v>
      </c>
      <c r="B1281" t="s">
        <v>243</v>
      </c>
      <c r="C1281" s="35" t="s">
        <v>245</v>
      </c>
      <c r="D1281" t="s">
        <v>530</v>
      </c>
      <c r="E1281" t="s">
        <v>548</v>
      </c>
      <c r="F1281" s="176" t="n">
        <v>2030</v>
      </c>
      <c r="G1281" s="177" t="n">
        <v>69</v>
      </c>
      <c r="H1281" s="178" t="n">
        <v>21075.9440482923</v>
      </c>
      <c r="I1281" s="179" t="n">
        <v>1961779.39496764</v>
      </c>
      <c r="J1281" s="180" t="str">
        <f>IF(I1281&gt;0,H1281/I1281,0)</f>
      </c>
      <c r="K1281" s="181" t="str">
        <f>1-EXP(-J1281)</f>
      </c>
      <c r="L1281" s="182" t="str">
        <f>IF(G1281=30,1,M1280)</f>
      </c>
      <c r="M1281" s="183" t="str">
        <f>L1281*(1-K1281)</f>
      </c>
    </row>
    <row r="1282">
      <c r="A1282" t="s">
        <v>167</v>
      </c>
      <c r="B1282" t="s">
        <v>243</v>
      </c>
      <c r="C1282" s="35" t="s">
        <v>245</v>
      </c>
      <c r="D1282" t="s">
        <v>530</v>
      </c>
      <c r="E1282" t="s">
        <v>548</v>
      </c>
      <c r="F1282" s="176" t="n">
        <v>2031</v>
      </c>
      <c r="G1282" s="177" t="n">
        <v>30</v>
      </c>
      <c r="H1282" s="178" t="n">
        <v>780.535442663203</v>
      </c>
      <c r="I1282" s="179" t="n">
        <v>4329568.84931427</v>
      </c>
      <c r="J1282" s="180" t="str">
        <f>IF(I1282&gt;0,H1282/I1282,0)</f>
      </c>
      <c r="K1282" s="181" t="str">
        <f>1-EXP(-J1282)</f>
      </c>
      <c r="L1282" s="182" t="str">
        <f>IF(G1282=30,1,M1281)</f>
      </c>
      <c r="M1282" s="183" t="str">
        <f>L1282*(1-K1282)</f>
      </c>
    </row>
    <row r="1283">
      <c r="A1283" t="s">
        <v>167</v>
      </c>
      <c r="B1283" t="s">
        <v>243</v>
      </c>
      <c r="C1283" s="35" t="s">
        <v>245</v>
      </c>
      <c r="D1283" t="s">
        <v>530</v>
      </c>
      <c r="E1283" t="s">
        <v>548</v>
      </c>
      <c r="F1283" s="176" t="n">
        <v>2031</v>
      </c>
      <c r="G1283" s="177" t="n">
        <v>31</v>
      </c>
      <c r="H1283" s="178" t="n">
        <v>1155.65290192748</v>
      </c>
      <c r="I1283" s="179" t="n">
        <v>4331099.35870524</v>
      </c>
      <c r="J1283" s="180" t="str">
        <f>IF(I1283&gt;0,H1283/I1283,0)</f>
      </c>
      <c r="K1283" s="181" t="str">
        <f>1-EXP(-J1283)</f>
      </c>
      <c r="L1283" s="182" t="str">
        <f>IF(G1283=30,1,M1282)</f>
      </c>
      <c r="M1283" s="183" t="str">
        <f>L1283*(1-K1283)</f>
      </c>
    </row>
    <row r="1284">
      <c r="A1284" t="s">
        <v>167</v>
      </c>
      <c r="B1284" t="s">
        <v>243</v>
      </c>
      <c r="C1284" s="35" t="s">
        <v>245</v>
      </c>
      <c r="D1284" t="s">
        <v>530</v>
      </c>
      <c r="E1284" t="s">
        <v>548</v>
      </c>
      <c r="F1284" s="176" t="n">
        <v>2031</v>
      </c>
      <c r="G1284" s="177" t="n">
        <v>32</v>
      </c>
      <c r="H1284" s="178" t="n">
        <v>1243.92287950017</v>
      </c>
      <c r="I1284" s="179" t="n">
        <v>4371810.70477528</v>
      </c>
      <c r="J1284" s="180" t="str">
        <f>IF(I1284&gt;0,H1284/I1284,0)</f>
      </c>
      <c r="K1284" s="181" t="str">
        <f>1-EXP(-J1284)</f>
      </c>
      <c r="L1284" s="182" t="str">
        <f>IF(G1284=30,1,M1283)</f>
      </c>
      <c r="M1284" s="183" t="str">
        <f>L1284*(1-K1284)</f>
      </c>
    </row>
    <row r="1285">
      <c r="A1285" t="s">
        <v>167</v>
      </c>
      <c r="B1285" t="s">
        <v>243</v>
      </c>
      <c r="C1285" s="35" t="s">
        <v>245</v>
      </c>
      <c r="D1285" t="s">
        <v>530</v>
      </c>
      <c r="E1285" t="s">
        <v>548</v>
      </c>
      <c r="F1285" s="176" t="n">
        <v>2031</v>
      </c>
      <c r="G1285" s="177" t="n">
        <v>33</v>
      </c>
      <c r="H1285" s="178" t="n">
        <v>1327.76593347677</v>
      </c>
      <c r="I1285" s="179" t="n">
        <v>4415164.41999099</v>
      </c>
      <c r="J1285" s="180" t="str">
        <f>IF(I1285&gt;0,H1285/I1285,0)</f>
      </c>
      <c r="K1285" s="181" t="str">
        <f>1-EXP(-J1285)</f>
      </c>
      <c r="L1285" s="182" t="str">
        <f>IF(G1285=30,1,M1284)</f>
      </c>
      <c r="M1285" s="183" t="str">
        <f>L1285*(1-K1285)</f>
      </c>
    </row>
    <row r="1286">
      <c r="A1286" t="s">
        <v>167</v>
      </c>
      <c r="B1286" t="s">
        <v>243</v>
      </c>
      <c r="C1286" s="35" t="s">
        <v>245</v>
      </c>
      <c r="D1286" t="s">
        <v>530</v>
      </c>
      <c r="E1286" t="s">
        <v>548</v>
      </c>
      <c r="F1286" s="176" t="n">
        <v>2031</v>
      </c>
      <c r="G1286" s="177" t="n">
        <v>34</v>
      </c>
      <c r="H1286" s="178" t="n">
        <v>1405.61243930024</v>
      </c>
      <c r="I1286" s="179" t="n">
        <v>4412230.84319897</v>
      </c>
      <c r="J1286" s="180" t="str">
        <f>IF(I1286&gt;0,H1286/I1286,0)</f>
      </c>
      <c r="K1286" s="181" t="str">
        <f>1-EXP(-J1286)</f>
      </c>
      <c r="L1286" s="182" t="str">
        <f>IF(G1286=30,1,M1285)</f>
      </c>
      <c r="M1286" s="183" t="str">
        <f>L1286*(1-K1286)</f>
      </c>
    </row>
    <row r="1287">
      <c r="A1287" t="s">
        <v>167</v>
      </c>
      <c r="B1287" t="s">
        <v>243</v>
      </c>
      <c r="C1287" s="35" t="s">
        <v>245</v>
      </c>
      <c r="D1287" t="s">
        <v>530</v>
      </c>
      <c r="E1287" t="s">
        <v>548</v>
      </c>
      <c r="F1287" s="176" t="n">
        <v>2031</v>
      </c>
      <c r="G1287" s="177" t="n">
        <v>35</v>
      </c>
      <c r="H1287" s="178" t="n">
        <v>1478.53142342233</v>
      </c>
      <c r="I1287" s="179" t="n">
        <v>4350194.78369088</v>
      </c>
      <c r="J1287" s="180" t="str">
        <f>IF(I1287&gt;0,H1287/I1287,0)</f>
      </c>
      <c r="K1287" s="181" t="str">
        <f>1-EXP(-J1287)</f>
      </c>
      <c r="L1287" s="182" t="str">
        <f>IF(G1287=30,1,M1286)</f>
      </c>
      <c r="M1287" s="183" t="str">
        <f>L1287*(1-K1287)</f>
      </c>
    </row>
    <row r="1288">
      <c r="A1288" t="s">
        <v>167</v>
      </c>
      <c r="B1288" t="s">
        <v>243</v>
      </c>
      <c r="C1288" s="35" t="s">
        <v>245</v>
      </c>
      <c r="D1288" t="s">
        <v>530</v>
      </c>
      <c r="E1288" t="s">
        <v>548</v>
      </c>
      <c r="F1288" s="176" t="n">
        <v>2031</v>
      </c>
      <c r="G1288" s="177" t="n">
        <v>36</v>
      </c>
      <c r="H1288" s="178" t="n">
        <v>1896.49007754467</v>
      </c>
      <c r="I1288" s="179" t="n">
        <v>4286142.47520243</v>
      </c>
      <c r="J1288" s="180" t="str">
        <f>IF(I1288&gt;0,H1288/I1288,0)</f>
      </c>
      <c r="K1288" s="181" t="str">
        <f>1-EXP(-J1288)</f>
      </c>
      <c r="L1288" s="182" t="str">
        <f>IF(G1288=30,1,M1287)</f>
      </c>
      <c r="M1288" s="183" t="str">
        <f>L1288*(1-K1288)</f>
      </c>
    </row>
    <row r="1289">
      <c r="A1289" t="s">
        <v>167</v>
      </c>
      <c r="B1289" t="s">
        <v>243</v>
      </c>
      <c r="C1289" s="35" t="s">
        <v>245</v>
      </c>
      <c r="D1289" t="s">
        <v>530</v>
      </c>
      <c r="E1289" t="s">
        <v>548</v>
      </c>
      <c r="F1289" s="176" t="n">
        <v>2031</v>
      </c>
      <c r="G1289" s="177" t="n">
        <v>37</v>
      </c>
      <c r="H1289" s="178" t="n">
        <v>2028.72076571891</v>
      </c>
      <c r="I1289" s="179" t="n">
        <v>4231700.42000122</v>
      </c>
      <c r="J1289" s="180" t="str">
        <f>IF(I1289&gt;0,H1289/I1289,0)</f>
      </c>
      <c r="K1289" s="181" t="str">
        <f>1-EXP(-J1289)</f>
      </c>
      <c r="L1289" s="182" t="str">
        <f>IF(G1289=30,1,M1288)</f>
      </c>
      <c r="M1289" s="183" t="str">
        <f>L1289*(1-K1289)</f>
      </c>
    </row>
    <row r="1290">
      <c r="A1290" t="s">
        <v>167</v>
      </c>
      <c r="B1290" t="s">
        <v>243</v>
      </c>
      <c r="C1290" s="35" t="s">
        <v>245</v>
      </c>
      <c r="D1290" t="s">
        <v>530</v>
      </c>
      <c r="E1290" t="s">
        <v>548</v>
      </c>
      <c r="F1290" s="176" t="n">
        <v>2031</v>
      </c>
      <c r="G1290" s="177" t="n">
        <v>38</v>
      </c>
      <c r="H1290" s="178" t="n">
        <v>2196.83483523689</v>
      </c>
      <c r="I1290" s="179" t="n">
        <v>4179748.08433868</v>
      </c>
      <c r="J1290" s="180" t="str">
        <f>IF(I1290&gt;0,H1290/I1290,0)</f>
      </c>
      <c r="K1290" s="181" t="str">
        <f>1-EXP(-J1290)</f>
      </c>
      <c r="L1290" s="182" t="str">
        <f>IF(G1290=30,1,M1289)</f>
      </c>
      <c r="M1290" s="183" t="str">
        <f>L1290*(1-K1290)</f>
      </c>
    </row>
    <row r="1291">
      <c r="A1291" t="s">
        <v>167</v>
      </c>
      <c r="B1291" t="s">
        <v>243</v>
      </c>
      <c r="C1291" s="35" t="s">
        <v>245</v>
      </c>
      <c r="D1291" t="s">
        <v>530</v>
      </c>
      <c r="E1291" t="s">
        <v>548</v>
      </c>
      <c r="F1291" s="176" t="n">
        <v>2031</v>
      </c>
      <c r="G1291" s="177" t="n">
        <v>39</v>
      </c>
      <c r="H1291" s="178" t="n">
        <v>2312.06482147727</v>
      </c>
      <c r="I1291" s="179" t="n">
        <v>4162670.85250024</v>
      </c>
      <c r="J1291" s="180" t="str">
        <f>IF(I1291&gt;0,H1291/I1291,0)</f>
      </c>
      <c r="K1291" s="181" t="str">
        <f>1-EXP(-J1291)</f>
      </c>
      <c r="L1291" s="182" t="str">
        <f>IF(G1291=30,1,M1290)</f>
      </c>
      <c r="M1291" s="183" t="str">
        <f>L1291*(1-K1291)</f>
      </c>
    </row>
    <row r="1292">
      <c r="A1292" t="s">
        <v>167</v>
      </c>
      <c r="B1292" t="s">
        <v>243</v>
      </c>
      <c r="C1292" s="35" t="s">
        <v>245</v>
      </c>
      <c r="D1292" t="s">
        <v>530</v>
      </c>
      <c r="E1292" t="s">
        <v>548</v>
      </c>
      <c r="F1292" s="176" t="n">
        <v>2031</v>
      </c>
      <c r="G1292" s="177" t="n">
        <v>40</v>
      </c>
      <c r="H1292" s="178" t="n">
        <v>2504.07440955258</v>
      </c>
      <c r="I1292" s="179" t="n">
        <v>4139851.79726352</v>
      </c>
      <c r="J1292" s="180" t="str">
        <f>IF(I1292&gt;0,H1292/I1292,0)</f>
      </c>
      <c r="K1292" s="181" t="str">
        <f>1-EXP(-J1292)</f>
      </c>
      <c r="L1292" s="182" t="str">
        <f>IF(G1292=30,1,M1291)</f>
      </c>
      <c r="M1292" s="183" t="str">
        <f>L1292*(1-K1292)</f>
      </c>
    </row>
    <row r="1293">
      <c r="A1293" t="s">
        <v>167</v>
      </c>
      <c r="B1293" t="s">
        <v>243</v>
      </c>
      <c r="C1293" s="35" t="s">
        <v>245</v>
      </c>
      <c r="D1293" t="s">
        <v>530</v>
      </c>
      <c r="E1293" t="s">
        <v>548</v>
      </c>
      <c r="F1293" s="176" t="n">
        <v>2031</v>
      </c>
      <c r="G1293" s="177" t="n">
        <v>41</v>
      </c>
      <c r="H1293" s="178" t="n">
        <v>3261.8004780968</v>
      </c>
      <c r="I1293" s="179" t="n">
        <v>4120459.26692065</v>
      </c>
      <c r="J1293" s="180" t="str">
        <f>IF(I1293&gt;0,H1293/I1293,0)</f>
      </c>
      <c r="K1293" s="181" t="str">
        <f>1-EXP(-J1293)</f>
      </c>
      <c r="L1293" s="182" t="str">
        <f>IF(G1293=30,1,M1292)</f>
      </c>
      <c r="M1293" s="183" t="str">
        <f>L1293*(1-K1293)</f>
      </c>
    </row>
    <row r="1294">
      <c r="A1294" t="s">
        <v>167</v>
      </c>
      <c r="B1294" t="s">
        <v>243</v>
      </c>
      <c r="C1294" s="35" t="s">
        <v>245</v>
      </c>
      <c r="D1294" t="s">
        <v>530</v>
      </c>
      <c r="E1294" t="s">
        <v>548</v>
      </c>
      <c r="F1294" s="176" t="n">
        <v>2031</v>
      </c>
      <c r="G1294" s="177" t="n">
        <v>42</v>
      </c>
      <c r="H1294" s="178" t="n">
        <v>3618.51034341196</v>
      </c>
      <c r="I1294" s="179" t="n">
        <v>4124092.56476696</v>
      </c>
      <c r="J1294" s="180" t="str">
        <f>IF(I1294&gt;0,H1294/I1294,0)</f>
      </c>
      <c r="K1294" s="181" t="str">
        <f>1-EXP(-J1294)</f>
      </c>
      <c r="L1294" s="182" t="str">
        <f>IF(G1294=30,1,M1293)</f>
      </c>
      <c r="M1294" s="183" t="str">
        <f>L1294*(1-K1294)</f>
      </c>
    </row>
    <row r="1295">
      <c r="A1295" t="s">
        <v>167</v>
      </c>
      <c r="B1295" t="s">
        <v>243</v>
      </c>
      <c r="C1295" s="35" t="s">
        <v>245</v>
      </c>
      <c r="D1295" t="s">
        <v>530</v>
      </c>
      <c r="E1295" t="s">
        <v>548</v>
      </c>
      <c r="F1295" s="176" t="n">
        <v>2031</v>
      </c>
      <c r="G1295" s="177" t="n">
        <v>43</v>
      </c>
      <c r="H1295" s="178" t="n">
        <v>4092.60870955402</v>
      </c>
      <c r="I1295" s="179" t="n">
        <v>4081803.19386817</v>
      </c>
      <c r="J1295" s="180" t="str">
        <f>IF(I1295&gt;0,H1295/I1295,0)</f>
      </c>
      <c r="K1295" s="181" t="str">
        <f>1-EXP(-J1295)</f>
      </c>
      <c r="L1295" s="182" t="str">
        <f>IF(G1295=30,1,M1294)</f>
      </c>
      <c r="M1295" s="183" t="str">
        <f>L1295*(1-K1295)</f>
      </c>
    </row>
    <row r="1296">
      <c r="A1296" t="s">
        <v>167</v>
      </c>
      <c r="B1296" t="s">
        <v>243</v>
      </c>
      <c r="C1296" s="35" t="s">
        <v>245</v>
      </c>
      <c r="D1296" t="s">
        <v>530</v>
      </c>
      <c r="E1296" t="s">
        <v>548</v>
      </c>
      <c r="F1296" s="176" t="n">
        <v>2031</v>
      </c>
      <c r="G1296" s="177" t="n">
        <v>44</v>
      </c>
      <c r="H1296" s="178" t="n">
        <v>4341.50724639488</v>
      </c>
      <c r="I1296" s="179" t="n">
        <v>4030618.33317899</v>
      </c>
      <c r="J1296" s="180" t="str">
        <f>IF(I1296&gt;0,H1296/I1296,0)</f>
      </c>
      <c r="K1296" s="181" t="str">
        <f>1-EXP(-J1296)</f>
      </c>
      <c r="L1296" s="182" t="str">
        <f>IF(G1296=30,1,M1295)</f>
      </c>
      <c r="M1296" s="183" t="str">
        <f>L1296*(1-K1296)</f>
      </c>
    </row>
    <row r="1297">
      <c r="A1297" t="s">
        <v>167</v>
      </c>
      <c r="B1297" t="s">
        <v>243</v>
      </c>
      <c r="C1297" s="35" t="s">
        <v>245</v>
      </c>
      <c r="D1297" t="s">
        <v>530</v>
      </c>
      <c r="E1297" t="s">
        <v>548</v>
      </c>
      <c r="F1297" s="176" t="n">
        <v>2031</v>
      </c>
      <c r="G1297" s="177" t="n">
        <v>45</v>
      </c>
      <c r="H1297" s="178" t="n">
        <v>4782.22769087902</v>
      </c>
      <c r="I1297" s="179" t="n">
        <v>4040988.17944426</v>
      </c>
      <c r="J1297" s="180" t="str">
        <f>IF(I1297&gt;0,H1297/I1297,0)</f>
      </c>
      <c r="K1297" s="181" t="str">
        <f>1-EXP(-J1297)</f>
      </c>
      <c r="L1297" s="182" t="str">
        <f>IF(G1297=30,1,M1296)</f>
      </c>
      <c r="M1297" s="183" t="str">
        <f>L1297*(1-K1297)</f>
      </c>
    </row>
    <row r="1298">
      <c r="A1298" t="s">
        <v>167</v>
      </c>
      <c r="B1298" t="s">
        <v>243</v>
      </c>
      <c r="C1298" s="35" t="s">
        <v>245</v>
      </c>
      <c r="D1298" t="s">
        <v>530</v>
      </c>
      <c r="E1298" t="s">
        <v>548</v>
      </c>
      <c r="F1298" s="176" t="n">
        <v>2031</v>
      </c>
      <c r="G1298" s="177" t="n">
        <v>46</v>
      </c>
      <c r="H1298" s="178" t="n">
        <v>6158.69726189648</v>
      </c>
      <c r="I1298" s="179" t="n">
        <v>4107712.68922211</v>
      </c>
      <c r="J1298" s="180" t="str">
        <f>IF(I1298&gt;0,H1298/I1298,0)</f>
      </c>
      <c r="K1298" s="181" t="str">
        <f>1-EXP(-J1298)</f>
      </c>
      <c r="L1298" s="182" t="str">
        <f>IF(G1298=30,1,M1297)</f>
      </c>
      <c r="M1298" s="183" t="str">
        <f>L1298*(1-K1298)</f>
      </c>
    </row>
    <row r="1299">
      <c r="A1299" t="s">
        <v>167</v>
      </c>
      <c r="B1299" t="s">
        <v>243</v>
      </c>
      <c r="C1299" s="35" t="s">
        <v>245</v>
      </c>
      <c r="D1299" t="s">
        <v>530</v>
      </c>
      <c r="E1299" t="s">
        <v>548</v>
      </c>
      <c r="F1299" s="176" t="n">
        <v>2031</v>
      </c>
      <c r="G1299" s="177" t="n">
        <v>47</v>
      </c>
      <c r="H1299" s="178" t="n">
        <v>6897.80292139579</v>
      </c>
      <c r="I1299" s="179" t="n">
        <v>4132752.89162957</v>
      </c>
      <c r="J1299" s="180" t="str">
        <f>IF(I1299&gt;0,H1299/I1299,0)</f>
      </c>
      <c r="K1299" s="181" t="str">
        <f>1-EXP(-J1299)</f>
      </c>
      <c r="L1299" s="182" t="str">
        <f>IF(G1299=30,1,M1298)</f>
      </c>
      <c r="M1299" s="183" t="str">
        <f>L1299*(1-K1299)</f>
      </c>
    </row>
    <row r="1300">
      <c r="A1300" t="s">
        <v>167</v>
      </c>
      <c r="B1300" t="s">
        <v>243</v>
      </c>
      <c r="C1300" s="35" t="s">
        <v>245</v>
      </c>
      <c r="D1300" t="s">
        <v>530</v>
      </c>
      <c r="E1300" t="s">
        <v>548</v>
      </c>
      <c r="F1300" s="176" t="n">
        <v>2031</v>
      </c>
      <c r="G1300" s="177" t="n">
        <v>48</v>
      </c>
      <c r="H1300" s="178" t="n">
        <v>7465.12096398809</v>
      </c>
      <c r="I1300" s="179" t="n">
        <v>4098870.08999365</v>
      </c>
      <c r="J1300" s="180" t="str">
        <f>IF(I1300&gt;0,H1300/I1300,0)</f>
      </c>
      <c r="K1300" s="181" t="str">
        <f>1-EXP(-J1300)</f>
      </c>
      <c r="L1300" s="182" t="str">
        <f>IF(G1300=30,1,M1299)</f>
      </c>
      <c r="M1300" s="183" t="str">
        <f>L1300*(1-K1300)</f>
      </c>
    </row>
    <row r="1301">
      <c r="A1301" t="s">
        <v>167</v>
      </c>
      <c r="B1301" t="s">
        <v>243</v>
      </c>
      <c r="C1301" s="35" t="s">
        <v>245</v>
      </c>
      <c r="D1301" t="s">
        <v>530</v>
      </c>
      <c r="E1301" t="s">
        <v>548</v>
      </c>
      <c r="F1301" s="176" t="n">
        <v>2031</v>
      </c>
      <c r="G1301" s="177" t="n">
        <v>49</v>
      </c>
      <c r="H1301" s="178" t="n">
        <v>7825.22204564231</v>
      </c>
      <c r="I1301" s="179" t="n">
        <v>4040246.28121133</v>
      </c>
      <c r="J1301" s="180" t="str">
        <f>IF(I1301&gt;0,H1301/I1301,0)</f>
      </c>
      <c r="K1301" s="181" t="str">
        <f>1-EXP(-J1301)</f>
      </c>
      <c r="L1301" s="182" t="str">
        <f>IF(G1301=30,1,M1300)</f>
      </c>
      <c r="M1301" s="183" t="str">
        <f>L1301*(1-K1301)</f>
      </c>
    </row>
    <row r="1302">
      <c r="A1302" t="s">
        <v>167</v>
      </c>
      <c r="B1302" t="s">
        <v>243</v>
      </c>
      <c r="C1302" s="35" t="s">
        <v>245</v>
      </c>
      <c r="D1302" t="s">
        <v>530</v>
      </c>
      <c r="E1302" t="s">
        <v>548</v>
      </c>
      <c r="F1302" s="176" t="n">
        <v>2031</v>
      </c>
      <c r="G1302" s="177" t="n">
        <v>50</v>
      </c>
      <c r="H1302" s="178" t="n">
        <v>8174.17404232195</v>
      </c>
      <c r="I1302" s="179" t="n">
        <v>3974438.57588607</v>
      </c>
      <c r="J1302" s="180" t="str">
        <f>IF(I1302&gt;0,H1302/I1302,0)</f>
      </c>
      <c r="K1302" s="181" t="str">
        <f>1-EXP(-J1302)</f>
      </c>
      <c r="L1302" s="182" t="str">
        <f>IF(G1302=30,1,M1301)</f>
      </c>
      <c r="M1302" s="183" t="str">
        <f>L1302*(1-K1302)</f>
      </c>
    </row>
    <row r="1303">
      <c r="A1303" t="s">
        <v>167</v>
      </c>
      <c r="B1303" t="s">
        <v>243</v>
      </c>
      <c r="C1303" s="35" t="s">
        <v>245</v>
      </c>
      <c r="D1303" t="s">
        <v>530</v>
      </c>
      <c r="E1303" t="s">
        <v>548</v>
      </c>
      <c r="F1303" s="176" t="n">
        <v>2031</v>
      </c>
      <c r="G1303" s="177" t="n">
        <v>51</v>
      </c>
      <c r="H1303" s="178" t="n">
        <v>8986.02833360331</v>
      </c>
      <c r="I1303" s="179" t="n">
        <v>3913814.5053557</v>
      </c>
      <c r="J1303" s="180" t="str">
        <f>IF(I1303&gt;0,H1303/I1303,0)</f>
      </c>
      <c r="K1303" s="181" t="str">
        <f>1-EXP(-J1303)</f>
      </c>
      <c r="L1303" s="182" t="str">
        <f>IF(G1303=30,1,M1302)</f>
      </c>
      <c r="M1303" s="183" t="str">
        <f>L1303*(1-K1303)</f>
      </c>
    </row>
    <row r="1304">
      <c r="A1304" t="s">
        <v>167</v>
      </c>
      <c r="B1304" t="s">
        <v>243</v>
      </c>
      <c r="C1304" s="35" t="s">
        <v>245</v>
      </c>
      <c r="D1304" t="s">
        <v>530</v>
      </c>
      <c r="E1304" t="s">
        <v>548</v>
      </c>
      <c r="F1304" s="176" t="n">
        <v>2031</v>
      </c>
      <c r="G1304" s="177" t="n">
        <v>52</v>
      </c>
      <c r="H1304" s="178" t="n">
        <v>9407.86769664477</v>
      </c>
      <c r="I1304" s="179" t="n">
        <v>3839783.29015251</v>
      </c>
      <c r="J1304" s="180" t="str">
        <f>IF(I1304&gt;0,H1304/I1304,0)</f>
      </c>
      <c r="K1304" s="181" t="str">
        <f>1-EXP(-J1304)</f>
      </c>
      <c r="L1304" s="182" t="str">
        <f>IF(G1304=30,1,M1303)</f>
      </c>
      <c r="M1304" s="183" t="str">
        <f>L1304*(1-K1304)</f>
      </c>
    </row>
    <row r="1305">
      <c r="A1305" t="s">
        <v>167</v>
      </c>
      <c r="B1305" t="s">
        <v>243</v>
      </c>
      <c r="C1305" s="35" t="s">
        <v>245</v>
      </c>
      <c r="D1305" t="s">
        <v>530</v>
      </c>
      <c r="E1305" t="s">
        <v>548</v>
      </c>
      <c r="F1305" s="176" t="n">
        <v>2031</v>
      </c>
      <c r="G1305" s="177" t="n">
        <v>53</v>
      </c>
      <c r="H1305" s="178" t="n">
        <v>9837.17039494344</v>
      </c>
      <c r="I1305" s="179" t="n">
        <v>3741552.06466318</v>
      </c>
      <c r="J1305" s="180" t="str">
        <f>IF(I1305&gt;0,H1305/I1305,0)</f>
      </c>
      <c r="K1305" s="181" t="str">
        <f>1-EXP(-J1305)</f>
      </c>
      <c r="L1305" s="182" t="str">
        <f>IF(G1305=30,1,M1304)</f>
      </c>
      <c r="M1305" s="183" t="str">
        <f>L1305*(1-K1305)</f>
      </c>
    </row>
    <row r="1306">
      <c r="A1306" t="s">
        <v>167</v>
      </c>
      <c r="B1306" t="s">
        <v>243</v>
      </c>
      <c r="C1306" s="35" t="s">
        <v>245</v>
      </c>
      <c r="D1306" t="s">
        <v>530</v>
      </c>
      <c r="E1306" t="s">
        <v>548</v>
      </c>
      <c r="F1306" s="176" t="n">
        <v>2031</v>
      </c>
      <c r="G1306" s="177" t="n">
        <v>54</v>
      </c>
      <c r="H1306" s="178" t="n">
        <v>10361.9052158134</v>
      </c>
      <c r="I1306" s="179" t="n">
        <v>3647317.64797236</v>
      </c>
      <c r="J1306" s="180" t="str">
        <f>IF(I1306&gt;0,H1306/I1306,0)</f>
      </c>
      <c r="K1306" s="181" t="str">
        <f>1-EXP(-J1306)</f>
      </c>
      <c r="L1306" s="182" t="str">
        <f>IF(G1306=30,1,M1305)</f>
      </c>
      <c r="M1306" s="183" t="str">
        <f>L1306*(1-K1306)</f>
      </c>
    </row>
    <row r="1307">
      <c r="A1307" t="s">
        <v>167</v>
      </c>
      <c r="B1307" t="s">
        <v>243</v>
      </c>
      <c r="C1307" s="35" t="s">
        <v>245</v>
      </c>
      <c r="D1307" t="s">
        <v>530</v>
      </c>
      <c r="E1307" t="s">
        <v>548</v>
      </c>
      <c r="F1307" s="176" t="n">
        <v>2031</v>
      </c>
      <c r="G1307" s="177" t="n">
        <v>55</v>
      </c>
      <c r="H1307" s="178" t="n">
        <v>11097.0269062269</v>
      </c>
      <c r="I1307" s="179" t="n">
        <v>3567643.68791445</v>
      </c>
      <c r="J1307" s="180" t="str">
        <f>IF(I1307&gt;0,H1307/I1307,0)</f>
      </c>
      <c r="K1307" s="181" t="str">
        <f>1-EXP(-J1307)</f>
      </c>
      <c r="L1307" s="182" t="str">
        <f>IF(G1307=30,1,M1306)</f>
      </c>
      <c r="M1307" s="183" t="str">
        <f>L1307*(1-K1307)</f>
      </c>
    </row>
    <row r="1308">
      <c r="A1308" t="s">
        <v>167</v>
      </c>
      <c r="B1308" t="s">
        <v>243</v>
      </c>
      <c r="C1308" s="35" t="s">
        <v>245</v>
      </c>
      <c r="D1308" t="s">
        <v>530</v>
      </c>
      <c r="E1308" t="s">
        <v>548</v>
      </c>
      <c r="F1308" s="176" t="n">
        <v>2031</v>
      </c>
      <c r="G1308" s="177" t="n">
        <v>56</v>
      </c>
      <c r="H1308" s="178" t="n">
        <v>11938.0958258743</v>
      </c>
      <c r="I1308" s="179" t="n">
        <v>3475191.49579187</v>
      </c>
      <c r="J1308" s="180" t="str">
        <f>IF(I1308&gt;0,H1308/I1308,0)</f>
      </c>
      <c r="K1308" s="181" t="str">
        <f>1-EXP(-J1308)</f>
      </c>
      <c r="L1308" s="182" t="str">
        <f>IF(G1308=30,1,M1307)</f>
      </c>
      <c r="M1308" s="183" t="str">
        <f>L1308*(1-K1308)</f>
      </c>
    </row>
    <row r="1309">
      <c r="A1309" t="s">
        <v>167</v>
      </c>
      <c r="B1309" t="s">
        <v>243</v>
      </c>
      <c r="C1309" s="35" t="s">
        <v>245</v>
      </c>
      <c r="D1309" t="s">
        <v>530</v>
      </c>
      <c r="E1309" t="s">
        <v>548</v>
      </c>
      <c r="F1309" s="176" t="n">
        <v>2031</v>
      </c>
      <c r="G1309" s="177" t="n">
        <v>57</v>
      </c>
      <c r="H1309" s="178" t="n">
        <v>12864.6719359476</v>
      </c>
      <c r="I1309" s="179" t="n">
        <v>3397331.82568717</v>
      </c>
      <c r="J1309" s="180" t="str">
        <f>IF(I1309&gt;0,H1309/I1309,0)</f>
      </c>
      <c r="K1309" s="181" t="str">
        <f>1-EXP(-J1309)</f>
      </c>
      <c r="L1309" s="182" t="str">
        <f>IF(G1309=30,1,M1308)</f>
      </c>
      <c r="M1309" s="183" t="str">
        <f>L1309*(1-K1309)</f>
      </c>
    </row>
    <row r="1310">
      <c r="A1310" t="s">
        <v>167</v>
      </c>
      <c r="B1310" t="s">
        <v>243</v>
      </c>
      <c r="C1310" s="35" t="s">
        <v>245</v>
      </c>
      <c r="D1310" t="s">
        <v>530</v>
      </c>
      <c r="E1310" t="s">
        <v>548</v>
      </c>
      <c r="F1310" s="176" t="n">
        <v>2031</v>
      </c>
      <c r="G1310" s="177" t="n">
        <v>58</v>
      </c>
      <c r="H1310" s="178" t="n">
        <v>13916.5019629103</v>
      </c>
      <c r="I1310" s="179" t="n">
        <v>3319010.0911896</v>
      </c>
      <c r="J1310" s="180" t="str">
        <f>IF(I1310&gt;0,H1310/I1310,0)</f>
      </c>
      <c r="K1310" s="181" t="str">
        <f>1-EXP(-J1310)</f>
      </c>
      <c r="L1310" s="182" t="str">
        <f>IF(G1310=30,1,M1309)</f>
      </c>
      <c r="M1310" s="183" t="str">
        <f>L1310*(1-K1310)</f>
      </c>
    </row>
    <row r="1311">
      <c r="A1311" t="s">
        <v>167</v>
      </c>
      <c r="B1311" t="s">
        <v>243</v>
      </c>
      <c r="C1311" s="35" t="s">
        <v>245</v>
      </c>
      <c r="D1311" t="s">
        <v>530</v>
      </c>
      <c r="E1311" t="s">
        <v>548</v>
      </c>
      <c r="F1311" s="176" t="n">
        <v>2031</v>
      </c>
      <c r="G1311" s="177" t="n">
        <v>59</v>
      </c>
      <c r="H1311" s="178" t="n">
        <v>14190.8896422048</v>
      </c>
      <c r="I1311" s="179" t="n">
        <v>3219367.72820743</v>
      </c>
      <c r="J1311" s="180" t="str">
        <f>IF(I1311&gt;0,H1311/I1311,0)</f>
      </c>
      <c r="K1311" s="181" t="str">
        <f>1-EXP(-J1311)</f>
      </c>
      <c r="L1311" s="182" t="str">
        <f>IF(G1311=30,1,M1310)</f>
      </c>
      <c r="M1311" s="183" t="str">
        <f>L1311*(1-K1311)</f>
      </c>
    </row>
    <row r="1312">
      <c r="A1312" t="s">
        <v>167</v>
      </c>
      <c r="B1312" t="s">
        <v>243</v>
      </c>
      <c r="C1312" s="35" t="s">
        <v>245</v>
      </c>
      <c r="D1312" t="s">
        <v>530</v>
      </c>
      <c r="E1312" t="s">
        <v>548</v>
      </c>
      <c r="F1312" s="176" t="n">
        <v>2031</v>
      </c>
      <c r="G1312" s="177" t="n">
        <v>60</v>
      </c>
      <c r="H1312" s="178" t="n">
        <v>14666.05722179</v>
      </c>
      <c r="I1312" s="179" t="n">
        <v>3130417.01319111</v>
      </c>
      <c r="J1312" s="180" t="str">
        <f>IF(I1312&gt;0,H1312/I1312,0)</f>
      </c>
      <c r="K1312" s="181" t="str">
        <f>1-EXP(-J1312)</f>
      </c>
      <c r="L1312" s="182" t="str">
        <f>IF(G1312=30,1,M1311)</f>
      </c>
      <c r="M1312" s="183" t="str">
        <f>L1312*(1-K1312)</f>
      </c>
    </row>
    <row r="1313">
      <c r="A1313" t="s">
        <v>167</v>
      </c>
      <c r="B1313" t="s">
        <v>243</v>
      </c>
      <c r="C1313" s="35" t="s">
        <v>245</v>
      </c>
      <c r="D1313" t="s">
        <v>530</v>
      </c>
      <c r="E1313" t="s">
        <v>548</v>
      </c>
      <c r="F1313" s="176" t="n">
        <v>2031</v>
      </c>
      <c r="G1313" s="177" t="n">
        <v>61</v>
      </c>
      <c r="H1313" s="178" t="n">
        <v>15535.2269397293</v>
      </c>
      <c r="I1313" s="179" t="n">
        <v>3039321.32170405</v>
      </c>
      <c r="J1313" s="180" t="str">
        <f>IF(I1313&gt;0,H1313/I1313,0)</f>
      </c>
      <c r="K1313" s="181" t="str">
        <f>1-EXP(-J1313)</f>
      </c>
      <c r="L1313" s="182" t="str">
        <f>IF(G1313=30,1,M1312)</f>
      </c>
      <c r="M1313" s="183" t="str">
        <f>L1313*(1-K1313)</f>
      </c>
    </row>
    <row r="1314">
      <c r="A1314" t="s">
        <v>167</v>
      </c>
      <c r="B1314" t="s">
        <v>243</v>
      </c>
      <c r="C1314" s="35" t="s">
        <v>245</v>
      </c>
      <c r="D1314" t="s">
        <v>530</v>
      </c>
      <c r="E1314" t="s">
        <v>548</v>
      </c>
      <c r="F1314" s="176" t="n">
        <v>2031</v>
      </c>
      <c r="G1314" s="177" t="n">
        <v>62</v>
      </c>
      <c r="H1314" s="178" t="n">
        <v>16195.0132382225</v>
      </c>
      <c r="I1314" s="179" t="n">
        <v>2932733.55359291</v>
      </c>
      <c r="J1314" s="180" t="str">
        <f>IF(I1314&gt;0,H1314/I1314,0)</f>
      </c>
      <c r="K1314" s="181" t="str">
        <f>1-EXP(-J1314)</f>
      </c>
      <c r="L1314" s="182" t="str">
        <f>IF(G1314=30,1,M1313)</f>
      </c>
      <c r="M1314" s="183" t="str">
        <f>L1314*(1-K1314)</f>
      </c>
    </row>
    <row r="1315">
      <c r="A1315" t="s">
        <v>167</v>
      </c>
      <c r="B1315" t="s">
        <v>243</v>
      </c>
      <c r="C1315" s="35" t="s">
        <v>245</v>
      </c>
      <c r="D1315" t="s">
        <v>530</v>
      </c>
      <c r="E1315" t="s">
        <v>548</v>
      </c>
      <c r="F1315" s="176" t="n">
        <v>2031</v>
      </c>
      <c r="G1315" s="177" t="n">
        <v>63</v>
      </c>
      <c r="H1315" s="178" t="n">
        <v>17130.0212476145</v>
      </c>
      <c r="I1315" s="179" t="n">
        <v>2818730.99655093</v>
      </c>
      <c r="J1315" s="180" t="str">
        <f>IF(I1315&gt;0,H1315/I1315,0)</f>
      </c>
      <c r="K1315" s="181" t="str">
        <f>1-EXP(-J1315)</f>
      </c>
      <c r="L1315" s="182" t="str">
        <f>IF(G1315=30,1,M1314)</f>
      </c>
      <c r="M1315" s="183" t="str">
        <f>L1315*(1-K1315)</f>
      </c>
    </row>
    <row r="1316">
      <c r="A1316" t="s">
        <v>167</v>
      </c>
      <c r="B1316" t="s">
        <v>243</v>
      </c>
      <c r="C1316" s="35" t="s">
        <v>245</v>
      </c>
      <c r="D1316" t="s">
        <v>530</v>
      </c>
      <c r="E1316" t="s">
        <v>548</v>
      </c>
      <c r="F1316" s="176" t="n">
        <v>2031</v>
      </c>
      <c r="G1316" s="177" t="n">
        <v>64</v>
      </c>
      <c r="H1316" s="178" t="n">
        <v>18398.545711414</v>
      </c>
      <c r="I1316" s="179" t="n">
        <v>2706406.37961613</v>
      </c>
      <c r="J1316" s="180" t="str">
        <f>IF(I1316&gt;0,H1316/I1316,0)</f>
      </c>
      <c r="K1316" s="181" t="str">
        <f>1-EXP(-J1316)</f>
      </c>
      <c r="L1316" s="182" t="str">
        <f>IF(G1316=30,1,M1315)</f>
      </c>
      <c r="M1316" s="183" t="str">
        <f>L1316*(1-K1316)</f>
      </c>
    </row>
    <row r="1317">
      <c r="A1317" t="s">
        <v>167</v>
      </c>
      <c r="B1317" t="s">
        <v>243</v>
      </c>
      <c r="C1317" s="35" t="s">
        <v>245</v>
      </c>
      <c r="D1317" t="s">
        <v>530</v>
      </c>
      <c r="E1317" t="s">
        <v>548</v>
      </c>
      <c r="F1317" s="176" t="n">
        <v>2031</v>
      </c>
      <c r="G1317" s="177" t="n">
        <v>65</v>
      </c>
      <c r="H1317" s="178" t="n">
        <v>19516.5118108864</v>
      </c>
      <c r="I1317" s="179" t="n">
        <v>2581236.72297519</v>
      </c>
      <c r="J1317" s="180" t="str">
        <f>IF(I1317&gt;0,H1317/I1317,0)</f>
      </c>
      <c r="K1317" s="181" t="str">
        <f>1-EXP(-J1317)</f>
      </c>
      <c r="L1317" s="182" t="str">
        <f>IF(G1317=30,1,M1316)</f>
      </c>
      <c r="M1317" s="183" t="str">
        <f>L1317*(1-K1317)</f>
      </c>
    </row>
    <row r="1318">
      <c r="A1318" t="s">
        <v>167</v>
      </c>
      <c r="B1318" t="s">
        <v>243</v>
      </c>
      <c r="C1318" s="35" t="s">
        <v>245</v>
      </c>
      <c r="D1318" t="s">
        <v>530</v>
      </c>
      <c r="E1318" t="s">
        <v>548</v>
      </c>
      <c r="F1318" s="176" t="n">
        <v>2031</v>
      </c>
      <c r="G1318" s="177" t="n">
        <v>66</v>
      </c>
      <c r="H1318" s="178" t="n">
        <v>20019.0119617285</v>
      </c>
      <c r="I1318" s="179" t="n">
        <v>2444204.35584895</v>
      </c>
      <c r="J1318" s="180" t="str">
        <f>IF(I1318&gt;0,H1318/I1318,0)</f>
      </c>
      <c r="K1318" s="181" t="str">
        <f>1-EXP(-J1318)</f>
      </c>
      <c r="L1318" s="182" t="str">
        <f>IF(G1318=30,1,M1317)</f>
      </c>
      <c r="M1318" s="183" t="str">
        <f>L1318*(1-K1318)</f>
      </c>
    </row>
    <row r="1319">
      <c r="A1319" t="s">
        <v>167</v>
      </c>
      <c r="B1319" t="s">
        <v>243</v>
      </c>
      <c r="C1319" s="35" t="s">
        <v>245</v>
      </c>
      <c r="D1319" t="s">
        <v>530</v>
      </c>
      <c r="E1319" t="s">
        <v>548</v>
      </c>
      <c r="F1319" s="176" t="n">
        <v>2031</v>
      </c>
      <c r="G1319" s="177" t="n">
        <v>67</v>
      </c>
      <c r="H1319" s="178" t="n">
        <v>20898.6087132861</v>
      </c>
      <c r="I1319" s="179" t="n">
        <v>2308153.06455576</v>
      </c>
      <c r="J1319" s="180" t="str">
        <f>IF(I1319&gt;0,H1319/I1319,0)</f>
      </c>
      <c r="K1319" s="181" t="str">
        <f>1-EXP(-J1319)</f>
      </c>
      <c r="L1319" s="182" t="str">
        <f>IF(G1319=30,1,M1318)</f>
      </c>
      <c r="M1319" s="183" t="str">
        <f>L1319*(1-K1319)</f>
      </c>
    </row>
    <row r="1320">
      <c r="A1320" t="s">
        <v>167</v>
      </c>
      <c r="B1320" t="s">
        <v>243</v>
      </c>
      <c r="C1320" s="35" t="s">
        <v>245</v>
      </c>
      <c r="D1320" t="s">
        <v>530</v>
      </c>
      <c r="E1320" t="s">
        <v>548</v>
      </c>
      <c r="F1320" s="176" t="n">
        <v>2031</v>
      </c>
      <c r="G1320" s="177" t="n">
        <v>68</v>
      </c>
      <c r="H1320" s="178" t="n">
        <v>21471.8192886259</v>
      </c>
      <c r="I1320" s="179" t="n">
        <v>2173243.72887084</v>
      </c>
      <c r="J1320" s="180" t="str">
        <f>IF(I1320&gt;0,H1320/I1320,0)</f>
      </c>
      <c r="K1320" s="181" t="str">
        <f>1-EXP(-J1320)</f>
      </c>
      <c r="L1320" s="182" t="str">
        <f>IF(G1320=30,1,M1319)</f>
      </c>
      <c r="M1320" s="183" t="str">
        <f>L1320*(1-K1320)</f>
      </c>
    </row>
    <row r="1321">
      <c r="A1321" t="s">
        <v>167</v>
      </c>
      <c r="B1321" t="s">
        <v>243</v>
      </c>
      <c r="C1321" s="35" t="s">
        <v>245</v>
      </c>
      <c r="D1321" t="s">
        <v>530</v>
      </c>
      <c r="E1321" t="s">
        <v>548</v>
      </c>
      <c r="F1321" s="176" t="n">
        <v>2031</v>
      </c>
      <c r="G1321" s="177" t="n">
        <v>69</v>
      </c>
      <c r="H1321" s="178" t="n">
        <v>21244.2917040163</v>
      </c>
      <c r="I1321" s="179" t="n">
        <v>2038558.12201558</v>
      </c>
      <c r="J1321" s="180" t="str">
        <f>IF(I1321&gt;0,H1321/I1321,0)</f>
      </c>
      <c r="K1321" s="181" t="str">
        <f>1-EXP(-J1321)</f>
      </c>
      <c r="L1321" s="182" t="str">
        <f>IF(G1321=30,1,M1320)</f>
      </c>
      <c r="M1321" s="183" t="str">
        <f>L1321*(1-K1321)</f>
      </c>
    </row>
    <row r="1322">
      <c r="A1322" t="s">
        <v>167</v>
      </c>
      <c r="B1322" t="s">
        <v>243</v>
      </c>
      <c r="C1322" s="35" t="s">
        <v>245</v>
      </c>
      <c r="D1322" t="s">
        <v>530</v>
      </c>
      <c r="E1322" t="s">
        <v>548</v>
      </c>
      <c r="F1322" s="176" t="n">
        <v>2032</v>
      </c>
      <c r="G1322" s="177" t="n">
        <v>30</v>
      </c>
      <c r="H1322" s="178" t="n">
        <v>747.413080091791</v>
      </c>
      <c r="I1322" s="179" t="n">
        <v>4342445.9422851</v>
      </c>
      <c r="J1322" s="180" t="str">
        <f>IF(I1322&gt;0,H1322/I1322,0)</f>
      </c>
      <c r="K1322" s="181" t="str">
        <f>1-EXP(-J1322)</f>
      </c>
      <c r="L1322" s="182" t="str">
        <f>IF(G1322=30,1,M1321)</f>
      </c>
      <c r="M1322" s="183" t="str">
        <f>L1322*(1-K1322)</f>
      </c>
    </row>
    <row r="1323">
      <c r="A1323" t="s">
        <v>167</v>
      </c>
      <c r="B1323" t="s">
        <v>243</v>
      </c>
      <c r="C1323" s="35" t="s">
        <v>245</v>
      </c>
      <c r="D1323" t="s">
        <v>530</v>
      </c>
      <c r="E1323" t="s">
        <v>548</v>
      </c>
      <c r="F1323" s="176" t="n">
        <v>2032</v>
      </c>
      <c r="G1323" s="177" t="n">
        <v>31</v>
      </c>
      <c r="H1323" s="178" t="n">
        <v>1108.01685167943</v>
      </c>
      <c r="I1323" s="179" t="n">
        <v>4323915.02853637</v>
      </c>
      <c r="J1323" s="180" t="str">
        <f>IF(I1323&gt;0,H1323/I1323,0)</f>
      </c>
      <c r="K1323" s="181" t="str">
        <f>1-EXP(-J1323)</f>
      </c>
      <c r="L1323" s="182" t="str">
        <f>IF(G1323=30,1,M1322)</f>
      </c>
      <c r="M1323" s="183" t="str">
        <f>L1323*(1-K1323)</f>
      </c>
    </row>
    <row r="1324">
      <c r="A1324" t="s">
        <v>167</v>
      </c>
      <c r="B1324" t="s">
        <v>243</v>
      </c>
      <c r="C1324" s="35" t="s">
        <v>245</v>
      </c>
      <c r="D1324" t="s">
        <v>530</v>
      </c>
      <c r="E1324" t="s">
        <v>548</v>
      </c>
      <c r="F1324" s="176" t="n">
        <v>2032</v>
      </c>
      <c r="G1324" s="177" t="n">
        <v>32</v>
      </c>
      <c r="H1324" s="178" t="n">
        <v>1180.26001671904</v>
      </c>
      <c r="I1324" s="179" t="n">
        <v>4325337.57999776</v>
      </c>
      <c r="J1324" s="180" t="str">
        <f>IF(I1324&gt;0,H1324/I1324,0)</f>
      </c>
      <c r="K1324" s="181" t="str">
        <f>1-EXP(-J1324)</f>
      </c>
      <c r="L1324" s="182" t="str">
        <f>IF(G1324=30,1,M1323)</f>
      </c>
      <c r="M1324" s="183" t="str">
        <f>L1324*(1-K1324)</f>
      </c>
    </row>
    <row r="1325">
      <c r="A1325" t="s">
        <v>167</v>
      </c>
      <c r="B1325" t="s">
        <v>243</v>
      </c>
      <c r="C1325" s="35" t="s">
        <v>245</v>
      </c>
      <c r="D1325" t="s">
        <v>530</v>
      </c>
      <c r="E1325" t="s">
        <v>548</v>
      </c>
      <c r="F1325" s="176" t="n">
        <v>2032</v>
      </c>
      <c r="G1325" s="177" t="n">
        <v>33</v>
      </c>
      <c r="H1325" s="178" t="n">
        <v>1285.63072215234</v>
      </c>
      <c r="I1325" s="179" t="n">
        <v>4365728.13227415</v>
      </c>
      <c r="J1325" s="180" t="str">
        <f>IF(I1325&gt;0,H1325/I1325,0)</f>
      </c>
      <c r="K1325" s="181" t="str">
        <f>1-EXP(-J1325)</f>
      </c>
      <c r="L1325" s="182" t="str">
        <f>IF(G1325=30,1,M1324)</f>
      </c>
      <c r="M1325" s="183" t="str">
        <f>L1325*(1-K1325)</f>
      </c>
    </row>
    <row r="1326">
      <c r="A1326" t="s">
        <v>167</v>
      </c>
      <c r="B1326" t="s">
        <v>243</v>
      </c>
      <c r="C1326" s="35" t="s">
        <v>245</v>
      </c>
      <c r="D1326" t="s">
        <v>530</v>
      </c>
      <c r="E1326" t="s">
        <v>548</v>
      </c>
      <c r="F1326" s="176" t="n">
        <v>2032</v>
      </c>
      <c r="G1326" s="177" t="n">
        <v>34</v>
      </c>
      <c r="H1326" s="178" t="n">
        <v>1379.18754750003</v>
      </c>
      <c r="I1326" s="179" t="n">
        <v>4408720.52286117</v>
      </c>
      <c r="J1326" s="180" t="str">
        <f>IF(I1326&gt;0,H1326/I1326,0)</f>
      </c>
      <c r="K1326" s="181" t="str">
        <f>1-EXP(-J1326)</f>
      </c>
      <c r="L1326" s="182" t="str">
        <f>IF(G1326=30,1,M1325)</f>
      </c>
      <c r="M1326" s="183" t="str">
        <f>L1326*(1-K1326)</f>
      </c>
    </row>
    <row r="1327">
      <c r="A1327" t="s">
        <v>167</v>
      </c>
      <c r="B1327" t="s">
        <v>243</v>
      </c>
      <c r="C1327" s="35" t="s">
        <v>245</v>
      </c>
      <c r="D1327" t="s">
        <v>530</v>
      </c>
      <c r="E1327" t="s">
        <v>548</v>
      </c>
      <c r="F1327" s="176" t="n">
        <v>2032</v>
      </c>
      <c r="G1327" s="177" t="n">
        <v>35</v>
      </c>
      <c r="H1327" s="178" t="n">
        <v>1482.83743745288</v>
      </c>
      <c r="I1327" s="179" t="n">
        <v>4405438.39321013</v>
      </c>
      <c r="J1327" s="180" t="str">
        <f>IF(I1327&gt;0,H1327/I1327,0)</f>
      </c>
      <c r="K1327" s="181" t="str">
        <f>1-EXP(-J1327)</f>
      </c>
      <c r="L1327" s="182" t="str">
        <f>IF(G1327=30,1,M1326)</f>
      </c>
      <c r="M1327" s="183" t="str">
        <f>L1327*(1-K1327)</f>
      </c>
    </row>
    <row r="1328">
      <c r="A1328" t="s">
        <v>167</v>
      </c>
      <c r="B1328" t="s">
        <v>243</v>
      </c>
      <c r="C1328" s="35" t="s">
        <v>245</v>
      </c>
      <c r="D1328" t="s">
        <v>530</v>
      </c>
      <c r="E1328" t="s">
        <v>548</v>
      </c>
      <c r="F1328" s="176" t="n">
        <v>2032</v>
      </c>
      <c r="G1328" s="177" t="n">
        <v>36</v>
      </c>
      <c r="H1328" s="178" t="n">
        <v>1899.32065155432</v>
      </c>
      <c r="I1328" s="179" t="n">
        <v>4343083.97238652</v>
      </c>
      <c r="J1328" s="180" t="str">
        <f>IF(I1328&gt;0,H1328/I1328,0)</f>
      </c>
      <c r="K1328" s="181" t="str">
        <f>1-EXP(-J1328)</f>
      </c>
      <c r="L1328" s="182" t="str">
        <f>IF(G1328=30,1,M1327)</f>
      </c>
      <c r="M1328" s="183" t="str">
        <f>L1328*(1-K1328)</f>
      </c>
    </row>
    <row r="1329">
      <c r="A1329" t="s">
        <v>167</v>
      </c>
      <c r="B1329" t="s">
        <v>243</v>
      </c>
      <c r="C1329" s="35" t="s">
        <v>245</v>
      </c>
      <c r="D1329" t="s">
        <v>530</v>
      </c>
      <c r="E1329" t="s">
        <v>548</v>
      </c>
      <c r="F1329" s="176" t="n">
        <v>2032</v>
      </c>
      <c r="G1329" s="177" t="n">
        <v>37</v>
      </c>
      <c r="H1329" s="178" t="n">
        <v>2018.96401034016</v>
      </c>
      <c r="I1329" s="179" t="n">
        <v>4278764.77150125</v>
      </c>
      <c r="J1329" s="180" t="str">
        <f>IF(I1329&gt;0,H1329/I1329,0)</f>
      </c>
      <c r="K1329" s="181" t="str">
        <f>1-EXP(-J1329)</f>
      </c>
      <c r="L1329" s="182" t="str">
        <f>IF(G1329=30,1,M1328)</f>
      </c>
      <c r="M1329" s="183" t="str">
        <f>L1329*(1-K1329)</f>
      </c>
    </row>
    <row r="1330">
      <c r="A1330" t="s">
        <v>167</v>
      </c>
      <c r="B1330" t="s">
        <v>243</v>
      </c>
      <c r="C1330" s="35" t="s">
        <v>245</v>
      </c>
      <c r="D1330" t="s">
        <v>530</v>
      </c>
      <c r="E1330" t="s">
        <v>548</v>
      </c>
      <c r="F1330" s="176" t="n">
        <v>2032</v>
      </c>
      <c r="G1330" s="177" t="n">
        <v>38</v>
      </c>
      <c r="H1330" s="178" t="n">
        <v>2173.79827435807</v>
      </c>
      <c r="I1330" s="179" t="n">
        <v>4223870.76308118</v>
      </c>
      <c r="J1330" s="180" t="str">
        <f>IF(I1330&gt;0,H1330/I1330,0)</f>
      </c>
      <c r="K1330" s="181" t="str">
        <f>1-EXP(-J1330)</f>
      </c>
      <c r="L1330" s="182" t="str">
        <f>IF(G1330=30,1,M1329)</f>
      </c>
      <c r="M1330" s="183" t="str">
        <f>L1330*(1-K1330)</f>
      </c>
    </row>
    <row r="1331">
      <c r="A1331" t="s">
        <v>167</v>
      </c>
      <c r="B1331" t="s">
        <v>243</v>
      </c>
      <c r="C1331" s="35" t="s">
        <v>245</v>
      </c>
      <c r="D1331" t="s">
        <v>530</v>
      </c>
      <c r="E1331" t="s">
        <v>548</v>
      </c>
      <c r="F1331" s="176" t="n">
        <v>2032</v>
      </c>
      <c r="G1331" s="177" t="n">
        <v>39</v>
      </c>
      <c r="H1331" s="178" t="n">
        <v>2273.71117991111</v>
      </c>
      <c r="I1331" s="179" t="n">
        <v>4171394.90918787</v>
      </c>
      <c r="J1331" s="180" t="str">
        <f>IF(I1331&gt;0,H1331/I1331,0)</f>
      </c>
      <c r="K1331" s="181" t="str">
        <f>1-EXP(-J1331)</f>
      </c>
      <c r="L1331" s="182" t="str">
        <f>IF(G1331=30,1,M1330)</f>
      </c>
      <c r="M1331" s="183" t="str">
        <f>L1331*(1-K1331)</f>
      </c>
    </row>
    <row r="1332">
      <c r="A1332" t="s">
        <v>167</v>
      </c>
      <c r="B1332" t="s">
        <v>243</v>
      </c>
      <c r="C1332" s="35" t="s">
        <v>245</v>
      </c>
      <c r="D1332" t="s">
        <v>530</v>
      </c>
      <c r="E1332" t="s">
        <v>548</v>
      </c>
      <c r="F1332" s="176" t="n">
        <v>2032</v>
      </c>
      <c r="G1332" s="177" t="n">
        <v>40</v>
      </c>
      <c r="H1332" s="178" t="n">
        <v>2452.75558370297</v>
      </c>
      <c r="I1332" s="179" t="n">
        <v>4153771.02980057</v>
      </c>
      <c r="J1332" s="180" t="str">
        <f>IF(I1332&gt;0,H1332/I1332,0)</f>
      </c>
      <c r="K1332" s="181" t="str">
        <f>1-EXP(-J1332)</f>
      </c>
      <c r="L1332" s="182" t="str">
        <f>IF(G1332=30,1,M1331)</f>
      </c>
      <c r="M1332" s="183" t="str">
        <f>L1332*(1-K1332)</f>
      </c>
    </row>
    <row r="1333">
      <c r="A1333" t="s">
        <v>167</v>
      </c>
      <c r="B1333" t="s">
        <v>243</v>
      </c>
      <c r="C1333" s="35" t="s">
        <v>245</v>
      </c>
      <c r="D1333" t="s">
        <v>530</v>
      </c>
      <c r="E1333" t="s">
        <v>548</v>
      </c>
      <c r="F1333" s="176" t="n">
        <v>2032</v>
      </c>
      <c r="G1333" s="177" t="n">
        <v>41</v>
      </c>
      <c r="H1333" s="178" t="n">
        <v>3195.55214279608</v>
      </c>
      <c r="I1333" s="179" t="n">
        <v>4130295.63019796</v>
      </c>
      <c r="J1333" s="180" t="str">
        <f>IF(I1333&gt;0,H1333/I1333,0)</f>
      </c>
      <c r="K1333" s="181" t="str">
        <f>1-EXP(-J1333)</f>
      </c>
      <c r="L1333" s="182" t="str">
        <f>IF(G1333=30,1,M1332)</f>
      </c>
      <c r="M1333" s="183" t="str">
        <f>L1333*(1-K1333)</f>
      </c>
    </row>
    <row r="1334">
      <c r="A1334" t="s">
        <v>167</v>
      </c>
      <c r="B1334" t="s">
        <v>243</v>
      </c>
      <c r="C1334" s="35" t="s">
        <v>245</v>
      </c>
      <c r="D1334" t="s">
        <v>530</v>
      </c>
      <c r="E1334" t="s">
        <v>548</v>
      </c>
      <c r="F1334" s="176" t="n">
        <v>2032</v>
      </c>
      <c r="G1334" s="177" t="n">
        <v>42</v>
      </c>
      <c r="H1334" s="178" t="n">
        <v>3511.07402466549</v>
      </c>
      <c r="I1334" s="179" t="n">
        <v>4110316.57509538</v>
      </c>
      <c r="J1334" s="180" t="str">
        <f>IF(I1334&gt;0,H1334/I1334,0)</f>
      </c>
      <c r="K1334" s="181" t="str">
        <f>1-EXP(-J1334)</f>
      </c>
      <c r="L1334" s="182" t="str">
        <f>IF(G1334=30,1,M1333)</f>
      </c>
      <c r="M1334" s="183" t="str">
        <f>L1334*(1-K1334)</f>
      </c>
    </row>
    <row r="1335">
      <c r="A1335" t="s">
        <v>167</v>
      </c>
      <c r="B1335" t="s">
        <v>243</v>
      </c>
      <c r="C1335" s="35" t="s">
        <v>245</v>
      </c>
      <c r="D1335" t="s">
        <v>530</v>
      </c>
      <c r="E1335" t="s">
        <v>548</v>
      </c>
      <c r="F1335" s="176" t="n">
        <v>2032</v>
      </c>
      <c r="G1335" s="177" t="n">
        <v>43</v>
      </c>
      <c r="H1335" s="178" t="n">
        <v>3926.51403918168</v>
      </c>
      <c r="I1335" s="179" t="n">
        <v>4113022.56175306</v>
      </c>
      <c r="J1335" s="180" t="str">
        <f>IF(I1335&gt;0,H1335/I1335,0)</f>
      </c>
      <c r="K1335" s="181" t="str">
        <f>1-EXP(-J1335)</f>
      </c>
      <c r="L1335" s="182" t="str">
        <f>IF(G1335=30,1,M1334)</f>
      </c>
      <c r="M1335" s="183" t="str">
        <f>L1335*(1-K1335)</f>
      </c>
    </row>
    <row r="1336">
      <c r="A1336" t="s">
        <v>167</v>
      </c>
      <c r="B1336" t="s">
        <v>243</v>
      </c>
      <c r="C1336" s="35" t="s">
        <v>245</v>
      </c>
      <c r="D1336" t="s">
        <v>530</v>
      </c>
      <c r="E1336" t="s">
        <v>548</v>
      </c>
      <c r="F1336" s="176" t="n">
        <v>2032</v>
      </c>
      <c r="G1336" s="177" t="n">
        <v>44</v>
      </c>
      <c r="H1336" s="178" t="n">
        <v>4190.38980481242</v>
      </c>
      <c r="I1336" s="179" t="n">
        <v>4069705.29910651</v>
      </c>
      <c r="J1336" s="180" t="str">
        <f>IF(I1336&gt;0,H1336/I1336,0)</f>
      </c>
      <c r="K1336" s="181" t="str">
        <f>1-EXP(-J1336)</f>
      </c>
      <c r="L1336" s="182" t="str">
        <f>IF(G1336=30,1,M1335)</f>
      </c>
      <c r="M1336" s="183" t="str">
        <f>L1336*(1-K1336)</f>
      </c>
    </row>
    <row r="1337">
      <c r="A1337" t="s">
        <v>167</v>
      </c>
      <c r="B1337" t="s">
        <v>243</v>
      </c>
      <c r="C1337" s="35" t="s">
        <v>245</v>
      </c>
      <c r="D1337" t="s">
        <v>530</v>
      </c>
      <c r="E1337" t="s">
        <v>548</v>
      </c>
      <c r="F1337" s="176" t="n">
        <v>2032</v>
      </c>
      <c r="G1337" s="177" t="n">
        <v>45</v>
      </c>
      <c r="H1337" s="178" t="n">
        <v>4559.43303958874</v>
      </c>
      <c r="I1337" s="179" t="n">
        <v>4017675.63713417</v>
      </c>
      <c r="J1337" s="180" t="str">
        <f>IF(I1337&gt;0,H1337/I1337,0)</f>
      </c>
      <c r="K1337" s="181" t="str">
        <f>1-EXP(-J1337)</f>
      </c>
      <c r="L1337" s="182" t="str">
        <f>IF(G1337=30,1,M1336)</f>
      </c>
      <c r="M1337" s="183" t="str">
        <f>L1337*(1-K1337)</f>
      </c>
    </row>
    <row r="1338">
      <c r="A1338" t="s">
        <v>167</v>
      </c>
      <c r="B1338" t="s">
        <v>243</v>
      </c>
      <c r="C1338" s="35" t="s">
        <v>245</v>
      </c>
      <c r="D1338" t="s">
        <v>530</v>
      </c>
      <c r="E1338" t="s">
        <v>548</v>
      </c>
      <c r="F1338" s="176" t="n">
        <v>2032</v>
      </c>
      <c r="G1338" s="177" t="n">
        <v>46</v>
      </c>
      <c r="H1338" s="178" t="n">
        <v>5797.68652089326</v>
      </c>
      <c r="I1338" s="179" t="n">
        <v>4026785.97287328</v>
      </c>
      <c r="J1338" s="180" t="str">
        <f>IF(I1338&gt;0,H1338/I1338,0)</f>
      </c>
      <c r="K1338" s="181" t="str">
        <f>1-EXP(-J1338)</f>
      </c>
      <c r="L1338" s="182" t="str">
        <f>IF(G1338=30,1,M1337)</f>
      </c>
      <c r="M1338" s="183" t="str">
        <f>L1338*(1-K1338)</f>
      </c>
    </row>
    <row r="1339">
      <c r="A1339" t="s">
        <v>167</v>
      </c>
      <c r="B1339" t="s">
        <v>243</v>
      </c>
      <c r="C1339" s="35" t="s">
        <v>245</v>
      </c>
      <c r="D1339" t="s">
        <v>530</v>
      </c>
      <c r="E1339" t="s">
        <v>548</v>
      </c>
      <c r="F1339" s="176" t="n">
        <v>2032</v>
      </c>
      <c r="G1339" s="177" t="n">
        <v>47</v>
      </c>
      <c r="H1339" s="178" t="n">
        <v>6542.47371731332</v>
      </c>
      <c r="I1339" s="179" t="n">
        <v>4092019.64072632</v>
      </c>
      <c r="J1339" s="180" t="str">
        <f>IF(I1339&gt;0,H1339/I1339,0)</f>
      </c>
      <c r="K1339" s="181" t="str">
        <f>1-EXP(-J1339)</f>
      </c>
      <c r="L1339" s="182" t="str">
        <f>IF(G1339=30,1,M1338)</f>
      </c>
      <c r="M1339" s="183" t="str">
        <f>L1339*(1-K1339)</f>
      </c>
    </row>
    <row r="1340">
      <c r="A1340" t="s">
        <v>167</v>
      </c>
      <c r="B1340" t="s">
        <v>243</v>
      </c>
      <c r="C1340" s="35" t="s">
        <v>245</v>
      </c>
      <c r="D1340" t="s">
        <v>530</v>
      </c>
      <c r="E1340" t="s">
        <v>548</v>
      </c>
      <c r="F1340" s="176" t="n">
        <v>2032</v>
      </c>
      <c r="G1340" s="177" t="n">
        <v>48</v>
      </c>
      <c r="H1340" s="178" t="n">
        <v>7366.3949545695</v>
      </c>
      <c r="I1340" s="179" t="n">
        <v>4115331.33199218</v>
      </c>
      <c r="J1340" s="180" t="str">
        <f>IF(I1340&gt;0,H1340/I1340,0)</f>
      </c>
      <c r="K1340" s="181" t="str">
        <f>1-EXP(-J1340)</f>
      </c>
      <c r="L1340" s="182" t="str">
        <f>IF(G1340=30,1,M1339)</f>
      </c>
      <c r="M1340" s="183" t="str">
        <f>L1340*(1-K1340)</f>
      </c>
    </row>
    <row r="1341">
      <c r="A1341" t="s">
        <v>167</v>
      </c>
      <c r="B1341" t="s">
        <v>243</v>
      </c>
      <c r="C1341" s="35" t="s">
        <v>245</v>
      </c>
      <c r="D1341" t="s">
        <v>530</v>
      </c>
      <c r="E1341" t="s">
        <v>548</v>
      </c>
      <c r="F1341" s="176" t="n">
        <v>2032</v>
      </c>
      <c r="G1341" s="177" t="n">
        <v>49</v>
      </c>
      <c r="H1341" s="178" t="n">
        <v>7775.27274668519</v>
      </c>
      <c r="I1341" s="179" t="n">
        <v>4079931.83503305</v>
      </c>
      <c r="J1341" s="180" t="str">
        <f>IF(I1341&gt;0,H1341/I1341,0)</f>
      </c>
      <c r="K1341" s="181" t="str">
        <f>1-EXP(-J1341)</f>
      </c>
      <c r="L1341" s="182" t="str">
        <f>IF(G1341=30,1,M1340)</f>
      </c>
      <c r="M1341" s="183" t="str">
        <f>L1341*(1-K1341)</f>
      </c>
    </row>
    <row r="1342">
      <c r="A1342" t="s">
        <v>167</v>
      </c>
      <c r="B1342" t="s">
        <v>243</v>
      </c>
      <c r="C1342" s="35" t="s">
        <v>245</v>
      </c>
      <c r="D1342" t="s">
        <v>530</v>
      </c>
      <c r="E1342" t="s">
        <v>548</v>
      </c>
      <c r="F1342" s="176" t="n">
        <v>2032</v>
      </c>
      <c r="G1342" s="177" t="n">
        <v>50</v>
      </c>
      <c r="H1342" s="178" t="n">
        <v>8216.81599411059</v>
      </c>
      <c r="I1342" s="179" t="n">
        <v>4020030.69572312</v>
      </c>
      <c r="J1342" s="180" t="str">
        <f>IF(I1342&gt;0,H1342/I1342,0)</f>
      </c>
      <c r="K1342" s="181" t="str">
        <f>1-EXP(-J1342)</f>
      </c>
      <c r="L1342" s="182" t="str">
        <f>IF(G1342=30,1,M1341)</f>
      </c>
      <c r="M1342" s="183" t="str">
        <f>L1342*(1-K1342)</f>
      </c>
    </row>
    <row r="1343">
      <c r="A1343" t="s">
        <v>167</v>
      </c>
      <c r="B1343" t="s">
        <v>243</v>
      </c>
      <c r="C1343" s="35" t="s">
        <v>245</v>
      </c>
      <c r="D1343" t="s">
        <v>530</v>
      </c>
      <c r="E1343" t="s">
        <v>548</v>
      </c>
      <c r="F1343" s="176" t="n">
        <v>2032</v>
      </c>
      <c r="G1343" s="177" t="n">
        <v>51</v>
      </c>
      <c r="H1343" s="178" t="n">
        <v>9038.37760642186</v>
      </c>
      <c r="I1343" s="179" t="n">
        <v>3952910.24647247</v>
      </c>
      <c r="J1343" s="180" t="str">
        <f>IF(I1343&gt;0,H1343/I1343,0)</f>
      </c>
      <c r="K1343" s="181" t="str">
        <f>1-EXP(-J1343)</f>
      </c>
      <c r="L1343" s="182" t="str">
        <f>IF(G1343=30,1,M1342)</f>
      </c>
      <c r="M1343" s="183" t="str">
        <f>L1343*(1-K1343)</f>
      </c>
    </row>
    <row r="1344">
      <c r="A1344" t="s">
        <v>167</v>
      </c>
      <c r="B1344" t="s">
        <v>243</v>
      </c>
      <c r="C1344" s="35" t="s">
        <v>245</v>
      </c>
      <c r="D1344" t="s">
        <v>530</v>
      </c>
      <c r="E1344" t="s">
        <v>548</v>
      </c>
      <c r="F1344" s="176" t="n">
        <v>2032</v>
      </c>
      <c r="G1344" s="177" t="n">
        <v>52</v>
      </c>
      <c r="H1344" s="178" t="n">
        <v>9473.33488535163</v>
      </c>
      <c r="I1344" s="179" t="n">
        <v>3891020.68735103</v>
      </c>
      <c r="J1344" s="180" t="str">
        <f>IF(I1344&gt;0,H1344/I1344,0)</f>
      </c>
      <c r="K1344" s="181" t="str">
        <f>1-EXP(-J1344)</f>
      </c>
      <c r="L1344" s="182" t="str">
        <f>IF(G1344=30,1,M1343)</f>
      </c>
      <c r="M1344" s="183" t="str">
        <f>L1344*(1-K1344)</f>
      </c>
    </row>
    <row r="1345">
      <c r="A1345" t="s">
        <v>167</v>
      </c>
      <c r="B1345" t="s">
        <v>243</v>
      </c>
      <c r="C1345" s="35" t="s">
        <v>245</v>
      </c>
      <c r="D1345" t="s">
        <v>530</v>
      </c>
      <c r="E1345" t="s">
        <v>548</v>
      </c>
      <c r="F1345" s="176" t="n">
        <v>2032</v>
      </c>
      <c r="G1345" s="177" t="n">
        <v>53</v>
      </c>
      <c r="H1345" s="178" t="n">
        <v>9950.32507592235</v>
      </c>
      <c r="I1345" s="179" t="n">
        <v>3815541.77802892</v>
      </c>
      <c r="J1345" s="180" t="str">
        <f>IF(I1345&gt;0,H1345/I1345,0)</f>
      </c>
      <c r="K1345" s="181" t="str">
        <f>1-EXP(-J1345)</f>
      </c>
      <c r="L1345" s="182" t="str">
        <f>IF(G1345=30,1,M1344)</f>
      </c>
      <c r="M1345" s="183" t="str">
        <f>L1345*(1-K1345)</f>
      </c>
    </row>
    <row r="1346">
      <c r="A1346" t="s">
        <v>167</v>
      </c>
      <c r="B1346" t="s">
        <v>243</v>
      </c>
      <c r="C1346" s="35" t="s">
        <v>245</v>
      </c>
      <c r="D1346" t="s">
        <v>530</v>
      </c>
      <c r="E1346" t="s">
        <v>548</v>
      </c>
      <c r="F1346" s="176" t="n">
        <v>2032</v>
      </c>
      <c r="G1346" s="177" t="n">
        <v>54</v>
      </c>
      <c r="H1346" s="178" t="n">
        <v>10495.8063884324</v>
      </c>
      <c r="I1346" s="179" t="n">
        <v>3715903.89084643</v>
      </c>
      <c r="J1346" s="180" t="str">
        <f>IF(I1346&gt;0,H1346/I1346,0)</f>
      </c>
      <c r="K1346" s="181" t="str">
        <f>1-EXP(-J1346)</f>
      </c>
      <c r="L1346" s="182" t="str">
        <f>IF(G1346=30,1,M1345)</f>
      </c>
      <c r="M1346" s="183" t="str">
        <f>L1346*(1-K1346)</f>
      </c>
    </row>
    <row r="1347">
      <c r="A1347" t="s">
        <v>167</v>
      </c>
      <c r="B1347" t="s">
        <v>243</v>
      </c>
      <c r="C1347" s="35" t="s">
        <v>245</v>
      </c>
      <c r="D1347" t="s">
        <v>530</v>
      </c>
      <c r="E1347" t="s">
        <v>548</v>
      </c>
      <c r="F1347" s="176" t="n">
        <v>2032</v>
      </c>
      <c r="G1347" s="177" t="n">
        <v>55</v>
      </c>
      <c r="H1347" s="178" t="n">
        <v>11097.7613158495</v>
      </c>
      <c r="I1347" s="179" t="n">
        <v>3620111.93300792</v>
      </c>
      <c r="J1347" s="180" t="str">
        <f>IF(I1347&gt;0,H1347/I1347,0)</f>
      </c>
      <c r="K1347" s="181" t="str">
        <f>1-EXP(-J1347)</f>
      </c>
      <c r="L1347" s="182" t="str">
        <f>IF(G1347=30,1,M1346)</f>
      </c>
      <c r="M1347" s="183" t="str">
        <f>L1347*(1-K1347)</f>
      </c>
    </row>
    <row r="1348">
      <c r="A1348" t="s">
        <v>167</v>
      </c>
      <c r="B1348" t="s">
        <v>243</v>
      </c>
      <c r="C1348" s="35" t="s">
        <v>245</v>
      </c>
      <c r="D1348" t="s">
        <v>530</v>
      </c>
      <c r="E1348" t="s">
        <v>548</v>
      </c>
      <c r="F1348" s="176" t="n">
        <v>2032</v>
      </c>
      <c r="G1348" s="177" t="n">
        <v>56</v>
      </c>
      <c r="H1348" s="178" t="n">
        <v>11959.2837272403</v>
      </c>
      <c r="I1348" s="179" t="n">
        <v>3538556.51210145</v>
      </c>
      <c r="J1348" s="180" t="str">
        <f>IF(I1348&gt;0,H1348/I1348,0)</f>
      </c>
      <c r="K1348" s="181" t="str">
        <f>1-EXP(-J1348)</f>
      </c>
      <c r="L1348" s="182" t="str">
        <f>IF(G1348=30,1,M1347)</f>
      </c>
      <c r="M1348" s="183" t="str">
        <f>L1348*(1-K1348)</f>
      </c>
    </row>
    <row r="1349">
      <c r="A1349" t="s">
        <v>167</v>
      </c>
      <c r="B1349" t="s">
        <v>243</v>
      </c>
      <c r="C1349" s="35" t="s">
        <v>245</v>
      </c>
      <c r="D1349" t="s">
        <v>530</v>
      </c>
      <c r="E1349" t="s">
        <v>548</v>
      </c>
      <c r="F1349" s="176" t="n">
        <v>2032</v>
      </c>
      <c r="G1349" s="177" t="n">
        <v>57</v>
      </c>
      <c r="H1349" s="178" t="n">
        <v>12773.0308444162</v>
      </c>
      <c r="I1349" s="179" t="n">
        <v>3444232.33011781</v>
      </c>
      <c r="J1349" s="180" t="str">
        <f>IF(I1349&gt;0,H1349/I1349,0)</f>
      </c>
      <c r="K1349" s="181" t="str">
        <f>1-EXP(-J1349)</f>
      </c>
      <c r="L1349" s="182" t="str">
        <f>IF(G1349=30,1,M1348)</f>
      </c>
      <c r="M1349" s="183" t="str">
        <f>L1349*(1-K1349)</f>
      </c>
    </row>
    <row r="1350">
      <c r="A1350" t="s">
        <v>167</v>
      </c>
      <c r="B1350" t="s">
        <v>243</v>
      </c>
      <c r="C1350" s="35" t="s">
        <v>245</v>
      </c>
      <c r="D1350" t="s">
        <v>530</v>
      </c>
      <c r="E1350" t="s">
        <v>548</v>
      </c>
      <c r="F1350" s="176" t="n">
        <v>2032</v>
      </c>
      <c r="G1350" s="177" t="n">
        <v>58</v>
      </c>
      <c r="H1350" s="178" t="n">
        <v>13740.9609909721</v>
      </c>
      <c r="I1350" s="179" t="n">
        <v>3364151.76084307</v>
      </c>
      <c r="J1350" s="180" t="str">
        <f>IF(I1350&gt;0,H1350/I1350,0)</f>
      </c>
      <c r="K1350" s="181" t="str">
        <f>1-EXP(-J1350)</f>
      </c>
      <c r="L1350" s="182" t="str">
        <f>IF(G1350=30,1,M1349)</f>
      </c>
      <c r="M1350" s="183" t="str">
        <f>L1350*(1-K1350)</f>
      </c>
    </row>
    <row r="1351">
      <c r="A1351" t="s">
        <v>167</v>
      </c>
      <c r="B1351" t="s">
        <v>243</v>
      </c>
      <c r="C1351" s="35" t="s">
        <v>245</v>
      </c>
      <c r="D1351" t="s">
        <v>530</v>
      </c>
      <c r="E1351" t="s">
        <v>548</v>
      </c>
      <c r="F1351" s="176" t="n">
        <v>2032</v>
      </c>
      <c r="G1351" s="177" t="n">
        <v>59</v>
      </c>
      <c r="H1351" s="178" t="n">
        <v>14146.0335908132</v>
      </c>
      <c r="I1351" s="179" t="n">
        <v>3283416.58219763</v>
      </c>
      <c r="J1351" s="180" t="str">
        <f>IF(I1351&gt;0,H1351/I1351,0)</f>
      </c>
      <c r="K1351" s="181" t="str">
        <f>1-EXP(-J1351)</f>
      </c>
      <c r="L1351" s="182" t="str">
        <f>IF(G1351=30,1,M1350)</f>
      </c>
      <c r="M1351" s="183" t="str">
        <f>L1351*(1-K1351)</f>
      </c>
    </row>
    <row r="1352">
      <c r="A1352" t="s">
        <v>167</v>
      </c>
      <c r="B1352" t="s">
        <v>243</v>
      </c>
      <c r="C1352" s="35" t="s">
        <v>245</v>
      </c>
      <c r="D1352" t="s">
        <v>530</v>
      </c>
      <c r="E1352" t="s">
        <v>548</v>
      </c>
      <c r="F1352" s="176" t="n">
        <v>2032</v>
      </c>
      <c r="G1352" s="177" t="n">
        <v>60</v>
      </c>
      <c r="H1352" s="178" t="n">
        <v>14617.5518156374</v>
      </c>
      <c r="I1352" s="179" t="n">
        <v>3182242.50264782</v>
      </c>
      <c r="J1352" s="180" t="str">
        <f>IF(I1352&gt;0,H1352/I1352,0)</f>
      </c>
      <c r="K1352" s="181" t="str">
        <f>1-EXP(-J1352)</f>
      </c>
      <c r="L1352" s="182" t="str">
        <f>IF(G1352=30,1,M1351)</f>
      </c>
      <c r="M1352" s="183" t="str">
        <f>L1352*(1-K1352)</f>
      </c>
    </row>
    <row r="1353">
      <c r="A1353" t="s">
        <v>167</v>
      </c>
      <c r="B1353" t="s">
        <v>243</v>
      </c>
      <c r="C1353" s="35" t="s">
        <v>245</v>
      </c>
      <c r="D1353" t="s">
        <v>530</v>
      </c>
      <c r="E1353" t="s">
        <v>548</v>
      </c>
      <c r="F1353" s="176" t="n">
        <v>2032</v>
      </c>
      <c r="G1353" s="177" t="n">
        <v>61</v>
      </c>
      <c r="H1353" s="178" t="n">
        <v>15480.8140471288</v>
      </c>
      <c r="I1353" s="179" t="n">
        <v>3091391.08808122</v>
      </c>
      <c r="J1353" s="180" t="str">
        <f>IF(I1353&gt;0,H1353/I1353,0)</f>
      </c>
      <c r="K1353" s="181" t="str">
        <f>1-EXP(-J1353)</f>
      </c>
      <c r="L1353" s="182" t="str">
        <f>IF(G1353=30,1,M1352)</f>
      </c>
      <c r="M1353" s="183" t="str">
        <f>L1353*(1-K1353)</f>
      </c>
    </row>
    <row r="1354">
      <c r="A1354" t="s">
        <v>167</v>
      </c>
      <c r="B1354" t="s">
        <v>243</v>
      </c>
      <c r="C1354" s="35" t="s">
        <v>245</v>
      </c>
      <c r="D1354" t="s">
        <v>530</v>
      </c>
      <c r="E1354" t="s">
        <v>548</v>
      </c>
      <c r="F1354" s="176" t="n">
        <v>2032</v>
      </c>
      <c r="G1354" s="177" t="n">
        <v>62</v>
      </c>
      <c r="H1354" s="178" t="n">
        <v>16168.7074084776</v>
      </c>
      <c r="I1354" s="179" t="n">
        <v>2998249.63065143</v>
      </c>
      <c r="J1354" s="180" t="str">
        <f>IF(I1354&gt;0,H1354/I1354,0)</f>
      </c>
      <c r="K1354" s="181" t="str">
        <f>1-EXP(-J1354)</f>
      </c>
      <c r="L1354" s="182" t="str">
        <f>IF(G1354=30,1,M1353)</f>
      </c>
      <c r="M1354" s="183" t="str">
        <f>L1354*(1-K1354)</f>
      </c>
    </row>
    <row r="1355">
      <c r="A1355" t="s">
        <v>167</v>
      </c>
      <c r="B1355" t="s">
        <v>243</v>
      </c>
      <c r="C1355" s="35" t="s">
        <v>245</v>
      </c>
      <c r="D1355" t="s">
        <v>530</v>
      </c>
      <c r="E1355" t="s">
        <v>548</v>
      </c>
      <c r="F1355" s="176" t="n">
        <v>2032</v>
      </c>
      <c r="G1355" s="177" t="n">
        <v>63</v>
      </c>
      <c r="H1355" s="178" t="n">
        <v>16859.341189284</v>
      </c>
      <c r="I1355" s="179" t="n">
        <v>2889597.6153066</v>
      </c>
      <c r="J1355" s="180" t="str">
        <f>IF(I1355&gt;0,H1355/I1355,0)</f>
      </c>
      <c r="K1355" s="181" t="str">
        <f>1-EXP(-J1355)</f>
      </c>
      <c r="L1355" s="182" t="str">
        <f>IF(G1355=30,1,M1354)</f>
      </c>
      <c r="M1355" s="183" t="str">
        <f>L1355*(1-K1355)</f>
      </c>
    </row>
    <row r="1356">
      <c r="A1356" t="s">
        <v>167</v>
      </c>
      <c r="B1356" t="s">
        <v>243</v>
      </c>
      <c r="C1356" s="35" t="s">
        <v>245</v>
      </c>
      <c r="D1356" t="s">
        <v>530</v>
      </c>
      <c r="E1356" t="s">
        <v>548</v>
      </c>
      <c r="F1356" s="176" t="n">
        <v>2032</v>
      </c>
      <c r="G1356" s="177" t="n">
        <v>64</v>
      </c>
      <c r="H1356" s="178" t="n">
        <v>18113.2152135924</v>
      </c>
      <c r="I1356" s="179" t="n">
        <v>2773283.74634825</v>
      </c>
      <c r="J1356" s="180" t="str">
        <f>IF(I1356&gt;0,H1356/I1356,0)</f>
      </c>
      <c r="K1356" s="181" t="str">
        <f>1-EXP(-J1356)</f>
      </c>
      <c r="L1356" s="182" t="str">
        <f>IF(G1356=30,1,M1355)</f>
      </c>
      <c r="M1356" s="183" t="str">
        <f>L1356*(1-K1356)</f>
      </c>
    </row>
    <row r="1357">
      <c r="A1357" t="s">
        <v>167</v>
      </c>
      <c r="B1357" t="s">
        <v>243</v>
      </c>
      <c r="C1357" s="35" t="s">
        <v>245</v>
      </c>
      <c r="D1357" t="s">
        <v>530</v>
      </c>
      <c r="E1357" t="s">
        <v>548</v>
      </c>
      <c r="F1357" s="176" t="n">
        <v>2032</v>
      </c>
      <c r="G1357" s="177" t="n">
        <v>65</v>
      </c>
      <c r="H1357" s="178" t="n">
        <v>19301.2869542787</v>
      </c>
      <c r="I1357" s="179" t="n">
        <v>2658249.57682683</v>
      </c>
      <c r="J1357" s="180" t="str">
        <f>IF(I1357&gt;0,H1357/I1357,0)</f>
      </c>
      <c r="K1357" s="181" t="str">
        <f>1-EXP(-J1357)</f>
      </c>
      <c r="L1357" s="182" t="str">
        <f>IF(G1357=30,1,M1356)</f>
      </c>
      <c r="M1357" s="183" t="str">
        <f>L1357*(1-K1357)</f>
      </c>
    </row>
    <row r="1358">
      <c r="A1358" t="s">
        <v>167</v>
      </c>
      <c r="B1358" t="s">
        <v>243</v>
      </c>
      <c r="C1358" s="35" t="s">
        <v>245</v>
      </c>
      <c r="D1358" t="s">
        <v>530</v>
      </c>
      <c r="E1358" t="s">
        <v>548</v>
      </c>
      <c r="F1358" s="176" t="n">
        <v>2032</v>
      </c>
      <c r="G1358" s="177" t="n">
        <v>66</v>
      </c>
      <c r="H1358" s="178" t="n">
        <v>19908.243515934</v>
      </c>
      <c r="I1358" s="179" t="n">
        <v>2530622.98840146</v>
      </c>
      <c r="J1358" s="180" t="str">
        <f>IF(I1358&gt;0,H1358/I1358,0)</f>
      </c>
      <c r="K1358" s="181" t="str">
        <f>1-EXP(-J1358)</f>
      </c>
      <c r="L1358" s="182" t="str">
        <f>IF(G1358=30,1,M1357)</f>
      </c>
      <c r="M1358" s="183" t="str">
        <f>L1358*(1-K1358)</f>
      </c>
    </row>
    <row r="1359">
      <c r="A1359" t="s">
        <v>167</v>
      </c>
      <c r="B1359" t="s">
        <v>243</v>
      </c>
      <c r="C1359" s="35" t="s">
        <v>245</v>
      </c>
      <c r="D1359" t="s">
        <v>530</v>
      </c>
      <c r="E1359" t="s">
        <v>548</v>
      </c>
      <c r="F1359" s="176" t="n">
        <v>2032</v>
      </c>
      <c r="G1359" s="177" t="n">
        <v>67</v>
      </c>
      <c r="H1359" s="178" t="n">
        <v>20749.6668634958</v>
      </c>
      <c r="I1359" s="179" t="n">
        <v>2391225.18230923</v>
      </c>
      <c r="J1359" s="180" t="str">
        <f>IF(I1359&gt;0,H1359/I1359,0)</f>
      </c>
      <c r="K1359" s="181" t="str">
        <f>1-EXP(-J1359)</f>
      </c>
      <c r="L1359" s="182" t="str">
        <f>IF(G1359=30,1,M1358)</f>
      </c>
      <c r="M1359" s="183" t="str">
        <f>L1359*(1-K1359)</f>
      </c>
    </row>
    <row r="1360">
      <c r="A1360" t="s">
        <v>167</v>
      </c>
      <c r="B1360" t="s">
        <v>243</v>
      </c>
      <c r="C1360" s="35" t="s">
        <v>245</v>
      </c>
      <c r="D1360" t="s">
        <v>530</v>
      </c>
      <c r="E1360" t="s">
        <v>548</v>
      </c>
      <c r="F1360" s="176" t="n">
        <v>2032</v>
      </c>
      <c r="G1360" s="177" t="n">
        <v>68</v>
      </c>
      <c r="H1360" s="178" t="n">
        <v>21498.212708311</v>
      </c>
      <c r="I1360" s="179" t="n">
        <v>2253148.64713325</v>
      </c>
      <c r="J1360" s="180" t="str">
        <f>IF(I1360&gt;0,H1360/I1360,0)</f>
      </c>
      <c r="K1360" s="181" t="str">
        <f>1-EXP(-J1360)</f>
      </c>
      <c r="L1360" s="182" t="str">
        <f>IF(G1360=30,1,M1359)</f>
      </c>
      <c r="M1360" s="183" t="str">
        <f>L1360*(1-K1360)</f>
      </c>
    </row>
    <row r="1361">
      <c r="A1361" t="s">
        <v>167</v>
      </c>
      <c r="B1361" t="s">
        <v>243</v>
      </c>
      <c r="C1361" s="35" t="s">
        <v>245</v>
      </c>
      <c r="D1361" t="s">
        <v>530</v>
      </c>
      <c r="E1361" t="s">
        <v>548</v>
      </c>
      <c r="F1361" s="176" t="n">
        <v>2032</v>
      </c>
      <c r="G1361" s="177" t="n">
        <v>69</v>
      </c>
      <c r="H1361" s="178" t="n">
        <v>21302.0346577849</v>
      </c>
      <c r="I1361" s="179" t="n">
        <v>2116534.25749644</v>
      </c>
      <c r="J1361" s="180" t="str">
        <f>IF(I1361&gt;0,H1361/I1361,0)</f>
      </c>
      <c r="K1361" s="181" t="str">
        <f>1-EXP(-J1361)</f>
      </c>
      <c r="L1361" s="182" t="str">
        <f>IF(G1361=30,1,M1360)</f>
      </c>
      <c r="M1361" s="183" t="str">
        <f>L1361*(1-K1361)</f>
      </c>
    </row>
    <row r="1362">
      <c r="A1362" t="s">
        <v>167</v>
      </c>
      <c r="B1362" t="s">
        <v>243</v>
      </c>
      <c r="C1362" s="35" t="s">
        <v>245</v>
      </c>
      <c r="D1362" t="s">
        <v>530</v>
      </c>
      <c r="E1362" t="s">
        <v>548</v>
      </c>
      <c r="F1362" s="176" t="n">
        <v>2033</v>
      </c>
      <c r="G1362" s="177" t="n">
        <v>30</v>
      </c>
      <c r="H1362" s="178" t="n">
        <v>713.883630151115</v>
      </c>
      <c r="I1362" s="179" t="n">
        <v>4355778.55498941</v>
      </c>
      <c r="J1362" s="180" t="str">
        <f>IF(I1362&gt;0,H1362/I1362,0)</f>
      </c>
      <c r="K1362" s="181" t="str">
        <f>1-EXP(-J1362)</f>
      </c>
      <c r="L1362" s="182" t="str">
        <f>IF(G1362=30,1,M1361)</f>
      </c>
      <c r="M1362" s="183" t="str">
        <f>L1362*(1-K1362)</f>
      </c>
    </row>
    <row r="1363">
      <c r="A1363" t="s">
        <v>167</v>
      </c>
      <c r="B1363" t="s">
        <v>243</v>
      </c>
      <c r="C1363" s="35" t="s">
        <v>245</v>
      </c>
      <c r="D1363" t="s">
        <v>530</v>
      </c>
      <c r="E1363" t="s">
        <v>548</v>
      </c>
      <c r="F1363" s="176" t="n">
        <v>2033</v>
      </c>
      <c r="G1363" s="177" t="n">
        <v>31</v>
      </c>
      <c r="H1363" s="178" t="n">
        <v>1062.18295630872</v>
      </c>
      <c r="I1363" s="179" t="n">
        <v>4336882.3232433</v>
      </c>
      <c r="J1363" s="180" t="str">
        <f>IF(I1363&gt;0,H1363/I1363,0)</f>
      </c>
      <c r="K1363" s="181" t="str">
        <f>1-EXP(-J1363)</f>
      </c>
      <c r="L1363" s="182" t="str">
        <f>IF(G1363=30,1,M1362)</f>
      </c>
      <c r="M1363" s="183" t="str">
        <f>L1363*(1-K1363)</f>
      </c>
    </row>
    <row r="1364">
      <c r="A1364" t="s">
        <v>167</v>
      </c>
      <c r="B1364" t="s">
        <v>243</v>
      </c>
      <c r="C1364" s="35" t="s">
        <v>245</v>
      </c>
      <c r="D1364" t="s">
        <v>530</v>
      </c>
      <c r="E1364" t="s">
        <v>548</v>
      </c>
      <c r="F1364" s="176" t="n">
        <v>2033</v>
      </c>
      <c r="G1364" s="177" t="n">
        <v>32</v>
      </c>
      <c r="H1364" s="178" t="n">
        <v>1134.25429959218</v>
      </c>
      <c r="I1364" s="179" t="n">
        <v>4318280.22707129</v>
      </c>
      <c r="J1364" s="180" t="str">
        <f>IF(I1364&gt;0,H1364/I1364,0)</f>
      </c>
      <c r="K1364" s="181" t="str">
        <f>1-EXP(-J1364)</f>
      </c>
      <c r="L1364" s="182" t="str">
        <f>IF(G1364=30,1,M1363)</f>
      </c>
      <c r="M1364" s="183" t="str">
        <f>L1364*(1-K1364)</f>
      </c>
    </row>
    <row r="1365">
      <c r="A1365" t="s">
        <v>167</v>
      </c>
      <c r="B1365" t="s">
        <v>243</v>
      </c>
      <c r="C1365" s="35" t="s">
        <v>245</v>
      </c>
      <c r="D1365" t="s">
        <v>530</v>
      </c>
      <c r="E1365" t="s">
        <v>548</v>
      </c>
      <c r="F1365" s="176" t="n">
        <v>2033</v>
      </c>
      <c r="G1365" s="177" t="n">
        <v>33</v>
      </c>
      <c r="H1365" s="178" t="n">
        <v>1222.67725397753</v>
      </c>
      <c r="I1365" s="179" t="n">
        <v>4319444.62788766</v>
      </c>
      <c r="J1365" s="180" t="str">
        <f>IF(I1365&gt;0,H1365/I1365,0)</f>
      </c>
      <c r="K1365" s="181" t="str">
        <f>1-EXP(-J1365)</f>
      </c>
      <c r="L1365" s="182" t="str">
        <f>IF(G1365=30,1,M1364)</f>
      </c>
      <c r="M1365" s="183" t="str">
        <f>L1365*(1-K1365)</f>
      </c>
    </row>
    <row r="1366">
      <c r="A1366" t="s">
        <v>167</v>
      </c>
      <c r="B1366" t="s">
        <v>243</v>
      </c>
      <c r="C1366" s="35" t="s">
        <v>245</v>
      </c>
      <c r="D1366" t="s">
        <v>530</v>
      </c>
      <c r="E1366" t="s">
        <v>548</v>
      </c>
      <c r="F1366" s="176" t="n">
        <v>2033</v>
      </c>
      <c r="G1366" s="177" t="n">
        <v>34</v>
      </c>
      <c r="H1366" s="178" t="n">
        <v>1335.72563450984</v>
      </c>
      <c r="I1366" s="179" t="n">
        <v>4359464.50459416</v>
      </c>
      <c r="J1366" s="180" t="str">
        <f>IF(I1366&gt;0,H1366/I1366,0)</f>
      </c>
      <c r="K1366" s="181" t="str">
        <f>1-EXP(-J1366)</f>
      </c>
      <c r="L1366" s="182" t="str">
        <f>IF(G1366=30,1,M1365)</f>
      </c>
      <c r="M1366" s="183" t="str">
        <f>L1366*(1-K1366)</f>
      </c>
    </row>
    <row r="1367">
      <c r="A1367" t="s">
        <v>167</v>
      </c>
      <c r="B1367" t="s">
        <v>243</v>
      </c>
      <c r="C1367" s="35" t="s">
        <v>245</v>
      </c>
      <c r="D1367" t="s">
        <v>530</v>
      </c>
      <c r="E1367" t="s">
        <v>548</v>
      </c>
      <c r="F1367" s="176" t="n">
        <v>2033</v>
      </c>
      <c r="G1367" s="177" t="n">
        <v>35</v>
      </c>
      <c r="H1367" s="178" t="n">
        <v>1455.03416580775</v>
      </c>
      <c r="I1367" s="179" t="n">
        <v>4402045.20385332</v>
      </c>
      <c r="J1367" s="180" t="str">
        <f>IF(I1367&gt;0,H1367/I1367,0)</f>
      </c>
      <c r="K1367" s="181" t="str">
        <f>1-EXP(-J1367)</f>
      </c>
      <c r="L1367" s="182" t="str">
        <f>IF(G1367=30,1,M1366)</f>
      </c>
      <c r="M1367" s="183" t="str">
        <f>L1367*(1-K1367)</f>
      </c>
    </row>
    <row r="1368">
      <c r="A1368" t="s">
        <v>167</v>
      </c>
      <c r="B1368" t="s">
        <v>243</v>
      </c>
      <c r="C1368" s="35" t="s">
        <v>245</v>
      </c>
      <c r="D1368" t="s">
        <v>530</v>
      </c>
      <c r="E1368" t="s">
        <v>548</v>
      </c>
      <c r="F1368" s="176" t="n">
        <v>2033</v>
      </c>
      <c r="G1368" s="177" t="n">
        <v>36</v>
      </c>
      <c r="H1368" s="178" t="n">
        <v>1896.64671968764</v>
      </c>
      <c r="I1368" s="179" t="n">
        <v>4398345.45194692</v>
      </c>
      <c r="J1368" s="180" t="str">
        <f>IF(I1368&gt;0,H1368/I1368,0)</f>
      </c>
      <c r="K1368" s="181" t="str">
        <f>1-EXP(-J1368)</f>
      </c>
      <c r="L1368" s="182" t="str">
        <f>IF(G1368=30,1,M1367)</f>
      </c>
      <c r="M1368" s="183" t="str">
        <f>L1368*(1-K1368)</f>
      </c>
    </row>
    <row r="1369">
      <c r="A1369" t="s">
        <v>167</v>
      </c>
      <c r="B1369" t="s">
        <v>243</v>
      </c>
      <c r="C1369" s="35" t="s">
        <v>245</v>
      </c>
      <c r="D1369" t="s">
        <v>530</v>
      </c>
      <c r="E1369" t="s">
        <v>548</v>
      </c>
      <c r="F1369" s="176" t="n">
        <v>2033</v>
      </c>
      <c r="G1369" s="177" t="n">
        <v>37</v>
      </c>
      <c r="H1369" s="178" t="n">
        <v>2021.24477225738</v>
      </c>
      <c r="I1369" s="179" t="n">
        <v>4335724.38782077</v>
      </c>
      <c r="J1369" s="180" t="str">
        <f>IF(I1369&gt;0,H1369/I1369,0)</f>
      </c>
      <c r="K1369" s="181" t="str">
        <f>1-EXP(-J1369)</f>
      </c>
      <c r="L1369" s="182" t="str">
        <f>IF(G1369=30,1,M1368)</f>
      </c>
      <c r="M1369" s="183" t="str">
        <f>L1369*(1-K1369)</f>
      </c>
    </row>
    <row r="1370">
      <c r="A1370" t="s">
        <v>167</v>
      </c>
      <c r="B1370" t="s">
        <v>243</v>
      </c>
      <c r="C1370" s="35" t="s">
        <v>245</v>
      </c>
      <c r="D1370" t="s">
        <v>530</v>
      </c>
      <c r="E1370" t="s">
        <v>548</v>
      </c>
      <c r="F1370" s="176" t="n">
        <v>2033</v>
      </c>
      <c r="G1370" s="177" t="n">
        <v>38</v>
      </c>
      <c r="H1370" s="178" t="n">
        <v>2163.57740857525</v>
      </c>
      <c r="I1370" s="179" t="n">
        <v>4270981.49533372</v>
      </c>
      <c r="J1370" s="180" t="str">
        <f>IF(I1370&gt;0,H1370/I1370,0)</f>
      </c>
      <c r="K1370" s="181" t="str">
        <f>1-EXP(-J1370)</f>
      </c>
      <c r="L1370" s="182" t="str">
        <f>IF(G1370=30,1,M1369)</f>
      </c>
      <c r="M1370" s="183" t="str">
        <f>L1370*(1-K1370)</f>
      </c>
    </row>
    <row r="1371">
      <c r="A1371" t="s">
        <v>167</v>
      </c>
      <c r="B1371" t="s">
        <v>243</v>
      </c>
      <c r="C1371" s="35" t="s">
        <v>245</v>
      </c>
      <c r="D1371" t="s">
        <v>530</v>
      </c>
      <c r="E1371" t="s">
        <v>548</v>
      </c>
      <c r="F1371" s="176" t="n">
        <v>2033</v>
      </c>
      <c r="G1371" s="177" t="n">
        <v>39</v>
      </c>
      <c r="H1371" s="178" t="n">
        <v>2251.89436262672</v>
      </c>
      <c r="I1371" s="179" t="n">
        <v>4215579.84314943</v>
      </c>
      <c r="J1371" s="180" t="str">
        <f>IF(I1371&gt;0,H1371/I1371,0)</f>
      </c>
      <c r="K1371" s="181" t="str">
        <f>1-EXP(-J1371)</f>
      </c>
      <c r="L1371" s="182" t="str">
        <f>IF(G1371=30,1,M1370)</f>
      </c>
      <c r="M1371" s="183" t="str">
        <f>L1371*(1-K1371)</f>
      </c>
    </row>
    <row r="1372">
      <c r="A1372" t="s">
        <v>167</v>
      </c>
      <c r="B1372" t="s">
        <v>243</v>
      </c>
      <c r="C1372" s="35" t="s">
        <v>245</v>
      </c>
      <c r="D1372" t="s">
        <v>530</v>
      </c>
      <c r="E1372" t="s">
        <v>548</v>
      </c>
      <c r="F1372" s="176" t="n">
        <v>2033</v>
      </c>
      <c r="G1372" s="177" t="n">
        <v>40</v>
      </c>
      <c r="H1372" s="178" t="n">
        <v>2414.26874894977</v>
      </c>
      <c r="I1372" s="179" t="n">
        <v>4162628.7514675</v>
      </c>
      <c r="J1372" s="180" t="str">
        <f>IF(I1372&gt;0,H1372/I1372,0)</f>
      </c>
      <c r="K1372" s="181" t="str">
        <f>1-EXP(-J1372)</f>
      </c>
      <c r="L1372" s="182" t="str">
        <f>IF(G1372=30,1,M1371)</f>
      </c>
      <c r="M1372" s="183" t="str">
        <f>L1372*(1-K1372)</f>
      </c>
    </row>
    <row r="1373">
      <c r="A1373" t="s">
        <v>167</v>
      </c>
      <c r="B1373" t="s">
        <v>243</v>
      </c>
      <c r="C1373" s="35" t="s">
        <v>245</v>
      </c>
      <c r="D1373" t="s">
        <v>530</v>
      </c>
      <c r="E1373" t="s">
        <v>548</v>
      </c>
      <c r="F1373" s="176" t="n">
        <v>2033</v>
      </c>
      <c r="G1373" s="177" t="n">
        <v>41</v>
      </c>
      <c r="H1373" s="178" t="n">
        <v>3132.5558525464</v>
      </c>
      <c r="I1373" s="179" t="n">
        <v>4144354.1633932</v>
      </c>
      <c r="J1373" s="180" t="str">
        <f>IF(I1373&gt;0,H1373/I1373,0)</f>
      </c>
      <c r="K1373" s="181" t="str">
        <f>1-EXP(-J1373)</f>
      </c>
      <c r="L1373" s="182" t="str">
        <f>IF(G1373=30,1,M1372)</f>
      </c>
      <c r="M1373" s="183" t="str">
        <f>L1373*(1-K1373)</f>
      </c>
    </row>
    <row r="1374">
      <c r="A1374" t="s">
        <v>167</v>
      </c>
      <c r="B1374" t="s">
        <v>243</v>
      </c>
      <c r="C1374" s="35" t="s">
        <v>245</v>
      </c>
      <c r="D1374" t="s">
        <v>530</v>
      </c>
      <c r="E1374" t="s">
        <v>548</v>
      </c>
      <c r="F1374" s="176" t="n">
        <v>2033</v>
      </c>
      <c r="G1374" s="177" t="n">
        <v>42</v>
      </c>
      <c r="H1374" s="178" t="n">
        <v>3444.31636383563</v>
      </c>
      <c r="I1374" s="179" t="n">
        <v>4120316.58920364</v>
      </c>
      <c r="J1374" s="180" t="str">
        <f>IF(I1374&gt;0,H1374/I1374,0)</f>
      </c>
      <c r="K1374" s="181" t="str">
        <f>1-EXP(-J1374)</f>
      </c>
      <c r="L1374" s="182" t="str">
        <f>IF(G1374=30,1,M1373)</f>
      </c>
      <c r="M1374" s="183" t="str">
        <f>L1374*(1-K1374)</f>
      </c>
    </row>
    <row r="1375">
      <c r="A1375" t="s">
        <v>167</v>
      </c>
      <c r="B1375" t="s">
        <v>243</v>
      </c>
      <c r="C1375" s="35" t="s">
        <v>245</v>
      </c>
      <c r="D1375" t="s">
        <v>530</v>
      </c>
      <c r="E1375" t="s">
        <v>548</v>
      </c>
      <c r="F1375" s="176" t="n">
        <v>2033</v>
      </c>
      <c r="G1375" s="177" t="n">
        <v>43</v>
      </c>
      <c r="H1375" s="178" t="n">
        <v>3816.4213086232</v>
      </c>
      <c r="I1375" s="179" t="n">
        <v>4099502.17367764</v>
      </c>
      <c r="J1375" s="180" t="str">
        <f>IF(I1375&gt;0,H1375/I1375,0)</f>
      </c>
      <c r="K1375" s="181" t="str">
        <f>1-EXP(-J1375)</f>
      </c>
      <c r="L1375" s="182" t="str">
        <f>IF(G1375=30,1,M1374)</f>
      </c>
      <c r="M1375" s="183" t="str">
        <f>L1375*(1-K1375)</f>
      </c>
    </row>
    <row r="1376">
      <c r="A1376" t="s">
        <v>167</v>
      </c>
      <c r="B1376" t="s">
        <v>243</v>
      </c>
      <c r="C1376" s="35" t="s">
        <v>245</v>
      </c>
      <c r="D1376" t="s">
        <v>530</v>
      </c>
      <c r="E1376" t="s">
        <v>548</v>
      </c>
      <c r="F1376" s="176" t="n">
        <v>2033</v>
      </c>
      <c r="G1376" s="177" t="n">
        <v>44</v>
      </c>
      <c r="H1376" s="178" t="n">
        <v>4036.10111713024</v>
      </c>
      <c r="I1376" s="179" t="n">
        <v>4101163.41003756</v>
      </c>
      <c r="J1376" s="180" t="str">
        <f>IF(I1376&gt;0,H1376/I1376,0)</f>
      </c>
      <c r="K1376" s="181" t="str">
        <f>1-EXP(-J1376)</f>
      </c>
      <c r="L1376" s="182" t="str">
        <f>IF(G1376=30,1,M1375)</f>
      </c>
      <c r="M1376" s="183" t="str">
        <f>L1376*(1-K1376)</f>
      </c>
    </row>
    <row r="1377">
      <c r="A1377" t="s">
        <v>167</v>
      </c>
      <c r="B1377" t="s">
        <v>243</v>
      </c>
      <c r="C1377" s="35" t="s">
        <v>245</v>
      </c>
      <c r="D1377" t="s">
        <v>530</v>
      </c>
      <c r="E1377" t="s">
        <v>548</v>
      </c>
      <c r="F1377" s="176" t="n">
        <v>2033</v>
      </c>
      <c r="G1377" s="177" t="n">
        <v>45</v>
      </c>
      <c r="H1377" s="178" t="n">
        <v>4416.07734764054</v>
      </c>
      <c r="I1377" s="179" t="n">
        <v>4056974.23049016</v>
      </c>
      <c r="J1377" s="180" t="str">
        <f>IF(I1377&gt;0,H1377/I1377,0)</f>
      </c>
      <c r="K1377" s="181" t="str">
        <f>1-EXP(-J1377)</f>
      </c>
      <c r="L1377" s="182" t="str">
        <f>IF(G1377=30,1,M1376)</f>
      </c>
      <c r="M1377" s="183" t="str">
        <f>L1377*(1-K1377)</f>
      </c>
    </row>
    <row r="1378">
      <c r="A1378" t="s">
        <v>167</v>
      </c>
      <c r="B1378" t="s">
        <v>243</v>
      </c>
      <c r="C1378" s="35" t="s">
        <v>245</v>
      </c>
      <c r="D1378" t="s">
        <v>530</v>
      </c>
      <c r="E1378" t="s">
        <v>548</v>
      </c>
      <c r="F1378" s="176" t="n">
        <v>2033</v>
      </c>
      <c r="G1378" s="177" t="n">
        <v>46</v>
      </c>
      <c r="H1378" s="178" t="n">
        <v>5541.45311226825</v>
      </c>
      <c r="I1378" s="179" t="n">
        <v>4003911.20653445</v>
      </c>
      <c r="J1378" s="180" t="str">
        <f>IF(I1378&gt;0,H1378/I1378,0)</f>
      </c>
      <c r="K1378" s="181" t="str">
        <f>1-EXP(-J1378)</f>
      </c>
      <c r="L1378" s="182" t="str">
        <f>IF(G1378=30,1,M1377)</f>
      </c>
      <c r="M1378" s="183" t="str">
        <f>L1378*(1-K1378)</f>
      </c>
    </row>
    <row r="1379">
      <c r="A1379" t="s">
        <v>167</v>
      </c>
      <c r="B1379" t="s">
        <v>243</v>
      </c>
      <c r="C1379" s="35" t="s">
        <v>245</v>
      </c>
      <c r="D1379" t="s">
        <v>530</v>
      </c>
      <c r="E1379" t="s">
        <v>548</v>
      </c>
      <c r="F1379" s="176" t="n">
        <v>2033</v>
      </c>
      <c r="G1379" s="177" t="n">
        <v>47</v>
      </c>
      <c r="H1379" s="178" t="n">
        <v>6177.43772280653</v>
      </c>
      <c r="I1379" s="179" t="n">
        <v>4011811.2131164</v>
      </c>
      <c r="J1379" s="180" t="str">
        <f>IF(I1379&gt;0,H1379/I1379,0)</f>
      </c>
      <c r="K1379" s="181" t="str">
        <f>1-EXP(-J1379)</f>
      </c>
      <c r="L1379" s="182" t="str">
        <f>IF(G1379=30,1,M1378)</f>
      </c>
      <c r="M1379" s="183" t="str">
        <f>L1379*(1-K1379)</f>
      </c>
    </row>
    <row r="1380">
      <c r="A1380" t="s">
        <v>167</v>
      </c>
      <c r="B1380" t="s">
        <v>243</v>
      </c>
      <c r="C1380" s="35" t="s">
        <v>245</v>
      </c>
      <c r="D1380" t="s">
        <v>530</v>
      </c>
      <c r="E1380" t="s">
        <v>548</v>
      </c>
      <c r="F1380" s="176" t="n">
        <v>2033</v>
      </c>
      <c r="G1380" s="177" t="n">
        <v>48</v>
      </c>
      <c r="H1380" s="178" t="n">
        <v>7010.40392538474</v>
      </c>
      <c r="I1380" s="179" t="n">
        <v>4075249.97848588</v>
      </c>
      <c r="J1380" s="180" t="str">
        <f>IF(I1380&gt;0,H1380/I1380,0)</f>
      </c>
      <c r="K1380" s="181" t="str">
        <f>1-EXP(-J1380)</f>
      </c>
      <c r="L1380" s="182" t="str">
        <f>IF(G1380=30,1,M1379)</f>
      </c>
      <c r="M1380" s="183" t="str">
        <f>L1380*(1-K1380)</f>
      </c>
    </row>
    <row r="1381">
      <c r="A1381" t="s">
        <v>167</v>
      </c>
      <c r="B1381" t="s">
        <v>243</v>
      </c>
      <c r="C1381" s="35" t="s">
        <v>245</v>
      </c>
      <c r="D1381" t="s">
        <v>530</v>
      </c>
      <c r="E1381" t="s">
        <v>548</v>
      </c>
      <c r="F1381" s="176" t="n">
        <v>2033</v>
      </c>
      <c r="G1381" s="177" t="n">
        <v>49</v>
      </c>
      <c r="H1381" s="178" t="n">
        <v>7678.3127217517</v>
      </c>
      <c r="I1381" s="179" t="n">
        <v>4096673.67560484</v>
      </c>
      <c r="J1381" s="180" t="str">
        <f>IF(I1381&gt;0,H1381/I1381,0)</f>
      </c>
      <c r="K1381" s="181" t="str">
        <f>1-EXP(-J1381)</f>
      </c>
      <c r="L1381" s="182" t="str">
        <f>IF(G1381=30,1,M1380)</f>
      </c>
      <c r="M1381" s="183" t="str">
        <f>L1381*(1-K1381)</f>
      </c>
    </row>
    <row r="1382">
      <c r="A1382" t="s">
        <v>167</v>
      </c>
      <c r="B1382" t="s">
        <v>243</v>
      </c>
      <c r="C1382" s="35" t="s">
        <v>245</v>
      </c>
      <c r="D1382" t="s">
        <v>530</v>
      </c>
      <c r="E1382" t="s">
        <v>548</v>
      </c>
      <c r="F1382" s="176" t="n">
        <v>2033</v>
      </c>
      <c r="G1382" s="177" t="n">
        <v>50</v>
      </c>
      <c r="H1382" s="178" t="n">
        <v>8170.09843345377</v>
      </c>
      <c r="I1382" s="179" t="n">
        <v>4059888.33604363</v>
      </c>
      <c r="J1382" s="180" t="str">
        <f>IF(I1382&gt;0,H1382/I1382,0)</f>
      </c>
      <c r="K1382" s="181" t="str">
        <f>1-EXP(-J1382)</f>
      </c>
      <c r="L1382" s="182" t="str">
        <f>IF(G1382=30,1,M1381)</f>
      </c>
      <c r="M1382" s="183" t="str">
        <f>L1382*(1-K1382)</f>
      </c>
    </row>
    <row r="1383">
      <c r="A1383" t="s">
        <v>167</v>
      </c>
      <c r="B1383" t="s">
        <v>243</v>
      </c>
      <c r="C1383" s="35" t="s">
        <v>245</v>
      </c>
      <c r="D1383" t="s">
        <v>530</v>
      </c>
      <c r="E1383" t="s">
        <v>548</v>
      </c>
      <c r="F1383" s="176" t="n">
        <v>2033</v>
      </c>
      <c r="G1383" s="177" t="n">
        <v>51</v>
      </c>
      <c r="H1383" s="178" t="n">
        <v>9076.82687348091</v>
      </c>
      <c r="I1383" s="179" t="n">
        <v>3998565.15830772</v>
      </c>
      <c r="J1383" s="180" t="str">
        <f>IF(I1383&gt;0,H1383/I1383,0)</f>
      </c>
      <c r="K1383" s="181" t="str">
        <f>1-EXP(-J1383)</f>
      </c>
      <c r="L1383" s="182" t="str">
        <f>IF(G1383=30,1,M1382)</f>
      </c>
      <c r="M1383" s="183" t="str">
        <f>L1383*(1-K1383)</f>
      </c>
    </row>
    <row r="1384">
      <c r="A1384" t="s">
        <v>167</v>
      </c>
      <c r="B1384" t="s">
        <v>243</v>
      </c>
      <c r="C1384" s="35" t="s">
        <v>245</v>
      </c>
      <c r="D1384" t="s">
        <v>530</v>
      </c>
      <c r="E1384" t="s">
        <v>548</v>
      </c>
      <c r="F1384" s="176" t="n">
        <v>2033</v>
      </c>
      <c r="G1384" s="177" t="n">
        <v>52</v>
      </c>
      <c r="H1384" s="178" t="n">
        <v>9523.02810905787</v>
      </c>
      <c r="I1384" s="179" t="n">
        <v>3930188.59055116</v>
      </c>
      <c r="J1384" s="180" t="str">
        <f>IF(I1384&gt;0,H1384/I1384,0)</f>
      </c>
      <c r="K1384" s="181" t="str">
        <f>1-EXP(-J1384)</f>
      </c>
      <c r="L1384" s="182" t="str">
        <f>IF(G1384=30,1,M1383)</f>
      </c>
      <c r="M1384" s="183" t="str">
        <f>L1384*(1-K1384)</f>
      </c>
    </row>
    <row r="1385">
      <c r="A1385" t="s">
        <v>167</v>
      </c>
      <c r="B1385" t="s">
        <v>243</v>
      </c>
      <c r="C1385" s="35" t="s">
        <v>245</v>
      </c>
      <c r="D1385" t="s">
        <v>530</v>
      </c>
      <c r="E1385" t="s">
        <v>548</v>
      </c>
      <c r="F1385" s="176" t="n">
        <v>2033</v>
      </c>
      <c r="G1385" s="177" t="n">
        <v>53</v>
      </c>
      <c r="H1385" s="178" t="n">
        <v>10014.3397262597</v>
      </c>
      <c r="I1385" s="179" t="n">
        <v>3866800.06213271</v>
      </c>
      <c r="J1385" s="180" t="str">
        <f>IF(I1385&gt;0,H1385/I1385,0)</f>
      </c>
      <c r="K1385" s="181" t="str">
        <f>1-EXP(-J1385)</f>
      </c>
      <c r="L1385" s="182" t="str">
        <f>IF(G1385=30,1,M1384)</f>
      </c>
      <c r="M1385" s="183" t="str">
        <f>L1385*(1-K1385)</f>
      </c>
    </row>
    <row r="1386">
      <c r="A1386" t="s">
        <v>167</v>
      </c>
      <c r="B1386" t="s">
        <v>243</v>
      </c>
      <c r="C1386" s="35" t="s">
        <v>245</v>
      </c>
      <c r="D1386" t="s">
        <v>530</v>
      </c>
      <c r="E1386" t="s">
        <v>548</v>
      </c>
      <c r="F1386" s="176" t="n">
        <v>2033</v>
      </c>
      <c r="G1386" s="177" t="n">
        <v>54</v>
      </c>
      <c r="H1386" s="178" t="n">
        <v>10615.7741231828</v>
      </c>
      <c r="I1386" s="179" t="n">
        <v>3789756.33212259</v>
      </c>
      <c r="J1386" s="180" t="str">
        <f>IF(I1386&gt;0,H1386/I1386,0)</f>
      </c>
      <c r="K1386" s="181" t="str">
        <f>1-EXP(-J1386)</f>
      </c>
      <c r="L1386" s="182" t="str">
        <f>IF(G1386=30,1,M1385)</f>
      </c>
      <c r="M1386" s="183" t="str">
        <f>L1386*(1-K1386)</f>
      </c>
    </row>
    <row r="1387">
      <c r="A1387" t="s">
        <v>167</v>
      </c>
      <c r="B1387" t="s">
        <v>243</v>
      </c>
      <c r="C1387" s="35" t="s">
        <v>245</v>
      </c>
      <c r="D1387" t="s">
        <v>530</v>
      </c>
      <c r="E1387" t="s">
        <v>548</v>
      </c>
      <c r="F1387" s="176" t="n">
        <v>2033</v>
      </c>
      <c r="G1387" s="177" t="n">
        <v>55</v>
      </c>
      <c r="H1387" s="178" t="n">
        <v>11236.6625269515</v>
      </c>
      <c r="I1387" s="179" t="n">
        <v>3688548.97067002</v>
      </c>
      <c r="J1387" s="180" t="str">
        <f>IF(I1387&gt;0,H1387/I1387,0)</f>
      </c>
      <c r="K1387" s="181" t="str">
        <f>1-EXP(-J1387)</f>
      </c>
      <c r="L1387" s="182" t="str">
        <f>IF(G1387=30,1,M1386)</f>
      </c>
      <c r="M1387" s="183" t="str">
        <f>L1387*(1-K1387)</f>
      </c>
    </row>
    <row r="1388">
      <c r="A1388" t="s">
        <v>167</v>
      </c>
      <c r="B1388" t="s">
        <v>243</v>
      </c>
      <c r="C1388" s="35" t="s">
        <v>245</v>
      </c>
      <c r="D1388" t="s">
        <v>530</v>
      </c>
      <c r="E1388" t="s">
        <v>548</v>
      </c>
      <c r="F1388" s="176" t="n">
        <v>2033</v>
      </c>
      <c r="G1388" s="177" t="n">
        <v>56</v>
      </c>
      <c r="H1388" s="178" t="n">
        <v>11945.498110471</v>
      </c>
      <c r="I1388" s="179" t="n">
        <v>3591059.34262766</v>
      </c>
      <c r="J1388" s="180" t="str">
        <f>IF(I1388&gt;0,H1388/I1388,0)</f>
      </c>
      <c r="K1388" s="181" t="str">
        <f>1-EXP(-J1388)</f>
      </c>
      <c r="L1388" s="182" t="str">
        <f>IF(G1388=30,1,M1387)</f>
      </c>
      <c r="M1388" s="183" t="str">
        <f>L1388*(1-K1388)</f>
      </c>
    </row>
    <row r="1389">
      <c r="A1389" t="s">
        <v>167</v>
      </c>
      <c r="B1389" t="s">
        <v>243</v>
      </c>
      <c r="C1389" s="35" t="s">
        <v>245</v>
      </c>
      <c r="D1389" t="s">
        <v>530</v>
      </c>
      <c r="E1389" t="s">
        <v>548</v>
      </c>
      <c r="F1389" s="176" t="n">
        <v>2033</v>
      </c>
      <c r="G1389" s="177" t="n">
        <v>57</v>
      </c>
      <c r="H1389" s="178" t="n">
        <v>12807.8258025425</v>
      </c>
      <c r="I1389" s="179" t="n">
        <v>3507525.3932705</v>
      </c>
      <c r="J1389" s="180" t="str">
        <f>IF(I1389&gt;0,H1389/I1389,0)</f>
      </c>
      <c r="K1389" s="181" t="str">
        <f>1-EXP(-J1389)</f>
      </c>
      <c r="L1389" s="182" t="str">
        <f>IF(G1389=30,1,M1388)</f>
      </c>
      <c r="M1389" s="183" t="str">
        <f>L1389*(1-K1389)</f>
      </c>
    </row>
    <row r="1390">
      <c r="A1390" t="s">
        <v>167</v>
      </c>
      <c r="B1390" t="s">
        <v>243</v>
      </c>
      <c r="C1390" s="35" t="s">
        <v>245</v>
      </c>
      <c r="D1390" t="s">
        <v>530</v>
      </c>
      <c r="E1390" t="s">
        <v>548</v>
      </c>
      <c r="F1390" s="176" t="n">
        <v>2033</v>
      </c>
      <c r="G1390" s="177" t="n">
        <v>58</v>
      </c>
      <c r="H1390" s="178" t="n">
        <v>13662.8633347101</v>
      </c>
      <c r="I1390" s="179" t="n">
        <v>3411183.52113034</v>
      </c>
      <c r="J1390" s="180" t="str">
        <f>IF(I1390&gt;0,H1390/I1390,0)</f>
      </c>
      <c r="K1390" s="181" t="str">
        <f>1-EXP(-J1390)</f>
      </c>
      <c r="L1390" s="182" t="str">
        <f>IF(G1390=30,1,M1389)</f>
      </c>
      <c r="M1390" s="183" t="str">
        <f>L1390*(1-K1390)</f>
      </c>
    </row>
    <row r="1391">
      <c r="A1391" t="s">
        <v>167</v>
      </c>
      <c r="B1391" t="s">
        <v>243</v>
      </c>
      <c r="C1391" s="35" t="s">
        <v>245</v>
      </c>
      <c r="D1391" t="s">
        <v>530</v>
      </c>
      <c r="E1391" t="s">
        <v>548</v>
      </c>
      <c r="F1391" s="176" t="n">
        <v>2033</v>
      </c>
      <c r="G1391" s="177" t="n">
        <v>59</v>
      </c>
      <c r="H1391" s="178" t="n">
        <v>14017.0716719713</v>
      </c>
      <c r="I1391" s="179" t="n">
        <v>3328762.8322668</v>
      </c>
      <c r="J1391" s="180" t="str">
        <f>IF(I1391&gt;0,H1391/I1391,0)</f>
      </c>
      <c r="K1391" s="181" t="str">
        <f>1-EXP(-J1391)</f>
      </c>
      <c r="L1391" s="182" t="str">
        <f>IF(G1391=30,1,M1390)</f>
      </c>
      <c r="M1391" s="183" t="str">
        <f>L1391*(1-K1391)</f>
      </c>
    </row>
    <row r="1392">
      <c r="A1392" t="s">
        <v>167</v>
      </c>
      <c r="B1392" t="s">
        <v>243</v>
      </c>
      <c r="C1392" s="35" t="s">
        <v>245</v>
      </c>
      <c r="D1392" t="s">
        <v>530</v>
      </c>
      <c r="E1392" t="s">
        <v>548</v>
      </c>
      <c r="F1392" s="176" t="n">
        <v>2033</v>
      </c>
      <c r="G1392" s="177" t="n">
        <v>60</v>
      </c>
      <c r="H1392" s="178" t="n">
        <v>14615.7217339944</v>
      </c>
      <c r="I1392" s="179" t="n">
        <v>3246224.23735186</v>
      </c>
      <c r="J1392" s="180" t="str">
        <f>IF(I1392&gt;0,H1392/I1392,0)</f>
      </c>
      <c r="K1392" s="181" t="str">
        <f>1-EXP(-J1392)</f>
      </c>
      <c r="L1392" s="182" t="str">
        <f>IF(G1392=30,1,M1391)</f>
      </c>
      <c r="M1392" s="183" t="str">
        <f>L1392*(1-K1392)</f>
      </c>
    </row>
    <row r="1393">
      <c r="A1393" t="s">
        <v>167</v>
      </c>
      <c r="B1393" t="s">
        <v>243</v>
      </c>
      <c r="C1393" s="35" t="s">
        <v>245</v>
      </c>
      <c r="D1393" t="s">
        <v>530</v>
      </c>
      <c r="E1393" t="s">
        <v>548</v>
      </c>
      <c r="F1393" s="176" t="n">
        <v>2033</v>
      </c>
      <c r="G1393" s="177" t="n">
        <v>61</v>
      </c>
      <c r="H1393" s="178" t="n">
        <v>15442.7877470284</v>
      </c>
      <c r="I1393" s="179" t="n">
        <v>3143236.62960249</v>
      </c>
      <c r="J1393" s="180" t="str">
        <f>IF(I1393&gt;0,H1393/I1393,0)</f>
      </c>
      <c r="K1393" s="181" t="str">
        <f>1-EXP(-J1393)</f>
      </c>
      <c r="L1393" s="182" t="str">
        <f>IF(G1393=30,1,M1392)</f>
      </c>
      <c r="M1393" s="183" t="str">
        <f>L1393*(1-K1393)</f>
      </c>
    </row>
    <row r="1394">
      <c r="A1394" t="s">
        <v>167</v>
      </c>
      <c r="B1394" t="s">
        <v>243</v>
      </c>
      <c r="C1394" s="35" t="s">
        <v>245</v>
      </c>
      <c r="D1394" t="s">
        <v>530</v>
      </c>
      <c r="E1394" t="s">
        <v>548</v>
      </c>
      <c r="F1394" s="176" t="n">
        <v>2033</v>
      </c>
      <c r="G1394" s="177" t="n">
        <v>62</v>
      </c>
      <c r="H1394" s="178" t="n">
        <v>16154.4942676393</v>
      </c>
      <c r="I1394" s="179" t="n">
        <v>3050285.83588889</v>
      </c>
      <c r="J1394" s="180" t="str">
        <f>IF(I1394&gt;0,H1394/I1394,0)</f>
      </c>
      <c r="K1394" s="181" t="str">
        <f>1-EXP(-J1394)</f>
      </c>
      <c r="L1394" s="182" t="str">
        <f>IF(G1394=30,1,M1393)</f>
      </c>
      <c r="M1394" s="183" t="str">
        <f>L1394*(1-K1394)</f>
      </c>
    </row>
    <row r="1395">
      <c r="A1395" t="s">
        <v>167</v>
      </c>
      <c r="B1395" t="s">
        <v>243</v>
      </c>
      <c r="C1395" s="35" t="s">
        <v>245</v>
      </c>
      <c r="D1395" t="s">
        <v>530</v>
      </c>
      <c r="E1395" t="s">
        <v>548</v>
      </c>
      <c r="F1395" s="176" t="n">
        <v>2033</v>
      </c>
      <c r="G1395" s="177" t="n">
        <v>63</v>
      </c>
      <c r="H1395" s="178" t="n">
        <v>16880.7320584999</v>
      </c>
      <c r="I1395" s="179" t="n">
        <v>2954907.02661565</v>
      </c>
      <c r="J1395" s="180" t="str">
        <f>IF(I1395&gt;0,H1395/I1395,0)</f>
      </c>
      <c r="K1395" s="181" t="str">
        <f>1-EXP(-J1395)</f>
      </c>
      <c r="L1395" s="182" t="str">
        <f>IF(G1395=30,1,M1394)</f>
      </c>
      <c r="M1395" s="183" t="str">
        <f>L1395*(1-K1395)</f>
      </c>
    </row>
    <row r="1396">
      <c r="A1396" t="s">
        <v>167</v>
      </c>
      <c r="B1396" t="s">
        <v>243</v>
      </c>
      <c r="C1396" s="35" t="s">
        <v>245</v>
      </c>
      <c r="D1396" t="s">
        <v>530</v>
      </c>
      <c r="E1396" t="s">
        <v>548</v>
      </c>
      <c r="F1396" s="176" t="n">
        <v>2033</v>
      </c>
      <c r="G1396" s="177" t="n">
        <v>64</v>
      </c>
      <c r="H1396" s="178" t="n">
        <v>17896.6355268766</v>
      </c>
      <c r="I1396" s="179" t="n">
        <v>2844083.01753888</v>
      </c>
      <c r="J1396" s="180" t="str">
        <f>IF(I1396&gt;0,H1396/I1396,0)</f>
      </c>
      <c r="K1396" s="181" t="str">
        <f>1-EXP(-J1396)</f>
      </c>
      <c r="L1396" s="182" t="str">
        <f>IF(G1396=30,1,M1395)</f>
      </c>
      <c r="M1396" s="183" t="str">
        <f>L1396*(1-K1396)</f>
      </c>
    </row>
    <row r="1397">
      <c r="A1397" t="s">
        <v>167</v>
      </c>
      <c r="B1397" t="s">
        <v>243</v>
      </c>
      <c r="C1397" s="35" t="s">
        <v>245</v>
      </c>
      <c r="D1397" t="s">
        <v>530</v>
      </c>
      <c r="E1397" t="s">
        <v>548</v>
      </c>
      <c r="F1397" s="176" t="n">
        <v>2033</v>
      </c>
      <c r="G1397" s="177" t="n">
        <v>65</v>
      </c>
      <c r="H1397" s="178" t="n">
        <v>19077.1901691622</v>
      </c>
      <c r="I1397" s="179" t="n">
        <v>2725069.78823725</v>
      </c>
      <c r="J1397" s="180" t="str">
        <f>IF(I1397&gt;0,H1397/I1397,0)</f>
      </c>
      <c r="K1397" s="181" t="str">
        <f>1-EXP(-J1397)</f>
      </c>
      <c r="L1397" s="182" t="str">
        <f>IF(G1397=30,1,M1396)</f>
      </c>
      <c r="M1397" s="183" t="str">
        <f>L1397*(1-K1397)</f>
      </c>
    </row>
    <row r="1398">
      <c r="A1398" t="s">
        <v>167</v>
      </c>
      <c r="B1398" t="s">
        <v>243</v>
      </c>
      <c r="C1398" s="35" t="s">
        <v>245</v>
      </c>
      <c r="D1398" t="s">
        <v>530</v>
      </c>
      <c r="E1398" t="s">
        <v>548</v>
      </c>
      <c r="F1398" s="176" t="n">
        <v>2033</v>
      </c>
      <c r="G1398" s="177" t="n">
        <v>66</v>
      </c>
      <c r="H1398" s="178" t="n">
        <v>19749.6637811176</v>
      </c>
      <c r="I1398" s="179" t="n">
        <v>2607351.806987</v>
      </c>
      <c r="J1398" s="180" t="str">
        <f>IF(I1398&gt;0,H1398/I1398,0)</f>
      </c>
      <c r="K1398" s="181" t="str">
        <f>1-EXP(-J1398)</f>
      </c>
      <c r="L1398" s="182" t="str">
        <f>IF(G1398=30,1,M1397)</f>
      </c>
      <c r="M1398" s="183" t="str">
        <f>L1398*(1-K1398)</f>
      </c>
    </row>
    <row r="1399">
      <c r="A1399" t="s">
        <v>167</v>
      </c>
      <c r="B1399" t="s">
        <v>243</v>
      </c>
      <c r="C1399" s="35" t="s">
        <v>245</v>
      </c>
      <c r="D1399" t="s">
        <v>530</v>
      </c>
      <c r="E1399" t="s">
        <v>548</v>
      </c>
      <c r="F1399" s="176" t="n">
        <v>2033</v>
      </c>
      <c r="G1399" s="177" t="n">
        <v>67</v>
      </c>
      <c r="H1399" s="178" t="n">
        <v>20726.5596957613</v>
      </c>
      <c r="I1399" s="179" t="n">
        <v>2477008.32647348</v>
      </c>
      <c r="J1399" s="180" t="str">
        <f>IF(I1399&gt;0,H1399/I1399,0)</f>
      </c>
      <c r="K1399" s="181" t="str">
        <f>1-EXP(-J1399)</f>
      </c>
      <c r="L1399" s="182" t="str">
        <f>IF(G1399=30,1,M1398)</f>
      </c>
      <c r="M1399" s="183" t="str">
        <f>L1399*(1-K1399)</f>
      </c>
    </row>
    <row r="1400">
      <c r="A1400" t="s">
        <v>167</v>
      </c>
      <c r="B1400" t="s">
        <v>243</v>
      </c>
      <c r="C1400" s="35" t="s">
        <v>245</v>
      </c>
      <c r="D1400" t="s">
        <v>530</v>
      </c>
      <c r="E1400" t="s">
        <v>548</v>
      </c>
      <c r="F1400" s="176" t="n">
        <v>2033</v>
      </c>
      <c r="G1400" s="177" t="n">
        <v>68</v>
      </c>
      <c r="H1400" s="178" t="n">
        <v>21439.7527035209</v>
      </c>
      <c r="I1400" s="179" t="n">
        <v>2335576.32935791</v>
      </c>
      <c r="J1400" s="180" t="str">
        <f>IF(I1400&gt;0,H1400/I1400,0)</f>
      </c>
      <c r="K1400" s="181" t="str">
        <f>1-EXP(-J1400)</f>
      </c>
      <c r="L1400" s="182" t="str">
        <f>IF(G1400=30,1,M1399)</f>
      </c>
      <c r="M1400" s="183" t="str">
        <f>L1400*(1-K1400)</f>
      </c>
    </row>
    <row r="1401">
      <c r="A1401" t="s">
        <v>167</v>
      </c>
      <c r="B1401" t="s">
        <v>243</v>
      </c>
      <c r="C1401" s="35" t="s">
        <v>245</v>
      </c>
      <c r="D1401" t="s">
        <v>530</v>
      </c>
      <c r="E1401" t="s">
        <v>548</v>
      </c>
      <c r="F1401" s="176" t="n">
        <v>2033</v>
      </c>
      <c r="G1401" s="177" t="n">
        <v>69</v>
      </c>
      <c r="H1401" s="178" t="n">
        <v>21413.0872166198</v>
      </c>
      <c r="I1401" s="179" t="n">
        <v>2195601.95054662</v>
      </c>
      <c r="J1401" s="180" t="str">
        <f>IF(I1401&gt;0,H1401/I1401,0)</f>
      </c>
      <c r="K1401" s="181" t="str">
        <f>1-EXP(-J1401)</f>
      </c>
      <c r="L1401" s="182" t="str">
        <f>IF(G1401=30,1,M1400)</f>
      </c>
      <c r="M1401" s="183" t="str">
        <f>L1401*(1-K1401)</f>
      </c>
    </row>
    <row r="1402">
      <c r="A1402" t="s">
        <v>167</v>
      </c>
      <c r="B1402" t="s">
        <v>243</v>
      </c>
      <c r="C1402" s="35" t="s">
        <v>245</v>
      </c>
      <c r="D1402" t="s">
        <v>530</v>
      </c>
      <c r="E1402" t="s">
        <v>548</v>
      </c>
      <c r="F1402" s="176" t="n">
        <v>2034</v>
      </c>
      <c r="G1402" s="177" t="n">
        <v>30</v>
      </c>
      <c r="H1402" s="178" t="n">
        <v>688.182288792482</v>
      </c>
      <c r="I1402" s="179" t="n">
        <v>4392386.27970053</v>
      </c>
      <c r="J1402" s="180" t="str">
        <f>IF(I1402&gt;0,H1402/I1402,0)</f>
      </c>
      <c r="K1402" s="181" t="str">
        <f>1-EXP(-J1402)</f>
      </c>
      <c r="L1402" s="182" t="str">
        <f>IF(G1402=30,1,M1401)</f>
      </c>
      <c r="M1402" s="183" t="str">
        <f>L1402*(1-K1402)</f>
      </c>
    </row>
    <row r="1403">
      <c r="A1403" t="s">
        <v>167</v>
      </c>
      <c r="B1403" t="s">
        <v>243</v>
      </c>
      <c r="C1403" s="35" t="s">
        <v>245</v>
      </c>
      <c r="D1403" t="s">
        <v>530</v>
      </c>
      <c r="E1403" t="s">
        <v>548</v>
      </c>
      <c r="F1403" s="176" t="n">
        <v>2034</v>
      </c>
      <c r="G1403" s="177" t="n">
        <v>31</v>
      </c>
      <c r="H1403" s="178" t="n">
        <v>1022.05269268807</v>
      </c>
      <c r="I1403" s="179" t="n">
        <v>4350312.10680125</v>
      </c>
      <c r="J1403" s="180" t="str">
        <f>IF(I1403&gt;0,H1403/I1403,0)</f>
      </c>
      <c r="K1403" s="181" t="str">
        <f>1-EXP(-J1403)</f>
      </c>
      <c r="L1403" s="182" t="str">
        <f>IF(G1403=30,1,M1402)</f>
      </c>
      <c r="M1403" s="183" t="str">
        <f>L1403*(1-K1403)</f>
      </c>
    </row>
    <row r="1404">
      <c r="A1404" t="s">
        <v>167</v>
      </c>
      <c r="B1404" t="s">
        <v>243</v>
      </c>
      <c r="C1404" s="35" t="s">
        <v>245</v>
      </c>
      <c r="D1404" t="s">
        <v>530</v>
      </c>
      <c r="E1404" t="s">
        <v>548</v>
      </c>
      <c r="F1404" s="176" t="n">
        <v>2034</v>
      </c>
      <c r="G1404" s="177" t="n">
        <v>32</v>
      </c>
      <c r="H1404" s="178" t="n">
        <v>1096.35077105715</v>
      </c>
      <c r="I1404" s="179" t="n">
        <v>4331357.45405504</v>
      </c>
      <c r="J1404" s="180" t="str">
        <f>IF(I1404&gt;0,H1404/I1404,0)</f>
      </c>
      <c r="K1404" s="181" t="str">
        <f>1-EXP(-J1404)</f>
      </c>
      <c r="L1404" s="182" t="str">
        <f>IF(G1404=30,1,M1403)</f>
      </c>
      <c r="M1404" s="183" t="str">
        <f>L1404*(1-K1404)</f>
      </c>
    </row>
    <row r="1405">
      <c r="A1405" t="s">
        <v>167</v>
      </c>
      <c r="B1405" t="s">
        <v>243</v>
      </c>
      <c r="C1405" s="35" t="s">
        <v>245</v>
      </c>
      <c r="D1405" t="s">
        <v>530</v>
      </c>
      <c r="E1405" t="s">
        <v>548</v>
      </c>
      <c r="F1405" s="176" t="n">
        <v>2034</v>
      </c>
      <c r="G1405" s="177" t="n">
        <v>33</v>
      </c>
      <c r="H1405" s="178" t="n">
        <v>1183.5547964228</v>
      </c>
      <c r="I1405" s="179" t="n">
        <v>4312519.89799989</v>
      </c>
      <c r="J1405" s="180" t="str">
        <f>IF(I1405&gt;0,H1405/I1405,0)</f>
      </c>
      <c r="K1405" s="181" t="str">
        <f>1-EXP(-J1405)</f>
      </c>
      <c r="L1405" s="182" t="str">
        <f>IF(G1405=30,1,M1404)</f>
      </c>
      <c r="M1405" s="183" t="str">
        <f>L1405*(1-K1405)</f>
      </c>
    </row>
    <row r="1406">
      <c r="A1406" t="s">
        <v>167</v>
      </c>
      <c r="B1406" t="s">
        <v>243</v>
      </c>
      <c r="C1406" s="35" t="s">
        <v>245</v>
      </c>
      <c r="D1406" t="s">
        <v>530</v>
      </c>
      <c r="E1406" t="s">
        <v>548</v>
      </c>
      <c r="F1406" s="176" t="n">
        <v>2034</v>
      </c>
      <c r="G1406" s="177" t="n">
        <v>34</v>
      </c>
      <c r="H1406" s="178" t="n">
        <v>1278.82154799784</v>
      </c>
      <c r="I1406" s="179" t="n">
        <v>4313379.42187843</v>
      </c>
      <c r="J1406" s="180" t="str">
        <f>IF(I1406&gt;0,H1406/I1406,0)</f>
      </c>
      <c r="K1406" s="181" t="str">
        <f>1-EXP(-J1406)</f>
      </c>
      <c r="L1406" s="182" t="str">
        <f>IF(G1406=30,1,M1405)</f>
      </c>
      <c r="M1406" s="183" t="str">
        <f>L1406*(1-K1406)</f>
      </c>
    </row>
    <row r="1407">
      <c r="A1407" t="s">
        <v>167</v>
      </c>
      <c r="B1407" t="s">
        <v>243</v>
      </c>
      <c r="C1407" s="35" t="s">
        <v>245</v>
      </c>
      <c r="D1407" t="s">
        <v>530</v>
      </c>
      <c r="E1407" t="s">
        <v>548</v>
      </c>
      <c r="F1407" s="176" t="n">
        <v>2034</v>
      </c>
      <c r="G1407" s="177" t="n">
        <v>35</v>
      </c>
      <c r="H1407" s="178" t="n">
        <v>1416.02742880868</v>
      </c>
      <c r="I1407" s="179" t="n">
        <v>4352982.04295401</v>
      </c>
      <c r="J1407" s="180" t="str">
        <f>IF(I1407&gt;0,H1407/I1407,0)</f>
      </c>
      <c r="K1407" s="181" t="str">
        <f>1-EXP(-J1407)</f>
      </c>
      <c r="L1407" s="182" t="str">
        <f>IF(G1407=30,1,M1406)</f>
      </c>
      <c r="M1407" s="183" t="str">
        <f>L1407*(1-K1407)</f>
      </c>
    </row>
    <row r="1408">
      <c r="A1408" t="s">
        <v>167</v>
      </c>
      <c r="B1408" t="s">
        <v>243</v>
      </c>
      <c r="C1408" s="35" t="s">
        <v>245</v>
      </c>
      <c r="D1408" t="s">
        <v>530</v>
      </c>
      <c r="E1408" t="s">
        <v>548</v>
      </c>
      <c r="F1408" s="176" t="n">
        <v>2034</v>
      </c>
      <c r="G1408" s="177" t="n">
        <v>36</v>
      </c>
      <c r="H1408" s="178" t="n">
        <v>1863.41863137247</v>
      </c>
      <c r="I1408" s="179" t="n">
        <v>4395081.43284051</v>
      </c>
      <c r="J1408" s="180" t="str">
        <f>IF(I1408&gt;0,H1408/I1408,0)</f>
      </c>
      <c r="K1408" s="181" t="str">
        <f>1-EXP(-J1408)</f>
      </c>
      <c r="L1408" s="182" t="str">
        <f>IF(G1408=30,1,M1407)</f>
      </c>
      <c r="M1408" s="183" t="str">
        <f>L1408*(1-K1408)</f>
      </c>
    </row>
    <row r="1409">
      <c r="A1409" t="s">
        <v>167</v>
      </c>
      <c r="B1409" t="s">
        <v>243</v>
      </c>
      <c r="C1409" s="35" t="s">
        <v>245</v>
      </c>
      <c r="D1409" t="s">
        <v>530</v>
      </c>
      <c r="E1409" t="s">
        <v>548</v>
      </c>
      <c r="F1409" s="176" t="n">
        <v>2034</v>
      </c>
      <c r="G1409" s="177" t="n">
        <v>37</v>
      </c>
      <c r="H1409" s="178" t="n">
        <v>2026.79145450398</v>
      </c>
      <c r="I1409" s="179" t="n">
        <v>4391018.48441192</v>
      </c>
      <c r="J1409" s="180" t="str">
        <f>IF(I1409&gt;0,H1409/I1409,0)</f>
      </c>
      <c r="K1409" s="181" t="str">
        <f>1-EXP(-J1409)</f>
      </c>
      <c r="L1409" s="182" t="str">
        <f>IF(G1409=30,1,M1408)</f>
      </c>
      <c r="M1409" s="183" t="str">
        <f>L1409*(1-K1409)</f>
      </c>
    </row>
    <row r="1410">
      <c r="A1410" t="s">
        <v>167</v>
      </c>
      <c r="B1410" t="s">
        <v>243</v>
      </c>
      <c r="C1410" s="35" t="s">
        <v>245</v>
      </c>
      <c r="D1410" t="s">
        <v>530</v>
      </c>
      <c r="E1410" t="s">
        <v>548</v>
      </c>
      <c r="F1410" s="176" t="n">
        <v>2034</v>
      </c>
      <c r="G1410" s="177" t="n">
        <v>38</v>
      </c>
      <c r="H1410" s="178" t="n">
        <v>2174.50543271452</v>
      </c>
      <c r="I1410" s="179" t="n">
        <v>4327967.49407822</v>
      </c>
      <c r="J1410" s="180" t="str">
        <f>IF(I1410&gt;0,H1410/I1410,0)</f>
      </c>
      <c r="K1410" s="181" t="str">
        <f>1-EXP(-J1410)</f>
      </c>
      <c r="L1410" s="182" t="str">
        <f>IF(G1410=30,1,M1409)</f>
      </c>
      <c r="M1410" s="183" t="str">
        <f>L1410*(1-K1410)</f>
      </c>
    </row>
    <row r="1411">
      <c r="A1411" t="s">
        <v>167</v>
      </c>
      <c r="B1411" t="s">
        <v>243</v>
      </c>
      <c r="C1411" s="35" t="s">
        <v>245</v>
      </c>
      <c r="D1411" t="s">
        <v>530</v>
      </c>
      <c r="E1411" t="s">
        <v>548</v>
      </c>
      <c r="F1411" s="176" t="n">
        <v>2034</v>
      </c>
      <c r="G1411" s="177" t="n">
        <v>39</v>
      </c>
      <c r="H1411" s="178" t="n">
        <v>2251.5417415115</v>
      </c>
      <c r="I1411" s="179" t="n">
        <v>4262745.71004608</v>
      </c>
      <c r="J1411" s="180" t="str">
        <f>IF(I1411&gt;0,H1411/I1411,0)</f>
      </c>
      <c r="K1411" s="181" t="str">
        <f>1-EXP(-J1411)</f>
      </c>
      <c r="L1411" s="182" t="str">
        <f>IF(G1411=30,1,M1410)</f>
      </c>
      <c r="M1411" s="183" t="str">
        <f>L1411*(1-K1411)</f>
      </c>
    </row>
    <row r="1412">
      <c r="A1412" t="s">
        <v>167</v>
      </c>
      <c r="B1412" t="s">
        <v>243</v>
      </c>
      <c r="C1412" s="35" t="s">
        <v>245</v>
      </c>
      <c r="D1412" t="s">
        <v>530</v>
      </c>
      <c r="E1412" t="s">
        <v>548</v>
      </c>
      <c r="F1412" s="176" t="n">
        <v>2034</v>
      </c>
      <c r="G1412" s="177" t="n">
        <v>40</v>
      </c>
      <c r="H1412" s="178" t="n">
        <v>2401.95546035292</v>
      </c>
      <c r="I1412" s="179" t="n">
        <v>4206882.60222436</v>
      </c>
      <c r="J1412" s="180" t="str">
        <f>IF(I1412&gt;0,H1412/I1412,0)</f>
      </c>
      <c r="K1412" s="181" t="str">
        <f>1-EXP(-J1412)</f>
      </c>
      <c r="L1412" s="182" t="str">
        <f>IF(G1412=30,1,M1411)</f>
      </c>
      <c r="M1412" s="183" t="str">
        <f>L1412*(1-K1412)</f>
      </c>
    </row>
    <row r="1413">
      <c r="A1413" t="s">
        <v>167</v>
      </c>
      <c r="B1413" t="s">
        <v>243</v>
      </c>
      <c r="C1413" s="35" t="s">
        <v>245</v>
      </c>
      <c r="D1413" t="s">
        <v>530</v>
      </c>
      <c r="E1413" t="s">
        <v>548</v>
      </c>
      <c r="F1413" s="176" t="n">
        <v>2034</v>
      </c>
      <c r="G1413" s="177" t="n">
        <v>41</v>
      </c>
      <c r="H1413" s="178" t="n">
        <v>3094.00866698247</v>
      </c>
      <c r="I1413" s="179" t="n">
        <v>4153356.75124139</v>
      </c>
      <c r="J1413" s="180" t="str">
        <f>IF(I1413&gt;0,H1413/I1413,0)</f>
      </c>
      <c r="K1413" s="181" t="str">
        <f>1-EXP(-J1413)</f>
      </c>
      <c r="L1413" s="182" t="str">
        <f>IF(G1413=30,1,M1412)</f>
      </c>
      <c r="M1413" s="183" t="str">
        <f>L1413*(1-K1413)</f>
      </c>
    </row>
    <row r="1414">
      <c r="A1414" t="s">
        <v>167</v>
      </c>
      <c r="B1414" t="s">
        <v>243</v>
      </c>
      <c r="C1414" s="35" t="s">
        <v>245</v>
      </c>
      <c r="D1414" t="s">
        <v>530</v>
      </c>
      <c r="E1414" t="s">
        <v>548</v>
      </c>
      <c r="F1414" s="176" t="n">
        <v>2034</v>
      </c>
      <c r="G1414" s="177" t="n">
        <v>42</v>
      </c>
      <c r="H1414" s="178" t="n">
        <v>3391.98618067958</v>
      </c>
      <c r="I1414" s="179" t="n">
        <v>4134534.51852166</v>
      </c>
      <c r="J1414" s="180" t="str">
        <f>IF(I1414&gt;0,H1414/I1414,0)</f>
      </c>
      <c r="K1414" s="181" t="str">
        <f>1-EXP(-J1414)</f>
      </c>
      <c r="L1414" s="182" t="str">
        <f>IF(G1414=30,1,M1413)</f>
      </c>
      <c r="M1414" s="183" t="str">
        <f>L1414*(1-K1414)</f>
      </c>
    </row>
    <row r="1415">
      <c r="A1415" t="s">
        <v>167</v>
      </c>
      <c r="B1415" t="s">
        <v>243</v>
      </c>
      <c r="C1415" s="35" t="s">
        <v>245</v>
      </c>
      <c r="D1415" t="s">
        <v>530</v>
      </c>
      <c r="E1415" t="s">
        <v>548</v>
      </c>
      <c r="F1415" s="176" t="n">
        <v>2034</v>
      </c>
      <c r="G1415" s="177" t="n">
        <v>43</v>
      </c>
      <c r="H1415" s="178" t="n">
        <v>3759.90766176926</v>
      </c>
      <c r="I1415" s="179" t="n">
        <v>4109678.54826961</v>
      </c>
      <c r="J1415" s="180" t="str">
        <f>IF(I1415&gt;0,H1415/I1415,0)</f>
      </c>
      <c r="K1415" s="181" t="str">
        <f>1-EXP(-J1415)</f>
      </c>
      <c r="L1415" s="182" t="str">
        <f>IF(G1415=30,1,M1414)</f>
      </c>
      <c r="M1415" s="183" t="str">
        <f>L1415*(1-K1415)</f>
      </c>
    </row>
    <row r="1416">
      <c r="A1416" t="s">
        <v>167</v>
      </c>
      <c r="B1416" t="s">
        <v>243</v>
      </c>
      <c r="C1416" s="35" t="s">
        <v>245</v>
      </c>
      <c r="D1416" t="s">
        <v>530</v>
      </c>
      <c r="E1416" t="s">
        <v>548</v>
      </c>
      <c r="F1416" s="176" t="n">
        <v>2034</v>
      </c>
      <c r="G1416" s="177" t="n">
        <v>44</v>
      </c>
      <c r="H1416" s="178" t="n">
        <v>3940.23824801848</v>
      </c>
      <c r="I1416" s="179" t="n">
        <v>4087917.91865447</v>
      </c>
      <c r="J1416" s="180" t="str">
        <f>IF(I1416&gt;0,H1416/I1416,0)</f>
      </c>
      <c r="K1416" s="181" t="str">
        <f>1-EXP(-J1416)</f>
      </c>
      <c r="L1416" s="182" t="str">
        <f>IF(G1416=30,1,M1415)</f>
      </c>
      <c r="M1416" s="183" t="str">
        <f>L1416*(1-K1416)</f>
      </c>
    </row>
    <row r="1417">
      <c r="A1417" t="s">
        <v>167</v>
      </c>
      <c r="B1417" t="s">
        <v>243</v>
      </c>
      <c r="C1417" s="35" t="s">
        <v>245</v>
      </c>
      <c r="D1417" t="s">
        <v>530</v>
      </c>
      <c r="E1417" t="s">
        <v>548</v>
      </c>
      <c r="F1417" s="176" t="n">
        <v>2034</v>
      </c>
      <c r="G1417" s="177" t="n">
        <v>45</v>
      </c>
      <c r="H1417" s="178" t="n">
        <v>4279.98113241648</v>
      </c>
      <c r="I1417" s="179" t="n">
        <v>4088672.163622</v>
      </c>
      <c r="J1417" s="180" t="str">
        <f>IF(I1417&gt;0,H1417/I1417,0)</f>
      </c>
      <c r="K1417" s="181" t="str">
        <f>1-EXP(-J1417)</f>
      </c>
      <c r="L1417" s="182" t="str">
        <f>IF(G1417=30,1,M1416)</f>
      </c>
      <c r="M1417" s="183" t="str">
        <f>L1417*(1-K1417)</f>
      </c>
    </row>
    <row r="1418">
      <c r="A1418" t="s">
        <v>167</v>
      </c>
      <c r="B1418" t="s">
        <v>243</v>
      </c>
      <c r="C1418" s="35" t="s">
        <v>245</v>
      </c>
      <c r="D1418" t="s">
        <v>530</v>
      </c>
      <c r="E1418" t="s">
        <v>548</v>
      </c>
      <c r="F1418" s="176" t="n">
        <v>2034</v>
      </c>
      <c r="G1418" s="177" t="n">
        <v>46</v>
      </c>
      <c r="H1418" s="178" t="n">
        <v>5395.34835729212</v>
      </c>
      <c r="I1418" s="179" t="n">
        <v>4043426.90803745</v>
      </c>
      <c r="J1418" s="180" t="str">
        <f>IF(I1418&gt;0,H1418/I1418,0)</f>
      </c>
      <c r="K1418" s="181" t="str">
        <f>1-EXP(-J1418)</f>
      </c>
      <c r="L1418" s="182" t="str">
        <f>IF(G1418=30,1,M1417)</f>
      </c>
      <c r="M1418" s="183" t="str">
        <f>L1418*(1-K1418)</f>
      </c>
    </row>
    <row r="1419">
      <c r="A1419" t="s">
        <v>167</v>
      </c>
      <c r="B1419" t="s">
        <v>243</v>
      </c>
      <c r="C1419" s="35" t="s">
        <v>245</v>
      </c>
      <c r="D1419" t="s">
        <v>530</v>
      </c>
      <c r="E1419" t="s">
        <v>548</v>
      </c>
      <c r="F1419" s="176" t="n">
        <v>2034</v>
      </c>
      <c r="G1419" s="177" t="n">
        <v>47</v>
      </c>
      <c r="H1419" s="178" t="n">
        <v>5935.80272529757</v>
      </c>
      <c r="I1419" s="179" t="n">
        <v>3989419.04100885</v>
      </c>
      <c r="J1419" s="180" t="str">
        <f>IF(I1419&gt;0,H1419/I1419,0)</f>
      </c>
      <c r="K1419" s="181" t="str">
        <f>1-EXP(-J1419)</f>
      </c>
      <c r="L1419" s="182" t="str">
        <f>IF(G1419=30,1,M1418)</f>
      </c>
      <c r="M1419" s="183" t="str">
        <f>L1419*(1-K1419)</f>
      </c>
    </row>
    <row r="1420">
      <c r="A1420" t="s">
        <v>167</v>
      </c>
      <c r="B1420" t="s">
        <v>243</v>
      </c>
      <c r="C1420" s="35" t="s">
        <v>245</v>
      </c>
      <c r="D1420" t="s">
        <v>530</v>
      </c>
      <c r="E1420" t="s">
        <v>548</v>
      </c>
      <c r="F1420" s="176" t="n">
        <v>2034</v>
      </c>
      <c r="G1420" s="177" t="n">
        <v>48</v>
      </c>
      <c r="H1420" s="178" t="n">
        <v>6652.65842492365</v>
      </c>
      <c r="I1420" s="179" t="n">
        <v>3995798.7237958</v>
      </c>
      <c r="J1420" s="180" t="str">
        <f>IF(I1420&gt;0,H1420/I1420,0)</f>
      </c>
      <c r="K1420" s="181" t="str">
        <f>1-EXP(-J1420)</f>
      </c>
      <c r="L1420" s="182" t="str">
        <f>IF(G1420=30,1,M1419)</f>
      </c>
      <c r="M1420" s="183" t="str">
        <f>L1420*(1-K1420)</f>
      </c>
    </row>
    <row r="1421">
      <c r="A1421" t="s">
        <v>167</v>
      </c>
      <c r="B1421" t="s">
        <v>243</v>
      </c>
      <c r="C1421" s="35" t="s">
        <v>245</v>
      </c>
      <c r="D1421" t="s">
        <v>530</v>
      </c>
      <c r="E1421" t="s">
        <v>548</v>
      </c>
      <c r="F1421" s="176" t="n">
        <v>2034</v>
      </c>
      <c r="G1421" s="177" t="n">
        <v>49</v>
      </c>
      <c r="H1421" s="178" t="n">
        <v>7346.36906929273</v>
      </c>
      <c r="I1421" s="179" t="n">
        <v>4057274.96710338</v>
      </c>
      <c r="J1421" s="180" t="str">
        <f>IF(I1421&gt;0,H1421/I1421,0)</f>
      </c>
      <c r="K1421" s="181" t="str">
        <f>1-EXP(-J1421)</f>
      </c>
      <c r="L1421" s="182" t="str">
        <f>IF(G1421=30,1,M1420)</f>
      </c>
      <c r="M1421" s="183" t="str">
        <f>L1421*(1-K1421)</f>
      </c>
    </row>
    <row r="1422">
      <c r="A1422" t="s">
        <v>167</v>
      </c>
      <c r="B1422" t="s">
        <v>243</v>
      </c>
      <c r="C1422" s="35" t="s">
        <v>245</v>
      </c>
      <c r="D1422" t="s">
        <v>530</v>
      </c>
      <c r="E1422" t="s">
        <v>548</v>
      </c>
      <c r="F1422" s="176" t="n">
        <v>2034</v>
      </c>
      <c r="G1422" s="177" t="n">
        <v>50</v>
      </c>
      <c r="H1422" s="178" t="n">
        <v>8089.54085206722</v>
      </c>
      <c r="I1422" s="179" t="n">
        <v>4076928.52452998</v>
      </c>
      <c r="J1422" s="180" t="str">
        <f>IF(I1422&gt;0,H1422/I1422,0)</f>
      </c>
      <c r="K1422" s="181" t="str">
        <f>1-EXP(-J1422)</f>
      </c>
      <c r="L1422" s="182" t="str">
        <f>IF(G1422=30,1,M1421)</f>
      </c>
      <c r="M1422" s="183" t="str">
        <f>L1422*(1-K1422)</f>
      </c>
    </row>
    <row r="1423">
      <c r="A1423" t="s">
        <v>167</v>
      </c>
      <c r="B1423" t="s">
        <v>243</v>
      </c>
      <c r="C1423" s="35" t="s">
        <v>245</v>
      </c>
      <c r="D1423" t="s">
        <v>530</v>
      </c>
      <c r="E1423" t="s">
        <v>548</v>
      </c>
      <c r="F1423" s="176" t="n">
        <v>2034</v>
      </c>
      <c r="G1423" s="177" t="n">
        <v>51</v>
      </c>
      <c r="H1423" s="178" t="n">
        <v>9040.58982198015</v>
      </c>
      <c r="I1423" s="179" t="n">
        <v>4038606.6392908</v>
      </c>
      <c r="J1423" s="180" t="str">
        <f>IF(I1423&gt;0,H1423/I1423,0)</f>
      </c>
      <c r="K1423" s="181" t="str">
        <f>1-EXP(-J1423)</f>
      </c>
      <c r="L1423" s="182" t="str">
        <f>IF(G1423=30,1,M1422)</f>
      </c>
      <c r="M1423" s="183" t="str">
        <f>L1423*(1-K1423)</f>
      </c>
    </row>
    <row r="1424">
      <c r="A1424" t="s">
        <v>167</v>
      </c>
      <c r="B1424" t="s">
        <v>243</v>
      </c>
      <c r="C1424" s="35" t="s">
        <v>245</v>
      </c>
      <c r="D1424" t="s">
        <v>530</v>
      </c>
      <c r="E1424" t="s">
        <v>548</v>
      </c>
      <c r="F1424" s="176" t="n">
        <v>2034</v>
      </c>
      <c r="G1424" s="177" t="n">
        <v>52</v>
      </c>
      <c r="H1424" s="178" t="n">
        <v>9578.1866171585</v>
      </c>
      <c r="I1424" s="179" t="n">
        <v>3975919.98444705</v>
      </c>
      <c r="J1424" s="180" t="str">
        <f>IF(I1424&gt;0,H1424/I1424,0)</f>
      </c>
      <c r="K1424" s="181" t="str">
        <f>1-EXP(-J1424)</f>
      </c>
      <c r="L1424" s="182" t="str">
        <f>IF(G1424=30,1,M1423)</f>
      </c>
      <c r="M1424" s="183" t="str">
        <f>L1424*(1-K1424)</f>
      </c>
    </row>
    <row r="1425">
      <c r="A1425" t="s">
        <v>167</v>
      </c>
      <c r="B1425" t="s">
        <v>243</v>
      </c>
      <c r="C1425" s="35" t="s">
        <v>245</v>
      </c>
      <c r="D1425" t="s">
        <v>530</v>
      </c>
      <c r="E1425" t="s">
        <v>548</v>
      </c>
      <c r="F1425" s="176" t="n">
        <v>2034</v>
      </c>
      <c r="G1425" s="177" t="n">
        <v>53</v>
      </c>
      <c r="H1425" s="178" t="n">
        <v>10076.9699924048</v>
      </c>
      <c r="I1425" s="179" t="n">
        <v>3906058.3359471</v>
      </c>
      <c r="J1425" s="180" t="str">
        <f>IF(I1425&gt;0,H1425/I1425,0)</f>
      </c>
      <c r="K1425" s="181" t="str">
        <f>1-EXP(-J1425)</f>
      </c>
      <c r="L1425" s="182" t="str">
        <f>IF(G1425=30,1,M1424)</f>
      </c>
      <c r="M1425" s="183" t="str">
        <f>L1425*(1-K1425)</f>
      </c>
    </row>
    <row r="1426">
      <c r="A1426" t="s">
        <v>167</v>
      </c>
      <c r="B1426" t="s">
        <v>243</v>
      </c>
      <c r="C1426" s="35" t="s">
        <v>245</v>
      </c>
      <c r="D1426" t="s">
        <v>530</v>
      </c>
      <c r="E1426" t="s">
        <v>548</v>
      </c>
      <c r="F1426" s="176" t="n">
        <v>2034</v>
      </c>
      <c r="G1426" s="177" t="n">
        <v>54</v>
      </c>
      <c r="H1426" s="178" t="n">
        <v>10695.9723083336</v>
      </c>
      <c r="I1426" s="179" t="n">
        <v>3841051.33748947</v>
      </c>
      <c r="J1426" s="180" t="str">
        <f>IF(I1426&gt;0,H1426/I1426,0)</f>
      </c>
      <c r="K1426" s="181" t="str">
        <f>1-EXP(-J1426)</f>
      </c>
      <c r="L1426" s="182" t="str">
        <f>IF(G1426=30,1,M1425)</f>
      </c>
      <c r="M1426" s="183" t="str">
        <f>L1426*(1-K1426)</f>
      </c>
    </row>
    <row r="1427">
      <c r="A1427" t="s">
        <v>167</v>
      </c>
      <c r="B1427" t="s">
        <v>243</v>
      </c>
      <c r="C1427" s="35" t="s">
        <v>245</v>
      </c>
      <c r="D1427" t="s">
        <v>530</v>
      </c>
      <c r="E1427" t="s">
        <v>548</v>
      </c>
      <c r="F1427" s="176" t="n">
        <v>2034</v>
      </c>
      <c r="G1427" s="177" t="n">
        <v>55</v>
      </c>
      <c r="H1427" s="178" t="n">
        <v>11379.3016981287</v>
      </c>
      <c r="I1427" s="179" t="n">
        <v>3762266.80244655</v>
      </c>
      <c r="J1427" s="180" t="str">
        <f>IF(I1427&gt;0,H1427/I1427,0)</f>
      </c>
      <c r="K1427" s="181" t="str">
        <f>1-EXP(-J1427)</f>
      </c>
      <c r="L1427" s="182" t="str">
        <f>IF(G1427=30,1,M1426)</f>
      </c>
      <c r="M1427" s="183" t="str">
        <f>L1427*(1-K1427)</f>
      </c>
    </row>
    <row r="1428">
      <c r="A1428" t="s">
        <v>167</v>
      </c>
      <c r="B1428" t="s">
        <v>243</v>
      </c>
      <c r="C1428" s="35" t="s">
        <v>245</v>
      </c>
      <c r="D1428" t="s">
        <v>530</v>
      </c>
      <c r="E1428" t="s">
        <v>548</v>
      </c>
      <c r="F1428" s="176" t="n">
        <v>2034</v>
      </c>
      <c r="G1428" s="177" t="n">
        <v>56</v>
      </c>
      <c r="H1428" s="178" t="n">
        <v>12085.2319331195</v>
      </c>
      <c r="I1428" s="179" t="n">
        <v>3659354.83906166</v>
      </c>
      <c r="J1428" s="180" t="str">
        <f>IF(I1428&gt;0,H1428/I1428,0)</f>
      </c>
      <c r="K1428" s="181" t="str">
        <f>1-EXP(-J1428)</f>
      </c>
      <c r="L1428" s="182" t="str">
        <f>IF(G1428=30,1,M1427)</f>
      </c>
      <c r="M1428" s="183" t="str">
        <f>L1428*(1-K1428)</f>
      </c>
    </row>
    <row r="1429">
      <c r="A1429" t="s">
        <v>167</v>
      </c>
      <c r="B1429" t="s">
        <v>243</v>
      </c>
      <c r="C1429" s="35" t="s">
        <v>245</v>
      </c>
      <c r="D1429" t="s">
        <v>530</v>
      </c>
      <c r="E1429" t="s">
        <v>548</v>
      </c>
      <c r="F1429" s="176" t="n">
        <v>2034</v>
      </c>
      <c r="G1429" s="177" t="n">
        <v>57</v>
      </c>
      <c r="H1429" s="178" t="n">
        <v>12819.4646888795</v>
      </c>
      <c r="I1429" s="179" t="n">
        <v>3560072.37846158</v>
      </c>
      <c r="J1429" s="180" t="str">
        <f>IF(I1429&gt;0,H1429/I1429,0)</f>
      </c>
      <c r="K1429" s="181" t="str">
        <f>1-EXP(-J1429)</f>
      </c>
      <c r="L1429" s="182" t="str">
        <f>IF(G1429=30,1,M1428)</f>
      </c>
      <c r="M1429" s="183" t="str">
        <f>L1429*(1-K1429)</f>
      </c>
    </row>
    <row r="1430">
      <c r="A1430" t="s">
        <v>167</v>
      </c>
      <c r="B1430" t="s">
        <v>243</v>
      </c>
      <c r="C1430" s="35" t="s">
        <v>245</v>
      </c>
      <c r="D1430" t="s">
        <v>530</v>
      </c>
      <c r="E1430" t="s">
        <v>548</v>
      </c>
      <c r="F1430" s="176" t="n">
        <v>2034</v>
      </c>
      <c r="G1430" s="177" t="n">
        <v>58</v>
      </c>
      <c r="H1430" s="178" t="n">
        <v>13727.4090563061</v>
      </c>
      <c r="I1430" s="179" t="n">
        <v>3474403.61015661</v>
      </c>
      <c r="J1430" s="180" t="str">
        <f>IF(I1430&gt;0,H1430/I1430,0)</f>
      </c>
      <c r="K1430" s="181" t="str">
        <f>1-EXP(-J1430)</f>
      </c>
      <c r="L1430" s="182" t="str">
        <f>IF(G1430=30,1,M1429)</f>
      </c>
      <c r="M1430" s="183" t="str">
        <f>L1430*(1-K1430)</f>
      </c>
    </row>
    <row r="1431">
      <c r="A1431" t="s">
        <v>167</v>
      </c>
      <c r="B1431" t="s">
        <v>243</v>
      </c>
      <c r="C1431" s="35" t="s">
        <v>245</v>
      </c>
      <c r="D1431" t="s">
        <v>530</v>
      </c>
      <c r="E1431" t="s">
        <v>548</v>
      </c>
      <c r="F1431" s="176" t="n">
        <v>2034</v>
      </c>
      <c r="G1431" s="177" t="n">
        <v>59</v>
      </c>
      <c r="H1431" s="178" t="n">
        <v>13974.6083673092</v>
      </c>
      <c r="I1431" s="179" t="n">
        <v>3375929.72873813</v>
      </c>
      <c r="J1431" s="180" t="str">
        <f>IF(I1431&gt;0,H1431/I1431,0)</f>
      </c>
      <c r="K1431" s="181" t="str">
        <f>1-EXP(-J1431)</f>
      </c>
      <c r="L1431" s="182" t="str">
        <f>IF(G1431=30,1,M1430)</f>
      </c>
      <c r="M1431" s="183" t="str">
        <f>L1431*(1-K1431)</f>
      </c>
    </row>
    <row r="1432">
      <c r="A1432" t="s">
        <v>167</v>
      </c>
      <c r="B1432" t="s">
        <v>243</v>
      </c>
      <c r="C1432" s="35" t="s">
        <v>245</v>
      </c>
      <c r="D1432" t="s">
        <v>530</v>
      </c>
      <c r="E1432" t="s">
        <v>548</v>
      </c>
      <c r="F1432" s="176" t="n">
        <v>2034</v>
      </c>
      <c r="G1432" s="177" t="n">
        <v>60</v>
      </c>
      <c r="H1432" s="178" t="n">
        <v>14539.0887218147</v>
      </c>
      <c r="I1432" s="179" t="n">
        <v>3291744.16208971</v>
      </c>
      <c r="J1432" s="180" t="str">
        <f>IF(I1432&gt;0,H1432/I1432,0)</f>
      </c>
      <c r="K1432" s="181" t="str">
        <f>1-EXP(-J1432)</f>
      </c>
      <c r="L1432" s="182" t="str">
        <f>IF(G1432=30,1,M1431)</f>
      </c>
      <c r="M1432" s="183" t="str">
        <f>L1432*(1-K1432)</f>
      </c>
    </row>
    <row r="1433">
      <c r="A1433" t="s">
        <v>167</v>
      </c>
      <c r="B1433" t="s">
        <v>243</v>
      </c>
      <c r="C1433" s="35" t="s">
        <v>245</v>
      </c>
      <c r="D1433" t="s">
        <v>530</v>
      </c>
      <c r="E1433" t="s">
        <v>548</v>
      </c>
      <c r="F1433" s="176" t="n">
        <v>2034</v>
      </c>
      <c r="G1433" s="177" t="n">
        <v>61</v>
      </c>
      <c r="H1433" s="178" t="n">
        <v>15457.5489212078</v>
      </c>
      <c r="I1433" s="179" t="n">
        <v>3207113.77692826</v>
      </c>
      <c r="J1433" s="180" t="str">
        <f>IF(I1433&gt;0,H1433/I1433,0)</f>
      </c>
      <c r="K1433" s="181" t="str">
        <f>1-EXP(-J1433)</f>
      </c>
      <c r="L1433" s="182" t="str">
        <f>IF(G1433=30,1,M1432)</f>
      </c>
      <c r="M1433" s="183" t="str">
        <f>L1433*(1-K1433)</f>
      </c>
    </row>
    <row r="1434">
      <c r="A1434" t="s">
        <v>167</v>
      </c>
      <c r="B1434" t="s">
        <v>243</v>
      </c>
      <c r="C1434" s="35" t="s">
        <v>245</v>
      </c>
      <c r="D1434" t="s">
        <v>530</v>
      </c>
      <c r="E1434" t="s">
        <v>548</v>
      </c>
      <c r="F1434" s="176" t="n">
        <v>2034</v>
      </c>
      <c r="G1434" s="177" t="n">
        <v>62</v>
      </c>
      <c r="H1434" s="178" t="n">
        <v>16162.2185974481</v>
      </c>
      <c r="I1434" s="179" t="n">
        <v>3102112.1619987</v>
      </c>
      <c r="J1434" s="180" t="str">
        <f>IF(I1434&gt;0,H1434/I1434,0)</f>
      </c>
      <c r="K1434" s="181" t="str">
        <f>1-EXP(-J1434)</f>
      </c>
      <c r="L1434" s="182" t="str">
        <f>IF(G1434=30,1,M1433)</f>
      </c>
      <c r="M1434" s="183" t="str">
        <f>L1434*(1-K1434)</f>
      </c>
    </row>
    <row r="1435">
      <c r="A1435" t="s">
        <v>167</v>
      </c>
      <c r="B1435" t="s">
        <v>243</v>
      </c>
      <c r="C1435" s="35" t="s">
        <v>245</v>
      </c>
      <c r="D1435" t="s">
        <v>530</v>
      </c>
      <c r="E1435" t="s">
        <v>548</v>
      </c>
      <c r="F1435" s="176" t="n">
        <v>2034</v>
      </c>
      <c r="G1435" s="177" t="n">
        <v>63</v>
      </c>
      <c r="H1435" s="178" t="n">
        <v>16912.2572369313</v>
      </c>
      <c r="I1435" s="179" t="n">
        <v>3006873.82876797</v>
      </c>
      <c r="J1435" s="180" t="str">
        <f>IF(I1435&gt;0,H1435/I1435,0)</f>
      </c>
      <c r="K1435" s="181" t="str">
        <f>1-EXP(-J1435)</f>
      </c>
      <c r="L1435" s="182" t="str">
        <f>IF(G1435=30,1,M1434)</f>
      </c>
      <c r="M1435" s="183" t="str">
        <f>L1435*(1-K1435)</f>
      </c>
    </row>
    <row r="1436">
      <c r="A1436" t="s">
        <v>167</v>
      </c>
      <c r="B1436" t="s">
        <v>243</v>
      </c>
      <c r="C1436" s="35" t="s">
        <v>245</v>
      </c>
      <c r="D1436" t="s">
        <v>530</v>
      </c>
      <c r="E1436" t="s">
        <v>548</v>
      </c>
      <c r="F1436" s="176" t="n">
        <v>2034</v>
      </c>
      <c r="G1436" s="177" t="n">
        <v>64</v>
      </c>
      <c r="H1436" s="178" t="n">
        <v>17968.9836586111</v>
      </c>
      <c r="I1436" s="179" t="n">
        <v>2909132.50027669</v>
      </c>
      <c r="J1436" s="180" t="str">
        <f>IF(I1436&gt;0,H1436/I1436,0)</f>
      </c>
      <c r="K1436" s="181" t="str">
        <f>1-EXP(-J1436)</f>
      </c>
      <c r="L1436" s="182" t="str">
        <f>IF(G1436=30,1,M1435)</f>
      </c>
      <c r="M1436" s="183" t="str">
        <f>L1436*(1-K1436)</f>
      </c>
    </row>
    <row r="1437">
      <c r="A1437" t="s">
        <v>167</v>
      </c>
      <c r="B1437" t="s">
        <v>243</v>
      </c>
      <c r="C1437" s="35" t="s">
        <v>245</v>
      </c>
      <c r="D1437" t="s">
        <v>530</v>
      </c>
      <c r="E1437" t="s">
        <v>548</v>
      </c>
      <c r="F1437" s="176" t="n">
        <v>2034</v>
      </c>
      <c r="G1437" s="177" t="n">
        <v>65</v>
      </c>
      <c r="H1437" s="178" t="n">
        <v>18920.8644507682</v>
      </c>
      <c r="I1437" s="179" t="n">
        <v>2795734.53194332</v>
      </c>
      <c r="J1437" s="180" t="str">
        <f>IF(I1437&gt;0,H1437/I1437,0)</f>
      </c>
      <c r="K1437" s="181" t="str">
        <f>1-EXP(-J1437)</f>
      </c>
      <c r="L1437" s="182" t="str">
        <f>IF(G1437=30,1,M1436)</f>
      </c>
      <c r="M1437" s="183" t="str">
        <f>L1437*(1-K1437)</f>
      </c>
    </row>
    <row r="1438">
      <c r="A1438" t="s">
        <v>167</v>
      </c>
      <c r="B1438" t="s">
        <v>243</v>
      </c>
      <c r="C1438" s="35" t="s">
        <v>245</v>
      </c>
      <c r="D1438" t="s">
        <v>530</v>
      </c>
      <c r="E1438" t="s">
        <v>548</v>
      </c>
      <c r="F1438" s="176" t="n">
        <v>2034</v>
      </c>
      <c r="G1438" s="177" t="n">
        <v>66</v>
      </c>
      <c r="H1438" s="178" t="n">
        <v>19574.3408961298</v>
      </c>
      <c r="I1438" s="179" t="n">
        <v>2674040.89406523</v>
      </c>
      <c r="J1438" s="180" t="str">
        <f>IF(I1438&gt;0,H1438/I1438,0)</f>
      </c>
      <c r="K1438" s="181" t="str">
        <f>1-EXP(-J1438)</f>
      </c>
      <c r="L1438" s="182" t="str">
        <f>IF(G1438=30,1,M1437)</f>
      </c>
      <c r="M1438" s="183" t="str">
        <f>L1438*(1-K1438)</f>
      </c>
    </row>
    <row r="1439">
      <c r="A1439" t="s">
        <v>167</v>
      </c>
      <c r="B1439" t="s">
        <v>243</v>
      </c>
      <c r="C1439" s="35" t="s">
        <v>245</v>
      </c>
      <c r="D1439" t="s">
        <v>530</v>
      </c>
      <c r="E1439" t="s">
        <v>548</v>
      </c>
      <c r="F1439" s="176" t="n">
        <v>2034</v>
      </c>
      <c r="G1439" s="177" t="n">
        <v>67</v>
      </c>
      <c r="H1439" s="178" t="n">
        <v>20645.8711539104</v>
      </c>
      <c r="I1439" s="179" t="n">
        <v>2553330.01484259</v>
      </c>
      <c r="J1439" s="180" t="str">
        <f>IF(I1439&gt;0,H1439/I1439,0)</f>
      </c>
      <c r="K1439" s="181" t="str">
        <f>1-EXP(-J1439)</f>
      </c>
      <c r="L1439" s="182" t="str">
        <f>IF(G1439=30,1,M1438)</f>
      </c>
      <c r="M1439" s="183" t="str">
        <f>L1439*(1-K1439)</f>
      </c>
    </row>
    <row r="1440">
      <c r="A1440" t="s">
        <v>167</v>
      </c>
      <c r="B1440" t="s">
        <v>243</v>
      </c>
      <c r="C1440" s="35" t="s">
        <v>245</v>
      </c>
      <c r="D1440" t="s">
        <v>530</v>
      </c>
      <c r="E1440" t="s">
        <v>548</v>
      </c>
      <c r="F1440" s="176" t="n">
        <v>2034</v>
      </c>
      <c r="G1440" s="177" t="n">
        <v>68</v>
      </c>
      <c r="H1440" s="178" t="n">
        <v>21498.3171654579</v>
      </c>
      <c r="I1440" s="179" t="n">
        <v>2420599.66464613</v>
      </c>
      <c r="J1440" s="180" t="str">
        <f>IF(I1440&gt;0,H1440/I1440,0)</f>
      </c>
      <c r="K1440" s="181" t="str">
        <f>1-EXP(-J1440)</f>
      </c>
      <c r="L1440" s="182" t="str">
        <f>IF(G1440=30,1,M1439)</f>
      </c>
      <c r="M1440" s="183" t="str">
        <f>L1440*(1-K1440)</f>
      </c>
    </row>
    <row r="1441">
      <c r="A1441" t="s">
        <v>167</v>
      </c>
      <c r="B1441" t="s">
        <v>243</v>
      </c>
      <c r="C1441" s="35" t="s">
        <v>245</v>
      </c>
      <c r="D1441" t="s">
        <v>530</v>
      </c>
      <c r="E1441" t="s">
        <v>548</v>
      </c>
      <c r="F1441" s="176" t="n">
        <v>2034</v>
      </c>
      <c r="G1441" s="177" t="n">
        <v>69</v>
      </c>
      <c r="H1441" s="178" t="n">
        <v>21455.7761019862</v>
      </c>
      <c r="I1441" s="179" t="n">
        <v>2277254.3344401</v>
      </c>
      <c r="J1441" s="180" t="str">
        <f>IF(I1441&gt;0,H1441/I1441,0)</f>
      </c>
      <c r="K1441" s="181" t="str">
        <f>1-EXP(-J1441)</f>
      </c>
      <c r="L1441" s="182" t="str">
        <f>IF(G1441=30,1,M1440)</f>
      </c>
      <c r="M1441" s="183" t="str">
        <f>L1441*(1-K1441)</f>
      </c>
    </row>
    <row r="1442">
      <c r="A1442" t="s">
        <v>167</v>
      </c>
      <c r="B1442" t="s">
        <v>243</v>
      </c>
      <c r="C1442" s="35" t="s">
        <v>245</v>
      </c>
      <c r="D1442" t="s">
        <v>530</v>
      </c>
      <c r="E1442" t="s">
        <v>548</v>
      </c>
      <c r="F1442" s="176" t="n">
        <v>2035</v>
      </c>
      <c r="G1442" s="177" t="n">
        <v>30</v>
      </c>
      <c r="H1442" s="178" t="n">
        <v>691.978437747543</v>
      </c>
      <c r="I1442" s="179" t="n">
        <v>4483799.01473253</v>
      </c>
      <c r="J1442" s="180" t="str">
        <f>IF(I1442&gt;0,H1442/I1442,0)</f>
      </c>
      <c r="K1442" s="181" t="str">
        <f>1-EXP(-J1442)</f>
      </c>
      <c r="L1442" s="182" t="str">
        <f>IF(G1442=30,1,M1441)</f>
      </c>
      <c r="M1442" s="183" t="str">
        <f>L1442*(1-K1442)</f>
      </c>
    </row>
    <row r="1443">
      <c r="A1443" t="s">
        <v>167</v>
      </c>
      <c r="B1443" t="s">
        <v>243</v>
      </c>
      <c r="C1443" s="35" t="s">
        <v>245</v>
      </c>
      <c r="D1443" t="s">
        <v>530</v>
      </c>
      <c r="E1443" t="s">
        <v>548</v>
      </c>
      <c r="F1443" s="176" t="n">
        <v>2035</v>
      </c>
      <c r="G1443" s="177" t="n">
        <v>31</v>
      </c>
      <c r="H1443" s="178" t="n">
        <v>988.407797487563</v>
      </c>
      <c r="I1443" s="179" t="n">
        <v>4386955.39847254</v>
      </c>
      <c r="J1443" s="180" t="str">
        <f>IF(I1443&gt;0,H1443/I1443,0)</f>
      </c>
      <c r="K1443" s="181" t="str">
        <f>1-EXP(-J1443)</f>
      </c>
      <c r="L1443" s="182" t="str">
        <f>IF(G1443=30,1,M1442)</f>
      </c>
      <c r="M1443" s="183" t="str">
        <f>L1443*(1-K1443)</f>
      </c>
    </row>
    <row r="1444">
      <c r="A1444" t="s">
        <v>167</v>
      </c>
      <c r="B1444" t="s">
        <v>243</v>
      </c>
      <c r="C1444" s="35" t="s">
        <v>245</v>
      </c>
      <c r="D1444" t="s">
        <v>530</v>
      </c>
      <c r="E1444" t="s">
        <v>548</v>
      </c>
      <c r="F1444" s="176" t="n">
        <v>2035</v>
      </c>
      <c r="G1444" s="177" t="n">
        <v>32</v>
      </c>
      <c r="H1444" s="178" t="n">
        <v>1058.74439554613</v>
      </c>
      <c r="I1444" s="179" t="n">
        <v>4344865.6241723</v>
      </c>
      <c r="J1444" s="180" t="str">
        <f>IF(I1444&gt;0,H1444/I1444,0)</f>
      </c>
      <c r="K1444" s="181" t="str">
        <f>1-EXP(-J1444)</f>
      </c>
      <c r="L1444" s="182" t="str">
        <f>IF(G1444=30,1,M1443)</f>
      </c>
      <c r="M1444" s="183" t="str">
        <f>L1444*(1-K1444)</f>
      </c>
    </row>
    <row r="1445">
      <c r="A1445" t="s">
        <v>167</v>
      </c>
      <c r="B1445" t="s">
        <v>243</v>
      </c>
      <c r="C1445" s="35" t="s">
        <v>245</v>
      </c>
      <c r="D1445" t="s">
        <v>530</v>
      </c>
      <c r="E1445" t="s">
        <v>548</v>
      </c>
      <c r="F1445" s="176" t="n">
        <v>2035</v>
      </c>
      <c r="G1445" s="177" t="n">
        <v>33</v>
      </c>
      <c r="H1445" s="178" t="n">
        <v>1147.54502192886</v>
      </c>
      <c r="I1445" s="179" t="n">
        <v>4325673.99021596</v>
      </c>
      <c r="J1445" s="180" t="str">
        <f>IF(I1445&gt;0,H1445/I1445,0)</f>
      </c>
      <c r="K1445" s="181" t="str">
        <f>1-EXP(-J1445)</f>
      </c>
      <c r="L1445" s="182" t="str">
        <f>IF(G1445=30,1,M1444)</f>
      </c>
      <c r="M1445" s="183" t="str">
        <f>L1445*(1-K1445)</f>
      </c>
    </row>
    <row r="1446">
      <c r="A1446" t="s">
        <v>167</v>
      </c>
      <c r="B1446" t="s">
        <v>243</v>
      </c>
      <c r="C1446" s="35" t="s">
        <v>245</v>
      </c>
      <c r="D1446" t="s">
        <v>530</v>
      </c>
      <c r="E1446" t="s">
        <v>548</v>
      </c>
      <c r="F1446" s="176" t="n">
        <v>2035</v>
      </c>
      <c r="G1446" s="177" t="n">
        <v>34</v>
      </c>
      <c r="H1446" s="178" t="n">
        <v>1240.57661165086</v>
      </c>
      <c r="I1446" s="179" t="n">
        <v>4306556.6309447</v>
      </c>
      <c r="J1446" s="180" t="str">
        <f>IF(I1446&gt;0,H1446/I1446,0)</f>
      </c>
      <c r="K1446" s="181" t="str">
        <f>1-EXP(-J1446)</f>
      </c>
      <c r="L1446" s="182" t="str">
        <f>IF(G1446=30,1,M1445)</f>
      </c>
      <c r="M1446" s="183" t="str">
        <f>L1446*(1-K1446)</f>
      </c>
    </row>
    <row r="1447">
      <c r="A1447" t="s">
        <v>167</v>
      </c>
      <c r="B1447" t="s">
        <v>243</v>
      </c>
      <c r="C1447" s="35" t="s">
        <v>245</v>
      </c>
      <c r="D1447" t="s">
        <v>530</v>
      </c>
      <c r="E1447" t="s">
        <v>548</v>
      </c>
      <c r="F1447" s="176" t="n">
        <v>2035</v>
      </c>
      <c r="G1447" s="177" t="n">
        <v>35</v>
      </c>
      <c r="H1447" s="178" t="n">
        <v>1358.80936868541</v>
      </c>
      <c r="I1447" s="179" t="n">
        <v>4307067.82571739</v>
      </c>
      <c r="J1447" s="180" t="str">
        <f>IF(I1447&gt;0,H1447/I1447,0)</f>
      </c>
      <c r="K1447" s="181" t="str">
        <f>1-EXP(-J1447)</f>
      </c>
      <c r="L1447" s="182" t="str">
        <f>IF(G1447=30,1,M1446)</f>
      </c>
      <c r="M1447" s="183" t="str">
        <f>L1447*(1-K1447)</f>
      </c>
    </row>
    <row r="1448">
      <c r="A1448" t="s">
        <v>167</v>
      </c>
      <c r="B1448" t="s">
        <v>243</v>
      </c>
      <c r="C1448" s="35" t="s">
        <v>245</v>
      </c>
      <c r="D1448" t="s">
        <v>530</v>
      </c>
      <c r="E1448" t="s">
        <v>548</v>
      </c>
      <c r="F1448" s="176" t="n">
        <v>2035</v>
      </c>
      <c r="G1448" s="177" t="n">
        <v>36</v>
      </c>
      <c r="H1448" s="178" t="n">
        <v>1809.26300552838</v>
      </c>
      <c r="I1448" s="179" t="n">
        <v>4346186.12337059</v>
      </c>
      <c r="J1448" s="180" t="str">
        <f>IF(I1448&gt;0,H1448/I1448,0)</f>
      </c>
      <c r="K1448" s="181" t="str">
        <f>1-EXP(-J1448)</f>
      </c>
      <c r="L1448" s="182" t="str">
        <f>IF(G1448=30,1,M1447)</f>
      </c>
      <c r="M1448" s="183" t="str">
        <f>L1448*(1-K1448)</f>
      </c>
    </row>
    <row r="1449">
      <c r="A1449" t="s">
        <v>167</v>
      </c>
      <c r="B1449" t="s">
        <v>243</v>
      </c>
      <c r="C1449" s="35" t="s">
        <v>245</v>
      </c>
      <c r="D1449" t="s">
        <v>530</v>
      </c>
      <c r="E1449" t="s">
        <v>548</v>
      </c>
      <c r="F1449" s="176" t="n">
        <v>2035</v>
      </c>
      <c r="G1449" s="177" t="n">
        <v>37</v>
      </c>
      <c r="H1449" s="178" t="n">
        <v>1993.0909879642</v>
      </c>
      <c r="I1449" s="179" t="n">
        <v>4387861.68782223</v>
      </c>
      <c r="J1449" s="180" t="str">
        <f>IF(I1449&gt;0,H1449/I1449,0)</f>
      </c>
      <c r="K1449" s="181" t="str">
        <f>1-EXP(-J1449)</f>
      </c>
      <c r="L1449" s="182" t="str">
        <f>IF(G1449=30,1,M1448)</f>
      </c>
      <c r="M1449" s="183" t="str">
        <f>L1449*(1-K1449)</f>
      </c>
    </row>
    <row r="1450">
      <c r="A1450" t="s">
        <v>167</v>
      </c>
      <c r="B1450" t="s">
        <v>243</v>
      </c>
      <c r="C1450" s="35" t="s">
        <v>245</v>
      </c>
      <c r="D1450" t="s">
        <v>530</v>
      </c>
      <c r="E1450" t="s">
        <v>548</v>
      </c>
      <c r="F1450" s="176" t="n">
        <v>2035</v>
      </c>
      <c r="G1450" s="177" t="n">
        <v>38</v>
      </c>
      <c r="H1450" s="178" t="n">
        <v>2181.17343286737</v>
      </c>
      <c r="I1450" s="179" t="n">
        <v>4383261.85545824</v>
      </c>
      <c r="J1450" s="180" t="str">
        <f>IF(I1450&gt;0,H1450/I1450,0)</f>
      </c>
      <c r="K1450" s="181" t="str">
        <f>1-EXP(-J1450)</f>
      </c>
      <c r="L1450" s="182" t="str">
        <f>IF(G1450=30,1,M1449)</f>
      </c>
      <c r="M1450" s="183" t="str">
        <f>L1450*(1-K1450)</f>
      </c>
    </row>
    <row r="1451">
      <c r="A1451" t="s">
        <v>167</v>
      </c>
      <c r="B1451" t="s">
        <v>243</v>
      </c>
      <c r="C1451" s="35" t="s">
        <v>245</v>
      </c>
      <c r="D1451" t="s">
        <v>530</v>
      </c>
      <c r="E1451" t="s">
        <v>548</v>
      </c>
      <c r="F1451" s="176" t="n">
        <v>2035</v>
      </c>
      <c r="G1451" s="177" t="n">
        <v>39</v>
      </c>
      <c r="H1451" s="178" t="n">
        <v>2264.53281702925</v>
      </c>
      <c r="I1451" s="179" t="n">
        <v>4319724.85790524</v>
      </c>
      <c r="J1451" s="180" t="str">
        <f>IF(I1451&gt;0,H1451/I1451,0)</f>
      </c>
      <c r="K1451" s="181" t="str">
        <f>1-EXP(-J1451)</f>
      </c>
      <c r="L1451" s="182" t="str">
        <f>IF(G1451=30,1,M1450)</f>
      </c>
      <c r="M1451" s="183" t="str">
        <f>L1451*(1-K1451)</f>
      </c>
    </row>
    <row r="1452">
      <c r="A1452" t="s">
        <v>167</v>
      </c>
      <c r="B1452" t="s">
        <v>243</v>
      </c>
      <c r="C1452" s="35" t="s">
        <v>245</v>
      </c>
      <c r="D1452" t="s">
        <v>530</v>
      </c>
      <c r="E1452" t="s">
        <v>548</v>
      </c>
      <c r="F1452" s="176" t="n">
        <v>2035</v>
      </c>
      <c r="G1452" s="177" t="n">
        <v>40</v>
      </c>
      <c r="H1452" s="178" t="n">
        <v>2403.89686399446</v>
      </c>
      <c r="I1452" s="179" t="n">
        <v>4254069.27437387</v>
      </c>
      <c r="J1452" s="180" t="str">
        <f>IF(I1452&gt;0,H1452/I1452,0)</f>
      </c>
      <c r="K1452" s="181" t="str">
        <f>1-EXP(-J1452)</f>
      </c>
      <c r="L1452" s="182" t="str">
        <f>IF(G1452=30,1,M1451)</f>
      </c>
      <c r="M1452" s="183" t="str">
        <f>L1452*(1-K1452)</f>
      </c>
    </row>
    <row r="1453">
      <c r="A1453" t="s">
        <v>167</v>
      </c>
      <c r="B1453" t="s">
        <v>243</v>
      </c>
      <c r="C1453" s="35" t="s">
        <v>245</v>
      </c>
      <c r="D1453" t="s">
        <v>530</v>
      </c>
      <c r="E1453" t="s">
        <v>548</v>
      </c>
      <c r="F1453" s="176" t="n">
        <v>2035</v>
      </c>
      <c r="G1453" s="177" t="n">
        <v>41</v>
      </c>
      <c r="H1453" s="178" t="n">
        <v>3079.82939206252</v>
      </c>
      <c r="I1453" s="179" t="n">
        <v>4197645.70176119</v>
      </c>
      <c r="J1453" s="180" t="str">
        <f>IF(I1453&gt;0,H1453/I1453,0)</f>
      </c>
      <c r="K1453" s="181" t="str">
        <f>1-EXP(-J1453)</f>
      </c>
      <c r="L1453" s="182" t="str">
        <f>IF(G1453=30,1,M1452)</f>
      </c>
      <c r="M1453" s="183" t="str">
        <f>L1453*(1-K1453)</f>
      </c>
    </row>
    <row r="1454">
      <c r="A1454" t="s">
        <v>167</v>
      </c>
      <c r="B1454" t="s">
        <v>243</v>
      </c>
      <c r="C1454" s="35" t="s">
        <v>245</v>
      </c>
      <c r="D1454" t="s">
        <v>530</v>
      </c>
      <c r="E1454" t="s">
        <v>548</v>
      </c>
      <c r="F1454" s="176" t="n">
        <v>2035</v>
      </c>
      <c r="G1454" s="177" t="n">
        <v>42</v>
      </c>
      <c r="H1454" s="178" t="n">
        <v>3354.74648066232</v>
      </c>
      <c r="I1454" s="179" t="n">
        <v>4143661.39879783</v>
      </c>
      <c r="J1454" s="180" t="str">
        <f>IF(I1454&gt;0,H1454/I1454,0)</f>
      </c>
      <c r="K1454" s="181" t="str">
        <f>1-EXP(-J1454)</f>
      </c>
      <c r="L1454" s="182" t="str">
        <f>IF(G1454=30,1,M1453)</f>
      </c>
      <c r="M1454" s="183" t="str">
        <f>L1454*(1-K1454)</f>
      </c>
    </row>
    <row r="1455">
      <c r="A1455" t="s">
        <v>167</v>
      </c>
      <c r="B1455" t="s">
        <v>243</v>
      </c>
      <c r="C1455" s="35" t="s">
        <v>245</v>
      </c>
      <c r="D1455" t="s">
        <v>530</v>
      </c>
      <c r="E1455" t="s">
        <v>548</v>
      </c>
      <c r="F1455" s="176" t="n">
        <v>2035</v>
      </c>
      <c r="G1455" s="177" t="n">
        <v>43</v>
      </c>
      <c r="H1455" s="178" t="n">
        <v>3708.53479232194</v>
      </c>
      <c r="I1455" s="179" t="n">
        <v>4124027.1475916</v>
      </c>
      <c r="J1455" s="180" t="str">
        <f>IF(I1455&gt;0,H1455/I1455,0)</f>
      </c>
      <c r="K1455" s="181" t="str">
        <f>1-EXP(-J1455)</f>
      </c>
      <c r="L1455" s="182" t="str">
        <f>IF(G1455=30,1,M1454)</f>
      </c>
      <c r="M1455" s="183" t="str">
        <f>L1455*(1-K1455)</f>
      </c>
    </row>
    <row r="1456">
      <c r="A1456" t="s">
        <v>167</v>
      </c>
      <c r="B1456" t="s">
        <v>243</v>
      </c>
      <c r="C1456" s="35" t="s">
        <v>245</v>
      </c>
      <c r="D1456" t="s">
        <v>530</v>
      </c>
      <c r="E1456" t="s">
        <v>548</v>
      </c>
      <c r="F1456" s="176" t="n">
        <v>2035</v>
      </c>
      <c r="G1456" s="177" t="n">
        <v>44</v>
      </c>
      <c r="H1456" s="178" t="n">
        <v>3887.03009228614</v>
      </c>
      <c r="I1456" s="179" t="n">
        <v>4098243.95298009</v>
      </c>
      <c r="J1456" s="180" t="str">
        <f>IF(I1456&gt;0,H1456/I1456,0)</f>
      </c>
      <c r="K1456" s="181" t="str">
        <f>1-EXP(-J1456)</f>
      </c>
      <c r="L1456" s="182" t="str">
        <f>IF(G1456=30,1,M1455)</f>
      </c>
      <c r="M1456" s="183" t="str">
        <f>L1456*(1-K1456)</f>
      </c>
    </row>
    <row r="1457">
      <c r="A1457" t="s">
        <v>167</v>
      </c>
      <c r="B1457" t="s">
        <v>243</v>
      </c>
      <c r="C1457" s="35" t="s">
        <v>245</v>
      </c>
      <c r="D1457" t="s">
        <v>530</v>
      </c>
      <c r="E1457" t="s">
        <v>548</v>
      </c>
      <c r="F1457" s="176" t="n">
        <v>2035</v>
      </c>
      <c r="G1457" s="177" t="n">
        <v>45</v>
      </c>
      <c r="H1457" s="178" t="n">
        <v>4185.57459304069</v>
      </c>
      <c r="I1457" s="179" t="n">
        <v>4075675.39611025</v>
      </c>
      <c r="J1457" s="180" t="str">
        <f>IF(I1457&gt;0,H1457/I1457,0)</f>
      </c>
      <c r="K1457" s="181" t="str">
        <f>1-EXP(-J1457)</f>
      </c>
      <c r="L1457" s="182" t="str">
        <f>IF(G1457=30,1,M1456)</f>
      </c>
      <c r="M1457" s="183" t="str">
        <f>L1457*(1-K1457)</f>
      </c>
    </row>
    <row r="1458">
      <c r="A1458" t="s">
        <v>167</v>
      </c>
      <c r="B1458" t="s">
        <v>243</v>
      </c>
      <c r="C1458" s="35" t="s">
        <v>245</v>
      </c>
      <c r="D1458" t="s">
        <v>530</v>
      </c>
      <c r="E1458" t="s">
        <v>548</v>
      </c>
      <c r="F1458" s="176" t="n">
        <v>2035</v>
      </c>
      <c r="G1458" s="177" t="n">
        <v>46</v>
      </c>
      <c r="H1458" s="178" t="n">
        <v>5245.49886089681</v>
      </c>
      <c r="I1458" s="179" t="n">
        <v>4075329.91727665</v>
      </c>
      <c r="J1458" s="180" t="str">
        <f>IF(I1458&gt;0,H1458/I1458,0)</f>
      </c>
      <c r="K1458" s="181" t="str">
        <f>1-EXP(-J1458)</f>
      </c>
      <c r="L1458" s="182" t="str">
        <f>IF(G1458=30,1,M1457)</f>
      </c>
      <c r="M1458" s="183" t="str">
        <f>L1458*(1-K1458)</f>
      </c>
    </row>
    <row r="1459">
      <c r="A1459" t="s">
        <v>167</v>
      </c>
      <c r="B1459" t="s">
        <v>243</v>
      </c>
      <c r="C1459" s="35" t="s">
        <v>245</v>
      </c>
      <c r="D1459" t="s">
        <v>530</v>
      </c>
      <c r="E1459" t="s">
        <v>548</v>
      </c>
      <c r="F1459" s="176" t="n">
        <v>2035</v>
      </c>
      <c r="G1459" s="177" t="n">
        <v>47</v>
      </c>
      <c r="H1459" s="178" t="n">
        <v>5798.26624790488</v>
      </c>
      <c r="I1459" s="179" t="n">
        <v>4029141.05211651</v>
      </c>
      <c r="J1459" s="180" t="str">
        <f>IF(I1459&gt;0,H1459/I1459,0)</f>
      </c>
      <c r="K1459" s="181" t="str">
        <f>1-EXP(-J1459)</f>
      </c>
      <c r="L1459" s="182" t="str">
        <f>IF(G1459=30,1,M1458)</f>
      </c>
      <c r="M1459" s="183" t="str">
        <f>L1459*(1-K1459)</f>
      </c>
    </row>
    <row r="1460">
      <c r="A1460" t="s">
        <v>167</v>
      </c>
      <c r="B1460" t="s">
        <v>243</v>
      </c>
      <c r="C1460" s="35" t="s">
        <v>245</v>
      </c>
      <c r="D1460" t="s">
        <v>530</v>
      </c>
      <c r="E1460" t="s">
        <v>548</v>
      </c>
      <c r="F1460" s="176" t="n">
        <v>2035</v>
      </c>
      <c r="G1460" s="177" t="n">
        <v>48</v>
      </c>
      <c r="H1460" s="178" t="n">
        <v>6411.98003526654</v>
      </c>
      <c r="I1460" s="179" t="n">
        <v>3973870.80931508</v>
      </c>
      <c r="J1460" s="180" t="str">
        <f>IF(I1460&gt;0,H1460/I1460,0)</f>
      </c>
      <c r="K1460" s="181" t="str">
        <f>1-EXP(-J1460)</f>
      </c>
      <c r="L1460" s="182" t="str">
        <f>IF(G1460=30,1,M1459)</f>
      </c>
      <c r="M1460" s="183" t="str">
        <f>L1460*(1-K1460)</f>
      </c>
    </row>
    <row r="1461">
      <c r="A1461" t="s">
        <v>167</v>
      </c>
      <c r="B1461" t="s">
        <v>243</v>
      </c>
      <c r="C1461" s="35" t="s">
        <v>245</v>
      </c>
      <c r="D1461" t="s">
        <v>530</v>
      </c>
      <c r="E1461" t="s">
        <v>548</v>
      </c>
      <c r="F1461" s="176" t="n">
        <v>2035</v>
      </c>
      <c r="G1461" s="177" t="n">
        <v>49</v>
      </c>
      <c r="H1461" s="178" t="n">
        <v>6992.7368452414</v>
      </c>
      <c r="I1461" s="179" t="n">
        <v>3978580.87999222</v>
      </c>
      <c r="J1461" s="180" t="str">
        <f>IF(I1461&gt;0,H1461/I1461,0)</f>
      </c>
      <c r="K1461" s="181" t="str">
        <f>1-EXP(-J1461)</f>
      </c>
      <c r="L1461" s="182" t="str">
        <f>IF(G1461=30,1,M1460)</f>
      </c>
      <c r="M1461" s="183" t="str">
        <f>L1461*(1-K1461)</f>
      </c>
    </row>
    <row r="1462">
      <c r="A1462" t="s">
        <v>167</v>
      </c>
      <c r="B1462" t="s">
        <v>243</v>
      </c>
      <c r="C1462" s="35" t="s">
        <v>245</v>
      </c>
      <c r="D1462" t="s">
        <v>530</v>
      </c>
      <c r="E1462" t="s">
        <v>548</v>
      </c>
      <c r="F1462" s="176" t="n">
        <v>2035</v>
      </c>
      <c r="G1462" s="177" t="n">
        <v>50</v>
      </c>
      <c r="H1462" s="178" t="n">
        <v>7765.58046435851</v>
      </c>
      <c r="I1462" s="179" t="n">
        <v>4038187.83216219</v>
      </c>
      <c r="J1462" s="180" t="str">
        <f>IF(I1462&gt;0,H1462/I1462,0)</f>
      </c>
      <c r="K1462" s="181" t="str">
        <f>1-EXP(-J1462)</f>
      </c>
      <c r="L1462" s="182" t="str">
        <f>IF(G1462=30,1,M1461)</f>
      </c>
      <c r="M1462" s="183" t="str">
        <f>L1462*(1-K1462)</f>
      </c>
    </row>
    <row r="1463">
      <c r="A1463" t="s">
        <v>167</v>
      </c>
      <c r="B1463" t="s">
        <v>243</v>
      </c>
      <c r="C1463" s="35" t="s">
        <v>245</v>
      </c>
      <c r="D1463" t="s">
        <v>530</v>
      </c>
      <c r="E1463" t="s">
        <v>548</v>
      </c>
      <c r="F1463" s="176" t="n">
        <v>2035</v>
      </c>
      <c r="G1463" s="177" t="n">
        <v>51</v>
      </c>
      <c r="H1463" s="178" t="n">
        <v>8953.33689252998</v>
      </c>
      <c r="I1463" s="179" t="n">
        <v>4055918.42442118</v>
      </c>
      <c r="J1463" s="180" t="str">
        <f>IF(I1463&gt;0,H1463/I1463,0)</f>
      </c>
      <c r="K1463" s="181" t="str">
        <f>1-EXP(-J1463)</f>
      </c>
      <c r="L1463" s="182" t="str">
        <f>IF(G1463=30,1,M1462)</f>
      </c>
      <c r="M1463" s="183" t="str">
        <f>L1463*(1-K1463)</f>
      </c>
    </row>
    <row r="1464">
      <c r="A1464" t="s">
        <v>167</v>
      </c>
      <c r="B1464" t="s">
        <v>243</v>
      </c>
      <c r="C1464" s="35" t="s">
        <v>245</v>
      </c>
      <c r="D1464" t="s">
        <v>530</v>
      </c>
      <c r="E1464" t="s">
        <v>548</v>
      </c>
      <c r="F1464" s="176" t="n">
        <v>2035</v>
      </c>
      <c r="G1464" s="177" t="n">
        <v>52</v>
      </c>
      <c r="H1464" s="178" t="n">
        <v>9548.74600839886</v>
      </c>
      <c r="I1464" s="179" t="n">
        <v>4016115.43335227</v>
      </c>
      <c r="J1464" s="180" t="str">
        <f>IF(I1464&gt;0,H1464/I1464,0)</f>
      </c>
      <c r="K1464" s="181" t="str">
        <f>1-EXP(-J1464)</f>
      </c>
      <c r="L1464" s="182" t="str">
        <f>IF(G1464=30,1,M1463)</f>
      </c>
      <c r="M1464" s="183" t="str">
        <f>L1464*(1-K1464)</f>
      </c>
    </row>
    <row r="1465">
      <c r="A1465" t="s">
        <v>167</v>
      </c>
      <c r="B1465" t="s">
        <v>243</v>
      </c>
      <c r="C1465" s="35" t="s">
        <v>245</v>
      </c>
      <c r="D1465" t="s">
        <v>530</v>
      </c>
      <c r="E1465" t="s">
        <v>548</v>
      </c>
      <c r="F1465" s="176" t="n">
        <v>2035</v>
      </c>
      <c r="G1465" s="177" t="n">
        <v>53</v>
      </c>
      <c r="H1465" s="178" t="n">
        <v>10135.972518929</v>
      </c>
      <c r="I1465" s="179" t="n">
        <v>3951834.85287116</v>
      </c>
      <c r="J1465" s="180" t="str">
        <f>IF(I1465&gt;0,H1465/I1465,0)</f>
      </c>
      <c r="K1465" s="181" t="str">
        <f>1-EXP(-J1465)</f>
      </c>
      <c r="L1465" s="182" t="str">
        <f>IF(G1465=30,1,M1464)</f>
      </c>
      <c r="M1465" s="183" t="str">
        <f>L1465*(1-K1465)</f>
      </c>
    </row>
    <row r="1466">
      <c r="A1466" t="s">
        <v>167</v>
      </c>
      <c r="B1466" t="s">
        <v>243</v>
      </c>
      <c r="C1466" s="35" t="s">
        <v>245</v>
      </c>
      <c r="D1466" t="s">
        <v>530</v>
      </c>
      <c r="E1466" t="s">
        <v>548</v>
      </c>
      <c r="F1466" s="176" t="n">
        <v>2035</v>
      </c>
      <c r="G1466" s="177" t="n">
        <v>54</v>
      </c>
      <c r="H1466" s="178" t="n">
        <v>10760.7648320804</v>
      </c>
      <c r="I1466" s="179" t="n">
        <v>3880375.84469243</v>
      </c>
      <c r="J1466" s="180" t="str">
        <f>IF(I1466&gt;0,H1466/I1466,0)</f>
      </c>
      <c r="K1466" s="181" t="str">
        <f>1-EXP(-J1466)</f>
      </c>
      <c r="L1466" s="182" t="str">
        <f>IF(G1466=30,1,M1465)</f>
      </c>
      <c r="M1466" s="183" t="str">
        <f>L1466*(1-K1466)</f>
      </c>
    </row>
    <row r="1467">
      <c r="A1467" t="s">
        <v>167</v>
      </c>
      <c r="B1467" t="s">
        <v>243</v>
      </c>
      <c r="C1467" s="35" t="s">
        <v>245</v>
      </c>
      <c r="D1467" t="s">
        <v>530</v>
      </c>
      <c r="E1467" t="s">
        <v>548</v>
      </c>
      <c r="F1467" s="176" t="n">
        <v>2035</v>
      </c>
      <c r="G1467" s="177" t="n">
        <v>55</v>
      </c>
      <c r="H1467" s="178" t="n">
        <v>11463.1912701605</v>
      </c>
      <c r="I1467" s="179" t="n">
        <v>3813570.39668477</v>
      </c>
      <c r="J1467" s="180" t="str">
        <f>IF(I1467&gt;0,H1467/I1467,0)</f>
      </c>
      <c r="K1467" s="181" t="str">
        <f>1-EXP(-J1467)</f>
      </c>
      <c r="L1467" s="182" t="str">
        <f>IF(G1467=30,1,M1466)</f>
      </c>
      <c r="M1467" s="183" t="str">
        <f>L1467*(1-K1467)</f>
      </c>
    </row>
    <row r="1468">
      <c r="A1468" t="s">
        <v>167</v>
      </c>
      <c r="B1468" t="s">
        <v>243</v>
      </c>
      <c r="C1468" s="35" t="s">
        <v>245</v>
      </c>
      <c r="D1468" t="s">
        <v>530</v>
      </c>
      <c r="E1468" t="s">
        <v>548</v>
      </c>
      <c r="F1468" s="176" t="n">
        <v>2035</v>
      </c>
      <c r="G1468" s="177" t="n">
        <v>56</v>
      </c>
      <c r="H1468" s="178" t="n">
        <v>12219.3992196246</v>
      </c>
      <c r="I1468" s="179" t="n">
        <v>3732899.37381058</v>
      </c>
      <c r="J1468" s="180" t="str">
        <f>IF(I1468&gt;0,H1468/I1468,0)</f>
      </c>
      <c r="K1468" s="181" t="str">
        <f>1-EXP(-J1468)</f>
      </c>
      <c r="L1468" s="182" t="str">
        <f>IF(G1468=30,1,M1467)</f>
      </c>
      <c r="M1468" s="183" t="str">
        <f>L1468*(1-K1468)</f>
      </c>
    </row>
    <row r="1469">
      <c r="A1469" t="s">
        <v>167</v>
      </c>
      <c r="B1469" t="s">
        <v>243</v>
      </c>
      <c r="C1469" s="35" t="s">
        <v>245</v>
      </c>
      <c r="D1469" t="s">
        <v>530</v>
      </c>
      <c r="E1469" t="s">
        <v>548</v>
      </c>
      <c r="F1469" s="176" t="n">
        <v>2035</v>
      </c>
      <c r="G1469" s="177" t="n">
        <v>57</v>
      </c>
      <c r="H1469" s="178" t="n">
        <v>12972.2349608898</v>
      </c>
      <c r="I1469" s="179" t="n">
        <v>3628193.58513746</v>
      </c>
      <c r="J1469" s="180" t="str">
        <f>IF(I1469&gt;0,H1469/I1469,0)</f>
      </c>
      <c r="K1469" s="181" t="str">
        <f>1-EXP(-J1469)</f>
      </c>
      <c r="L1469" s="182" t="str">
        <f>IF(G1469=30,1,M1468)</f>
      </c>
      <c r="M1469" s="183" t="str">
        <f>L1469*(1-K1469)</f>
      </c>
    </row>
    <row r="1470">
      <c r="A1470" t="s">
        <v>167</v>
      </c>
      <c r="B1470" t="s">
        <v>243</v>
      </c>
      <c r="C1470" s="35" t="s">
        <v>245</v>
      </c>
      <c r="D1470" t="s">
        <v>530</v>
      </c>
      <c r="E1470" t="s">
        <v>548</v>
      </c>
      <c r="F1470" s="176" t="n">
        <v>2035</v>
      </c>
      <c r="G1470" s="177" t="n">
        <v>58</v>
      </c>
      <c r="H1470" s="178" t="n">
        <v>13754.8224482982</v>
      </c>
      <c r="I1470" s="179" t="n">
        <v>3526959.88806242</v>
      </c>
      <c r="J1470" s="180" t="str">
        <f>IF(I1470&gt;0,H1470/I1470,0)</f>
      </c>
      <c r="K1470" s="181" t="str">
        <f>1-EXP(-J1470)</f>
      </c>
      <c r="L1470" s="182" t="str">
        <f>IF(G1470=30,1,M1469)</f>
      </c>
      <c r="M1470" s="183" t="str">
        <f>L1470*(1-K1470)</f>
      </c>
    </row>
    <row r="1471">
      <c r="A1471" t="s">
        <v>167</v>
      </c>
      <c r="B1471" t="s">
        <v>243</v>
      </c>
      <c r="C1471" s="35" t="s">
        <v>245</v>
      </c>
      <c r="D1471" t="s">
        <v>530</v>
      </c>
      <c r="E1471" t="s">
        <v>548</v>
      </c>
      <c r="F1471" s="176" t="n">
        <v>2035</v>
      </c>
      <c r="G1471" s="177" t="n">
        <v>59</v>
      </c>
      <c r="H1471" s="178" t="n">
        <v>14059.6454525048</v>
      </c>
      <c r="I1471" s="179" t="n">
        <v>3439033.37984217</v>
      </c>
      <c r="J1471" s="180" t="str">
        <f>IF(I1471&gt;0,H1471/I1471,0)</f>
      </c>
      <c r="K1471" s="181" t="str">
        <f>1-EXP(-J1471)</f>
      </c>
      <c r="L1471" s="182" t="str">
        <f>IF(G1471=30,1,M1470)</f>
      </c>
      <c r="M1471" s="183" t="str">
        <f>L1471*(1-K1471)</f>
      </c>
    </row>
    <row r="1472">
      <c r="A1472" t="s">
        <v>167</v>
      </c>
      <c r="B1472" t="s">
        <v>243</v>
      </c>
      <c r="C1472" s="35" t="s">
        <v>245</v>
      </c>
      <c r="D1472" t="s">
        <v>530</v>
      </c>
      <c r="E1472" t="s">
        <v>548</v>
      </c>
      <c r="F1472" s="176" t="n">
        <v>2035</v>
      </c>
      <c r="G1472" s="177" t="n">
        <v>60</v>
      </c>
      <c r="H1472" s="178" t="n">
        <v>14519.7847621875</v>
      </c>
      <c r="I1472" s="179" t="n">
        <v>3339001.64931437</v>
      </c>
      <c r="J1472" s="180" t="str">
        <f>IF(I1472&gt;0,H1472/I1472,0)</f>
      </c>
      <c r="K1472" s="181" t="str">
        <f>1-EXP(-J1472)</f>
      </c>
      <c r="L1472" s="182" t="str">
        <f>IF(G1472=30,1,M1471)</f>
      </c>
      <c r="M1472" s="183" t="str">
        <f>L1472*(1-K1472)</f>
      </c>
    </row>
    <row r="1473">
      <c r="A1473" t="s">
        <v>167</v>
      </c>
      <c r="B1473" t="s">
        <v>243</v>
      </c>
      <c r="C1473" s="35" t="s">
        <v>245</v>
      </c>
      <c r="D1473" t="s">
        <v>530</v>
      </c>
      <c r="E1473" t="s">
        <v>548</v>
      </c>
      <c r="F1473" s="176" t="n">
        <v>2035</v>
      </c>
      <c r="G1473" s="177" t="n">
        <v>61</v>
      </c>
      <c r="H1473" s="178" t="n">
        <v>15383.8206103784</v>
      </c>
      <c r="I1473" s="179" t="n">
        <v>3252745.54971894</v>
      </c>
      <c r="J1473" s="180" t="str">
        <f>IF(I1473&gt;0,H1473/I1473,0)</f>
      </c>
      <c r="K1473" s="181" t="str">
        <f>1-EXP(-J1473)</f>
      </c>
      <c r="L1473" s="182" t="str">
        <f>IF(G1473=30,1,M1472)</f>
      </c>
      <c r="M1473" s="183" t="str">
        <f>L1473*(1-K1473)</f>
      </c>
    </row>
    <row r="1474">
      <c r="A1474" t="s">
        <v>167</v>
      </c>
      <c r="B1474" t="s">
        <v>243</v>
      </c>
      <c r="C1474" s="35" t="s">
        <v>245</v>
      </c>
      <c r="D1474" t="s">
        <v>530</v>
      </c>
      <c r="E1474" t="s">
        <v>548</v>
      </c>
      <c r="F1474" s="176" t="n">
        <v>2035</v>
      </c>
      <c r="G1474" s="177" t="n">
        <v>62</v>
      </c>
      <c r="H1474" s="178" t="n">
        <v>16219.4346752761</v>
      </c>
      <c r="I1474" s="179" t="n">
        <v>3165810.80592003</v>
      </c>
      <c r="J1474" s="180" t="str">
        <f>IF(I1474&gt;0,H1474/I1474,0)</f>
      </c>
      <c r="K1474" s="181" t="str">
        <f>1-EXP(-J1474)</f>
      </c>
      <c r="L1474" s="182" t="str">
        <f>IF(G1474=30,1,M1473)</f>
      </c>
      <c r="M1474" s="183" t="str">
        <f>L1474*(1-K1474)</f>
      </c>
    </row>
    <row r="1475">
      <c r="A1475" t="s">
        <v>167</v>
      </c>
      <c r="B1475" t="s">
        <v>243</v>
      </c>
      <c r="C1475" s="35" t="s">
        <v>245</v>
      </c>
      <c r="D1475" t="s">
        <v>530</v>
      </c>
      <c r="E1475" t="s">
        <v>548</v>
      </c>
      <c r="F1475" s="176" t="n">
        <v>2035</v>
      </c>
      <c r="G1475" s="177" t="n">
        <v>63</v>
      </c>
      <c r="H1475" s="178" t="n">
        <v>16954.9862582747</v>
      </c>
      <c r="I1475" s="179" t="n">
        <v>3058618.46911899</v>
      </c>
      <c r="J1475" s="180" t="str">
        <f>IF(I1475&gt;0,H1475/I1475,0)</f>
      </c>
      <c r="K1475" s="181" t="str">
        <f>1-EXP(-J1475)</f>
      </c>
      <c r="L1475" s="182" t="str">
        <f>IF(G1475=30,1,M1474)</f>
      </c>
      <c r="M1475" s="183" t="str">
        <f>L1475*(1-K1475)</f>
      </c>
    </row>
    <row r="1476">
      <c r="A1476" t="s">
        <v>167</v>
      </c>
      <c r="B1476" t="s">
        <v>243</v>
      </c>
      <c r="C1476" s="35" t="s">
        <v>245</v>
      </c>
      <c r="D1476" t="s">
        <v>530</v>
      </c>
      <c r="E1476" t="s">
        <v>548</v>
      </c>
      <c r="F1476" s="176" t="n">
        <v>2035</v>
      </c>
      <c r="G1476" s="177" t="n">
        <v>64</v>
      </c>
      <c r="H1476" s="178" t="n">
        <v>18035.5024770358</v>
      </c>
      <c r="I1476" s="179" t="n">
        <v>2960967.07892458</v>
      </c>
      <c r="J1476" s="180" t="str">
        <f>IF(I1476&gt;0,H1476/I1476,0)</f>
      </c>
      <c r="K1476" s="181" t="str">
        <f>1-EXP(-J1476)</f>
      </c>
      <c r="L1476" s="182" t="str">
        <f>IF(G1476=30,1,M1475)</f>
      </c>
      <c r="M1476" s="183" t="str">
        <f>L1476*(1-K1476)</f>
      </c>
    </row>
    <row r="1477">
      <c r="A1477" t="s">
        <v>167</v>
      </c>
      <c r="B1477" t="s">
        <v>243</v>
      </c>
      <c r="C1477" s="35" t="s">
        <v>245</v>
      </c>
      <c r="D1477" t="s">
        <v>530</v>
      </c>
      <c r="E1477" t="s">
        <v>548</v>
      </c>
      <c r="F1477" s="176" t="n">
        <v>2035</v>
      </c>
      <c r="G1477" s="177" t="n">
        <v>65</v>
      </c>
      <c r="H1477" s="178" t="n">
        <v>19034.9957297849</v>
      </c>
      <c r="I1477" s="179" t="n">
        <v>2860447.7367992</v>
      </c>
      <c r="J1477" s="180" t="str">
        <f>IF(I1477&gt;0,H1477/I1477,0)</f>
      </c>
      <c r="K1477" s="181" t="str">
        <f>1-EXP(-J1477)</f>
      </c>
      <c r="L1477" s="182" t="str">
        <f>IF(G1477=30,1,M1476)</f>
      </c>
      <c r="M1477" s="183" t="str">
        <f>L1477*(1-K1477)</f>
      </c>
    </row>
    <row r="1478">
      <c r="A1478" t="s">
        <v>167</v>
      </c>
      <c r="B1478" t="s">
        <v>243</v>
      </c>
      <c r="C1478" s="35" t="s">
        <v>245</v>
      </c>
      <c r="D1478" t="s">
        <v>530</v>
      </c>
      <c r="E1478" t="s">
        <v>548</v>
      </c>
      <c r="F1478" s="176" t="n">
        <v>2035</v>
      </c>
      <c r="G1478" s="177" t="n">
        <v>66</v>
      </c>
      <c r="H1478" s="178" t="n">
        <v>19455.4554634406</v>
      </c>
      <c r="I1478" s="179" t="n">
        <v>2744479.8912363</v>
      </c>
      <c r="J1478" s="180" t="str">
        <f>IF(I1478&gt;0,H1478/I1478,0)</f>
      </c>
      <c r="K1478" s="181" t="str">
        <f>1-EXP(-J1478)</f>
      </c>
      <c r="L1478" s="182" t="str">
        <f>IF(G1478=30,1,M1477)</f>
      </c>
      <c r="M1478" s="183" t="str">
        <f>L1478*(1-K1478)</f>
      </c>
    </row>
    <row r="1479">
      <c r="A1479" t="s">
        <v>167</v>
      </c>
      <c r="B1479" t="s">
        <v>243</v>
      </c>
      <c r="C1479" s="35" t="s">
        <v>245</v>
      </c>
      <c r="D1479" t="s">
        <v>530</v>
      </c>
      <c r="E1479" t="s">
        <v>548</v>
      </c>
      <c r="F1479" s="176" t="n">
        <v>2035</v>
      </c>
      <c r="G1479" s="177" t="n">
        <v>67</v>
      </c>
      <c r="H1479" s="178" t="n">
        <v>20532.3267186507</v>
      </c>
      <c r="I1479" s="179" t="n">
        <v>2619768.07470575</v>
      </c>
      <c r="J1479" s="180" t="str">
        <f>IF(I1479&gt;0,H1479/I1479,0)</f>
      </c>
      <c r="K1479" s="181" t="str">
        <f>1-EXP(-J1479)</f>
      </c>
      <c r="L1479" s="182" t="str">
        <f>IF(G1479=30,1,M1478)</f>
      </c>
      <c r="M1479" s="183" t="str">
        <f>L1479*(1-K1479)</f>
      </c>
    </row>
    <row r="1480">
      <c r="A1480" t="s">
        <v>167</v>
      </c>
      <c r="B1480" t="s">
        <v>243</v>
      </c>
      <c r="C1480" s="35" t="s">
        <v>245</v>
      </c>
      <c r="D1480" t="s">
        <v>530</v>
      </c>
      <c r="E1480" t="s">
        <v>548</v>
      </c>
      <c r="F1480" s="176" t="n">
        <v>2035</v>
      </c>
      <c r="G1480" s="177" t="n">
        <v>68</v>
      </c>
      <c r="H1480" s="178" t="n">
        <v>21487.6581219997</v>
      </c>
      <c r="I1480" s="179" t="n">
        <v>2496395.68252966</v>
      </c>
      <c r="J1480" s="180" t="str">
        <f>IF(I1480&gt;0,H1480/I1480,0)</f>
      </c>
      <c r="K1480" s="181" t="str">
        <f>1-EXP(-J1480)</f>
      </c>
      <c r="L1480" s="182" t="str">
        <f>IF(G1480=30,1,M1479)</f>
      </c>
      <c r="M1480" s="183" t="str">
        <f>L1480*(1-K1480)</f>
      </c>
    </row>
    <row r="1481">
      <c r="A1481" t="s">
        <v>167</v>
      </c>
      <c r="B1481" t="s">
        <v>243</v>
      </c>
      <c r="C1481" s="35" t="s">
        <v>245</v>
      </c>
      <c r="D1481" t="s">
        <v>530</v>
      </c>
      <c r="E1481" t="s">
        <v>548</v>
      </c>
      <c r="F1481" s="176" t="n">
        <v>2035</v>
      </c>
      <c r="G1481" s="177" t="n">
        <v>69</v>
      </c>
      <c r="H1481" s="178" t="n">
        <v>21602.1882849007</v>
      </c>
      <c r="I1481" s="179" t="n">
        <v>2361385.95107312</v>
      </c>
      <c r="J1481" s="180" t="str">
        <f>IF(I1481&gt;0,H1481/I1481,0)</f>
      </c>
      <c r="K1481" s="181" t="str">
        <f>1-EXP(-J1481)</f>
      </c>
      <c r="L1481" s="182" t="str">
        <f>IF(G1481=30,1,M1480)</f>
      </c>
      <c r="M1481" s="183" t="str">
        <f>L1481*(1-K1481)</f>
      </c>
    </row>
    <row r="1482">
      <c r="A1482" t="s">
        <v>167</v>
      </c>
      <c r="B1482" t="s">
        <v>243</v>
      </c>
      <c r="C1482" s="35" t="s">
        <v>245</v>
      </c>
      <c r="D1482" t="s">
        <v>530</v>
      </c>
      <c r="E1482" t="s">
        <v>548</v>
      </c>
      <c r="F1482" s="176" t="n">
        <v>2036</v>
      </c>
      <c r="G1482" s="177" t="n">
        <v>30</v>
      </c>
      <c r="H1482" s="178" t="n">
        <v>707.299716474124</v>
      </c>
      <c r="I1482" s="179" t="n">
        <v>4571875.63181409</v>
      </c>
      <c r="J1482" s="180" t="str">
        <f>IF(I1482&gt;0,H1482/I1482,0)</f>
      </c>
      <c r="K1482" s="181" t="str">
        <f>1-EXP(-J1482)</f>
      </c>
      <c r="L1482" s="182" t="str">
        <f>IF(G1482=30,1,M1481)</f>
      </c>
      <c r="M1482" s="183" t="str">
        <f>L1482*(1-K1482)</f>
      </c>
    </row>
    <row r="1483">
      <c r="A1483" t="s">
        <v>167</v>
      </c>
      <c r="B1483" t="s">
        <v>243</v>
      </c>
      <c r="C1483" s="35" t="s">
        <v>245</v>
      </c>
      <c r="D1483" t="s">
        <v>530</v>
      </c>
      <c r="E1483" t="s">
        <v>548</v>
      </c>
      <c r="F1483" s="176" t="n">
        <v>2036</v>
      </c>
      <c r="G1483" s="177" t="n">
        <v>31</v>
      </c>
      <c r="H1483" s="178" t="n">
        <v>993.842063758623</v>
      </c>
      <c r="I1483" s="179" t="n">
        <v>4478314.46353418</v>
      </c>
      <c r="J1483" s="180" t="str">
        <f>IF(I1483&gt;0,H1483/I1483,0)</f>
      </c>
      <c r="K1483" s="181" t="str">
        <f>1-EXP(-J1483)</f>
      </c>
      <c r="L1483" s="182" t="str">
        <f>IF(G1483=30,1,M1482)</f>
      </c>
      <c r="M1483" s="183" t="str">
        <f>L1483*(1-K1483)</f>
      </c>
    </row>
    <row r="1484">
      <c r="A1484" t="s">
        <v>167</v>
      </c>
      <c r="B1484" t="s">
        <v>243</v>
      </c>
      <c r="C1484" s="35" t="s">
        <v>245</v>
      </c>
      <c r="D1484" t="s">
        <v>530</v>
      </c>
      <c r="E1484" t="s">
        <v>548</v>
      </c>
      <c r="F1484" s="176" t="n">
        <v>2036</v>
      </c>
      <c r="G1484" s="177" t="n">
        <v>32</v>
      </c>
      <c r="H1484" s="178" t="n">
        <v>1027.79344227927</v>
      </c>
      <c r="I1484" s="179" t="n">
        <v>4381557.7107463</v>
      </c>
      <c r="J1484" s="180" t="str">
        <f>IF(I1484&gt;0,H1484/I1484,0)</f>
      </c>
      <c r="K1484" s="181" t="str">
        <f>1-EXP(-J1484)</f>
      </c>
      <c r="L1484" s="182" t="str">
        <f>IF(G1484=30,1,M1483)</f>
      </c>
      <c r="M1484" s="183" t="str">
        <f>L1484*(1-K1484)</f>
      </c>
    </row>
    <row r="1485">
      <c r="A1485" t="s">
        <v>167</v>
      </c>
      <c r="B1485" t="s">
        <v>243</v>
      </c>
      <c r="C1485" s="35" t="s">
        <v>245</v>
      </c>
      <c r="D1485" t="s">
        <v>530</v>
      </c>
      <c r="E1485" t="s">
        <v>548</v>
      </c>
      <c r="F1485" s="176" t="n">
        <v>2036</v>
      </c>
      <c r="G1485" s="177" t="n">
        <v>33</v>
      </c>
      <c r="H1485" s="178" t="n">
        <v>1111.76366712538</v>
      </c>
      <c r="I1485" s="179" t="n">
        <v>4339259.2635967</v>
      </c>
      <c r="J1485" s="180" t="str">
        <f>IF(I1485&gt;0,H1485/I1485,0)</f>
      </c>
      <c r="K1485" s="181" t="str">
        <f>1-EXP(-J1485)</f>
      </c>
      <c r="L1485" s="182" t="str">
        <f>IF(G1485=30,1,M1484)</f>
      </c>
      <c r="M1485" s="183" t="str">
        <f>L1485*(1-K1485)</f>
      </c>
    </row>
    <row r="1486">
      <c r="A1486" t="s">
        <v>167</v>
      </c>
      <c r="B1486" t="s">
        <v>243</v>
      </c>
      <c r="C1486" s="35" t="s">
        <v>245</v>
      </c>
      <c r="D1486" t="s">
        <v>530</v>
      </c>
      <c r="E1486" t="s">
        <v>548</v>
      </c>
      <c r="F1486" s="176" t="n">
        <v>2036</v>
      </c>
      <c r="G1486" s="177" t="n">
        <v>34</v>
      </c>
      <c r="H1486" s="178" t="n">
        <v>1205.78870230526</v>
      </c>
      <c r="I1486" s="179" t="n">
        <v>4319787.55563314</v>
      </c>
      <c r="J1486" s="180" t="str">
        <f>IF(I1486&gt;0,H1486/I1486,0)</f>
      </c>
      <c r="K1486" s="181" t="str">
        <f>1-EXP(-J1486)</f>
      </c>
      <c r="L1486" s="182" t="str">
        <f>IF(G1486=30,1,M1485)</f>
      </c>
      <c r="M1486" s="183" t="str">
        <f>L1486*(1-K1486)</f>
      </c>
    </row>
    <row r="1487">
      <c r="A1487" t="s">
        <v>167</v>
      </c>
      <c r="B1487" t="s">
        <v>243</v>
      </c>
      <c r="C1487" s="35" t="s">
        <v>245</v>
      </c>
      <c r="D1487" t="s">
        <v>530</v>
      </c>
      <c r="E1487" t="s">
        <v>548</v>
      </c>
      <c r="F1487" s="176" t="n">
        <v>2036</v>
      </c>
      <c r="G1487" s="177" t="n">
        <v>35</v>
      </c>
      <c r="H1487" s="178" t="n">
        <v>1320.95094498263</v>
      </c>
      <c r="I1487" s="179" t="n">
        <v>4300349.6038285</v>
      </c>
      <c r="J1487" s="180" t="str">
        <f>IF(I1487&gt;0,H1487/I1487,0)</f>
      </c>
      <c r="K1487" s="181" t="str">
        <f>1-EXP(-J1487)</f>
      </c>
      <c r="L1487" s="182" t="str">
        <f>IF(G1487=30,1,M1486)</f>
      </c>
      <c r="M1487" s="183" t="str">
        <f>L1487*(1-K1487)</f>
      </c>
    </row>
    <row r="1488">
      <c r="A1488" t="s">
        <v>167</v>
      </c>
      <c r="B1488" t="s">
        <v>243</v>
      </c>
      <c r="C1488" s="35" t="s">
        <v>245</v>
      </c>
      <c r="D1488" t="s">
        <v>530</v>
      </c>
      <c r="E1488" t="s">
        <v>548</v>
      </c>
      <c r="F1488" s="176" t="n">
        <v>2036</v>
      </c>
      <c r="G1488" s="177" t="n">
        <v>36</v>
      </c>
      <c r="H1488" s="178" t="n">
        <v>1737.26468230152</v>
      </c>
      <c r="I1488" s="179" t="n">
        <v>4300449.61822047</v>
      </c>
      <c r="J1488" s="180" t="str">
        <f>IF(I1488&gt;0,H1488/I1488,0)</f>
      </c>
      <c r="K1488" s="181" t="str">
        <f>1-EXP(-J1488)</f>
      </c>
      <c r="L1488" s="182" t="str">
        <f>IF(G1488=30,1,M1487)</f>
      </c>
      <c r="M1488" s="183" t="str">
        <f>L1488*(1-K1488)</f>
      </c>
    </row>
    <row r="1489">
      <c r="A1489" t="s">
        <v>167</v>
      </c>
      <c r="B1489" t="s">
        <v>243</v>
      </c>
      <c r="C1489" s="35" t="s">
        <v>245</v>
      </c>
      <c r="D1489" t="s">
        <v>530</v>
      </c>
      <c r="E1489" t="s">
        <v>548</v>
      </c>
      <c r="F1489" s="176" t="n">
        <v>2036</v>
      </c>
      <c r="G1489" s="177" t="n">
        <v>37</v>
      </c>
      <c r="H1489" s="178" t="n">
        <v>1937.28559560335</v>
      </c>
      <c r="I1489" s="179" t="n">
        <v>4339148.40470913</v>
      </c>
      <c r="J1489" s="180" t="str">
        <f>IF(I1489&gt;0,H1489/I1489,0)</f>
      </c>
      <c r="K1489" s="181" t="str">
        <f>1-EXP(-J1489)</f>
      </c>
      <c r="L1489" s="182" t="str">
        <f>IF(G1489=30,1,M1488)</f>
      </c>
      <c r="M1489" s="183" t="str">
        <f>L1489*(1-K1489)</f>
      </c>
    </row>
    <row r="1490">
      <c r="A1490" t="s">
        <v>167</v>
      </c>
      <c r="B1490" t="s">
        <v>243</v>
      </c>
      <c r="C1490" s="35" t="s">
        <v>245</v>
      </c>
      <c r="D1490" t="s">
        <v>530</v>
      </c>
      <c r="E1490" t="s">
        <v>548</v>
      </c>
      <c r="F1490" s="176" t="n">
        <v>2036</v>
      </c>
      <c r="G1490" s="177" t="n">
        <v>38</v>
      </c>
      <c r="H1490" s="178" t="n">
        <v>2147.06950512052</v>
      </c>
      <c r="I1490" s="179" t="n">
        <v>4380218.47511929</v>
      </c>
      <c r="J1490" s="180" t="str">
        <f>IF(I1490&gt;0,H1490/I1490,0)</f>
      </c>
      <c r="K1490" s="181" t="str">
        <f>1-EXP(-J1490)</f>
      </c>
      <c r="L1490" s="182" t="str">
        <f>IF(G1490=30,1,M1489)</f>
      </c>
      <c r="M1490" s="183" t="str">
        <f>L1490*(1-K1490)</f>
      </c>
    </row>
    <row r="1491">
      <c r="A1491" t="s">
        <v>167</v>
      </c>
      <c r="B1491" t="s">
        <v>243</v>
      </c>
      <c r="C1491" s="35" t="s">
        <v>245</v>
      </c>
      <c r="D1491" t="s">
        <v>530</v>
      </c>
      <c r="E1491" t="s">
        <v>548</v>
      </c>
      <c r="F1491" s="176" t="n">
        <v>2036</v>
      </c>
      <c r="G1491" s="177" t="n">
        <v>39</v>
      </c>
      <c r="H1491" s="178" t="n">
        <v>2273.59101318054</v>
      </c>
      <c r="I1491" s="179" t="n">
        <v>4375020.05641303</v>
      </c>
      <c r="J1491" s="180" t="str">
        <f>IF(I1491&gt;0,H1491/I1491,0)</f>
      </c>
      <c r="K1491" s="181" t="str">
        <f>1-EXP(-J1491)</f>
      </c>
      <c r="L1491" s="182" t="str">
        <f>IF(G1491=30,1,M1490)</f>
      </c>
      <c r="M1491" s="183" t="str">
        <f>L1491*(1-K1491)</f>
      </c>
    </row>
    <row r="1492">
      <c r="A1492" t="s">
        <v>167</v>
      </c>
      <c r="B1492" t="s">
        <v>243</v>
      </c>
      <c r="C1492" s="35" t="s">
        <v>245</v>
      </c>
      <c r="D1492" t="s">
        <v>530</v>
      </c>
      <c r="E1492" t="s">
        <v>548</v>
      </c>
      <c r="F1492" s="176" t="n">
        <v>2036</v>
      </c>
      <c r="G1492" s="177" t="n">
        <v>40</v>
      </c>
      <c r="H1492" s="178" t="n">
        <v>2419.59359298325</v>
      </c>
      <c r="I1492" s="179" t="n">
        <v>4311040.5203203</v>
      </c>
      <c r="J1492" s="180" t="str">
        <f>IF(I1492&gt;0,H1492/I1492,0)</f>
      </c>
      <c r="K1492" s="181" t="str">
        <f>1-EXP(-J1492)</f>
      </c>
      <c r="L1492" s="182" t="str">
        <f>IF(G1492=30,1,M1491)</f>
      </c>
      <c r="M1492" s="183" t="str">
        <f>L1492*(1-K1492)</f>
      </c>
    </row>
    <row r="1493">
      <c r="A1493" t="s">
        <v>167</v>
      </c>
      <c r="B1493" t="s">
        <v>243</v>
      </c>
      <c r="C1493" s="35" t="s">
        <v>245</v>
      </c>
      <c r="D1493" t="s">
        <v>530</v>
      </c>
      <c r="E1493" t="s">
        <v>548</v>
      </c>
      <c r="F1493" s="176" t="n">
        <v>2036</v>
      </c>
      <c r="G1493" s="177" t="n">
        <v>41</v>
      </c>
      <c r="H1493" s="178" t="n">
        <v>3082.03341971431</v>
      </c>
      <c r="I1493" s="179" t="n">
        <v>4244852.68242345</v>
      </c>
      <c r="J1493" s="180" t="str">
        <f>IF(I1493&gt;0,H1493/I1493,0)</f>
      </c>
      <c r="K1493" s="181" t="str">
        <f>1-EXP(-J1493)</f>
      </c>
      <c r="L1493" s="182" t="str">
        <f>IF(G1493=30,1,M1492)</f>
      </c>
      <c r="M1493" s="183" t="str">
        <f>L1493*(1-K1493)</f>
      </c>
    </row>
    <row r="1494">
      <c r="A1494" t="s">
        <v>167</v>
      </c>
      <c r="B1494" t="s">
        <v>243</v>
      </c>
      <c r="C1494" s="35" t="s">
        <v>245</v>
      </c>
      <c r="D1494" t="s">
        <v>530</v>
      </c>
      <c r="E1494" t="s">
        <v>548</v>
      </c>
      <c r="F1494" s="176" t="n">
        <v>2036</v>
      </c>
      <c r="G1494" s="177" t="n">
        <v>42</v>
      </c>
      <c r="H1494" s="178" t="n">
        <v>3344.54712655808</v>
      </c>
      <c r="I1494" s="179" t="n">
        <v>4187995.27080994</v>
      </c>
      <c r="J1494" s="180" t="str">
        <f>IF(I1494&gt;0,H1494/I1494,0)</f>
      </c>
      <c r="K1494" s="181" t="str">
        <f>1-EXP(-J1494)</f>
      </c>
      <c r="L1494" s="182" t="str">
        <f>IF(G1494=30,1,M1493)</f>
      </c>
      <c r="M1494" s="183" t="str">
        <f>L1494*(1-K1494)</f>
      </c>
    </row>
    <row r="1495">
      <c r="A1495" t="s">
        <v>167</v>
      </c>
      <c r="B1495" t="s">
        <v>243</v>
      </c>
      <c r="C1495" s="35" t="s">
        <v>245</v>
      </c>
      <c r="D1495" t="s">
        <v>530</v>
      </c>
      <c r="E1495" t="s">
        <v>548</v>
      </c>
      <c r="F1495" s="176" t="n">
        <v>2036</v>
      </c>
      <c r="G1495" s="177" t="n">
        <v>43</v>
      </c>
      <c r="H1495" s="178" t="n">
        <v>3672.89813491119</v>
      </c>
      <c r="I1495" s="179" t="n">
        <v>4133283.74030768</v>
      </c>
      <c r="J1495" s="180" t="str">
        <f>IF(I1495&gt;0,H1495/I1495,0)</f>
      </c>
      <c r="K1495" s="181" t="str">
        <f>1-EXP(-J1495)</f>
      </c>
      <c r="L1495" s="182" t="str">
        <f>IF(G1495=30,1,M1494)</f>
      </c>
      <c r="M1495" s="183" t="str">
        <f>L1495*(1-K1495)</f>
      </c>
    </row>
    <row r="1496">
      <c r="A1496" t="s">
        <v>167</v>
      </c>
      <c r="B1496" t="s">
        <v>243</v>
      </c>
      <c r="C1496" s="35" t="s">
        <v>245</v>
      </c>
      <c r="D1496" t="s">
        <v>530</v>
      </c>
      <c r="E1496" t="s">
        <v>548</v>
      </c>
      <c r="F1496" s="176" t="n">
        <v>2036</v>
      </c>
      <c r="G1496" s="177" t="n">
        <v>44</v>
      </c>
      <c r="H1496" s="178" t="n">
        <v>3839.87120670651</v>
      </c>
      <c r="I1496" s="179" t="n">
        <v>4112729.60577519</v>
      </c>
      <c r="J1496" s="180" t="str">
        <f>IF(I1496&gt;0,H1496/I1496,0)</f>
      </c>
      <c r="K1496" s="181" t="str">
        <f>1-EXP(-J1496)</f>
      </c>
      <c r="L1496" s="182" t="str">
        <f>IF(G1496=30,1,M1495)</f>
      </c>
      <c r="M1496" s="183" t="str">
        <f>L1496*(1-K1496)</f>
      </c>
    </row>
    <row r="1497">
      <c r="A1497" t="s">
        <v>167</v>
      </c>
      <c r="B1497" t="s">
        <v>243</v>
      </c>
      <c r="C1497" s="35" t="s">
        <v>245</v>
      </c>
      <c r="D1497" t="s">
        <v>530</v>
      </c>
      <c r="E1497" t="s">
        <v>548</v>
      </c>
      <c r="F1497" s="176" t="n">
        <v>2036</v>
      </c>
      <c r="G1497" s="177" t="n">
        <v>45</v>
      </c>
      <c r="H1497" s="178" t="n">
        <v>4135.19180745963</v>
      </c>
      <c r="I1497" s="179" t="n">
        <v>4086157.33276431</v>
      </c>
      <c r="J1497" s="180" t="str">
        <f>IF(I1497&gt;0,H1497/I1497,0)</f>
      </c>
      <c r="K1497" s="181" t="str">
        <f>1-EXP(-J1497)</f>
      </c>
      <c r="L1497" s="182" t="str">
        <f>IF(G1497=30,1,M1496)</f>
      </c>
      <c r="M1497" s="183" t="str">
        <f>L1497*(1-K1497)</f>
      </c>
    </row>
    <row r="1498">
      <c r="A1498" t="s">
        <v>167</v>
      </c>
      <c r="B1498" t="s">
        <v>243</v>
      </c>
      <c r="C1498" s="35" t="s">
        <v>245</v>
      </c>
      <c r="D1498" t="s">
        <v>530</v>
      </c>
      <c r="E1498" t="s">
        <v>548</v>
      </c>
      <c r="F1498" s="176" t="n">
        <v>2036</v>
      </c>
      <c r="G1498" s="177" t="n">
        <v>46</v>
      </c>
      <c r="H1498" s="178" t="n">
        <v>5138.50807625164</v>
      </c>
      <c r="I1498" s="179" t="n">
        <v>4062595.38916227</v>
      </c>
      <c r="J1498" s="180" t="str">
        <f>IF(I1498&gt;0,H1498/I1498,0)</f>
      </c>
      <c r="K1498" s="181" t="str">
        <f>1-EXP(-J1498)</f>
      </c>
      <c r="L1498" s="182" t="str">
        <f>IF(G1498=30,1,M1497)</f>
      </c>
      <c r="M1498" s="183" t="str">
        <f>L1498*(1-K1498)</f>
      </c>
    </row>
    <row r="1499">
      <c r="A1499" t="s">
        <v>167</v>
      </c>
      <c r="B1499" t="s">
        <v>243</v>
      </c>
      <c r="C1499" s="35" t="s">
        <v>245</v>
      </c>
      <c r="D1499" t="s">
        <v>530</v>
      </c>
      <c r="E1499" t="s">
        <v>548</v>
      </c>
      <c r="F1499" s="176" t="n">
        <v>2036</v>
      </c>
      <c r="G1499" s="177" t="n">
        <v>47</v>
      </c>
      <c r="H1499" s="178" t="n">
        <v>5657.72648894127</v>
      </c>
      <c r="I1499" s="179" t="n">
        <v>4061273.55511457</v>
      </c>
      <c r="J1499" s="180" t="str">
        <f>IF(I1499&gt;0,H1499/I1499,0)</f>
      </c>
      <c r="K1499" s="181" t="str">
        <f>1-EXP(-J1499)</f>
      </c>
      <c r="L1499" s="182" t="str">
        <f>IF(G1499=30,1,M1498)</f>
      </c>
      <c r="M1499" s="183" t="str">
        <f>L1499*(1-K1499)</f>
      </c>
    </row>
    <row r="1500">
      <c r="A1500" t="s">
        <v>167</v>
      </c>
      <c r="B1500" t="s">
        <v>243</v>
      </c>
      <c r="C1500" s="35" t="s">
        <v>245</v>
      </c>
      <c r="D1500" t="s">
        <v>530</v>
      </c>
      <c r="E1500" t="s">
        <v>548</v>
      </c>
      <c r="F1500" s="176" t="n">
        <v>2036</v>
      </c>
      <c r="G1500" s="177" t="n">
        <v>48</v>
      </c>
      <c r="H1500" s="178" t="n">
        <v>6284.85664141837</v>
      </c>
      <c r="I1500" s="179" t="n">
        <v>4013798.88578617</v>
      </c>
      <c r="J1500" s="180" t="str">
        <f>IF(I1500&gt;0,H1500/I1500,0)</f>
      </c>
      <c r="K1500" s="181" t="str">
        <f>1-EXP(-J1500)</f>
      </c>
      <c r="L1500" s="182" t="str">
        <f>IF(G1500=30,1,M1499)</f>
      </c>
      <c r="M1500" s="183" t="str">
        <f>L1500*(1-K1500)</f>
      </c>
    </row>
    <row r="1501">
      <c r="A1501" t="s">
        <v>167</v>
      </c>
      <c r="B1501" t="s">
        <v>243</v>
      </c>
      <c r="C1501" s="35" t="s">
        <v>245</v>
      </c>
      <c r="D1501" t="s">
        <v>530</v>
      </c>
      <c r="E1501" t="s">
        <v>548</v>
      </c>
      <c r="F1501" s="176" t="n">
        <v>2036</v>
      </c>
      <c r="G1501" s="177" t="n">
        <v>49</v>
      </c>
      <c r="H1501" s="178" t="n">
        <v>6762.41629101159</v>
      </c>
      <c r="I1501" s="179" t="n">
        <v>3957136.15151695</v>
      </c>
      <c r="J1501" s="180" t="str">
        <f>IF(I1501&gt;0,H1501/I1501,0)</f>
      </c>
      <c r="K1501" s="181" t="str">
        <f>1-EXP(-J1501)</f>
      </c>
      <c r="L1501" s="182" t="str">
        <f>IF(G1501=30,1,M1500)</f>
      </c>
      <c r="M1501" s="183" t="str">
        <f>L1501*(1-K1501)</f>
      </c>
    </row>
    <row r="1502">
      <c r="A1502" t="s">
        <v>167</v>
      </c>
      <c r="B1502" t="s">
        <v>243</v>
      </c>
      <c r="C1502" s="35" t="s">
        <v>245</v>
      </c>
      <c r="D1502" t="s">
        <v>530</v>
      </c>
      <c r="E1502" t="s">
        <v>548</v>
      </c>
      <c r="F1502" s="176" t="n">
        <v>2036</v>
      </c>
      <c r="G1502" s="177" t="n">
        <v>50</v>
      </c>
      <c r="H1502" s="178" t="n">
        <v>7415.80151591471</v>
      </c>
      <c r="I1502" s="179" t="n">
        <v>3960277.40746714</v>
      </c>
      <c r="J1502" s="180" t="str">
        <f>IF(I1502&gt;0,H1502/I1502,0)</f>
      </c>
      <c r="K1502" s="181" t="str">
        <f>1-EXP(-J1502)</f>
      </c>
      <c r="L1502" s="182" t="str">
        <f>IF(G1502=30,1,M1501)</f>
      </c>
      <c r="M1502" s="183" t="str">
        <f>L1502*(1-K1502)</f>
      </c>
    </row>
    <row r="1503">
      <c r="A1503" t="s">
        <v>167</v>
      </c>
      <c r="B1503" t="s">
        <v>243</v>
      </c>
      <c r="C1503" s="35" t="s">
        <v>245</v>
      </c>
      <c r="D1503" t="s">
        <v>530</v>
      </c>
      <c r="E1503" t="s">
        <v>548</v>
      </c>
      <c r="F1503" s="176" t="n">
        <v>2036</v>
      </c>
      <c r="G1503" s="177" t="n">
        <v>51</v>
      </c>
      <c r="H1503" s="178" t="n">
        <v>8615.81928412773</v>
      </c>
      <c r="I1503" s="179" t="n">
        <v>4017852.22039819</v>
      </c>
      <c r="J1503" s="180" t="str">
        <f>IF(I1503&gt;0,H1503/I1503,0)</f>
      </c>
      <c r="K1503" s="181" t="str">
        <f>1-EXP(-J1503)</f>
      </c>
      <c r="L1503" s="182" t="str">
        <f>IF(G1503=30,1,M1502)</f>
      </c>
      <c r="M1503" s="183" t="str">
        <f>L1503*(1-K1503)</f>
      </c>
    </row>
    <row r="1504">
      <c r="A1504" t="s">
        <v>167</v>
      </c>
      <c r="B1504" t="s">
        <v>243</v>
      </c>
      <c r="C1504" s="35" t="s">
        <v>245</v>
      </c>
      <c r="D1504" t="s">
        <v>530</v>
      </c>
      <c r="E1504" t="s">
        <v>548</v>
      </c>
      <c r="F1504" s="176" t="n">
        <v>2036</v>
      </c>
      <c r="G1504" s="177" t="n">
        <v>52</v>
      </c>
      <c r="H1504" s="178" t="n">
        <v>9470.02376504865</v>
      </c>
      <c r="I1504" s="179" t="n">
        <v>4033711.83927414</v>
      </c>
      <c r="J1504" s="180" t="str">
        <f>IF(I1504&gt;0,H1504/I1504,0)</f>
      </c>
      <c r="K1504" s="181" t="str">
        <f>1-EXP(-J1504)</f>
      </c>
      <c r="L1504" s="182" t="str">
        <f>IF(G1504=30,1,M1503)</f>
      </c>
      <c r="M1504" s="183" t="str">
        <f>L1504*(1-K1504)</f>
      </c>
    </row>
    <row r="1505">
      <c r="A1505" t="s">
        <v>167</v>
      </c>
      <c r="B1505" t="s">
        <v>243</v>
      </c>
      <c r="C1505" s="35" t="s">
        <v>245</v>
      </c>
      <c r="D1505" t="s">
        <v>530</v>
      </c>
      <c r="E1505" t="s">
        <v>548</v>
      </c>
      <c r="F1505" s="176" t="n">
        <v>2036</v>
      </c>
      <c r="G1505" s="177" t="n">
        <v>53</v>
      </c>
      <c r="H1505" s="178" t="n">
        <v>10117.6400547848</v>
      </c>
      <c r="I1505" s="179" t="n">
        <v>3992186.24990958</v>
      </c>
      <c r="J1505" s="180" t="str">
        <f>IF(I1505&gt;0,H1505/I1505,0)</f>
      </c>
      <c r="K1505" s="181" t="str">
        <f>1-EXP(-J1505)</f>
      </c>
      <c r="L1505" s="182" t="str">
        <f>IF(G1505=30,1,M1504)</f>
      </c>
      <c r="M1505" s="183" t="str">
        <f>L1505*(1-K1505)</f>
      </c>
    </row>
    <row r="1506">
      <c r="A1506" t="s">
        <v>167</v>
      </c>
      <c r="B1506" t="s">
        <v>243</v>
      </c>
      <c r="C1506" s="35" t="s">
        <v>245</v>
      </c>
      <c r="D1506" t="s">
        <v>530</v>
      </c>
      <c r="E1506" t="s">
        <v>548</v>
      </c>
      <c r="F1506" s="176" t="n">
        <v>2036</v>
      </c>
      <c r="G1506" s="177" t="n">
        <v>54</v>
      </c>
      <c r="H1506" s="178" t="n">
        <v>10830.4292294747</v>
      </c>
      <c r="I1506" s="179" t="n">
        <v>3926202.90319975</v>
      </c>
      <c r="J1506" s="180" t="str">
        <f>IF(I1506&gt;0,H1506/I1506,0)</f>
      </c>
      <c r="K1506" s="181" t="str">
        <f>1-EXP(-J1506)</f>
      </c>
      <c r="L1506" s="182" t="str">
        <f>IF(G1506=30,1,M1505)</f>
      </c>
      <c r="M1506" s="183" t="str">
        <f>L1506*(1-K1506)</f>
      </c>
    </row>
    <row r="1507">
      <c r="A1507" t="s">
        <v>167</v>
      </c>
      <c r="B1507" t="s">
        <v>243</v>
      </c>
      <c r="C1507" s="35" t="s">
        <v>245</v>
      </c>
      <c r="D1507" t="s">
        <v>530</v>
      </c>
      <c r="E1507" t="s">
        <v>548</v>
      </c>
      <c r="F1507" s="176" t="n">
        <v>2036</v>
      </c>
      <c r="G1507" s="177" t="n">
        <v>55</v>
      </c>
      <c r="H1507" s="178" t="n">
        <v>11535.6576911653</v>
      </c>
      <c r="I1507" s="179" t="n">
        <v>3852972.05973312</v>
      </c>
      <c r="J1507" s="180" t="str">
        <f>IF(I1507&gt;0,H1507/I1507,0)</f>
      </c>
      <c r="K1507" s="181" t="str">
        <f>1-EXP(-J1507)</f>
      </c>
      <c r="L1507" s="182" t="str">
        <f>IF(G1507=30,1,M1506)</f>
      </c>
      <c r="M1507" s="183" t="str">
        <f>L1507*(1-K1507)</f>
      </c>
    </row>
    <row r="1508">
      <c r="A1508" t="s">
        <v>167</v>
      </c>
      <c r="B1508" t="s">
        <v>243</v>
      </c>
      <c r="C1508" s="35" t="s">
        <v>245</v>
      </c>
      <c r="D1508" t="s">
        <v>530</v>
      </c>
      <c r="E1508" t="s">
        <v>548</v>
      </c>
      <c r="F1508" s="176" t="n">
        <v>2036</v>
      </c>
      <c r="G1508" s="177" t="n">
        <v>56</v>
      </c>
      <c r="H1508" s="178" t="n">
        <v>12297.9064283343</v>
      </c>
      <c r="I1508" s="179" t="n">
        <v>3784220.35447262</v>
      </c>
      <c r="J1508" s="180" t="str">
        <f>IF(I1508&gt;0,H1508/I1508,0)</f>
      </c>
      <c r="K1508" s="181" t="str">
        <f>1-EXP(-J1508)</f>
      </c>
      <c r="L1508" s="182" t="str">
        <f>IF(G1508=30,1,M1507)</f>
      </c>
      <c r="M1508" s="183" t="str">
        <f>L1508*(1-K1508)</f>
      </c>
    </row>
    <row r="1509">
      <c r="A1509" t="s">
        <v>167</v>
      </c>
      <c r="B1509" t="s">
        <v>243</v>
      </c>
      <c r="C1509" s="35" t="s">
        <v>245</v>
      </c>
      <c r="D1509" t="s">
        <v>530</v>
      </c>
      <c r="E1509" t="s">
        <v>548</v>
      </c>
      <c r="F1509" s="176" t="n">
        <v>2036</v>
      </c>
      <c r="G1509" s="177" t="n">
        <v>57</v>
      </c>
      <c r="H1509" s="178" t="n">
        <v>13129.3190563066</v>
      </c>
      <c r="I1509" s="179" t="n">
        <v>3701561.09948918</v>
      </c>
      <c r="J1509" s="180" t="str">
        <f>IF(I1509&gt;0,H1509/I1509,0)</f>
      </c>
      <c r="K1509" s="181" t="str">
        <f>1-EXP(-J1509)</f>
      </c>
      <c r="L1509" s="182" t="str">
        <f>IF(G1509=30,1,M1508)</f>
      </c>
      <c r="M1509" s="183" t="str">
        <f>L1509*(1-K1509)</f>
      </c>
    </row>
    <row r="1510">
      <c r="A1510" t="s">
        <v>167</v>
      </c>
      <c r="B1510" t="s">
        <v>243</v>
      </c>
      <c r="C1510" s="35" t="s">
        <v>245</v>
      </c>
      <c r="D1510" t="s">
        <v>530</v>
      </c>
      <c r="E1510" t="s">
        <v>548</v>
      </c>
      <c r="F1510" s="176" t="n">
        <v>2036</v>
      </c>
      <c r="G1510" s="177" t="n">
        <v>58</v>
      </c>
      <c r="H1510" s="178" t="n">
        <v>13930.8233889973</v>
      </c>
      <c r="I1510" s="179" t="n">
        <v>3594899.84441527</v>
      </c>
      <c r="J1510" s="180" t="str">
        <f>IF(I1510&gt;0,H1510/I1510,0)</f>
      </c>
      <c r="K1510" s="181" t="str">
        <f>1-EXP(-J1510)</f>
      </c>
      <c r="L1510" s="182" t="str">
        <f>IF(G1510=30,1,M1509)</f>
      </c>
      <c r="M1510" s="183" t="str">
        <f>L1510*(1-K1510)</f>
      </c>
    </row>
    <row r="1511">
      <c r="A1511" t="s">
        <v>167</v>
      </c>
      <c r="B1511" t="s">
        <v>243</v>
      </c>
      <c r="C1511" s="35" t="s">
        <v>245</v>
      </c>
      <c r="D1511" t="s">
        <v>530</v>
      </c>
      <c r="E1511" t="s">
        <v>548</v>
      </c>
      <c r="F1511" s="176" t="n">
        <v>2036</v>
      </c>
      <c r="G1511" s="177" t="n">
        <v>59</v>
      </c>
      <c r="H1511" s="178" t="n">
        <v>14114.7901942549</v>
      </c>
      <c r="I1511" s="179" t="n">
        <v>3491592.62070218</v>
      </c>
      <c r="J1511" s="180" t="str">
        <f>IF(I1511&gt;0,H1511/I1511,0)</f>
      </c>
      <c r="K1511" s="181" t="str">
        <f>1-EXP(-J1511)</f>
      </c>
      <c r="L1511" s="182" t="str">
        <f>IF(G1511=30,1,M1510)</f>
      </c>
      <c r="M1511" s="183" t="str">
        <f>L1511*(1-K1511)</f>
      </c>
    </row>
    <row r="1512">
      <c r="A1512" t="s">
        <v>167</v>
      </c>
      <c r="B1512" t="s">
        <v>243</v>
      </c>
      <c r="C1512" s="35" t="s">
        <v>245</v>
      </c>
      <c r="D1512" t="s">
        <v>530</v>
      </c>
      <c r="E1512" t="s">
        <v>548</v>
      </c>
      <c r="F1512" s="176" t="n">
        <v>2036</v>
      </c>
      <c r="G1512" s="177" t="n">
        <v>60</v>
      </c>
      <c r="H1512" s="178" t="n">
        <v>14634.8888709708</v>
      </c>
      <c r="I1512" s="179" t="n">
        <v>3401971.674027</v>
      </c>
      <c r="J1512" s="180" t="str">
        <f>IF(I1512&gt;0,H1512/I1512,0)</f>
      </c>
      <c r="K1512" s="181" t="str">
        <f>1-EXP(-J1512)</f>
      </c>
      <c r="L1512" s="182" t="str">
        <f>IF(G1512=30,1,M1511)</f>
      </c>
      <c r="M1512" s="183" t="str">
        <f>L1512*(1-K1512)</f>
      </c>
    </row>
    <row r="1513">
      <c r="A1513" t="s">
        <v>167</v>
      </c>
      <c r="B1513" t="s">
        <v>243</v>
      </c>
      <c r="C1513" s="35" t="s">
        <v>245</v>
      </c>
      <c r="D1513" t="s">
        <v>530</v>
      </c>
      <c r="E1513" t="s">
        <v>548</v>
      </c>
      <c r="F1513" s="176" t="n">
        <v>2036</v>
      </c>
      <c r="G1513" s="177" t="n">
        <v>61</v>
      </c>
      <c r="H1513" s="178" t="n">
        <v>15353.0401915273</v>
      </c>
      <c r="I1513" s="179" t="n">
        <v>3300077.81956515</v>
      </c>
      <c r="J1513" s="180" t="str">
        <f>IF(I1513&gt;0,H1513/I1513,0)</f>
      </c>
      <c r="K1513" s="181" t="str">
        <f>1-EXP(-J1513)</f>
      </c>
      <c r="L1513" s="182" t="str">
        <f>IF(G1513=30,1,M1512)</f>
      </c>
      <c r="M1513" s="183" t="str">
        <f>L1513*(1-K1513)</f>
      </c>
    </row>
    <row r="1514">
      <c r="A1514" t="s">
        <v>167</v>
      </c>
      <c r="B1514" t="s">
        <v>243</v>
      </c>
      <c r="C1514" s="35" t="s">
        <v>245</v>
      </c>
      <c r="D1514" t="s">
        <v>530</v>
      </c>
      <c r="E1514" t="s">
        <v>548</v>
      </c>
      <c r="F1514" s="176" t="n">
        <v>2036</v>
      </c>
      <c r="G1514" s="177" t="n">
        <v>62</v>
      </c>
      <c r="H1514" s="178" t="n">
        <v>16193.0651185504</v>
      </c>
      <c r="I1514" s="179" t="n">
        <v>3211517.50763516</v>
      </c>
      <c r="J1514" s="180" t="str">
        <f>IF(I1514&gt;0,H1514/I1514,0)</f>
      </c>
      <c r="K1514" s="181" t="str">
        <f>1-EXP(-J1514)</f>
      </c>
      <c r="L1514" s="182" t="str">
        <f>IF(G1514=30,1,M1513)</f>
      </c>
      <c r="M1514" s="183" t="str">
        <f>L1514*(1-K1514)</f>
      </c>
    </row>
    <row r="1515">
      <c r="A1515" t="s">
        <v>167</v>
      </c>
      <c r="B1515" t="s">
        <v>243</v>
      </c>
      <c r="C1515" s="35" t="s">
        <v>245</v>
      </c>
      <c r="D1515" t="s">
        <v>530</v>
      </c>
      <c r="E1515" t="s">
        <v>548</v>
      </c>
      <c r="F1515" s="176" t="n">
        <v>2036</v>
      </c>
      <c r="G1515" s="177" t="n">
        <v>63</v>
      </c>
      <c r="H1515" s="178" t="n">
        <v>17061.8243682683</v>
      </c>
      <c r="I1515" s="179" t="n">
        <v>3122087.07199151</v>
      </c>
      <c r="J1515" s="180" t="str">
        <f>IF(I1515&gt;0,H1515/I1515,0)</f>
      </c>
      <c r="K1515" s="181" t="str">
        <f>1-EXP(-J1515)</f>
      </c>
      <c r="L1515" s="182" t="str">
        <f>IF(G1515=30,1,M1514)</f>
      </c>
      <c r="M1515" s="183" t="str">
        <f>L1515*(1-K1515)</f>
      </c>
    </row>
    <row r="1516">
      <c r="A1516" t="s">
        <v>167</v>
      </c>
      <c r="B1516" t="s">
        <v>243</v>
      </c>
      <c r="C1516" s="35" t="s">
        <v>245</v>
      </c>
      <c r="D1516" t="s">
        <v>530</v>
      </c>
      <c r="E1516" t="s">
        <v>548</v>
      </c>
      <c r="F1516" s="176" t="n">
        <v>2036</v>
      </c>
      <c r="G1516" s="177" t="n">
        <v>64</v>
      </c>
      <c r="H1516" s="178" t="n">
        <v>18121.1955526428</v>
      </c>
      <c r="I1516" s="179" t="n">
        <v>3012591.06631909</v>
      </c>
      <c r="J1516" s="180" t="str">
        <f>IF(I1516&gt;0,H1516/I1516,0)</f>
      </c>
      <c r="K1516" s="181" t="str">
        <f>1-EXP(-J1516)</f>
      </c>
      <c r="L1516" s="182" t="str">
        <f>IF(G1516=30,1,M1515)</f>
      </c>
      <c r="M1516" s="183" t="str">
        <f>L1516*(1-K1516)</f>
      </c>
    </row>
    <row r="1517">
      <c r="A1517" t="s">
        <v>167</v>
      </c>
      <c r="B1517" t="s">
        <v>243</v>
      </c>
      <c r="C1517" s="35" t="s">
        <v>245</v>
      </c>
      <c r="D1517" t="s">
        <v>530</v>
      </c>
      <c r="E1517" t="s">
        <v>548</v>
      </c>
      <c r="F1517" s="176" t="n">
        <v>2036</v>
      </c>
      <c r="G1517" s="177" t="n">
        <v>65</v>
      </c>
      <c r="H1517" s="178" t="n">
        <v>19145.7788162901</v>
      </c>
      <c r="I1517" s="179" t="n">
        <v>2912109.96558939</v>
      </c>
      <c r="J1517" s="180" t="str">
        <f>IF(I1517&gt;0,H1517/I1517,0)</f>
      </c>
      <c r="K1517" s="181" t="str">
        <f>1-EXP(-J1517)</f>
      </c>
      <c r="L1517" s="182" t="str">
        <f>IF(G1517=30,1,M1516)</f>
      </c>
      <c r="M1517" s="183" t="str">
        <f>L1517*(1-K1517)</f>
      </c>
    </row>
    <row r="1518">
      <c r="A1518" t="s">
        <v>167</v>
      </c>
      <c r="B1518" t="s">
        <v>243</v>
      </c>
      <c r="C1518" s="35" t="s">
        <v>245</v>
      </c>
      <c r="D1518" t="s">
        <v>530</v>
      </c>
      <c r="E1518" t="s">
        <v>548</v>
      </c>
      <c r="F1518" s="176" t="n">
        <v>2036</v>
      </c>
      <c r="G1518" s="177" t="n">
        <v>66</v>
      </c>
      <c r="H1518" s="178" t="n">
        <v>19599.6179976522</v>
      </c>
      <c r="I1518" s="179" t="n">
        <v>2808799.94289197</v>
      </c>
      <c r="J1518" s="180" t="str">
        <f>IF(I1518&gt;0,H1518/I1518,0)</f>
      </c>
      <c r="K1518" s="181" t="str">
        <f>1-EXP(-J1518)</f>
      </c>
      <c r="L1518" s="182" t="str">
        <f>IF(G1518=30,1,M1517)</f>
      </c>
      <c r="M1518" s="183" t="str">
        <f>L1518*(1-K1518)</f>
      </c>
    </row>
    <row r="1519">
      <c r="A1519" t="s">
        <v>167</v>
      </c>
      <c r="B1519" t="s">
        <v>243</v>
      </c>
      <c r="C1519" s="35" t="s">
        <v>245</v>
      </c>
      <c r="D1519" t="s">
        <v>530</v>
      </c>
      <c r="E1519" t="s">
        <v>548</v>
      </c>
      <c r="F1519" s="176" t="n">
        <v>2036</v>
      </c>
      <c r="G1519" s="177" t="n">
        <v>67</v>
      </c>
      <c r="H1519" s="178" t="n">
        <v>20481.8118507977</v>
      </c>
      <c r="I1519" s="179" t="n">
        <v>2689876.58469713</v>
      </c>
      <c r="J1519" s="180" t="str">
        <f>IF(I1519&gt;0,H1519/I1519,0)</f>
      </c>
      <c r="K1519" s="181" t="str">
        <f>1-EXP(-J1519)</f>
      </c>
      <c r="L1519" s="182" t="str">
        <f>IF(G1519=30,1,M1518)</f>
      </c>
      <c r="M1519" s="183" t="str">
        <f>L1519*(1-K1519)</f>
      </c>
    </row>
    <row r="1520">
      <c r="A1520" t="s">
        <v>167</v>
      </c>
      <c r="B1520" t="s">
        <v>243</v>
      </c>
      <c r="C1520" s="35" t="s">
        <v>245</v>
      </c>
      <c r="D1520" t="s">
        <v>530</v>
      </c>
      <c r="E1520" t="s">
        <v>548</v>
      </c>
      <c r="F1520" s="176" t="n">
        <v>2036</v>
      </c>
      <c r="G1520" s="177" t="n">
        <v>68</v>
      </c>
      <c r="H1520" s="178" t="n">
        <v>21444.7652175133</v>
      </c>
      <c r="I1520" s="179" t="n">
        <v>2562493.91146482</v>
      </c>
      <c r="J1520" s="180" t="str">
        <f>IF(I1520&gt;0,H1520/I1520,0)</f>
      </c>
      <c r="K1520" s="181" t="str">
        <f>1-EXP(-J1520)</f>
      </c>
      <c r="L1520" s="182" t="str">
        <f>IF(G1520=30,1,M1519)</f>
      </c>
      <c r="M1520" s="183" t="str">
        <f>L1520*(1-K1520)</f>
      </c>
    </row>
    <row r="1521">
      <c r="A1521" t="s">
        <v>167</v>
      </c>
      <c r="B1521" t="s">
        <v>243</v>
      </c>
      <c r="C1521" s="35" t="s">
        <v>245</v>
      </c>
      <c r="D1521" t="s">
        <v>530</v>
      </c>
      <c r="E1521" t="s">
        <v>548</v>
      </c>
      <c r="F1521" s="176" t="n">
        <v>2036</v>
      </c>
      <c r="G1521" s="177" t="n">
        <v>69</v>
      </c>
      <c r="H1521" s="178" t="n">
        <v>21685.7595875477</v>
      </c>
      <c r="I1521" s="179" t="n">
        <v>2436547.25264882</v>
      </c>
      <c r="J1521" s="180" t="str">
        <f>IF(I1521&gt;0,H1521/I1521,0)</f>
      </c>
      <c r="K1521" s="181" t="str">
        <f>1-EXP(-J1521)</f>
      </c>
      <c r="L1521" s="182" t="str">
        <f>IF(G1521=30,1,M1520)</f>
      </c>
      <c r="M1521" s="183" t="str">
        <f>L1521*(1-K1521)</f>
      </c>
    </row>
    <row r="1522">
      <c r="A1522" t="s">
        <v>167</v>
      </c>
      <c r="B1522" t="s">
        <v>243</v>
      </c>
      <c r="C1522" s="35" t="s">
        <v>245</v>
      </c>
      <c r="D1522" t="s">
        <v>530</v>
      </c>
      <c r="E1522" t="s">
        <v>548</v>
      </c>
      <c r="F1522" s="176" t="n">
        <v>2037</v>
      </c>
      <c r="G1522" s="177" t="n">
        <v>30</v>
      </c>
      <c r="H1522" s="178" t="n">
        <v>718.391648097871</v>
      </c>
      <c r="I1522" s="179" t="n">
        <v>4637209.83920818</v>
      </c>
      <c r="J1522" s="180" t="str">
        <f>IF(I1522&gt;0,H1522/I1522,0)</f>
      </c>
      <c r="K1522" s="181" t="str">
        <f>1-EXP(-J1522)</f>
      </c>
      <c r="L1522" s="182" t="str">
        <f>IF(G1522=30,1,M1521)</f>
      </c>
      <c r="M1522" s="183" t="str">
        <f>L1522*(1-K1522)</f>
      </c>
    </row>
    <row r="1523">
      <c r="A1523" t="s">
        <v>167</v>
      </c>
      <c r="B1523" t="s">
        <v>243</v>
      </c>
      <c r="C1523" s="35" t="s">
        <v>245</v>
      </c>
      <c r="D1523" t="s">
        <v>530</v>
      </c>
      <c r="E1523" t="s">
        <v>548</v>
      </c>
      <c r="F1523" s="176" t="n">
        <v>2037</v>
      </c>
      <c r="G1523" s="177" t="n">
        <v>31</v>
      </c>
      <c r="H1523" s="178" t="n">
        <v>1013.73701992947</v>
      </c>
      <c r="I1523" s="179" t="n">
        <v>4566326.65605974</v>
      </c>
      <c r="J1523" s="180" t="str">
        <f>IF(I1523&gt;0,H1523/I1523,0)</f>
      </c>
      <c r="K1523" s="181" t="str">
        <f>1-EXP(-J1523)</f>
      </c>
      <c r="L1523" s="182" t="str">
        <f>IF(G1523=30,1,M1522)</f>
      </c>
      <c r="M1523" s="183" t="str">
        <f>L1523*(1-K1523)</f>
      </c>
    </row>
    <row r="1524">
      <c r="A1524" t="s">
        <v>167</v>
      </c>
      <c r="B1524" t="s">
        <v>243</v>
      </c>
      <c r="C1524" s="35" t="s">
        <v>245</v>
      </c>
      <c r="D1524" t="s">
        <v>530</v>
      </c>
      <c r="E1524" t="s">
        <v>548</v>
      </c>
      <c r="F1524" s="176" t="n">
        <v>2037</v>
      </c>
      <c r="G1524" s="177" t="n">
        <v>32</v>
      </c>
      <c r="H1524" s="178" t="n">
        <v>1034.57358612122</v>
      </c>
      <c r="I1524" s="179" t="n">
        <v>4472871.0360226</v>
      </c>
      <c r="J1524" s="180" t="str">
        <f>IF(I1524&gt;0,H1524/I1524,0)</f>
      </c>
      <c r="K1524" s="181" t="str">
        <f>1-EXP(-J1524)</f>
      </c>
      <c r="L1524" s="182" t="str">
        <f>IF(G1524=30,1,M1523)</f>
      </c>
      <c r="M1524" s="183" t="str">
        <f>L1524*(1-K1524)</f>
      </c>
    </row>
    <row r="1525">
      <c r="A1525" t="s">
        <v>167</v>
      </c>
      <c r="B1525" t="s">
        <v>243</v>
      </c>
      <c r="C1525" s="35" t="s">
        <v>245</v>
      </c>
      <c r="D1525" t="s">
        <v>530</v>
      </c>
      <c r="E1525" t="s">
        <v>548</v>
      </c>
      <c r="F1525" s="176" t="n">
        <v>2037</v>
      </c>
      <c r="G1525" s="177" t="n">
        <v>33</v>
      </c>
      <c r="H1525" s="178" t="n">
        <v>1082.68547086072</v>
      </c>
      <c r="I1525" s="179" t="n">
        <v>4375998.13857553</v>
      </c>
      <c r="J1525" s="180" t="str">
        <f>IF(I1525&gt;0,H1525/I1525,0)</f>
      </c>
      <c r="K1525" s="181" t="str">
        <f>1-EXP(-J1525)</f>
      </c>
      <c r="L1525" s="182" t="str">
        <f>IF(G1525=30,1,M1524)</f>
      </c>
      <c r="M1525" s="183" t="str">
        <f>L1525*(1-K1525)</f>
      </c>
    </row>
    <row r="1526">
      <c r="A1526" t="s">
        <v>167</v>
      </c>
      <c r="B1526" t="s">
        <v>243</v>
      </c>
      <c r="C1526" s="35" t="s">
        <v>245</v>
      </c>
      <c r="D1526" t="s">
        <v>530</v>
      </c>
      <c r="E1526" t="s">
        <v>548</v>
      </c>
      <c r="F1526" s="176" t="n">
        <v>2037</v>
      </c>
      <c r="G1526" s="177" t="n">
        <v>34</v>
      </c>
      <c r="H1526" s="178" t="n">
        <v>1170.90201659228</v>
      </c>
      <c r="I1526" s="179" t="n">
        <v>4333450.06559016</v>
      </c>
      <c r="J1526" s="180" t="str">
        <f>IF(I1526&gt;0,H1526/I1526,0)</f>
      </c>
      <c r="K1526" s="181" t="str">
        <f>1-EXP(-J1526)</f>
      </c>
      <c r="L1526" s="182" t="str">
        <f>IF(G1526=30,1,M1525)</f>
      </c>
      <c r="M1526" s="183" t="str">
        <f>L1526*(1-K1526)</f>
      </c>
    </row>
    <row r="1527">
      <c r="A1527" t="s">
        <v>167</v>
      </c>
      <c r="B1527" t="s">
        <v>243</v>
      </c>
      <c r="C1527" s="35" t="s">
        <v>245</v>
      </c>
      <c r="D1527" t="s">
        <v>530</v>
      </c>
      <c r="E1527" t="s">
        <v>548</v>
      </c>
      <c r="F1527" s="176" t="n">
        <v>2037</v>
      </c>
      <c r="G1527" s="177" t="n">
        <v>35</v>
      </c>
      <c r="H1527" s="178" t="n">
        <v>1286.70693254449</v>
      </c>
      <c r="I1527" s="179" t="n">
        <v>4313658.7992833</v>
      </c>
      <c r="J1527" s="180" t="str">
        <f>IF(I1527&gt;0,H1527/I1527,0)</f>
      </c>
      <c r="K1527" s="181" t="str">
        <f>1-EXP(-J1527)</f>
      </c>
      <c r="L1527" s="182" t="str">
        <f>IF(G1527=30,1,M1526)</f>
      </c>
      <c r="M1527" s="183" t="str">
        <f>L1527*(1-K1527)</f>
      </c>
    </row>
    <row r="1528">
      <c r="A1528" t="s">
        <v>167</v>
      </c>
      <c r="B1528" t="s">
        <v>243</v>
      </c>
      <c r="C1528" s="35" t="s">
        <v>245</v>
      </c>
      <c r="D1528" t="s">
        <v>530</v>
      </c>
      <c r="E1528" t="s">
        <v>548</v>
      </c>
      <c r="F1528" s="176" t="n">
        <v>2037</v>
      </c>
      <c r="G1528" s="177" t="n">
        <v>36</v>
      </c>
      <c r="H1528" s="178" t="n">
        <v>1689.30485002658</v>
      </c>
      <c r="I1528" s="179" t="n">
        <v>4293839.86782027</v>
      </c>
      <c r="J1528" s="180" t="str">
        <f>IF(I1528&gt;0,H1528/I1528,0)</f>
      </c>
      <c r="K1528" s="181" t="str">
        <f>1-EXP(-J1528)</f>
      </c>
      <c r="L1528" s="182" t="str">
        <f>IF(G1528=30,1,M1527)</f>
      </c>
      <c r="M1528" s="183" t="str">
        <f>L1528*(1-K1528)</f>
      </c>
    </row>
    <row r="1529">
      <c r="A1529" t="s">
        <v>167</v>
      </c>
      <c r="B1529" t="s">
        <v>243</v>
      </c>
      <c r="C1529" s="35" t="s">
        <v>245</v>
      </c>
      <c r="D1529" t="s">
        <v>530</v>
      </c>
      <c r="E1529" t="s">
        <v>548</v>
      </c>
      <c r="F1529" s="176" t="n">
        <v>2037</v>
      </c>
      <c r="G1529" s="177" t="n">
        <v>37</v>
      </c>
      <c r="H1529" s="178" t="n">
        <v>1863.80790521079</v>
      </c>
      <c r="I1529" s="179" t="n">
        <v>4293602.45413088</v>
      </c>
      <c r="J1529" s="180" t="str">
        <f>IF(I1529&gt;0,H1529/I1529,0)</f>
      </c>
      <c r="K1529" s="181" t="str">
        <f>1-EXP(-J1529)</f>
      </c>
      <c r="L1529" s="182" t="str">
        <f>IF(G1529=30,1,M1528)</f>
      </c>
      <c r="M1529" s="183" t="str">
        <f>L1529*(1-K1529)</f>
      </c>
    </row>
    <row r="1530">
      <c r="A1530" t="s">
        <v>167</v>
      </c>
      <c r="B1530" t="s">
        <v>243</v>
      </c>
      <c r="C1530" s="35" t="s">
        <v>245</v>
      </c>
      <c r="D1530" t="s">
        <v>530</v>
      </c>
      <c r="E1530" t="s">
        <v>548</v>
      </c>
      <c r="F1530" s="176" t="n">
        <v>2037</v>
      </c>
      <c r="G1530" s="177" t="n">
        <v>38</v>
      </c>
      <c r="H1530" s="178" t="n">
        <v>2088.84519590996</v>
      </c>
      <c r="I1530" s="179" t="n">
        <v>4331697.05220929</v>
      </c>
      <c r="J1530" s="180" t="str">
        <f>IF(I1530&gt;0,H1530/I1530,0)</f>
      </c>
      <c r="K1530" s="181" t="str">
        <f>1-EXP(-J1530)</f>
      </c>
      <c r="L1530" s="182" t="str">
        <f>IF(G1530=30,1,M1529)</f>
      </c>
      <c r="M1530" s="183" t="str">
        <f>L1530*(1-K1530)</f>
      </c>
    </row>
    <row r="1531">
      <c r="A1531" t="s">
        <v>167</v>
      </c>
      <c r="B1531" t="s">
        <v>243</v>
      </c>
      <c r="C1531" s="35" t="s">
        <v>245</v>
      </c>
      <c r="D1531" t="s">
        <v>530</v>
      </c>
      <c r="E1531" t="s">
        <v>548</v>
      </c>
      <c r="F1531" s="176" t="n">
        <v>2037</v>
      </c>
      <c r="G1531" s="177" t="n">
        <v>39</v>
      </c>
      <c r="H1531" s="178" t="n">
        <v>2240.527397032</v>
      </c>
      <c r="I1531" s="179" t="n">
        <v>4372095.80368647</v>
      </c>
      <c r="J1531" s="180" t="str">
        <f>IF(I1531&gt;0,H1531/I1531,0)</f>
      </c>
      <c r="K1531" s="181" t="str">
        <f>1-EXP(-J1531)</f>
      </c>
      <c r="L1531" s="182" t="str">
        <f>IF(G1531=30,1,M1530)</f>
      </c>
      <c r="M1531" s="183" t="str">
        <f>L1531*(1-K1531)</f>
      </c>
    </row>
    <row r="1532">
      <c r="A1532" t="s">
        <v>167</v>
      </c>
      <c r="B1532" t="s">
        <v>243</v>
      </c>
      <c r="C1532" s="35" t="s">
        <v>245</v>
      </c>
      <c r="D1532" t="s">
        <v>530</v>
      </c>
      <c r="E1532" t="s">
        <v>548</v>
      </c>
      <c r="F1532" s="176" t="n">
        <v>2037</v>
      </c>
      <c r="G1532" s="177" t="n">
        <v>40</v>
      </c>
      <c r="H1532" s="178" t="n">
        <v>2430.85274526739</v>
      </c>
      <c r="I1532" s="179" t="n">
        <v>4366334.43395467</v>
      </c>
      <c r="J1532" s="180" t="str">
        <f>IF(I1532&gt;0,H1532/I1532,0)</f>
      </c>
      <c r="K1532" s="181" t="str">
        <f>1-EXP(-J1532)</f>
      </c>
      <c r="L1532" s="182" t="str">
        <f>IF(G1532=30,1,M1531)</f>
      </c>
      <c r="M1532" s="183" t="str">
        <f>L1532*(1-K1532)</f>
      </c>
    </row>
    <row r="1533">
      <c r="A1533" t="s">
        <v>167</v>
      </c>
      <c r="B1533" t="s">
        <v>243</v>
      </c>
      <c r="C1533" s="35" t="s">
        <v>245</v>
      </c>
      <c r="D1533" t="s">
        <v>530</v>
      </c>
      <c r="E1533" t="s">
        <v>548</v>
      </c>
      <c r="F1533" s="176" t="n">
        <v>2037</v>
      </c>
      <c r="G1533" s="177" t="n">
        <v>41</v>
      </c>
      <c r="H1533" s="178" t="n">
        <v>3100.97697333579</v>
      </c>
      <c r="I1533" s="179" t="n">
        <v>4301813.10369256</v>
      </c>
      <c r="J1533" s="180" t="str">
        <f>IF(I1533&gt;0,H1533/I1533,0)</f>
      </c>
      <c r="K1533" s="181" t="str">
        <f>1-EXP(-J1533)</f>
      </c>
      <c r="L1533" s="182" t="str">
        <f>IF(G1533=30,1,M1532)</f>
      </c>
      <c r="M1533" s="183" t="str">
        <f>L1533*(1-K1533)</f>
      </c>
    </row>
    <row r="1534">
      <c r="A1534" t="s">
        <v>167</v>
      </c>
      <c r="B1534" t="s">
        <v>243</v>
      </c>
      <c r="C1534" s="35" t="s">
        <v>245</v>
      </c>
      <c r="D1534" t="s">
        <v>530</v>
      </c>
      <c r="E1534" t="s">
        <v>548</v>
      </c>
      <c r="F1534" s="176" t="n">
        <v>2037</v>
      </c>
      <c r="G1534" s="177" t="n">
        <v>42</v>
      </c>
      <c r="H1534" s="178" t="n">
        <v>3349.85272339685</v>
      </c>
      <c r="I1534" s="179" t="n">
        <v>4235230.43125073</v>
      </c>
      <c r="J1534" s="180" t="str">
        <f>IF(I1534&gt;0,H1534/I1534,0)</f>
      </c>
      <c r="K1534" s="181" t="str">
        <f>1-EXP(-J1534)</f>
      </c>
      <c r="L1534" s="182" t="str">
        <f>IF(G1534=30,1,M1533)</f>
      </c>
      <c r="M1534" s="183" t="str">
        <f>L1534*(1-K1534)</f>
      </c>
    </row>
    <row r="1535">
      <c r="A1535" t="s">
        <v>167</v>
      </c>
      <c r="B1535" t="s">
        <v>243</v>
      </c>
      <c r="C1535" s="35" t="s">
        <v>245</v>
      </c>
      <c r="D1535" t="s">
        <v>530</v>
      </c>
      <c r="E1535" t="s">
        <v>548</v>
      </c>
      <c r="F1535" s="176" t="n">
        <v>2037</v>
      </c>
      <c r="G1535" s="177" t="n">
        <v>43</v>
      </c>
      <c r="H1535" s="178" t="n">
        <v>3665.99221621024</v>
      </c>
      <c r="I1535" s="179" t="n">
        <v>4177660.06642372</v>
      </c>
      <c r="J1535" s="180" t="str">
        <f>IF(I1535&gt;0,H1535/I1535,0)</f>
      </c>
      <c r="K1535" s="181" t="str">
        <f>1-EXP(-J1535)</f>
      </c>
      <c r="L1535" s="182" t="str">
        <f>IF(G1535=30,1,M1534)</f>
      </c>
      <c r="M1535" s="183" t="str">
        <f>L1535*(1-K1535)</f>
      </c>
    </row>
    <row r="1536">
      <c r="A1536" t="s">
        <v>167</v>
      </c>
      <c r="B1536" t="s">
        <v>243</v>
      </c>
      <c r="C1536" s="35" t="s">
        <v>245</v>
      </c>
      <c r="D1536" t="s">
        <v>530</v>
      </c>
      <c r="E1536" t="s">
        <v>548</v>
      </c>
      <c r="F1536" s="176" t="n">
        <v>2037</v>
      </c>
      <c r="G1536" s="177" t="n">
        <v>44</v>
      </c>
      <c r="H1536" s="178" t="n">
        <v>3805.86930016391</v>
      </c>
      <c r="I1536" s="179" t="n">
        <v>4122120.45440033</v>
      </c>
      <c r="J1536" s="180" t="str">
        <f>IF(I1536&gt;0,H1536/I1536,0)</f>
      </c>
      <c r="K1536" s="181" t="str">
        <f>1-EXP(-J1536)</f>
      </c>
      <c r="L1536" s="182" t="str">
        <f>IF(G1536=30,1,M1535)</f>
      </c>
      <c r="M1536" s="183" t="str">
        <f>L1536*(1-K1536)</f>
      </c>
    </row>
    <row r="1537">
      <c r="A1537" t="s">
        <v>167</v>
      </c>
      <c r="B1537" t="s">
        <v>243</v>
      </c>
      <c r="C1537" s="35" t="s">
        <v>245</v>
      </c>
      <c r="D1537" t="s">
        <v>530</v>
      </c>
      <c r="E1537" t="s">
        <v>548</v>
      </c>
      <c r="F1537" s="176" t="n">
        <v>2037</v>
      </c>
      <c r="G1537" s="177" t="n">
        <v>45</v>
      </c>
      <c r="H1537" s="178" t="n">
        <v>4089.86960344283</v>
      </c>
      <c r="I1537" s="179" t="n">
        <v>4100782.24572675</v>
      </c>
      <c r="J1537" s="180" t="str">
        <f>IF(I1537&gt;0,H1537/I1537,0)</f>
      </c>
      <c r="K1537" s="181" t="str">
        <f>1-EXP(-J1537)</f>
      </c>
      <c r="L1537" s="182" t="str">
        <f>IF(G1537=30,1,M1536)</f>
      </c>
      <c r="M1537" s="183" t="str">
        <f>L1537*(1-K1537)</f>
      </c>
    </row>
    <row r="1538">
      <c r="A1538" t="s">
        <v>167</v>
      </c>
      <c r="B1538" t="s">
        <v>243</v>
      </c>
      <c r="C1538" s="35" t="s">
        <v>245</v>
      </c>
      <c r="D1538" t="s">
        <v>530</v>
      </c>
      <c r="E1538" t="s">
        <v>548</v>
      </c>
      <c r="F1538" s="176" t="n">
        <v>2037</v>
      </c>
      <c r="G1538" s="177" t="n">
        <v>46</v>
      </c>
      <c r="H1538" s="178" t="n">
        <v>5081.64223965547</v>
      </c>
      <c r="I1538" s="179" t="n">
        <v>4073238.62727281</v>
      </c>
      <c r="J1538" s="180" t="str">
        <f>IF(I1538&gt;0,H1538/I1538,0)</f>
      </c>
      <c r="K1538" s="181" t="str">
        <f>1-EXP(-J1538)</f>
      </c>
      <c r="L1538" s="182" t="str">
        <f>IF(G1538=30,1,M1537)</f>
      </c>
      <c r="M1538" s="183" t="str">
        <f>L1538*(1-K1538)</f>
      </c>
    </row>
    <row r="1539">
      <c r="A1539" t="s">
        <v>167</v>
      </c>
      <c r="B1539" t="s">
        <v>243</v>
      </c>
      <c r="C1539" s="35" t="s">
        <v>245</v>
      </c>
      <c r="D1539" t="s">
        <v>530</v>
      </c>
      <c r="E1539" t="s">
        <v>548</v>
      </c>
      <c r="F1539" s="176" t="n">
        <v>2037</v>
      </c>
      <c r="G1539" s="177" t="n">
        <v>47</v>
      </c>
      <c r="H1539" s="178" t="n">
        <v>5550.81435397347</v>
      </c>
      <c r="I1539" s="179" t="n">
        <v>4048818.90695343</v>
      </c>
      <c r="J1539" s="180" t="str">
        <f>IF(I1539&gt;0,H1539/I1539,0)</f>
      </c>
      <c r="K1539" s="181" t="str">
        <f>1-EXP(-J1539)</f>
      </c>
      <c r="L1539" s="182" t="str">
        <f>IF(G1539=30,1,M1538)</f>
      </c>
      <c r="M1539" s="183" t="str">
        <f>L1539*(1-K1539)</f>
      </c>
    </row>
    <row r="1540">
      <c r="A1540" t="s">
        <v>167</v>
      </c>
      <c r="B1540" t="s">
        <v>243</v>
      </c>
      <c r="C1540" s="35" t="s">
        <v>245</v>
      </c>
      <c r="D1540" t="s">
        <v>530</v>
      </c>
      <c r="E1540" t="s">
        <v>548</v>
      </c>
      <c r="F1540" s="176" t="n">
        <v>2037</v>
      </c>
      <c r="G1540" s="177" t="n">
        <v>48</v>
      </c>
      <c r="H1540" s="178" t="n">
        <v>6151.36347210763</v>
      </c>
      <c r="I1540" s="179" t="n">
        <v>4046157.10758554</v>
      </c>
      <c r="J1540" s="180" t="str">
        <f>IF(I1540&gt;0,H1540/I1540,0)</f>
      </c>
      <c r="K1540" s="181" t="str">
        <f>1-EXP(-J1540)</f>
      </c>
      <c r="L1540" s="182" t="str">
        <f>IF(G1540=30,1,M1539)</f>
      </c>
      <c r="M1540" s="183" t="str">
        <f>L1540*(1-K1540)</f>
      </c>
    </row>
    <row r="1541">
      <c r="A1541" t="s">
        <v>167</v>
      </c>
      <c r="B1541" t="s">
        <v>243</v>
      </c>
      <c r="C1541" s="35" t="s">
        <v>245</v>
      </c>
      <c r="D1541" t="s">
        <v>530</v>
      </c>
      <c r="E1541" t="s">
        <v>548</v>
      </c>
      <c r="F1541" s="176" t="n">
        <v>2037</v>
      </c>
      <c r="G1541" s="177" t="n">
        <v>49</v>
      </c>
      <c r="H1541" s="178" t="n">
        <v>6648.07086571803</v>
      </c>
      <c r="I1541" s="179" t="n">
        <v>3997263.38356555</v>
      </c>
      <c r="J1541" s="180" t="str">
        <f>IF(I1541&gt;0,H1541/I1541,0)</f>
      </c>
      <c r="K1541" s="181" t="str">
        <f>1-EXP(-J1541)</f>
      </c>
      <c r="L1541" s="182" t="str">
        <f>IF(G1541=30,1,M1540)</f>
      </c>
      <c r="M1541" s="183" t="str">
        <f>L1541*(1-K1541)</f>
      </c>
    </row>
    <row r="1542">
      <c r="A1542" t="s">
        <v>167</v>
      </c>
      <c r="B1542" t="s">
        <v>243</v>
      </c>
      <c r="C1542" s="35" t="s">
        <v>245</v>
      </c>
      <c r="D1542" t="s">
        <v>530</v>
      </c>
      <c r="E1542" t="s">
        <v>548</v>
      </c>
      <c r="F1542" s="176" t="n">
        <v>2037</v>
      </c>
      <c r="G1542" s="177" t="n">
        <v>50</v>
      </c>
      <c r="H1542" s="178" t="n">
        <v>7191.52204623294</v>
      </c>
      <c r="I1542" s="179" t="n">
        <v>3939319.21296496</v>
      </c>
      <c r="J1542" s="180" t="str">
        <f>IF(I1542&gt;0,H1542/I1542,0)</f>
      </c>
      <c r="K1542" s="181" t="str">
        <f>1-EXP(-J1542)</f>
      </c>
      <c r="L1542" s="182" t="str">
        <f>IF(G1542=30,1,M1541)</f>
      </c>
      <c r="M1542" s="183" t="str">
        <f>L1542*(1-K1542)</f>
      </c>
    </row>
    <row r="1543">
      <c r="A1543" t="s">
        <v>167</v>
      </c>
      <c r="B1543" t="s">
        <v>243</v>
      </c>
      <c r="C1543" s="35" t="s">
        <v>245</v>
      </c>
      <c r="D1543" t="s">
        <v>530</v>
      </c>
      <c r="E1543" t="s">
        <v>548</v>
      </c>
      <c r="F1543" s="176" t="n">
        <v>2037</v>
      </c>
      <c r="G1543" s="177" t="n">
        <v>51</v>
      </c>
      <c r="H1543" s="178" t="n">
        <v>8241.39112006455</v>
      </c>
      <c r="I1543" s="179" t="n">
        <v>3940747.09346801</v>
      </c>
      <c r="J1543" s="180" t="str">
        <f>IF(I1543&gt;0,H1543/I1543,0)</f>
      </c>
      <c r="K1543" s="181" t="str">
        <f>1-EXP(-J1543)</f>
      </c>
      <c r="L1543" s="182" t="str">
        <f>IF(G1543=30,1,M1542)</f>
      </c>
      <c r="M1543" s="183" t="str">
        <f>L1543*(1-K1543)</f>
      </c>
    </row>
    <row r="1544">
      <c r="A1544" t="s">
        <v>167</v>
      </c>
      <c r="B1544" t="s">
        <v>243</v>
      </c>
      <c r="C1544" s="35" t="s">
        <v>245</v>
      </c>
      <c r="D1544" t="s">
        <v>530</v>
      </c>
      <c r="E1544" t="s">
        <v>548</v>
      </c>
      <c r="F1544" s="176" t="n">
        <v>2037</v>
      </c>
      <c r="G1544" s="177" t="n">
        <v>52</v>
      </c>
      <c r="H1544" s="178" t="n">
        <v>9139.44164998579</v>
      </c>
      <c r="I1544" s="179" t="n">
        <v>3996333.07508197</v>
      </c>
      <c r="J1544" s="180" t="str">
        <f>IF(I1544&gt;0,H1544/I1544,0)</f>
      </c>
      <c r="K1544" s="181" t="str">
        <f>1-EXP(-J1544)</f>
      </c>
      <c r="L1544" s="182" t="str">
        <f>IF(G1544=30,1,M1543)</f>
      </c>
      <c r="M1544" s="183" t="str">
        <f>L1544*(1-K1544)</f>
      </c>
    </row>
    <row r="1545">
      <c r="A1545" t="s">
        <v>167</v>
      </c>
      <c r="B1545" t="s">
        <v>243</v>
      </c>
      <c r="C1545" s="35" t="s">
        <v>245</v>
      </c>
      <c r="D1545" t="s">
        <v>530</v>
      </c>
      <c r="E1545" t="s">
        <v>548</v>
      </c>
      <c r="F1545" s="176" t="n">
        <v>2037</v>
      </c>
      <c r="G1545" s="177" t="n">
        <v>53</v>
      </c>
      <c r="H1545" s="178" t="n">
        <v>10042.822746715</v>
      </c>
      <c r="I1545" s="179" t="n">
        <v>4010064.61161754</v>
      </c>
      <c r="J1545" s="180" t="str">
        <f>IF(I1545&gt;0,H1545/I1545,0)</f>
      </c>
      <c r="K1545" s="181" t="str">
        <f>1-EXP(-J1545)</f>
      </c>
      <c r="L1545" s="182" t="str">
        <f>IF(G1545=30,1,M1544)</f>
      </c>
      <c r="M1545" s="183" t="str">
        <f>L1545*(1-K1545)</f>
      </c>
    </row>
    <row r="1546">
      <c r="A1546" t="s">
        <v>167</v>
      </c>
      <c r="B1546" t="s">
        <v>243</v>
      </c>
      <c r="C1546" s="35" t="s">
        <v>245</v>
      </c>
      <c r="D1546" t="s">
        <v>530</v>
      </c>
      <c r="E1546" t="s">
        <v>548</v>
      </c>
      <c r="F1546" s="176" t="n">
        <v>2037</v>
      </c>
      <c r="G1546" s="177" t="n">
        <v>54</v>
      </c>
      <c r="H1546" s="178" t="n">
        <v>10819.5974525482</v>
      </c>
      <c r="I1546" s="179" t="n">
        <v>3966700.46552553</v>
      </c>
      <c r="J1546" s="180" t="str">
        <f>IF(I1546&gt;0,H1546/I1546,0)</f>
      </c>
      <c r="K1546" s="181" t="str">
        <f>1-EXP(-J1546)</f>
      </c>
      <c r="L1546" s="182" t="str">
        <f>IF(G1546=30,1,M1545)</f>
      </c>
      <c r="M1546" s="183" t="str">
        <f>L1546*(1-K1546)</f>
      </c>
    </row>
    <row r="1547">
      <c r="A1547" t="s">
        <v>167</v>
      </c>
      <c r="B1547" t="s">
        <v>243</v>
      </c>
      <c r="C1547" s="35" t="s">
        <v>245</v>
      </c>
      <c r="D1547" t="s">
        <v>530</v>
      </c>
      <c r="E1547" t="s">
        <v>548</v>
      </c>
      <c r="F1547" s="176" t="n">
        <v>2037</v>
      </c>
      <c r="G1547" s="177" t="n">
        <v>55</v>
      </c>
      <c r="H1547" s="178" t="n">
        <v>11610.8726299057</v>
      </c>
      <c r="I1547" s="179" t="n">
        <v>3898840.06746979</v>
      </c>
      <c r="J1547" s="180" t="str">
        <f>IF(I1547&gt;0,H1547/I1547,0)</f>
      </c>
      <c r="K1547" s="181" t="str">
        <f>1-EXP(-J1547)</f>
      </c>
      <c r="L1547" s="182" t="str">
        <f>IF(G1547=30,1,M1546)</f>
      </c>
      <c r="M1547" s="183" t="str">
        <f>L1547*(1-K1547)</f>
      </c>
    </row>
    <row r="1548">
      <c r="A1548" t="s">
        <v>167</v>
      </c>
      <c r="B1548" t="s">
        <v>243</v>
      </c>
      <c r="C1548" s="35" t="s">
        <v>245</v>
      </c>
      <c r="D1548" t="s">
        <v>530</v>
      </c>
      <c r="E1548" t="s">
        <v>548</v>
      </c>
      <c r="F1548" s="176" t="n">
        <v>2037</v>
      </c>
      <c r="G1548" s="177" t="n">
        <v>56</v>
      </c>
      <c r="H1548" s="178" t="n">
        <v>12357.5112841503</v>
      </c>
      <c r="I1548" s="179" t="n">
        <v>3823695.86738563</v>
      </c>
      <c r="J1548" s="180" t="str">
        <f>IF(I1548&gt;0,H1548/I1548,0)</f>
      </c>
      <c r="K1548" s="181" t="str">
        <f>1-EXP(-J1548)</f>
      </c>
      <c r="L1548" s="182" t="str">
        <f>IF(G1548=30,1,M1547)</f>
      </c>
      <c r="M1548" s="183" t="str">
        <f>L1548*(1-K1548)</f>
      </c>
    </row>
    <row r="1549">
      <c r="A1549" t="s">
        <v>167</v>
      </c>
      <c r="B1549" t="s">
        <v>243</v>
      </c>
      <c r="C1549" s="35" t="s">
        <v>245</v>
      </c>
      <c r="D1549" t="s">
        <v>530</v>
      </c>
      <c r="E1549" t="s">
        <v>548</v>
      </c>
      <c r="F1549" s="176" t="n">
        <v>2037</v>
      </c>
      <c r="G1549" s="177" t="n">
        <v>57</v>
      </c>
      <c r="H1549" s="178" t="n">
        <v>13215.6297884762</v>
      </c>
      <c r="I1549" s="179" t="n">
        <v>3752889.19356442</v>
      </c>
      <c r="J1549" s="180" t="str">
        <f>IF(I1549&gt;0,H1549/I1549,0)</f>
      </c>
      <c r="K1549" s="181" t="str">
        <f>1-EXP(-J1549)</f>
      </c>
      <c r="L1549" s="182" t="str">
        <f>IF(G1549=30,1,M1548)</f>
      </c>
      <c r="M1549" s="183" t="str">
        <f>L1549*(1-K1549)</f>
      </c>
    </row>
    <row r="1550">
      <c r="A1550" t="s">
        <v>167</v>
      </c>
      <c r="B1550" t="s">
        <v>243</v>
      </c>
      <c r="C1550" s="35" t="s">
        <v>245</v>
      </c>
      <c r="D1550" t="s">
        <v>530</v>
      </c>
      <c r="E1550" t="s">
        <v>548</v>
      </c>
      <c r="F1550" s="176" t="n">
        <v>2037</v>
      </c>
      <c r="G1550" s="177" t="n">
        <v>58</v>
      </c>
      <c r="H1550" s="178" t="n">
        <v>14106.2265886557</v>
      </c>
      <c r="I1550" s="179" t="n">
        <v>3668058.14453834</v>
      </c>
      <c r="J1550" s="180" t="str">
        <f>IF(I1550&gt;0,H1550/I1550,0)</f>
      </c>
      <c r="K1550" s="181" t="str">
        <f>1-EXP(-J1550)</f>
      </c>
      <c r="L1550" s="182" t="str">
        <f>IF(G1550=30,1,M1549)</f>
      </c>
      <c r="M1550" s="183" t="str">
        <f>L1550*(1-K1550)</f>
      </c>
    </row>
    <row r="1551">
      <c r="A1551" t="s">
        <v>167</v>
      </c>
      <c r="B1551" t="s">
        <v>243</v>
      </c>
      <c r="C1551" s="35" t="s">
        <v>245</v>
      </c>
      <c r="D1551" t="s">
        <v>530</v>
      </c>
      <c r="E1551" t="s">
        <v>548</v>
      </c>
      <c r="F1551" s="176" t="n">
        <v>2037</v>
      </c>
      <c r="G1551" s="177" t="n">
        <v>59</v>
      </c>
      <c r="H1551" s="178" t="n">
        <v>14303.9180315465</v>
      </c>
      <c r="I1551" s="179" t="n">
        <v>3559318.03429558</v>
      </c>
      <c r="J1551" s="180" t="str">
        <f>IF(I1551&gt;0,H1551/I1551,0)</f>
      </c>
      <c r="K1551" s="181" t="str">
        <f>1-EXP(-J1551)</f>
      </c>
      <c r="L1551" s="182" t="str">
        <f>IF(G1551=30,1,M1550)</f>
      </c>
      <c r="M1551" s="183" t="str">
        <f>L1551*(1-K1551)</f>
      </c>
    </row>
    <row r="1552">
      <c r="A1552" t="s">
        <v>167</v>
      </c>
      <c r="B1552" t="s">
        <v>243</v>
      </c>
      <c r="C1552" s="35" t="s">
        <v>245</v>
      </c>
      <c r="D1552" t="s">
        <v>530</v>
      </c>
      <c r="E1552" t="s">
        <v>548</v>
      </c>
      <c r="F1552" s="176" t="n">
        <v>2037</v>
      </c>
      <c r="G1552" s="177" t="n">
        <v>60</v>
      </c>
      <c r="H1552" s="178" t="n">
        <v>14709.6058290848</v>
      </c>
      <c r="I1552" s="179" t="n">
        <v>3454497.18597267</v>
      </c>
      <c r="J1552" s="180" t="str">
        <f>IF(I1552&gt;0,H1552/I1552,0)</f>
      </c>
      <c r="K1552" s="181" t="str">
        <f>1-EXP(-J1552)</f>
      </c>
      <c r="L1552" s="182" t="str">
        <f>IF(G1552=30,1,M1551)</f>
      </c>
      <c r="M1552" s="183" t="str">
        <f>L1552*(1-K1552)</f>
      </c>
    </row>
    <row r="1553">
      <c r="A1553" t="s">
        <v>167</v>
      </c>
      <c r="B1553" t="s">
        <v>243</v>
      </c>
      <c r="C1553" s="35" t="s">
        <v>245</v>
      </c>
      <c r="D1553" t="s">
        <v>530</v>
      </c>
      <c r="E1553" t="s">
        <v>548</v>
      </c>
      <c r="F1553" s="176" t="n">
        <v>2037</v>
      </c>
      <c r="G1553" s="177" t="n">
        <v>61</v>
      </c>
      <c r="H1553" s="178" t="n">
        <v>15453.0522904339</v>
      </c>
      <c r="I1553" s="179" t="n">
        <v>3362867.27640993</v>
      </c>
      <c r="J1553" s="180" t="str">
        <f>IF(I1553&gt;0,H1553/I1553,0)</f>
      </c>
      <c r="K1553" s="181" t="str">
        <f>1-EXP(-J1553)</f>
      </c>
      <c r="L1553" s="182" t="str">
        <f>IF(G1553=30,1,M1552)</f>
      </c>
      <c r="M1553" s="183" t="str">
        <f>L1553*(1-K1553)</f>
      </c>
    </row>
    <row r="1554">
      <c r="A1554" t="s">
        <v>167</v>
      </c>
      <c r="B1554" t="s">
        <v>243</v>
      </c>
      <c r="C1554" s="35" t="s">
        <v>245</v>
      </c>
      <c r="D1554" t="s">
        <v>530</v>
      </c>
      <c r="E1554" t="s">
        <v>548</v>
      </c>
      <c r="F1554" s="176" t="n">
        <v>2037</v>
      </c>
      <c r="G1554" s="177" t="n">
        <v>62</v>
      </c>
      <c r="H1554" s="178" t="n">
        <v>16190.3710217459</v>
      </c>
      <c r="I1554" s="179" t="n">
        <v>3258884.43883927</v>
      </c>
      <c r="J1554" s="180" t="str">
        <f>IF(I1554&gt;0,H1554/I1554,0)</f>
      </c>
      <c r="K1554" s="181" t="str">
        <f>1-EXP(-J1554)</f>
      </c>
      <c r="L1554" s="182" t="str">
        <f>IF(G1554=30,1,M1553)</f>
      </c>
      <c r="M1554" s="183" t="str">
        <f>L1554*(1-K1554)</f>
      </c>
    </row>
    <row r="1555">
      <c r="A1555" t="s">
        <v>167</v>
      </c>
      <c r="B1555" t="s">
        <v>243</v>
      </c>
      <c r="C1555" s="35" t="s">
        <v>245</v>
      </c>
      <c r="D1555" t="s">
        <v>530</v>
      </c>
      <c r="E1555" t="s">
        <v>548</v>
      </c>
      <c r="F1555" s="176" t="n">
        <v>2037</v>
      </c>
      <c r="G1555" s="177" t="n">
        <v>63</v>
      </c>
      <c r="H1555" s="178" t="n">
        <v>17069.675160436</v>
      </c>
      <c r="I1555" s="179" t="n">
        <v>3167801.09809699</v>
      </c>
      <c r="J1555" s="180" t="str">
        <f>IF(I1555&gt;0,H1555/I1555,0)</f>
      </c>
      <c r="K1555" s="181" t="str">
        <f>1-EXP(-J1555)</f>
      </c>
      <c r="L1555" s="182" t="str">
        <f>IF(G1555=30,1,M1554)</f>
      </c>
      <c r="M1555" s="183" t="str">
        <f>L1555*(1-K1555)</f>
      </c>
    </row>
    <row r="1556">
      <c r="A1556" t="s">
        <v>167</v>
      </c>
      <c r="B1556" t="s">
        <v>243</v>
      </c>
      <c r="C1556" s="35" t="s">
        <v>245</v>
      </c>
      <c r="D1556" t="s">
        <v>530</v>
      </c>
      <c r="E1556" t="s">
        <v>548</v>
      </c>
      <c r="F1556" s="176" t="n">
        <v>2037</v>
      </c>
      <c r="G1556" s="177" t="n">
        <v>64</v>
      </c>
      <c r="H1556" s="178" t="n">
        <v>18265.9021145997</v>
      </c>
      <c r="I1556" s="179" t="n">
        <v>3075747.27033233</v>
      </c>
      <c r="J1556" s="180" t="str">
        <f>IF(I1556&gt;0,H1556/I1556,0)</f>
      </c>
      <c r="K1556" s="181" t="str">
        <f>1-EXP(-J1556)</f>
      </c>
      <c r="L1556" s="182" t="str">
        <f>IF(G1556=30,1,M1555)</f>
      </c>
      <c r="M1556" s="183" t="str">
        <f>L1556*(1-K1556)</f>
      </c>
    </row>
    <row r="1557">
      <c r="A1557" t="s">
        <v>167</v>
      </c>
      <c r="B1557" t="s">
        <v>243</v>
      </c>
      <c r="C1557" s="35" t="s">
        <v>245</v>
      </c>
      <c r="D1557" t="s">
        <v>530</v>
      </c>
      <c r="E1557" t="s">
        <v>548</v>
      </c>
      <c r="F1557" s="176" t="n">
        <v>2037</v>
      </c>
      <c r="G1557" s="177" t="n">
        <v>65</v>
      </c>
      <c r="H1557" s="178" t="n">
        <v>19261.9257466668</v>
      </c>
      <c r="I1557" s="179" t="n">
        <v>2963542.51618555</v>
      </c>
      <c r="J1557" s="180" t="str">
        <f>IF(I1557&gt;0,H1557/I1557,0)</f>
      </c>
      <c r="K1557" s="181" t="str">
        <f>1-EXP(-J1557)</f>
      </c>
      <c r="L1557" s="182" t="str">
        <f>IF(G1557=30,1,M1556)</f>
      </c>
      <c r="M1557" s="183" t="str">
        <f>L1557*(1-K1557)</f>
      </c>
    </row>
    <row r="1558">
      <c r="A1558" t="s">
        <v>167</v>
      </c>
      <c r="B1558" t="s">
        <v>243</v>
      </c>
      <c r="C1558" s="35" t="s">
        <v>245</v>
      </c>
      <c r="D1558" t="s">
        <v>530</v>
      </c>
      <c r="E1558" t="s">
        <v>548</v>
      </c>
      <c r="F1558" s="176" t="n">
        <v>2037</v>
      </c>
      <c r="G1558" s="177" t="n">
        <v>66</v>
      </c>
      <c r="H1558" s="178" t="n">
        <v>19720.7282896172</v>
      </c>
      <c r="I1558" s="179" t="n">
        <v>2860215.70578911</v>
      </c>
      <c r="J1558" s="180" t="str">
        <f>IF(I1558&gt;0,H1558/I1558,0)</f>
      </c>
      <c r="K1558" s="181" t="str">
        <f>1-EXP(-J1558)</f>
      </c>
      <c r="L1558" s="182" t="str">
        <f>IF(G1558=30,1,M1557)</f>
      </c>
      <c r="M1558" s="183" t="str">
        <f>L1558*(1-K1558)</f>
      </c>
    </row>
    <row r="1559">
      <c r="A1559" t="s">
        <v>167</v>
      </c>
      <c r="B1559" t="s">
        <v>243</v>
      </c>
      <c r="C1559" s="35" t="s">
        <v>245</v>
      </c>
      <c r="D1559" t="s">
        <v>530</v>
      </c>
      <c r="E1559" t="s">
        <v>548</v>
      </c>
      <c r="F1559" s="176" t="n">
        <v>2037</v>
      </c>
      <c r="G1559" s="177" t="n">
        <v>67</v>
      </c>
      <c r="H1559" s="178" t="n">
        <v>20666.1017736465</v>
      </c>
      <c r="I1559" s="179" t="n">
        <v>2753691.4208288</v>
      </c>
      <c r="J1559" s="180" t="str">
        <f>IF(I1559&gt;0,H1559/I1559,0)</f>
      </c>
      <c r="K1559" s="181" t="str">
        <f>1-EXP(-J1559)</f>
      </c>
      <c r="L1559" s="182" t="str">
        <f>IF(G1559=30,1,M1558)</f>
      </c>
      <c r="M1559" s="183" t="str">
        <f>L1559*(1-K1559)</f>
      </c>
    </row>
    <row r="1560">
      <c r="A1560" t="s">
        <v>167</v>
      </c>
      <c r="B1560" t="s">
        <v>243</v>
      </c>
      <c r="C1560" s="35" t="s">
        <v>245</v>
      </c>
      <c r="D1560" t="s">
        <v>530</v>
      </c>
      <c r="E1560" t="s">
        <v>548</v>
      </c>
      <c r="F1560" s="176" t="n">
        <v>2037</v>
      </c>
      <c r="G1560" s="177" t="n">
        <v>68</v>
      </c>
      <c r="H1560" s="178" t="n">
        <v>21447.5655077409</v>
      </c>
      <c r="I1560" s="179" t="n">
        <v>2632147.22491955</v>
      </c>
      <c r="J1560" s="180" t="str">
        <f>IF(I1560&gt;0,H1560/I1560,0)</f>
      </c>
      <c r="K1560" s="181" t="str">
        <f>1-EXP(-J1560)</f>
      </c>
      <c r="L1560" s="182" t="str">
        <f>IF(G1560=30,1,M1559)</f>
      </c>
      <c r="M1560" s="183" t="str">
        <f>L1560*(1-K1560)</f>
      </c>
    </row>
    <row r="1561">
      <c r="A1561" t="s">
        <v>167</v>
      </c>
      <c r="B1561" t="s">
        <v>243</v>
      </c>
      <c r="C1561" s="35" t="s">
        <v>245</v>
      </c>
      <c r="D1561" t="s">
        <v>530</v>
      </c>
      <c r="E1561" t="s">
        <v>548</v>
      </c>
      <c r="F1561" s="176" t="n">
        <v>2037</v>
      </c>
      <c r="G1561" s="177" t="n">
        <v>69</v>
      </c>
      <c r="H1561" s="178" t="n">
        <v>21714.874522516</v>
      </c>
      <c r="I1561" s="179" t="n">
        <v>2502177.26577465</v>
      </c>
      <c r="J1561" s="180" t="str">
        <f>IF(I1561&gt;0,H1561/I1561,0)</f>
      </c>
      <c r="K1561" s="181" t="str">
        <f>1-EXP(-J1561)</f>
      </c>
      <c r="L1561" s="182" t="str">
        <f>IF(G1561=30,1,M1560)</f>
      </c>
      <c r="M1561" s="183" t="str">
        <f>L1561*(1-K1561)</f>
      </c>
    </row>
    <row r="1562">
      <c r="A1562" t="s">
        <v>167</v>
      </c>
      <c r="B1562" t="s">
        <v>243</v>
      </c>
      <c r="C1562" s="35" t="s">
        <v>245</v>
      </c>
      <c r="D1562" t="s">
        <v>530</v>
      </c>
      <c r="E1562" t="s">
        <v>548</v>
      </c>
      <c r="F1562" s="176" t="n">
        <v>2038</v>
      </c>
      <c r="G1562" s="177" t="n">
        <v>30</v>
      </c>
      <c r="H1562" s="178" t="n">
        <v>722.875902542288</v>
      </c>
      <c r="I1562" s="179" t="n">
        <v>4658893.74170859</v>
      </c>
      <c r="J1562" s="180" t="str">
        <f>IF(I1562&gt;0,H1562/I1562,0)</f>
      </c>
      <c r="K1562" s="181" t="str">
        <f>1-EXP(-J1562)</f>
      </c>
      <c r="L1562" s="182" t="str">
        <f>IF(G1562=30,1,M1561)</f>
      </c>
      <c r="M1562" s="183" t="str">
        <f>L1562*(1-K1562)</f>
      </c>
    </row>
    <row r="1563">
      <c r="A1563" t="s">
        <v>167</v>
      </c>
      <c r="B1563" t="s">
        <v>243</v>
      </c>
      <c r="C1563" s="35" t="s">
        <v>245</v>
      </c>
      <c r="D1563" t="s">
        <v>530</v>
      </c>
      <c r="E1563" t="s">
        <v>548</v>
      </c>
      <c r="F1563" s="176" t="n">
        <v>2038</v>
      </c>
      <c r="G1563" s="177" t="n">
        <v>31</v>
      </c>
      <c r="H1563" s="178" t="n">
        <v>1027.76036669805</v>
      </c>
      <c r="I1563" s="179" t="n">
        <v>4631626.90967345</v>
      </c>
      <c r="J1563" s="180" t="str">
        <f>IF(I1563&gt;0,H1563/I1563,0)</f>
      </c>
      <c r="K1563" s="181" t="str">
        <f>1-EXP(-J1563)</f>
      </c>
      <c r="L1563" s="182" t="str">
        <f>IF(G1563=30,1,M1562)</f>
      </c>
      <c r="M1563" s="183" t="str">
        <f>L1563*(1-K1563)</f>
      </c>
    </row>
    <row r="1564">
      <c r="A1564" t="s">
        <v>167</v>
      </c>
      <c r="B1564" t="s">
        <v>243</v>
      </c>
      <c r="C1564" s="35" t="s">
        <v>245</v>
      </c>
      <c r="D1564" t="s">
        <v>530</v>
      </c>
      <c r="E1564" t="s">
        <v>548</v>
      </c>
      <c r="F1564" s="176" t="n">
        <v>2038</v>
      </c>
      <c r="G1564" s="177" t="n">
        <v>32</v>
      </c>
      <c r="H1564" s="178" t="n">
        <v>1054.81672718852</v>
      </c>
      <c r="I1564" s="179" t="n">
        <v>4560824.10437839</v>
      </c>
      <c r="J1564" s="180" t="str">
        <f>IF(I1564&gt;0,H1564/I1564,0)</f>
      </c>
      <c r="K1564" s="181" t="str">
        <f>1-EXP(-J1564)</f>
      </c>
      <c r="L1564" s="182" t="str">
        <f>IF(G1564=30,1,M1563)</f>
      </c>
      <c r="M1564" s="183" t="str">
        <f>L1564*(1-K1564)</f>
      </c>
    </row>
    <row r="1565">
      <c r="A1565" t="s">
        <v>167</v>
      </c>
      <c r="B1565" t="s">
        <v>243</v>
      </c>
      <c r="C1565" s="35" t="s">
        <v>245</v>
      </c>
      <c r="D1565" t="s">
        <v>530</v>
      </c>
      <c r="E1565" t="s">
        <v>548</v>
      </c>
      <c r="F1565" s="176" t="n">
        <v>2038</v>
      </c>
      <c r="G1565" s="177" t="n">
        <v>33</v>
      </c>
      <c r="H1565" s="178" t="n">
        <v>1090.81168717698</v>
      </c>
      <c r="I1565" s="179" t="n">
        <v>4467264.68498378</v>
      </c>
      <c r="J1565" s="180" t="str">
        <f>IF(I1565&gt;0,H1565/I1565,0)</f>
      </c>
      <c r="K1565" s="181" t="str">
        <f>1-EXP(-J1565)</f>
      </c>
      <c r="L1565" s="182" t="str">
        <f>IF(G1565=30,1,M1564)</f>
      </c>
      <c r="M1565" s="183" t="str">
        <f>L1565*(1-K1565)</f>
      </c>
    </row>
    <row r="1566">
      <c r="A1566" t="s">
        <v>167</v>
      </c>
      <c r="B1566" t="s">
        <v>243</v>
      </c>
      <c r="C1566" s="35" t="s">
        <v>245</v>
      </c>
      <c r="D1566" t="s">
        <v>530</v>
      </c>
      <c r="E1566" t="s">
        <v>548</v>
      </c>
      <c r="F1566" s="176" t="n">
        <v>2038</v>
      </c>
      <c r="G1566" s="177" t="n">
        <v>34</v>
      </c>
      <c r="H1566" s="178" t="n">
        <v>1142.99191431659</v>
      </c>
      <c r="I1566" s="179" t="n">
        <v>4370236.07107708</v>
      </c>
      <c r="J1566" s="180" t="str">
        <f>IF(I1566&gt;0,H1566/I1566,0)</f>
      </c>
      <c r="K1566" s="181" t="str">
        <f>1-EXP(-J1566)</f>
      </c>
      <c r="L1566" s="182" t="str">
        <f>IF(G1566=30,1,M1565)</f>
      </c>
      <c r="M1566" s="183" t="str">
        <f>L1566*(1-K1566)</f>
      </c>
    </row>
    <row r="1567">
      <c r="A1567" t="s">
        <v>167</v>
      </c>
      <c r="B1567" t="s">
        <v>243</v>
      </c>
      <c r="C1567" s="35" t="s">
        <v>245</v>
      </c>
      <c r="D1567" t="s">
        <v>530</v>
      </c>
      <c r="E1567" t="s">
        <v>548</v>
      </c>
      <c r="F1567" s="176" t="n">
        <v>2038</v>
      </c>
      <c r="G1567" s="177" t="n">
        <v>35</v>
      </c>
      <c r="H1567" s="178" t="n">
        <v>1252.23646099822</v>
      </c>
      <c r="I1567" s="179" t="n">
        <v>4327401.32900399</v>
      </c>
      <c r="J1567" s="180" t="str">
        <f>IF(I1567&gt;0,H1567/I1567,0)</f>
      </c>
      <c r="K1567" s="181" t="str">
        <f>1-EXP(-J1567)</f>
      </c>
      <c r="L1567" s="182" t="str">
        <f>IF(G1567=30,1,M1566)</f>
      </c>
      <c r="M1567" s="183" t="str">
        <f>L1567*(1-K1567)</f>
      </c>
    </row>
    <row r="1568">
      <c r="A1568" t="s">
        <v>167</v>
      </c>
      <c r="B1568" t="s">
        <v>243</v>
      </c>
      <c r="C1568" s="35" t="s">
        <v>245</v>
      </c>
      <c r="D1568" t="s">
        <v>530</v>
      </c>
      <c r="E1568" t="s">
        <v>548</v>
      </c>
      <c r="F1568" s="176" t="n">
        <v>2038</v>
      </c>
      <c r="G1568" s="177" t="n">
        <v>36</v>
      </c>
      <c r="H1568" s="178" t="n">
        <v>1646.62504842845</v>
      </c>
      <c r="I1568" s="179" t="n">
        <v>4307231.12981357</v>
      </c>
      <c r="J1568" s="180" t="str">
        <f>IF(I1568&gt;0,H1568/I1568,0)</f>
      </c>
      <c r="K1568" s="181" t="str">
        <f>1-EXP(-J1568)</f>
      </c>
      <c r="L1568" s="182" t="str">
        <f>IF(G1568=30,1,M1567)</f>
      </c>
      <c r="M1568" s="183" t="str">
        <f>L1568*(1-K1568)</f>
      </c>
    </row>
    <row r="1569">
      <c r="A1569" t="s">
        <v>167</v>
      </c>
      <c r="B1569" t="s">
        <v>243</v>
      </c>
      <c r="C1569" s="35" t="s">
        <v>245</v>
      </c>
      <c r="D1569" t="s">
        <v>530</v>
      </c>
      <c r="E1569" t="s">
        <v>548</v>
      </c>
      <c r="F1569" s="176" t="n">
        <v>2038</v>
      </c>
      <c r="G1569" s="177" t="n">
        <v>37</v>
      </c>
      <c r="H1569" s="178" t="n">
        <v>1815.34329886707</v>
      </c>
      <c r="I1569" s="179" t="n">
        <v>4287111.75591256</v>
      </c>
      <c r="J1569" s="180" t="str">
        <f>IF(I1569&gt;0,H1569/I1569,0)</f>
      </c>
      <c r="K1569" s="181" t="str">
        <f>1-EXP(-J1569)</f>
      </c>
      <c r="L1569" s="182" t="str">
        <f>IF(G1569=30,1,M1568)</f>
      </c>
      <c r="M1569" s="183" t="str">
        <f>L1569*(1-K1569)</f>
      </c>
    </row>
    <row r="1570">
      <c r="A1570" t="s">
        <v>167</v>
      </c>
      <c r="B1570" t="s">
        <v>243</v>
      </c>
      <c r="C1570" s="35" t="s">
        <v>245</v>
      </c>
      <c r="D1570" t="s">
        <v>530</v>
      </c>
      <c r="E1570" t="s">
        <v>548</v>
      </c>
      <c r="F1570" s="176" t="n">
        <v>2038</v>
      </c>
      <c r="G1570" s="177" t="n">
        <v>38</v>
      </c>
      <c r="H1570" s="178" t="n">
        <v>2013.24870195913</v>
      </c>
      <c r="I1570" s="179" t="n">
        <v>4286352.11129159</v>
      </c>
      <c r="J1570" s="180" t="str">
        <f>IF(I1570&gt;0,H1570/I1570,0)</f>
      </c>
      <c r="K1570" s="181" t="str">
        <f>1-EXP(-J1570)</f>
      </c>
      <c r="L1570" s="182" t="str">
        <f>IF(G1570=30,1,M1569)</f>
      </c>
      <c r="M1570" s="183" t="str">
        <f>L1570*(1-K1570)</f>
      </c>
    </row>
    <row r="1571">
      <c r="A1571" t="s">
        <v>167</v>
      </c>
      <c r="B1571" t="s">
        <v>243</v>
      </c>
      <c r="C1571" s="35" t="s">
        <v>245</v>
      </c>
      <c r="D1571" t="s">
        <v>530</v>
      </c>
      <c r="E1571" t="s">
        <v>548</v>
      </c>
      <c r="F1571" s="176" t="n">
        <v>2038</v>
      </c>
      <c r="G1571" s="177" t="n">
        <v>39</v>
      </c>
      <c r="H1571" s="178" t="n">
        <v>2182.30563948577</v>
      </c>
      <c r="I1571" s="179" t="n">
        <v>4323778.68723323</v>
      </c>
      <c r="J1571" s="180" t="str">
        <f>IF(I1571&gt;0,H1571/I1571,0)</f>
      </c>
      <c r="K1571" s="181" t="str">
        <f>1-EXP(-J1571)</f>
      </c>
      <c r="L1571" s="182" t="str">
        <f>IF(G1571=30,1,M1570)</f>
      </c>
      <c r="M1571" s="183" t="str">
        <f>L1571*(1-K1571)</f>
      </c>
    </row>
    <row r="1572">
      <c r="A1572" t="s">
        <v>167</v>
      </c>
      <c r="B1572" t="s">
        <v>243</v>
      </c>
      <c r="C1572" s="35" t="s">
        <v>245</v>
      </c>
      <c r="D1572" t="s">
        <v>530</v>
      </c>
      <c r="E1572" t="s">
        <v>548</v>
      </c>
      <c r="F1572" s="176" t="n">
        <v>2038</v>
      </c>
      <c r="G1572" s="177" t="n">
        <v>40</v>
      </c>
      <c r="H1572" s="178" t="n">
        <v>2397.92350376268</v>
      </c>
      <c r="I1572" s="179" t="n">
        <v>4363534.86632341</v>
      </c>
      <c r="J1572" s="180" t="str">
        <f>IF(I1572&gt;0,H1572/I1572,0)</f>
      </c>
      <c r="K1572" s="181" t="str">
        <f>1-EXP(-J1572)</f>
      </c>
      <c r="L1572" s="182" t="str">
        <f>IF(G1572=30,1,M1571)</f>
      </c>
      <c r="M1572" s="183" t="str">
        <f>L1572*(1-K1572)</f>
      </c>
    </row>
    <row r="1573">
      <c r="A1573" t="s">
        <v>167</v>
      </c>
      <c r="B1573" t="s">
        <v>243</v>
      </c>
      <c r="C1573" s="35" t="s">
        <v>245</v>
      </c>
      <c r="D1573" t="s">
        <v>530</v>
      </c>
      <c r="E1573" t="s">
        <v>548</v>
      </c>
      <c r="F1573" s="176" t="n">
        <v>2038</v>
      </c>
      <c r="G1573" s="177" t="n">
        <v>41</v>
      </c>
      <c r="H1573" s="178" t="n">
        <v>3114.51190676849</v>
      </c>
      <c r="I1573" s="179" t="n">
        <v>4357105.39209881</v>
      </c>
      <c r="J1573" s="180" t="str">
        <f>IF(I1573&gt;0,H1573/I1573,0)</f>
      </c>
      <c r="K1573" s="181" t="str">
        <f>1-EXP(-J1573)</f>
      </c>
      <c r="L1573" s="182" t="str">
        <f>IF(G1573=30,1,M1572)</f>
      </c>
      <c r="M1573" s="183" t="str">
        <f>L1573*(1-K1573)</f>
      </c>
    </row>
    <row r="1574">
      <c r="A1574" t="s">
        <v>167</v>
      </c>
      <c r="B1574" t="s">
        <v>243</v>
      </c>
      <c r="C1574" s="35" t="s">
        <v>245</v>
      </c>
      <c r="D1574" t="s">
        <v>530</v>
      </c>
      <c r="E1574" t="s">
        <v>548</v>
      </c>
      <c r="F1574" s="176" t="n">
        <v>2038</v>
      </c>
      <c r="G1574" s="177" t="n">
        <v>42</v>
      </c>
      <c r="H1574" s="178" t="n">
        <v>3372.04890182337</v>
      </c>
      <c r="I1574" s="179" t="n">
        <v>4292186.99903287</v>
      </c>
      <c r="J1574" s="180" t="str">
        <f>IF(I1574&gt;0,H1574/I1574,0)</f>
      </c>
      <c r="K1574" s="181" t="str">
        <f>1-EXP(-J1574)</f>
      </c>
      <c r="L1574" s="182" t="str">
        <f>IF(G1574=30,1,M1573)</f>
      </c>
      <c r="M1574" s="183" t="str">
        <f>L1574*(1-K1574)</f>
      </c>
    </row>
    <row r="1575">
      <c r="A1575" t="s">
        <v>167</v>
      </c>
      <c r="B1575" t="s">
        <v>243</v>
      </c>
      <c r="C1575" s="35" t="s">
        <v>245</v>
      </c>
      <c r="D1575" t="s">
        <v>530</v>
      </c>
      <c r="E1575" t="s">
        <v>548</v>
      </c>
      <c r="F1575" s="176" t="n">
        <v>2038</v>
      </c>
      <c r="G1575" s="177" t="n">
        <v>43</v>
      </c>
      <c r="H1575" s="178" t="n">
        <v>3674.14998565169</v>
      </c>
      <c r="I1575" s="179" t="n">
        <v>4224924.00420404</v>
      </c>
      <c r="J1575" s="180" t="str">
        <f>IF(I1575&gt;0,H1575/I1575,0)</f>
      </c>
      <c r="K1575" s="181" t="str">
        <f>1-EXP(-J1575)</f>
      </c>
      <c r="L1575" s="182" t="str">
        <f>IF(G1575=30,1,M1574)</f>
      </c>
      <c r="M1575" s="183" t="str">
        <f>L1575*(1-K1575)</f>
      </c>
    </row>
    <row r="1576">
      <c r="A1576" t="s">
        <v>167</v>
      </c>
      <c r="B1576" t="s">
        <v>243</v>
      </c>
      <c r="C1576" s="35" t="s">
        <v>245</v>
      </c>
      <c r="D1576" t="s">
        <v>530</v>
      </c>
      <c r="E1576" t="s">
        <v>548</v>
      </c>
      <c r="F1576" s="176" t="n">
        <v>2038</v>
      </c>
      <c r="G1576" s="177" t="n">
        <v>44</v>
      </c>
      <c r="H1576" s="178" t="n">
        <v>3801.60042595772</v>
      </c>
      <c r="I1576" s="179" t="n">
        <v>4166540.66770535</v>
      </c>
      <c r="J1576" s="180" t="str">
        <f>IF(I1576&gt;0,H1576/I1576,0)</f>
      </c>
      <c r="K1576" s="181" t="str">
        <f>1-EXP(-J1576)</f>
      </c>
      <c r="L1576" s="182" t="str">
        <f>IF(G1576=30,1,M1575)</f>
      </c>
      <c r="M1576" s="183" t="str">
        <f>L1576*(1-K1576)</f>
      </c>
    </row>
    <row r="1577">
      <c r="A1577" t="s">
        <v>167</v>
      </c>
      <c r="B1577" t="s">
        <v>243</v>
      </c>
      <c r="C1577" s="35" t="s">
        <v>245</v>
      </c>
      <c r="D1577" t="s">
        <v>530</v>
      </c>
      <c r="E1577" t="s">
        <v>548</v>
      </c>
      <c r="F1577" s="176" t="n">
        <v>2038</v>
      </c>
      <c r="G1577" s="177" t="n">
        <v>45</v>
      </c>
      <c r="H1577" s="178" t="n">
        <v>4056.42118608703</v>
      </c>
      <c r="I1577" s="179" t="n">
        <v>4110315.86484316</v>
      </c>
      <c r="J1577" s="180" t="str">
        <f>IF(I1577&gt;0,H1577/I1577,0)</f>
      </c>
      <c r="K1577" s="181" t="str">
        <f>1-EXP(-J1577)</f>
      </c>
      <c r="L1577" s="182" t="str">
        <f>IF(G1577=30,1,M1576)</f>
      </c>
      <c r="M1577" s="183" t="str">
        <f>L1577*(1-K1577)</f>
      </c>
    </row>
    <row r="1578">
      <c r="A1578" t="s">
        <v>167</v>
      </c>
      <c r="B1578" t="s">
        <v>243</v>
      </c>
      <c r="C1578" s="35" t="s">
        <v>245</v>
      </c>
      <c r="D1578" t="s">
        <v>530</v>
      </c>
      <c r="E1578" t="s">
        <v>548</v>
      </c>
      <c r="F1578" s="176" t="n">
        <v>2038</v>
      </c>
      <c r="G1578" s="177" t="n">
        <v>46</v>
      </c>
      <c r="H1578" s="178" t="n">
        <v>5030.41662173697</v>
      </c>
      <c r="I1578" s="179" t="n">
        <v>4088011.84613185</v>
      </c>
      <c r="J1578" s="180" t="str">
        <f>IF(I1578&gt;0,H1578/I1578,0)</f>
      </c>
      <c r="K1578" s="181" t="str">
        <f>1-EXP(-J1578)</f>
      </c>
      <c r="L1578" s="182" t="str">
        <f>IF(G1578=30,1,M1577)</f>
      </c>
      <c r="M1578" s="183" t="str">
        <f>L1578*(1-K1578)</f>
      </c>
    </row>
    <row r="1579">
      <c r="A1579" t="s">
        <v>167</v>
      </c>
      <c r="B1579" t="s">
        <v>243</v>
      </c>
      <c r="C1579" s="35" t="s">
        <v>245</v>
      </c>
      <c r="D1579" t="s">
        <v>530</v>
      </c>
      <c r="E1579" t="s">
        <v>548</v>
      </c>
      <c r="F1579" s="176" t="n">
        <v>2038</v>
      </c>
      <c r="G1579" s="177" t="n">
        <v>47</v>
      </c>
      <c r="H1579" s="178" t="n">
        <v>5495.3164879622</v>
      </c>
      <c r="I1579" s="179" t="n">
        <v>4059639.7646791</v>
      </c>
      <c r="J1579" s="180" t="str">
        <f>IF(I1579&gt;0,H1579/I1579,0)</f>
      </c>
      <c r="K1579" s="181" t="str">
        <f>1-EXP(-J1579)</f>
      </c>
      <c r="L1579" s="182" t="str">
        <f>IF(G1579=30,1,M1578)</f>
      </c>
      <c r="M1579" s="183" t="str">
        <f>L1579*(1-K1579)</f>
      </c>
    </row>
    <row r="1580">
      <c r="A1580" t="s">
        <v>167</v>
      </c>
      <c r="B1580" t="s">
        <v>243</v>
      </c>
      <c r="C1580" s="35" t="s">
        <v>245</v>
      </c>
      <c r="D1580" t="s">
        <v>530</v>
      </c>
      <c r="E1580" t="s">
        <v>548</v>
      </c>
      <c r="F1580" s="176" t="n">
        <v>2038</v>
      </c>
      <c r="G1580" s="177" t="n">
        <v>48</v>
      </c>
      <c r="H1580" s="178" t="n">
        <v>6043.73330929816</v>
      </c>
      <c r="I1580" s="179" t="n">
        <v>4033998.98977702</v>
      </c>
      <c r="J1580" s="180" t="str">
        <f>IF(I1580&gt;0,H1580/I1580,0)</f>
      </c>
      <c r="K1580" s="181" t="str">
        <f>1-EXP(-J1580)</f>
      </c>
      <c r="L1580" s="182" t="str">
        <f>IF(G1580=30,1,M1579)</f>
      </c>
      <c r="M1580" s="183" t="str">
        <f>L1580*(1-K1580)</f>
      </c>
    </row>
    <row r="1581">
      <c r="A1581" t="s">
        <v>167</v>
      </c>
      <c r="B1581" t="s">
        <v>243</v>
      </c>
      <c r="C1581" s="35" t="s">
        <v>245</v>
      </c>
      <c r="D1581" t="s">
        <v>530</v>
      </c>
      <c r="E1581" t="s">
        <v>548</v>
      </c>
      <c r="F1581" s="176" t="n">
        <v>2038</v>
      </c>
      <c r="G1581" s="177" t="n">
        <v>49</v>
      </c>
      <c r="H1581" s="178" t="n">
        <v>6526.04121847669</v>
      </c>
      <c r="I1581" s="179" t="n">
        <v>4029849.86160061</v>
      </c>
      <c r="J1581" s="180" t="str">
        <f>IF(I1581&gt;0,H1581/I1581,0)</f>
      </c>
      <c r="K1581" s="181" t="str">
        <f>1-EXP(-J1581)</f>
      </c>
      <c r="L1581" s="182" t="str">
        <f>IF(G1581=30,1,M1580)</f>
      </c>
      <c r="M1581" s="183" t="str">
        <f>L1581*(1-K1581)</f>
      </c>
    </row>
    <row r="1582">
      <c r="A1582" t="s">
        <v>167</v>
      </c>
      <c r="B1582" t="s">
        <v>243</v>
      </c>
      <c r="C1582" s="35" t="s">
        <v>245</v>
      </c>
      <c r="D1582" t="s">
        <v>530</v>
      </c>
      <c r="E1582" t="s">
        <v>548</v>
      </c>
      <c r="F1582" s="176" t="n">
        <v>2038</v>
      </c>
      <c r="G1582" s="177" t="n">
        <v>50</v>
      </c>
      <c r="H1582" s="178" t="n">
        <v>7089.28732485822</v>
      </c>
      <c r="I1582" s="179" t="n">
        <v>3979640.12723017</v>
      </c>
      <c r="J1582" s="180" t="str">
        <f>IF(I1582&gt;0,H1582/I1582,0)</f>
      </c>
      <c r="K1582" s="181" t="str">
        <f>1-EXP(-J1582)</f>
      </c>
      <c r="L1582" s="182" t="str">
        <f>IF(G1582=30,1,M1581)</f>
      </c>
      <c r="M1582" s="183" t="str">
        <f>L1582*(1-K1582)</f>
      </c>
    </row>
    <row r="1583">
      <c r="A1583" t="s">
        <v>167</v>
      </c>
      <c r="B1583" t="s">
        <v>243</v>
      </c>
      <c r="C1583" s="35" t="s">
        <v>245</v>
      </c>
      <c r="D1583" t="s">
        <v>530</v>
      </c>
      <c r="E1583" t="s">
        <v>548</v>
      </c>
      <c r="F1583" s="176" t="n">
        <v>2038</v>
      </c>
      <c r="G1583" s="177" t="n">
        <v>51</v>
      </c>
      <c r="H1583" s="178" t="n">
        <v>8004.80492086499</v>
      </c>
      <c r="I1583" s="179" t="n">
        <v>3920288.83545065</v>
      </c>
      <c r="J1583" s="180" t="str">
        <f>IF(I1583&gt;0,H1583/I1583,0)</f>
      </c>
      <c r="K1583" s="181" t="str">
        <f>1-EXP(-J1583)</f>
      </c>
      <c r="L1583" s="182" t="str">
        <f>IF(G1583=30,1,M1582)</f>
      </c>
      <c r="M1583" s="183" t="str">
        <f>L1583*(1-K1583)</f>
      </c>
    </row>
    <row r="1584">
      <c r="A1584" t="s">
        <v>167</v>
      </c>
      <c r="B1584" t="s">
        <v>243</v>
      </c>
      <c r="C1584" s="35" t="s">
        <v>245</v>
      </c>
      <c r="D1584" t="s">
        <v>530</v>
      </c>
      <c r="E1584" t="s">
        <v>548</v>
      </c>
      <c r="F1584" s="176" t="n">
        <v>2038</v>
      </c>
      <c r="G1584" s="177" t="n">
        <v>52</v>
      </c>
      <c r="H1584" s="178" t="n">
        <v>8763.99514785347</v>
      </c>
      <c r="I1584" s="179" t="n">
        <v>3920066.63255696</v>
      </c>
      <c r="J1584" s="180" t="str">
        <f>IF(I1584&gt;0,H1584/I1584,0)</f>
      </c>
      <c r="K1584" s="181" t="str">
        <f>1-EXP(-J1584)</f>
      </c>
      <c r="L1584" s="182" t="str">
        <f>IF(G1584=30,1,M1583)</f>
      </c>
      <c r="M1584" s="183" t="str">
        <f>L1584*(1-K1584)</f>
      </c>
    </row>
    <row r="1585">
      <c r="A1585" t="s">
        <v>167</v>
      </c>
      <c r="B1585" t="s">
        <v>243</v>
      </c>
      <c r="C1585" s="35" t="s">
        <v>245</v>
      </c>
      <c r="D1585" t="s">
        <v>530</v>
      </c>
      <c r="E1585" t="s">
        <v>548</v>
      </c>
      <c r="F1585" s="176" t="n">
        <v>2038</v>
      </c>
      <c r="G1585" s="177" t="n">
        <v>53</v>
      </c>
      <c r="H1585" s="178" t="n">
        <v>9716.94546817477</v>
      </c>
      <c r="I1585" s="179" t="n">
        <v>3973390.99182038</v>
      </c>
      <c r="J1585" s="180" t="str">
        <f>IF(I1585&gt;0,H1585/I1585,0)</f>
      </c>
      <c r="K1585" s="181" t="str">
        <f>1-EXP(-J1585)</f>
      </c>
      <c r="L1585" s="182" t="str">
        <f>IF(G1585=30,1,M1584)</f>
      </c>
      <c r="M1585" s="183" t="str">
        <f>L1585*(1-K1585)</f>
      </c>
    </row>
    <row r="1586">
      <c r="A1586" t="s">
        <v>167</v>
      </c>
      <c r="B1586" t="s">
        <v>243</v>
      </c>
      <c r="C1586" s="35" t="s">
        <v>245</v>
      </c>
      <c r="D1586" t="s">
        <v>530</v>
      </c>
      <c r="E1586" t="s">
        <v>548</v>
      </c>
      <c r="F1586" s="176" t="n">
        <v>2038</v>
      </c>
      <c r="G1586" s="177" t="n">
        <v>54</v>
      </c>
      <c r="H1586" s="178" t="n">
        <v>10748.4347441058</v>
      </c>
      <c r="I1586" s="179" t="n">
        <v>3984872.00359136</v>
      </c>
      <c r="J1586" s="180" t="str">
        <f>IF(I1586&gt;0,H1586/I1586,0)</f>
      </c>
      <c r="K1586" s="181" t="str">
        <f>1-EXP(-J1586)</f>
      </c>
      <c r="L1586" s="182" t="str">
        <f>IF(G1586=30,1,M1585)</f>
      </c>
      <c r="M1586" s="183" t="str">
        <f>L1586*(1-K1586)</f>
      </c>
    </row>
    <row r="1587">
      <c r="A1587" t="s">
        <v>167</v>
      </c>
      <c r="B1587" t="s">
        <v>243</v>
      </c>
      <c r="C1587" s="35" t="s">
        <v>245</v>
      </c>
      <c r="D1587" t="s">
        <v>530</v>
      </c>
      <c r="E1587" t="s">
        <v>548</v>
      </c>
      <c r="F1587" s="176" t="n">
        <v>2038</v>
      </c>
      <c r="G1587" s="177" t="n">
        <v>55</v>
      </c>
      <c r="H1587" s="178" t="n">
        <v>11607.1295240056</v>
      </c>
      <c r="I1587" s="179" t="n">
        <v>3939487.81801647</v>
      </c>
      <c r="J1587" s="180" t="str">
        <f>IF(I1587&gt;0,H1587/I1587,0)</f>
      </c>
      <c r="K1587" s="181" t="str">
        <f>1-EXP(-J1587)</f>
      </c>
      <c r="L1587" s="182" t="str">
        <f>IF(G1587=30,1,M1586)</f>
      </c>
      <c r="M1587" s="183" t="str">
        <f>L1587*(1-K1587)</f>
      </c>
    </row>
    <row r="1588">
      <c r="A1588" t="s">
        <v>167</v>
      </c>
      <c r="B1588" t="s">
        <v>243</v>
      </c>
      <c r="C1588" s="35" t="s">
        <v>245</v>
      </c>
      <c r="D1588" t="s">
        <v>530</v>
      </c>
      <c r="E1588" t="s">
        <v>548</v>
      </c>
      <c r="F1588" s="176" t="n">
        <v>2038</v>
      </c>
      <c r="G1588" s="177" t="n">
        <v>56</v>
      </c>
      <c r="H1588" s="178" t="n">
        <v>12423.440539836</v>
      </c>
      <c r="I1588" s="179" t="n">
        <v>3869612.01447419</v>
      </c>
      <c r="J1588" s="180" t="str">
        <f>IF(I1588&gt;0,H1588/I1588,0)</f>
      </c>
      <c r="K1588" s="181" t="str">
        <f>1-EXP(-J1588)</f>
      </c>
      <c r="L1588" s="182" t="str">
        <f>IF(G1588=30,1,M1587)</f>
      </c>
      <c r="M1588" s="183" t="str">
        <f>L1588*(1-K1588)</f>
      </c>
    </row>
    <row r="1589">
      <c r="A1589" t="s">
        <v>167</v>
      </c>
      <c r="B1589" t="s">
        <v>243</v>
      </c>
      <c r="C1589" s="35" t="s">
        <v>245</v>
      </c>
      <c r="D1589" t="s">
        <v>530</v>
      </c>
      <c r="E1589" t="s">
        <v>548</v>
      </c>
      <c r="F1589" s="176" t="n">
        <v>2038</v>
      </c>
      <c r="G1589" s="177" t="n">
        <v>57</v>
      </c>
      <c r="H1589" s="178" t="n">
        <v>13280.7447239547</v>
      </c>
      <c r="I1589" s="179" t="n">
        <v>3792449.73838175</v>
      </c>
      <c r="J1589" s="180" t="str">
        <f>IF(I1589&gt;0,H1589/I1589,0)</f>
      </c>
      <c r="K1589" s="181" t="str">
        <f>1-EXP(-J1589)</f>
      </c>
      <c r="L1589" s="182" t="str">
        <f>IF(G1589=30,1,M1588)</f>
      </c>
      <c r="M1589" s="183" t="str">
        <f>L1589*(1-K1589)</f>
      </c>
    </row>
    <row r="1590">
      <c r="A1590" t="s">
        <v>167</v>
      </c>
      <c r="B1590" t="s">
        <v>243</v>
      </c>
      <c r="C1590" s="35" t="s">
        <v>245</v>
      </c>
      <c r="D1590" t="s">
        <v>530</v>
      </c>
      <c r="E1590" t="s">
        <v>548</v>
      </c>
      <c r="F1590" s="176" t="n">
        <v>2038</v>
      </c>
      <c r="G1590" s="177" t="n">
        <v>58</v>
      </c>
      <c r="H1590" s="178" t="n">
        <v>14202.5028056805</v>
      </c>
      <c r="I1590" s="179" t="n">
        <v>3719396.87440734</v>
      </c>
      <c r="J1590" s="180" t="str">
        <f>IF(I1590&gt;0,H1590/I1590,0)</f>
      </c>
      <c r="K1590" s="181" t="str">
        <f>1-EXP(-J1590)</f>
      </c>
      <c r="L1590" s="182" t="str">
        <f>IF(G1590=30,1,M1589)</f>
      </c>
      <c r="M1590" s="183" t="str">
        <f>L1590*(1-K1590)</f>
      </c>
    </row>
    <row r="1591">
      <c r="A1591" t="s">
        <v>167</v>
      </c>
      <c r="B1591" t="s">
        <v>243</v>
      </c>
      <c r="C1591" s="35" t="s">
        <v>245</v>
      </c>
      <c r="D1591" t="s">
        <v>530</v>
      </c>
      <c r="E1591" t="s">
        <v>548</v>
      </c>
      <c r="F1591" s="176" t="n">
        <v>2038</v>
      </c>
      <c r="G1591" s="177" t="n">
        <v>59</v>
      </c>
      <c r="H1591" s="178" t="n">
        <v>14495.5541624417</v>
      </c>
      <c r="I1591" s="179" t="n">
        <v>3632250.79108889</v>
      </c>
      <c r="J1591" s="180" t="str">
        <f>IF(I1591&gt;0,H1591/I1591,0)</f>
      </c>
      <c r="K1591" s="181" t="str">
        <f>1-EXP(-J1591)</f>
      </c>
      <c r="L1591" s="182" t="str">
        <f>IF(G1591=30,1,M1590)</f>
      </c>
      <c r="M1591" s="183" t="str">
        <f>L1591*(1-K1591)</f>
      </c>
    </row>
    <row r="1592">
      <c r="A1592" t="s">
        <v>167</v>
      </c>
      <c r="B1592" t="s">
        <v>243</v>
      </c>
      <c r="C1592" s="35" t="s">
        <v>245</v>
      </c>
      <c r="D1592" t="s">
        <v>530</v>
      </c>
      <c r="E1592" t="s">
        <v>548</v>
      </c>
      <c r="F1592" s="176" t="n">
        <v>2038</v>
      </c>
      <c r="G1592" s="177" t="n">
        <v>60</v>
      </c>
      <c r="H1592" s="178" t="n">
        <v>14915.1637807991</v>
      </c>
      <c r="I1592" s="179" t="n">
        <v>3521995.7809741</v>
      </c>
      <c r="J1592" s="180" t="str">
        <f>IF(I1592&gt;0,H1592/I1592,0)</f>
      </c>
      <c r="K1592" s="181" t="str">
        <f>1-EXP(-J1592)</f>
      </c>
      <c r="L1592" s="182" t="str">
        <f>IF(G1592=30,1,M1591)</f>
      </c>
      <c r="M1592" s="183" t="str">
        <f>L1592*(1-K1592)</f>
      </c>
    </row>
    <row r="1593">
      <c r="A1593" t="s">
        <v>167</v>
      </c>
      <c r="B1593" t="s">
        <v>243</v>
      </c>
      <c r="C1593" s="35" t="s">
        <v>245</v>
      </c>
      <c r="D1593" t="s">
        <v>530</v>
      </c>
      <c r="E1593" t="s">
        <v>548</v>
      </c>
      <c r="F1593" s="176" t="n">
        <v>2038</v>
      </c>
      <c r="G1593" s="177" t="n">
        <v>61</v>
      </c>
      <c r="H1593" s="178" t="n">
        <v>15511.0032169</v>
      </c>
      <c r="I1593" s="179" t="n">
        <v>3415342.99742692</v>
      </c>
      <c r="J1593" s="180" t="str">
        <f>IF(I1593&gt;0,H1593/I1593,0)</f>
      </c>
      <c r="K1593" s="181" t="str">
        <f>1-EXP(-J1593)</f>
      </c>
      <c r="L1593" s="182" t="str">
        <f>IF(G1593=30,1,M1592)</f>
      </c>
      <c r="M1593" s="183" t="str">
        <f>L1593*(1-K1593)</f>
      </c>
    </row>
    <row r="1594">
      <c r="A1594" t="s">
        <v>167</v>
      </c>
      <c r="B1594" t="s">
        <v>243</v>
      </c>
      <c r="C1594" s="35" t="s">
        <v>245</v>
      </c>
      <c r="D1594" t="s">
        <v>530</v>
      </c>
      <c r="E1594" t="s">
        <v>548</v>
      </c>
      <c r="F1594" s="176" t="n">
        <v>2038</v>
      </c>
      <c r="G1594" s="177" t="n">
        <v>62</v>
      </c>
      <c r="H1594" s="178" t="n">
        <v>16319.8916782409</v>
      </c>
      <c r="I1594" s="179" t="n">
        <v>3321467.120006</v>
      </c>
      <c r="J1594" s="180" t="str">
        <f>IF(I1594&gt;0,H1594/I1594,0)</f>
      </c>
      <c r="K1594" s="181" t="str">
        <f>1-EXP(-J1594)</f>
      </c>
      <c r="L1594" s="182" t="str">
        <f>IF(G1594=30,1,M1593)</f>
      </c>
      <c r="M1594" s="183" t="str">
        <f>L1594*(1-K1594)</f>
      </c>
    </row>
    <row r="1595">
      <c r="A1595" t="s">
        <v>167</v>
      </c>
      <c r="B1595" t="s">
        <v>243</v>
      </c>
      <c r="C1595" s="35" t="s">
        <v>245</v>
      </c>
      <c r="D1595" t="s">
        <v>530</v>
      </c>
      <c r="E1595" t="s">
        <v>548</v>
      </c>
      <c r="F1595" s="176" t="n">
        <v>2038</v>
      </c>
      <c r="G1595" s="177" t="n">
        <v>63</v>
      </c>
      <c r="H1595" s="178" t="n">
        <v>17095.3043086982</v>
      </c>
      <c r="I1595" s="179" t="n">
        <v>3215171.71034099</v>
      </c>
      <c r="J1595" s="180" t="str">
        <f>IF(I1595&gt;0,H1595/I1595,0)</f>
      </c>
      <c r="K1595" s="181" t="str">
        <f>1-EXP(-J1595)</f>
      </c>
      <c r="L1595" s="182" t="str">
        <f>IF(G1595=30,1,M1594)</f>
      </c>
      <c r="M1595" s="183" t="str">
        <f>L1595*(1-K1595)</f>
      </c>
    </row>
    <row r="1596">
      <c r="A1596" t="s">
        <v>167</v>
      </c>
      <c r="B1596" t="s">
        <v>243</v>
      </c>
      <c r="C1596" s="35" t="s">
        <v>245</v>
      </c>
      <c r="D1596" t="s">
        <v>530</v>
      </c>
      <c r="E1596" t="s">
        <v>548</v>
      </c>
      <c r="F1596" s="176" t="n">
        <v>2038</v>
      </c>
      <c r="G1596" s="177" t="n">
        <v>64</v>
      </c>
      <c r="H1596" s="178" t="n">
        <v>18305.6161096383</v>
      </c>
      <c r="I1596" s="179" t="n">
        <v>3121430.31920686</v>
      </c>
      <c r="J1596" s="180" t="str">
        <f>IF(I1596&gt;0,H1596/I1596,0)</f>
      </c>
      <c r="K1596" s="181" t="str">
        <f>1-EXP(-J1596)</f>
      </c>
      <c r="L1596" s="182" t="str">
        <f>IF(G1596=30,1,M1595)</f>
      </c>
      <c r="M1596" s="183" t="str">
        <f>L1596*(1-K1596)</f>
      </c>
    </row>
    <row r="1597">
      <c r="A1597" t="s">
        <v>167</v>
      </c>
      <c r="B1597" t="s">
        <v>243</v>
      </c>
      <c r="C1597" s="35" t="s">
        <v>245</v>
      </c>
      <c r="D1597" t="s">
        <v>530</v>
      </c>
      <c r="E1597" t="s">
        <v>548</v>
      </c>
      <c r="F1597" s="176" t="n">
        <v>2038</v>
      </c>
      <c r="G1597" s="177" t="n">
        <v>65</v>
      </c>
      <c r="H1597" s="178" t="n">
        <v>19443.5019870698</v>
      </c>
      <c r="I1597" s="179" t="n">
        <v>3026332.69559756</v>
      </c>
      <c r="J1597" s="180" t="str">
        <f>IF(I1597&gt;0,H1597/I1597,0)</f>
      </c>
      <c r="K1597" s="181" t="str">
        <f>1-EXP(-J1597)</f>
      </c>
      <c r="L1597" s="182" t="str">
        <f>IF(G1597=30,1,M1596)</f>
      </c>
      <c r="M1597" s="183" t="str">
        <f>L1597*(1-K1597)</f>
      </c>
    </row>
    <row r="1598">
      <c r="A1598" t="s">
        <v>167</v>
      </c>
      <c r="B1598" t="s">
        <v>243</v>
      </c>
      <c r="C1598" s="35" t="s">
        <v>245</v>
      </c>
      <c r="D1598" t="s">
        <v>530</v>
      </c>
      <c r="E1598" t="s">
        <v>548</v>
      </c>
      <c r="F1598" s="176" t="n">
        <v>2038</v>
      </c>
      <c r="G1598" s="177" t="n">
        <v>66</v>
      </c>
      <c r="H1598" s="178" t="n">
        <v>19846.520046402</v>
      </c>
      <c r="I1598" s="179" t="n">
        <v>2911417.28820119</v>
      </c>
      <c r="J1598" s="180" t="str">
        <f>IF(I1598&gt;0,H1598/I1598,0)</f>
      </c>
      <c r="K1598" s="181" t="str">
        <f>1-EXP(-J1598)</f>
      </c>
      <c r="L1598" s="182" t="str">
        <f>IF(G1598=30,1,M1597)</f>
      </c>
      <c r="M1598" s="183" t="str">
        <f>L1598*(1-K1598)</f>
      </c>
    </row>
    <row r="1599">
      <c r="A1599" t="s">
        <v>167</v>
      </c>
      <c r="B1599" t="s">
        <v>243</v>
      </c>
      <c r="C1599" s="35" t="s">
        <v>245</v>
      </c>
      <c r="D1599" t="s">
        <v>530</v>
      </c>
      <c r="E1599" t="s">
        <v>548</v>
      </c>
      <c r="F1599" s="176" t="n">
        <v>2038</v>
      </c>
      <c r="G1599" s="177" t="n">
        <v>67</v>
      </c>
      <c r="H1599" s="178" t="n">
        <v>20820.743370946</v>
      </c>
      <c r="I1599" s="179" t="n">
        <v>2804803.61398908</v>
      </c>
      <c r="J1599" s="180" t="str">
        <f>IF(I1599&gt;0,H1599/I1599,0)</f>
      </c>
      <c r="K1599" s="181" t="str">
        <f>1-EXP(-J1599)</f>
      </c>
      <c r="L1599" s="182" t="str">
        <f>IF(G1599=30,1,M1598)</f>
      </c>
      <c r="M1599" s="183" t="str">
        <f>L1599*(1-K1599)</f>
      </c>
    </row>
    <row r="1600">
      <c r="A1600" t="s">
        <v>167</v>
      </c>
      <c r="B1600" t="s">
        <v>243</v>
      </c>
      <c r="C1600" s="35" t="s">
        <v>245</v>
      </c>
      <c r="D1600" t="s">
        <v>530</v>
      </c>
      <c r="E1600" t="s">
        <v>548</v>
      </c>
      <c r="F1600" s="176" t="n">
        <v>2038</v>
      </c>
      <c r="G1600" s="177" t="n">
        <v>68</v>
      </c>
      <c r="H1600" s="178" t="n">
        <v>21671.3676393763</v>
      </c>
      <c r="I1600" s="179" t="n">
        <v>2695389.93545451</v>
      </c>
      <c r="J1600" s="180" t="str">
        <f>IF(I1600&gt;0,H1600/I1600,0)</f>
      </c>
      <c r="K1600" s="181" t="str">
        <f>1-EXP(-J1600)</f>
      </c>
      <c r="L1600" s="182" t="str">
        <f>IF(G1600=30,1,M1599)</f>
      </c>
      <c r="M1600" s="183" t="str">
        <f>L1600*(1-K1600)</f>
      </c>
    </row>
    <row r="1601">
      <c r="A1601" t="s">
        <v>167</v>
      </c>
      <c r="B1601" t="s">
        <v>243</v>
      </c>
      <c r="C1601" s="35" t="s">
        <v>245</v>
      </c>
      <c r="D1601" t="s">
        <v>530</v>
      </c>
      <c r="E1601" t="s">
        <v>548</v>
      </c>
      <c r="F1601" s="176" t="n">
        <v>2038</v>
      </c>
      <c r="G1601" s="177" t="n">
        <v>69</v>
      </c>
      <c r="H1601" s="178" t="n">
        <v>21786.9939318989</v>
      </c>
      <c r="I1601" s="179" t="n">
        <v>2571284.71535708</v>
      </c>
      <c r="J1601" s="180" t="str">
        <f>IF(I1601&gt;0,H1601/I1601,0)</f>
      </c>
      <c r="K1601" s="181" t="str">
        <f>1-EXP(-J1601)</f>
      </c>
      <c r="L1601" s="182" t="str">
        <f>IF(G1601=30,1,M1600)</f>
      </c>
      <c r="M1601" s="183" t="str">
        <f>L1601*(1-K1601)</f>
      </c>
    </row>
    <row r="1602">
      <c r="A1602" t="s">
        <v>167</v>
      </c>
      <c r="B1602" t="s">
        <v>243</v>
      </c>
      <c r="C1602" s="35" t="s">
        <v>245</v>
      </c>
      <c r="D1602" t="s">
        <v>530</v>
      </c>
      <c r="E1602" t="s">
        <v>548</v>
      </c>
      <c r="F1602" s="176" t="n">
        <v>2039</v>
      </c>
      <c r="G1602" s="177" t="n">
        <v>30</v>
      </c>
      <c r="H1602" s="178" t="n">
        <v>723.699832504474</v>
      </c>
      <c r="I1602" s="179" t="n">
        <v>4660731.69750435</v>
      </c>
      <c r="J1602" s="180" t="str">
        <f>IF(I1602&gt;0,H1602/I1602,0)</f>
      </c>
      <c r="K1602" s="181" t="str">
        <f>1-EXP(-J1602)</f>
      </c>
      <c r="L1602" s="182" t="str">
        <f>IF(G1602=30,1,M1601)</f>
      </c>
      <c r="M1602" s="183" t="str">
        <f>L1602*(1-K1602)</f>
      </c>
    </row>
    <row r="1603">
      <c r="A1603" t="s">
        <v>167</v>
      </c>
      <c r="B1603" t="s">
        <v>243</v>
      </c>
      <c r="C1603" s="35" t="s">
        <v>245</v>
      </c>
      <c r="D1603" t="s">
        <v>530</v>
      </c>
      <c r="E1603" t="s">
        <v>548</v>
      </c>
      <c r="F1603" s="176" t="n">
        <v>2039</v>
      </c>
      <c r="G1603" s="177" t="n">
        <v>31</v>
      </c>
      <c r="H1603" s="178" t="n">
        <v>1032.93473463694</v>
      </c>
      <c r="I1603" s="179" t="n">
        <v>4653330.80591947</v>
      </c>
      <c r="J1603" s="180" t="str">
        <f>IF(I1603&gt;0,H1603/I1603,0)</f>
      </c>
      <c r="K1603" s="181" t="str">
        <f>1-EXP(-J1603)</f>
      </c>
      <c r="L1603" s="182" t="str">
        <f>IF(G1603=30,1,M1602)</f>
      </c>
      <c r="M1603" s="183" t="str">
        <f>L1603*(1-K1603)</f>
      </c>
    </row>
    <row r="1604">
      <c r="A1604" t="s">
        <v>167</v>
      </c>
      <c r="B1604" t="s">
        <v>243</v>
      </c>
      <c r="C1604" s="35" t="s">
        <v>245</v>
      </c>
      <c r="D1604" t="s">
        <v>530</v>
      </c>
      <c r="E1604" t="s">
        <v>548</v>
      </c>
      <c r="F1604" s="176" t="n">
        <v>2039</v>
      </c>
      <c r="G1604" s="177" t="n">
        <v>32</v>
      </c>
      <c r="H1604" s="178" t="n">
        <v>1069.25755537386</v>
      </c>
      <c r="I1604" s="179" t="n">
        <v>4626095.61168129</v>
      </c>
      <c r="J1604" s="180" t="str">
        <f>IF(I1604&gt;0,H1604/I1604,0)</f>
      </c>
      <c r="K1604" s="181" t="str">
        <f>1-EXP(-J1604)</f>
      </c>
      <c r="L1604" s="182" t="str">
        <f>IF(G1604=30,1,M1603)</f>
      </c>
      <c r="M1604" s="183" t="str">
        <f>L1604*(1-K1604)</f>
      </c>
    </row>
    <row r="1605">
      <c r="A1605" t="s">
        <v>167</v>
      </c>
      <c r="B1605" t="s">
        <v>243</v>
      </c>
      <c r="C1605" s="35" t="s">
        <v>245</v>
      </c>
      <c r="D1605" t="s">
        <v>530</v>
      </c>
      <c r="E1605" t="s">
        <v>548</v>
      </c>
      <c r="F1605" s="176" t="n">
        <v>2039</v>
      </c>
      <c r="G1605" s="177" t="n">
        <v>33</v>
      </c>
      <c r="H1605" s="178" t="n">
        <v>1111.94436418075</v>
      </c>
      <c r="I1605" s="179" t="n">
        <v>4555159.05455058</v>
      </c>
      <c r="J1605" s="180" t="str">
        <f>IF(I1605&gt;0,H1605/I1605,0)</f>
      </c>
      <c r="K1605" s="181" t="str">
        <f>1-EXP(-J1605)</f>
      </c>
      <c r="L1605" s="182" t="str">
        <f>IF(G1605=30,1,M1604)</f>
      </c>
      <c r="M1605" s="183" t="str">
        <f>L1605*(1-K1605)</f>
      </c>
    </row>
    <row r="1606">
      <c r="A1606" t="s">
        <v>167</v>
      </c>
      <c r="B1606" t="s">
        <v>243</v>
      </c>
      <c r="C1606" s="35" t="s">
        <v>245</v>
      </c>
      <c r="D1606" t="s">
        <v>530</v>
      </c>
      <c r="E1606" t="s">
        <v>548</v>
      </c>
      <c r="F1606" s="176" t="n">
        <v>2039</v>
      </c>
      <c r="G1606" s="177" t="n">
        <v>34</v>
      </c>
      <c r="H1606" s="178" t="n">
        <v>1152.69704538226</v>
      </c>
      <c r="I1606" s="179" t="n">
        <v>4461455.21902342</v>
      </c>
      <c r="J1606" s="180" t="str">
        <f>IF(I1606&gt;0,H1606/I1606,0)</f>
      </c>
      <c r="K1606" s="181" t="str">
        <f>1-EXP(-J1606)</f>
      </c>
      <c r="L1606" s="182" t="str">
        <f>IF(G1606=30,1,M1605)</f>
      </c>
      <c r="M1606" s="183" t="str">
        <f>L1606*(1-K1606)</f>
      </c>
    </row>
    <row r="1607">
      <c r="A1607" t="s">
        <v>167</v>
      </c>
      <c r="B1607" t="s">
        <v>243</v>
      </c>
      <c r="C1607" s="35" t="s">
        <v>245</v>
      </c>
      <c r="D1607" t="s">
        <v>530</v>
      </c>
      <c r="E1607" t="s">
        <v>548</v>
      </c>
      <c r="F1607" s="176" t="n">
        <v>2039</v>
      </c>
      <c r="G1607" s="177" t="n">
        <v>35</v>
      </c>
      <c r="H1607" s="178" t="n">
        <v>1225.52349779468</v>
      </c>
      <c r="I1607" s="179" t="n">
        <v>4364236.35116254</v>
      </c>
      <c r="J1607" s="180" t="str">
        <f>IF(I1607&gt;0,H1607/I1607,0)</f>
      </c>
      <c r="K1607" s="181" t="str">
        <f>1-EXP(-J1607)</f>
      </c>
      <c r="L1607" s="182" t="str">
        <f>IF(G1607=30,1,M1606)</f>
      </c>
      <c r="M1607" s="183" t="str">
        <f>L1607*(1-K1607)</f>
      </c>
    </row>
    <row r="1608">
      <c r="A1608" t="s">
        <v>167</v>
      </c>
      <c r="B1608" t="s">
        <v>243</v>
      </c>
      <c r="C1608" s="35" t="s">
        <v>245</v>
      </c>
      <c r="D1608" t="s">
        <v>530</v>
      </c>
      <c r="E1608" t="s">
        <v>548</v>
      </c>
      <c r="F1608" s="176" t="n">
        <v>2039</v>
      </c>
      <c r="G1608" s="177" t="n">
        <v>36</v>
      </c>
      <c r="H1608" s="178" t="n">
        <v>1604.48275770354</v>
      </c>
      <c r="I1608" s="179" t="n">
        <v>4321057.98571884</v>
      </c>
      <c r="J1608" s="180" t="str">
        <f>IF(I1608&gt;0,H1608/I1608,0)</f>
      </c>
      <c r="K1608" s="181" t="str">
        <f>1-EXP(-J1608)</f>
      </c>
      <c r="L1608" s="182" t="str">
        <f>IF(G1608=30,1,M1607)</f>
      </c>
      <c r="M1608" s="183" t="str">
        <f>L1608*(1-K1608)</f>
      </c>
    </row>
    <row r="1609">
      <c r="A1609" t="s">
        <v>167</v>
      </c>
      <c r="B1609" t="s">
        <v>243</v>
      </c>
      <c r="C1609" s="35" t="s">
        <v>245</v>
      </c>
      <c r="D1609" t="s">
        <v>530</v>
      </c>
      <c r="E1609" t="s">
        <v>548</v>
      </c>
      <c r="F1609" s="176" t="n">
        <v>2039</v>
      </c>
      <c r="G1609" s="177" t="n">
        <v>37</v>
      </c>
      <c r="H1609" s="178" t="n">
        <v>1773.38517664997</v>
      </c>
      <c r="I1609" s="179" t="n">
        <v>4300595.44103849</v>
      </c>
      <c r="J1609" s="180" t="str">
        <f>IF(I1609&gt;0,H1609/I1609,0)</f>
      </c>
      <c r="K1609" s="181" t="str">
        <f>1-EXP(-J1609)</f>
      </c>
      <c r="L1609" s="182" t="str">
        <f>IF(G1609=30,1,M1608)</f>
      </c>
      <c r="M1609" s="183" t="str">
        <f>L1609*(1-K1609)</f>
      </c>
    </row>
    <row r="1610">
      <c r="A1610" t="s">
        <v>167</v>
      </c>
      <c r="B1610" t="s">
        <v>243</v>
      </c>
      <c r="C1610" s="35" t="s">
        <v>245</v>
      </c>
      <c r="D1610" t="s">
        <v>530</v>
      </c>
      <c r="E1610" t="s">
        <v>548</v>
      </c>
      <c r="F1610" s="176" t="n">
        <v>2039</v>
      </c>
      <c r="G1610" s="177" t="n">
        <v>38</v>
      </c>
      <c r="H1610" s="178" t="n">
        <v>1964.70513001305</v>
      </c>
      <c r="I1610" s="179" t="n">
        <v>4279987.81096575</v>
      </c>
      <c r="J1610" s="180" t="str">
        <f>IF(I1610&gt;0,H1610/I1610,0)</f>
      </c>
      <c r="K1610" s="181" t="str">
        <f>1-EXP(-J1610)</f>
      </c>
      <c r="L1610" s="182" t="str">
        <f>IF(G1610=30,1,M1609)</f>
      </c>
      <c r="M1610" s="183" t="str">
        <f>L1610*(1-K1610)</f>
      </c>
    </row>
    <row r="1611">
      <c r="A1611" t="s">
        <v>167</v>
      </c>
      <c r="B1611" t="s">
        <v>243</v>
      </c>
      <c r="C1611" s="35" t="s">
        <v>245</v>
      </c>
      <c r="D1611" t="s">
        <v>530</v>
      </c>
      <c r="E1611" t="s">
        <v>548</v>
      </c>
      <c r="F1611" s="176" t="n">
        <v>2039</v>
      </c>
      <c r="G1611" s="177" t="n">
        <v>39</v>
      </c>
      <c r="H1611" s="178" t="n">
        <v>2107.95083327047</v>
      </c>
      <c r="I1611" s="179" t="n">
        <v>4278646.88207621</v>
      </c>
      <c r="J1611" s="180" t="str">
        <f>IF(I1611&gt;0,H1611/I1611,0)</f>
      </c>
      <c r="K1611" s="181" t="str">
        <f>1-EXP(-J1611)</f>
      </c>
      <c r="L1611" s="182" t="str">
        <f>IF(G1611=30,1,M1610)</f>
      </c>
      <c r="M1611" s="183" t="str">
        <f>L1611*(1-K1611)</f>
      </c>
    </row>
    <row r="1612">
      <c r="A1612" t="s">
        <v>167</v>
      </c>
      <c r="B1612" t="s">
        <v>243</v>
      </c>
      <c r="C1612" s="35" t="s">
        <v>245</v>
      </c>
      <c r="D1612" t="s">
        <v>530</v>
      </c>
      <c r="E1612" t="s">
        <v>548</v>
      </c>
      <c r="F1612" s="176" t="n">
        <v>2039</v>
      </c>
      <c r="G1612" s="177" t="n">
        <v>40</v>
      </c>
      <c r="H1612" s="178" t="n">
        <v>2339.06203857567</v>
      </c>
      <c r="I1612" s="179" t="n">
        <v>4315432.63758348</v>
      </c>
      <c r="J1612" s="180" t="str">
        <f>IF(I1612&gt;0,H1612/I1612,0)</f>
      </c>
      <c r="K1612" s="181" t="str">
        <f>1-EXP(-J1612)</f>
      </c>
      <c r="L1612" s="182" t="str">
        <f>IF(G1612=30,1,M1611)</f>
      </c>
      <c r="M1612" s="183" t="str">
        <f>L1612*(1-K1612)</f>
      </c>
    </row>
    <row r="1613">
      <c r="A1613" t="s">
        <v>167</v>
      </c>
      <c r="B1613" t="s">
        <v>243</v>
      </c>
      <c r="C1613" s="35" t="s">
        <v>245</v>
      </c>
      <c r="D1613" t="s">
        <v>530</v>
      </c>
      <c r="E1613" t="s">
        <v>548</v>
      </c>
      <c r="F1613" s="176" t="n">
        <v>2039</v>
      </c>
      <c r="G1613" s="177" t="n">
        <v>41</v>
      </c>
      <c r="H1613" s="178" t="n">
        <v>3074.05071431221</v>
      </c>
      <c r="I1613" s="179" t="n">
        <v>4354437.92238409</v>
      </c>
      <c r="J1613" s="180" t="str">
        <f>IF(I1613&gt;0,H1613/I1613,0)</f>
      </c>
      <c r="K1613" s="181" t="str">
        <f>1-EXP(-J1613)</f>
      </c>
      <c r="L1613" s="182" t="str">
        <f>IF(G1613=30,1,M1612)</f>
      </c>
      <c r="M1613" s="183" t="str">
        <f>L1613*(1-K1613)</f>
      </c>
    </row>
    <row r="1614">
      <c r="A1614" t="s">
        <v>167</v>
      </c>
      <c r="B1614" t="s">
        <v>243</v>
      </c>
      <c r="C1614" s="35" t="s">
        <v>245</v>
      </c>
      <c r="D1614" t="s">
        <v>530</v>
      </c>
      <c r="E1614" t="s">
        <v>548</v>
      </c>
      <c r="F1614" s="176" t="n">
        <v>2039</v>
      </c>
      <c r="G1614" s="177" t="n">
        <v>42</v>
      </c>
      <c r="H1614" s="178" t="n">
        <v>3390.0020158316</v>
      </c>
      <c r="I1614" s="179" t="n">
        <v>4347485.96421073</v>
      </c>
      <c r="J1614" s="180" t="str">
        <f>IF(I1614&gt;0,H1614/I1614,0)</f>
      </c>
      <c r="K1614" s="181" t="str">
        <f>1-EXP(-J1614)</f>
      </c>
      <c r="L1614" s="182" t="str">
        <f>IF(G1614=30,1,M1613)</f>
      </c>
      <c r="M1614" s="183" t="str">
        <f>L1614*(1-K1614)</f>
      </c>
    </row>
    <row r="1615">
      <c r="A1615" t="s">
        <v>167</v>
      </c>
      <c r="B1615" t="s">
        <v>243</v>
      </c>
      <c r="C1615" s="35" t="s">
        <v>245</v>
      </c>
      <c r="D1615" t="s">
        <v>530</v>
      </c>
      <c r="E1615" t="s">
        <v>548</v>
      </c>
      <c r="F1615" s="176" t="n">
        <v>2039</v>
      </c>
      <c r="G1615" s="177" t="n">
        <v>43</v>
      </c>
      <c r="H1615" s="178" t="n">
        <v>3701.20955388025</v>
      </c>
      <c r="I1615" s="179" t="n">
        <v>4281876.71375395</v>
      </c>
      <c r="J1615" s="180" t="str">
        <f>IF(I1615&gt;0,H1615/I1615,0)</f>
      </c>
      <c r="K1615" s="181" t="str">
        <f>1-EXP(-J1615)</f>
      </c>
      <c r="L1615" s="182" t="str">
        <f>IF(G1615=30,1,M1614)</f>
      </c>
      <c r="M1615" s="183" t="str">
        <f>L1615*(1-K1615)</f>
      </c>
    </row>
    <row r="1616">
      <c r="A1616" t="s">
        <v>167</v>
      </c>
      <c r="B1616" t="s">
        <v>243</v>
      </c>
      <c r="C1616" s="35" t="s">
        <v>245</v>
      </c>
      <c r="D1616" t="s">
        <v>530</v>
      </c>
      <c r="E1616" t="s">
        <v>548</v>
      </c>
      <c r="F1616" s="176" t="n">
        <v>2039</v>
      </c>
      <c r="G1616" s="177" t="n">
        <v>44</v>
      </c>
      <c r="H1616" s="178" t="n">
        <v>3812.4273904634</v>
      </c>
      <c r="I1616" s="179" t="n">
        <v>4213835.69632675</v>
      </c>
      <c r="J1616" s="180" t="str">
        <f>IF(I1616&gt;0,H1616/I1616,0)</f>
      </c>
      <c r="K1616" s="181" t="str">
        <f>1-EXP(-J1616)</f>
      </c>
      <c r="L1616" s="182" t="str">
        <f>IF(G1616=30,1,M1615)</f>
      </c>
      <c r="M1616" s="183" t="str">
        <f>L1616*(1-K1616)</f>
      </c>
    </row>
    <row r="1617">
      <c r="A1617" t="s">
        <v>167</v>
      </c>
      <c r="B1617" t="s">
        <v>243</v>
      </c>
      <c r="C1617" s="35" t="s">
        <v>245</v>
      </c>
      <c r="D1617" t="s">
        <v>530</v>
      </c>
      <c r="E1617" t="s">
        <v>548</v>
      </c>
      <c r="F1617" s="176" t="n">
        <v>2039</v>
      </c>
      <c r="G1617" s="177" t="n">
        <v>45</v>
      </c>
      <c r="H1617" s="178" t="n">
        <v>4056.37773018381</v>
      </c>
      <c r="I1617" s="179" t="n">
        <v>4154783.49543426</v>
      </c>
      <c r="J1617" s="180" t="str">
        <f>IF(I1617&gt;0,H1617/I1617,0)</f>
      </c>
      <c r="K1617" s="181" t="str">
        <f>1-EXP(-J1617)</f>
      </c>
      <c r="L1617" s="182" t="str">
        <f>IF(G1617=30,1,M1616)</f>
      </c>
      <c r="M1617" s="183" t="str">
        <f>L1617*(1-K1617)</f>
      </c>
    </row>
    <row r="1618">
      <c r="A1618" t="s">
        <v>167</v>
      </c>
      <c r="B1618" t="s">
        <v>243</v>
      </c>
      <c r="C1618" s="35" t="s">
        <v>245</v>
      </c>
      <c r="D1618" t="s">
        <v>530</v>
      </c>
      <c r="E1618" t="s">
        <v>548</v>
      </c>
      <c r="F1618" s="176" t="n">
        <v>2039</v>
      </c>
      <c r="G1618" s="177" t="n">
        <v>46</v>
      </c>
      <c r="H1618" s="178" t="n">
        <v>4992.134930597</v>
      </c>
      <c r="I1618" s="179" t="n">
        <v>4097699.78341379</v>
      </c>
      <c r="J1618" s="180" t="str">
        <f>IF(I1618&gt;0,H1618/I1618,0)</f>
      </c>
      <c r="K1618" s="181" t="str">
        <f>1-EXP(-J1618)</f>
      </c>
      <c r="L1618" s="182" t="str">
        <f>IF(G1618=30,1,M1617)</f>
      </c>
      <c r="M1618" s="183" t="str">
        <f>L1618*(1-K1618)</f>
      </c>
    </row>
    <row r="1619">
      <c r="A1619" t="s">
        <v>167</v>
      </c>
      <c r="B1619" t="s">
        <v>243</v>
      </c>
      <c r="C1619" s="35" t="s">
        <v>245</v>
      </c>
      <c r="D1619" t="s">
        <v>530</v>
      </c>
      <c r="E1619" t="s">
        <v>548</v>
      </c>
      <c r="F1619" s="176" t="n">
        <v>2039</v>
      </c>
      <c r="G1619" s="177" t="n">
        <v>47</v>
      </c>
      <c r="H1619" s="178" t="n">
        <v>5447.99559893149</v>
      </c>
      <c r="I1619" s="179" t="n">
        <v>4074577.00330134</v>
      </c>
      <c r="J1619" s="180" t="str">
        <f>IF(I1619&gt;0,H1619/I1619,0)</f>
      </c>
      <c r="K1619" s="181" t="str">
        <f>1-EXP(-J1619)</f>
      </c>
      <c r="L1619" s="182" t="str">
        <f>IF(G1619=30,1,M1618)</f>
      </c>
      <c r="M1619" s="183" t="str">
        <f>L1619*(1-K1619)</f>
      </c>
    </row>
    <row r="1620">
      <c r="A1620" t="s">
        <v>167</v>
      </c>
      <c r="B1620" t="s">
        <v>243</v>
      </c>
      <c r="C1620" s="35" t="s">
        <v>245</v>
      </c>
      <c r="D1620" t="s">
        <v>530</v>
      </c>
      <c r="E1620" t="s">
        <v>548</v>
      </c>
      <c r="F1620" s="176" t="n">
        <v>2039</v>
      </c>
      <c r="G1620" s="177" t="n">
        <v>48</v>
      </c>
      <c r="H1620" s="178" t="n">
        <v>5992.11582166818</v>
      </c>
      <c r="I1620" s="179" t="n">
        <v>4045008.88552144</v>
      </c>
      <c r="J1620" s="180" t="str">
        <f>IF(I1620&gt;0,H1620/I1620,0)</f>
      </c>
      <c r="K1620" s="181" t="str">
        <f>1-EXP(-J1620)</f>
      </c>
      <c r="L1620" s="182" t="str">
        <f>IF(G1620=30,1,M1619)</f>
      </c>
      <c r="M1620" s="183" t="str">
        <f>L1620*(1-K1620)</f>
      </c>
    </row>
    <row r="1621">
      <c r="A1621" t="s">
        <v>167</v>
      </c>
      <c r="B1621" t="s">
        <v>243</v>
      </c>
      <c r="C1621" s="35" t="s">
        <v>245</v>
      </c>
      <c r="D1621" t="s">
        <v>530</v>
      </c>
      <c r="E1621" t="s">
        <v>548</v>
      </c>
      <c r="F1621" s="176" t="n">
        <v>2039</v>
      </c>
      <c r="G1621" s="177" t="n">
        <v>49</v>
      </c>
      <c r="H1621" s="178" t="n">
        <v>6423.40741592673</v>
      </c>
      <c r="I1621" s="179" t="n">
        <v>4018006.13128847</v>
      </c>
      <c r="J1621" s="180" t="str">
        <f>IF(I1621&gt;0,H1621/I1621,0)</f>
      </c>
      <c r="K1621" s="181" t="str">
        <f>1-EXP(-J1621)</f>
      </c>
      <c r="L1621" s="182" t="str">
        <f>IF(G1621=30,1,M1620)</f>
      </c>
      <c r="M1621" s="183" t="str">
        <f>L1621*(1-K1621)</f>
      </c>
    </row>
    <row r="1622">
      <c r="A1622" t="s">
        <v>167</v>
      </c>
      <c r="B1622" t="s">
        <v>243</v>
      </c>
      <c r="C1622" s="35" t="s">
        <v>245</v>
      </c>
      <c r="D1622" t="s">
        <v>530</v>
      </c>
      <c r="E1622" t="s">
        <v>548</v>
      </c>
      <c r="F1622" s="176" t="n">
        <v>2039</v>
      </c>
      <c r="G1622" s="177" t="n">
        <v>50</v>
      </c>
      <c r="H1622" s="178" t="n">
        <v>6981.06588628345</v>
      </c>
      <c r="I1622" s="179" t="n">
        <v>4012451.96037767</v>
      </c>
      <c r="J1622" s="180" t="str">
        <f>IF(I1622&gt;0,H1622/I1622,0)</f>
      </c>
      <c r="K1622" s="181" t="str">
        <f>1-EXP(-J1622)</f>
      </c>
      <c r="L1622" s="182" t="str">
        <f>IF(G1622=30,1,M1621)</f>
      </c>
      <c r="M1622" s="183" t="str">
        <f>L1622*(1-K1622)</f>
      </c>
    </row>
    <row r="1623">
      <c r="A1623" t="s">
        <v>167</v>
      </c>
      <c r="B1623" t="s">
        <v>243</v>
      </c>
      <c r="C1623" s="35" t="s">
        <v>245</v>
      </c>
      <c r="D1623" t="s">
        <v>530</v>
      </c>
      <c r="E1623" t="s">
        <v>548</v>
      </c>
      <c r="F1623" s="176" t="n">
        <v>2039</v>
      </c>
      <c r="G1623" s="177" t="n">
        <v>51</v>
      </c>
      <c r="H1623" s="178" t="n">
        <v>7907.862114024</v>
      </c>
      <c r="I1623" s="179" t="n">
        <v>3960797.80417096</v>
      </c>
      <c r="J1623" s="180" t="str">
        <f>IF(I1623&gt;0,H1623/I1623,0)</f>
      </c>
      <c r="K1623" s="181" t="str">
        <f>1-EXP(-J1623)</f>
      </c>
      <c r="L1623" s="182" t="str">
        <f>IF(G1623=30,1,M1622)</f>
      </c>
      <c r="M1623" s="183" t="str">
        <f>L1623*(1-K1623)</f>
      </c>
    </row>
    <row r="1624">
      <c r="A1624" t="s">
        <v>167</v>
      </c>
      <c r="B1624" t="s">
        <v>243</v>
      </c>
      <c r="C1624" s="35" t="s">
        <v>245</v>
      </c>
      <c r="D1624" t="s">
        <v>530</v>
      </c>
      <c r="E1624" t="s">
        <v>548</v>
      </c>
      <c r="F1624" s="176" t="n">
        <v>2039</v>
      </c>
      <c r="G1624" s="177" t="n">
        <v>52</v>
      </c>
      <c r="H1624" s="178" t="n">
        <v>8536.553811769</v>
      </c>
      <c r="I1624" s="179" t="n">
        <v>3900124.28130704</v>
      </c>
      <c r="J1624" s="180" t="str">
        <f>IF(I1624&gt;0,H1624/I1624,0)</f>
      </c>
      <c r="K1624" s="181" t="str">
        <f>1-EXP(-J1624)</f>
      </c>
      <c r="L1624" s="182" t="str">
        <f>IF(G1624=30,1,M1623)</f>
      </c>
      <c r="M1624" s="183" t="str">
        <f>L1624*(1-K1624)</f>
      </c>
    </row>
    <row r="1625">
      <c r="A1625" t="s">
        <v>167</v>
      </c>
      <c r="B1625" t="s">
        <v>243</v>
      </c>
      <c r="C1625" s="35" t="s">
        <v>245</v>
      </c>
      <c r="D1625" t="s">
        <v>530</v>
      </c>
      <c r="E1625" t="s">
        <v>548</v>
      </c>
      <c r="F1625" s="176" t="n">
        <v>2039</v>
      </c>
      <c r="G1625" s="177" t="n">
        <v>53</v>
      </c>
      <c r="H1625" s="178" t="n">
        <v>9342.10646453032</v>
      </c>
      <c r="I1625" s="179" t="n">
        <v>3897996.41211625</v>
      </c>
      <c r="J1625" s="180" t="str">
        <f>IF(I1625&gt;0,H1625/I1625,0)</f>
      </c>
      <c r="K1625" s="181" t="str">
        <f>1-EXP(-J1625)</f>
      </c>
      <c r="L1625" s="182" t="str">
        <f>IF(G1625=30,1,M1624)</f>
      </c>
      <c r="M1625" s="183" t="str">
        <f>L1625*(1-K1625)</f>
      </c>
    </row>
    <row r="1626">
      <c r="A1626" t="s">
        <v>167</v>
      </c>
      <c r="B1626" t="s">
        <v>243</v>
      </c>
      <c r="C1626" s="35" t="s">
        <v>245</v>
      </c>
      <c r="D1626" t="s">
        <v>530</v>
      </c>
      <c r="E1626" t="s">
        <v>548</v>
      </c>
      <c r="F1626" s="176" t="n">
        <v>2039</v>
      </c>
      <c r="G1626" s="177" t="n">
        <v>54</v>
      </c>
      <c r="H1626" s="178" t="n">
        <v>10427.3062466417</v>
      </c>
      <c r="I1626" s="179" t="n">
        <v>3948925.06442971</v>
      </c>
      <c r="J1626" s="180" t="str">
        <f>IF(I1626&gt;0,H1626/I1626,0)</f>
      </c>
      <c r="K1626" s="181" t="str">
        <f>1-EXP(-J1626)</f>
      </c>
      <c r="L1626" s="182" t="str">
        <f>IF(G1626=30,1,M1625)</f>
      </c>
      <c r="M1626" s="183" t="str">
        <f>L1626*(1-K1626)</f>
      </c>
    </row>
    <row r="1627">
      <c r="A1627" t="s">
        <v>167</v>
      </c>
      <c r="B1627" t="s">
        <v>243</v>
      </c>
      <c r="C1627" s="35" t="s">
        <v>245</v>
      </c>
      <c r="D1627" t="s">
        <v>530</v>
      </c>
      <c r="E1627" t="s">
        <v>548</v>
      </c>
      <c r="F1627" s="176" t="n">
        <v>2039</v>
      </c>
      <c r="G1627" s="177" t="n">
        <v>55</v>
      </c>
      <c r="H1627" s="178" t="n">
        <v>11543.9365503871</v>
      </c>
      <c r="I1627" s="179" t="n">
        <v>3957965.26458764</v>
      </c>
      <c r="J1627" s="180" t="str">
        <f>IF(I1627&gt;0,H1627/I1627,0)</f>
      </c>
      <c r="K1627" s="181" t="str">
        <f>1-EXP(-J1627)</f>
      </c>
      <c r="L1627" s="182" t="str">
        <f>IF(G1627=30,1,M1626)</f>
      </c>
      <c r="M1627" s="183" t="str">
        <f>L1627*(1-K1627)</f>
      </c>
    </row>
    <row r="1628">
      <c r="A1628" t="s">
        <v>167</v>
      </c>
      <c r="B1628" t="s">
        <v>243</v>
      </c>
      <c r="C1628" s="35" t="s">
        <v>245</v>
      </c>
      <c r="D1628" t="s">
        <v>530</v>
      </c>
      <c r="E1628" t="s">
        <v>548</v>
      </c>
      <c r="F1628" s="176" t="n">
        <v>2039</v>
      </c>
      <c r="G1628" s="177" t="n">
        <v>56</v>
      </c>
      <c r="H1628" s="178" t="n">
        <v>12418.0052549495</v>
      </c>
      <c r="I1628" s="179" t="n">
        <v>3910415.76646229</v>
      </c>
      <c r="J1628" s="180" t="str">
        <f>IF(I1628&gt;0,H1628/I1628,0)</f>
      </c>
      <c r="K1628" s="181" t="str">
        <f>1-EXP(-J1628)</f>
      </c>
      <c r="L1628" s="182" t="str">
        <f>IF(G1628=30,1,M1627)</f>
      </c>
      <c r="M1628" s="183" t="str">
        <f>L1628*(1-K1628)</f>
      </c>
    </row>
    <row r="1629">
      <c r="A1629" t="s">
        <v>167</v>
      </c>
      <c r="B1629" t="s">
        <v>243</v>
      </c>
      <c r="C1629" s="35" t="s">
        <v>245</v>
      </c>
      <c r="D1629" t="s">
        <v>530</v>
      </c>
      <c r="E1629" t="s">
        <v>548</v>
      </c>
      <c r="F1629" s="176" t="n">
        <v>2039</v>
      </c>
      <c r="G1629" s="177" t="n">
        <v>57</v>
      </c>
      <c r="H1629" s="178" t="n">
        <v>13361.2826998265</v>
      </c>
      <c r="I1629" s="179" t="n">
        <v>3838418.65405043</v>
      </c>
      <c r="J1629" s="180" t="str">
        <f>IF(I1629&gt;0,H1629/I1629,0)</f>
      </c>
      <c r="K1629" s="181" t="str">
        <f>1-EXP(-J1629)</f>
      </c>
      <c r="L1629" s="182" t="str">
        <f>IF(G1629=30,1,M1628)</f>
      </c>
      <c r="M1629" s="183" t="str">
        <f>L1629*(1-K1629)</f>
      </c>
    </row>
    <row r="1630">
      <c r="A1630" t="s">
        <v>167</v>
      </c>
      <c r="B1630" t="s">
        <v>243</v>
      </c>
      <c r="C1630" s="35" t="s">
        <v>245</v>
      </c>
      <c r="D1630" t="s">
        <v>530</v>
      </c>
      <c r="E1630" t="s">
        <v>548</v>
      </c>
      <c r="F1630" s="176" t="n">
        <v>2039</v>
      </c>
      <c r="G1630" s="177" t="n">
        <v>58</v>
      </c>
      <c r="H1630" s="178" t="n">
        <v>14281.1935288875</v>
      </c>
      <c r="I1630" s="179" t="n">
        <v>3759050.6039542</v>
      </c>
      <c r="J1630" s="180" t="str">
        <f>IF(I1630&gt;0,H1630/I1630,0)</f>
      </c>
      <c r="K1630" s="181" t="str">
        <f>1-EXP(-J1630)</f>
      </c>
      <c r="L1630" s="182" t="str">
        <f>IF(G1630=30,1,M1629)</f>
      </c>
      <c r="M1630" s="183" t="str">
        <f>L1630*(1-K1630)</f>
      </c>
    </row>
    <row r="1631">
      <c r="A1631" t="s">
        <v>167</v>
      </c>
      <c r="B1631" t="s">
        <v>243</v>
      </c>
      <c r="C1631" s="35" t="s">
        <v>245</v>
      </c>
      <c r="D1631" t="s">
        <v>530</v>
      </c>
      <c r="E1631" t="s">
        <v>548</v>
      </c>
      <c r="F1631" s="176" t="n">
        <v>2039</v>
      </c>
      <c r="G1631" s="177" t="n">
        <v>59</v>
      </c>
      <c r="H1631" s="178" t="n">
        <v>14608.85105588</v>
      </c>
      <c r="I1631" s="179" t="n">
        <v>3683599.26983492</v>
      </c>
      <c r="J1631" s="180" t="str">
        <f>IF(I1631&gt;0,H1631/I1631,0)</f>
      </c>
      <c r="K1631" s="181" t="str">
        <f>1-EXP(-J1631)</f>
      </c>
      <c r="L1631" s="182" t="str">
        <f>IF(G1631=30,1,M1630)</f>
      </c>
      <c r="M1631" s="183" t="str">
        <f>L1631*(1-K1631)</f>
      </c>
    </row>
    <row r="1632">
      <c r="A1632" t="s">
        <v>167</v>
      </c>
      <c r="B1632" t="s">
        <v>243</v>
      </c>
      <c r="C1632" s="35" t="s">
        <v>245</v>
      </c>
      <c r="D1632" t="s">
        <v>530</v>
      </c>
      <c r="E1632" t="s">
        <v>548</v>
      </c>
      <c r="F1632" s="176" t="n">
        <v>2039</v>
      </c>
      <c r="G1632" s="177" t="n">
        <v>60</v>
      </c>
      <c r="H1632" s="178" t="n">
        <v>15132.4997242297</v>
      </c>
      <c r="I1632" s="179" t="n">
        <v>3594684.28186089</v>
      </c>
      <c r="J1632" s="180" t="str">
        <f>IF(I1632&gt;0,H1632/I1632,0)</f>
      </c>
      <c r="K1632" s="181" t="str">
        <f>1-EXP(-J1632)</f>
      </c>
      <c r="L1632" s="182" t="str">
        <f>IF(G1632=30,1,M1631)</f>
      </c>
      <c r="M1632" s="183" t="str">
        <f>L1632*(1-K1632)</f>
      </c>
    </row>
    <row r="1633">
      <c r="A1633" t="s">
        <v>167</v>
      </c>
      <c r="B1633" t="s">
        <v>243</v>
      </c>
      <c r="C1633" s="35" t="s">
        <v>245</v>
      </c>
      <c r="D1633" t="s">
        <v>530</v>
      </c>
      <c r="E1633" t="s">
        <v>548</v>
      </c>
      <c r="F1633" s="176" t="n">
        <v>2039</v>
      </c>
      <c r="G1633" s="177" t="n">
        <v>61</v>
      </c>
      <c r="H1633" s="178" t="n">
        <v>15711.0137415725</v>
      </c>
      <c r="I1633" s="179" t="n">
        <v>3482594.78500983</v>
      </c>
      <c r="J1633" s="180" t="str">
        <f>IF(I1633&gt;0,H1633/I1633,0)</f>
      </c>
      <c r="K1633" s="181" t="str">
        <f>1-EXP(-J1633)</f>
      </c>
      <c r="L1633" s="182" t="str">
        <f>IF(G1633=30,1,M1632)</f>
      </c>
      <c r="M1633" s="183" t="str">
        <f>L1633*(1-K1633)</f>
      </c>
    </row>
    <row r="1634">
      <c r="A1634" t="s">
        <v>167</v>
      </c>
      <c r="B1634" t="s">
        <v>243</v>
      </c>
      <c r="C1634" s="35" t="s">
        <v>245</v>
      </c>
      <c r="D1634" t="s">
        <v>530</v>
      </c>
      <c r="E1634" t="s">
        <v>548</v>
      </c>
      <c r="F1634" s="176" t="n">
        <v>2039</v>
      </c>
      <c r="G1634" s="177" t="n">
        <v>62</v>
      </c>
      <c r="H1634" s="178" t="n">
        <v>16411.4961237081</v>
      </c>
      <c r="I1634" s="179" t="n">
        <v>3373871.28755573</v>
      </c>
      <c r="J1634" s="180" t="str">
        <f>IF(I1634&gt;0,H1634/I1634,0)</f>
      </c>
      <c r="K1634" s="181" t="str">
        <f>1-EXP(-J1634)</f>
      </c>
      <c r="L1634" s="182" t="str">
        <f>IF(G1634=30,1,M1633)</f>
      </c>
      <c r="M1634" s="183" t="str">
        <f>L1634*(1-K1634)</f>
      </c>
    </row>
    <row r="1635">
      <c r="A1635" t="s">
        <v>167</v>
      </c>
      <c r="B1635" t="s">
        <v>243</v>
      </c>
      <c r="C1635" s="35" t="s">
        <v>245</v>
      </c>
      <c r="D1635" t="s">
        <v>530</v>
      </c>
      <c r="E1635" t="s">
        <v>548</v>
      </c>
      <c r="F1635" s="176" t="n">
        <v>2039</v>
      </c>
      <c r="G1635" s="177" t="n">
        <v>63</v>
      </c>
      <c r="H1635" s="178" t="n">
        <v>17261.9380436634</v>
      </c>
      <c r="I1635" s="179" t="n">
        <v>3277506.04615131</v>
      </c>
      <c r="J1635" s="180" t="str">
        <f>IF(I1635&gt;0,H1635/I1635,0)</f>
      </c>
      <c r="K1635" s="181" t="str">
        <f>1-EXP(-J1635)</f>
      </c>
      <c r="L1635" s="182" t="str">
        <f>IF(G1635=30,1,M1634)</f>
      </c>
      <c r="M1635" s="183" t="str">
        <f>L1635*(1-K1635)</f>
      </c>
    </row>
    <row r="1636">
      <c r="A1636" t="s">
        <v>167</v>
      </c>
      <c r="B1636" t="s">
        <v>243</v>
      </c>
      <c r="C1636" s="35" t="s">
        <v>245</v>
      </c>
      <c r="D1636" t="s">
        <v>530</v>
      </c>
      <c r="E1636" t="s">
        <v>548</v>
      </c>
      <c r="F1636" s="176" t="n">
        <v>2039</v>
      </c>
      <c r="G1636" s="177" t="n">
        <v>64</v>
      </c>
      <c r="H1636" s="178" t="n">
        <v>18366.5915850462</v>
      </c>
      <c r="I1636" s="179" t="n">
        <v>3168770.04408636</v>
      </c>
      <c r="J1636" s="180" t="str">
        <f>IF(I1636&gt;0,H1636/I1636,0)</f>
      </c>
      <c r="K1636" s="181" t="str">
        <f>1-EXP(-J1636)</f>
      </c>
      <c r="L1636" s="182" t="str">
        <f>IF(G1636=30,1,M1635)</f>
      </c>
      <c r="M1636" s="183" t="str">
        <f>L1636*(1-K1636)</f>
      </c>
    </row>
    <row r="1637">
      <c r="A1637" t="s">
        <v>167</v>
      </c>
      <c r="B1637" t="s">
        <v>243</v>
      </c>
      <c r="C1637" s="35" t="s">
        <v>245</v>
      </c>
      <c r="D1637" t="s">
        <v>530</v>
      </c>
      <c r="E1637" t="s">
        <v>548</v>
      </c>
      <c r="F1637" s="176" t="n">
        <v>2039</v>
      </c>
      <c r="G1637" s="177" t="n">
        <v>65</v>
      </c>
      <c r="H1637" s="178" t="n">
        <v>19522.2774650978</v>
      </c>
      <c r="I1637" s="179" t="n">
        <v>3071946.25797859</v>
      </c>
      <c r="J1637" s="180" t="str">
        <f>IF(I1637&gt;0,H1637/I1637,0)</f>
      </c>
      <c r="K1637" s="181" t="str">
        <f>1-EXP(-J1637)</f>
      </c>
      <c r="L1637" s="182" t="str">
        <f>IF(G1637=30,1,M1636)</f>
      </c>
      <c r="M1637" s="183" t="str">
        <f>L1637*(1-K1637)</f>
      </c>
    </row>
    <row r="1638">
      <c r="A1638" t="s">
        <v>167</v>
      </c>
      <c r="B1638" t="s">
        <v>243</v>
      </c>
      <c r="C1638" s="35" t="s">
        <v>245</v>
      </c>
      <c r="D1638" t="s">
        <v>530</v>
      </c>
      <c r="E1638" t="s">
        <v>548</v>
      </c>
      <c r="F1638" s="176" t="n">
        <v>2039</v>
      </c>
      <c r="G1638" s="177" t="n">
        <v>66</v>
      </c>
      <c r="H1638" s="178" t="n">
        <v>20046.6537513977</v>
      </c>
      <c r="I1638" s="179" t="n">
        <v>2973786.40699993</v>
      </c>
      <c r="J1638" s="180" t="str">
        <f>IF(I1638&gt;0,H1638/I1638,0)</f>
      </c>
      <c r="K1638" s="181" t="str">
        <f>1-EXP(-J1638)</f>
      </c>
      <c r="L1638" s="182" t="str">
        <f>IF(G1638=30,1,M1637)</f>
      </c>
      <c r="M1638" s="183" t="str">
        <f>L1638*(1-K1638)</f>
      </c>
    </row>
    <row r="1639">
      <c r="A1639" t="s">
        <v>167</v>
      </c>
      <c r="B1639" t="s">
        <v>243</v>
      </c>
      <c r="C1639" s="35" t="s">
        <v>245</v>
      </c>
      <c r="D1639" t="s">
        <v>530</v>
      </c>
      <c r="E1639" t="s">
        <v>548</v>
      </c>
      <c r="F1639" s="176" t="n">
        <v>2039</v>
      </c>
      <c r="G1639" s="177" t="n">
        <v>67</v>
      </c>
      <c r="H1639" s="178" t="n">
        <v>20988.3996342806</v>
      </c>
      <c r="I1639" s="179" t="n">
        <v>2855717.7664434</v>
      </c>
      <c r="J1639" s="180" t="str">
        <f>IF(I1639&gt;0,H1639/I1639,0)</f>
      </c>
      <c r="K1639" s="181" t="str">
        <f>1-EXP(-J1639)</f>
      </c>
      <c r="L1639" s="182" t="str">
        <f>IF(G1639=30,1,M1638)</f>
      </c>
      <c r="M1639" s="183" t="str">
        <f>L1639*(1-K1639)</f>
      </c>
    </row>
    <row r="1640">
      <c r="A1640" t="s">
        <v>167</v>
      </c>
      <c r="B1640" t="s">
        <v>243</v>
      </c>
      <c r="C1640" s="35" t="s">
        <v>245</v>
      </c>
      <c r="D1640" t="s">
        <v>530</v>
      </c>
      <c r="E1640" t="s">
        <v>548</v>
      </c>
      <c r="F1640" s="176" t="n">
        <v>2039</v>
      </c>
      <c r="G1640" s="177" t="n">
        <v>68</v>
      </c>
      <c r="H1640" s="178" t="n">
        <v>21868.5583266349</v>
      </c>
      <c r="I1640" s="179" t="n">
        <v>2746148.52654295</v>
      </c>
      <c r="J1640" s="180" t="str">
        <f>IF(I1640&gt;0,H1640/I1640,0)</f>
      </c>
      <c r="K1640" s="181" t="str">
        <f>1-EXP(-J1640)</f>
      </c>
      <c r="L1640" s="182" t="str">
        <f>IF(G1640=30,1,M1639)</f>
      </c>
      <c r="M1640" s="183" t="str">
        <f>L1640*(1-K1640)</f>
      </c>
    </row>
    <row r="1641">
      <c r="A1641" t="s">
        <v>167</v>
      </c>
      <c r="B1641" t="s">
        <v>243</v>
      </c>
      <c r="C1641" s="35" t="s">
        <v>245</v>
      </c>
      <c r="D1641" t="s">
        <v>530</v>
      </c>
      <c r="E1641" t="s">
        <v>548</v>
      </c>
      <c r="F1641" s="176" t="n">
        <v>2039</v>
      </c>
      <c r="G1641" s="177" t="n">
        <v>69</v>
      </c>
      <c r="H1641" s="178" t="n">
        <v>22063.4707418886</v>
      </c>
      <c r="I1641" s="179" t="n">
        <v>2633886.25363836</v>
      </c>
      <c r="J1641" s="180" t="str">
        <f>IF(I1641&gt;0,H1641/I1641,0)</f>
      </c>
      <c r="K1641" s="181" t="str">
        <f>1-EXP(-J1641)</f>
      </c>
      <c r="L1641" s="182" t="str">
        <f>IF(G1641=30,1,M1640)</f>
      </c>
      <c r="M1641" s="183" t="str">
        <f>L1641*(1-K1641)</f>
      </c>
    </row>
    <row r="1642">
      <c r="A1642" t="s">
        <v>167</v>
      </c>
      <c r="B1642" t="s">
        <v>243</v>
      </c>
      <c r="C1642" s="35" t="s">
        <v>245</v>
      </c>
      <c r="D1642" t="s">
        <v>530</v>
      </c>
      <c r="E1642" t="s">
        <v>548</v>
      </c>
      <c r="F1642" s="176" t="n">
        <v>2040</v>
      </c>
      <c r="G1642" s="177" t="n">
        <v>30</v>
      </c>
      <c r="H1642" s="178" t="n">
        <v>731.224239835474</v>
      </c>
      <c r="I1642" s="179" t="n">
        <v>4711642.27186077</v>
      </c>
      <c r="J1642" s="180" t="str">
        <f>IF(I1642&gt;0,H1642/I1642,0)</f>
      </c>
      <c r="K1642" s="181" t="str">
        <f>1-EXP(-J1642)</f>
      </c>
      <c r="L1642" s="182" t="str">
        <f>IF(G1642=30,1,M1641)</f>
      </c>
      <c r="M1642" s="183" t="str">
        <f>L1642*(1-K1642)</f>
      </c>
    </row>
    <row r="1643">
      <c r="A1643" t="s">
        <v>167</v>
      </c>
      <c r="B1643" t="s">
        <v>243</v>
      </c>
      <c r="C1643" s="35" t="s">
        <v>245</v>
      </c>
      <c r="D1643" t="s">
        <v>530</v>
      </c>
      <c r="E1643" t="s">
        <v>548</v>
      </c>
      <c r="F1643" s="176" t="n">
        <v>2040</v>
      </c>
      <c r="G1643" s="177" t="n">
        <v>31</v>
      </c>
      <c r="H1643" s="178" t="n">
        <v>1032.66229341322</v>
      </c>
      <c r="I1643" s="179" t="n">
        <v>4655212.50949368</v>
      </c>
      <c r="J1643" s="180" t="str">
        <f>IF(I1643&gt;0,H1643/I1643,0)</f>
      </c>
      <c r="K1643" s="181" t="str">
        <f>1-EXP(-J1643)</f>
      </c>
      <c r="L1643" s="182" t="str">
        <f>IF(G1643=30,1,M1642)</f>
      </c>
      <c r="M1643" s="183" t="str">
        <f>L1643*(1-K1643)</f>
      </c>
    </row>
    <row r="1644">
      <c r="A1644" t="s">
        <v>167</v>
      </c>
      <c r="B1644" t="s">
        <v>243</v>
      </c>
      <c r="C1644" s="35" t="s">
        <v>245</v>
      </c>
      <c r="D1644" t="s">
        <v>530</v>
      </c>
      <c r="E1644" t="s">
        <v>548</v>
      </c>
      <c r="F1644" s="176" t="n">
        <v>2040</v>
      </c>
      <c r="G1644" s="177" t="n">
        <v>32</v>
      </c>
      <c r="H1644" s="178" t="n">
        <v>1073.91152532529</v>
      </c>
      <c r="I1644" s="179" t="n">
        <v>4647822.09567853</v>
      </c>
      <c r="J1644" s="180" t="str">
        <f>IF(I1644&gt;0,H1644/I1644,0)</f>
      </c>
      <c r="K1644" s="181" t="str">
        <f>1-EXP(-J1644)</f>
      </c>
      <c r="L1644" s="182" t="str">
        <f>IF(G1644=30,1,M1643)</f>
      </c>
      <c r="M1644" s="183" t="str">
        <f>L1644*(1-K1644)</f>
      </c>
    </row>
    <row r="1645">
      <c r="A1645" t="s">
        <v>167</v>
      </c>
      <c r="B1645" t="s">
        <v>243</v>
      </c>
      <c r="C1645" s="35" t="s">
        <v>245</v>
      </c>
      <c r="D1645" t="s">
        <v>530</v>
      </c>
      <c r="E1645" t="s">
        <v>548</v>
      </c>
      <c r="F1645" s="176" t="n">
        <v>2040</v>
      </c>
      <c r="G1645" s="177" t="n">
        <v>33</v>
      </c>
      <c r="H1645" s="178" t="n">
        <v>1126.50761623633</v>
      </c>
      <c r="I1645" s="179" t="n">
        <v>4620401.325875</v>
      </c>
      <c r="J1645" s="180" t="str">
        <f>IF(I1645&gt;0,H1645/I1645,0)</f>
      </c>
      <c r="K1645" s="181" t="str">
        <f>1-EXP(-J1645)</f>
      </c>
      <c r="L1645" s="182" t="str">
        <f>IF(G1645=30,1,M1644)</f>
      </c>
      <c r="M1645" s="183" t="str">
        <f>L1645*(1-K1645)</f>
      </c>
    </row>
    <row r="1646">
      <c r="A1646" t="s">
        <v>167</v>
      </c>
      <c r="B1646" t="s">
        <v>243</v>
      </c>
      <c r="C1646" s="35" t="s">
        <v>245</v>
      </c>
      <c r="D1646" t="s">
        <v>530</v>
      </c>
      <c r="E1646" t="s">
        <v>548</v>
      </c>
      <c r="F1646" s="176" t="n">
        <v>2040</v>
      </c>
      <c r="G1646" s="177" t="n">
        <v>34</v>
      </c>
      <c r="H1646" s="178" t="n">
        <v>1174.36120877719</v>
      </c>
      <c r="I1646" s="179" t="n">
        <v>4549289.31658177</v>
      </c>
      <c r="J1646" s="180" t="str">
        <f>IF(I1646&gt;0,H1646/I1646,0)</f>
      </c>
      <c r="K1646" s="181" t="str">
        <f>1-EXP(-J1646)</f>
      </c>
      <c r="L1646" s="182" t="str">
        <f>IF(G1646=30,1,M1645)</f>
      </c>
      <c r="M1646" s="183" t="str">
        <f>L1646*(1-K1646)</f>
      </c>
    </row>
    <row r="1647">
      <c r="A1647" t="s">
        <v>167</v>
      </c>
      <c r="B1647" t="s">
        <v>243</v>
      </c>
      <c r="C1647" s="35" t="s">
        <v>245</v>
      </c>
      <c r="D1647" t="s">
        <v>530</v>
      </c>
      <c r="E1647" t="s">
        <v>548</v>
      </c>
      <c r="F1647" s="176" t="n">
        <v>2040</v>
      </c>
      <c r="G1647" s="177" t="n">
        <v>35</v>
      </c>
      <c r="H1647" s="178" t="n">
        <v>1236.51213578034</v>
      </c>
      <c r="I1647" s="179" t="n">
        <v>4455405.67124531</v>
      </c>
      <c r="J1647" s="180" t="str">
        <f>IF(I1647&gt;0,H1647/I1647,0)</f>
      </c>
      <c r="K1647" s="181" t="str">
        <f>1-EXP(-J1647)</f>
      </c>
      <c r="L1647" s="182" t="str">
        <f>IF(G1647=30,1,M1646)</f>
      </c>
      <c r="M1647" s="183" t="str">
        <f>L1647*(1-K1647)</f>
      </c>
    </row>
    <row r="1648">
      <c r="A1648" t="s">
        <v>167</v>
      </c>
      <c r="B1648" t="s">
        <v>243</v>
      </c>
      <c r="C1648" s="35" t="s">
        <v>245</v>
      </c>
      <c r="D1648" t="s">
        <v>530</v>
      </c>
      <c r="E1648" t="s">
        <v>548</v>
      </c>
      <c r="F1648" s="176" t="n">
        <v>2040</v>
      </c>
      <c r="G1648" s="177" t="n">
        <v>36</v>
      </c>
      <c r="H1648" s="178" t="n">
        <v>1571.74158338288</v>
      </c>
      <c r="I1648" s="179" t="n">
        <v>4357942.4581697</v>
      </c>
      <c r="J1648" s="180" t="str">
        <f>IF(I1648&gt;0,H1648/I1648,0)</f>
      </c>
      <c r="K1648" s="181" t="str">
        <f>1-EXP(-J1648)</f>
      </c>
      <c r="L1648" s="182" t="str">
        <f>IF(G1648=30,1,M1647)</f>
      </c>
      <c r="M1648" s="183" t="str">
        <f>L1648*(1-K1648)</f>
      </c>
    </row>
    <row r="1649">
      <c r="A1649" t="s">
        <v>167</v>
      </c>
      <c r="B1649" t="s">
        <v>243</v>
      </c>
      <c r="C1649" s="35" t="s">
        <v>245</v>
      </c>
      <c r="D1649" t="s">
        <v>530</v>
      </c>
      <c r="E1649" t="s">
        <v>548</v>
      </c>
      <c r="F1649" s="176" t="n">
        <v>2040</v>
      </c>
      <c r="G1649" s="177" t="n">
        <v>37</v>
      </c>
      <c r="H1649" s="178" t="n">
        <v>1731.00864278524</v>
      </c>
      <c r="I1649" s="179" t="n">
        <v>4314514.50358503</v>
      </c>
      <c r="J1649" s="180" t="str">
        <f>IF(I1649&gt;0,H1649/I1649,0)</f>
      </c>
      <c r="K1649" s="181" t="str">
        <f>1-EXP(-J1649)</f>
      </c>
      <c r="L1649" s="182" t="str">
        <f>IF(G1649=30,1,M1648)</f>
      </c>
      <c r="M1649" s="183" t="str">
        <f>L1649*(1-K1649)</f>
      </c>
    </row>
    <row r="1650">
      <c r="A1650" t="s">
        <v>167</v>
      </c>
      <c r="B1650" t="s">
        <v>243</v>
      </c>
      <c r="C1650" s="35" t="s">
        <v>245</v>
      </c>
      <c r="D1650" t="s">
        <v>530</v>
      </c>
      <c r="E1650" t="s">
        <v>548</v>
      </c>
      <c r="F1650" s="176" t="n">
        <v>2040</v>
      </c>
      <c r="G1650" s="177" t="n">
        <v>38</v>
      </c>
      <c r="H1650" s="178" t="n">
        <v>1922.40671973156</v>
      </c>
      <c r="I1650" s="179" t="n">
        <v>4293566.46573064</v>
      </c>
      <c r="J1650" s="180" t="str">
        <f>IF(I1650&gt;0,H1650/I1650,0)</f>
      </c>
      <c r="K1650" s="181" t="str">
        <f>1-EXP(-J1650)</f>
      </c>
      <c r="L1650" s="182" t="str">
        <f>IF(G1650=30,1,M1649)</f>
      </c>
      <c r="M1650" s="183" t="str">
        <f>L1650*(1-K1650)</f>
      </c>
    </row>
    <row r="1651">
      <c r="A1651" t="s">
        <v>167</v>
      </c>
      <c r="B1651" t="s">
        <v>243</v>
      </c>
      <c r="C1651" s="35" t="s">
        <v>245</v>
      </c>
      <c r="D1651" t="s">
        <v>530</v>
      </c>
      <c r="E1651" t="s">
        <v>548</v>
      </c>
      <c r="F1651" s="176" t="n">
        <v>2040</v>
      </c>
      <c r="G1651" s="177" t="n">
        <v>39</v>
      </c>
      <c r="H1651" s="178" t="n">
        <v>2060.10314949614</v>
      </c>
      <c r="I1651" s="179" t="n">
        <v>4272413.6062507</v>
      </c>
      <c r="J1651" s="180" t="str">
        <f>IF(I1651&gt;0,H1651/I1651,0)</f>
      </c>
      <c r="K1651" s="181" t="str">
        <f>1-EXP(-J1651)</f>
      </c>
      <c r="L1651" s="182" t="str">
        <f>IF(G1651=30,1,M1650)</f>
      </c>
      <c r="M1651" s="183" t="str">
        <f>L1651*(1-K1651)</f>
      </c>
    </row>
    <row r="1652">
      <c r="A1652" t="s">
        <v>167</v>
      </c>
      <c r="B1652" t="s">
        <v>243</v>
      </c>
      <c r="C1652" s="35" t="s">
        <v>245</v>
      </c>
      <c r="D1652" t="s">
        <v>530</v>
      </c>
      <c r="E1652" t="s">
        <v>548</v>
      </c>
      <c r="F1652" s="176" t="n">
        <v>2040</v>
      </c>
      <c r="G1652" s="177" t="n">
        <v>40</v>
      </c>
      <c r="H1652" s="178" t="n">
        <v>2263.12819202227</v>
      </c>
      <c r="I1652" s="179" t="n">
        <v>4270520.01861047</v>
      </c>
      <c r="J1652" s="180" t="str">
        <f>IF(I1652&gt;0,H1652/I1652,0)</f>
      </c>
      <c r="K1652" s="181" t="str">
        <f>1-EXP(-J1652)</f>
      </c>
      <c r="L1652" s="182" t="str">
        <f>IF(G1652=30,1,M1651)</f>
      </c>
      <c r="M1652" s="183" t="str">
        <f>L1652*(1-K1652)</f>
      </c>
    </row>
    <row r="1653">
      <c r="A1653" t="s">
        <v>167</v>
      </c>
      <c r="B1653" t="s">
        <v>243</v>
      </c>
      <c r="C1653" s="35" t="s">
        <v>245</v>
      </c>
      <c r="D1653" t="s">
        <v>530</v>
      </c>
      <c r="E1653" t="s">
        <v>548</v>
      </c>
      <c r="F1653" s="176" t="n">
        <v>2040</v>
      </c>
      <c r="G1653" s="177" t="n">
        <v>41</v>
      </c>
      <c r="H1653" s="178" t="n">
        <v>2999.05057186725</v>
      </c>
      <c r="I1653" s="179" t="n">
        <v>4306559.45991055</v>
      </c>
      <c r="J1653" s="180" t="str">
        <f>IF(I1653&gt;0,H1653/I1653,0)</f>
      </c>
      <c r="K1653" s="181" t="str">
        <f>1-EXP(-J1653)</f>
      </c>
      <c r="L1653" s="182" t="str">
        <f>IF(G1653=30,1,M1652)</f>
      </c>
      <c r="M1653" s="183" t="str">
        <f>L1653*(1-K1653)</f>
      </c>
    </row>
    <row r="1654">
      <c r="A1654" t="s">
        <v>167</v>
      </c>
      <c r="B1654" t="s">
        <v>243</v>
      </c>
      <c r="C1654" s="35" t="s">
        <v>245</v>
      </c>
      <c r="D1654" t="s">
        <v>530</v>
      </c>
      <c r="E1654" t="s">
        <v>548</v>
      </c>
      <c r="F1654" s="176" t="n">
        <v>2040</v>
      </c>
      <c r="G1654" s="177" t="n">
        <v>42</v>
      </c>
      <c r="H1654" s="178" t="n">
        <v>3348.47757054761</v>
      </c>
      <c r="I1654" s="179" t="n">
        <v>4344960.31762492</v>
      </c>
      <c r="J1654" s="180" t="str">
        <f>IF(I1654&gt;0,H1654/I1654,0)</f>
      </c>
      <c r="K1654" s="181" t="str">
        <f>1-EXP(-J1654)</f>
      </c>
      <c r="L1654" s="182" t="str">
        <f>IF(G1654=30,1,M1653)</f>
      </c>
      <c r="M1654" s="183" t="str">
        <f>L1654*(1-K1654)</f>
      </c>
    </row>
    <row r="1655">
      <c r="A1655" t="s">
        <v>167</v>
      </c>
      <c r="B1655" t="s">
        <v>243</v>
      </c>
      <c r="C1655" s="35" t="s">
        <v>245</v>
      </c>
      <c r="D1655" t="s">
        <v>530</v>
      </c>
      <c r="E1655" t="s">
        <v>548</v>
      </c>
      <c r="F1655" s="176" t="n">
        <v>2040</v>
      </c>
      <c r="G1655" s="177" t="n">
        <v>43</v>
      </c>
      <c r="H1655" s="178" t="n">
        <v>3721.76517789831</v>
      </c>
      <c r="I1655" s="179" t="n">
        <v>4337178.09841374</v>
      </c>
      <c r="J1655" s="180" t="str">
        <f>IF(I1655&gt;0,H1655/I1655,0)</f>
      </c>
      <c r="K1655" s="181" t="str">
        <f>1-EXP(-J1655)</f>
      </c>
      <c r="L1655" s="182" t="str">
        <f>IF(G1655=30,1,M1654)</f>
      </c>
      <c r="M1655" s="183" t="str">
        <f>L1655*(1-K1655)</f>
      </c>
    </row>
    <row r="1656">
      <c r="A1656" t="s">
        <v>167</v>
      </c>
      <c r="B1656" t="s">
        <v>243</v>
      </c>
      <c r="C1656" s="35" t="s">
        <v>245</v>
      </c>
      <c r="D1656" t="s">
        <v>530</v>
      </c>
      <c r="E1656" t="s">
        <v>548</v>
      </c>
      <c r="F1656" s="176" t="n">
        <v>2040</v>
      </c>
      <c r="G1656" s="177" t="n">
        <v>44</v>
      </c>
      <c r="H1656" s="178" t="n">
        <v>3839.40862022401</v>
      </c>
      <c r="I1656" s="179" t="n">
        <v>4270780.18021995</v>
      </c>
      <c r="J1656" s="180" t="str">
        <f>IF(I1656&gt;0,H1656/I1656,0)</f>
      </c>
      <c r="K1656" s="181" t="str">
        <f>1-EXP(-J1656)</f>
      </c>
      <c r="L1656" s="182" t="str">
        <f>IF(G1656=30,1,M1655)</f>
      </c>
      <c r="M1656" s="183" t="str">
        <f>L1656*(1-K1656)</f>
      </c>
    </row>
    <row r="1657">
      <c r="A1657" t="s">
        <v>167</v>
      </c>
      <c r="B1657" t="s">
        <v>243</v>
      </c>
      <c r="C1657" s="35" t="s">
        <v>245</v>
      </c>
      <c r="D1657" t="s">
        <v>530</v>
      </c>
      <c r="E1657" t="s">
        <v>548</v>
      </c>
      <c r="F1657" s="176" t="n">
        <v>2040</v>
      </c>
      <c r="G1657" s="177" t="n">
        <v>45</v>
      </c>
      <c r="H1657" s="178" t="n">
        <v>4068.1592095511</v>
      </c>
      <c r="I1657" s="179" t="n">
        <v>4202109.14147606</v>
      </c>
      <c r="J1657" s="180" t="str">
        <f>IF(I1657&gt;0,H1657/I1657,0)</f>
      </c>
      <c r="K1657" s="181" t="str">
        <f>1-EXP(-J1657)</f>
      </c>
      <c r="L1657" s="182" t="str">
        <f>IF(G1657=30,1,M1656)</f>
      </c>
      <c r="M1657" s="183" t="str">
        <f>L1657*(1-K1657)</f>
      </c>
    </row>
    <row r="1658">
      <c r="A1658" t="s">
        <v>167</v>
      </c>
      <c r="B1658" t="s">
        <v>243</v>
      </c>
      <c r="C1658" s="35" t="s">
        <v>245</v>
      </c>
      <c r="D1658" t="s">
        <v>530</v>
      </c>
      <c r="E1658" t="s">
        <v>548</v>
      </c>
      <c r="F1658" s="176" t="n">
        <v>2040</v>
      </c>
      <c r="G1658" s="177" t="n">
        <v>46</v>
      </c>
      <c r="H1658" s="178" t="n">
        <v>4991.92333550003</v>
      </c>
      <c r="I1658" s="179" t="n">
        <v>4142213.66478554</v>
      </c>
      <c r="J1658" s="180" t="str">
        <f>IF(I1658&gt;0,H1658/I1658,0)</f>
      </c>
      <c r="K1658" s="181" t="str">
        <f>1-EXP(-J1658)</f>
      </c>
      <c r="L1658" s="182" t="str">
        <f>IF(G1658=30,1,M1657)</f>
      </c>
      <c r="M1658" s="183" t="str">
        <f>L1658*(1-K1658)</f>
      </c>
    </row>
    <row r="1659">
      <c r="A1659" t="s">
        <v>167</v>
      </c>
      <c r="B1659" t="s">
        <v>243</v>
      </c>
      <c r="C1659" s="35" t="s">
        <v>245</v>
      </c>
      <c r="D1659" t="s">
        <v>530</v>
      </c>
      <c r="E1659" t="s">
        <v>548</v>
      </c>
      <c r="F1659" s="176" t="n">
        <v>2040</v>
      </c>
      <c r="G1659" s="177" t="n">
        <v>47</v>
      </c>
      <c r="H1659" s="178" t="n">
        <v>5409.33141764349</v>
      </c>
      <c r="I1659" s="179" t="n">
        <v>4084428.82285283</v>
      </c>
      <c r="J1659" s="180" t="str">
        <f>IF(I1659&gt;0,H1659/I1659,0)</f>
      </c>
      <c r="K1659" s="181" t="str">
        <f>1-EXP(-J1659)</f>
      </c>
      <c r="L1659" s="182" t="str">
        <f>IF(G1659=30,1,M1658)</f>
      </c>
      <c r="M1659" s="183" t="str">
        <f>L1659*(1-K1659)</f>
      </c>
    </row>
    <row r="1660">
      <c r="A1660" t="s">
        <v>167</v>
      </c>
      <c r="B1660" t="s">
        <v>243</v>
      </c>
      <c r="C1660" s="35" t="s">
        <v>245</v>
      </c>
      <c r="D1660" t="s">
        <v>530</v>
      </c>
      <c r="E1660" t="s">
        <v>548</v>
      </c>
      <c r="F1660" s="176" t="n">
        <v>2040</v>
      </c>
      <c r="G1660" s="177" t="n">
        <v>48</v>
      </c>
      <c r="H1660" s="178" t="n">
        <v>5945.08779187564</v>
      </c>
      <c r="I1660" s="179" t="n">
        <v>4060113.59285277</v>
      </c>
      <c r="J1660" s="180" t="str">
        <f>IF(I1660&gt;0,H1660/I1660,0)</f>
      </c>
      <c r="K1660" s="181" t="str">
        <f>1-EXP(-J1660)</f>
      </c>
      <c r="L1660" s="182" t="str">
        <f>IF(G1660=30,1,M1659)</f>
      </c>
      <c r="M1660" s="183" t="str">
        <f>L1660*(1-K1660)</f>
      </c>
    </row>
    <row r="1661">
      <c r="A1661" t="s">
        <v>167</v>
      </c>
      <c r="B1661" t="s">
        <v>243</v>
      </c>
      <c r="C1661" s="35" t="s">
        <v>245</v>
      </c>
      <c r="D1661" t="s">
        <v>530</v>
      </c>
      <c r="E1661" t="s">
        <v>548</v>
      </c>
      <c r="F1661" s="176" t="n">
        <v>2040</v>
      </c>
      <c r="G1661" s="177" t="n">
        <v>49</v>
      </c>
      <c r="H1661" s="178" t="n">
        <v>6373.25929083155</v>
      </c>
      <c r="I1661" s="179" t="n">
        <v>4029208.97427611</v>
      </c>
      <c r="J1661" s="180" t="str">
        <f>IF(I1661&gt;0,H1661/I1661,0)</f>
      </c>
      <c r="K1661" s="181" t="str">
        <f>1-EXP(-J1661)</f>
      </c>
      <c r="L1661" s="182" t="str">
        <f>IF(G1661=30,1,M1660)</f>
      </c>
      <c r="M1661" s="183" t="str">
        <f>L1661*(1-K1661)</f>
      </c>
    </row>
    <row r="1662">
      <c r="A1662" t="s">
        <v>167</v>
      </c>
      <c r="B1662" t="s">
        <v>243</v>
      </c>
      <c r="C1662" s="35" t="s">
        <v>245</v>
      </c>
      <c r="D1662" t="s">
        <v>530</v>
      </c>
      <c r="E1662" t="s">
        <v>548</v>
      </c>
      <c r="F1662" s="176" t="n">
        <v>2040</v>
      </c>
      <c r="G1662" s="177" t="n">
        <v>50</v>
      </c>
      <c r="H1662" s="178" t="n">
        <v>6878.16546640816</v>
      </c>
      <c r="I1662" s="179" t="n">
        <v>4000928.50264929</v>
      </c>
      <c r="J1662" s="180" t="str">
        <f>IF(I1662&gt;0,H1662/I1662,0)</f>
      </c>
      <c r="K1662" s="181" t="str">
        <f>1-EXP(-J1662)</f>
      </c>
      <c r="L1662" s="182" t="str">
        <f>IF(G1662=30,1,M1661)</f>
      </c>
      <c r="M1662" s="183" t="str">
        <f>L1662*(1-K1662)</f>
      </c>
    </row>
    <row r="1663">
      <c r="A1663" t="s">
        <v>167</v>
      </c>
      <c r="B1663" t="s">
        <v>243</v>
      </c>
      <c r="C1663" s="35" t="s">
        <v>245</v>
      </c>
      <c r="D1663" t="s">
        <v>530</v>
      </c>
      <c r="E1663" t="s">
        <v>548</v>
      </c>
      <c r="F1663" s="176" t="n">
        <v>2040</v>
      </c>
      <c r="G1663" s="177" t="n">
        <v>51</v>
      </c>
      <c r="H1663" s="178" t="n">
        <v>7797.87029246444</v>
      </c>
      <c r="I1663" s="179" t="n">
        <v>3993823.0763871</v>
      </c>
      <c r="J1663" s="180" t="str">
        <f>IF(I1663&gt;0,H1663/I1663,0)</f>
      </c>
      <c r="K1663" s="181" t="str">
        <f>1-EXP(-J1663)</f>
      </c>
      <c r="L1663" s="182" t="str">
        <f>IF(G1663=30,1,M1662)</f>
      </c>
      <c r="M1663" s="183" t="str">
        <f>L1663*(1-K1663)</f>
      </c>
    </row>
    <row r="1664">
      <c r="A1664" t="s">
        <v>167</v>
      </c>
      <c r="B1664" t="s">
        <v>243</v>
      </c>
      <c r="C1664" s="35" t="s">
        <v>245</v>
      </c>
      <c r="D1664" t="s">
        <v>530</v>
      </c>
      <c r="E1664" t="s">
        <v>548</v>
      </c>
      <c r="F1664" s="176" t="n">
        <v>2040</v>
      </c>
      <c r="G1664" s="177" t="n">
        <v>52</v>
      </c>
      <c r="H1664" s="178" t="n">
        <v>8450.23018452172</v>
      </c>
      <c r="I1664" s="179" t="n">
        <v>3940807.2227798</v>
      </c>
      <c r="J1664" s="180" t="str">
        <f>IF(I1664&gt;0,H1664/I1664,0)</f>
      </c>
      <c r="K1664" s="181" t="str">
        <f>1-EXP(-J1664)</f>
      </c>
      <c r="L1664" s="182" t="str">
        <f>IF(G1664=30,1,M1663)</f>
      </c>
      <c r="M1664" s="183" t="str">
        <f>L1664*(1-K1664)</f>
      </c>
    </row>
    <row r="1665">
      <c r="A1665" t="s">
        <v>167</v>
      </c>
      <c r="B1665" t="s">
        <v>243</v>
      </c>
      <c r="C1665" s="35" t="s">
        <v>245</v>
      </c>
      <c r="D1665" t="s">
        <v>530</v>
      </c>
      <c r="E1665" t="s">
        <v>548</v>
      </c>
      <c r="F1665" s="176" t="n">
        <v>2040</v>
      </c>
      <c r="G1665" s="177" t="n">
        <v>53</v>
      </c>
      <c r="H1665" s="178" t="n">
        <v>9115.65702429855</v>
      </c>
      <c r="I1665" s="179" t="n">
        <v>3878572.99960504</v>
      </c>
      <c r="J1665" s="180" t="str">
        <f>IF(I1665&gt;0,H1665/I1665,0)</f>
      </c>
      <c r="K1665" s="181" t="str">
        <f>1-EXP(-J1665)</f>
      </c>
      <c r="L1665" s="182" t="str">
        <f>IF(G1665=30,1,M1664)</f>
      </c>
      <c r="M1665" s="183" t="str">
        <f>L1665*(1-K1665)</f>
      </c>
    </row>
    <row r="1666">
      <c r="A1666" t="s">
        <v>167</v>
      </c>
      <c r="B1666" t="s">
        <v>243</v>
      </c>
      <c r="C1666" s="35" t="s">
        <v>245</v>
      </c>
      <c r="D1666" t="s">
        <v>530</v>
      </c>
      <c r="E1666" t="s">
        <v>548</v>
      </c>
      <c r="F1666" s="176" t="n">
        <v>2040</v>
      </c>
      <c r="G1666" s="177" t="n">
        <v>54</v>
      </c>
      <c r="H1666" s="178" t="n">
        <v>10040.4134935962</v>
      </c>
      <c r="I1666" s="179" t="n">
        <v>3874428.83754317</v>
      </c>
      <c r="J1666" s="180" t="str">
        <f>IF(I1666&gt;0,H1666/I1666,0)</f>
      </c>
      <c r="K1666" s="181" t="str">
        <f>1-EXP(-J1666)</f>
      </c>
      <c r="L1666" s="182" t="str">
        <f>IF(G1666=30,1,M1665)</f>
      </c>
      <c r="M1666" s="183" t="str">
        <f>L1666*(1-K1666)</f>
      </c>
    </row>
    <row r="1667">
      <c r="A1667" t="s">
        <v>167</v>
      </c>
      <c r="B1667" t="s">
        <v>243</v>
      </c>
      <c r="C1667" s="35" t="s">
        <v>245</v>
      </c>
      <c r="D1667" t="s">
        <v>530</v>
      </c>
      <c r="E1667" t="s">
        <v>548</v>
      </c>
      <c r="F1667" s="176" t="n">
        <v>2040</v>
      </c>
      <c r="G1667" s="177" t="n">
        <v>55</v>
      </c>
      <c r="H1667" s="178" t="n">
        <v>11217.0867642511</v>
      </c>
      <c r="I1667" s="179" t="n">
        <v>3922760.46390653</v>
      </c>
      <c r="J1667" s="180" t="str">
        <f>IF(I1667&gt;0,H1667/I1667,0)</f>
      </c>
      <c r="K1667" s="181" t="str">
        <f>1-EXP(-J1667)</f>
      </c>
      <c r="L1667" s="182" t="str">
        <f>IF(G1667=30,1,M1666)</f>
      </c>
      <c r="M1667" s="183" t="str">
        <f>L1667*(1-K1667)</f>
      </c>
    </row>
    <row r="1668">
      <c r="A1668" t="s">
        <v>167</v>
      </c>
      <c r="B1668" t="s">
        <v>243</v>
      </c>
      <c r="C1668" s="35" t="s">
        <v>245</v>
      </c>
      <c r="D1668" t="s">
        <v>530</v>
      </c>
      <c r="E1668" t="s">
        <v>548</v>
      </c>
      <c r="F1668" s="176" t="n">
        <v>2040</v>
      </c>
      <c r="G1668" s="177" t="n">
        <v>56</v>
      </c>
      <c r="H1668" s="178" t="n">
        <v>12339.0062135882</v>
      </c>
      <c r="I1668" s="179" t="n">
        <v>3929200.64226169</v>
      </c>
      <c r="J1668" s="180" t="str">
        <f>IF(I1668&gt;0,H1668/I1668,0)</f>
      </c>
      <c r="K1668" s="181" t="str">
        <f>1-EXP(-J1668)</f>
      </c>
      <c r="L1668" s="182" t="str">
        <f>IF(G1668=30,1,M1667)</f>
      </c>
      <c r="M1668" s="183" t="str">
        <f>L1668*(1-K1668)</f>
      </c>
    </row>
    <row r="1669">
      <c r="A1669" t="s">
        <v>167</v>
      </c>
      <c r="B1669" t="s">
        <v>243</v>
      </c>
      <c r="C1669" s="35" t="s">
        <v>245</v>
      </c>
      <c r="D1669" t="s">
        <v>530</v>
      </c>
      <c r="E1669" t="s">
        <v>548</v>
      </c>
      <c r="F1669" s="176" t="n">
        <v>2040</v>
      </c>
      <c r="G1669" s="177" t="n">
        <v>57</v>
      </c>
      <c r="H1669" s="178" t="n">
        <v>13360.8076367095</v>
      </c>
      <c r="I1669" s="179" t="n">
        <v>3879366.3487102</v>
      </c>
      <c r="J1669" s="180" t="str">
        <f>IF(I1669&gt;0,H1669/I1669,0)</f>
      </c>
      <c r="K1669" s="181" t="str">
        <f>1-EXP(-J1669)</f>
      </c>
      <c r="L1669" s="182" t="str">
        <f>IF(G1669=30,1,M1668)</f>
      </c>
      <c r="M1669" s="183" t="str">
        <f>L1669*(1-K1669)</f>
      </c>
    </row>
    <row r="1670">
      <c r="A1670" t="s">
        <v>167</v>
      </c>
      <c r="B1670" t="s">
        <v>243</v>
      </c>
      <c r="C1670" s="35" t="s">
        <v>245</v>
      </c>
      <c r="D1670" t="s">
        <v>530</v>
      </c>
      <c r="E1670" t="s">
        <v>548</v>
      </c>
      <c r="F1670" s="176" t="n">
        <v>2040</v>
      </c>
      <c r="G1670" s="177" t="n">
        <v>58</v>
      </c>
      <c r="H1670" s="178" t="n">
        <v>14366.3974846897</v>
      </c>
      <c r="I1670" s="179" t="n">
        <v>3805058.28945365</v>
      </c>
      <c r="J1670" s="180" t="str">
        <f>IF(I1670&gt;0,H1670/I1670,0)</f>
      </c>
      <c r="K1670" s="181" t="str">
        <f>1-EXP(-J1670)</f>
      </c>
      <c r="L1670" s="182" t="str">
        <f>IF(G1670=30,1,M1669)</f>
      </c>
      <c r="M1670" s="183" t="str">
        <f>L1670*(1-K1670)</f>
      </c>
    </row>
    <row r="1671">
      <c r="A1671" t="s">
        <v>167</v>
      </c>
      <c r="B1671" t="s">
        <v>243</v>
      </c>
      <c r="C1671" s="35" t="s">
        <v>245</v>
      </c>
      <c r="D1671" t="s">
        <v>530</v>
      </c>
      <c r="E1671" t="s">
        <v>548</v>
      </c>
      <c r="F1671" s="176" t="n">
        <v>2040</v>
      </c>
      <c r="G1671" s="177" t="n">
        <v>59</v>
      </c>
      <c r="H1671" s="178" t="n">
        <v>14689.3514554404</v>
      </c>
      <c r="I1671" s="179" t="n">
        <v>3723333.8188957</v>
      </c>
      <c r="J1671" s="180" t="str">
        <f>IF(I1671&gt;0,H1671/I1671,0)</f>
      </c>
      <c r="K1671" s="181" t="str">
        <f>1-EXP(-J1671)</f>
      </c>
      <c r="L1671" s="182" t="str">
        <f>IF(G1671=30,1,M1670)</f>
      </c>
      <c r="M1671" s="183" t="str">
        <f>L1671*(1-K1671)</f>
      </c>
    </row>
    <row r="1672">
      <c r="A1672" t="s">
        <v>167</v>
      </c>
      <c r="B1672" t="s">
        <v>243</v>
      </c>
      <c r="C1672" s="35" t="s">
        <v>245</v>
      </c>
      <c r="D1672" t="s">
        <v>530</v>
      </c>
      <c r="E1672" t="s">
        <v>548</v>
      </c>
      <c r="F1672" s="176" t="n">
        <v>2040</v>
      </c>
      <c r="G1672" s="177" t="n">
        <v>60</v>
      </c>
      <c r="H1672" s="178" t="n">
        <v>15251.7045537419</v>
      </c>
      <c r="I1672" s="179" t="n">
        <v>3646018.87053391</v>
      </c>
      <c r="J1672" s="180" t="str">
        <f>IF(I1672&gt;0,H1672/I1672,0)</f>
      </c>
      <c r="K1672" s="181" t="str">
        <f>1-EXP(-J1672)</f>
      </c>
      <c r="L1672" s="182" t="str">
        <f>IF(G1672=30,1,M1671)</f>
      </c>
      <c r="M1672" s="183" t="str">
        <f>L1672*(1-K1672)</f>
      </c>
    </row>
    <row r="1673">
      <c r="A1673" t="s">
        <v>167</v>
      </c>
      <c r="B1673" t="s">
        <v>243</v>
      </c>
      <c r="C1673" s="35" t="s">
        <v>245</v>
      </c>
      <c r="D1673" t="s">
        <v>530</v>
      </c>
      <c r="E1673" t="s">
        <v>548</v>
      </c>
      <c r="F1673" s="176" t="n">
        <v>2040</v>
      </c>
      <c r="G1673" s="177" t="n">
        <v>61</v>
      </c>
      <c r="H1673" s="178" t="n">
        <v>15911.2485020016</v>
      </c>
      <c r="I1673" s="179" t="n">
        <v>3554994.44494276</v>
      </c>
      <c r="J1673" s="180" t="str">
        <f>IF(I1673&gt;0,H1673/I1673,0)</f>
      </c>
      <c r="K1673" s="181" t="str">
        <f>1-EXP(-J1673)</f>
      </c>
      <c r="L1673" s="182" t="str">
        <f>IF(G1673=30,1,M1672)</f>
      </c>
      <c r="M1673" s="183" t="str">
        <f>L1673*(1-K1673)</f>
      </c>
    </row>
    <row r="1674">
      <c r="A1674" t="s">
        <v>167</v>
      </c>
      <c r="B1674" t="s">
        <v>243</v>
      </c>
      <c r="C1674" s="35" t="s">
        <v>245</v>
      </c>
      <c r="D1674" t="s">
        <v>530</v>
      </c>
      <c r="E1674" t="s">
        <v>548</v>
      </c>
      <c r="F1674" s="176" t="n">
        <v>2040</v>
      </c>
      <c r="G1674" s="177" t="n">
        <v>62</v>
      </c>
      <c r="H1674" s="178" t="n">
        <v>16629.6031473021</v>
      </c>
      <c r="I1674" s="179" t="n">
        <v>3440826.18072401</v>
      </c>
      <c r="J1674" s="180" t="str">
        <f>IF(I1674&gt;0,H1674/I1674,0)</f>
      </c>
      <c r="K1674" s="181" t="str">
        <f>1-EXP(-J1674)</f>
      </c>
      <c r="L1674" s="182" t="str">
        <f>IF(G1674=30,1,M1673)</f>
      </c>
      <c r="M1674" s="183" t="str">
        <f>L1674*(1-K1674)</f>
      </c>
    </row>
    <row r="1675">
      <c r="A1675" t="s">
        <v>167</v>
      </c>
      <c r="B1675" t="s">
        <v>243</v>
      </c>
      <c r="C1675" s="35" t="s">
        <v>245</v>
      </c>
      <c r="D1675" t="s">
        <v>530</v>
      </c>
      <c r="E1675" t="s">
        <v>548</v>
      </c>
      <c r="F1675" s="176" t="n">
        <v>2040</v>
      </c>
      <c r="G1675" s="177" t="n">
        <v>63</v>
      </c>
      <c r="H1675" s="178" t="n">
        <v>17372.4777904362</v>
      </c>
      <c r="I1675" s="179" t="n">
        <v>3329782.67666814</v>
      </c>
      <c r="J1675" s="180" t="str">
        <f>IF(I1675&gt;0,H1675/I1675,0)</f>
      </c>
      <c r="K1675" s="181" t="str">
        <f>1-EXP(-J1675)</f>
      </c>
      <c r="L1675" s="182" t="str">
        <f>IF(G1675=30,1,M1674)</f>
      </c>
      <c r="M1675" s="183" t="str">
        <f>L1675*(1-K1675)</f>
      </c>
    </row>
    <row r="1676">
      <c r="A1676" t="s">
        <v>167</v>
      </c>
      <c r="B1676" t="s">
        <v>243</v>
      </c>
      <c r="C1676" s="35" t="s">
        <v>245</v>
      </c>
      <c r="D1676" t="s">
        <v>530</v>
      </c>
      <c r="E1676" t="s">
        <v>548</v>
      </c>
      <c r="F1676" s="176" t="n">
        <v>2040</v>
      </c>
      <c r="G1676" s="177" t="n">
        <v>64</v>
      </c>
      <c r="H1676" s="178" t="n">
        <v>18557.059389268</v>
      </c>
      <c r="I1676" s="179" t="n">
        <v>3230788.14565989</v>
      </c>
      <c r="J1676" s="180" t="str">
        <f>IF(I1676&gt;0,H1676/I1676,0)</f>
      </c>
      <c r="K1676" s="181" t="str">
        <f>1-EXP(-J1676)</f>
      </c>
      <c r="L1676" s="182" t="str">
        <f>IF(G1676=30,1,M1675)</f>
      </c>
      <c r="M1676" s="183" t="str">
        <f>L1676*(1-K1676)</f>
      </c>
    </row>
    <row r="1677">
      <c r="A1677" t="s">
        <v>167</v>
      </c>
      <c r="B1677" t="s">
        <v>243</v>
      </c>
      <c r="C1677" s="35" t="s">
        <v>245</v>
      </c>
      <c r="D1677" t="s">
        <v>530</v>
      </c>
      <c r="E1677" t="s">
        <v>548</v>
      </c>
      <c r="F1677" s="176" t="n">
        <v>2040</v>
      </c>
      <c r="G1677" s="177" t="n">
        <v>65</v>
      </c>
      <c r="H1677" s="178" t="n">
        <v>19601.8231189381</v>
      </c>
      <c r="I1677" s="179" t="n">
        <v>3119194.73535842</v>
      </c>
      <c r="J1677" s="180" t="str">
        <f>IF(I1677&gt;0,H1677/I1677,0)</f>
      </c>
      <c r="K1677" s="181" t="str">
        <f>1-EXP(-J1677)</f>
      </c>
      <c r="L1677" s="182" t="str">
        <f>IF(G1677=30,1,M1676)</f>
      </c>
      <c r="M1677" s="183" t="str">
        <f>L1677*(1-K1677)</f>
      </c>
    </row>
    <row r="1678">
      <c r="A1678" t="s">
        <v>167</v>
      </c>
      <c r="B1678" t="s">
        <v>243</v>
      </c>
      <c r="C1678" s="35" t="s">
        <v>245</v>
      </c>
      <c r="D1678" t="s">
        <v>530</v>
      </c>
      <c r="E1678" t="s">
        <v>548</v>
      </c>
      <c r="F1678" s="176" t="n">
        <v>2040</v>
      </c>
      <c r="G1678" s="177" t="n">
        <v>66</v>
      </c>
      <c r="H1678" s="178" t="n">
        <v>20122.5651886613</v>
      </c>
      <c r="I1678" s="179" t="n">
        <v>3019265.11475035</v>
      </c>
      <c r="J1678" s="180" t="str">
        <f>IF(I1678&gt;0,H1678/I1678,0)</f>
      </c>
      <c r="K1678" s="181" t="str">
        <f>1-EXP(-J1678)</f>
      </c>
      <c r="L1678" s="182" t="str">
        <f>IF(G1678=30,1,M1677)</f>
      </c>
      <c r="M1678" s="183" t="str">
        <f>L1678*(1-K1678)</f>
      </c>
    </row>
    <row r="1679">
      <c r="A1679" t="s">
        <v>167</v>
      </c>
      <c r="B1679" t="s">
        <v>243</v>
      </c>
      <c r="C1679" s="35" t="s">
        <v>245</v>
      </c>
      <c r="D1679" t="s">
        <v>530</v>
      </c>
      <c r="E1679" t="s">
        <v>548</v>
      </c>
      <c r="F1679" s="176" t="n">
        <v>2040</v>
      </c>
      <c r="G1679" s="177" t="n">
        <v>67</v>
      </c>
      <c r="H1679" s="178" t="n">
        <v>21216.5824587845</v>
      </c>
      <c r="I1679" s="179" t="n">
        <v>2917566.33176456</v>
      </c>
      <c r="J1679" s="180" t="str">
        <f>IF(I1679&gt;0,H1679/I1679,0)</f>
      </c>
      <c r="K1679" s="181" t="str">
        <f>1-EXP(-J1679)</f>
      </c>
      <c r="L1679" s="182" t="str">
        <f>IF(G1679=30,1,M1678)</f>
      </c>
      <c r="M1679" s="183" t="str">
        <f>L1679*(1-K1679)</f>
      </c>
    </row>
    <row r="1680">
      <c r="A1680" t="s">
        <v>167</v>
      </c>
      <c r="B1680" t="s">
        <v>243</v>
      </c>
      <c r="C1680" s="35" t="s">
        <v>245</v>
      </c>
      <c r="D1680" t="s">
        <v>530</v>
      </c>
      <c r="E1680" t="s">
        <v>548</v>
      </c>
      <c r="F1680" s="176" t="n">
        <v>2040</v>
      </c>
      <c r="G1680" s="177" t="n">
        <v>68</v>
      </c>
      <c r="H1680" s="178" t="n">
        <v>22058.0396735953</v>
      </c>
      <c r="I1680" s="179" t="n">
        <v>2796694.4105878</v>
      </c>
      <c r="J1680" s="180" t="str">
        <f>IF(I1680&gt;0,H1680/I1680,0)</f>
      </c>
      <c r="K1680" s="181" t="str">
        <f>1-EXP(-J1680)</f>
      </c>
      <c r="L1680" s="182" t="str">
        <f>IF(G1680=30,1,M1679)</f>
      </c>
      <c r="M1680" s="183" t="str">
        <f>L1680*(1-K1680)</f>
      </c>
    </row>
    <row r="1681">
      <c r="A1681" t="s">
        <v>167</v>
      </c>
      <c r="B1681" t="s">
        <v>243</v>
      </c>
      <c r="C1681" s="35" t="s">
        <v>245</v>
      </c>
      <c r="D1681" t="s">
        <v>530</v>
      </c>
      <c r="E1681" t="s">
        <v>548</v>
      </c>
      <c r="F1681" s="176" t="n">
        <v>2040</v>
      </c>
      <c r="G1681" s="177" t="n">
        <v>69</v>
      </c>
      <c r="H1681" s="178" t="n">
        <v>22284.9472449527</v>
      </c>
      <c r="I1681" s="179" t="n">
        <v>2684205.92295816</v>
      </c>
      <c r="J1681" s="180" t="str">
        <f>IF(I1681&gt;0,H1681/I1681,0)</f>
      </c>
      <c r="K1681" s="181" t="str">
        <f>1-EXP(-J1681)</f>
      </c>
      <c r="L1681" s="182" t="str">
        <f>IF(G1681=30,1,M1680)</f>
      </c>
      <c r="M1681" s="183" t="str">
        <f>L1681*(1-K1681)</f>
      </c>
    </row>
    <row r="1682">
      <c r="A1682" t="s">
        <v>167</v>
      </c>
      <c r="B1682" t="s">
        <v>243</v>
      </c>
      <c r="C1682" s="35" t="s">
        <v>245</v>
      </c>
      <c r="D1682" t="s">
        <v>530</v>
      </c>
      <c r="E1682" t="s">
        <v>548</v>
      </c>
      <c r="F1682" s="176" t="n">
        <v>2041</v>
      </c>
      <c r="G1682" s="177" t="n">
        <v>30</v>
      </c>
      <c r="H1682" s="178" t="n">
        <v>745.476585884834</v>
      </c>
      <c r="I1682" s="179" t="n">
        <v>4807143.54551773</v>
      </c>
      <c r="J1682" s="180" t="str">
        <f>IF(I1682&gt;0,H1682/I1682,0)</f>
      </c>
      <c r="K1682" s="181" t="str">
        <f>1-EXP(-J1682)</f>
      </c>
      <c r="L1682" s="182" t="str">
        <f>IF(G1682=30,1,M1681)</f>
      </c>
      <c r="M1682" s="183" t="str">
        <f>L1682*(1-K1682)</f>
      </c>
    </row>
    <row r="1683">
      <c r="A1683" t="s">
        <v>167</v>
      </c>
      <c r="B1683" t="s">
        <v>243</v>
      </c>
      <c r="C1683" s="35" t="s">
        <v>245</v>
      </c>
      <c r="D1683" t="s">
        <v>530</v>
      </c>
      <c r="E1683" t="s">
        <v>548</v>
      </c>
      <c r="F1683" s="176" t="n">
        <v>2041</v>
      </c>
      <c r="G1683" s="177" t="n">
        <v>31</v>
      </c>
      <c r="H1683" s="178" t="n">
        <v>1042.65526229486</v>
      </c>
      <c r="I1683" s="179" t="n">
        <v>4706111.931687</v>
      </c>
      <c r="J1683" s="180" t="str">
        <f>IF(I1683&gt;0,H1683/I1683,0)</f>
      </c>
      <c r="K1683" s="181" t="str">
        <f>1-EXP(-J1683)</f>
      </c>
      <c r="L1683" s="182" t="str">
        <f>IF(G1683=30,1,M1682)</f>
      </c>
      <c r="M1683" s="183" t="str">
        <f>L1683*(1-K1683)</f>
      </c>
    </row>
    <row r="1684">
      <c r="A1684" t="s">
        <v>167</v>
      </c>
      <c r="B1684" t="s">
        <v>243</v>
      </c>
      <c r="C1684" s="35" t="s">
        <v>245</v>
      </c>
      <c r="D1684" t="s">
        <v>530</v>
      </c>
      <c r="E1684" t="s">
        <v>548</v>
      </c>
      <c r="F1684" s="176" t="n">
        <v>2041</v>
      </c>
      <c r="G1684" s="177" t="n">
        <v>32</v>
      </c>
      <c r="H1684" s="178" t="n">
        <v>1073.46033846755</v>
      </c>
      <c r="I1684" s="179" t="n">
        <v>4649752.69145246</v>
      </c>
      <c r="J1684" s="180" t="str">
        <f>IF(I1684&gt;0,H1684/I1684,0)</f>
      </c>
      <c r="K1684" s="181" t="str">
        <f>1-EXP(-J1684)</f>
      </c>
      <c r="L1684" s="182" t="str">
        <f>IF(G1684=30,1,M1683)</f>
      </c>
      <c r="M1684" s="183" t="str">
        <f>L1684*(1-K1684)</f>
      </c>
    </row>
    <row r="1685">
      <c r="A1685" t="s">
        <v>167</v>
      </c>
      <c r="B1685" t="s">
        <v>243</v>
      </c>
      <c r="C1685" s="35" t="s">
        <v>245</v>
      </c>
      <c r="D1685" t="s">
        <v>530</v>
      </c>
      <c r="E1685" t="s">
        <v>548</v>
      </c>
      <c r="F1685" s="176" t="n">
        <v>2041</v>
      </c>
      <c r="G1685" s="177" t="n">
        <v>33</v>
      </c>
      <c r="H1685" s="178" t="n">
        <v>1131.17182375204</v>
      </c>
      <c r="I1685" s="179" t="n">
        <v>4642154.51757189</v>
      </c>
      <c r="J1685" s="180" t="str">
        <f>IF(I1685&gt;0,H1685/I1685,0)</f>
      </c>
      <c r="K1685" s="181" t="str">
        <f>1-EXP(-J1685)</f>
      </c>
      <c r="L1685" s="182" t="str">
        <f>IF(G1685=30,1,M1684)</f>
      </c>
      <c r="M1685" s="183" t="str">
        <f>L1685*(1-K1685)</f>
      </c>
    </row>
    <row r="1686">
      <c r="A1686" t="s">
        <v>167</v>
      </c>
      <c r="B1686" t="s">
        <v>243</v>
      </c>
      <c r="C1686" s="35" t="s">
        <v>245</v>
      </c>
      <c r="D1686" t="s">
        <v>530</v>
      </c>
      <c r="E1686" t="s">
        <v>548</v>
      </c>
      <c r="F1686" s="176" t="n">
        <v>2041</v>
      </c>
      <c r="G1686" s="177" t="n">
        <v>34</v>
      </c>
      <c r="H1686" s="178" t="n">
        <v>1189.64266312353</v>
      </c>
      <c r="I1686" s="179" t="n">
        <v>4614504.98935601</v>
      </c>
      <c r="J1686" s="180" t="str">
        <f>IF(I1686&gt;0,H1686/I1686,0)</f>
      </c>
      <c r="K1686" s="181" t="str">
        <f>1-EXP(-J1686)</f>
      </c>
      <c r="L1686" s="182" t="str">
        <f>IF(G1686=30,1,M1685)</f>
      </c>
      <c r="M1686" s="183" t="str">
        <f>L1686*(1-K1686)</f>
      </c>
    </row>
    <row r="1687">
      <c r="A1687" t="s">
        <v>167</v>
      </c>
      <c r="B1687" t="s">
        <v>243</v>
      </c>
      <c r="C1687" s="35" t="s">
        <v>245</v>
      </c>
      <c r="D1687" t="s">
        <v>530</v>
      </c>
      <c r="E1687" t="s">
        <v>548</v>
      </c>
      <c r="F1687" s="176" t="n">
        <v>2041</v>
      </c>
      <c r="G1687" s="177" t="n">
        <v>35</v>
      </c>
      <c r="H1687" s="178" t="n">
        <v>1259.55414457152</v>
      </c>
      <c r="I1687" s="179" t="n">
        <v>4543181.14636432</v>
      </c>
      <c r="J1687" s="180" t="str">
        <f>IF(I1687&gt;0,H1687/I1687,0)</f>
      </c>
      <c r="K1687" s="181" t="str">
        <f>1-EXP(-J1687)</f>
      </c>
      <c r="L1687" s="182" t="str">
        <f>IF(G1687=30,1,M1686)</f>
      </c>
      <c r="M1687" s="183" t="str">
        <f>L1687*(1-K1687)</f>
      </c>
    </row>
    <row r="1688">
      <c r="A1688" t="s">
        <v>167</v>
      </c>
      <c r="B1688" t="s">
        <v>243</v>
      </c>
      <c r="C1688" s="35" t="s">
        <v>245</v>
      </c>
      <c r="D1688" t="s">
        <v>530</v>
      </c>
      <c r="E1688" t="s">
        <v>548</v>
      </c>
      <c r="F1688" s="176" t="n">
        <v>2041</v>
      </c>
      <c r="G1688" s="177" t="n">
        <v>36</v>
      </c>
      <c r="H1688" s="178" t="n">
        <v>1583.62668910277</v>
      </c>
      <c r="I1688" s="179" t="n">
        <v>4449062.68926946</v>
      </c>
      <c r="J1688" s="180" t="str">
        <f>IF(I1688&gt;0,H1688/I1688,0)</f>
      </c>
      <c r="K1688" s="181" t="str">
        <f>1-EXP(-J1688)</f>
      </c>
      <c r="L1688" s="182" t="str">
        <f>IF(G1688=30,1,M1687)</f>
      </c>
      <c r="M1688" s="183" t="str">
        <f>L1688*(1-K1688)</f>
      </c>
    </row>
    <row r="1689">
      <c r="A1689" t="s">
        <v>167</v>
      </c>
      <c r="B1689" t="s">
        <v>243</v>
      </c>
      <c r="C1689" s="35" t="s">
        <v>245</v>
      </c>
      <c r="D1689" t="s">
        <v>530</v>
      </c>
      <c r="E1689" t="s">
        <v>548</v>
      </c>
      <c r="F1689" s="176" t="n">
        <v>2041</v>
      </c>
      <c r="G1689" s="177" t="n">
        <v>37</v>
      </c>
      <c r="H1689" s="178" t="n">
        <v>1699.42760396464</v>
      </c>
      <c r="I1689" s="179" t="n">
        <v>4351458.60748871</v>
      </c>
      <c r="J1689" s="180" t="str">
        <f>IF(I1689&gt;0,H1689/I1689,0)</f>
      </c>
      <c r="K1689" s="181" t="str">
        <f>1-EXP(-J1689)</f>
      </c>
      <c r="L1689" s="182" t="str">
        <f>IF(G1689=30,1,M1688)</f>
      </c>
      <c r="M1689" s="183" t="str">
        <f>L1689*(1-K1689)</f>
      </c>
    </row>
    <row r="1690">
      <c r="A1690" t="s">
        <v>167</v>
      </c>
      <c r="B1690" t="s">
        <v>243</v>
      </c>
      <c r="C1690" s="35" t="s">
        <v>245</v>
      </c>
      <c r="D1690" t="s">
        <v>530</v>
      </c>
      <c r="E1690" t="s">
        <v>548</v>
      </c>
      <c r="F1690" s="176" t="n">
        <v>2041</v>
      </c>
      <c r="G1690" s="177" t="n">
        <v>38</v>
      </c>
      <c r="H1690" s="178" t="n">
        <v>1880.37816300429</v>
      </c>
      <c r="I1690" s="179" t="n">
        <v>4307584.46018441</v>
      </c>
      <c r="J1690" s="180" t="str">
        <f>IF(I1690&gt;0,H1690/I1690,0)</f>
      </c>
      <c r="K1690" s="181" t="str">
        <f>1-EXP(-J1690)</f>
      </c>
      <c r="L1690" s="182" t="str">
        <f>IF(G1690=30,1,M1689)</f>
      </c>
      <c r="M1690" s="183" t="str">
        <f>L1690*(1-K1690)</f>
      </c>
    </row>
    <row r="1691">
      <c r="A1691" t="s">
        <v>167</v>
      </c>
      <c r="B1691" t="s">
        <v>243</v>
      </c>
      <c r="C1691" s="35" t="s">
        <v>245</v>
      </c>
      <c r="D1691" t="s">
        <v>530</v>
      </c>
      <c r="E1691" t="s">
        <v>548</v>
      </c>
      <c r="F1691" s="176" t="n">
        <v>2041</v>
      </c>
      <c r="G1691" s="177" t="n">
        <v>39</v>
      </c>
      <c r="H1691" s="178" t="n">
        <v>2019.99409988033</v>
      </c>
      <c r="I1691" s="179" t="n">
        <v>4286094.28070336</v>
      </c>
      <c r="J1691" s="180" t="str">
        <f>IF(I1691&gt;0,H1691/I1691,0)</f>
      </c>
      <c r="K1691" s="181" t="str">
        <f>1-EXP(-J1691)</f>
      </c>
      <c r="L1691" s="182" t="str">
        <f>IF(G1691=30,1,M1690)</f>
      </c>
      <c r="M1691" s="183" t="str">
        <f>L1691*(1-K1691)</f>
      </c>
    </row>
    <row r="1692">
      <c r="A1692" t="s">
        <v>167</v>
      </c>
      <c r="B1692" t="s">
        <v>243</v>
      </c>
      <c r="C1692" s="35" t="s">
        <v>245</v>
      </c>
      <c r="D1692" t="s">
        <v>530</v>
      </c>
      <c r="E1692" t="s">
        <v>548</v>
      </c>
      <c r="F1692" s="176" t="n">
        <v>2041</v>
      </c>
      <c r="G1692" s="177" t="n">
        <v>40</v>
      </c>
      <c r="H1692" s="178" t="n">
        <v>2215.92109623636</v>
      </c>
      <c r="I1692" s="179" t="n">
        <v>4264425.27911753</v>
      </c>
      <c r="J1692" s="180" t="str">
        <f>IF(I1692&gt;0,H1692/I1692,0)</f>
      </c>
      <c r="K1692" s="181" t="str">
        <f>1-EXP(-J1692)</f>
      </c>
      <c r="L1692" s="182" t="str">
        <f>IF(G1692=30,1,M1691)</f>
      </c>
      <c r="M1692" s="183" t="str">
        <f>L1692*(1-K1692)</f>
      </c>
    </row>
    <row r="1693">
      <c r="A1693" t="s">
        <v>167</v>
      </c>
      <c r="B1693" t="s">
        <v>243</v>
      </c>
      <c r="C1693" s="35" t="s">
        <v>245</v>
      </c>
      <c r="D1693" t="s">
        <v>530</v>
      </c>
      <c r="E1693" t="s">
        <v>548</v>
      </c>
      <c r="F1693" s="176" t="n">
        <v>2041</v>
      </c>
      <c r="G1693" s="177" t="n">
        <v>41</v>
      </c>
      <c r="H1693" s="178" t="n">
        <v>2906.47324045438</v>
      </c>
      <c r="I1693" s="179" t="n">
        <v>4261879.67145082</v>
      </c>
      <c r="J1693" s="180" t="str">
        <f>IF(I1693&gt;0,H1693/I1693,0)</f>
      </c>
      <c r="K1693" s="181" t="str">
        <f>1-EXP(-J1693)</f>
      </c>
      <c r="L1693" s="182" t="str">
        <f>IF(G1693=30,1,M1692)</f>
      </c>
      <c r="M1693" s="183" t="str">
        <f>L1693*(1-K1693)</f>
      </c>
    </row>
    <row r="1694">
      <c r="A1694" t="s">
        <v>167</v>
      </c>
      <c r="B1694" t="s">
        <v>243</v>
      </c>
      <c r="C1694" s="35" t="s">
        <v>245</v>
      </c>
      <c r="D1694" t="s">
        <v>530</v>
      </c>
      <c r="E1694" t="s">
        <v>548</v>
      </c>
      <c r="F1694" s="176" t="n">
        <v>2041</v>
      </c>
      <c r="G1694" s="177" t="n">
        <v>42</v>
      </c>
      <c r="H1694" s="178" t="n">
        <v>3271.0657598001</v>
      </c>
      <c r="I1694" s="179" t="n">
        <v>4297325.34209981</v>
      </c>
      <c r="J1694" s="180" t="str">
        <f>IF(I1694&gt;0,H1694/I1694,0)</f>
      </c>
      <c r="K1694" s="181" t="str">
        <f>1-EXP(-J1694)</f>
      </c>
      <c r="L1694" s="182" t="str">
        <f>IF(G1694=30,1,M1693)</f>
      </c>
      <c r="M1694" s="183" t="str">
        <f>L1694*(1-K1694)</f>
      </c>
    </row>
    <row r="1695">
      <c r="A1695" t="s">
        <v>167</v>
      </c>
      <c r="B1695" t="s">
        <v>243</v>
      </c>
      <c r="C1695" s="35" t="s">
        <v>245</v>
      </c>
      <c r="D1695" t="s">
        <v>530</v>
      </c>
      <c r="E1695" t="s">
        <v>548</v>
      </c>
      <c r="F1695" s="176" t="n">
        <v>2041</v>
      </c>
      <c r="G1695" s="177" t="n">
        <v>43</v>
      </c>
      <c r="H1695" s="178" t="n">
        <v>3680.06212227246</v>
      </c>
      <c r="I1695" s="179" t="n">
        <v>4334805.6227722</v>
      </c>
      <c r="J1695" s="180" t="str">
        <f>IF(I1695&gt;0,H1695/I1695,0)</f>
      </c>
      <c r="K1695" s="181" t="str">
        <f>1-EXP(-J1695)</f>
      </c>
      <c r="L1695" s="182" t="str">
        <f>IF(G1695=30,1,M1694)</f>
      </c>
      <c r="M1695" s="183" t="str">
        <f>L1695*(1-K1695)</f>
      </c>
    </row>
    <row r="1696">
      <c r="A1696" t="s">
        <v>167</v>
      </c>
      <c r="B1696" t="s">
        <v>243</v>
      </c>
      <c r="C1696" s="35" t="s">
        <v>245</v>
      </c>
      <c r="D1696" t="s">
        <v>530</v>
      </c>
      <c r="E1696" t="s">
        <v>548</v>
      </c>
      <c r="F1696" s="176" t="n">
        <v>2041</v>
      </c>
      <c r="G1696" s="177" t="n">
        <v>44</v>
      </c>
      <c r="H1696" s="178" t="n">
        <v>3861.80939886295</v>
      </c>
      <c r="I1696" s="179" t="n">
        <v>4326087.43882499</v>
      </c>
      <c r="J1696" s="180" t="str">
        <f>IF(I1696&gt;0,H1696/I1696,0)</f>
      </c>
      <c r="K1696" s="181" t="str">
        <f>1-EXP(-J1696)</f>
      </c>
      <c r="L1696" s="182" t="str">
        <f>IF(G1696=30,1,M1695)</f>
      </c>
      <c r="M1696" s="183" t="str">
        <f>L1696*(1-K1696)</f>
      </c>
    </row>
    <row r="1697">
      <c r="A1697" t="s">
        <v>167</v>
      </c>
      <c r="B1697" t="s">
        <v>243</v>
      </c>
      <c r="C1697" s="35" t="s">
        <v>245</v>
      </c>
      <c r="D1697" t="s">
        <v>530</v>
      </c>
      <c r="E1697" t="s">
        <v>548</v>
      </c>
      <c r="F1697" s="176" t="n">
        <v>2041</v>
      </c>
      <c r="G1697" s="177" t="n">
        <v>45</v>
      </c>
      <c r="H1697" s="178" t="n">
        <v>4097.88282243671</v>
      </c>
      <c r="I1697" s="179" t="n">
        <v>4259052.37626031</v>
      </c>
      <c r="J1697" s="180" t="str">
        <f>IF(I1697&gt;0,H1697/I1697,0)</f>
      </c>
      <c r="K1697" s="181" t="str">
        <f>1-EXP(-J1697)</f>
      </c>
      <c r="L1697" s="182" t="str">
        <f>IF(G1697=30,1,M1696)</f>
      </c>
      <c r="M1697" s="183" t="str">
        <f>L1697*(1-K1697)</f>
      </c>
    </row>
    <row r="1698">
      <c r="A1698" t="s">
        <v>167</v>
      </c>
      <c r="B1698" t="s">
        <v>243</v>
      </c>
      <c r="C1698" s="35" t="s">
        <v>245</v>
      </c>
      <c r="D1698" t="s">
        <v>530</v>
      </c>
      <c r="E1698" t="s">
        <v>548</v>
      </c>
      <c r="F1698" s="176" t="n">
        <v>2041</v>
      </c>
      <c r="G1698" s="177" t="n">
        <v>46</v>
      </c>
      <c r="H1698" s="178" t="n">
        <v>5005.53853093052</v>
      </c>
      <c r="I1698" s="179" t="n">
        <v>4189578.41640338</v>
      </c>
      <c r="J1698" s="180" t="str">
        <f>IF(I1698&gt;0,H1698/I1698,0)</f>
      </c>
      <c r="K1698" s="181" t="str">
        <f>1-EXP(-J1698)</f>
      </c>
      <c r="L1698" s="182" t="str">
        <f>IF(G1698=30,1,M1697)</f>
      </c>
      <c r="M1698" s="183" t="str">
        <f>L1698*(1-K1698)</f>
      </c>
    </row>
    <row r="1699">
      <c r="A1699" t="s">
        <v>167</v>
      </c>
      <c r="B1699" t="s">
        <v>243</v>
      </c>
      <c r="C1699" s="35" t="s">
        <v>245</v>
      </c>
      <c r="D1699" t="s">
        <v>530</v>
      </c>
      <c r="E1699" t="s">
        <v>548</v>
      </c>
      <c r="F1699" s="176" t="n">
        <v>2041</v>
      </c>
      <c r="G1699" s="177" t="n">
        <v>47</v>
      </c>
      <c r="H1699" s="178" t="n">
        <v>5414.59326015964</v>
      </c>
      <c r="I1699" s="179" t="n">
        <v>4129002.66450853</v>
      </c>
      <c r="J1699" s="180" t="str">
        <f>IF(I1699&gt;0,H1699/I1699,0)</f>
      </c>
      <c r="K1699" s="181" t="str">
        <f>1-EXP(-J1699)</f>
      </c>
      <c r="L1699" s="182" t="str">
        <f>IF(G1699=30,1,M1698)</f>
      </c>
      <c r="M1699" s="183" t="str">
        <f>L1699*(1-K1699)</f>
      </c>
    </row>
    <row r="1700">
      <c r="A1700" t="s">
        <v>167</v>
      </c>
      <c r="B1700" t="s">
        <v>243</v>
      </c>
      <c r="C1700" s="35" t="s">
        <v>245</v>
      </c>
      <c r="D1700" t="s">
        <v>530</v>
      </c>
      <c r="E1700" t="s">
        <v>548</v>
      </c>
      <c r="F1700" s="176" t="n">
        <v>2041</v>
      </c>
      <c r="G1700" s="177" t="n">
        <v>48</v>
      </c>
      <c r="H1700" s="178" t="n">
        <v>5908.66944408089</v>
      </c>
      <c r="I1700" s="179" t="n">
        <v>4070145.28499251</v>
      </c>
      <c r="J1700" s="180" t="str">
        <f>IF(I1700&gt;0,H1700/I1700,0)</f>
      </c>
      <c r="K1700" s="181" t="str">
        <f>1-EXP(-J1700)</f>
      </c>
      <c r="L1700" s="182" t="str">
        <f>IF(G1700=30,1,M1699)</f>
      </c>
      <c r="M1700" s="183" t="str">
        <f>L1700*(1-K1700)</f>
      </c>
    </row>
    <row r="1701">
      <c r="A1701" t="s">
        <v>167</v>
      </c>
      <c r="B1701" t="s">
        <v>243</v>
      </c>
      <c r="C1701" s="35" t="s">
        <v>245</v>
      </c>
      <c r="D1701" t="s">
        <v>530</v>
      </c>
      <c r="E1701" t="s">
        <v>548</v>
      </c>
      <c r="F1701" s="176" t="n">
        <v>2041</v>
      </c>
      <c r="G1701" s="177" t="n">
        <v>49</v>
      </c>
      <c r="H1701" s="178" t="n">
        <v>6330.94287268443</v>
      </c>
      <c r="I1701" s="179" t="n">
        <v>4044495.90565336</v>
      </c>
      <c r="J1701" s="180" t="str">
        <f>IF(I1701&gt;0,H1701/I1701,0)</f>
      </c>
      <c r="K1701" s="181" t="str">
        <f>1-EXP(-J1701)</f>
      </c>
      <c r="L1701" s="182" t="str">
        <f>IF(G1701=30,1,M1700)</f>
      </c>
      <c r="M1701" s="183" t="str">
        <f>L1701*(1-K1701)</f>
      </c>
    </row>
    <row r="1702">
      <c r="A1702" t="s">
        <v>167</v>
      </c>
      <c r="B1702" t="s">
        <v>243</v>
      </c>
      <c r="C1702" s="35" t="s">
        <v>245</v>
      </c>
      <c r="D1702" t="s">
        <v>530</v>
      </c>
      <c r="E1702" t="s">
        <v>548</v>
      </c>
      <c r="F1702" s="176" t="n">
        <v>2041</v>
      </c>
      <c r="G1702" s="177" t="n">
        <v>50</v>
      </c>
      <c r="H1702" s="178" t="n">
        <v>6832.48096263831</v>
      </c>
      <c r="I1702" s="179" t="n">
        <v>4012338.41149147</v>
      </c>
      <c r="J1702" s="180" t="str">
        <f>IF(I1702&gt;0,H1702/I1702,0)</f>
      </c>
      <c r="K1702" s="181" t="str">
        <f>1-EXP(-J1702)</f>
      </c>
      <c r="L1702" s="182" t="str">
        <f>IF(G1702=30,1,M1701)</f>
      </c>
      <c r="M1702" s="183" t="str">
        <f>L1702*(1-K1702)</f>
      </c>
    </row>
    <row r="1703">
      <c r="A1703" t="s">
        <v>167</v>
      </c>
      <c r="B1703" t="s">
        <v>243</v>
      </c>
      <c r="C1703" s="35" t="s">
        <v>245</v>
      </c>
      <c r="D1703" t="s">
        <v>530</v>
      </c>
      <c r="E1703" t="s">
        <v>548</v>
      </c>
      <c r="F1703" s="176" t="n">
        <v>2041</v>
      </c>
      <c r="G1703" s="177" t="n">
        <v>51</v>
      </c>
      <c r="H1703" s="178" t="n">
        <v>7686.96538205325</v>
      </c>
      <c r="I1703" s="179" t="n">
        <v>3982640.66503818</v>
      </c>
      <c r="J1703" s="180" t="str">
        <f>IF(I1703&gt;0,H1703/I1703,0)</f>
      </c>
      <c r="K1703" s="181" t="str">
        <f>1-EXP(-J1703)</f>
      </c>
      <c r="L1703" s="182" t="str">
        <f>IF(G1703=30,1,M1702)</f>
      </c>
      <c r="M1703" s="183" t="str">
        <f>L1703*(1-K1703)</f>
      </c>
    </row>
    <row r="1704">
      <c r="A1704" t="s">
        <v>167</v>
      </c>
      <c r="B1704" t="s">
        <v>243</v>
      </c>
      <c r="C1704" s="35" t="s">
        <v>245</v>
      </c>
      <c r="D1704" t="s">
        <v>530</v>
      </c>
      <c r="E1704" t="s">
        <v>548</v>
      </c>
      <c r="F1704" s="176" t="n">
        <v>2041</v>
      </c>
      <c r="G1704" s="177" t="n">
        <v>52</v>
      </c>
      <c r="H1704" s="178" t="n">
        <v>8353.4331067913</v>
      </c>
      <c r="I1704" s="179" t="n">
        <v>3974050.52902584</v>
      </c>
      <c r="J1704" s="180" t="str">
        <f>IF(I1704&gt;0,H1704/I1704,0)</f>
      </c>
      <c r="K1704" s="181" t="str">
        <f>1-EXP(-J1704)</f>
      </c>
      <c r="L1704" s="182" t="str">
        <f>IF(G1704=30,1,M1703)</f>
      </c>
      <c r="M1704" s="183" t="str">
        <f>L1704*(1-K1704)</f>
      </c>
    </row>
    <row r="1705">
      <c r="A1705" t="s">
        <v>167</v>
      </c>
      <c r="B1705" t="s">
        <v>243</v>
      </c>
      <c r="C1705" s="35" t="s">
        <v>245</v>
      </c>
      <c r="D1705" t="s">
        <v>530</v>
      </c>
      <c r="E1705" t="s">
        <v>548</v>
      </c>
      <c r="F1705" s="176" t="n">
        <v>2041</v>
      </c>
      <c r="G1705" s="177" t="n">
        <v>53</v>
      </c>
      <c r="H1705" s="178" t="n">
        <v>9043.44353425175</v>
      </c>
      <c r="I1705" s="179" t="n">
        <v>3919429.29359749</v>
      </c>
      <c r="J1705" s="180" t="str">
        <f>IF(I1705&gt;0,H1705/I1705,0)</f>
      </c>
      <c r="K1705" s="181" t="str">
        <f>1-EXP(-J1705)</f>
      </c>
      <c r="L1705" s="182" t="str">
        <f>IF(G1705=30,1,M1704)</f>
      </c>
      <c r="M1705" s="183" t="str">
        <f>L1705*(1-K1705)</f>
      </c>
    </row>
    <row r="1706">
      <c r="A1706" t="s">
        <v>167</v>
      </c>
      <c r="B1706" t="s">
        <v>243</v>
      </c>
      <c r="C1706" s="35" t="s">
        <v>245</v>
      </c>
      <c r="D1706" t="s">
        <v>530</v>
      </c>
      <c r="E1706" t="s">
        <v>548</v>
      </c>
      <c r="F1706" s="176" t="n">
        <v>2041</v>
      </c>
      <c r="G1706" s="177" t="n">
        <v>54</v>
      </c>
      <c r="H1706" s="178" t="n">
        <v>9816.35616772899</v>
      </c>
      <c r="I1706" s="179" t="n">
        <v>3855549.54532623</v>
      </c>
      <c r="J1706" s="180" t="str">
        <f>IF(I1706&gt;0,H1706/I1706,0)</f>
      </c>
      <c r="K1706" s="181" t="str">
        <f>1-EXP(-J1706)</f>
      </c>
      <c r="L1706" s="182" t="str">
        <f>IF(G1706=30,1,M1705)</f>
      </c>
      <c r="M1706" s="183" t="str">
        <f>L1706*(1-K1706)</f>
      </c>
    </row>
    <row r="1707">
      <c r="A1707" t="s">
        <v>167</v>
      </c>
      <c r="B1707" t="s">
        <v>243</v>
      </c>
      <c r="C1707" s="35" t="s">
        <v>245</v>
      </c>
      <c r="D1707" t="s">
        <v>530</v>
      </c>
      <c r="E1707" t="s">
        <v>548</v>
      </c>
      <c r="F1707" s="176" t="n">
        <v>2041</v>
      </c>
      <c r="G1707" s="177" t="n">
        <v>55</v>
      </c>
      <c r="H1707" s="178" t="n">
        <v>10820.5443048358</v>
      </c>
      <c r="I1707" s="179" t="n">
        <v>3849218.04460025</v>
      </c>
      <c r="J1707" s="180" t="str">
        <f>IF(I1707&gt;0,H1707/I1707,0)</f>
      </c>
      <c r="K1707" s="181" t="str">
        <f>1-EXP(-J1707)</f>
      </c>
      <c r="L1707" s="182" t="str">
        <f>IF(G1707=30,1,M1706)</f>
      </c>
      <c r="M1707" s="183" t="str">
        <f>L1707*(1-K1707)</f>
      </c>
    </row>
    <row r="1708">
      <c r="A1708" t="s">
        <v>167</v>
      </c>
      <c r="B1708" t="s">
        <v>243</v>
      </c>
      <c r="C1708" s="35" t="s">
        <v>245</v>
      </c>
      <c r="D1708" t="s">
        <v>530</v>
      </c>
      <c r="E1708" t="s">
        <v>548</v>
      </c>
      <c r="F1708" s="176" t="n">
        <v>2041</v>
      </c>
      <c r="G1708" s="177" t="n">
        <v>56</v>
      </c>
      <c r="H1708" s="178" t="n">
        <v>11997.1747111235</v>
      </c>
      <c r="I1708" s="179" t="n">
        <v>3894782.04286308</v>
      </c>
      <c r="J1708" s="180" t="str">
        <f>IF(I1708&gt;0,H1708/I1708,0)</f>
      </c>
      <c r="K1708" s="181" t="str">
        <f>1-EXP(-J1708)</f>
      </c>
      <c r="L1708" s="182" t="str">
        <f>IF(G1708=30,1,M1707)</f>
      </c>
      <c r="M1708" s="183" t="str">
        <f>L1708*(1-K1708)</f>
      </c>
    </row>
    <row r="1709">
      <c r="A1709" t="s">
        <v>167</v>
      </c>
      <c r="B1709" t="s">
        <v>243</v>
      </c>
      <c r="C1709" s="35" t="s">
        <v>245</v>
      </c>
      <c r="D1709" t="s">
        <v>530</v>
      </c>
      <c r="E1709" t="s">
        <v>548</v>
      </c>
      <c r="F1709" s="176" t="n">
        <v>2041</v>
      </c>
      <c r="G1709" s="177" t="n">
        <v>57</v>
      </c>
      <c r="H1709" s="178" t="n">
        <v>13288.3638100777</v>
      </c>
      <c r="I1709" s="179" t="n">
        <v>3898485.4738771</v>
      </c>
      <c r="J1709" s="180" t="str">
        <f>IF(I1709&gt;0,H1709/I1709,0)</f>
      </c>
      <c r="K1709" s="181" t="str">
        <f>1-EXP(-J1709)</f>
      </c>
      <c r="L1709" s="182" t="str">
        <f>IF(G1709=30,1,M1708)</f>
      </c>
      <c r="M1709" s="183" t="str">
        <f>L1709*(1-K1709)</f>
      </c>
    </row>
    <row r="1710">
      <c r="A1710" t="s">
        <v>167</v>
      </c>
      <c r="B1710" t="s">
        <v>243</v>
      </c>
      <c r="C1710" s="35" t="s">
        <v>245</v>
      </c>
      <c r="D1710" t="s">
        <v>530</v>
      </c>
      <c r="E1710" t="s">
        <v>548</v>
      </c>
      <c r="F1710" s="176" t="n">
        <v>2041</v>
      </c>
      <c r="G1710" s="177" t="n">
        <v>58</v>
      </c>
      <c r="H1710" s="178" t="n">
        <v>14379.2455856861</v>
      </c>
      <c r="I1710" s="179" t="n">
        <v>3846166.36759796</v>
      </c>
      <c r="J1710" s="180" t="str">
        <f>IF(I1710&gt;0,H1710/I1710,0)</f>
      </c>
      <c r="K1710" s="181" t="str">
        <f>1-EXP(-J1710)</f>
      </c>
      <c r="L1710" s="182" t="str">
        <f>IF(G1710=30,1,M1709)</f>
      </c>
      <c r="M1710" s="183" t="str">
        <f>L1710*(1-K1710)</f>
      </c>
    </row>
    <row r="1711">
      <c r="A1711" t="s">
        <v>167</v>
      </c>
      <c r="B1711" t="s">
        <v>243</v>
      </c>
      <c r="C1711" s="35" t="s">
        <v>245</v>
      </c>
      <c r="D1711" t="s">
        <v>530</v>
      </c>
      <c r="E1711" t="s">
        <v>548</v>
      </c>
      <c r="F1711" s="176" t="n">
        <v>2041</v>
      </c>
      <c r="G1711" s="177" t="n">
        <v>59</v>
      </c>
      <c r="H1711" s="178" t="n">
        <v>14786.9481506849</v>
      </c>
      <c r="I1711" s="179" t="n">
        <v>3769395.74708361</v>
      </c>
      <c r="J1711" s="180" t="str">
        <f>IF(I1711&gt;0,H1711/I1711,0)</f>
      </c>
      <c r="K1711" s="181" t="str">
        <f>1-EXP(-J1711)</f>
      </c>
      <c r="L1711" s="182" t="str">
        <f>IF(G1711=30,1,M1710)</f>
      </c>
      <c r="M1711" s="183" t="str">
        <f>L1711*(1-K1711)</f>
      </c>
    </row>
    <row r="1712">
      <c r="A1712" t="s">
        <v>167</v>
      </c>
      <c r="B1712" t="s">
        <v>243</v>
      </c>
      <c r="C1712" s="35" t="s">
        <v>245</v>
      </c>
      <c r="D1712" t="s">
        <v>530</v>
      </c>
      <c r="E1712" t="s">
        <v>548</v>
      </c>
      <c r="F1712" s="176" t="n">
        <v>2041</v>
      </c>
      <c r="G1712" s="177" t="n">
        <v>60</v>
      </c>
      <c r="H1712" s="178" t="n">
        <v>15343.5814417047</v>
      </c>
      <c r="I1712" s="179" t="n">
        <v>3685853.02140486</v>
      </c>
      <c r="J1712" s="180" t="str">
        <f>IF(I1712&gt;0,H1712/I1712,0)</f>
      </c>
      <c r="K1712" s="181" t="str">
        <f>1-EXP(-J1712)</f>
      </c>
      <c r="L1712" s="182" t="str">
        <f>IF(G1712=30,1,M1711)</f>
      </c>
      <c r="M1712" s="183" t="str">
        <f>L1712*(1-K1712)</f>
      </c>
    </row>
    <row r="1713">
      <c r="A1713" t="s">
        <v>167</v>
      </c>
      <c r="B1713" t="s">
        <v>243</v>
      </c>
      <c r="C1713" s="35" t="s">
        <v>245</v>
      </c>
      <c r="D1713" t="s">
        <v>530</v>
      </c>
      <c r="E1713" t="s">
        <v>548</v>
      </c>
      <c r="F1713" s="176" t="n">
        <v>2041</v>
      </c>
      <c r="G1713" s="177" t="n">
        <v>61</v>
      </c>
      <c r="H1713" s="178" t="n">
        <v>16026.7794907282</v>
      </c>
      <c r="I1713" s="179" t="n">
        <v>3606324.29695077</v>
      </c>
      <c r="J1713" s="180" t="str">
        <f>IF(I1713&gt;0,H1713/I1713,0)</f>
      </c>
      <c r="K1713" s="181" t="str">
        <f>1-EXP(-J1713)</f>
      </c>
      <c r="L1713" s="182" t="str">
        <f>IF(G1713=30,1,M1712)</f>
      </c>
      <c r="M1713" s="183" t="str">
        <f>L1713*(1-K1713)</f>
      </c>
    </row>
    <row r="1714">
      <c r="A1714" t="s">
        <v>167</v>
      </c>
      <c r="B1714" t="s">
        <v>243</v>
      </c>
      <c r="C1714" s="35" t="s">
        <v>245</v>
      </c>
      <c r="D1714" t="s">
        <v>530</v>
      </c>
      <c r="E1714" t="s">
        <v>548</v>
      </c>
      <c r="F1714" s="176" t="n">
        <v>2041</v>
      </c>
      <c r="G1714" s="177" t="n">
        <v>62</v>
      </c>
      <c r="H1714" s="178" t="n">
        <v>16859.0783679917</v>
      </c>
      <c r="I1714" s="179" t="n">
        <v>3512923.6027489</v>
      </c>
      <c r="J1714" s="180" t="str">
        <f>IF(I1714&gt;0,H1714/I1714,0)</f>
      </c>
      <c r="K1714" s="181" t="str">
        <f>1-EXP(-J1714)</f>
      </c>
      <c r="L1714" s="182" t="str">
        <f>IF(G1714=30,1,M1713)</f>
      </c>
      <c r="M1714" s="183" t="str">
        <f>L1714*(1-K1714)</f>
      </c>
    </row>
    <row r="1715">
      <c r="A1715" t="s">
        <v>167</v>
      </c>
      <c r="B1715" t="s">
        <v>243</v>
      </c>
      <c r="C1715" s="35" t="s">
        <v>245</v>
      </c>
      <c r="D1715" t="s">
        <v>530</v>
      </c>
      <c r="E1715" t="s">
        <v>548</v>
      </c>
      <c r="F1715" s="176" t="n">
        <v>2041</v>
      </c>
      <c r="G1715" s="177" t="n">
        <v>63</v>
      </c>
      <c r="H1715" s="178" t="n">
        <v>17618.5149609292</v>
      </c>
      <c r="I1715" s="179" t="n">
        <v>3396422.58356142</v>
      </c>
      <c r="J1715" s="180" t="str">
        <f>IF(I1715&gt;0,H1715/I1715,0)</f>
      </c>
      <c r="K1715" s="181" t="str">
        <f>1-EXP(-J1715)</f>
      </c>
      <c r="L1715" s="182" t="str">
        <f>IF(G1715=30,1,M1714)</f>
      </c>
      <c r="M1715" s="183" t="str">
        <f>L1715*(1-K1715)</f>
      </c>
    </row>
    <row r="1716">
      <c r="A1716" t="s">
        <v>167</v>
      </c>
      <c r="B1716" t="s">
        <v>243</v>
      </c>
      <c r="C1716" s="35" t="s">
        <v>245</v>
      </c>
      <c r="D1716" t="s">
        <v>530</v>
      </c>
      <c r="E1716" t="s">
        <v>548</v>
      </c>
      <c r="F1716" s="176" t="n">
        <v>2041</v>
      </c>
      <c r="G1716" s="177" t="n">
        <v>64</v>
      </c>
      <c r="H1716" s="178" t="n">
        <v>18696.9973621647</v>
      </c>
      <c r="I1716" s="179" t="n">
        <v>3282923.09251634</v>
      </c>
      <c r="J1716" s="180" t="str">
        <f>IF(I1716&gt;0,H1716/I1716,0)</f>
      </c>
      <c r="K1716" s="181" t="str">
        <f>1-EXP(-J1716)</f>
      </c>
      <c r="L1716" s="182" t="str">
        <f>IF(G1716=30,1,M1715)</f>
      </c>
      <c r="M1716" s="183" t="str">
        <f>L1716*(1-K1716)</f>
      </c>
    </row>
    <row r="1717">
      <c r="A1717" t="s">
        <v>167</v>
      </c>
      <c r="B1717" t="s">
        <v>243</v>
      </c>
      <c r="C1717" s="35" t="s">
        <v>245</v>
      </c>
      <c r="D1717" t="s">
        <v>530</v>
      </c>
      <c r="E1717" t="s">
        <v>548</v>
      </c>
      <c r="F1717" s="176" t="n">
        <v>2041</v>
      </c>
      <c r="G1717" s="177" t="n">
        <v>65</v>
      </c>
      <c r="H1717" s="178" t="n">
        <v>19825.7560786705</v>
      </c>
      <c r="I1717" s="179" t="n">
        <v>3180871.20016786</v>
      </c>
      <c r="J1717" s="180" t="str">
        <f>IF(I1717&gt;0,H1717/I1717,0)</f>
      </c>
      <c r="K1717" s="181" t="str">
        <f>1-EXP(-J1717)</f>
      </c>
      <c r="L1717" s="182" t="str">
        <f>IF(G1717=30,1,M1716)</f>
      </c>
      <c r="M1717" s="183" t="str">
        <f>L1717*(1-K1717)</f>
      </c>
    </row>
    <row r="1718">
      <c r="A1718" t="s">
        <v>167</v>
      </c>
      <c r="B1718" t="s">
        <v>243</v>
      </c>
      <c r="C1718" s="35" t="s">
        <v>245</v>
      </c>
      <c r="D1718" t="s">
        <v>530</v>
      </c>
      <c r="E1718" t="s">
        <v>548</v>
      </c>
      <c r="F1718" s="176" t="n">
        <v>2041</v>
      </c>
      <c r="G1718" s="177" t="n">
        <v>66</v>
      </c>
      <c r="H1718" s="178" t="n">
        <v>20207.530171286</v>
      </c>
      <c r="I1718" s="179" t="n">
        <v>3066410.656098</v>
      </c>
      <c r="J1718" s="180" t="str">
        <f>IF(I1718&gt;0,H1718/I1718,0)</f>
      </c>
      <c r="K1718" s="181" t="str">
        <f>1-EXP(-J1718)</f>
      </c>
      <c r="L1718" s="182" t="str">
        <f>IF(G1718=30,1,M1717)</f>
      </c>
      <c r="M1718" s="183" t="str">
        <f>L1718*(1-K1718)</f>
      </c>
    </row>
    <row r="1719">
      <c r="A1719" t="s">
        <v>167</v>
      </c>
      <c r="B1719" t="s">
        <v>243</v>
      </c>
      <c r="C1719" s="35" t="s">
        <v>245</v>
      </c>
      <c r="D1719" t="s">
        <v>530</v>
      </c>
      <c r="E1719" t="s">
        <v>548</v>
      </c>
      <c r="F1719" s="176" t="n">
        <v>2041</v>
      </c>
      <c r="G1719" s="177" t="n">
        <v>67</v>
      </c>
      <c r="H1719" s="178" t="n">
        <v>21325.1689461035</v>
      </c>
      <c r="I1719" s="179" t="n">
        <v>2962886.27518225</v>
      </c>
      <c r="J1719" s="180" t="str">
        <f>IF(I1719&gt;0,H1719/I1719,0)</f>
      </c>
      <c r="K1719" s="181" t="str">
        <f>1-EXP(-J1719)</f>
      </c>
      <c r="L1719" s="182" t="str">
        <f>IF(G1719=30,1,M1718)</f>
      </c>
      <c r="M1719" s="183" t="str">
        <f>L1719*(1-K1719)</f>
      </c>
    </row>
    <row r="1720">
      <c r="A1720" t="s">
        <v>167</v>
      </c>
      <c r="B1720" t="s">
        <v>243</v>
      </c>
      <c r="C1720" s="35" t="s">
        <v>245</v>
      </c>
      <c r="D1720" t="s">
        <v>530</v>
      </c>
      <c r="E1720" t="s">
        <v>548</v>
      </c>
      <c r="F1720" s="176" t="n">
        <v>2041</v>
      </c>
      <c r="G1720" s="177" t="n">
        <v>68</v>
      </c>
      <c r="H1720" s="178" t="n">
        <v>22324.4570721352</v>
      </c>
      <c r="I1720" s="179" t="n">
        <v>2857985.51975542</v>
      </c>
      <c r="J1720" s="180" t="str">
        <f>IF(I1720&gt;0,H1720/I1720,0)</f>
      </c>
      <c r="K1720" s="181" t="str">
        <f>1-EXP(-J1720)</f>
      </c>
      <c r="L1720" s="182" t="str">
        <f>IF(G1720=30,1,M1719)</f>
      </c>
      <c r="M1720" s="183" t="str">
        <f>L1720*(1-K1720)</f>
      </c>
    </row>
    <row r="1721">
      <c r="A1721" t="s">
        <v>167</v>
      </c>
      <c r="B1721" t="s">
        <v>243</v>
      </c>
      <c r="C1721" s="35" t="s">
        <v>245</v>
      </c>
      <c r="D1721" t="s">
        <v>530</v>
      </c>
      <c r="E1721" t="s">
        <v>548</v>
      </c>
      <c r="F1721" s="176" t="n">
        <v>2041</v>
      </c>
      <c r="G1721" s="177" t="n">
        <v>69</v>
      </c>
      <c r="H1721" s="178" t="n">
        <v>22510.6434433906</v>
      </c>
      <c r="I1721" s="179" t="n">
        <v>2734359.8944185</v>
      </c>
      <c r="J1721" s="180" t="str">
        <f>IF(I1721&gt;0,H1721/I1721,0)</f>
      </c>
      <c r="K1721" s="181" t="str">
        <f>1-EXP(-J1721)</f>
      </c>
      <c r="L1721" s="182" t="str">
        <f>IF(G1721=30,1,M1720)</f>
      </c>
      <c r="M1721" s="183" t="str">
        <f>L1721*(1-K1721)</f>
      </c>
    </row>
    <row r="1722">
      <c r="A1722" t="s">
        <v>167</v>
      </c>
      <c r="B1722" t="s">
        <v>243</v>
      </c>
      <c r="C1722" s="35" t="s">
        <v>245</v>
      </c>
      <c r="D1722" t="s">
        <v>530</v>
      </c>
      <c r="E1722" t="s">
        <v>548</v>
      </c>
      <c r="F1722" s="176" t="n">
        <v>2042</v>
      </c>
      <c r="G1722" s="177" t="n">
        <v>30</v>
      </c>
      <c r="H1722" s="178" t="n">
        <v>755.842595524824</v>
      </c>
      <c r="I1722" s="179" t="n">
        <v>4881136.88962584</v>
      </c>
      <c r="J1722" s="180" t="str">
        <f>IF(I1722&gt;0,H1722/I1722,0)</f>
      </c>
      <c r="K1722" s="181" t="str">
        <f>1-EXP(-J1722)</f>
      </c>
      <c r="L1722" s="182" t="str">
        <f>IF(G1722=30,1,M1721)</f>
      </c>
      <c r="M1722" s="183" t="str">
        <f>L1722*(1-K1722)</f>
      </c>
    </row>
    <row r="1723">
      <c r="A1723" t="s">
        <v>167</v>
      </c>
      <c r="B1723" t="s">
        <v>243</v>
      </c>
      <c r="C1723" s="35" t="s">
        <v>245</v>
      </c>
      <c r="D1723" t="s">
        <v>530</v>
      </c>
      <c r="E1723" t="s">
        <v>548</v>
      </c>
      <c r="F1723" s="176" t="n">
        <v>2042</v>
      </c>
      <c r="G1723" s="177" t="n">
        <v>31</v>
      </c>
      <c r="H1723" s="178" t="n">
        <v>1061.29444991293</v>
      </c>
      <c r="I1723" s="179" t="n">
        <v>4801549.89372171</v>
      </c>
      <c r="J1723" s="180" t="str">
        <f>IF(I1723&gt;0,H1723/I1723,0)</f>
      </c>
      <c r="K1723" s="181" t="str">
        <f>1-EXP(-J1723)</f>
      </c>
      <c r="L1723" s="182" t="str">
        <f>IF(G1723=30,1,M1722)</f>
      </c>
      <c r="M1723" s="183" t="str">
        <f>L1723*(1-K1723)</f>
      </c>
    </row>
    <row r="1724">
      <c r="A1724" t="s">
        <v>167</v>
      </c>
      <c r="B1724" t="s">
        <v>243</v>
      </c>
      <c r="C1724" s="35" t="s">
        <v>245</v>
      </c>
      <c r="D1724" t="s">
        <v>530</v>
      </c>
      <c r="E1724" t="s">
        <v>548</v>
      </c>
      <c r="F1724" s="176" t="n">
        <v>2042</v>
      </c>
      <c r="G1724" s="177" t="n">
        <v>32</v>
      </c>
      <c r="H1724" s="178" t="n">
        <v>1083.14748565799</v>
      </c>
      <c r="I1724" s="179" t="n">
        <v>4700643.24366153</v>
      </c>
      <c r="J1724" s="180" t="str">
        <f>IF(I1724&gt;0,H1724/I1724,0)</f>
      </c>
      <c r="K1724" s="181" t="str">
        <f>1-EXP(-J1724)</f>
      </c>
      <c r="L1724" s="182" t="str">
        <f>IF(G1724=30,1,M1723)</f>
      </c>
      <c r="M1724" s="183" t="str">
        <f>L1724*(1-K1724)</f>
      </c>
    </row>
    <row r="1725">
      <c r="A1725" t="s">
        <v>167</v>
      </c>
      <c r="B1725" t="s">
        <v>243</v>
      </c>
      <c r="C1725" s="35" t="s">
        <v>245</v>
      </c>
      <c r="D1725" t="s">
        <v>530</v>
      </c>
      <c r="E1725" t="s">
        <v>548</v>
      </c>
      <c r="F1725" s="176" t="n">
        <v>2042</v>
      </c>
      <c r="G1725" s="177" t="n">
        <v>33</v>
      </c>
      <c r="H1725" s="178" t="n">
        <v>1129.93242579893</v>
      </c>
      <c r="I1725" s="179" t="n">
        <v>4644135.37743623</v>
      </c>
      <c r="J1725" s="180" t="str">
        <f>IF(I1725&gt;0,H1725/I1725,0)</f>
      </c>
      <c r="K1725" s="181" t="str">
        <f>1-EXP(-J1725)</f>
      </c>
      <c r="L1725" s="182" t="str">
        <f>IF(G1725=30,1,M1724)</f>
      </c>
      <c r="M1725" s="183" t="str">
        <f>L1725*(1-K1725)</f>
      </c>
    </row>
    <row r="1726">
      <c r="A1726" t="s">
        <v>167</v>
      </c>
      <c r="B1726" t="s">
        <v>243</v>
      </c>
      <c r="C1726" s="35" t="s">
        <v>245</v>
      </c>
      <c r="D1726" t="s">
        <v>530</v>
      </c>
      <c r="E1726" t="s">
        <v>548</v>
      </c>
      <c r="F1726" s="176" t="n">
        <v>2042</v>
      </c>
      <c r="G1726" s="177" t="n">
        <v>34</v>
      </c>
      <c r="H1726" s="178" t="n">
        <v>1193.74519709515</v>
      </c>
      <c r="I1726" s="179" t="n">
        <v>4636286.11106328</v>
      </c>
      <c r="J1726" s="180" t="str">
        <f>IF(I1726&gt;0,H1726/I1726,0)</f>
      </c>
      <c r="K1726" s="181" t="str">
        <f>1-EXP(-J1726)</f>
      </c>
      <c r="L1726" s="182" t="str">
        <f>IF(G1726=30,1,M1725)</f>
      </c>
      <c r="M1726" s="183" t="str">
        <f>L1726*(1-K1726)</f>
      </c>
    </row>
    <row r="1727">
      <c r="A1727" t="s">
        <v>167</v>
      </c>
      <c r="B1727" t="s">
        <v>243</v>
      </c>
      <c r="C1727" s="35" t="s">
        <v>245</v>
      </c>
      <c r="D1727" t="s">
        <v>530</v>
      </c>
      <c r="E1727" t="s">
        <v>548</v>
      </c>
      <c r="F1727" s="176" t="n">
        <v>2042</v>
      </c>
      <c r="G1727" s="177" t="n">
        <v>35</v>
      </c>
      <c r="H1727" s="178" t="n">
        <v>1275.21744072826</v>
      </c>
      <c r="I1727" s="179" t="n">
        <v>4608369.67003025</v>
      </c>
      <c r="J1727" s="180" t="str">
        <f>IF(I1727&gt;0,H1727/I1727,0)</f>
      </c>
      <c r="K1727" s="181" t="str">
        <f>1-EXP(-J1727)</f>
      </c>
      <c r="L1727" s="182" t="str">
        <f>IF(G1727=30,1,M1726)</f>
      </c>
      <c r="M1727" s="183" t="str">
        <f>L1727*(1-K1727)</f>
      </c>
    </row>
    <row r="1728">
      <c r="A1728" t="s">
        <v>167</v>
      </c>
      <c r="B1728" t="s">
        <v>243</v>
      </c>
      <c r="C1728" s="35" t="s">
        <v>245</v>
      </c>
      <c r="D1728" t="s">
        <v>530</v>
      </c>
      <c r="E1728" t="s">
        <v>548</v>
      </c>
      <c r="F1728" s="176" t="n">
        <v>2042</v>
      </c>
      <c r="G1728" s="177" t="n">
        <v>36</v>
      </c>
      <c r="H1728" s="178" t="n">
        <v>1607.68943487052</v>
      </c>
      <c r="I1728" s="179" t="n">
        <v>4536777.43930749</v>
      </c>
      <c r="J1728" s="180" t="str">
        <f>IF(I1728&gt;0,H1728/I1728,0)</f>
      </c>
      <c r="K1728" s="181" t="str">
        <f>1-EXP(-J1728)</f>
      </c>
      <c r="L1728" s="182" t="str">
        <f>IF(G1728=30,1,M1727)</f>
      </c>
      <c r="M1728" s="183" t="str">
        <f>L1728*(1-K1728)</f>
      </c>
    </row>
    <row r="1729">
      <c r="A1729" t="s">
        <v>167</v>
      </c>
      <c r="B1729" t="s">
        <v>243</v>
      </c>
      <c r="C1729" s="35" t="s">
        <v>245</v>
      </c>
      <c r="D1729" t="s">
        <v>530</v>
      </c>
      <c r="E1729" t="s">
        <v>548</v>
      </c>
      <c r="F1729" s="176" t="n">
        <v>2042</v>
      </c>
      <c r="G1729" s="177" t="n">
        <v>37</v>
      </c>
      <c r="H1729" s="178" t="n">
        <v>1713.05127477059</v>
      </c>
      <c r="I1729" s="179" t="n">
        <v>4442531.74561786</v>
      </c>
      <c r="J1729" s="180" t="str">
        <f>IF(I1729&gt;0,H1729/I1729,0)</f>
      </c>
      <c r="K1729" s="181" t="str">
        <f>1-EXP(-J1729)</f>
      </c>
      <c r="L1729" s="182" t="str">
        <f>IF(G1729=30,1,M1728)</f>
      </c>
      <c r="M1729" s="183" t="str">
        <f>L1729*(1-K1729)</f>
      </c>
    </row>
    <row r="1730">
      <c r="A1730" t="s">
        <v>167</v>
      </c>
      <c r="B1730" t="s">
        <v>243</v>
      </c>
      <c r="C1730" s="35" t="s">
        <v>245</v>
      </c>
      <c r="D1730" t="s">
        <v>530</v>
      </c>
      <c r="E1730" t="s">
        <v>548</v>
      </c>
      <c r="F1730" s="176" t="n">
        <v>2042</v>
      </c>
      <c r="G1730" s="177" t="n">
        <v>38</v>
      </c>
      <c r="H1730" s="178" t="n">
        <v>1849.17108591676</v>
      </c>
      <c r="I1730" s="179" t="n">
        <v>4344589.30515544</v>
      </c>
      <c r="J1730" s="180" t="str">
        <f>IF(I1730&gt;0,H1730/I1730,0)</f>
      </c>
      <c r="K1730" s="181" t="str">
        <f>1-EXP(-J1730)</f>
      </c>
      <c r="L1730" s="182" t="str">
        <f>IF(G1730=30,1,M1729)</f>
      </c>
      <c r="M1730" s="183" t="str">
        <f>L1730*(1-K1730)</f>
      </c>
    </row>
    <row r="1731">
      <c r="A1731" t="s">
        <v>167</v>
      </c>
      <c r="B1731" t="s">
        <v>243</v>
      </c>
      <c r="C1731" s="35" t="s">
        <v>245</v>
      </c>
      <c r="D1731" t="s">
        <v>530</v>
      </c>
      <c r="E1731" t="s">
        <v>548</v>
      </c>
      <c r="F1731" s="176" t="n">
        <v>2042</v>
      </c>
      <c r="G1731" s="177" t="n">
        <v>39</v>
      </c>
      <c r="H1731" s="178" t="n">
        <v>1979.48347616398</v>
      </c>
      <c r="I1731" s="179" t="n">
        <v>4300214.58521582</v>
      </c>
      <c r="J1731" s="180" t="str">
        <f>IF(I1731&gt;0,H1731/I1731,0)</f>
      </c>
      <c r="K1731" s="181" t="str">
        <f>1-EXP(-J1731)</f>
      </c>
      <c r="L1731" s="182" t="str">
        <f>IF(G1731=30,1,M1730)</f>
      </c>
      <c r="M1731" s="183" t="str">
        <f>L1731*(1-K1731)</f>
      </c>
    </row>
    <row r="1732">
      <c r="A1732" t="s">
        <v>167</v>
      </c>
      <c r="B1732" t="s">
        <v>243</v>
      </c>
      <c r="C1732" s="35" t="s">
        <v>245</v>
      </c>
      <c r="D1732" t="s">
        <v>530</v>
      </c>
      <c r="E1732" t="s">
        <v>548</v>
      </c>
      <c r="F1732" s="176" t="n">
        <v>2042</v>
      </c>
      <c r="G1732" s="177" t="n">
        <v>40</v>
      </c>
      <c r="H1732" s="178" t="n">
        <v>2176.45155615147</v>
      </c>
      <c r="I1732" s="179" t="n">
        <v>4278209.21825011</v>
      </c>
      <c r="J1732" s="180" t="str">
        <f>IF(I1732&gt;0,H1732/I1732,0)</f>
      </c>
      <c r="K1732" s="181" t="str">
        <f>1-EXP(-J1732)</f>
      </c>
      <c r="L1732" s="182" t="str">
        <f>IF(G1732=30,1,M1731)</f>
      </c>
      <c r="M1732" s="183" t="str">
        <f>L1732*(1-K1732)</f>
      </c>
    </row>
    <row r="1733">
      <c r="A1733" t="s">
        <v>167</v>
      </c>
      <c r="B1733" t="s">
        <v>243</v>
      </c>
      <c r="C1733" s="35" t="s">
        <v>245</v>
      </c>
      <c r="D1733" t="s">
        <v>530</v>
      </c>
      <c r="E1733" t="s">
        <v>548</v>
      </c>
      <c r="F1733" s="176" t="n">
        <v>2042</v>
      </c>
      <c r="G1733" s="177" t="n">
        <v>41</v>
      </c>
      <c r="H1733" s="178" t="n">
        <v>2848.86426343239</v>
      </c>
      <c r="I1733" s="179" t="n">
        <v>4255928.03817046</v>
      </c>
      <c r="J1733" s="180" t="str">
        <f>IF(I1733&gt;0,H1733/I1733,0)</f>
      </c>
      <c r="K1733" s="181" t="str">
        <f>1-EXP(-J1733)</f>
      </c>
      <c r="L1733" s="182" t="str">
        <f>IF(G1733=30,1,M1732)</f>
      </c>
      <c r="M1733" s="183" t="str">
        <f>L1733*(1-K1733)</f>
      </c>
    </row>
    <row r="1734">
      <c r="A1734" t="s">
        <v>167</v>
      </c>
      <c r="B1734" t="s">
        <v>243</v>
      </c>
      <c r="C1734" s="35" t="s">
        <v>245</v>
      </c>
      <c r="D1734" t="s">
        <v>530</v>
      </c>
      <c r="E1734" t="s">
        <v>548</v>
      </c>
      <c r="F1734" s="176" t="n">
        <v>2042</v>
      </c>
      <c r="G1734" s="177" t="n">
        <v>42</v>
      </c>
      <c r="H1734" s="178" t="n">
        <v>3174.74362628334</v>
      </c>
      <c r="I1734" s="179" t="n">
        <v>4252893.65934612</v>
      </c>
      <c r="J1734" s="180" t="str">
        <f>IF(I1734&gt;0,H1734/I1734,0)</f>
      </c>
      <c r="K1734" s="181" t="str">
        <f>1-EXP(-J1734)</f>
      </c>
      <c r="L1734" s="182" t="str">
        <f>IF(G1734=30,1,M1733)</f>
      </c>
      <c r="M1734" s="183" t="str">
        <f>L1734*(1-K1734)</f>
      </c>
    </row>
    <row r="1735">
      <c r="A1735" t="s">
        <v>167</v>
      </c>
      <c r="B1735" t="s">
        <v>243</v>
      </c>
      <c r="C1735" s="35" t="s">
        <v>245</v>
      </c>
      <c r="D1735" t="s">
        <v>530</v>
      </c>
      <c r="E1735" t="s">
        <v>548</v>
      </c>
      <c r="F1735" s="176" t="n">
        <v>2042</v>
      </c>
      <c r="G1735" s="177" t="n">
        <v>43</v>
      </c>
      <c r="H1735" s="178" t="n">
        <v>3597.73312146906</v>
      </c>
      <c r="I1735" s="179" t="n">
        <v>4287427.16341878</v>
      </c>
      <c r="J1735" s="180" t="str">
        <f>IF(I1735&gt;0,H1735/I1735,0)</f>
      </c>
      <c r="K1735" s="181" t="str">
        <f>1-EXP(-J1735)</f>
      </c>
      <c r="L1735" s="182" t="str">
        <f>IF(G1735=30,1,M1734)</f>
      </c>
      <c r="M1735" s="183" t="str">
        <f>L1735*(1-K1735)</f>
      </c>
    </row>
    <row r="1736">
      <c r="A1736" t="s">
        <v>167</v>
      </c>
      <c r="B1736" t="s">
        <v>243</v>
      </c>
      <c r="C1736" s="35" t="s">
        <v>245</v>
      </c>
      <c r="D1736" t="s">
        <v>530</v>
      </c>
      <c r="E1736" t="s">
        <v>548</v>
      </c>
      <c r="F1736" s="176" t="n">
        <v>2042</v>
      </c>
      <c r="G1736" s="177" t="n">
        <v>44</v>
      </c>
      <c r="H1736" s="178" t="n">
        <v>3819.93261214981</v>
      </c>
      <c r="I1736" s="179" t="n">
        <v>4323876.21756298</v>
      </c>
      <c r="J1736" s="180" t="str">
        <f>IF(I1736&gt;0,H1736/I1736,0)</f>
      </c>
      <c r="K1736" s="181" t="str">
        <f>1-EXP(-J1736)</f>
      </c>
      <c r="L1736" s="182" t="str">
        <f>IF(G1736=30,1,M1735)</f>
      </c>
      <c r="M1736" s="183" t="str">
        <f>L1736*(1-K1736)</f>
      </c>
    </row>
    <row r="1737">
      <c r="A1737" t="s">
        <v>167</v>
      </c>
      <c r="B1737" t="s">
        <v>243</v>
      </c>
      <c r="C1737" s="35" t="s">
        <v>245</v>
      </c>
      <c r="D1737" t="s">
        <v>530</v>
      </c>
      <c r="E1737" t="s">
        <v>548</v>
      </c>
      <c r="F1737" s="176" t="n">
        <v>2042</v>
      </c>
      <c r="G1737" s="177" t="n">
        <v>45</v>
      </c>
      <c r="H1737" s="178" t="n">
        <v>4121.78264594814</v>
      </c>
      <c r="I1737" s="179" t="n">
        <v>4314366.57024114</v>
      </c>
      <c r="J1737" s="180" t="str">
        <f>IF(I1737&gt;0,H1737/I1737,0)</f>
      </c>
      <c r="K1737" s="181" t="str">
        <f>1-EXP(-J1737)</f>
      </c>
      <c r="L1737" s="182" t="str">
        <f>IF(G1737=30,1,M1736)</f>
      </c>
      <c r="M1737" s="183" t="str">
        <f>L1737*(1-K1737)</f>
      </c>
    </row>
    <row r="1738">
      <c r="A1738" t="s">
        <v>167</v>
      </c>
      <c r="B1738" t="s">
        <v>243</v>
      </c>
      <c r="C1738" s="35" t="s">
        <v>245</v>
      </c>
      <c r="D1738" t="s">
        <v>530</v>
      </c>
      <c r="E1738" t="s">
        <v>548</v>
      </c>
      <c r="F1738" s="176" t="n">
        <v>2042</v>
      </c>
      <c r="G1738" s="177" t="n">
        <v>46</v>
      </c>
      <c r="H1738" s="178" t="n">
        <v>5038.84667243163</v>
      </c>
      <c r="I1738" s="179" t="n">
        <v>4246521.26646816</v>
      </c>
      <c r="J1738" s="180" t="str">
        <f>IF(I1738&gt;0,H1738/I1738,0)</f>
      </c>
      <c r="K1738" s="181" t="str">
        <f>1-EXP(-J1738)</f>
      </c>
      <c r="L1738" s="182" t="str">
        <f>IF(G1738=30,1,M1737)</f>
      </c>
      <c r="M1738" s="183" t="str">
        <f>L1738*(1-K1738)</f>
      </c>
    </row>
    <row r="1739">
      <c r="A1739" t="s">
        <v>167</v>
      </c>
      <c r="B1739" t="s">
        <v>243</v>
      </c>
      <c r="C1739" s="35" t="s">
        <v>245</v>
      </c>
      <c r="D1739" t="s">
        <v>530</v>
      </c>
      <c r="E1739" t="s">
        <v>548</v>
      </c>
      <c r="F1739" s="176" t="n">
        <v>2042</v>
      </c>
      <c r="G1739" s="177" t="n">
        <v>47</v>
      </c>
      <c r="H1739" s="178" t="n">
        <v>5431.37183565483</v>
      </c>
      <c r="I1739" s="179" t="n">
        <v>4176413.13739275</v>
      </c>
      <c r="J1739" s="180" t="str">
        <f>IF(I1739&gt;0,H1739/I1739,0)</f>
      </c>
      <c r="K1739" s="181" t="str">
        <f>1-EXP(-J1739)</f>
      </c>
      <c r="L1739" s="182" t="str">
        <f>IF(G1739=30,1,M1738)</f>
      </c>
      <c r="M1739" s="183" t="str">
        <f>L1739*(1-K1739)</f>
      </c>
    </row>
    <row r="1740">
      <c r="A1740" t="s">
        <v>167</v>
      </c>
      <c r="B1740" t="s">
        <v>243</v>
      </c>
      <c r="C1740" s="35" t="s">
        <v>245</v>
      </c>
      <c r="D1740" t="s">
        <v>530</v>
      </c>
      <c r="E1740" t="s">
        <v>548</v>
      </c>
      <c r="F1740" s="176" t="n">
        <v>2042</v>
      </c>
      <c r="G1740" s="177" t="n">
        <v>48</v>
      </c>
      <c r="H1740" s="178" t="n">
        <v>5918.52141003149</v>
      </c>
      <c r="I1740" s="179" t="n">
        <v>4114779.25453472</v>
      </c>
      <c r="J1740" s="180" t="str">
        <f>IF(I1740&gt;0,H1740/I1740,0)</f>
      </c>
      <c r="K1740" s="181" t="str">
        <f>1-EXP(-J1740)</f>
      </c>
      <c r="L1740" s="182" t="str">
        <f>IF(G1740=30,1,M1739)</f>
      </c>
      <c r="M1740" s="183" t="str">
        <f>L1740*(1-K1740)</f>
      </c>
    </row>
    <row r="1741">
      <c r="A1741" t="s">
        <v>167</v>
      </c>
      <c r="B1741" t="s">
        <v>243</v>
      </c>
      <c r="C1741" s="35" t="s">
        <v>245</v>
      </c>
      <c r="D1741" t="s">
        <v>530</v>
      </c>
      <c r="E1741" t="s">
        <v>548</v>
      </c>
      <c r="F1741" s="176" t="n">
        <v>2042</v>
      </c>
      <c r="G1741" s="177" t="n">
        <v>49</v>
      </c>
      <c r="H1741" s="178" t="n">
        <v>6296.30998396341</v>
      </c>
      <c r="I1741" s="179" t="n">
        <v>4054716.03019956</v>
      </c>
      <c r="J1741" s="180" t="str">
        <f>IF(I1741&gt;0,H1741/I1741,0)</f>
      </c>
      <c r="K1741" s="181" t="str">
        <f>1-EXP(-J1741)</f>
      </c>
      <c r="L1741" s="182" t="str">
        <f>IF(G1741=30,1,M1740)</f>
      </c>
      <c r="M1741" s="183" t="str">
        <f>L1741*(1-K1741)</f>
      </c>
    </row>
    <row r="1742">
      <c r="A1742" t="s">
        <v>167</v>
      </c>
      <c r="B1742" t="s">
        <v>243</v>
      </c>
      <c r="C1742" s="35" t="s">
        <v>245</v>
      </c>
      <c r="D1742" t="s">
        <v>530</v>
      </c>
      <c r="E1742" t="s">
        <v>548</v>
      </c>
      <c r="F1742" s="176" t="n">
        <v>2042</v>
      </c>
      <c r="G1742" s="177" t="n">
        <v>50</v>
      </c>
      <c r="H1742" s="178" t="n">
        <v>6793.08901219523</v>
      </c>
      <c r="I1742" s="179" t="n">
        <v>4027811.70798648</v>
      </c>
      <c r="J1742" s="180" t="str">
        <f>IF(I1742&gt;0,H1742/I1742,0)</f>
      </c>
      <c r="K1742" s="181" t="str">
        <f>1-EXP(-J1742)</f>
      </c>
      <c r="L1742" s="182" t="str">
        <f>IF(G1742=30,1,M1741)</f>
      </c>
      <c r="M1742" s="183" t="str">
        <f>L1742*(1-K1742)</f>
      </c>
    </row>
    <row r="1743">
      <c r="A1743" t="s">
        <v>167</v>
      </c>
      <c r="B1743" t="s">
        <v>243</v>
      </c>
      <c r="C1743" s="35" t="s">
        <v>245</v>
      </c>
      <c r="D1743" t="s">
        <v>530</v>
      </c>
      <c r="E1743" t="s">
        <v>548</v>
      </c>
      <c r="F1743" s="176" t="n">
        <v>2042</v>
      </c>
      <c r="G1743" s="177" t="n">
        <v>51</v>
      </c>
      <c r="H1743" s="178" t="n">
        <v>7635.86411229041</v>
      </c>
      <c r="I1743" s="179" t="n">
        <v>3994262.54019821</v>
      </c>
      <c r="J1743" s="180" t="str">
        <f>IF(I1743&gt;0,H1743/I1743,0)</f>
      </c>
      <c r="K1743" s="181" t="str">
        <f>1-EXP(-J1743)</f>
      </c>
      <c r="L1743" s="182" t="str">
        <f>IF(G1743=30,1,M1742)</f>
      </c>
      <c r="M1743" s="183" t="str">
        <f>L1743*(1-K1743)</f>
      </c>
    </row>
    <row r="1744">
      <c r="A1744" t="s">
        <v>167</v>
      </c>
      <c r="B1744" t="s">
        <v>243</v>
      </c>
      <c r="C1744" s="35" t="s">
        <v>245</v>
      </c>
      <c r="D1744" t="s">
        <v>530</v>
      </c>
      <c r="E1744" t="s">
        <v>548</v>
      </c>
      <c r="F1744" s="176" t="n">
        <v>2042</v>
      </c>
      <c r="G1744" s="177" t="n">
        <v>52</v>
      </c>
      <c r="H1744" s="178" t="n">
        <v>8243.60621950712</v>
      </c>
      <c r="I1744" s="179" t="n">
        <v>3963216.96401213</v>
      </c>
      <c r="J1744" s="180" t="str">
        <f>IF(I1744&gt;0,H1744/I1744,0)</f>
      </c>
      <c r="K1744" s="181" t="str">
        <f>1-EXP(-J1744)</f>
      </c>
      <c r="L1744" s="182" t="str">
        <f>IF(G1744=30,1,M1743)</f>
      </c>
      <c r="M1744" s="183" t="str">
        <f>L1744*(1-K1744)</f>
      </c>
    </row>
    <row r="1745">
      <c r="A1745" t="s">
        <v>167</v>
      </c>
      <c r="B1745" t="s">
        <v>243</v>
      </c>
      <c r="C1745" s="35" t="s">
        <v>245</v>
      </c>
      <c r="D1745" t="s">
        <v>530</v>
      </c>
      <c r="E1745" t="s">
        <v>548</v>
      </c>
      <c r="F1745" s="176" t="n">
        <v>2042</v>
      </c>
      <c r="G1745" s="177" t="n">
        <v>53</v>
      </c>
      <c r="H1745" s="178" t="n">
        <v>8956.79291088249</v>
      </c>
      <c r="I1745" s="179" t="n">
        <v>3952881.72294318</v>
      </c>
      <c r="J1745" s="180" t="str">
        <f>IF(I1745&gt;0,H1745/I1745,0)</f>
      </c>
      <c r="K1745" s="181" t="str">
        <f>1-EXP(-J1745)</f>
      </c>
      <c r="L1745" s="182" t="str">
        <f>IF(G1745=30,1,M1744)</f>
      </c>
      <c r="M1745" s="183" t="str">
        <f>L1745*(1-K1745)</f>
      </c>
    </row>
    <row r="1746">
      <c r="A1746" t="s">
        <v>167</v>
      </c>
      <c r="B1746" t="s">
        <v>243</v>
      </c>
      <c r="C1746" s="35" t="s">
        <v>245</v>
      </c>
      <c r="D1746" t="s">
        <v>530</v>
      </c>
      <c r="E1746" t="s">
        <v>548</v>
      </c>
      <c r="F1746" s="176" t="n">
        <v>2042</v>
      </c>
      <c r="G1746" s="177" t="n">
        <v>54</v>
      </c>
      <c r="H1746" s="178" t="n">
        <v>9754.83062970233</v>
      </c>
      <c r="I1746" s="179" t="n">
        <v>3896568.63174121</v>
      </c>
      <c r="J1746" s="180" t="str">
        <f>IF(I1746&gt;0,H1746/I1746,0)</f>
      </c>
      <c r="K1746" s="181" t="str">
        <f>1-EXP(-J1746)</f>
      </c>
      <c r="L1746" s="182" t="str">
        <f>IF(G1746=30,1,M1745)</f>
      </c>
      <c r="M1746" s="183" t="str">
        <f>L1746*(1-K1746)</f>
      </c>
    </row>
    <row r="1747">
      <c r="A1747" t="s">
        <v>167</v>
      </c>
      <c r="B1747" t="s">
        <v>243</v>
      </c>
      <c r="C1747" s="35" t="s">
        <v>245</v>
      </c>
      <c r="D1747" t="s">
        <v>530</v>
      </c>
      <c r="E1747" t="s">
        <v>548</v>
      </c>
      <c r="F1747" s="176" t="n">
        <v>2042</v>
      </c>
      <c r="G1747" s="177" t="n">
        <v>55</v>
      </c>
      <c r="H1747" s="178" t="n">
        <v>10594.7274400944</v>
      </c>
      <c r="I1747" s="179" t="n">
        <v>3830900.52634877</v>
      </c>
      <c r="J1747" s="180" t="str">
        <f>IF(I1747&gt;0,H1747/I1747,0)</f>
      </c>
      <c r="K1747" s="181" t="str">
        <f>1-EXP(-J1747)</f>
      </c>
      <c r="L1747" s="182" t="str">
        <f>IF(G1747=30,1,M1746)</f>
      </c>
      <c r="M1747" s="183" t="str">
        <f>L1747*(1-K1747)</f>
      </c>
    </row>
    <row r="1748">
      <c r="A1748" t="s">
        <v>167</v>
      </c>
      <c r="B1748" t="s">
        <v>243</v>
      </c>
      <c r="C1748" s="35" t="s">
        <v>245</v>
      </c>
      <c r="D1748" t="s">
        <v>530</v>
      </c>
      <c r="E1748" t="s">
        <v>548</v>
      </c>
      <c r="F1748" s="176" t="n">
        <v>2042</v>
      </c>
      <c r="G1748" s="177" t="n">
        <v>56</v>
      </c>
      <c r="H1748" s="178" t="n">
        <v>11574.7475751127</v>
      </c>
      <c r="I1748" s="179" t="n">
        <v>3822240.53930539</v>
      </c>
      <c r="J1748" s="180" t="str">
        <f>IF(I1748&gt;0,H1748/I1748,0)</f>
      </c>
      <c r="K1748" s="181" t="str">
        <f>1-EXP(-J1748)</f>
      </c>
      <c r="L1748" s="182" t="str">
        <f>IF(G1748=30,1,M1747)</f>
      </c>
      <c r="M1748" s="183" t="str">
        <f>L1748*(1-K1748)</f>
      </c>
    </row>
    <row r="1749">
      <c r="A1749" t="s">
        <v>167</v>
      </c>
      <c r="B1749" t="s">
        <v>243</v>
      </c>
      <c r="C1749" s="35" t="s">
        <v>245</v>
      </c>
      <c r="D1749" t="s">
        <v>530</v>
      </c>
      <c r="E1749" t="s">
        <v>548</v>
      </c>
      <c r="F1749" s="176" t="n">
        <v>2042</v>
      </c>
      <c r="G1749" s="177" t="n">
        <v>57</v>
      </c>
      <c r="H1749" s="178" t="n">
        <v>12942.5315015266</v>
      </c>
      <c r="I1749" s="179" t="n">
        <v>3864879.83771618</v>
      </c>
      <c r="J1749" s="180" t="str">
        <f>IF(I1749&gt;0,H1749/I1749,0)</f>
      </c>
      <c r="K1749" s="181" t="str">
        <f>1-EXP(-J1749)</f>
      </c>
      <c r="L1749" s="182" t="str">
        <f>IF(G1749=30,1,M1748)</f>
      </c>
      <c r="M1749" s="183" t="str">
        <f>L1749*(1-K1749)</f>
      </c>
    </row>
    <row r="1750">
      <c r="A1750" t="s">
        <v>167</v>
      </c>
      <c r="B1750" t="s">
        <v>243</v>
      </c>
      <c r="C1750" s="35" t="s">
        <v>245</v>
      </c>
      <c r="D1750" t="s">
        <v>530</v>
      </c>
      <c r="E1750" t="s">
        <v>548</v>
      </c>
      <c r="F1750" s="176" t="n">
        <v>2042</v>
      </c>
      <c r="G1750" s="177" t="n">
        <v>58</v>
      </c>
      <c r="H1750" s="178" t="n">
        <v>14310.9012823513</v>
      </c>
      <c r="I1750" s="179" t="n">
        <v>3865629.41610131</v>
      </c>
      <c r="J1750" s="180" t="str">
        <f>IF(I1750&gt;0,H1750/I1750,0)</f>
      </c>
      <c r="K1750" s="181" t="str">
        <f>1-EXP(-J1750)</f>
      </c>
      <c r="L1750" s="182" t="str">
        <f>IF(G1750=30,1,M1749)</f>
      </c>
      <c r="M1750" s="183" t="str">
        <f>L1750*(1-K1750)</f>
      </c>
    </row>
    <row r="1751">
      <c r="A1751" t="s">
        <v>167</v>
      </c>
      <c r="B1751" t="s">
        <v>243</v>
      </c>
      <c r="C1751" s="35" t="s">
        <v>245</v>
      </c>
      <c r="D1751" t="s">
        <v>530</v>
      </c>
      <c r="E1751" t="s">
        <v>548</v>
      </c>
      <c r="F1751" s="176" t="n">
        <v>2042</v>
      </c>
      <c r="G1751" s="177" t="n">
        <v>59</v>
      </c>
      <c r="H1751" s="178" t="n">
        <v>14812.9116131001</v>
      </c>
      <c r="I1751" s="179" t="n">
        <v>3810659.5948339</v>
      </c>
      <c r="J1751" s="180" t="str">
        <f>IF(I1751&gt;0,H1751/I1751,0)</f>
      </c>
      <c r="K1751" s="181" t="str">
        <f>1-EXP(-J1751)</f>
      </c>
      <c r="L1751" s="182" t="str">
        <f>IF(G1751=30,1,M1750)</f>
      </c>
      <c r="M1751" s="183" t="str">
        <f>L1751*(1-K1751)</f>
      </c>
    </row>
    <row r="1752">
      <c r="A1752" t="s">
        <v>167</v>
      </c>
      <c r="B1752" t="s">
        <v>243</v>
      </c>
      <c r="C1752" s="35" t="s">
        <v>245</v>
      </c>
      <c r="D1752" t="s">
        <v>530</v>
      </c>
      <c r="E1752" t="s">
        <v>548</v>
      </c>
      <c r="F1752" s="176" t="n">
        <v>2042</v>
      </c>
      <c r="G1752" s="177" t="n">
        <v>60</v>
      </c>
      <c r="H1752" s="178" t="n">
        <v>15451.3781048965</v>
      </c>
      <c r="I1752" s="179" t="n">
        <v>3731961.29485655</v>
      </c>
      <c r="J1752" s="180" t="str">
        <f>IF(I1752&gt;0,H1752/I1752,0)</f>
      </c>
      <c r="K1752" s="181" t="str">
        <f>1-EXP(-J1752)</f>
      </c>
      <c r="L1752" s="182" t="str">
        <f>IF(G1752=30,1,M1751)</f>
      </c>
      <c r="M1752" s="183" t="str">
        <f>L1752*(1-K1752)</f>
      </c>
    </row>
    <row r="1753">
      <c r="A1753" t="s">
        <v>167</v>
      </c>
      <c r="B1753" t="s">
        <v>243</v>
      </c>
      <c r="C1753" s="35" t="s">
        <v>245</v>
      </c>
      <c r="D1753" t="s">
        <v>530</v>
      </c>
      <c r="E1753" t="s">
        <v>548</v>
      </c>
      <c r="F1753" s="176" t="n">
        <v>2042</v>
      </c>
      <c r="G1753" s="177" t="n">
        <v>61</v>
      </c>
      <c r="H1753" s="178" t="n">
        <v>16110.1344128175</v>
      </c>
      <c r="I1753" s="179" t="n">
        <v>3646251.54895422</v>
      </c>
      <c r="J1753" s="180" t="str">
        <f>IF(I1753&gt;0,H1753/I1753,0)</f>
      </c>
      <c r="K1753" s="181" t="str">
        <f>1-EXP(-J1753)</f>
      </c>
      <c r="L1753" s="182" t="str">
        <f>IF(G1753=30,1,M1752)</f>
      </c>
      <c r="M1753" s="183" t="str">
        <f>L1753*(1-K1753)</f>
      </c>
    </row>
    <row r="1754">
      <c r="A1754" t="s">
        <v>167</v>
      </c>
      <c r="B1754" t="s">
        <v>243</v>
      </c>
      <c r="C1754" s="35" t="s">
        <v>245</v>
      </c>
      <c r="D1754" t="s">
        <v>530</v>
      </c>
      <c r="E1754" t="s">
        <v>548</v>
      </c>
      <c r="F1754" s="176" t="n">
        <v>2042</v>
      </c>
      <c r="G1754" s="177" t="n">
        <v>62</v>
      </c>
      <c r="H1754" s="178" t="n">
        <v>16991.1926261069</v>
      </c>
      <c r="I1754" s="179" t="n">
        <v>3564218.13996072</v>
      </c>
      <c r="J1754" s="180" t="str">
        <f>IF(I1754&gt;0,H1754/I1754,0)</f>
      </c>
      <c r="K1754" s="181" t="str">
        <f>1-EXP(-J1754)</f>
      </c>
      <c r="L1754" s="182" t="str">
        <f>IF(G1754=30,1,M1753)</f>
      </c>
      <c r="M1754" s="183" t="str">
        <f>L1754*(1-K1754)</f>
      </c>
    </row>
    <row r="1755">
      <c r="A1755" t="s">
        <v>167</v>
      </c>
      <c r="B1755" t="s">
        <v>243</v>
      </c>
      <c r="C1755" s="35" t="s">
        <v>245</v>
      </c>
      <c r="D1755" t="s">
        <v>530</v>
      </c>
      <c r="E1755" t="s">
        <v>548</v>
      </c>
      <c r="F1755" s="176" t="n">
        <v>2042</v>
      </c>
      <c r="G1755" s="177" t="n">
        <v>63</v>
      </c>
      <c r="H1755" s="178" t="n">
        <v>17874.0805763811</v>
      </c>
      <c r="I1755" s="179" t="n">
        <v>3468169.7751366</v>
      </c>
      <c r="J1755" s="180" t="str">
        <f>IF(I1755&gt;0,H1755/I1755,0)</f>
      </c>
      <c r="K1755" s="181" t="str">
        <f>1-EXP(-J1755)</f>
      </c>
      <c r="L1755" s="182" t="str">
        <f>IF(G1755=30,1,M1754)</f>
      </c>
      <c r="M1755" s="183" t="str">
        <f>L1755*(1-K1755)</f>
      </c>
    </row>
    <row r="1756">
      <c r="A1756" t="s">
        <v>167</v>
      </c>
      <c r="B1756" t="s">
        <v>243</v>
      </c>
      <c r="C1756" s="35" t="s">
        <v>245</v>
      </c>
      <c r="D1756" t="s">
        <v>530</v>
      </c>
      <c r="E1756" t="s">
        <v>548</v>
      </c>
      <c r="F1756" s="176" t="n">
        <v>2042</v>
      </c>
      <c r="G1756" s="177" t="n">
        <v>64</v>
      </c>
      <c r="H1756" s="178" t="n">
        <v>18970.9649334127</v>
      </c>
      <c r="I1756" s="179" t="n">
        <v>3349201.10815541</v>
      </c>
      <c r="J1756" s="180" t="str">
        <f>IF(I1756&gt;0,H1756/I1756,0)</f>
      </c>
      <c r="K1756" s="181" t="str">
        <f>1-EXP(-J1756)</f>
      </c>
      <c r="L1756" s="182" t="str">
        <f>IF(G1756=30,1,M1755)</f>
      </c>
      <c r="M1756" s="183" t="str">
        <f>L1756*(1-K1756)</f>
      </c>
    </row>
    <row r="1757">
      <c r="A1757" t="s">
        <v>167</v>
      </c>
      <c r="B1757" t="s">
        <v>243</v>
      </c>
      <c r="C1757" s="35" t="s">
        <v>245</v>
      </c>
      <c r="D1757" t="s">
        <v>530</v>
      </c>
      <c r="E1757" t="s">
        <v>548</v>
      </c>
      <c r="F1757" s="176" t="n">
        <v>2042</v>
      </c>
      <c r="G1757" s="177" t="n">
        <v>65</v>
      </c>
      <c r="H1757" s="178" t="n">
        <v>19990.5878824688</v>
      </c>
      <c r="I1757" s="179" t="n">
        <v>3232821.06730313</v>
      </c>
      <c r="J1757" s="180" t="str">
        <f>IF(I1757&gt;0,H1757/I1757,0)</f>
      </c>
      <c r="K1757" s="181" t="str">
        <f>1-EXP(-J1757)</f>
      </c>
      <c r="L1757" s="182" t="str">
        <f>IF(G1757=30,1,M1756)</f>
      </c>
      <c r="M1757" s="183" t="str">
        <f>L1757*(1-K1757)</f>
      </c>
    </row>
    <row r="1758">
      <c r="A1758" t="s">
        <v>167</v>
      </c>
      <c r="B1758" t="s">
        <v>243</v>
      </c>
      <c r="C1758" s="35" t="s">
        <v>245</v>
      </c>
      <c r="D1758" t="s">
        <v>530</v>
      </c>
      <c r="E1758" t="s">
        <v>548</v>
      </c>
      <c r="F1758" s="176" t="n">
        <v>2042</v>
      </c>
      <c r="G1758" s="177" t="n">
        <v>66</v>
      </c>
      <c r="H1758" s="178" t="n">
        <v>20433.1327182034</v>
      </c>
      <c r="I1758" s="179" t="n">
        <v>3127690.95050595</v>
      </c>
      <c r="J1758" s="180" t="str">
        <f>IF(I1758&gt;0,H1758/I1758,0)</f>
      </c>
      <c r="K1758" s="181" t="str">
        <f>1-EXP(-J1758)</f>
      </c>
      <c r="L1758" s="182" t="str">
        <f>IF(G1758=30,1,M1757)</f>
      </c>
      <c r="M1758" s="183" t="str">
        <f>L1758*(1-K1758)</f>
      </c>
    </row>
    <row r="1759">
      <c r="A1759" t="s">
        <v>167</v>
      </c>
      <c r="B1759" t="s">
        <v>243</v>
      </c>
      <c r="C1759" s="35" t="s">
        <v>245</v>
      </c>
      <c r="D1759" t="s">
        <v>530</v>
      </c>
      <c r="E1759" t="s">
        <v>548</v>
      </c>
      <c r="F1759" s="176" t="n">
        <v>2042</v>
      </c>
      <c r="G1759" s="177" t="n">
        <v>67</v>
      </c>
      <c r="H1759" s="178" t="n">
        <v>21437.1915427419</v>
      </c>
      <c r="I1759" s="179" t="n">
        <v>3009877.75541314</v>
      </c>
      <c r="J1759" s="180" t="str">
        <f>IF(I1759&gt;0,H1759/I1759,0)</f>
      </c>
      <c r="K1759" s="181" t="str">
        <f>1-EXP(-J1759)</f>
      </c>
      <c r="L1759" s="182" t="str">
        <f>IF(G1759=30,1,M1758)</f>
      </c>
      <c r="M1759" s="183" t="str">
        <f>L1759*(1-K1759)</f>
      </c>
    </row>
    <row r="1760">
      <c r="A1760" t="s">
        <v>167</v>
      </c>
      <c r="B1760" t="s">
        <v>243</v>
      </c>
      <c r="C1760" s="35" t="s">
        <v>245</v>
      </c>
      <c r="D1760" t="s">
        <v>530</v>
      </c>
      <c r="E1760" t="s">
        <v>548</v>
      </c>
      <c r="F1760" s="176" t="n">
        <v>2042</v>
      </c>
      <c r="G1760" s="177" t="n">
        <v>68</v>
      </c>
      <c r="H1760" s="178" t="n">
        <v>22459.8963325114</v>
      </c>
      <c r="I1760" s="179" t="n">
        <v>2903095.68613702</v>
      </c>
      <c r="J1760" s="180" t="str">
        <f>IF(I1760&gt;0,H1760/I1760,0)</f>
      </c>
      <c r="K1760" s="181" t="str">
        <f>1-EXP(-J1760)</f>
      </c>
      <c r="L1760" s="182" t="str">
        <f>IF(G1760=30,1,M1759)</f>
      </c>
      <c r="M1760" s="183" t="str">
        <f>L1760*(1-K1760)</f>
      </c>
    </row>
    <row r="1761">
      <c r="A1761" t="s">
        <v>167</v>
      </c>
      <c r="B1761" t="s">
        <v>243</v>
      </c>
      <c r="C1761" s="35" t="s">
        <v>245</v>
      </c>
      <c r="D1761" t="s">
        <v>530</v>
      </c>
      <c r="E1761" t="s">
        <v>548</v>
      </c>
      <c r="F1761" s="176" t="n">
        <v>2042</v>
      </c>
      <c r="G1761" s="177" t="n">
        <v>69</v>
      </c>
      <c r="H1761" s="178" t="n">
        <v>22812.2028147823</v>
      </c>
      <c r="I1761" s="179" t="n">
        <v>2795021.85488073</v>
      </c>
      <c r="J1761" s="180" t="str">
        <f>IF(I1761&gt;0,H1761/I1761,0)</f>
      </c>
      <c r="K1761" s="181" t="str">
        <f>1-EXP(-J1761)</f>
      </c>
      <c r="L1761" s="182" t="str">
        <f>IF(G1761=30,1,M1760)</f>
      </c>
      <c r="M1761" s="183" t="str">
        <f>L1761*(1-K1761)</f>
      </c>
    </row>
    <row r="1762">
      <c r="A1762" t="s">
        <v>167</v>
      </c>
      <c r="B1762" t="s">
        <v>243</v>
      </c>
      <c r="C1762" s="35" t="s">
        <v>245</v>
      </c>
      <c r="D1762" t="s">
        <v>530</v>
      </c>
      <c r="E1762" t="s">
        <v>548</v>
      </c>
      <c r="F1762" s="176" t="n">
        <v>2043</v>
      </c>
      <c r="G1762" s="177" t="n">
        <v>30</v>
      </c>
      <c r="H1762" s="178" t="n">
        <v>746.502126232389</v>
      </c>
      <c r="I1762" s="179" t="n">
        <v>4831828.32074058</v>
      </c>
      <c r="J1762" s="180" t="str">
        <f>IF(I1762&gt;0,H1762/I1762,0)</f>
      </c>
      <c r="K1762" s="181" t="str">
        <f>1-EXP(-J1762)</f>
      </c>
      <c r="L1762" s="182" t="str">
        <f>IF(G1762=30,1,M1761)</f>
      </c>
      <c r="M1762" s="183" t="str">
        <f>L1762*(1-K1762)</f>
      </c>
    </row>
    <row r="1763">
      <c r="A1763" t="s">
        <v>167</v>
      </c>
      <c r="B1763" t="s">
        <v>243</v>
      </c>
      <c r="C1763" s="35" t="s">
        <v>245</v>
      </c>
      <c r="D1763" t="s">
        <v>530</v>
      </c>
      <c r="E1763" t="s">
        <v>548</v>
      </c>
      <c r="F1763" s="176" t="n">
        <v>2043</v>
      </c>
      <c r="G1763" s="177" t="n">
        <v>31</v>
      </c>
      <c r="H1763" s="178" t="n">
        <v>1074.53613053405</v>
      </c>
      <c r="I1763" s="179" t="n">
        <v>4875509.70631612</v>
      </c>
      <c r="J1763" s="180" t="str">
        <f>IF(I1763&gt;0,H1763/I1763,0)</f>
      </c>
      <c r="K1763" s="181" t="str">
        <f>1-EXP(-J1763)</f>
      </c>
      <c r="L1763" s="182" t="str">
        <f>IF(G1763=30,1,M1762)</f>
      </c>
      <c r="M1763" s="183" t="str">
        <f>L1763*(1-K1763)</f>
      </c>
    </row>
    <row r="1764">
      <c r="A1764" t="s">
        <v>167</v>
      </c>
      <c r="B1764" t="s">
        <v>243</v>
      </c>
      <c r="C1764" s="35" t="s">
        <v>245</v>
      </c>
      <c r="D1764" t="s">
        <v>530</v>
      </c>
      <c r="E1764" t="s">
        <v>548</v>
      </c>
      <c r="F1764" s="176" t="n">
        <v>2043</v>
      </c>
      <c r="G1764" s="177" t="n">
        <v>32</v>
      </c>
      <c r="H1764" s="178" t="n">
        <v>1102.00547626958</v>
      </c>
      <c r="I1764" s="179" t="n">
        <v>4796025.18639117</v>
      </c>
      <c r="J1764" s="180" t="str">
        <f>IF(I1764&gt;0,H1764/I1764,0)</f>
      </c>
      <c r="K1764" s="181" t="str">
        <f>1-EXP(-J1764)</f>
      </c>
      <c r="L1764" s="182" t="str">
        <f>IF(G1764=30,1,M1763)</f>
      </c>
      <c r="M1764" s="183" t="str">
        <f>L1764*(1-K1764)</f>
      </c>
    </row>
    <row r="1765">
      <c r="A1765" t="s">
        <v>167</v>
      </c>
      <c r="B1765" t="s">
        <v>243</v>
      </c>
      <c r="C1765" s="35" t="s">
        <v>245</v>
      </c>
      <c r="D1765" t="s">
        <v>530</v>
      </c>
      <c r="E1765" t="s">
        <v>548</v>
      </c>
      <c r="F1765" s="176" t="n">
        <v>2043</v>
      </c>
      <c r="G1765" s="177" t="n">
        <v>33</v>
      </c>
      <c r="H1765" s="178" t="n">
        <v>1139.5644360664</v>
      </c>
      <c r="I1765" s="179" t="n">
        <v>4695020.57183883</v>
      </c>
      <c r="J1765" s="180" t="str">
        <f>IF(I1765&gt;0,H1765/I1765,0)</f>
      </c>
      <c r="K1765" s="181" t="str">
        <f>1-EXP(-J1765)</f>
      </c>
      <c r="L1765" s="182" t="str">
        <f>IF(G1765=30,1,M1764)</f>
      </c>
      <c r="M1765" s="183" t="str">
        <f>L1765*(1-K1765)</f>
      </c>
    </row>
    <row r="1766">
      <c r="A1766" t="s">
        <v>167</v>
      </c>
      <c r="B1766" t="s">
        <v>243</v>
      </c>
      <c r="C1766" s="35" t="s">
        <v>245</v>
      </c>
      <c r="D1766" t="s">
        <v>530</v>
      </c>
      <c r="E1766" t="s">
        <v>548</v>
      </c>
      <c r="F1766" s="176" t="n">
        <v>2043</v>
      </c>
      <c r="G1766" s="177" t="n">
        <v>34</v>
      </c>
      <c r="H1766" s="178" t="n">
        <v>1191.80681068678</v>
      </c>
      <c r="I1766" s="179" t="n">
        <v>4638323.06066542</v>
      </c>
      <c r="J1766" s="180" t="str">
        <f>IF(I1766&gt;0,H1766/I1766,0)</f>
      </c>
      <c r="K1766" s="181" t="str">
        <f>1-EXP(-J1766)</f>
      </c>
      <c r="L1766" s="182" t="str">
        <f>IF(G1766=30,1,M1765)</f>
      </c>
      <c r="M1766" s="183" t="str">
        <f>L1766*(1-K1766)</f>
      </c>
    </row>
    <row r="1767">
      <c r="A1767" t="s">
        <v>167</v>
      </c>
      <c r="B1767" t="s">
        <v>243</v>
      </c>
      <c r="C1767" s="35" t="s">
        <v>245</v>
      </c>
      <c r="D1767" t="s">
        <v>530</v>
      </c>
      <c r="E1767" t="s">
        <v>548</v>
      </c>
      <c r="F1767" s="176" t="n">
        <v>2043</v>
      </c>
      <c r="G1767" s="177" t="n">
        <v>35</v>
      </c>
      <c r="H1767" s="178" t="n">
        <v>1278.89194430044</v>
      </c>
      <c r="I1767" s="179" t="n">
        <v>4630184.33231241</v>
      </c>
      <c r="J1767" s="180" t="str">
        <f>IF(I1767&gt;0,H1767/I1767,0)</f>
      </c>
      <c r="K1767" s="181" t="str">
        <f>1-EXP(-J1767)</f>
      </c>
      <c r="L1767" s="182" t="str">
        <f>IF(G1767=30,1,M1766)</f>
      </c>
      <c r="M1767" s="183" t="str">
        <f>L1767*(1-K1767)</f>
      </c>
    </row>
    <row r="1768">
      <c r="A1768" t="s">
        <v>167</v>
      </c>
      <c r="B1768" t="s">
        <v>243</v>
      </c>
      <c r="C1768" s="35" t="s">
        <v>245</v>
      </c>
      <c r="D1768" t="s">
        <v>530</v>
      </c>
      <c r="E1768" t="s">
        <v>548</v>
      </c>
      <c r="F1768" s="176" t="n">
        <v>2043</v>
      </c>
      <c r="G1768" s="177" t="n">
        <v>36</v>
      </c>
      <c r="H1768" s="178" t="n">
        <v>1622.6004777459</v>
      </c>
      <c r="I1768" s="179" t="n">
        <v>4601942.04863715</v>
      </c>
      <c r="J1768" s="180" t="str">
        <f>IF(I1768&gt;0,H1768/I1768,0)</f>
      </c>
      <c r="K1768" s="181" t="str">
        <f>1-EXP(-J1768)</f>
      </c>
      <c r="L1768" s="182" t="str">
        <f>IF(G1768=30,1,M1767)</f>
      </c>
      <c r="M1768" s="183" t="str">
        <f>L1768*(1-K1768)</f>
      </c>
    </row>
    <row r="1769">
      <c r="A1769" t="s">
        <v>167</v>
      </c>
      <c r="B1769" t="s">
        <v>243</v>
      </c>
      <c r="C1769" s="35" t="s">
        <v>245</v>
      </c>
      <c r="D1769" t="s">
        <v>530</v>
      </c>
      <c r="E1769" t="s">
        <v>548</v>
      </c>
      <c r="F1769" s="176" t="n">
        <v>2043</v>
      </c>
      <c r="G1769" s="177" t="n">
        <v>37</v>
      </c>
      <c r="H1769" s="178" t="n">
        <v>1738.56524747529</v>
      </c>
      <c r="I1769" s="179" t="n">
        <v>4530189.24467455</v>
      </c>
      <c r="J1769" s="180" t="str">
        <f>IF(I1769&gt;0,H1769/I1769,0)</f>
      </c>
      <c r="K1769" s="181" t="str">
        <f>1-EXP(-J1769)</f>
      </c>
      <c r="L1769" s="182" t="str">
        <f>IF(G1769=30,1,M1768)</f>
      </c>
      <c r="M1769" s="183" t="str">
        <f>L1769*(1-K1769)</f>
      </c>
    </row>
    <row r="1770">
      <c r="A1770" t="s">
        <v>167</v>
      </c>
      <c r="B1770" t="s">
        <v>243</v>
      </c>
      <c r="C1770" s="35" t="s">
        <v>245</v>
      </c>
      <c r="D1770" t="s">
        <v>530</v>
      </c>
      <c r="E1770" t="s">
        <v>548</v>
      </c>
      <c r="F1770" s="176" t="n">
        <v>2043</v>
      </c>
      <c r="G1770" s="177" t="n">
        <v>38</v>
      </c>
      <c r="H1770" s="178" t="n">
        <v>1864.96035772864</v>
      </c>
      <c r="I1770" s="179" t="n">
        <v>4435615.59646234</v>
      </c>
      <c r="J1770" s="180" t="str">
        <f>IF(I1770&gt;0,H1770/I1770,0)</f>
      </c>
      <c r="K1770" s="181" t="str">
        <f>1-EXP(-J1770)</f>
      </c>
      <c r="L1770" s="182" t="str">
        <f>IF(G1770=30,1,M1769)</f>
      </c>
      <c r="M1770" s="183" t="str">
        <f>L1770*(1-K1770)</f>
      </c>
    </row>
    <row r="1771">
      <c r="A1771" t="s">
        <v>167</v>
      </c>
      <c r="B1771" t="s">
        <v>243</v>
      </c>
      <c r="C1771" s="35" t="s">
        <v>245</v>
      </c>
      <c r="D1771" t="s">
        <v>530</v>
      </c>
      <c r="E1771" t="s">
        <v>548</v>
      </c>
      <c r="F1771" s="176" t="n">
        <v>2043</v>
      </c>
      <c r="G1771" s="177" t="n">
        <v>39</v>
      </c>
      <c r="H1771" s="178" t="n">
        <v>1950.39257059102</v>
      </c>
      <c r="I1771" s="179" t="n">
        <v>4337284.87939716</v>
      </c>
      <c r="J1771" s="180" t="str">
        <f>IF(I1771&gt;0,H1771/I1771,0)</f>
      </c>
      <c r="K1771" s="181" t="str">
        <f>1-EXP(-J1771)</f>
      </c>
      <c r="L1771" s="182" t="str">
        <f>IF(G1771=30,1,M1770)</f>
      </c>
      <c r="M1771" s="183" t="str">
        <f>L1771*(1-K1771)</f>
      </c>
    </row>
    <row r="1772">
      <c r="A1772" t="s">
        <v>167</v>
      </c>
      <c r="B1772" t="s">
        <v>243</v>
      </c>
      <c r="C1772" s="35" t="s">
        <v>245</v>
      </c>
      <c r="D1772" t="s">
        <v>530</v>
      </c>
      <c r="E1772" t="s">
        <v>548</v>
      </c>
      <c r="F1772" s="176" t="n">
        <v>2043</v>
      </c>
      <c r="G1772" s="177" t="n">
        <v>40</v>
      </c>
      <c r="H1772" s="178" t="n">
        <v>2136.73475851265</v>
      </c>
      <c r="I1772" s="179" t="n">
        <v>4292436.61155583</v>
      </c>
      <c r="J1772" s="180" t="str">
        <f>IF(I1772&gt;0,H1772/I1772,0)</f>
      </c>
      <c r="K1772" s="181" t="str">
        <f>1-EXP(-J1772)</f>
      </c>
      <c r="L1772" s="182" t="str">
        <f>IF(G1772=30,1,M1771)</f>
      </c>
      <c r="M1772" s="183" t="str">
        <f>L1772*(1-K1772)</f>
      </c>
    </row>
    <row r="1773">
      <c r="A1773" t="s">
        <v>167</v>
      </c>
      <c r="B1773" t="s">
        <v>243</v>
      </c>
      <c r="C1773" s="35" t="s">
        <v>245</v>
      </c>
      <c r="D1773" t="s">
        <v>530</v>
      </c>
      <c r="E1773" t="s">
        <v>548</v>
      </c>
      <c r="F1773" s="176" t="n">
        <v>2043</v>
      </c>
      <c r="G1773" s="177" t="n">
        <v>41</v>
      </c>
      <c r="H1773" s="178" t="n">
        <v>2801.83203739471</v>
      </c>
      <c r="I1773" s="179" t="n">
        <v>4269821.20908287</v>
      </c>
      <c r="J1773" s="180" t="str">
        <f>IF(I1773&gt;0,H1773/I1773,0)</f>
      </c>
      <c r="K1773" s="181" t="str">
        <f>1-EXP(-J1773)</f>
      </c>
      <c r="L1773" s="182" t="str">
        <f>IF(G1773=30,1,M1772)</f>
      </c>
      <c r="M1773" s="183" t="str">
        <f>L1773*(1-K1773)</f>
      </c>
    </row>
    <row r="1774">
      <c r="A1774" t="s">
        <v>167</v>
      </c>
      <c r="B1774" t="s">
        <v>243</v>
      </c>
      <c r="C1774" s="35" t="s">
        <v>245</v>
      </c>
      <c r="D1774" t="s">
        <v>530</v>
      </c>
      <c r="E1774" t="s">
        <v>548</v>
      </c>
      <c r="F1774" s="176" t="n">
        <v>2043</v>
      </c>
      <c r="G1774" s="177" t="n">
        <v>42</v>
      </c>
      <c r="H1774" s="178" t="n">
        <v>3115.89873452647</v>
      </c>
      <c r="I1774" s="179" t="n">
        <v>4247099.51538258</v>
      </c>
      <c r="J1774" s="180" t="str">
        <f>IF(I1774&gt;0,H1774/I1774,0)</f>
      </c>
      <c r="K1774" s="181" t="str">
        <f>1-EXP(-J1774)</f>
      </c>
      <c r="L1774" s="182" t="str">
        <f>IF(G1774=30,1,M1773)</f>
      </c>
      <c r="M1774" s="183" t="str">
        <f>L1774*(1-K1774)</f>
      </c>
    </row>
    <row r="1775">
      <c r="A1775" t="s">
        <v>167</v>
      </c>
      <c r="B1775" t="s">
        <v>243</v>
      </c>
      <c r="C1775" s="35" t="s">
        <v>245</v>
      </c>
      <c r="D1775" t="s">
        <v>530</v>
      </c>
      <c r="E1775" t="s">
        <v>548</v>
      </c>
      <c r="F1775" s="176" t="n">
        <v>2043</v>
      </c>
      <c r="G1775" s="177" t="n">
        <v>43</v>
      </c>
      <c r="H1775" s="178" t="n">
        <v>3496.46932389538</v>
      </c>
      <c r="I1775" s="179" t="n">
        <v>4243260.22292215</v>
      </c>
      <c r="J1775" s="180" t="str">
        <f>IF(I1775&gt;0,H1775/I1775,0)</f>
      </c>
      <c r="K1775" s="181" t="str">
        <f>1-EXP(-J1775)</f>
      </c>
      <c r="L1775" s="182" t="str">
        <f>IF(G1775=30,1,M1774)</f>
      </c>
      <c r="M1775" s="183" t="str">
        <f>L1775*(1-K1775)</f>
      </c>
    </row>
    <row r="1776">
      <c r="A1776" t="s">
        <v>167</v>
      </c>
      <c r="B1776" t="s">
        <v>243</v>
      </c>
      <c r="C1776" s="35" t="s">
        <v>245</v>
      </c>
      <c r="D1776" t="s">
        <v>530</v>
      </c>
      <c r="E1776" t="s">
        <v>548</v>
      </c>
      <c r="F1776" s="176" t="n">
        <v>2043</v>
      </c>
      <c r="G1776" s="177" t="n">
        <v>44</v>
      </c>
      <c r="H1776" s="178" t="n">
        <v>3736.33025829816</v>
      </c>
      <c r="I1776" s="179" t="n">
        <v>4276774.59868759</v>
      </c>
      <c r="J1776" s="180" t="str">
        <f>IF(I1776&gt;0,H1776/I1776,0)</f>
      </c>
      <c r="K1776" s="181" t="str">
        <f>1-EXP(-J1776)</f>
      </c>
      <c r="L1776" s="182" t="str">
        <f>IF(G1776=30,1,M1775)</f>
      </c>
      <c r="M1776" s="183" t="str">
        <f>L1776*(1-K1776)</f>
      </c>
    </row>
    <row r="1777">
      <c r="A1777" t="s">
        <v>167</v>
      </c>
      <c r="B1777" t="s">
        <v>243</v>
      </c>
      <c r="C1777" s="35" t="s">
        <v>245</v>
      </c>
      <c r="D1777" t="s">
        <v>530</v>
      </c>
      <c r="E1777" t="s">
        <v>548</v>
      </c>
      <c r="F1777" s="176" t="n">
        <v>2043</v>
      </c>
      <c r="G1777" s="177" t="n">
        <v>45</v>
      </c>
      <c r="H1777" s="178" t="n">
        <v>4078.73370969751</v>
      </c>
      <c r="I1777" s="179" t="n">
        <v>4312329.32602661</v>
      </c>
      <c r="J1777" s="180" t="str">
        <f>IF(I1777&gt;0,H1777/I1777,0)</f>
      </c>
      <c r="K1777" s="181" t="str">
        <f>1-EXP(-J1777)</f>
      </c>
      <c r="L1777" s="182" t="str">
        <f>IF(G1777=30,1,M1776)</f>
      </c>
      <c r="M1777" s="183" t="str">
        <f>L1777*(1-K1777)</f>
      </c>
    </row>
    <row r="1778">
      <c r="A1778" t="s">
        <v>167</v>
      </c>
      <c r="B1778" t="s">
        <v>243</v>
      </c>
      <c r="C1778" s="35" t="s">
        <v>245</v>
      </c>
      <c r="D1778" t="s">
        <v>530</v>
      </c>
      <c r="E1778" t="s">
        <v>548</v>
      </c>
      <c r="F1778" s="176" t="n">
        <v>2043</v>
      </c>
      <c r="G1778" s="177" t="n">
        <v>46</v>
      </c>
      <c r="H1778" s="178" t="n">
        <v>5065.68171818466</v>
      </c>
      <c r="I1778" s="179" t="n">
        <v>4301848.19562524</v>
      </c>
      <c r="J1778" s="180" t="str">
        <f>IF(I1778&gt;0,H1778/I1778,0)</f>
      </c>
      <c r="K1778" s="181" t="str">
        <f>1-EXP(-J1778)</f>
      </c>
      <c r="L1778" s="182" t="str">
        <f>IF(G1778=30,1,M1777)</f>
      </c>
      <c r="M1778" s="183" t="str">
        <f>L1778*(1-K1778)</f>
      </c>
    </row>
    <row r="1779">
      <c r="A1779" t="s">
        <v>167</v>
      </c>
      <c r="B1779" t="s">
        <v>243</v>
      </c>
      <c r="C1779" s="35" t="s">
        <v>245</v>
      </c>
      <c r="D1779" t="s">
        <v>530</v>
      </c>
      <c r="E1779" t="s">
        <v>548</v>
      </c>
      <c r="F1779" s="176" t="n">
        <v>2043</v>
      </c>
      <c r="G1779" s="177" t="n">
        <v>47</v>
      </c>
      <c r="H1779" s="178" t="n">
        <v>5468.39583342074</v>
      </c>
      <c r="I1779" s="179" t="n">
        <v>4233364.05816037</v>
      </c>
      <c r="J1779" s="180" t="str">
        <f>IF(I1779&gt;0,H1779/I1779,0)</f>
      </c>
      <c r="K1779" s="181" t="str">
        <f>1-EXP(-J1779)</f>
      </c>
      <c r="L1779" s="182" t="str">
        <f>IF(G1779=30,1,M1778)</f>
      </c>
      <c r="M1779" s="183" t="str">
        <f>L1779*(1-K1779)</f>
      </c>
    </row>
    <row r="1780">
      <c r="A1780" t="s">
        <v>167</v>
      </c>
      <c r="B1780" t="s">
        <v>243</v>
      </c>
      <c r="C1780" s="35" t="s">
        <v>245</v>
      </c>
      <c r="D1780" t="s">
        <v>530</v>
      </c>
      <c r="E1780" t="s">
        <v>548</v>
      </c>
      <c r="F1780" s="176" t="n">
        <v>2043</v>
      </c>
      <c r="G1780" s="177" t="n">
        <v>48</v>
      </c>
      <c r="H1780" s="178" t="n">
        <v>5939.27870183437</v>
      </c>
      <c r="I1780" s="179" t="n">
        <v>4162241.20896406</v>
      </c>
      <c r="J1780" s="180" t="str">
        <f>IF(I1780&gt;0,H1780/I1780,0)</f>
      </c>
      <c r="K1780" s="181" t="str">
        <f>1-EXP(-J1780)</f>
      </c>
      <c r="L1780" s="182" t="str">
        <f>IF(G1780=30,1,M1779)</f>
      </c>
      <c r="M1780" s="183" t="str">
        <f>L1780*(1-K1780)</f>
      </c>
    </row>
    <row r="1781">
      <c r="A1781" t="s">
        <v>167</v>
      </c>
      <c r="B1781" t="s">
        <v>243</v>
      </c>
      <c r="C1781" s="35" t="s">
        <v>245</v>
      </c>
      <c r="D1781" t="s">
        <v>530</v>
      </c>
      <c r="E1781" t="s">
        <v>548</v>
      </c>
      <c r="F1781" s="176" t="n">
        <v>2043</v>
      </c>
      <c r="G1781" s="177" t="n">
        <v>49</v>
      </c>
      <c r="H1781" s="178" t="n">
        <v>6311.09357062566</v>
      </c>
      <c r="I1781" s="179" t="n">
        <v>4099414.34269975</v>
      </c>
      <c r="J1781" s="180" t="str">
        <f>IF(I1781&gt;0,H1781/I1781,0)</f>
      </c>
      <c r="K1781" s="181" t="str">
        <f>1-EXP(-J1781)</f>
      </c>
      <c r="L1781" s="182" t="str">
        <f>IF(G1781=30,1,M1780)</f>
      </c>
      <c r="M1781" s="183" t="str">
        <f>L1781*(1-K1781)</f>
      </c>
    </row>
    <row r="1782">
      <c r="A1782" t="s">
        <v>167</v>
      </c>
      <c r="B1782" t="s">
        <v>243</v>
      </c>
      <c r="C1782" s="35" t="s">
        <v>245</v>
      </c>
      <c r="D1782" t="s">
        <v>530</v>
      </c>
      <c r="E1782" t="s">
        <v>548</v>
      </c>
      <c r="F1782" s="176" t="n">
        <v>2043</v>
      </c>
      <c r="G1782" s="177" t="n">
        <v>50</v>
      </c>
      <c r="H1782" s="178" t="n">
        <v>6760.10819202617</v>
      </c>
      <c r="I1782" s="179" t="n">
        <v>4038231.9870925</v>
      </c>
      <c r="J1782" s="180" t="str">
        <f>IF(I1782&gt;0,H1782/I1782,0)</f>
      </c>
      <c r="K1782" s="181" t="str">
        <f>1-EXP(-J1782)</f>
      </c>
      <c r="L1782" s="182" t="str">
        <f>IF(G1782=30,1,M1781)</f>
      </c>
      <c r="M1782" s="183" t="str">
        <f>L1782*(1-K1782)</f>
      </c>
    </row>
    <row r="1783">
      <c r="A1783" t="s">
        <v>167</v>
      </c>
      <c r="B1783" t="s">
        <v>243</v>
      </c>
      <c r="C1783" s="35" t="s">
        <v>245</v>
      </c>
      <c r="D1783" t="s">
        <v>530</v>
      </c>
      <c r="E1783" t="s">
        <v>548</v>
      </c>
      <c r="F1783" s="176" t="n">
        <v>2043</v>
      </c>
      <c r="G1783" s="177" t="n">
        <v>51</v>
      </c>
      <c r="H1783" s="178" t="n">
        <v>7591.57500654735</v>
      </c>
      <c r="I1783" s="179" t="n">
        <v>4009931.72548862</v>
      </c>
      <c r="J1783" s="180" t="str">
        <f>IF(I1783&gt;0,H1783/I1783,0)</f>
      </c>
      <c r="K1783" s="181" t="str">
        <f>1-EXP(-J1783)</f>
      </c>
      <c r="L1783" s="182" t="str">
        <f>IF(G1783=30,1,M1782)</f>
      </c>
      <c r="M1783" s="183" t="str">
        <f>L1783*(1-K1783)</f>
      </c>
    </row>
    <row r="1784">
      <c r="A1784" t="s">
        <v>167</v>
      </c>
      <c r="B1784" t="s">
        <v>243</v>
      </c>
      <c r="C1784" s="35" t="s">
        <v>245</v>
      </c>
      <c r="D1784" t="s">
        <v>530</v>
      </c>
      <c r="E1784" t="s">
        <v>548</v>
      </c>
      <c r="F1784" s="176" t="n">
        <v>2043</v>
      </c>
      <c r="G1784" s="177" t="n">
        <v>52</v>
      </c>
      <c r="H1784" s="178" t="n">
        <v>8195.51241652105</v>
      </c>
      <c r="I1784" s="179" t="n">
        <v>3975057.80564617</v>
      </c>
      <c r="J1784" s="180" t="str">
        <f>IF(I1784&gt;0,H1784/I1784,0)</f>
      </c>
      <c r="K1784" s="181" t="str">
        <f>1-EXP(-J1784)</f>
      </c>
      <c r="L1784" s="182" t="str">
        <f>IF(G1784=30,1,M1783)</f>
      </c>
      <c r="M1784" s="183" t="str">
        <f>L1784*(1-K1784)</f>
      </c>
    </row>
    <row r="1785">
      <c r="A1785" t="s">
        <v>167</v>
      </c>
      <c r="B1785" t="s">
        <v>243</v>
      </c>
      <c r="C1785" s="35" t="s">
        <v>245</v>
      </c>
      <c r="D1785" t="s">
        <v>530</v>
      </c>
      <c r="E1785" t="s">
        <v>548</v>
      </c>
      <c r="F1785" s="176" t="n">
        <v>2043</v>
      </c>
      <c r="G1785" s="177" t="n">
        <v>53</v>
      </c>
      <c r="H1785" s="178" t="n">
        <v>8846.62280520676</v>
      </c>
      <c r="I1785" s="179" t="n">
        <v>3942413.8982675</v>
      </c>
      <c r="J1785" s="180" t="str">
        <f>IF(I1785&gt;0,H1785/I1785,0)</f>
      </c>
      <c r="K1785" s="181" t="str">
        <f>1-EXP(-J1785)</f>
      </c>
      <c r="L1785" s="182" t="str">
        <f>IF(G1785=30,1,M1784)</f>
      </c>
      <c r="M1785" s="183" t="str">
        <f>L1785*(1-K1785)</f>
      </c>
    </row>
    <row r="1786">
      <c r="A1786" t="s">
        <v>167</v>
      </c>
      <c r="B1786" t="s">
        <v>243</v>
      </c>
      <c r="C1786" s="35" t="s">
        <v>245</v>
      </c>
      <c r="D1786" t="s">
        <v>530</v>
      </c>
      <c r="E1786" t="s">
        <v>548</v>
      </c>
      <c r="F1786" s="176" t="n">
        <v>2043</v>
      </c>
      <c r="G1786" s="177" t="n">
        <v>54</v>
      </c>
      <c r="H1786" s="178" t="n">
        <v>9676.67867709073</v>
      </c>
      <c r="I1786" s="179" t="n">
        <v>3930229.96541987</v>
      </c>
      <c r="J1786" s="180" t="str">
        <f>IF(I1786&gt;0,H1786/I1786,0)</f>
      </c>
      <c r="K1786" s="181" t="str">
        <f>1-EXP(-J1786)</f>
      </c>
      <c r="L1786" s="182" t="str">
        <f>IF(G1786=30,1,M1785)</f>
      </c>
      <c r="M1786" s="183" t="str">
        <f>L1786*(1-K1786)</f>
      </c>
    </row>
    <row r="1787">
      <c r="A1787" t="s">
        <v>167</v>
      </c>
      <c r="B1787" t="s">
        <v>243</v>
      </c>
      <c r="C1787" s="35" t="s">
        <v>245</v>
      </c>
      <c r="D1787" t="s">
        <v>530</v>
      </c>
      <c r="E1787" t="s">
        <v>548</v>
      </c>
      <c r="F1787" s="176" t="n">
        <v>2043</v>
      </c>
      <c r="G1787" s="177" t="n">
        <v>55</v>
      </c>
      <c r="H1787" s="178" t="n">
        <v>10542.9564526621</v>
      </c>
      <c r="I1787" s="179" t="n">
        <v>3872081.61485293</v>
      </c>
      <c r="J1787" s="180" t="str">
        <f>IF(I1787&gt;0,H1787/I1787,0)</f>
      </c>
      <c r="K1787" s="181" t="str">
        <f>1-EXP(-J1787)</f>
      </c>
      <c r="L1787" s="182" t="str">
        <f>IF(G1787=30,1,M1786)</f>
      </c>
      <c r="M1787" s="183" t="str">
        <f>L1787*(1-K1787)</f>
      </c>
    </row>
    <row r="1788">
      <c r="A1788" t="s">
        <v>167</v>
      </c>
      <c r="B1788" t="s">
        <v>243</v>
      </c>
      <c r="C1788" s="35" t="s">
        <v>245</v>
      </c>
      <c r="D1788" t="s">
        <v>530</v>
      </c>
      <c r="E1788" t="s">
        <v>548</v>
      </c>
      <c r="F1788" s="176" t="n">
        <v>2043</v>
      </c>
      <c r="G1788" s="177" t="n">
        <v>56</v>
      </c>
      <c r="H1788" s="178" t="n">
        <v>11333.6042453913</v>
      </c>
      <c r="I1788" s="179" t="n">
        <v>3804514.10793835</v>
      </c>
      <c r="J1788" s="180" t="str">
        <f>IF(I1788&gt;0,H1788/I1788,0)</f>
      </c>
      <c r="K1788" s="181" t="str">
        <f>1-EXP(-J1788)</f>
      </c>
      <c r="L1788" s="182" t="str">
        <f>IF(G1788=30,1,M1787)</f>
      </c>
      <c r="M1788" s="183" t="str">
        <f>L1788*(1-K1788)</f>
      </c>
    </row>
    <row r="1789">
      <c r="A1789" t="s">
        <v>167</v>
      </c>
      <c r="B1789" t="s">
        <v>243</v>
      </c>
      <c r="C1789" s="35" t="s">
        <v>245</v>
      </c>
      <c r="D1789" t="s">
        <v>530</v>
      </c>
      <c r="E1789" t="s">
        <v>548</v>
      </c>
      <c r="F1789" s="176" t="n">
        <v>2043</v>
      </c>
      <c r="G1789" s="177" t="n">
        <v>57</v>
      </c>
      <c r="H1789" s="178" t="n">
        <v>12504.2412499968</v>
      </c>
      <c r="I1789" s="179" t="n">
        <v>3793393.32801235</v>
      </c>
      <c r="J1789" s="180" t="str">
        <f>IF(I1789&gt;0,H1789/I1789,0)</f>
      </c>
      <c r="K1789" s="181" t="str">
        <f>1-EXP(-J1789)</f>
      </c>
      <c r="L1789" s="182" t="str">
        <f>IF(G1789=30,1,M1788)</f>
      </c>
      <c r="M1789" s="183" t="str">
        <f>L1789*(1-K1789)</f>
      </c>
    </row>
    <row r="1790">
      <c r="A1790" t="s">
        <v>167</v>
      </c>
      <c r="B1790" t="s">
        <v>243</v>
      </c>
      <c r="C1790" s="35" t="s">
        <v>245</v>
      </c>
      <c r="D1790" t="s">
        <v>530</v>
      </c>
      <c r="E1790" t="s">
        <v>548</v>
      </c>
      <c r="F1790" s="176" t="n">
        <v>2043</v>
      </c>
      <c r="G1790" s="177" t="n">
        <v>58</v>
      </c>
      <c r="H1790" s="178" t="n">
        <v>13959.6483281282</v>
      </c>
      <c r="I1790" s="179" t="n">
        <v>3832877.27524923</v>
      </c>
      <c r="J1790" s="180" t="str">
        <f>IF(I1790&gt;0,H1790/I1790,0)</f>
      </c>
      <c r="K1790" s="181" t="str">
        <f>1-EXP(-J1790)</f>
      </c>
      <c r="L1790" s="182" t="str">
        <f>IF(G1790=30,1,M1789)</f>
      </c>
      <c r="M1790" s="183" t="str">
        <f>L1790*(1-K1790)</f>
      </c>
    </row>
    <row r="1791">
      <c r="A1791" t="s">
        <v>167</v>
      </c>
      <c r="B1791" t="s">
        <v>243</v>
      </c>
      <c r="C1791" s="35" t="s">
        <v>245</v>
      </c>
      <c r="D1791" t="s">
        <v>530</v>
      </c>
      <c r="E1791" t="s">
        <v>548</v>
      </c>
      <c r="F1791" s="176" t="n">
        <v>2043</v>
      </c>
      <c r="G1791" s="177" t="n">
        <v>59</v>
      </c>
      <c r="H1791" s="178" t="n">
        <v>14754.2026810602</v>
      </c>
      <c r="I1791" s="179" t="n">
        <v>3830484.62029076</v>
      </c>
      <c r="J1791" s="180" t="str">
        <f>IF(I1791&gt;0,H1791/I1791,0)</f>
      </c>
      <c r="K1791" s="181" t="str">
        <f>1-EXP(-J1791)</f>
      </c>
      <c r="L1791" s="182" t="str">
        <f>IF(G1791=30,1,M1790)</f>
      </c>
      <c r="M1791" s="183" t="str">
        <f>L1791*(1-K1791)</f>
      </c>
    </row>
    <row r="1792">
      <c r="A1792" t="s">
        <v>167</v>
      </c>
      <c r="B1792" t="s">
        <v>243</v>
      </c>
      <c r="C1792" s="35" t="s">
        <v>245</v>
      </c>
      <c r="D1792" t="s">
        <v>530</v>
      </c>
      <c r="E1792" t="s">
        <v>548</v>
      </c>
      <c r="F1792" s="176" t="n">
        <v>2043</v>
      </c>
      <c r="G1792" s="177" t="n">
        <v>60</v>
      </c>
      <c r="H1792" s="178" t="n">
        <v>15489.4810576166</v>
      </c>
      <c r="I1792" s="179" t="n">
        <v>3773380.38467693</v>
      </c>
      <c r="J1792" s="180" t="str">
        <f>IF(I1792&gt;0,H1792/I1792,0)</f>
      </c>
      <c r="K1792" s="181" t="str">
        <f>1-EXP(-J1792)</f>
      </c>
      <c r="L1792" s="182" t="str">
        <f>IF(G1792=30,1,M1791)</f>
      </c>
      <c r="M1792" s="183" t="str">
        <f>L1792*(1-K1792)</f>
      </c>
    </row>
    <row r="1793">
      <c r="A1793" t="s">
        <v>167</v>
      </c>
      <c r="B1793" t="s">
        <v>243</v>
      </c>
      <c r="C1793" s="35" t="s">
        <v>245</v>
      </c>
      <c r="D1793" t="s">
        <v>530</v>
      </c>
      <c r="E1793" t="s">
        <v>548</v>
      </c>
      <c r="F1793" s="176" t="n">
        <v>2043</v>
      </c>
      <c r="G1793" s="177" t="n">
        <v>61</v>
      </c>
      <c r="H1793" s="178" t="n">
        <v>16210.122553236</v>
      </c>
      <c r="I1793" s="179" t="n">
        <v>3692405.34305475</v>
      </c>
      <c r="J1793" s="180" t="str">
        <f>IF(I1793&gt;0,H1793/I1793,0)</f>
      </c>
      <c r="K1793" s="181" t="str">
        <f>1-EXP(-J1793)</f>
      </c>
      <c r="L1793" s="182" t="str">
        <f>IF(G1793=30,1,M1792)</f>
      </c>
      <c r="M1793" s="183" t="str">
        <f>L1793*(1-K1793)</f>
      </c>
    </row>
    <row r="1794">
      <c r="A1794" t="s">
        <v>167</v>
      </c>
      <c r="B1794" t="s">
        <v>243</v>
      </c>
      <c r="C1794" s="35" t="s">
        <v>245</v>
      </c>
      <c r="D1794" t="s">
        <v>530</v>
      </c>
      <c r="E1794" t="s">
        <v>548</v>
      </c>
      <c r="F1794" s="176" t="n">
        <v>2043</v>
      </c>
      <c r="G1794" s="177" t="n">
        <v>62</v>
      </c>
      <c r="H1794" s="178" t="n">
        <v>17085.7888042449</v>
      </c>
      <c r="I1794" s="179" t="n">
        <v>3604225.02744785</v>
      </c>
      <c r="J1794" s="180" t="str">
        <f>IF(I1794&gt;0,H1794/I1794,0)</f>
      </c>
      <c r="K1794" s="181" t="str">
        <f>1-EXP(-J1794)</f>
      </c>
      <c r="L1794" s="182" t="str">
        <f>IF(G1794=30,1,M1793)</f>
      </c>
      <c r="M1794" s="183" t="str">
        <f>L1794*(1-K1794)</f>
      </c>
    </row>
    <row r="1795">
      <c r="A1795" t="s">
        <v>167</v>
      </c>
      <c r="B1795" t="s">
        <v>243</v>
      </c>
      <c r="C1795" s="35" t="s">
        <v>245</v>
      </c>
      <c r="D1795" t="s">
        <v>530</v>
      </c>
      <c r="E1795" t="s">
        <v>548</v>
      </c>
      <c r="F1795" s="176" t="n">
        <v>2043</v>
      </c>
      <c r="G1795" s="177" t="n">
        <v>63</v>
      </c>
      <c r="H1795" s="178" t="n">
        <v>18022.2159373923</v>
      </c>
      <c r="I1795" s="179" t="n">
        <v>3519412.25986773</v>
      </c>
      <c r="J1795" s="180" t="str">
        <f>IF(I1795&gt;0,H1795/I1795,0)</f>
      </c>
      <c r="K1795" s="181" t="str">
        <f>1-EXP(-J1795)</f>
      </c>
      <c r="L1795" s="182" t="str">
        <f>IF(G1795=30,1,M1794)</f>
      </c>
      <c r="M1795" s="183" t="str">
        <f>L1795*(1-K1795)</f>
      </c>
    </row>
    <row r="1796">
      <c r="A1796" t="s">
        <v>167</v>
      </c>
      <c r="B1796" t="s">
        <v>243</v>
      </c>
      <c r="C1796" s="35" t="s">
        <v>245</v>
      </c>
      <c r="D1796" t="s">
        <v>530</v>
      </c>
      <c r="E1796" t="s">
        <v>548</v>
      </c>
      <c r="F1796" s="176" t="n">
        <v>2043</v>
      </c>
      <c r="G1796" s="177" t="n">
        <v>64</v>
      </c>
      <c r="H1796" s="178" t="n">
        <v>19254.9905488007</v>
      </c>
      <c r="I1796" s="179" t="n">
        <v>3420558.64606371</v>
      </c>
      <c r="J1796" s="180" t="str">
        <f>IF(I1796&gt;0,H1796/I1796,0)</f>
      </c>
      <c r="K1796" s="181" t="str">
        <f>1-EXP(-J1796)</f>
      </c>
      <c r="L1796" s="182" t="str">
        <f>IF(G1796=30,1,M1795)</f>
      </c>
      <c r="M1796" s="183" t="str">
        <f>L1796*(1-K1796)</f>
      </c>
    </row>
    <row r="1797">
      <c r="A1797" t="s">
        <v>167</v>
      </c>
      <c r="B1797" t="s">
        <v>243</v>
      </c>
      <c r="C1797" s="35" t="s">
        <v>245</v>
      </c>
      <c r="D1797" t="s">
        <v>530</v>
      </c>
      <c r="E1797" t="s">
        <v>548</v>
      </c>
      <c r="F1797" s="176" t="n">
        <v>2043</v>
      </c>
      <c r="G1797" s="177" t="n">
        <v>65</v>
      </c>
      <c r="H1797" s="178" t="n">
        <v>20290.5375422455</v>
      </c>
      <c r="I1797" s="179" t="n">
        <v>3298696.94390447</v>
      </c>
      <c r="J1797" s="180" t="str">
        <f>IF(I1797&gt;0,H1797/I1797,0)</f>
      </c>
      <c r="K1797" s="181" t="str">
        <f>1-EXP(-J1797)</f>
      </c>
      <c r="L1797" s="182" t="str">
        <f>IF(G1797=30,1,M1796)</f>
      </c>
      <c r="M1797" s="183" t="str">
        <f>L1797*(1-K1797)</f>
      </c>
    </row>
    <row r="1798">
      <c r="A1798" t="s">
        <v>167</v>
      </c>
      <c r="B1798" t="s">
        <v>243</v>
      </c>
      <c r="C1798" s="35" t="s">
        <v>245</v>
      </c>
      <c r="D1798" t="s">
        <v>530</v>
      </c>
      <c r="E1798" t="s">
        <v>548</v>
      </c>
      <c r="F1798" s="176" t="n">
        <v>2043</v>
      </c>
      <c r="G1798" s="177" t="n">
        <v>66</v>
      </c>
      <c r="H1798" s="178" t="n">
        <v>20595.2289517032</v>
      </c>
      <c r="I1798" s="179" t="n">
        <v>3179424.45390108</v>
      </c>
      <c r="J1798" s="180" t="str">
        <f>IF(I1798&gt;0,H1798/I1798,0)</f>
      </c>
      <c r="K1798" s="181" t="str">
        <f>1-EXP(-J1798)</f>
      </c>
      <c r="L1798" s="182" t="str">
        <f>IF(G1798=30,1,M1797)</f>
      </c>
      <c r="M1798" s="183" t="str">
        <f>L1798*(1-K1798)</f>
      </c>
    </row>
    <row r="1799">
      <c r="A1799" t="s">
        <v>167</v>
      </c>
      <c r="B1799" t="s">
        <v>243</v>
      </c>
      <c r="C1799" s="35" t="s">
        <v>245</v>
      </c>
      <c r="D1799" t="s">
        <v>530</v>
      </c>
      <c r="E1799" t="s">
        <v>548</v>
      </c>
      <c r="F1799" s="176" t="n">
        <v>2043</v>
      </c>
      <c r="G1799" s="177" t="n">
        <v>67</v>
      </c>
      <c r="H1799" s="178" t="n">
        <v>21691.8811192459</v>
      </c>
      <c r="I1799" s="179" t="n">
        <v>3070709.60323233</v>
      </c>
      <c r="J1799" s="180" t="str">
        <f>IF(I1799&gt;0,H1799/I1799,0)</f>
      </c>
      <c r="K1799" s="181" t="str">
        <f>1-EXP(-J1799)</f>
      </c>
      <c r="L1799" s="182" t="str">
        <f>IF(G1799=30,1,M1798)</f>
      </c>
      <c r="M1799" s="183" t="str">
        <f>L1799*(1-K1799)</f>
      </c>
    </row>
    <row r="1800">
      <c r="A1800" t="s">
        <v>167</v>
      </c>
      <c r="B1800" t="s">
        <v>243</v>
      </c>
      <c r="C1800" s="35" t="s">
        <v>245</v>
      </c>
      <c r="D1800" t="s">
        <v>530</v>
      </c>
      <c r="E1800" t="s">
        <v>548</v>
      </c>
      <c r="F1800" s="176" t="n">
        <v>2043</v>
      </c>
      <c r="G1800" s="177" t="n">
        <v>68</v>
      </c>
      <c r="H1800" s="178" t="n">
        <v>22596.4181008599</v>
      </c>
      <c r="I1800" s="179" t="n">
        <v>2949896.16035384</v>
      </c>
      <c r="J1800" s="180" t="str">
        <f>IF(I1800&gt;0,H1800/I1800,0)</f>
      </c>
      <c r="K1800" s="181" t="str">
        <f>1-EXP(-J1800)</f>
      </c>
      <c r="L1800" s="182" t="str">
        <f>IF(G1800=30,1,M1799)</f>
      </c>
      <c r="M1800" s="183" t="str">
        <f>L1800*(1-K1800)</f>
      </c>
    </row>
    <row r="1801">
      <c r="A1801" t="s">
        <v>167</v>
      </c>
      <c r="B1801" t="s">
        <v>243</v>
      </c>
      <c r="C1801" s="35" t="s">
        <v>245</v>
      </c>
      <c r="D1801" t="s">
        <v>530</v>
      </c>
      <c r="E1801" t="s">
        <v>548</v>
      </c>
      <c r="F1801" s="176" t="n">
        <v>2043</v>
      </c>
      <c r="G1801" s="177" t="n">
        <v>69</v>
      </c>
      <c r="H1801" s="178" t="n">
        <v>22978.0522960302</v>
      </c>
      <c r="I1801" s="179" t="n">
        <v>2839884.18283942</v>
      </c>
      <c r="J1801" s="180" t="str">
        <f>IF(I1801&gt;0,H1801/I1801,0)</f>
      </c>
      <c r="K1801" s="181" t="str">
        <f>1-EXP(-J1801)</f>
      </c>
      <c r="L1801" s="182" t="str">
        <f>IF(G1801=30,1,M1800)</f>
      </c>
      <c r="M1801" s="183" t="str">
        <f>L1801*(1-K1801)</f>
      </c>
    </row>
    <row r="1802">
      <c r="A1802" t="s">
        <v>167</v>
      </c>
      <c r="B1802" t="s">
        <v>243</v>
      </c>
      <c r="C1802" s="35" t="s">
        <v>245</v>
      </c>
      <c r="D1802" t="s">
        <v>530</v>
      </c>
      <c r="E1802" t="s">
        <v>548</v>
      </c>
      <c r="F1802" s="176" t="n">
        <v>2044</v>
      </c>
      <c r="G1802" s="177" t="n">
        <v>30</v>
      </c>
      <c r="H1802" s="178" t="n">
        <v>729.790211428598</v>
      </c>
      <c r="I1802" s="179" t="n">
        <v>4734839.20127467</v>
      </c>
      <c r="J1802" s="180" t="str">
        <f>IF(I1802&gt;0,H1802/I1802,0)</f>
      </c>
      <c r="K1802" s="181" t="str">
        <f>1-EXP(-J1802)</f>
      </c>
      <c r="L1802" s="182" t="str">
        <f>IF(G1802=30,1,M1801)</f>
      </c>
      <c r="M1802" s="183" t="str">
        <f>L1802*(1-K1802)</f>
      </c>
    </row>
    <row r="1803">
      <c r="A1803" t="s">
        <v>167</v>
      </c>
      <c r="B1803" t="s">
        <v>243</v>
      </c>
      <c r="C1803" s="35" t="s">
        <v>245</v>
      </c>
      <c r="D1803" t="s">
        <v>530</v>
      </c>
      <c r="E1803" t="s">
        <v>548</v>
      </c>
      <c r="F1803" s="176" t="n">
        <v>2044</v>
      </c>
      <c r="G1803" s="177" t="n">
        <v>31</v>
      </c>
      <c r="H1803" s="178" t="n">
        <v>1060.28317387935</v>
      </c>
      <c r="I1803" s="179" t="n">
        <v>4826312.15451475</v>
      </c>
      <c r="J1803" s="180" t="str">
        <f>IF(I1803&gt;0,H1803/I1803,0)</f>
      </c>
      <c r="K1803" s="181" t="str">
        <f>1-EXP(-J1803)</f>
      </c>
      <c r="L1803" s="182" t="str">
        <f>IF(G1803=30,1,M1802)</f>
      </c>
      <c r="M1803" s="183" t="str">
        <f>L1803*(1-K1803)</f>
      </c>
    </row>
    <row r="1804">
      <c r="A1804" t="s">
        <v>167</v>
      </c>
      <c r="B1804" t="s">
        <v>243</v>
      </c>
      <c r="C1804" s="35" t="s">
        <v>245</v>
      </c>
      <c r="D1804" t="s">
        <v>530</v>
      </c>
      <c r="E1804" t="s">
        <v>548</v>
      </c>
      <c r="F1804" s="176" t="n">
        <v>2044</v>
      </c>
      <c r="G1804" s="177" t="n">
        <v>32</v>
      </c>
      <c r="H1804" s="178" t="n">
        <v>1115.7603981697</v>
      </c>
      <c r="I1804" s="179" t="n">
        <v>4869957.32348196</v>
      </c>
      <c r="J1804" s="180" t="str">
        <f>IF(I1804&gt;0,H1804/I1804,0)</f>
      </c>
      <c r="K1804" s="181" t="str">
        <f>1-EXP(-J1804)</f>
      </c>
      <c r="L1804" s="182" t="str">
        <f>IF(G1804=30,1,M1803)</f>
      </c>
      <c r="M1804" s="183" t="str">
        <f>L1804*(1-K1804)</f>
      </c>
    </row>
    <row r="1805">
      <c r="A1805" t="s">
        <v>167</v>
      </c>
      <c r="B1805" t="s">
        <v>243</v>
      </c>
      <c r="C1805" s="35" t="s">
        <v>245</v>
      </c>
      <c r="D1805" t="s">
        <v>530</v>
      </c>
      <c r="E1805" t="s">
        <v>548</v>
      </c>
      <c r="F1805" s="176" t="n">
        <v>2044</v>
      </c>
      <c r="G1805" s="177" t="n">
        <v>33</v>
      </c>
      <c r="H1805" s="178" t="n">
        <v>1159.36702338212</v>
      </c>
      <c r="I1805" s="179" t="n">
        <v>4790347.63011053</v>
      </c>
      <c r="J1805" s="180" t="str">
        <f>IF(I1805&gt;0,H1805/I1805,0)</f>
      </c>
      <c r="K1805" s="181" t="str">
        <f>1-EXP(-J1805)</f>
      </c>
      <c r="L1805" s="182" t="str">
        <f>IF(G1805=30,1,M1804)</f>
      </c>
      <c r="M1805" s="183" t="str">
        <f>L1805*(1-K1805)</f>
      </c>
    </row>
    <row r="1806">
      <c r="A1806" t="s">
        <v>167</v>
      </c>
      <c r="B1806" t="s">
        <v>243</v>
      </c>
      <c r="C1806" s="35" t="s">
        <v>245</v>
      </c>
      <c r="D1806" t="s">
        <v>530</v>
      </c>
      <c r="E1806" t="s">
        <v>548</v>
      </c>
      <c r="F1806" s="176" t="n">
        <v>2044</v>
      </c>
      <c r="G1806" s="177" t="n">
        <v>34</v>
      </c>
      <c r="H1806" s="178" t="n">
        <v>1201.87865824793</v>
      </c>
      <c r="I1806" s="179" t="n">
        <v>4689205.70084991</v>
      </c>
      <c r="J1806" s="180" t="str">
        <f>IF(I1806&gt;0,H1806/I1806,0)</f>
      </c>
      <c r="K1806" s="181" t="str">
        <f>1-EXP(-J1806)</f>
      </c>
      <c r="L1806" s="182" t="str">
        <f>IF(G1806=30,1,M1805)</f>
      </c>
      <c r="M1806" s="183" t="str">
        <f>L1806*(1-K1806)</f>
      </c>
    </row>
    <row r="1807">
      <c r="A1807" t="s">
        <v>167</v>
      </c>
      <c r="B1807" t="s">
        <v>243</v>
      </c>
      <c r="C1807" s="35" t="s">
        <v>245</v>
      </c>
      <c r="D1807" t="s">
        <v>530</v>
      </c>
      <c r="E1807" t="s">
        <v>548</v>
      </c>
      <c r="F1807" s="176" t="n">
        <v>2044</v>
      </c>
      <c r="G1807" s="177" t="n">
        <v>35</v>
      </c>
      <c r="H1807" s="178" t="n">
        <v>1276.64224420035</v>
      </c>
      <c r="I1807" s="179" t="n">
        <v>4632283.04432836</v>
      </c>
      <c r="J1807" s="180" t="str">
        <f>IF(I1807&gt;0,H1807/I1807,0)</f>
      </c>
      <c r="K1807" s="181" t="str">
        <f>1-EXP(-J1807)</f>
      </c>
      <c r="L1807" s="182" t="str">
        <f>IF(G1807=30,1,M1806)</f>
      </c>
      <c r="M1807" s="183" t="str">
        <f>L1807*(1-K1807)</f>
      </c>
    </row>
    <row r="1808">
      <c r="A1808" t="s">
        <v>167</v>
      </c>
      <c r="B1808" t="s">
        <v>243</v>
      </c>
      <c r="C1808" s="35" t="s">
        <v>245</v>
      </c>
      <c r="D1808" t="s">
        <v>530</v>
      </c>
      <c r="E1808" t="s">
        <v>548</v>
      </c>
      <c r="F1808" s="176" t="n">
        <v>2044</v>
      </c>
      <c r="G1808" s="177" t="n">
        <v>36</v>
      </c>
      <c r="H1808" s="178" t="n">
        <v>1623.17572748556</v>
      </c>
      <c r="I1808" s="179" t="n">
        <v>4623795.54965601</v>
      </c>
      <c r="J1808" s="180" t="str">
        <f>IF(I1808&gt;0,H1808/I1808,0)</f>
      </c>
      <c r="K1808" s="181" t="str">
        <f>1-EXP(-J1808)</f>
      </c>
      <c r="L1808" s="182" t="str">
        <f>IF(G1808=30,1,M1807)</f>
      </c>
      <c r="M1808" s="183" t="str">
        <f>L1808*(1-K1808)</f>
      </c>
    </row>
    <row r="1809">
      <c r="A1809" t="s">
        <v>167</v>
      </c>
      <c r="B1809" t="s">
        <v>243</v>
      </c>
      <c r="C1809" s="35" t="s">
        <v>245</v>
      </c>
      <c r="D1809" t="s">
        <v>530</v>
      </c>
      <c r="E1809" t="s">
        <v>548</v>
      </c>
      <c r="F1809" s="176" t="n">
        <v>2044</v>
      </c>
      <c r="G1809" s="177" t="n">
        <v>37</v>
      </c>
      <c r="H1809" s="178" t="n">
        <v>1754.87549589512</v>
      </c>
      <c r="I1809" s="179" t="n">
        <v>4595333.61167822</v>
      </c>
      <c r="J1809" s="180" t="str">
        <f>IF(I1809&gt;0,H1809/I1809,0)</f>
      </c>
      <c r="K1809" s="181" t="str">
        <f>1-EXP(-J1809)</f>
      </c>
      <c r="L1809" s="182" t="str">
        <f>IF(G1809=30,1,M1808)</f>
      </c>
      <c r="M1809" s="183" t="str">
        <f>L1809*(1-K1809)</f>
      </c>
    </row>
    <row r="1810">
      <c r="A1810" t="s">
        <v>167</v>
      </c>
      <c r="B1810" t="s">
        <v>243</v>
      </c>
      <c r="C1810" s="35" t="s">
        <v>245</v>
      </c>
      <c r="D1810" t="s">
        <v>530</v>
      </c>
      <c r="E1810" t="s">
        <v>548</v>
      </c>
      <c r="F1810" s="176" t="n">
        <v>2044</v>
      </c>
      <c r="G1810" s="177" t="n">
        <v>38</v>
      </c>
      <c r="H1810" s="178" t="n">
        <v>1892.9623090611</v>
      </c>
      <c r="I1810" s="179" t="n">
        <v>4523216.1228196</v>
      </c>
      <c r="J1810" s="180" t="str">
        <f>IF(I1810&gt;0,H1810/I1810,0)</f>
      </c>
      <c r="K1810" s="181" t="str">
        <f>1-EXP(-J1810)</f>
      </c>
      <c r="L1810" s="182" t="str">
        <f>IF(G1810=30,1,M1809)</f>
      </c>
      <c r="M1810" s="183" t="str">
        <f>L1810*(1-K1810)</f>
      </c>
    </row>
    <row r="1811">
      <c r="A1811" t="s">
        <v>167</v>
      </c>
      <c r="B1811" t="s">
        <v>243</v>
      </c>
      <c r="C1811" s="35" t="s">
        <v>245</v>
      </c>
      <c r="D1811" t="s">
        <v>530</v>
      </c>
      <c r="E1811" t="s">
        <v>548</v>
      </c>
      <c r="F1811" s="176" t="n">
        <v>2044</v>
      </c>
      <c r="G1811" s="177" t="n">
        <v>39</v>
      </c>
      <c r="H1811" s="178" t="n">
        <v>1969.03469401478</v>
      </c>
      <c r="I1811" s="179" t="n">
        <v>4428263.37186226</v>
      </c>
      <c r="J1811" s="180" t="str">
        <f>IF(I1811&gt;0,H1811/I1811,0)</f>
      </c>
      <c r="K1811" s="181" t="str">
        <f>1-EXP(-J1811)</f>
      </c>
      <c r="L1811" s="182" t="str">
        <f>IF(G1811=30,1,M1810)</f>
      </c>
      <c r="M1811" s="183" t="str">
        <f>L1811*(1-K1811)</f>
      </c>
    </row>
    <row r="1812">
      <c r="A1812" t="s">
        <v>167</v>
      </c>
      <c r="B1812" t="s">
        <v>243</v>
      </c>
      <c r="C1812" s="35" t="s">
        <v>245</v>
      </c>
      <c r="D1812" t="s">
        <v>530</v>
      </c>
      <c r="E1812" t="s">
        <v>548</v>
      </c>
      <c r="F1812" s="176" t="n">
        <v>2044</v>
      </c>
      <c r="G1812" s="177" t="n">
        <v>40</v>
      </c>
      <c r="H1812" s="178" t="n">
        <v>2109.94240553291</v>
      </c>
      <c r="I1812" s="179" t="n">
        <v>4329574.57674378</v>
      </c>
      <c r="J1812" s="180" t="str">
        <f>IF(I1812&gt;0,H1812/I1812,0)</f>
      </c>
      <c r="K1812" s="181" t="str">
        <f>1-EXP(-J1812)</f>
      </c>
      <c r="L1812" s="182" t="str">
        <f>IF(G1812=30,1,M1811)</f>
      </c>
      <c r="M1812" s="183" t="str">
        <f>L1812*(1-K1812)</f>
      </c>
    </row>
    <row r="1813">
      <c r="A1813" t="s">
        <v>167</v>
      </c>
      <c r="B1813" t="s">
        <v>243</v>
      </c>
      <c r="C1813" s="35" t="s">
        <v>245</v>
      </c>
      <c r="D1813" t="s">
        <v>530</v>
      </c>
      <c r="E1813" t="s">
        <v>548</v>
      </c>
      <c r="F1813" s="176" t="n">
        <v>2044</v>
      </c>
      <c r="G1813" s="177" t="n">
        <v>41</v>
      </c>
      <c r="H1813" s="178" t="n">
        <v>2755.36979322994</v>
      </c>
      <c r="I1813" s="179" t="n">
        <v>4284161.1986802</v>
      </c>
      <c r="J1813" s="180" t="str">
        <f>IF(I1813&gt;0,H1813/I1813,0)</f>
      </c>
      <c r="K1813" s="181" t="str">
        <f>1-EXP(-J1813)</f>
      </c>
      <c r="L1813" s="182" t="str">
        <f>IF(G1813=30,1,M1812)</f>
      </c>
      <c r="M1813" s="183" t="str">
        <f>L1813*(1-K1813)</f>
      </c>
    </row>
    <row r="1814">
      <c r="A1814" t="s">
        <v>167</v>
      </c>
      <c r="B1814" t="s">
        <v>243</v>
      </c>
      <c r="C1814" s="35" t="s">
        <v>245</v>
      </c>
      <c r="D1814" t="s">
        <v>530</v>
      </c>
      <c r="E1814" t="s">
        <v>548</v>
      </c>
      <c r="F1814" s="176" t="n">
        <v>2044</v>
      </c>
      <c r="G1814" s="177" t="n">
        <v>42</v>
      </c>
      <c r="H1814" s="178" t="n">
        <v>3069.94418044334</v>
      </c>
      <c r="I1814" s="179" t="n">
        <v>4261114.75657067</v>
      </c>
      <c r="J1814" s="180" t="str">
        <f>IF(I1814&gt;0,H1814/I1814,0)</f>
      </c>
      <c r="K1814" s="181" t="str">
        <f>1-EXP(-J1814)</f>
      </c>
      <c r="L1814" s="182" t="str">
        <f>IF(G1814=30,1,M1813)</f>
      </c>
      <c r="M1814" s="183" t="str">
        <f>L1814*(1-K1814)</f>
      </c>
    </row>
    <row r="1815">
      <c r="A1815" t="s">
        <v>167</v>
      </c>
      <c r="B1815" t="s">
        <v>243</v>
      </c>
      <c r="C1815" s="35" t="s">
        <v>245</v>
      </c>
      <c r="D1815" t="s">
        <v>530</v>
      </c>
      <c r="E1815" t="s">
        <v>548</v>
      </c>
      <c r="F1815" s="176" t="n">
        <v>2044</v>
      </c>
      <c r="G1815" s="177" t="n">
        <v>43</v>
      </c>
      <c r="H1815" s="178" t="n">
        <v>3436.64399146753</v>
      </c>
      <c r="I1815" s="179" t="n">
        <v>4237633.87876596</v>
      </c>
      <c r="J1815" s="180" t="str">
        <f>IF(I1815&gt;0,H1815/I1815,0)</f>
      </c>
      <c r="K1815" s="181" t="str">
        <f>1-EXP(-J1815)</f>
      </c>
      <c r="L1815" s="182" t="str">
        <f>IF(G1815=30,1,M1814)</f>
      </c>
      <c r="M1815" s="183" t="str">
        <f>L1815*(1-K1815)</f>
      </c>
    </row>
    <row r="1816">
      <c r="A1816" t="s">
        <v>167</v>
      </c>
      <c r="B1816" t="s">
        <v>243</v>
      </c>
      <c r="C1816" s="35" t="s">
        <v>245</v>
      </c>
      <c r="D1816" t="s">
        <v>530</v>
      </c>
      <c r="E1816" t="s">
        <v>548</v>
      </c>
      <c r="F1816" s="176" t="n">
        <v>2044</v>
      </c>
      <c r="G1816" s="177" t="n">
        <v>44</v>
      </c>
      <c r="H1816" s="178" t="n">
        <v>3636.6407009411</v>
      </c>
      <c r="I1816" s="179" t="n">
        <v>4232891.74558917</v>
      </c>
      <c r="J1816" s="180" t="str">
        <f>IF(I1816&gt;0,H1816/I1816,0)</f>
      </c>
      <c r="K1816" s="181" t="str">
        <f>1-EXP(-J1816)</f>
      </c>
      <c r="L1816" s="182" t="str">
        <f>IF(G1816=30,1,M1815)</f>
      </c>
      <c r="M1816" s="183" t="str">
        <f>L1816*(1-K1816)</f>
      </c>
    </row>
    <row r="1817">
      <c r="A1817" t="s">
        <v>167</v>
      </c>
      <c r="B1817" t="s">
        <v>243</v>
      </c>
      <c r="C1817" s="35" t="s">
        <v>245</v>
      </c>
      <c r="D1817" t="s">
        <v>530</v>
      </c>
      <c r="E1817" t="s">
        <v>548</v>
      </c>
      <c r="F1817" s="176" t="n">
        <v>2044</v>
      </c>
      <c r="G1817" s="177" t="n">
        <v>45</v>
      </c>
      <c r="H1817" s="178" t="n">
        <v>3992.56372895043</v>
      </c>
      <c r="I1817" s="179" t="n">
        <v>4265522.9465133</v>
      </c>
      <c r="J1817" s="180" t="str">
        <f>IF(I1817&gt;0,H1817/I1817,0)</f>
      </c>
      <c r="K1817" s="181" t="str">
        <f>1-EXP(-J1817)</f>
      </c>
      <c r="L1817" s="182" t="str">
        <f>IF(G1817=30,1,M1816)</f>
      </c>
      <c r="M1817" s="183" t="str">
        <f>L1817*(1-K1817)</f>
      </c>
    </row>
    <row r="1818">
      <c r="A1818" t="s">
        <v>167</v>
      </c>
      <c r="B1818" t="s">
        <v>243</v>
      </c>
      <c r="C1818" s="35" t="s">
        <v>245</v>
      </c>
      <c r="D1818" t="s">
        <v>530</v>
      </c>
      <c r="E1818" t="s">
        <v>548</v>
      </c>
      <c r="F1818" s="176" t="n">
        <v>2044</v>
      </c>
      <c r="G1818" s="177" t="n">
        <v>46</v>
      </c>
      <c r="H1818" s="178" t="n">
        <v>5013.75307379385</v>
      </c>
      <c r="I1818" s="179" t="n">
        <v>4300000.37356015</v>
      </c>
      <c r="J1818" s="180" t="str">
        <f>IF(I1818&gt;0,H1818/I1818,0)</f>
      </c>
      <c r="K1818" s="181" t="str">
        <f>1-EXP(-J1818)</f>
      </c>
      <c r="L1818" s="182" t="str">
        <f>IF(G1818=30,1,M1817)</f>
      </c>
      <c r="M1818" s="183" t="str">
        <f>L1818*(1-K1818)</f>
      </c>
    </row>
    <row r="1819">
      <c r="A1819" t="s">
        <v>167</v>
      </c>
      <c r="B1819" t="s">
        <v>243</v>
      </c>
      <c r="C1819" s="35" t="s">
        <v>245</v>
      </c>
      <c r="D1819" t="s">
        <v>530</v>
      </c>
      <c r="E1819" t="s">
        <v>548</v>
      </c>
      <c r="F1819" s="176" t="n">
        <v>2044</v>
      </c>
      <c r="G1819" s="177" t="n">
        <v>47</v>
      </c>
      <c r="H1819" s="178" t="n">
        <v>5500.33518346754</v>
      </c>
      <c r="I1819" s="179" t="n">
        <v>4288712.63232021</v>
      </c>
      <c r="J1819" s="180" t="str">
        <f>IF(I1819&gt;0,H1819/I1819,0)</f>
      </c>
      <c r="K1819" s="181" t="str">
        <f>1-EXP(-J1819)</f>
      </c>
      <c r="L1819" s="182" t="str">
        <f>IF(G1819=30,1,M1818)</f>
      </c>
      <c r="M1819" s="183" t="str">
        <f>L1819*(1-K1819)</f>
      </c>
    </row>
    <row r="1820">
      <c r="A1820" t="s">
        <v>167</v>
      </c>
      <c r="B1820" t="s">
        <v>243</v>
      </c>
      <c r="C1820" s="35" t="s">
        <v>245</v>
      </c>
      <c r="D1820" t="s">
        <v>530</v>
      </c>
      <c r="E1820" t="s">
        <v>548</v>
      </c>
      <c r="F1820" s="176" t="n">
        <v>2044</v>
      </c>
      <c r="G1820" s="177" t="n">
        <v>48</v>
      </c>
      <c r="H1820" s="178" t="n">
        <v>5982.61360509374</v>
      </c>
      <c r="I1820" s="179" t="n">
        <v>4219204.35568872</v>
      </c>
      <c r="J1820" s="180" t="str">
        <f>IF(I1820&gt;0,H1820/I1820,0)</f>
      </c>
      <c r="K1820" s="181" t="str">
        <f>1-EXP(-J1820)</f>
      </c>
      <c r="L1820" s="182" t="str">
        <f>IF(G1820=30,1,M1819)</f>
      </c>
      <c r="M1820" s="183" t="str">
        <f>L1820*(1-K1820)</f>
      </c>
    </row>
    <row r="1821">
      <c r="A1821" t="s">
        <v>167</v>
      </c>
      <c r="B1821" t="s">
        <v>243</v>
      </c>
      <c r="C1821" s="35" t="s">
        <v>245</v>
      </c>
      <c r="D1821" t="s">
        <v>530</v>
      </c>
      <c r="E1821" t="s">
        <v>548</v>
      </c>
      <c r="F1821" s="176" t="n">
        <v>2044</v>
      </c>
      <c r="G1821" s="177" t="n">
        <v>49</v>
      </c>
      <c r="H1821" s="178" t="n">
        <v>6337.72849590523</v>
      </c>
      <c r="I1821" s="179" t="n">
        <v>4146933.02785332</v>
      </c>
      <c r="J1821" s="180" t="str">
        <f>IF(I1821&gt;0,H1821/I1821,0)</f>
      </c>
      <c r="K1821" s="181" t="str">
        <f>1-EXP(-J1821)</f>
      </c>
      <c r="L1821" s="182" t="str">
        <f>IF(G1821=30,1,M1820)</f>
      </c>
      <c r="M1821" s="183" t="str">
        <f>L1821*(1-K1821)</f>
      </c>
    </row>
    <row r="1822">
      <c r="A1822" t="s">
        <v>167</v>
      </c>
      <c r="B1822" t="s">
        <v>243</v>
      </c>
      <c r="C1822" s="35" t="s">
        <v>245</v>
      </c>
      <c r="D1822" t="s">
        <v>530</v>
      </c>
      <c r="E1822" t="s">
        <v>548</v>
      </c>
      <c r="F1822" s="176" t="n">
        <v>2044</v>
      </c>
      <c r="G1822" s="177" t="n">
        <v>50</v>
      </c>
      <c r="H1822" s="178" t="n">
        <v>6782.05138394504</v>
      </c>
      <c r="I1822" s="179" t="n">
        <v>4082998.07594173</v>
      </c>
      <c r="J1822" s="180" t="str">
        <f>IF(I1822&gt;0,H1822/I1822,0)</f>
      </c>
      <c r="K1822" s="181" t="str">
        <f>1-EXP(-J1822)</f>
      </c>
      <c r="L1822" s="182" t="str">
        <f>IF(G1822=30,1,M1821)</f>
      </c>
      <c r="M1822" s="183" t="str">
        <f>L1822*(1-K1822)</f>
      </c>
    </row>
    <row r="1823">
      <c r="A1823" t="s">
        <v>167</v>
      </c>
      <c r="B1823" t="s">
        <v>243</v>
      </c>
      <c r="C1823" s="35" t="s">
        <v>245</v>
      </c>
      <c r="D1823" t="s">
        <v>530</v>
      </c>
      <c r="E1823" t="s">
        <v>548</v>
      </c>
      <c r="F1823" s="176" t="n">
        <v>2044</v>
      </c>
      <c r="G1823" s="177" t="n">
        <v>51</v>
      </c>
      <c r="H1823" s="178" t="n">
        <v>7553.2330715833</v>
      </c>
      <c r="I1823" s="179" t="n">
        <v>4020564.71949712</v>
      </c>
      <c r="J1823" s="180" t="str">
        <f>IF(I1823&gt;0,H1823/I1823,0)</f>
      </c>
      <c r="K1823" s="181" t="str">
        <f>1-EXP(-J1823)</f>
      </c>
      <c r="L1823" s="182" t="str">
        <f>IF(G1823=30,1,M1822)</f>
      </c>
      <c r="M1823" s="183" t="str">
        <f>L1823*(1-K1823)</f>
      </c>
    </row>
    <row r="1824">
      <c r="A1824" t="s">
        <v>167</v>
      </c>
      <c r="B1824" t="s">
        <v>243</v>
      </c>
      <c r="C1824" s="35" t="s">
        <v>245</v>
      </c>
      <c r="D1824" t="s">
        <v>530</v>
      </c>
      <c r="E1824" t="s">
        <v>548</v>
      </c>
      <c r="F1824" s="176" t="n">
        <v>2044</v>
      </c>
      <c r="G1824" s="177" t="n">
        <v>52</v>
      </c>
      <c r="H1824" s="178" t="n">
        <v>8156.60281359762</v>
      </c>
      <c r="I1824" s="179" t="n">
        <v>3990929.76074738</v>
      </c>
      <c r="J1824" s="180" t="str">
        <f>IF(I1824&gt;0,H1824/I1824,0)</f>
      </c>
      <c r="K1824" s="181" t="str">
        <f>1-EXP(-J1824)</f>
      </c>
      <c r="L1824" s="182" t="str">
        <f>IF(G1824=30,1,M1823)</f>
      </c>
      <c r="M1824" s="183" t="str">
        <f>L1824*(1-K1824)</f>
      </c>
    </row>
    <row r="1825">
      <c r="A1825" t="s">
        <v>167</v>
      </c>
      <c r="B1825" t="s">
        <v>243</v>
      </c>
      <c r="C1825" s="35" t="s">
        <v>245</v>
      </c>
      <c r="D1825" t="s">
        <v>530</v>
      </c>
      <c r="E1825" t="s">
        <v>548</v>
      </c>
      <c r="F1825" s="176" t="n">
        <v>2044</v>
      </c>
      <c r="G1825" s="177" t="n">
        <v>53</v>
      </c>
      <c r="H1825" s="178" t="n">
        <v>8802.79229938887</v>
      </c>
      <c r="I1825" s="179" t="n">
        <v>3954484.52810912</v>
      </c>
      <c r="J1825" s="180" t="str">
        <f>IF(I1825&gt;0,H1825/I1825,0)</f>
      </c>
      <c r="K1825" s="181" t="str">
        <f>1-EXP(-J1825)</f>
      </c>
      <c r="L1825" s="182" t="str">
        <f>IF(G1825=30,1,M1824)</f>
      </c>
      <c r="M1825" s="183" t="str">
        <f>L1825*(1-K1825)</f>
      </c>
    </row>
    <row r="1826">
      <c r="A1826" t="s">
        <v>167</v>
      </c>
      <c r="B1826" t="s">
        <v>243</v>
      </c>
      <c r="C1826" s="35" t="s">
        <v>245</v>
      </c>
      <c r="D1826" t="s">
        <v>530</v>
      </c>
      <c r="E1826" t="s">
        <v>548</v>
      </c>
      <c r="F1826" s="176" t="n">
        <v>2044</v>
      </c>
      <c r="G1826" s="177" t="n">
        <v>54</v>
      </c>
      <c r="H1826" s="178" t="n">
        <v>9566.22500412813</v>
      </c>
      <c r="I1826" s="179" t="n">
        <v>3920148.99364292</v>
      </c>
      <c r="J1826" s="180" t="str">
        <f>IF(I1826&gt;0,H1826/I1826,0)</f>
      </c>
      <c r="K1826" s="181" t="str">
        <f>1-EXP(-J1826)</f>
      </c>
      <c r="L1826" s="182" t="str">
        <f>IF(G1826=30,1,M1825)</f>
      </c>
      <c r="M1826" s="183" t="str">
        <f>L1826*(1-K1826)</f>
      </c>
    </row>
    <row r="1827">
      <c r="A1827" t="s">
        <v>167</v>
      </c>
      <c r="B1827" t="s">
        <v>243</v>
      </c>
      <c r="C1827" s="35" t="s">
        <v>245</v>
      </c>
      <c r="D1827" t="s">
        <v>530</v>
      </c>
      <c r="E1827" t="s">
        <v>548</v>
      </c>
      <c r="F1827" s="176" t="n">
        <v>2044</v>
      </c>
      <c r="G1827" s="177" t="n">
        <v>55</v>
      </c>
      <c r="H1827" s="178" t="n">
        <v>10474.9029015862</v>
      </c>
      <c r="I1827" s="179" t="n">
        <v>3905956.32518058</v>
      </c>
      <c r="J1827" s="180" t="str">
        <f>IF(I1827&gt;0,H1827/I1827,0)</f>
      </c>
      <c r="K1827" s="181" t="str">
        <f>1-EXP(-J1827)</f>
      </c>
      <c r="L1827" s="182" t="str">
        <f>IF(G1827=30,1,M1826)</f>
      </c>
      <c r="M1827" s="183" t="str">
        <f>L1827*(1-K1827)</f>
      </c>
    </row>
    <row r="1828">
      <c r="A1828" t="s">
        <v>167</v>
      </c>
      <c r="B1828" t="s">
        <v>243</v>
      </c>
      <c r="C1828" s="35" t="s">
        <v>245</v>
      </c>
      <c r="D1828" t="s">
        <v>530</v>
      </c>
      <c r="E1828" t="s">
        <v>548</v>
      </c>
      <c r="F1828" s="176" t="n">
        <v>2044</v>
      </c>
      <c r="G1828" s="177" t="n">
        <v>56</v>
      </c>
      <c r="H1828" s="178" t="n">
        <v>11281.5193734386</v>
      </c>
      <c r="I1828" s="179" t="n">
        <v>3845860.81714801</v>
      </c>
      <c r="J1828" s="180" t="str">
        <f>IF(I1828&gt;0,H1828/I1828,0)</f>
      </c>
      <c r="K1828" s="181" t="str">
        <f>1-EXP(-J1828)</f>
      </c>
      <c r="L1828" s="182" t="str">
        <f>IF(G1828=30,1,M1827)</f>
      </c>
      <c r="M1828" s="183" t="str">
        <f>L1828*(1-K1828)</f>
      </c>
    </row>
    <row r="1829">
      <c r="A1829" t="s">
        <v>167</v>
      </c>
      <c r="B1829" t="s">
        <v>243</v>
      </c>
      <c r="C1829" s="35" t="s">
        <v>245</v>
      </c>
      <c r="D1829" t="s">
        <v>530</v>
      </c>
      <c r="E1829" t="s">
        <v>548</v>
      </c>
      <c r="F1829" s="176" t="n">
        <v>2044</v>
      </c>
      <c r="G1829" s="177" t="n">
        <v>57</v>
      </c>
      <c r="H1829" s="178" t="n">
        <v>12262.650811021</v>
      </c>
      <c r="I1829" s="179" t="n">
        <v>3776287.31386375</v>
      </c>
      <c r="J1829" s="180" t="str">
        <f>IF(I1829&gt;0,H1829/I1829,0)</f>
      </c>
      <c r="K1829" s="181" t="str">
        <f>1-EXP(-J1829)</f>
      </c>
      <c r="L1829" s="182" t="str">
        <f>IF(G1829=30,1,M1828)</f>
      </c>
      <c r="M1829" s="183" t="str">
        <f>L1829*(1-K1829)</f>
      </c>
    </row>
    <row r="1830">
      <c r="A1830" t="s">
        <v>167</v>
      </c>
      <c r="B1830" t="s">
        <v>243</v>
      </c>
      <c r="C1830" s="35" t="s">
        <v>245</v>
      </c>
      <c r="D1830" t="s">
        <v>530</v>
      </c>
      <c r="E1830" t="s">
        <v>548</v>
      </c>
      <c r="F1830" s="176" t="n">
        <v>2044</v>
      </c>
      <c r="G1830" s="177" t="n">
        <v>58</v>
      </c>
      <c r="H1830" s="178" t="n">
        <v>13507.182696394</v>
      </c>
      <c r="I1830" s="179" t="n">
        <v>3762510.14138821</v>
      </c>
      <c r="J1830" s="180" t="str">
        <f>IF(I1830&gt;0,H1830/I1830,0)</f>
      </c>
      <c r="K1830" s="181" t="str">
        <f>1-EXP(-J1830)</f>
      </c>
      <c r="L1830" s="182" t="str">
        <f>IF(G1830=30,1,M1829)</f>
      </c>
      <c r="M1830" s="183" t="str">
        <f>L1830*(1-K1830)</f>
      </c>
    </row>
    <row r="1831">
      <c r="A1831" t="s">
        <v>167</v>
      </c>
      <c r="B1831" t="s">
        <v>243</v>
      </c>
      <c r="C1831" s="35" t="s">
        <v>245</v>
      </c>
      <c r="D1831" t="s">
        <v>530</v>
      </c>
      <c r="E1831" t="s">
        <v>548</v>
      </c>
      <c r="F1831" s="176" t="n">
        <v>2044</v>
      </c>
      <c r="G1831" s="177" t="n">
        <v>59</v>
      </c>
      <c r="H1831" s="178" t="n">
        <v>14418.4234009808</v>
      </c>
      <c r="I1831" s="179" t="n">
        <v>3798630.97731769</v>
      </c>
      <c r="J1831" s="180" t="str">
        <f>IF(I1831&gt;0,H1831/I1831,0)</f>
      </c>
      <c r="K1831" s="181" t="str">
        <f>1-EXP(-J1831)</f>
      </c>
      <c r="L1831" s="182" t="str">
        <f>IF(G1831=30,1,M1830)</f>
      </c>
      <c r="M1831" s="183" t="str">
        <f>L1831*(1-K1831)</f>
      </c>
    </row>
    <row r="1832">
      <c r="A1832" t="s">
        <v>167</v>
      </c>
      <c r="B1832" t="s">
        <v>243</v>
      </c>
      <c r="C1832" s="35" t="s">
        <v>245</v>
      </c>
      <c r="D1832" t="s">
        <v>530</v>
      </c>
      <c r="E1832" t="s">
        <v>548</v>
      </c>
      <c r="F1832" s="176" t="n">
        <v>2044</v>
      </c>
      <c r="G1832" s="177" t="n">
        <v>60</v>
      </c>
      <c r="H1832" s="178" t="n">
        <v>15442.4409708691</v>
      </c>
      <c r="I1832" s="179" t="n">
        <v>3793580.33383038</v>
      </c>
      <c r="J1832" s="180" t="str">
        <f>IF(I1832&gt;0,H1832/I1832,0)</f>
      </c>
      <c r="K1832" s="181" t="str">
        <f>1-EXP(-J1832)</f>
      </c>
      <c r="L1832" s="182" t="str">
        <f>IF(G1832=30,1,M1831)</f>
      </c>
      <c r="M1832" s="183" t="str">
        <f>L1832*(1-K1832)</f>
      </c>
    </row>
    <row r="1833">
      <c r="A1833" t="s">
        <v>167</v>
      </c>
      <c r="B1833" t="s">
        <v>243</v>
      </c>
      <c r="C1833" s="35" t="s">
        <v>245</v>
      </c>
      <c r="D1833" t="s">
        <v>530</v>
      </c>
      <c r="E1833" t="s">
        <v>548</v>
      </c>
      <c r="F1833" s="176" t="n">
        <v>2044</v>
      </c>
      <c r="G1833" s="177" t="n">
        <v>61</v>
      </c>
      <c r="H1833" s="178" t="n">
        <v>16244.3317705155</v>
      </c>
      <c r="I1833" s="179" t="n">
        <v>3733981.28970145</v>
      </c>
      <c r="J1833" s="180" t="str">
        <f>IF(I1833&gt;0,H1833/I1833,0)</f>
      </c>
      <c r="K1833" s="181" t="str">
        <f>1-EXP(-J1833)</f>
      </c>
      <c r="L1833" s="182" t="str">
        <f>IF(G1833=30,1,M1832)</f>
      </c>
      <c r="M1833" s="183" t="str">
        <f>L1833*(1-K1833)</f>
      </c>
    </row>
    <row r="1834">
      <c r="A1834" t="s">
        <v>167</v>
      </c>
      <c r="B1834" t="s">
        <v>243</v>
      </c>
      <c r="C1834" s="35" t="s">
        <v>245</v>
      </c>
      <c r="D1834" t="s">
        <v>530</v>
      </c>
      <c r="E1834" t="s">
        <v>548</v>
      </c>
      <c r="F1834" s="176" t="n">
        <v>2044</v>
      </c>
      <c r="G1834" s="177" t="n">
        <v>62</v>
      </c>
      <c r="H1834" s="178" t="n">
        <v>17203.2999241686</v>
      </c>
      <c r="I1834" s="179" t="n">
        <v>3650411.19096744</v>
      </c>
      <c r="J1834" s="180" t="str">
        <f>IF(I1834&gt;0,H1834/I1834,0)</f>
      </c>
      <c r="K1834" s="181" t="str">
        <f>1-EXP(-J1834)</f>
      </c>
      <c r="L1834" s="182" t="str">
        <f>IF(G1834=30,1,M1833)</f>
      </c>
      <c r="M1834" s="183" t="str">
        <f>L1834*(1-K1834)</f>
      </c>
    </row>
    <row r="1835">
      <c r="A1835" t="s">
        <v>167</v>
      </c>
      <c r="B1835" t="s">
        <v>243</v>
      </c>
      <c r="C1835" s="35" t="s">
        <v>245</v>
      </c>
      <c r="D1835" t="s">
        <v>530</v>
      </c>
      <c r="E1835" t="s">
        <v>548</v>
      </c>
      <c r="F1835" s="176" t="n">
        <v>2044</v>
      </c>
      <c r="G1835" s="177" t="n">
        <v>63</v>
      </c>
      <c r="H1835" s="178" t="n">
        <v>18132.8407394558</v>
      </c>
      <c r="I1835" s="179" t="n">
        <v>3559496.16609892</v>
      </c>
      <c r="J1835" s="180" t="str">
        <f>IF(I1835&gt;0,H1835/I1835,0)</f>
      </c>
      <c r="K1835" s="181" t="str">
        <f>1-EXP(-J1835)</f>
      </c>
      <c r="L1835" s="182" t="str">
        <f>IF(G1835=30,1,M1834)</f>
      </c>
      <c r="M1835" s="183" t="str">
        <f>L1835*(1-K1835)</f>
      </c>
    </row>
    <row r="1836">
      <c r="A1836" t="s">
        <v>167</v>
      </c>
      <c r="B1836" t="s">
        <v>243</v>
      </c>
      <c r="C1836" s="35" t="s">
        <v>245</v>
      </c>
      <c r="D1836" t="s">
        <v>530</v>
      </c>
      <c r="E1836" t="s">
        <v>548</v>
      </c>
      <c r="F1836" s="176" t="n">
        <v>2044</v>
      </c>
      <c r="G1836" s="177" t="n">
        <v>64</v>
      </c>
      <c r="H1836" s="178" t="n">
        <v>19424.8163756827</v>
      </c>
      <c r="I1836" s="179" t="n">
        <v>3471735.07775284</v>
      </c>
      <c r="J1836" s="180" t="str">
        <f>IF(I1836&gt;0,H1836/I1836,0)</f>
      </c>
      <c r="K1836" s="181" t="str">
        <f>1-EXP(-J1836)</f>
      </c>
      <c r="L1836" s="182" t="str">
        <f>IF(G1836=30,1,M1835)</f>
      </c>
      <c r="M1836" s="183" t="str">
        <f>L1836*(1-K1836)</f>
      </c>
    </row>
    <row r="1837">
      <c r="A1837" t="s">
        <v>167</v>
      </c>
      <c r="B1837" t="s">
        <v>243</v>
      </c>
      <c r="C1837" s="35" t="s">
        <v>245</v>
      </c>
      <c r="D1837" t="s">
        <v>530</v>
      </c>
      <c r="E1837" t="s">
        <v>548</v>
      </c>
      <c r="F1837" s="176" t="n">
        <v>2044</v>
      </c>
      <c r="G1837" s="177" t="n">
        <v>65</v>
      </c>
      <c r="H1837" s="178" t="n">
        <v>20607.2588971027</v>
      </c>
      <c r="I1837" s="179" t="n">
        <v>3369625.74022273</v>
      </c>
      <c r="J1837" s="180" t="str">
        <f>IF(I1837&gt;0,H1837/I1837,0)</f>
      </c>
      <c r="K1837" s="181" t="str">
        <f>1-EXP(-J1837)</f>
      </c>
      <c r="L1837" s="182" t="str">
        <f>IF(G1837=30,1,M1836)</f>
      </c>
      <c r="M1837" s="183" t="str">
        <f>L1837*(1-K1837)</f>
      </c>
    </row>
    <row r="1838">
      <c r="A1838" t="s">
        <v>167</v>
      </c>
      <c r="B1838" t="s">
        <v>243</v>
      </c>
      <c r="C1838" s="35" t="s">
        <v>245</v>
      </c>
      <c r="D1838" t="s">
        <v>530</v>
      </c>
      <c r="E1838" t="s">
        <v>548</v>
      </c>
      <c r="F1838" s="176" t="n">
        <v>2044</v>
      </c>
      <c r="G1838" s="177" t="n">
        <v>66</v>
      </c>
      <c r="H1838" s="178" t="n">
        <v>20897.8557261892</v>
      </c>
      <c r="I1838" s="179" t="n">
        <v>3244863.510471</v>
      </c>
      <c r="J1838" s="180" t="str">
        <f>IF(I1838&gt;0,H1838/I1838,0)</f>
      </c>
      <c r="K1838" s="181" t="str">
        <f>1-EXP(-J1838)</f>
      </c>
      <c r="L1838" s="182" t="str">
        <f>IF(G1838=30,1,M1837)</f>
      </c>
      <c r="M1838" s="183" t="str">
        <f>L1838*(1-K1838)</f>
      </c>
    </row>
    <row r="1839">
      <c r="A1839" t="s">
        <v>167</v>
      </c>
      <c r="B1839" t="s">
        <v>243</v>
      </c>
      <c r="C1839" s="35" t="s">
        <v>245</v>
      </c>
      <c r="D1839" t="s">
        <v>530</v>
      </c>
      <c r="E1839" t="s">
        <v>548</v>
      </c>
      <c r="F1839" s="176" t="n">
        <v>2044</v>
      </c>
      <c r="G1839" s="177" t="n">
        <v>67</v>
      </c>
      <c r="H1839" s="178" t="n">
        <v>21884.1807087686</v>
      </c>
      <c r="I1839" s="179" t="n">
        <v>3122194.45706626</v>
      </c>
      <c r="J1839" s="180" t="str">
        <f>IF(I1839&gt;0,H1839/I1839,0)</f>
      </c>
      <c r="K1839" s="181" t="str">
        <f>1-EXP(-J1839)</f>
      </c>
      <c r="L1839" s="182" t="str">
        <f>IF(G1839=30,1,M1838)</f>
      </c>
      <c r="M1839" s="183" t="str">
        <f>L1839*(1-K1839)</f>
      </c>
    </row>
    <row r="1840">
      <c r="A1840" t="s">
        <v>167</v>
      </c>
      <c r="B1840" t="s">
        <v>243</v>
      </c>
      <c r="C1840" s="35" t="s">
        <v>245</v>
      </c>
      <c r="D1840" t="s">
        <v>530</v>
      </c>
      <c r="E1840" t="s">
        <v>548</v>
      </c>
      <c r="F1840" s="176" t="n">
        <v>2044</v>
      </c>
      <c r="G1840" s="177" t="n">
        <v>68</v>
      </c>
      <c r="H1840" s="178" t="n">
        <v>22885.0782327082</v>
      </c>
      <c r="I1840" s="179" t="n">
        <v>3010236.33727214</v>
      </c>
      <c r="J1840" s="180" t="str">
        <f>IF(I1840&gt;0,H1840/I1840,0)</f>
      </c>
      <c r="K1840" s="181" t="str">
        <f>1-EXP(-J1840)</f>
      </c>
      <c r="L1840" s="182" t="str">
        <f>IF(G1840=30,1,M1839)</f>
      </c>
      <c r="M1840" s="183" t="str">
        <f>L1840*(1-K1840)</f>
      </c>
    </row>
    <row r="1841">
      <c r="A1841" t="s">
        <v>167</v>
      </c>
      <c r="B1841" t="s">
        <v>243</v>
      </c>
      <c r="C1841" s="35" t="s">
        <v>245</v>
      </c>
      <c r="D1841" t="s">
        <v>530</v>
      </c>
      <c r="E1841" t="s">
        <v>548</v>
      </c>
      <c r="F1841" s="176" t="n">
        <v>2044</v>
      </c>
      <c r="G1841" s="177" t="n">
        <v>69</v>
      </c>
      <c r="H1841" s="178" t="n">
        <v>23151.6573160745</v>
      </c>
      <c r="I1841" s="179" t="n">
        <v>2886462.96730616</v>
      </c>
      <c r="J1841" s="180" t="str">
        <f>IF(I1841&gt;0,H1841/I1841,0)</f>
      </c>
      <c r="K1841" s="181" t="str">
        <f>1-EXP(-J1841)</f>
      </c>
      <c r="L1841" s="182" t="str">
        <f>IF(G1841=30,1,M1840)</f>
      </c>
      <c r="M1841" s="183" t="str">
        <f>L1841*(1-K1841)</f>
      </c>
    </row>
    <row r="1842">
      <c r="A1842" t="s">
        <v>167</v>
      </c>
      <c r="B1842" t="s">
        <v>243</v>
      </c>
      <c r="C1842" s="35" t="s">
        <v>245</v>
      </c>
      <c r="D1842" t="s">
        <v>530</v>
      </c>
      <c r="E1842" t="s">
        <v>548</v>
      </c>
      <c r="F1842" s="176" t="n">
        <v>2045</v>
      </c>
      <c r="G1842" s="177" t="n">
        <v>30</v>
      </c>
      <c r="H1842" s="178" t="n">
        <v>711.202414630164</v>
      </c>
      <c r="I1842" s="179" t="n">
        <v>4657653.15193848</v>
      </c>
      <c r="J1842" s="180" t="str">
        <f>IF(I1842&gt;0,H1842/I1842,0)</f>
      </c>
      <c r="K1842" s="181" t="str">
        <f>1-EXP(-J1842)</f>
      </c>
      <c r="L1842" s="182" t="str">
        <f>IF(G1842=30,1,M1841)</f>
      </c>
      <c r="M1842" s="183" t="str">
        <f>L1842*(1-K1842)</f>
      </c>
    </row>
    <row r="1843">
      <c r="A1843" t="s">
        <v>167</v>
      </c>
      <c r="B1843" t="s">
        <v>243</v>
      </c>
      <c r="C1843" s="35" t="s">
        <v>245</v>
      </c>
      <c r="D1843" t="s">
        <v>530</v>
      </c>
      <c r="E1843" t="s">
        <v>548</v>
      </c>
      <c r="F1843" s="176" t="n">
        <v>2045</v>
      </c>
      <c r="G1843" s="177" t="n">
        <v>31</v>
      </c>
      <c r="H1843" s="178" t="n">
        <v>1035.41956332864</v>
      </c>
      <c r="I1843" s="179" t="n">
        <v>4729485.39120802</v>
      </c>
      <c r="J1843" s="180" t="str">
        <f>IF(I1843&gt;0,H1843/I1843,0)</f>
      </c>
      <c r="K1843" s="181" t="str">
        <f>1-EXP(-J1843)</f>
      </c>
      <c r="L1843" s="182" t="str">
        <f>IF(G1843=30,1,M1842)</f>
      </c>
      <c r="M1843" s="183" t="str">
        <f>L1843*(1-K1843)</f>
      </c>
    </row>
    <row r="1844">
      <c r="A1844" t="s">
        <v>167</v>
      </c>
      <c r="B1844" t="s">
        <v>243</v>
      </c>
      <c r="C1844" s="35" t="s">
        <v>245</v>
      </c>
      <c r="D1844" t="s">
        <v>530</v>
      </c>
      <c r="E1844" t="s">
        <v>548</v>
      </c>
      <c r="F1844" s="176" t="n">
        <v>2045</v>
      </c>
      <c r="G1844" s="177" t="n">
        <v>32</v>
      </c>
      <c r="H1844" s="178" t="n">
        <v>1100.76156260416</v>
      </c>
      <c r="I1844" s="179" t="n">
        <v>4820871.62431204</v>
      </c>
      <c r="J1844" s="180" t="str">
        <f>IF(I1844&gt;0,H1844/I1844,0)</f>
      </c>
      <c r="K1844" s="181" t="str">
        <f>1-EXP(-J1844)</f>
      </c>
      <c r="L1844" s="182" t="str">
        <f>IF(G1844=30,1,M1843)</f>
      </c>
      <c r="M1844" s="183" t="str">
        <f>L1844*(1-K1844)</f>
      </c>
    </row>
    <row r="1845">
      <c r="A1845" t="s">
        <v>167</v>
      </c>
      <c r="B1845" t="s">
        <v>243</v>
      </c>
      <c r="C1845" s="35" t="s">
        <v>245</v>
      </c>
      <c r="D1845" t="s">
        <v>530</v>
      </c>
      <c r="E1845" t="s">
        <v>548</v>
      </c>
      <c r="F1845" s="176" t="n">
        <v>2045</v>
      </c>
      <c r="G1845" s="177" t="n">
        <v>33</v>
      </c>
      <c r="H1845" s="178" t="n">
        <v>1173.55819490251</v>
      </c>
      <c r="I1845" s="179" t="n">
        <v>4864250.849214</v>
      </c>
      <c r="J1845" s="180" t="str">
        <f>IF(I1845&gt;0,H1845/I1845,0)</f>
      </c>
      <c r="K1845" s="181" t="str">
        <f>1-EXP(-J1845)</f>
      </c>
      <c r="L1845" s="182" t="str">
        <f>IF(G1845=30,1,M1844)</f>
      </c>
      <c r="M1845" s="183" t="str">
        <f>L1845*(1-K1845)</f>
      </c>
    </row>
    <row r="1846">
      <c r="A1846" t="s">
        <v>167</v>
      </c>
      <c r="B1846" t="s">
        <v>243</v>
      </c>
      <c r="C1846" s="35" t="s">
        <v>245</v>
      </c>
      <c r="D1846" t="s">
        <v>530</v>
      </c>
      <c r="E1846" t="s">
        <v>548</v>
      </c>
      <c r="F1846" s="176" t="n">
        <v>2045</v>
      </c>
      <c r="G1846" s="177" t="n">
        <v>34</v>
      </c>
      <c r="H1846" s="178" t="n">
        <v>1222.51257539921</v>
      </c>
      <c r="I1846" s="179" t="n">
        <v>4784475.83423374</v>
      </c>
      <c r="J1846" s="180" t="str">
        <f>IF(I1846&gt;0,H1846/I1846,0)</f>
      </c>
      <c r="K1846" s="181" t="str">
        <f>1-EXP(-J1846)</f>
      </c>
      <c r="L1846" s="182" t="str">
        <f>IF(G1846=30,1,M1845)</f>
      </c>
      <c r="M1846" s="183" t="str">
        <f>L1846*(1-K1846)</f>
      </c>
    </row>
    <row r="1847">
      <c r="A1847" t="s">
        <v>167</v>
      </c>
      <c r="B1847" t="s">
        <v>243</v>
      </c>
      <c r="C1847" s="35" t="s">
        <v>245</v>
      </c>
      <c r="D1847" t="s">
        <v>530</v>
      </c>
      <c r="E1847" t="s">
        <v>548</v>
      </c>
      <c r="F1847" s="176" t="n">
        <v>2045</v>
      </c>
      <c r="G1847" s="177" t="n">
        <v>35</v>
      </c>
      <c r="H1847" s="178" t="n">
        <v>1287.12786544035</v>
      </c>
      <c r="I1847" s="179" t="n">
        <v>4683163.28384767</v>
      </c>
      <c r="J1847" s="180" t="str">
        <f>IF(I1847&gt;0,H1847/I1847,0)</f>
      </c>
      <c r="K1847" s="181" t="str">
        <f>1-EXP(-J1847)</f>
      </c>
      <c r="L1847" s="182" t="str">
        <f>IF(G1847=30,1,M1846)</f>
      </c>
      <c r="M1847" s="183" t="str">
        <f>L1847*(1-K1847)</f>
      </c>
    </row>
    <row r="1848">
      <c r="A1848" t="s">
        <v>167</v>
      </c>
      <c r="B1848" t="s">
        <v>243</v>
      </c>
      <c r="C1848" s="35" t="s">
        <v>245</v>
      </c>
      <c r="D1848" t="s">
        <v>530</v>
      </c>
      <c r="E1848" t="s">
        <v>548</v>
      </c>
      <c r="F1848" s="176" t="n">
        <v>2045</v>
      </c>
      <c r="G1848" s="177" t="n">
        <v>36</v>
      </c>
      <c r="H1848" s="178" t="n">
        <v>1616.30381327524</v>
      </c>
      <c r="I1848" s="179" t="n">
        <v>4625959.40257238</v>
      </c>
      <c r="J1848" s="180" t="str">
        <f>IF(I1848&gt;0,H1848/I1848,0)</f>
      </c>
      <c r="K1848" s="181" t="str">
        <f>1-EXP(-J1848)</f>
      </c>
      <c r="L1848" s="182" t="str">
        <f>IF(G1848=30,1,M1847)</f>
      </c>
      <c r="M1848" s="183" t="str">
        <f>L1848*(1-K1848)</f>
      </c>
    </row>
    <row r="1849">
      <c r="A1849" t="s">
        <v>167</v>
      </c>
      <c r="B1849" t="s">
        <v>243</v>
      </c>
      <c r="C1849" s="35" t="s">
        <v>245</v>
      </c>
      <c r="D1849" t="s">
        <v>530</v>
      </c>
      <c r="E1849" t="s">
        <v>548</v>
      </c>
      <c r="F1849" s="176" t="n">
        <v>2045</v>
      </c>
      <c r="G1849" s="177" t="n">
        <v>37</v>
      </c>
      <c r="H1849" s="178" t="n">
        <v>1755.33324879844</v>
      </c>
      <c r="I1849" s="179" t="n">
        <v>4617227.8096759</v>
      </c>
      <c r="J1849" s="180" t="str">
        <f>IF(I1849&gt;0,H1849/I1849,0)</f>
      </c>
      <c r="K1849" s="181" t="str">
        <f>1-EXP(-J1849)</f>
      </c>
      <c r="L1849" s="182" t="str">
        <f>IF(G1849=30,1,M1848)</f>
      </c>
      <c r="M1849" s="183" t="str">
        <f>L1849*(1-K1849)</f>
      </c>
    </row>
    <row r="1850">
      <c r="A1850" t="s">
        <v>167</v>
      </c>
      <c r="B1850" t="s">
        <v>243</v>
      </c>
      <c r="C1850" s="35" t="s">
        <v>245</v>
      </c>
      <c r="D1850" t="s">
        <v>530</v>
      </c>
      <c r="E1850" t="s">
        <v>548</v>
      </c>
      <c r="F1850" s="176" t="n">
        <v>2045</v>
      </c>
      <c r="G1850" s="177" t="n">
        <v>38</v>
      </c>
      <c r="H1850" s="178" t="n">
        <v>1910.85207049561</v>
      </c>
      <c r="I1850" s="179" t="n">
        <v>4588339.47715941</v>
      </c>
      <c r="J1850" s="180" t="str">
        <f>IF(I1850&gt;0,H1850/I1850,0)</f>
      </c>
      <c r="K1850" s="181" t="str">
        <f>1-EXP(-J1850)</f>
      </c>
      <c r="L1850" s="182" t="str">
        <f>IF(G1850=30,1,M1849)</f>
      </c>
      <c r="M1850" s="183" t="str">
        <f>L1850*(1-K1850)</f>
      </c>
    </row>
    <row r="1851">
      <c r="A1851" t="s">
        <v>167</v>
      </c>
      <c r="B1851" t="s">
        <v>243</v>
      </c>
      <c r="C1851" s="35" t="s">
        <v>245</v>
      </c>
      <c r="D1851" t="s">
        <v>530</v>
      </c>
      <c r="E1851" t="s">
        <v>548</v>
      </c>
      <c r="F1851" s="176" t="n">
        <v>2045</v>
      </c>
      <c r="G1851" s="177" t="n">
        <v>39</v>
      </c>
      <c r="H1851" s="178" t="n">
        <v>1999.01633326613</v>
      </c>
      <c r="I1851" s="179" t="n">
        <v>4515803.28785032</v>
      </c>
      <c r="J1851" s="180" t="str">
        <f>IF(I1851&gt;0,H1851/I1851,0)</f>
      </c>
      <c r="K1851" s="181" t="str">
        <f>1-EXP(-J1851)</f>
      </c>
      <c r="L1851" s="182" t="str">
        <f>IF(G1851=30,1,M1850)</f>
      </c>
      <c r="M1851" s="183" t="str">
        <f>L1851*(1-K1851)</f>
      </c>
    </row>
    <row r="1852">
      <c r="A1852" t="s">
        <v>167</v>
      </c>
      <c r="B1852" t="s">
        <v>243</v>
      </c>
      <c r="C1852" s="35" t="s">
        <v>245</v>
      </c>
      <c r="D1852" t="s">
        <v>530</v>
      </c>
      <c r="E1852" t="s">
        <v>548</v>
      </c>
      <c r="F1852" s="176" t="n">
        <v>2045</v>
      </c>
      <c r="G1852" s="177" t="n">
        <v>40</v>
      </c>
      <c r="H1852" s="178" t="n">
        <v>2132.07880261457</v>
      </c>
      <c r="I1852" s="179" t="n">
        <v>4420500.48355682</v>
      </c>
      <c r="J1852" s="180" t="str">
        <f>IF(I1852&gt;0,H1852/I1852,0)</f>
      </c>
      <c r="K1852" s="181" t="str">
        <f>1-EXP(-J1852)</f>
      </c>
      <c r="L1852" s="182" t="str">
        <f>IF(G1852=30,1,M1851)</f>
      </c>
      <c r="M1852" s="183" t="str">
        <f>L1852*(1-K1852)</f>
      </c>
    </row>
    <row r="1853">
      <c r="A1853" t="s">
        <v>167</v>
      </c>
      <c r="B1853" t="s">
        <v>243</v>
      </c>
      <c r="C1853" s="35" t="s">
        <v>245</v>
      </c>
      <c r="D1853" t="s">
        <v>530</v>
      </c>
      <c r="E1853" t="s">
        <v>548</v>
      </c>
      <c r="F1853" s="176" t="n">
        <v>2045</v>
      </c>
      <c r="G1853" s="177" t="n">
        <v>41</v>
      </c>
      <c r="H1853" s="178" t="n">
        <v>2725.39128727817</v>
      </c>
      <c r="I1853" s="179" t="n">
        <v>4321366.33818132</v>
      </c>
      <c r="J1853" s="180" t="str">
        <f>IF(I1853&gt;0,H1853/I1853,0)</f>
      </c>
      <c r="K1853" s="181" t="str">
        <f>1-EXP(-J1853)</f>
      </c>
      <c r="L1853" s="182" t="str">
        <f>IF(G1853=30,1,M1852)</f>
      </c>
      <c r="M1853" s="183" t="str">
        <f>L1853*(1-K1853)</f>
      </c>
    </row>
    <row r="1854">
      <c r="A1854" t="s">
        <v>167</v>
      </c>
      <c r="B1854" t="s">
        <v>243</v>
      </c>
      <c r="C1854" s="35" t="s">
        <v>245</v>
      </c>
      <c r="D1854" t="s">
        <v>530</v>
      </c>
      <c r="E1854" t="s">
        <v>548</v>
      </c>
      <c r="F1854" s="176" t="n">
        <v>2045</v>
      </c>
      <c r="G1854" s="177" t="n">
        <v>42</v>
      </c>
      <c r="H1854" s="178" t="n">
        <v>3024.48310255461</v>
      </c>
      <c r="I1854" s="179" t="n">
        <v>4275577.15105063</v>
      </c>
      <c r="J1854" s="180" t="str">
        <f>IF(I1854&gt;0,H1854/I1854,0)</f>
      </c>
      <c r="K1854" s="181" t="str">
        <f>1-EXP(-J1854)</f>
      </c>
      <c r="L1854" s="182" t="str">
        <f>IF(G1854=30,1,M1853)</f>
      </c>
      <c r="M1854" s="183" t="str">
        <f>L1854*(1-K1854)</f>
      </c>
    </row>
    <row r="1855">
      <c r="A1855" t="s">
        <v>167</v>
      </c>
      <c r="B1855" t="s">
        <v>243</v>
      </c>
      <c r="C1855" s="35" t="s">
        <v>245</v>
      </c>
      <c r="D1855" t="s">
        <v>530</v>
      </c>
      <c r="E1855" t="s">
        <v>548</v>
      </c>
      <c r="F1855" s="176" t="n">
        <v>2045</v>
      </c>
      <c r="G1855" s="177" t="n">
        <v>43</v>
      </c>
      <c r="H1855" s="178" t="n">
        <v>3391.2801639244</v>
      </c>
      <c r="I1855" s="179" t="n">
        <v>4251774.76367201</v>
      </c>
      <c r="J1855" s="180" t="str">
        <f>IF(I1855&gt;0,H1855/I1855,0)</f>
      </c>
      <c r="K1855" s="181" t="str">
        <f>1-EXP(-J1855)</f>
      </c>
      <c r="L1855" s="182" t="str">
        <f>IF(G1855=30,1,M1854)</f>
      </c>
      <c r="M1855" s="183" t="str">
        <f>L1855*(1-K1855)</f>
      </c>
    </row>
    <row r="1856">
      <c r="A1856" t="s">
        <v>167</v>
      </c>
      <c r="B1856" t="s">
        <v>243</v>
      </c>
      <c r="C1856" s="35" t="s">
        <v>245</v>
      </c>
      <c r="D1856" t="s">
        <v>530</v>
      </c>
      <c r="E1856" t="s">
        <v>548</v>
      </c>
      <c r="F1856" s="176" t="n">
        <v>2045</v>
      </c>
      <c r="G1856" s="177" t="n">
        <v>44</v>
      </c>
      <c r="H1856" s="178" t="n">
        <v>3579.19980777194</v>
      </c>
      <c r="I1856" s="179" t="n">
        <v>4227441.75396625</v>
      </c>
      <c r="J1856" s="180" t="str">
        <f>IF(I1856&gt;0,H1856/I1856,0)</f>
      </c>
      <c r="K1856" s="181" t="str">
        <f>1-EXP(-J1856)</f>
      </c>
      <c r="L1856" s="182" t="str">
        <f>IF(G1856=30,1,M1855)</f>
      </c>
      <c r="M1856" s="183" t="str">
        <f>L1856*(1-K1856)</f>
      </c>
    </row>
    <row r="1857">
      <c r="A1857" t="s">
        <v>167</v>
      </c>
      <c r="B1857" t="s">
        <v>243</v>
      </c>
      <c r="C1857" s="35" t="s">
        <v>245</v>
      </c>
      <c r="D1857" t="s">
        <v>530</v>
      </c>
      <c r="E1857" t="s">
        <v>548</v>
      </c>
      <c r="F1857" s="176" t="n">
        <v>2045</v>
      </c>
      <c r="G1857" s="177" t="n">
        <v>45</v>
      </c>
      <c r="H1857" s="178" t="n">
        <v>3891.71238318871</v>
      </c>
      <c r="I1857" s="179" t="n">
        <v>4221935.77267035</v>
      </c>
      <c r="J1857" s="180" t="str">
        <f>IF(I1857&gt;0,H1857/I1857,0)</f>
      </c>
      <c r="K1857" s="181" t="str">
        <f>1-EXP(-J1857)</f>
      </c>
      <c r="L1857" s="182" t="str">
        <f>IF(G1857=30,1,M1856)</f>
      </c>
      <c r="M1857" s="183" t="str">
        <f>L1857*(1-K1857)</f>
      </c>
    </row>
    <row r="1858">
      <c r="A1858" t="s">
        <v>167</v>
      </c>
      <c r="B1858" t="s">
        <v>243</v>
      </c>
      <c r="C1858" s="35" t="s">
        <v>245</v>
      </c>
      <c r="D1858" t="s">
        <v>530</v>
      </c>
      <c r="E1858" t="s">
        <v>548</v>
      </c>
      <c r="F1858" s="176" t="n">
        <v>2045</v>
      </c>
      <c r="G1858" s="177" t="n">
        <v>46</v>
      </c>
      <c r="H1858" s="178" t="n">
        <v>4909.78779289331</v>
      </c>
      <c r="I1858" s="179" t="n">
        <v>4253507.90315803</v>
      </c>
      <c r="J1858" s="180" t="str">
        <f>IF(I1858&gt;0,H1858/I1858,0)</f>
      </c>
      <c r="K1858" s="181" t="str">
        <f>1-EXP(-J1858)</f>
      </c>
      <c r="L1858" s="182" t="str">
        <f>IF(G1858=30,1,M1857)</f>
      </c>
      <c r="M1858" s="183" t="str">
        <f>L1858*(1-K1858)</f>
      </c>
    </row>
    <row r="1859">
      <c r="A1859" t="s">
        <v>167</v>
      </c>
      <c r="B1859" t="s">
        <v>243</v>
      </c>
      <c r="C1859" s="35" t="s">
        <v>245</v>
      </c>
      <c r="D1859" t="s">
        <v>530</v>
      </c>
      <c r="E1859" t="s">
        <v>548</v>
      </c>
      <c r="F1859" s="176" t="n">
        <v>2045</v>
      </c>
      <c r="G1859" s="177" t="n">
        <v>47</v>
      </c>
      <c r="H1859" s="178" t="n">
        <v>5448.8325994735</v>
      </c>
      <c r="I1859" s="179" t="n">
        <v>4287067.00420682</v>
      </c>
      <c r="J1859" s="180" t="str">
        <f>IF(I1859&gt;0,H1859/I1859,0)</f>
      </c>
      <c r="K1859" s="181" t="str">
        <f>1-EXP(-J1859)</f>
      </c>
      <c r="L1859" s="182" t="str">
        <f>IF(G1859=30,1,M1858)</f>
      </c>
      <c r="M1859" s="183" t="str">
        <f>L1859*(1-K1859)</f>
      </c>
    </row>
    <row r="1860">
      <c r="A1860" t="s">
        <v>167</v>
      </c>
      <c r="B1860" t="s">
        <v>243</v>
      </c>
      <c r="C1860" s="35" t="s">
        <v>245</v>
      </c>
      <c r="D1860" t="s">
        <v>530</v>
      </c>
      <c r="E1860" t="s">
        <v>548</v>
      </c>
      <c r="F1860" s="176" t="n">
        <v>2045</v>
      </c>
      <c r="G1860" s="177" t="n">
        <v>48</v>
      </c>
      <c r="H1860" s="178" t="n">
        <v>6021.78513636628</v>
      </c>
      <c r="I1860" s="179" t="n">
        <v>4274574.28916348</v>
      </c>
      <c r="J1860" s="180" t="str">
        <f>IF(I1860&gt;0,H1860/I1860,0)</f>
      </c>
      <c r="K1860" s="181" t="str">
        <f>1-EXP(-J1860)</f>
      </c>
      <c r="L1860" s="182" t="str">
        <f>IF(G1860=30,1,M1859)</f>
      </c>
      <c r="M1860" s="183" t="str">
        <f>L1860*(1-K1860)</f>
      </c>
    </row>
    <row r="1861">
      <c r="A1861" t="s">
        <v>167</v>
      </c>
      <c r="B1861" t="s">
        <v>243</v>
      </c>
      <c r="C1861" s="35" t="s">
        <v>245</v>
      </c>
      <c r="D1861" t="s">
        <v>530</v>
      </c>
      <c r="E1861" t="s">
        <v>548</v>
      </c>
      <c r="F1861" s="176" t="n">
        <v>2045</v>
      </c>
      <c r="G1861" s="177" t="n">
        <v>49</v>
      </c>
      <c r="H1861" s="178" t="n">
        <v>6388.38976521467</v>
      </c>
      <c r="I1861" s="179" t="n">
        <v>4203906.31318873</v>
      </c>
      <c r="J1861" s="180" t="str">
        <f>IF(I1861&gt;0,H1861/I1861,0)</f>
      </c>
      <c r="K1861" s="181" t="str">
        <f>1-EXP(-J1861)</f>
      </c>
      <c r="L1861" s="182" t="str">
        <f>IF(G1861=30,1,M1860)</f>
      </c>
      <c r="M1861" s="183" t="str">
        <f>L1861*(1-K1861)</f>
      </c>
    </row>
    <row r="1862">
      <c r="A1862" t="s">
        <v>167</v>
      </c>
      <c r="B1862" t="s">
        <v>243</v>
      </c>
      <c r="C1862" s="35" t="s">
        <v>245</v>
      </c>
      <c r="D1862" t="s">
        <v>530</v>
      </c>
      <c r="E1862" t="s">
        <v>548</v>
      </c>
      <c r="F1862" s="176" t="n">
        <v>2045</v>
      </c>
      <c r="G1862" s="177" t="n">
        <v>50</v>
      </c>
      <c r="H1862" s="178" t="n">
        <v>6816.7477927759</v>
      </c>
      <c r="I1862" s="179" t="n">
        <v>4130572.01553638</v>
      </c>
      <c r="J1862" s="180" t="str">
        <f>IF(I1862&gt;0,H1862/I1862,0)</f>
      </c>
      <c r="K1862" s="181" t="str">
        <f>1-EXP(-J1862)</f>
      </c>
      <c r="L1862" s="182" t="str">
        <f>IF(G1862=30,1,M1861)</f>
      </c>
      <c r="M1862" s="183" t="str">
        <f>L1862*(1-K1862)</f>
      </c>
    </row>
    <row r="1863">
      <c r="A1863" t="s">
        <v>167</v>
      </c>
      <c r="B1863" t="s">
        <v>243</v>
      </c>
      <c r="C1863" s="35" t="s">
        <v>245</v>
      </c>
      <c r="D1863" t="s">
        <v>530</v>
      </c>
      <c r="E1863" t="s">
        <v>548</v>
      </c>
      <c r="F1863" s="176" t="n">
        <v>2045</v>
      </c>
      <c r="G1863" s="177" t="n">
        <v>51</v>
      </c>
      <c r="H1863" s="178" t="n">
        <v>7578.26598175325</v>
      </c>
      <c r="I1863" s="179" t="n">
        <v>4065395.55719267</v>
      </c>
      <c r="J1863" s="180" t="str">
        <f>IF(I1863&gt;0,H1863/I1863,0)</f>
      </c>
      <c r="K1863" s="181" t="str">
        <f>1-EXP(-J1863)</f>
      </c>
      <c r="L1863" s="182" t="str">
        <f>IF(G1863=30,1,M1862)</f>
      </c>
      <c r="M1863" s="183" t="str">
        <f>L1863*(1-K1863)</f>
      </c>
    </row>
    <row r="1864">
      <c r="A1864" t="s">
        <v>167</v>
      </c>
      <c r="B1864" t="s">
        <v>243</v>
      </c>
      <c r="C1864" s="35" t="s">
        <v>245</v>
      </c>
      <c r="D1864" t="s">
        <v>530</v>
      </c>
      <c r="E1864" t="s">
        <v>548</v>
      </c>
      <c r="F1864" s="176" t="n">
        <v>2045</v>
      </c>
      <c r="G1864" s="177" t="n">
        <v>52</v>
      </c>
      <c r="H1864" s="178" t="n">
        <v>8124.4014392816</v>
      </c>
      <c r="I1864" s="179" t="n">
        <v>4001780.85923402</v>
      </c>
      <c r="J1864" s="180" t="str">
        <f>IF(I1864&gt;0,H1864/I1864,0)</f>
      </c>
      <c r="K1864" s="181" t="str">
        <f>1-EXP(-J1864)</f>
      </c>
      <c r="L1864" s="182" t="str">
        <f>IF(G1864=30,1,M1863)</f>
      </c>
      <c r="M1864" s="183" t="str">
        <f>L1864*(1-K1864)</f>
      </c>
    </row>
    <row r="1865">
      <c r="A1865" t="s">
        <v>167</v>
      </c>
      <c r="B1865" t="s">
        <v>243</v>
      </c>
      <c r="C1865" s="35" t="s">
        <v>245</v>
      </c>
      <c r="D1865" t="s">
        <v>530</v>
      </c>
      <c r="E1865" t="s">
        <v>548</v>
      </c>
      <c r="F1865" s="176" t="n">
        <v>2045</v>
      </c>
      <c r="G1865" s="177" t="n">
        <v>53</v>
      </c>
      <c r="H1865" s="178" t="n">
        <v>8770.83116155606</v>
      </c>
      <c r="I1865" s="179" t="n">
        <v>3970562.48569003</v>
      </c>
      <c r="J1865" s="180" t="str">
        <f>IF(I1865&gt;0,H1865/I1865,0)</f>
      </c>
      <c r="K1865" s="181" t="str">
        <f>1-EXP(-J1865)</f>
      </c>
      <c r="L1865" s="182" t="str">
        <f>IF(G1865=30,1,M1864)</f>
      </c>
      <c r="M1865" s="183" t="str">
        <f>L1865*(1-K1865)</f>
      </c>
    </row>
    <row r="1866">
      <c r="A1866" t="s">
        <v>167</v>
      </c>
      <c r="B1866" t="s">
        <v>243</v>
      </c>
      <c r="C1866" s="35" t="s">
        <v>245</v>
      </c>
      <c r="D1866" t="s">
        <v>530</v>
      </c>
      <c r="E1866" t="s">
        <v>548</v>
      </c>
      <c r="F1866" s="176" t="n">
        <v>2045</v>
      </c>
      <c r="G1866" s="177" t="n">
        <v>54</v>
      </c>
      <c r="H1866" s="178" t="n">
        <v>9528.08176677819</v>
      </c>
      <c r="I1866" s="179" t="n">
        <v>3932456.10367665</v>
      </c>
      <c r="J1866" s="180" t="str">
        <f>IF(I1866&gt;0,H1866/I1866,0)</f>
      </c>
      <c r="K1866" s="181" t="str">
        <f>1-EXP(-J1866)</f>
      </c>
      <c r="L1866" s="182" t="str">
        <f>IF(G1866=30,1,M1865)</f>
      </c>
      <c r="M1866" s="183" t="str">
        <f>L1866*(1-K1866)</f>
      </c>
    </row>
    <row r="1867">
      <c r="A1867" t="s">
        <v>167</v>
      </c>
      <c r="B1867" t="s">
        <v>243</v>
      </c>
      <c r="C1867" s="35" t="s">
        <v>245</v>
      </c>
      <c r="D1867" t="s">
        <v>530</v>
      </c>
      <c r="E1867" t="s">
        <v>548</v>
      </c>
      <c r="F1867" s="176" t="n">
        <v>2045</v>
      </c>
      <c r="G1867" s="177" t="n">
        <v>55</v>
      </c>
      <c r="H1867" s="178" t="n">
        <v>10365.784991491</v>
      </c>
      <c r="I1867" s="179" t="n">
        <v>3896280.72986388</v>
      </c>
      <c r="J1867" s="180" t="str">
        <f>IF(I1867&gt;0,H1867/I1867,0)</f>
      </c>
      <c r="K1867" s="181" t="str">
        <f>1-EXP(-J1867)</f>
      </c>
      <c r="L1867" s="182" t="str">
        <f>IF(G1867=30,1,M1866)</f>
      </c>
      <c r="M1867" s="183" t="str">
        <f>L1867*(1-K1867)</f>
      </c>
    </row>
    <row r="1868">
      <c r="A1868" t="s">
        <v>167</v>
      </c>
      <c r="B1868" t="s">
        <v>243</v>
      </c>
      <c r="C1868" s="35" t="s">
        <v>245</v>
      </c>
      <c r="D1868" t="s">
        <v>530</v>
      </c>
      <c r="E1868" t="s">
        <v>548</v>
      </c>
      <c r="F1868" s="176" t="n">
        <v>2045</v>
      </c>
      <c r="G1868" s="177" t="n">
        <v>56</v>
      </c>
      <c r="H1868" s="178" t="n">
        <v>11215.3416050863</v>
      </c>
      <c r="I1868" s="179" t="n">
        <v>3879949.058529</v>
      </c>
      <c r="J1868" s="180" t="str">
        <f>IF(I1868&gt;0,H1868/I1868,0)</f>
      </c>
      <c r="K1868" s="181" t="str">
        <f>1-EXP(-J1868)</f>
      </c>
      <c r="L1868" s="182" t="str">
        <f>IF(G1868=30,1,M1867)</f>
      </c>
      <c r="M1868" s="183" t="str">
        <f>L1868*(1-K1868)</f>
      </c>
    </row>
    <row r="1869">
      <c r="A1869" t="s">
        <v>167</v>
      </c>
      <c r="B1869" t="s">
        <v>243</v>
      </c>
      <c r="C1869" s="35" t="s">
        <v>245</v>
      </c>
      <c r="D1869" t="s">
        <v>530</v>
      </c>
      <c r="E1869" t="s">
        <v>548</v>
      </c>
      <c r="F1869" s="176" t="n">
        <v>2045</v>
      </c>
      <c r="G1869" s="177" t="n">
        <v>57</v>
      </c>
      <c r="H1869" s="178" t="n">
        <v>12228.3571084445</v>
      </c>
      <c r="I1869" s="179" t="n">
        <v>3817790.85606319</v>
      </c>
      <c r="J1869" s="180" t="str">
        <f>IF(I1869&gt;0,H1869/I1869,0)</f>
      </c>
      <c r="K1869" s="181" t="str">
        <f>1-EXP(-J1869)</f>
      </c>
      <c r="L1869" s="182" t="str">
        <f>IF(G1869=30,1,M1868)</f>
      </c>
      <c r="M1869" s="183" t="str">
        <f>L1869*(1-K1869)</f>
      </c>
    </row>
    <row r="1870">
      <c r="A1870" t="s">
        <v>167</v>
      </c>
      <c r="B1870" t="s">
        <v>243</v>
      </c>
      <c r="C1870" s="35" t="s">
        <v>245</v>
      </c>
      <c r="D1870" t="s">
        <v>530</v>
      </c>
      <c r="E1870" t="s">
        <v>548</v>
      </c>
      <c r="F1870" s="176" t="n">
        <v>2045</v>
      </c>
      <c r="G1870" s="177" t="n">
        <v>58</v>
      </c>
      <c r="H1870" s="178" t="n">
        <v>13269.7785495988</v>
      </c>
      <c r="I1870" s="179" t="n">
        <v>3746051.25016723</v>
      </c>
      <c r="J1870" s="180" t="str">
        <f>IF(I1870&gt;0,H1870/I1870,0)</f>
      </c>
      <c r="K1870" s="181" t="str">
        <f>1-EXP(-J1870)</f>
      </c>
      <c r="L1870" s="182" t="str">
        <f>IF(G1870=30,1,M1869)</f>
      </c>
      <c r="M1870" s="183" t="str">
        <f>L1870*(1-K1870)</f>
      </c>
    </row>
    <row r="1871">
      <c r="A1871" t="s">
        <v>167</v>
      </c>
      <c r="B1871" t="s">
        <v>243</v>
      </c>
      <c r="C1871" s="35" t="s">
        <v>245</v>
      </c>
      <c r="D1871" t="s">
        <v>530</v>
      </c>
      <c r="E1871" t="s">
        <v>548</v>
      </c>
      <c r="F1871" s="176" t="n">
        <v>2045</v>
      </c>
      <c r="G1871" s="177" t="n">
        <v>59</v>
      </c>
      <c r="H1871" s="178" t="n">
        <v>13978.3477665139</v>
      </c>
      <c r="I1871" s="179" t="n">
        <v>3729442.1513175</v>
      </c>
      <c r="J1871" s="180" t="str">
        <f>IF(I1871&gt;0,H1871/I1871,0)</f>
      </c>
      <c r="K1871" s="181" t="str">
        <f>1-EXP(-J1871)</f>
      </c>
      <c r="L1871" s="182" t="str">
        <f>IF(G1871=30,1,M1870)</f>
      </c>
      <c r="M1871" s="183" t="str">
        <f>L1871*(1-K1871)</f>
      </c>
    </row>
    <row r="1872">
      <c r="A1872" t="s">
        <v>167</v>
      </c>
      <c r="B1872" t="s">
        <v>243</v>
      </c>
      <c r="C1872" s="35" t="s">
        <v>245</v>
      </c>
      <c r="D1872" t="s">
        <v>530</v>
      </c>
      <c r="E1872" t="s">
        <v>548</v>
      </c>
      <c r="F1872" s="176" t="n">
        <v>2045</v>
      </c>
      <c r="G1872" s="177" t="n">
        <v>60</v>
      </c>
      <c r="H1872" s="178" t="n">
        <v>15121.4900587533</v>
      </c>
      <c r="I1872" s="179" t="n">
        <v>3762642.53626324</v>
      </c>
      <c r="J1872" s="180" t="str">
        <f>IF(I1872&gt;0,H1872/I1872,0)</f>
      </c>
      <c r="K1872" s="181" t="str">
        <f>1-EXP(-J1872)</f>
      </c>
      <c r="L1872" s="182" t="str">
        <f>IF(G1872=30,1,M1871)</f>
      </c>
      <c r="M1872" s="183" t="str">
        <f>L1872*(1-K1872)</f>
      </c>
    </row>
    <row r="1873">
      <c r="A1873" t="s">
        <v>167</v>
      </c>
      <c r="B1873" t="s">
        <v>243</v>
      </c>
      <c r="C1873" s="35" t="s">
        <v>245</v>
      </c>
      <c r="D1873" t="s">
        <v>530</v>
      </c>
      <c r="E1873" t="s">
        <v>548</v>
      </c>
      <c r="F1873" s="176" t="n">
        <v>2045</v>
      </c>
      <c r="G1873" s="177" t="n">
        <v>61</v>
      </c>
      <c r="H1873" s="178" t="n">
        <v>16195.1578434611</v>
      </c>
      <c r="I1873" s="179" t="n">
        <v>3754559.85784898</v>
      </c>
      <c r="J1873" s="180" t="str">
        <f>IF(I1873&gt;0,H1873/I1873,0)</f>
      </c>
      <c r="K1873" s="181" t="str">
        <f>1-EXP(-J1873)</f>
      </c>
      <c r="L1873" s="182" t="str">
        <f>IF(G1873=30,1,M1872)</f>
      </c>
      <c r="M1873" s="183" t="str">
        <f>L1873*(1-K1873)</f>
      </c>
    </row>
    <row r="1874">
      <c r="A1874" t="s">
        <v>167</v>
      </c>
      <c r="B1874" t="s">
        <v>243</v>
      </c>
      <c r="C1874" s="35" t="s">
        <v>245</v>
      </c>
      <c r="D1874" t="s">
        <v>530</v>
      </c>
      <c r="E1874" t="s">
        <v>548</v>
      </c>
      <c r="F1874" s="176" t="n">
        <v>2045</v>
      </c>
      <c r="G1874" s="177" t="n">
        <v>62</v>
      </c>
      <c r="H1874" s="178" t="n">
        <v>17263.3817978563</v>
      </c>
      <c r="I1874" s="179" t="n">
        <v>3692122.34965743</v>
      </c>
      <c r="J1874" s="180" t="str">
        <f>IF(I1874&gt;0,H1874/I1874,0)</f>
      </c>
      <c r="K1874" s="181" t="str">
        <f>1-EXP(-J1874)</f>
      </c>
      <c r="L1874" s="182" t="str">
        <f>IF(G1874=30,1,M1873)</f>
      </c>
      <c r="M1874" s="183" t="str">
        <f>L1874*(1-K1874)</f>
      </c>
    </row>
    <row r="1875">
      <c r="A1875" t="s">
        <v>167</v>
      </c>
      <c r="B1875" t="s">
        <v>243</v>
      </c>
      <c r="C1875" s="35" t="s">
        <v>245</v>
      </c>
      <c r="D1875" t="s">
        <v>530</v>
      </c>
      <c r="E1875" t="s">
        <v>548</v>
      </c>
      <c r="F1875" s="176" t="n">
        <v>2045</v>
      </c>
      <c r="G1875" s="177" t="n">
        <v>63</v>
      </c>
      <c r="H1875" s="178" t="n">
        <v>18275.767478183</v>
      </c>
      <c r="I1875" s="179" t="n">
        <v>3605696.22956976</v>
      </c>
      <c r="J1875" s="180" t="str">
        <f>IF(I1875&gt;0,H1875/I1875,0)</f>
      </c>
      <c r="K1875" s="181" t="str">
        <f>1-EXP(-J1875)</f>
      </c>
      <c r="L1875" s="182" t="str">
        <f>IF(G1875=30,1,M1874)</f>
      </c>
      <c r="M1875" s="183" t="str">
        <f>L1875*(1-K1875)</f>
      </c>
    </row>
    <row r="1876">
      <c r="A1876" t="s">
        <v>167</v>
      </c>
      <c r="B1876" t="s">
        <v>243</v>
      </c>
      <c r="C1876" s="35" t="s">
        <v>245</v>
      </c>
      <c r="D1876" t="s">
        <v>530</v>
      </c>
      <c r="E1876" t="s">
        <v>548</v>
      </c>
      <c r="F1876" s="176" t="n">
        <v>2045</v>
      </c>
      <c r="G1876" s="177" t="n">
        <v>64</v>
      </c>
      <c r="H1876" s="178" t="n">
        <v>19560.0999368853</v>
      </c>
      <c r="I1876" s="179" t="n">
        <v>3511880.73811502</v>
      </c>
      <c r="J1876" s="180" t="str">
        <f>IF(I1876&gt;0,H1876/I1876,0)</f>
      </c>
      <c r="K1876" s="181" t="str">
        <f>1-EXP(-J1876)</f>
      </c>
      <c r="L1876" s="182" t="str">
        <f>IF(G1876=30,1,M1875)</f>
      </c>
      <c r="M1876" s="183" t="str">
        <f>L1876*(1-K1876)</f>
      </c>
    </row>
    <row r="1877">
      <c r="A1877" t="s">
        <v>167</v>
      </c>
      <c r="B1877" t="s">
        <v>243</v>
      </c>
      <c r="C1877" s="35" t="s">
        <v>245</v>
      </c>
      <c r="D1877" t="s">
        <v>530</v>
      </c>
      <c r="E1877" t="s">
        <v>548</v>
      </c>
      <c r="F1877" s="176" t="n">
        <v>2045</v>
      </c>
      <c r="G1877" s="177" t="n">
        <v>65</v>
      </c>
      <c r="H1877" s="178" t="n">
        <v>20808.0681362634</v>
      </c>
      <c r="I1877" s="179" t="n">
        <v>3420708.77704578</v>
      </c>
      <c r="J1877" s="180" t="str">
        <f>IF(I1877&gt;0,H1877/I1877,0)</f>
      </c>
      <c r="K1877" s="181" t="str">
        <f>1-EXP(-J1877)</f>
      </c>
      <c r="L1877" s="182" t="str">
        <f>IF(G1877=30,1,M1876)</f>
      </c>
      <c r="M1877" s="183" t="str">
        <f>L1877*(1-K1877)</f>
      </c>
    </row>
    <row r="1878">
      <c r="A1878" t="s">
        <v>167</v>
      </c>
      <c r="B1878" t="s">
        <v>243</v>
      </c>
      <c r="C1878" s="35" t="s">
        <v>245</v>
      </c>
      <c r="D1878" t="s">
        <v>530</v>
      </c>
      <c r="E1878" t="s">
        <v>548</v>
      </c>
      <c r="F1878" s="176" t="n">
        <v>2045</v>
      </c>
      <c r="G1878" s="177" t="n">
        <v>66</v>
      </c>
      <c r="H1878" s="178" t="n">
        <v>21227.7310775226</v>
      </c>
      <c r="I1878" s="179" t="n">
        <v>3315311.96051484</v>
      </c>
      <c r="J1878" s="180" t="str">
        <f>IF(I1878&gt;0,H1878/I1878,0)</f>
      </c>
      <c r="K1878" s="181" t="str">
        <f>1-EXP(-J1878)</f>
      </c>
      <c r="L1878" s="182" t="str">
        <f>IF(G1878=30,1,M1877)</f>
      </c>
      <c r="M1878" s="183" t="str">
        <f>L1878*(1-K1878)</f>
      </c>
    </row>
    <row r="1879">
      <c r="A1879" t="s">
        <v>167</v>
      </c>
      <c r="B1879" t="s">
        <v>243</v>
      </c>
      <c r="C1879" s="35" t="s">
        <v>245</v>
      </c>
      <c r="D1879" t="s">
        <v>530</v>
      </c>
      <c r="E1879" t="s">
        <v>548</v>
      </c>
      <c r="F1879" s="176" t="n">
        <v>2045</v>
      </c>
      <c r="G1879" s="177" t="n">
        <v>67</v>
      </c>
      <c r="H1879" s="178" t="n">
        <v>22229.1465245706</v>
      </c>
      <c r="I1879" s="179" t="n">
        <v>3187143.67061942</v>
      </c>
      <c r="J1879" s="180" t="str">
        <f>IF(I1879&gt;0,H1879/I1879,0)</f>
      </c>
      <c r="K1879" s="181" t="str">
        <f>1-EXP(-J1879)</f>
      </c>
      <c r="L1879" s="182" t="str">
        <f>IF(G1879=30,1,M1878)</f>
      </c>
      <c r="M1879" s="183" t="str">
        <f>L1879*(1-K1879)</f>
      </c>
    </row>
    <row r="1880">
      <c r="A1880" t="s">
        <v>167</v>
      </c>
      <c r="B1880" t="s">
        <v>243</v>
      </c>
      <c r="C1880" s="35" t="s">
        <v>245</v>
      </c>
      <c r="D1880" t="s">
        <v>530</v>
      </c>
      <c r="E1880" t="s">
        <v>548</v>
      </c>
      <c r="F1880" s="176" t="n">
        <v>2045</v>
      </c>
      <c r="G1880" s="177" t="n">
        <v>68</v>
      </c>
      <c r="H1880" s="178" t="n">
        <v>23116.7040050044</v>
      </c>
      <c r="I1880" s="179" t="n">
        <v>3061427.00562957</v>
      </c>
      <c r="J1880" s="180" t="str">
        <f>IF(I1880&gt;0,H1880/I1880,0)</f>
      </c>
      <c r="K1880" s="181" t="str">
        <f>1-EXP(-J1880)</f>
      </c>
      <c r="L1880" s="182" t="str">
        <f>IF(G1880=30,1,M1879)</f>
      </c>
      <c r="M1880" s="183" t="str">
        <f>L1880*(1-K1880)</f>
      </c>
    </row>
    <row r="1881">
      <c r="A1881" t="s">
        <v>167</v>
      </c>
      <c r="B1881" t="s">
        <v>243</v>
      </c>
      <c r="C1881" s="35" t="s">
        <v>245</v>
      </c>
      <c r="D1881" t="s">
        <v>530</v>
      </c>
      <c r="E1881" t="s">
        <v>548</v>
      </c>
      <c r="F1881" s="176" t="n">
        <v>2045</v>
      </c>
      <c r="G1881" s="177" t="n">
        <v>69</v>
      </c>
      <c r="H1881" s="178" t="n">
        <v>23484.7734818605</v>
      </c>
      <c r="I1881" s="179" t="n">
        <v>2946252.70562621</v>
      </c>
      <c r="J1881" s="180" t="str">
        <f>IF(I1881&gt;0,H1881/I1881,0)</f>
      </c>
      <c r="K1881" s="181" t="str">
        <f>1-EXP(-J1881)</f>
      </c>
      <c r="L1881" s="182" t="str">
        <f>IF(G1881=30,1,M1880)</f>
      </c>
      <c r="M1881" s="183" t="str">
        <f>L1881*(1-K1881)</f>
      </c>
    </row>
    <row r="1882">
      <c r="A1882" t="s">
        <v>167</v>
      </c>
      <c r="B1882" t="s">
        <v>243</v>
      </c>
      <c r="C1882" s="35" t="s">
        <v>245</v>
      </c>
      <c r="D1882" t="s">
        <v>530</v>
      </c>
      <c r="E1882" t="s">
        <v>548</v>
      </c>
      <c r="F1882" s="176" t="n">
        <v>2046</v>
      </c>
      <c r="G1882" s="177" t="n">
        <v>30</v>
      </c>
      <c r="H1882" s="178" t="n">
        <v>694.338033576624</v>
      </c>
      <c r="I1882" s="179" t="n">
        <v>4588903.95030347</v>
      </c>
      <c r="J1882" s="180" t="str">
        <f>IF(I1882&gt;0,H1882/I1882,0)</f>
      </c>
      <c r="K1882" s="181" t="str">
        <f>1-EXP(-J1882)</f>
      </c>
      <c r="L1882" s="182" t="str">
        <f>IF(G1882=30,1,M1881)</f>
      </c>
      <c r="M1882" s="183" t="str">
        <f>L1882*(1-K1882)</f>
      </c>
    </row>
    <row r="1883">
      <c r="A1883" t="s">
        <v>167</v>
      </c>
      <c r="B1883" t="s">
        <v>243</v>
      </c>
      <c r="C1883" s="35" t="s">
        <v>245</v>
      </c>
      <c r="D1883" t="s">
        <v>530</v>
      </c>
      <c r="E1883" t="s">
        <v>548</v>
      </c>
      <c r="F1883" s="176" t="n">
        <v>2046</v>
      </c>
      <c r="G1883" s="177" t="n">
        <v>31</v>
      </c>
      <c r="H1883" s="178" t="n">
        <v>1009.2792766757</v>
      </c>
      <c r="I1883" s="179" t="n">
        <v>4652442.66565085</v>
      </c>
      <c r="J1883" s="180" t="str">
        <f>IF(I1883&gt;0,H1883/I1883,0)</f>
      </c>
      <c r="K1883" s="181" t="str">
        <f>1-EXP(-J1883)</f>
      </c>
      <c r="L1883" s="182" t="str">
        <f>IF(G1883=30,1,M1882)</f>
      </c>
      <c r="M1883" s="183" t="str">
        <f>L1883*(1-K1883)</f>
      </c>
    </row>
    <row r="1884">
      <c r="A1884" t="s">
        <v>167</v>
      </c>
      <c r="B1884" t="s">
        <v>243</v>
      </c>
      <c r="C1884" s="35" t="s">
        <v>245</v>
      </c>
      <c r="D1884" t="s">
        <v>530</v>
      </c>
      <c r="E1884" t="s">
        <v>548</v>
      </c>
      <c r="F1884" s="176" t="n">
        <v>2046</v>
      </c>
      <c r="G1884" s="177" t="n">
        <v>32</v>
      </c>
      <c r="H1884" s="178" t="n">
        <v>1075.22875024506</v>
      </c>
      <c r="I1884" s="179" t="n">
        <v>4724209.13705954</v>
      </c>
      <c r="J1884" s="180" t="str">
        <f>IF(I1884&gt;0,H1884/I1884,0)</f>
      </c>
      <c r="K1884" s="181" t="str">
        <f>1-EXP(-J1884)</f>
      </c>
      <c r="L1884" s="182" t="str">
        <f>IF(G1884=30,1,M1883)</f>
      </c>
      <c r="M1884" s="183" t="str">
        <f>L1884*(1-K1884)</f>
      </c>
    </row>
    <row r="1885">
      <c r="A1885" t="s">
        <v>167</v>
      </c>
      <c r="B1885" t="s">
        <v>243</v>
      </c>
      <c r="C1885" s="35" t="s">
        <v>245</v>
      </c>
      <c r="D1885" t="s">
        <v>530</v>
      </c>
      <c r="E1885" t="s">
        <v>548</v>
      </c>
      <c r="F1885" s="176" t="n">
        <v>2046</v>
      </c>
      <c r="G1885" s="177" t="n">
        <v>33</v>
      </c>
      <c r="H1885" s="178" t="n">
        <v>1158.03464582636</v>
      </c>
      <c r="I1885" s="179" t="n">
        <v>4815281.5044263</v>
      </c>
      <c r="J1885" s="180" t="str">
        <f>IF(I1885&gt;0,H1885/I1885,0)</f>
      </c>
      <c r="K1885" s="181" t="str">
        <f>1-EXP(-J1885)</f>
      </c>
      <c r="L1885" s="182" t="str">
        <f>IF(G1885=30,1,M1884)</f>
      </c>
      <c r="M1885" s="183" t="str">
        <f>L1885*(1-K1885)</f>
      </c>
    </row>
    <row r="1886">
      <c r="A1886" t="s">
        <v>167</v>
      </c>
      <c r="B1886" t="s">
        <v>243</v>
      </c>
      <c r="C1886" s="35" t="s">
        <v>245</v>
      </c>
      <c r="D1886" t="s">
        <v>530</v>
      </c>
      <c r="E1886" t="s">
        <v>548</v>
      </c>
      <c r="F1886" s="176" t="n">
        <v>2046</v>
      </c>
      <c r="G1886" s="177" t="n">
        <v>34</v>
      </c>
      <c r="H1886" s="178" t="n">
        <v>1237.68267484162</v>
      </c>
      <c r="I1886" s="179" t="n">
        <v>4858350.78629742</v>
      </c>
      <c r="J1886" s="180" t="str">
        <f>IF(I1886&gt;0,H1886/I1886,0)</f>
      </c>
      <c r="K1886" s="181" t="str">
        <f>1-EXP(-J1886)</f>
      </c>
      <c r="L1886" s="182" t="str">
        <f>IF(G1886=30,1,M1885)</f>
      </c>
      <c r="M1886" s="183" t="str">
        <f>L1886*(1-K1886)</f>
      </c>
    </row>
    <row r="1887">
      <c r="A1887" t="s">
        <v>167</v>
      </c>
      <c r="B1887" t="s">
        <v>243</v>
      </c>
      <c r="C1887" s="35" t="s">
        <v>245</v>
      </c>
      <c r="D1887" t="s">
        <v>530</v>
      </c>
      <c r="E1887" t="s">
        <v>548</v>
      </c>
      <c r="F1887" s="176" t="n">
        <v>2046</v>
      </c>
      <c r="G1887" s="177" t="n">
        <v>35</v>
      </c>
      <c r="H1887" s="178" t="n">
        <v>1309.38401673768</v>
      </c>
      <c r="I1887" s="179" t="n">
        <v>4778376.09938594</v>
      </c>
      <c r="J1887" s="180" t="str">
        <f>IF(I1887&gt;0,H1887/I1887,0)</f>
      </c>
      <c r="K1887" s="181" t="str">
        <f>1-EXP(-J1887)</f>
      </c>
      <c r="L1887" s="182" t="str">
        <f>IF(G1887=30,1,M1886)</f>
      </c>
      <c r="M1887" s="183" t="str">
        <f>L1887*(1-K1887)</f>
      </c>
    </row>
    <row r="1888">
      <c r="A1888" t="s">
        <v>167</v>
      </c>
      <c r="B1888" t="s">
        <v>243</v>
      </c>
      <c r="C1888" s="35" t="s">
        <v>245</v>
      </c>
      <c r="D1888" t="s">
        <v>530</v>
      </c>
      <c r="E1888" t="s">
        <v>548</v>
      </c>
      <c r="F1888" s="176" t="n">
        <v>2046</v>
      </c>
      <c r="G1888" s="177" t="n">
        <v>36</v>
      </c>
      <c r="H1888" s="178" t="n">
        <v>1626.3065221055</v>
      </c>
      <c r="I1888" s="179" t="n">
        <v>4676838.99436142</v>
      </c>
      <c r="J1888" s="180" t="str">
        <f>IF(I1888&gt;0,H1888/I1888,0)</f>
      </c>
      <c r="K1888" s="181" t="str">
        <f>1-EXP(-J1888)</f>
      </c>
      <c r="L1888" s="182" t="str">
        <f>IF(G1888=30,1,M1887)</f>
      </c>
      <c r="M1888" s="183" t="str">
        <f>L1888*(1-K1888)</f>
      </c>
    </row>
    <row r="1889">
      <c r="A1889" t="s">
        <v>167</v>
      </c>
      <c r="B1889" t="s">
        <v>243</v>
      </c>
      <c r="C1889" s="35" t="s">
        <v>245</v>
      </c>
      <c r="D1889" t="s">
        <v>530</v>
      </c>
      <c r="E1889" t="s">
        <v>548</v>
      </c>
      <c r="F1889" s="176" t="n">
        <v>2046</v>
      </c>
      <c r="G1889" s="177" t="n">
        <v>37</v>
      </c>
      <c r="H1889" s="178" t="n">
        <v>1748.26962821585</v>
      </c>
      <c r="I1889" s="179" t="n">
        <v>4619460.43712454</v>
      </c>
      <c r="J1889" s="180" t="str">
        <f>IF(I1889&gt;0,H1889/I1889,0)</f>
      </c>
      <c r="K1889" s="181" t="str">
        <f>1-EXP(-J1889)</f>
      </c>
      <c r="L1889" s="182" t="str">
        <f>IF(G1889=30,1,M1888)</f>
      </c>
      <c r="M1889" s="183" t="str">
        <f>L1889*(1-K1889)</f>
      </c>
    </row>
    <row r="1890">
      <c r="A1890" t="s">
        <v>167</v>
      </c>
      <c r="B1890" t="s">
        <v>243</v>
      </c>
      <c r="C1890" s="35" t="s">
        <v>245</v>
      </c>
      <c r="D1890" t="s">
        <v>530</v>
      </c>
      <c r="E1890" t="s">
        <v>548</v>
      </c>
      <c r="F1890" s="176" t="n">
        <v>2046</v>
      </c>
      <c r="G1890" s="177" t="n">
        <v>38</v>
      </c>
      <c r="H1890" s="178" t="n">
        <v>1911.78916128724</v>
      </c>
      <c r="I1890" s="179" t="n">
        <v>4610278.16326161</v>
      </c>
      <c r="J1890" s="180" t="str">
        <f>IF(I1890&gt;0,H1890/I1890,0)</f>
      </c>
      <c r="K1890" s="181" t="str">
        <f>1-EXP(-J1890)</f>
      </c>
      <c r="L1890" s="182" t="str">
        <f>IF(G1890=30,1,M1889)</f>
      </c>
      <c r="M1890" s="183" t="str">
        <f>L1890*(1-K1890)</f>
      </c>
    </row>
    <row r="1891">
      <c r="A1891" t="s">
        <v>167</v>
      </c>
      <c r="B1891" t="s">
        <v>243</v>
      </c>
      <c r="C1891" s="35" t="s">
        <v>245</v>
      </c>
      <c r="D1891" t="s">
        <v>530</v>
      </c>
      <c r="E1891" t="s">
        <v>548</v>
      </c>
      <c r="F1891" s="176" t="n">
        <v>2046</v>
      </c>
      <c r="G1891" s="177" t="n">
        <v>39</v>
      </c>
      <c r="H1891" s="178" t="n">
        <v>2018.7901231255</v>
      </c>
      <c r="I1891" s="179" t="n">
        <v>4580904.88005662</v>
      </c>
      <c r="J1891" s="180" t="str">
        <f>IF(I1891&gt;0,H1891/I1891,0)</f>
      </c>
      <c r="K1891" s="181" t="str">
        <f>1-EXP(-J1891)</f>
      </c>
      <c r="L1891" s="182" t="str">
        <f>IF(G1891=30,1,M1890)</f>
      </c>
      <c r="M1891" s="183" t="str">
        <f>L1891*(1-K1891)</f>
      </c>
    </row>
    <row r="1892">
      <c r="A1892" t="s">
        <v>167</v>
      </c>
      <c r="B1892" t="s">
        <v>243</v>
      </c>
      <c r="C1892" s="35" t="s">
        <v>245</v>
      </c>
      <c r="D1892" t="s">
        <v>530</v>
      </c>
      <c r="E1892" t="s">
        <v>548</v>
      </c>
      <c r="F1892" s="176" t="n">
        <v>2046</v>
      </c>
      <c r="G1892" s="177" t="n">
        <v>40</v>
      </c>
      <c r="H1892" s="178" t="n">
        <v>2165.45308578539</v>
      </c>
      <c r="I1892" s="179" t="n">
        <v>4507976.62713783</v>
      </c>
      <c r="J1892" s="180" t="str">
        <f>IF(I1892&gt;0,H1892/I1892,0)</f>
      </c>
      <c r="K1892" s="181" t="str">
        <f>1-EXP(-J1892)</f>
      </c>
      <c r="L1892" s="182" t="str">
        <f>IF(G1892=30,1,M1891)</f>
      </c>
      <c r="M1892" s="183" t="str">
        <f>L1892*(1-K1892)</f>
      </c>
    </row>
    <row r="1893">
      <c r="A1893" t="s">
        <v>167</v>
      </c>
      <c r="B1893" t="s">
        <v>243</v>
      </c>
      <c r="C1893" s="35" t="s">
        <v>245</v>
      </c>
      <c r="D1893" t="s">
        <v>530</v>
      </c>
      <c r="E1893" t="s">
        <v>548</v>
      </c>
      <c r="F1893" s="176" t="n">
        <v>2046</v>
      </c>
      <c r="G1893" s="177" t="n">
        <v>41</v>
      </c>
      <c r="H1893" s="178" t="n">
        <v>2755.14163191117</v>
      </c>
      <c r="I1893" s="179" t="n">
        <v>4412234.00040794</v>
      </c>
      <c r="J1893" s="180" t="str">
        <f>IF(I1893&gt;0,H1893/I1893,0)</f>
      </c>
      <c r="K1893" s="181" t="str">
        <f>1-EXP(-J1893)</f>
      </c>
      <c r="L1893" s="182" t="str">
        <f>IF(G1893=30,1,M1892)</f>
      </c>
      <c r="M1893" s="183" t="str">
        <f>L1893*(1-K1893)</f>
      </c>
    </row>
    <row r="1894">
      <c r="A1894" t="s">
        <v>167</v>
      </c>
      <c r="B1894" t="s">
        <v>243</v>
      </c>
      <c r="C1894" s="35" t="s">
        <v>245</v>
      </c>
      <c r="D1894" t="s">
        <v>530</v>
      </c>
      <c r="E1894" t="s">
        <v>548</v>
      </c>
      <c r="F1894" s="176" t="n">
        <v>2046</v>
      </c>
      <c r="G1894" s="177" t="n">
        <v>42</v>
      </c>
      <c r="H1894" s="178" t="n">
        <v>2997.5104935277</v>
      </c>
      <c r="I1894" s="179" t="n">
        <v>4312857.43467521</v>
      </c>
      <c r="J1894" s="180" t="str">
        <f>IF(I1894&gt;0,H1894/I1894,0)</f>
      </c>
      <c r="K1894" s="181" t="str">
        <f>1-EXP(-J1894)</f>
      </c>
      <c r="L1894" s="182" t="str">
        <f>IF(G1894=30,1,M1893)</f>
      </c>
      <c r="M1894" s="183" t="str">
        <f>L1894*(1-K1894)</f>
      </c>
    </row>
    <row r="1895">
      <c r="A1895" t="s">
        <v>167</v>
      </c>
      <c r="B1895" t="s">
        <v>243</v>
      </c>
      <c r="C1895" s="35" t="s">
        <v>245</v>
      </c>
      <c r="D1895" t="s">
        <v>530</v>
      </c>
      <c r="E1895" t="s">
        <v>548</v>
      </c>
      <c r="F1895" s="176" t="n">
        <v>2046</v>
      </c>
      <c r="G1895" s="177" t="n">
        <v>43</v>
      </c>
      <c r="H1895" s="178" t="n">
        <v>3347.00182684686</v>
      </c>
      <c r="I1895" s="179" t="n">
        <v>4266362.94088973</v>
      </c>
      <c r="J1895" s="180" t="str">
        <f>IF(I1895&gt;0,H1895/I1895,0)</f>
      </c>
      <c r="K1895" s="181" t="str">
        <f>1-EXP(-J1895)</f>
      </c>
      <c r="L1895" s="182" t="str">
        <f>IF(G1895=30,1,M1894)</f>
      </c>
      <c r="M1895" s="183" t="str">
        <f>L1895*(1-K1895)</f>
      </c>
    </row>
    <row r="1896">
      <c r="A1896" t="s">
        <v>167</v>
      </c>
      <c r="B1896" t="s">
        <v>243</v>
      </c>
      <c r="C1896" s="35" t="s">
        <v>245</v>
      </c>
      <c r="D1896" t="s">
        <v>530</v>
      </c>
      <c r="E1896" t="s">
        <v>548</v>
      </c>
      <c r="F1896" s="176" t="n">
        <v>2046</v>
      </c>
      <c r="G1896" s="177" t="n">
        <v>44</v>
      </c>
      <c r="H1896" s="178" t="n">
        <v>3537.48573392955</v>
      </c>
      <c r="I1896" s="179" t="n">
        <v>4241712.84657658</v>
      </c>
      <c r="J1896" s="180" t="str">
        <f>IF(I1896&gt;0,H1896/I1896,0)</f>
      </c>
      <c r="K1896" s="181" t="str">
        <f>1-EXP(-J1896)</f>
      </c>
      <c r="L1896" s="182" t="str">
        <f>IF(G1896=30,1,M1895)</f>
      </c>
      <c r="M1896" s="183" t="str">
        <f>L1896*(1-K1896)</f>
      </c>
    </row>
    <row r="1897">
      <c r="A1897" t="s">
        <v>167</v>
      </c>
      <c r="B1897" t="s">
        <v>243</v>
      </c>
      <c r="C1897" s="35" t="s">
        <v>245</v>
      </c>
      <c r="D1897" t="s">
        <v>530</v>
      </c>
      <c r="E1897" t="s">
        <v>548</v>
      </c>
      <c r="F1897" s="176" t="n">
        <v>2046</v>
      </c>
      <c r="G1897" s="177" t="n">
        <v>45</v>
      </c>
      <c r="H1897" s="178" t="n">
        <v>3835.40434176109</v>
      </c>
      <c r="I1897" s="179" t="n">
        <v>4216667.81314945</v>
      </c>
      <c r="J1897" s="180" t="str">
        <f>IF(I1897&gt;0,H1897/I1897,0)</f>
      </c>
      <c r="K1897" s="181" t="str">
        <f>1-EXP(-J1897)</f>
      </c>
      <c r="L1897" s="182" t="str">
        <f>IF(G1897=30,1,M1896)</f>
      </c>
      <c r="M1897" s="183" t="str">
        <f>L1897*(1-K1897)</f>
      </c>
    </row>
    <row r="1898">
      <c r="A1898" t="s">
        <v>167</v>
      </c>
      <c r="B1898" t="s">
        <v>243</v>
      </c>
      <c r="C1898" s="35" t="s">
        <v>245</v>
      </c>
      <c r="D1898" t="s">
        <v>530</v>
      </c>
      <c r="E1898" t="s">
        <v>548</v>
      </c>
      <c r="F1898" s="176" t="n">
        <v>2046</v>
      </c>
      <c r="G1898" s="177" t="n">
        <v>46</v>
      </c>
      <c r="H1898" s="178" t="n">
        <v>4791.98404762807</v>
      </c>
      <c r="I1898" s="179" t="n">
        <v>4210231.4458179</v>
      </c>
      <c r="J1898" s="180" t="str">
        <f>IF(I1898&gt;0,H1898/I1898,0)</f>
      </c>
      <c r="K1898" s="181" t="str">
        <f>1-EXP(-J1898)</f>
      </c>
      <c r="L1898" s="182" t="str">
        <f>IF(G1898=30,1,M1897)</f>
      </c>
      <c r="M1898" s="183" t="str">
        <f>L1898*(1-K1898)</f>
      </c>
    </row>
    <row r="1899">
      <c r="A1899" t="s">
        <v>167</v>
      </c>
      <c r="B1899" t="s">
        <v>243</v>
      </c>
      <c r="C1899" s="35" t="s">
        <v>245</v>
      </c>
      <c r="D1899" t="s">
        <v>530</v>
      </c>
      <c r="E1899" t="s">
        <v>548</v>
      </c>
      <c r="F1899" s="176" t="n">
        <v>2046</v>
      </c>
      <c r="G1899" s="177" t="n">
        <v>47</v>
      </c>
      <c r="H1899" s="178" t="n">
        <v>5340.97030909822</v>
      </c>
      <c r="I1899" s="179" t="n">
        <v>4240905.07965522</v>
      </c>
      <c r="J1899" s="180" t="str">
        <f>IF(I1899&gt;0,H1899/I1899,0)</f>
      </c>
      <c r="K1899" s="181" t="str">
        <f>1-EXP(-J1899)</f>
      </c>
      <c r="L1899" s="182" t="str">
        <f>IF(G1899=30,1,M1898)</f>
      </c>
      <c r="M1899" s="183" t="str">
        <f>L1899*(1-K1899)</f>
      </c>
    </row>
    <row r="1900">
      <c r="A1900" t="s">
        <v>167</v>
      </c>
      <c r="B1900" t="s">
        <v>243</v>
      </c>
      <c r="C1900" s="35" t="s">
        <v>245</v>
      </c>
      <c r="D1900" t="s">
        <v>530</v>
      </c>
      <c r="E1900" t="s">
        <v>548</v>
      </c>
      <c r="F1900" s="176" t="n">
        <v>2046</v>
      </c>
      <c r="G1900" s="177" t="n">
        <v>48</v>
      </c>
      <c r="H1900" s="178" t="n">
        <v>5970.71437404779</v>
      </c>
      <c r="I1900" s="179" t="n">
        <v>4273140.52119703</v>
      </c>
      <c r="J1900" s="180" t="str">
        <f>IF(I1900&gt;0,H1900/I1900,0)</f>
      </c>
      <c r="K1900" s="181" t="str">
        <f>1-EXP(-J1900)</f>
      </c>
      <c r="L1900" s="182" t="str">
        <f>IF(G1900=30,1,M1899)</f>
      </c>
      <c r="M1900" s="183" t="str">
        <f>L1900*(1-K1900)</f>
      </c>
    </row>
    <row r="1901">
      <c r="A1901" t="s">
        <v>167</v>
      </c>
      <c r="B1901" t="s">
        <v>243</v>
      </c>
      <c r="C1901" s="35" t="s">
        <v>245</v>
      </c>
      <c r="D1901" t="s">
        <v>530</v>
      </c>
      <c r="E1901" t="s">
        <v>548</v>
      </c>
      <c r="F1901" s="176" t="n">
        <v>2046</v>
      </c>
      <c r="G1901" s="177" t="n">
        <v>49</v>
      </c>
      <c r="H1901" s="178" t="n">
        <v>6434.67774974749</v>
      </c>
      <c r="I1901" s="179" t="n">
        <v>4259292.48093691</v>
      </c>
      <c r="J1901" s="180" t="str">
        <f>IF(I1901&gt;0,H1901/I1901,0)</f>
      </c>
      <c r="K1901" s="181" t="str">
        <f>1-EXP(-J1901)</f>
      </c>
      <c r="L1901" s="182" t="str">
        <f>IF(G1901=30,1,M1900)</f>
      </c>
      <c r="M1901" s="183" t="str">
        <f>L1901*(1-K1901)</f>
      </c>
    </row>
    <row r="1902">
      <c r="A1902" t="s">
        <v>167</v>
      </c>
      <c r="B1902" t="s">
        <v>243</v>
      </c>
      <c r="C1902" s="35" t="s">
        <v>245</v>
      </c>
      <c r="D1902" t="s">
        <v>530</v>
      </c>
      <c r="E1902" t="s">
        <v>548</v>
      </c>
      <c r="F1902" s="176" t="n">
        <v>2046</v>
      </c>
      <c r="G1902" s="177" t="n">
        <v>50</v>
      </c>
      <c r="H1902" s="178" t="n">
        <v>6875.60722402796</v>
      </c>
      <c r="I1902" s="179" t="n">
        <v>4187548.24652233</v>
      </c>
      <c r="J1902" s="180" t="str">
        <f>IF(I1902&gt;0,H1902/I1902,0)</f>
      </c>
      <c r="K1902" s="181" t="str">
        <f>1-EXP(-J1902)</f>
      </c>
      <c r="L1902" s="182" t="str">
        <f>IF(G1902=30,1,M1901)</f>
      </c>
      <c r="M1902" s="183" t="str">
        <f>L1902*(1-K1902)</f>
      </c>
    </row>
    <row r="1903">
      <c r="A1903" t="s">
        <v>167</v>
      </c>
      <c r="B1903" t="s">
        <v>243</v>
      </c>
      <c r="C1903" s="35" t="s">
        <v>245</v>
      </c>
      <c r="D1903" t="s">
        <v>530</v>
      </c>
      <c r="E1903" t="s">
        <v>548</v>
      </c>
      <c r="F1903" s="176" t="n">
        <v>2046</v>
      </c>
      <c r="G1903" s="177" t="n">
        <v>51</v>
      </c>
      <c r="H1903" s="178" t="n">
        <v>7614.18048165544</v>
      </c>
      <c r="I1903" s="179" t="n">
        <v>4113017.41877141</v>
      </c>
      <c r="J1903" s="180" t="str">
        <f>IF(I1903&gt;0,H1903/I1903,0)</f>
      </c>
      <c r="K1903" s="181" t="str">
        <f>1-EXP(-J1903)</f>
      </c>
      <c r="L1903" s="182" t="str">
        <f>IF(G1903=30,1,M1902)</f>
      </c>
      <c r="M1903" s="183" t="str">
        <f>L1903*(1-K1903)</f>
      </c>
    </row>
    <row r="1904">
      <c r="A1904" t="s">
        <v>167</v>
      </c>
      <c r="B1904" t="s">
        <v>243</v>
      </c>
      <c r="C1904" s="35" t="s">
        <v>245</v>
      </c>
      <c r="D1904" t="s">
        <v>530</v>
      </c>
      <c r="E1904" t="s">
        <v>548</v>
      </c>
      <c r="F1904" s="176" t="n">
        <v>2046</v>
      </c>
      <c r="G1904" s="177" t="n">
        <v>52</v>
      </c>
      <c r="H1904" s="178" t="n">
        <v>8159.53238451106</v>
      </c>
      <c r="I1904" s="179" t="n">
        <v>4046667.45817463</v>
      </c>
      <c r="J1904" s="180" t="str">
        <f>IF(I1904&gt;0,H1904/I1904,0)</f>
      </c>
      <c r="K1904" s="181" t="str">
        <f>1-EXP(-J1904)</f>
      </c>
      <c r="L1904" s="182" t="str">
        <f>IF(G1904=30,1,M1903)</f>
      </c>
      <c r="M1904" s="183" t="str">
        <f>L1904*(1-K1904)</f>
      </c>
    </row>
    <row r="1905">
      <c r="A1905" t="s">
        <v>167</v>
      </c>
      <c r="B1905" t="s">
        <v>243</v>
      </c>
      <c r="C1905" s="35" t="s">
        <v>245</v>
      </c>
      <c r="D1905" t="s">
        <v>530</v>
      </c>
      <c r="E1905" t="s">
        <v>548</v>
      </c>
      <c r="F1905" s="176" t="n">
        <v>2046</v>
      </c>
      <c r="G1905" s="177" t="n">
        <v>53</v>
      </c>
      <c r="H1905" s="178" t="n">
        <v>8743.40393556211</v>
      </c>
      <c r="I1905" s="179" t="n">
        <v>3981631.65290737</v>
      </c>
      <c r="J1905" s="180" t="str">
        <f>IF(I1905&gt;0,H1905/I1905,0)</f>
      </c>
      <c r="K1905" s="181" t="str">
        <f>1-EXP(-J1905)</f>
      </c>
      <c r="L1905" s="182" t="str">
        <f>IF(G1905=30,1,M1904)</f>
      </c>
      <c r="M1905" s="183" t="str">
        <f>L1905*(1-K1905)</f>
      </c>
    </row>
    <row r="1906">
      <c r="A1906" t="s">
        <v>167</v>
      </c>
      <c r="B1906" t="s">
        <v>243</v>
      </c>
      <c r="C1906" s="35" t="s">
        <v>245</v>
      </c>
      <c r="D1906" t="s">
        <v>530</v>
      </c>
      <c r="E1906" t="s">
        <v>548</v>
      </c>
      <c r="F1906" s="176" t="n">
        <v>2046</v>
      </c>
      <c r="G1906" s="177" t="n">
        <v>54</v>
      </c>
      <c r="H1906" s="178" t="n">
        <v>9501.17553661748</v>
      </c>
      <c r="I1906" s="179" t="n">
        <v>3948738.61479974</v>
      </c>
      <c r="J1906" s="180" t="str">
        <f>IF(I1906&gt;0,H1906/I1906,0)</f>
      </c>
      <c r="K1906" s="181" t="str">
        <f>1-EXP(-J1906)</f>
      </c>
      <c r="L1906" s="182" t="str">
        <f>IF(G1906=30,1,M1905)</f>
      </c>
      <c r="M1906" s="183" t="str">
        <f>L1906*(1-K1906)</f>
      </c>
    </row>
    <row r="1907">
      <c r="A1907" t="s">
        <v>167</v>
      </c>
      <c r="B1907" t="s">
        <v>243</v>
      </c>
      <c r="C1907" s="35" t="s">
        <v>245</v>
      </c>
      <c r="D1907" t="s">
        <v>530</v>
      </c>
      <c r="E1907" t="s">
        <v>548</v>
      </c>
      <c r="F1907" s="176" t="n">
        <v>2046</v>
      </c>
      <c r="G1907" s="177" t="n">
        <v>55</v>
      </c>
      <c r="H1907" s="178" t="n">
        <v>10331.1760476185</v>
      </c>
      <c r="I1907" s="179" t="n">
        <v>3908826.28249305</v>
      </c>
      <c r="J1907" s="180" t="str">
        <f>IF(I1907&gt;0,H1907/I1907,0)</f>
      </c>
      <c r="K1907" s="181" t="str">
        <f>1-EXP(-J1907)</f>
      </c>
      <c r="L1907" s="182" t="str">
        <f>IF(G1907=30,1,M1906)</f>
      </c>
      <c r="M1907" s="183" t="str">
        <f>L1907*(1-K1907)</f>
      </c>
    </row>
    <row r="1908">
      <c r="A1908" t="s">
        <v>167</v>
      </c>
      <c r="B1908" t="s">
        <v>243</v>
      </c>
      <c r="C1908" s="35" t="s">
        <v>245</v>
      </c>
      <c r="D1908" t="s">
        <v>530</v>
      </c>
      <c r="E1908" t="s">
        <v>548</v>
      </c>
      <c r="F1908" s="176" t="n">
        <v>2046</v>
      </c>
      <c r="G1908" s="177" t="n">
        <v>56</v>
      </c>
      <c r="H1908" s="178" t="n">
        <v>11094.1199754471</v>
      </c>
      <c r="I1908" s="179" t="n">
        <v>3870692.29157405</v>
      </c>
      <c r="J1908" s="180" t="str">
        <f>IF(I1908&gt;0,H1908/I1908,0)</f>
      </c>
      <c r="K1908" s="181" t="str">
        <f>1-EXP(-J1908)</f>
      </c>
      <c r="L1908" s="182" t="str">
        <f>IF(G1908=30,1,M1907)</f>
      </c>
      <c r="M1908" s="183" t="str">
        <f>L1908*(1-K1908)</f>
      </c>
    </row>
    <row r="1909">
      <c r="A1909" t="s">
        <v>167</v>
      </c>
      <c r="B1909" t="s">
        <v>243</v>
      </c>
      <c r="C1909" s="35" t="s">
        <v>245</v>
      </c>
      <c r="D1909" t="s">
        <v>530</v>
      </c>
      <c r="E1909" t="s">
        <v>548</v>
      </c>
      <c r="F1909" s="176" t="n">
        <v>2046</v>
      </c>
      <c r="G1909" s="177" t="n">
        <v>57</v>
      </c>
      <c r="H1909" s="178" t="n">
        <v>12174.9032686677</v>
      </c>
      <c r="I1909" s="179" t="n">
        <v>3852077.75405458</v>
      </c>
      <c r="J1909" s="180" t="str">
        <f>IF(I1909&gt;0,H1909/I1909,0)</f>
      </c>
      <c r="K1909" s="181" t="str">
        <f>1-EXP(-J1909)</f>
      </c>
      <c r="L1909" s="182" t="str">
        <f>IF(G1909=30,1,M1908)</f>
      </c>
      <c r="M1909" s="183" t="str">
        <f>L1909*(1-K1909)</f>
      </c>
    </row>
    <row r="1910">
      <c r="A1910" t="s">
        <v>167</v>
      </c>
      <c r="B1910" t="s">
        <v>243</v>
      </c>
      <c r="C1910" s="35" t="s">
        <v>245</v>
      </c>
      <c r="D1910" t="s">
        <v>530</v>
      </c>
      <c r="E1910" t="s">
        <v>548</v>
      </c>
      <c r="F1910" s="176" t="n">
        <v>2046</v>
      </c>
      <c r="G1910" s="177" t="n">
        <v>58</v>
      </c>
      <c r="H1910" s="178" t="n">
        <v>13251.6612461321</v>
      </c>
      <c r="I1910" s="179" t="n">
        <v>3787694.89230792</v>
      </c>
      <c r="J1910" s="180" t="str">
        <f>IF(I1910&gt;0,H1910/I1910,0)</f>
      </c>
      <c r="K1910" s="181" t="str">
        <f>1-EXP(-J1910)</f>
      </c>
      <c r="L1910" s="182" t="str">
        <f>IF(G1910=30,1,M1909)</f>
      </c>
      <c r="M1910" s="183" t="str">
        <f>L1910*(1-K1910)</f>
      </c>
    </row>
    <row r="1911">
      <c r="A1911" t="s">
        <v>167</v>
      </c>
      <c r="B1911" t="s">
        <v>243</v>
      </c>
      <c r="C1911" s="35" t="s">
        <v>245</v>
      </c>
      <c r="D1911" t="s">
        <v>530</v>
      </c>
      <c r="E1911" t="s">
        <v>548</v>
      </c>
      <c r="F1911" s="176" t="n">
        <v>2046</v>
      </c>
      <c r="G1911" s="177" t="n">
        <v>59</v>
      </c>
      <c r="H1911" s="178" t="n">
        <v>13754.4314302338</v>
      </c>
      <c r="I1911" s="179" t="n">
        <v>3713644.45910718</v>
      </c>
      <c r="J1911" s="180" t="str">
        <f>IF(I1911&gt;0,H1911/I1911,0)</f>
      </c>
      <c r="K1911" s="181" t="str">
        <f>1-EXP(-J1911)</f>
      </c>
      <c r="L1911" s="182" t="str">
        <f>IF(G1911=30,1,M1910)</f>
      </c>
      <c r="M1911" s="183" t="str">
        <f>L1911*(1-K1911)</f>
      </c>
    </row>
    <row r="1912">
      <c r="A1912" t="s">
        <v>167</v>
      </c>
      <c r="B1912" t="s">
        <v>243</v>
      </c>
      <c r="C1912" s="35" t="s">
        <v>245</v>
      </c>
      <c r="D1912" t="s">
        <v>530</v>
      </c>
      <c r="E1912" t="s">
        <v>548</v>
      </c>
      <c r="F1912" s="176" t="n">
        <v>2046</v>
      </c>
      <c r="G1912" s="177" t="n">
        <v>60</v>
      </c>
      <c r="H1912" s="178" t="n">
        <v>14681.9431441814</v>
      </c>
      <c r="I1912" s="179" t="n">
        <v>3694654.54842994</v>
      </c>
      <c r="J1912" s="180" t="str">
        <f>IF(I1912&gt;0,H1912/I1912,0)</f>
      </c>
      <c r="K1912" s="181" t="str">
        <f>1-EXP(-J1912)</f>
      </c>
      <c r="L1912" s="182" t="str">
        <f>IF(G1912=30,1,M1911)</f>
      </c>
      <c r="M1912" s="183" t="str">
        <f>L1912*(1-K1912)</f>
      </c>
    </row>
    <row r="1913">
      <c r="A1913" t="s">
        <v>167</v>
      </c>
      <c r="B1913" t="s">
        <v>243</v>
      </c>
      <c r="C1913" s="35" t="s">
        <v>245</v>
      </c>
      <c r="D1913" t="s">
        <v>530</v>
      </c>
      <c r="E1913" t="s">
        <v>548</v>
      </c>
      <c r="F1913" s="176" t="n">
        <v>2046</v>
      </c>
      <c r="G1913" s="177" t="n">
        <v>61</v>
      </c>
      <c r="H1913" s="178" t="n">
        <v>15857.5073538044</v>
      </c>
      <c r="I1913" s="179" t="n">
        <v>3724545.33063273</v>
      </c>
      <c r="J1913" s="180" t="str">
        <f>IF(I1913&gt;0,H1913/I1913,0)</f>
      </c>
      <c r="K1913" s="181" t="str">
        <f>1-EXP(-J1913)</f>
      </c>
      <c r="L1913" s="182" t="str">
        <f>IF(G1913=30,1,M1912)</f>
      </c>
      <c r="M1913" s="183" t="str">
        <f>L1913*(1-K1913)</f>
      </c>
    </row>
    <row r="1914">
      <c r="A1914" t="s">
        <v>167</v>
      </c>
      <c r="B1914" t="s">
        <v>243</v>
      </c>
      <c r="C1914" s="35" t="s">
        <v>245</v>
      </c>
      <c r="D1914" t="s">
        <v>530</v>
      </c>
      <c r="E1914" t="s">
        <v>548</v>
      </c>
      <c r="F1914" s="176" t="n">
        <v>2046</v>
      </c>
      <c r="G1914" s="177" t="n">
        <v>62</v>
      </c>
      <c r="H1914" s="178" t="n">
        <v>17229.039613144</v>
      </c>
      <c r="I1914" s="179" t="n">
        <v>3713054.6761166</v>
      </c>
      <c r="J1914" s="180" t="str">
        <f>IF(I1914&gt;0,H1914/I1914,0)</f>
      </c>
      <c r="K1914" s="181" t="str">
        <f>1-EXP(-J1914)</f>
      </c>
      <c r="L1914" s="182" t="str">
        <f>IF(G1914=30,1,M1913)</f>
      </c>
      <c r="M1914" s="183" t="str">
        <f>L1914*(1-K1914)</f>
      </c>
    </row>
    <row r="1915">
      <c r="A1915" t="s">
        <v>167</v>
      </c>
      <c r="B1915" t="s">
        <v>243</v>
      </c>
      <c r="C1915" s="35" t="s">
        <v>245</v>
      </c>
      <c r="D1915" t="s">
        <v>530</v>
      </c>
      <c r="E1915" t="s">
        <v>548</v>
      </c>
      <c r="F1915" s="176" t="n">
        <v>2046</v>
      </c>
      <c r="G1915" s="177" t="n">
        <v>63</v>
      </c>
      <c r="H1915" s="178" t="n">
        <v>18357.3723010457</v>
      </c>
      <c r="I1915" s="179" t="n">
        <v>3647503.97283221</v>
      </c>
      <c r="J1915" s="180" t="str">
        <f>IF(I1915&gt;0,H1915/I1915,0)</f>
      </c>
      <c r="K1915" s="181" t="str">
        <f>1-EXP(-J1915)</f>
      </c>
      <c r="L1915" s="182" t="str">
        <f>IF(G1915=30,1,M1914)</f>
      </c>
      <c r="M1915" s="183" t="str">
        <f>L1915*(1-K1915)</f>
      </c>
    </row>
    <row r="1916">
      <c r="A1916" t="s">
        <v>167</v>
      </c>
      <c r="B1916" t="s">
        <v>243</v>
      </c>
      <c r="C1916" s="35" t="s">
        <v>245</v>
      </c>
      <c r="D1916" t="s">
        <v>530</v>
      </c>
      <c r="E1916" t="s">
        <v>548</v>
      </c>
      <c r="F1916" s="176" t="n">
        <v>2046</v>
      </c>
      <c r="G1916" s="177" t="n">
        <v>64</v>
      </c>
      <c r="H1916" s="178" t="n">
        <v>19724.9068870619</v>
      </c>
      <c r="I1916" s="179" t="n">
        <v>3558052.32204272</v>
      </c>
      <c r="J1916" s="180" t="str">
        <f>IF(I1916&gt;0,H1916/I1916,0)</f>
      </c>
      <c r="K1916" s="181" t="str">
        <f>1-EXP(-J1916)</f>
      </c>
      <c r="L1916" s="182" t="str">
        <f>IF(G1916=30,1,M1915)</f>
      </c>
      <c r="M1916" s="183" t="str">
        <f>L1916*(1-K1916)</f>
      </c>
    </row>
    <row r="1917">
      <c r="A1917" t="s">
        <v>167</v>
      </c>
      <c r="B1917" t="s">
        <v>243</v>
      </c>
      <c r="C1917" s="35" t="s">
        <v>245</v>
      </c>
      <c r="D1917" t="s">
        <v>530</v>
      </c>
      <c r="E1917" t="s">
        <v>548</v>
      </c>
      <c r="F1917" s="176" t="n">
        <v>2046</v>
      </c>
      <c r="G1917" s="177" t="n">
        <v>65</v>
      </c>
      <c r="H1917" s="178" t="n">
        <v>20963.5894944037</v>
      </c>
      <c r="I1917" s="179" t="n">
        <v>3460876.08478556</v>
      </c>
      <c r="J1917" s="180" t="str">
        <f>IF(I1917&gt;0,H1917/I1917,0)</f>
      </c>
      <c r="K1917" s="181" t="str">
        <f>1-EXP(-J1917)</f>
      </c>
      <c r="L1917" s="182" t="str">
        <f>IF(G1917=30,1,M1916)</f>
      </c>
      <c r="M1917" s="183" t="str">
        <f>L1917*(1-K1917)</f>
      </c>
    </row>
    <row r="1918">
      <c r="A1918" t="s">
        <v>167</v>
      </c>
      <c r="B1918" t="s">
        <v>243</v>
      </c>
      <c r="C1918" s="35" t="s">
        <v>245</v>
      </c>
      <c r="D1918" t="s">
        <v>530</v>
      </c>
      <c r="E1918" t="s">
        <v>548</v>
      </c>
      <c r="F1918" s="176" t="n">
        <v>2046</v>
      </c>
      <c r="G1918" s="177" t="n">
        <v>66</v>
      </c>
      <c r="H1918" s="178" t="n">
        <v>21434.5590463005</v>
      </c>
      <c r="I1918" s="179" t="n">
        <v>3366247.29413632</v>
      </c>
      <c r="J1918" s="180" t="str">
        <f>IF(I1918&gt;0,H1918/I1918,0)</f>
      </c>
      <c r="K1918" s="181" t="str">
        <f>1-EXP(-J1918)</f>
      </c>
      <c r="L1918" s="182" t="str">
        <f>IF(G1918=30,1,M1917)</f>
      </c>
      <c r="M1918" s="183" t="str">
        <f>L1918*(1-K1918)</f>
      </c>
    </row>
    <row r="1919">
      <c r="A1919" t="s">
        <v>167</v>
      </c>
      <c r="B1919" t="s">
        <v>243</v>
      </c>
      <c r="C1919" s="35" t="s">
        <v>245</v>
      </c>
      <c r="D1919" t="s">
        <v>530</v>
      </c>
      <c r="E1919" t="s">
        <v>548</v>
      </c>
      <c r="F1919" s="176" t="n">
        <v>2046</v>
      </c>
      <c r="G1919" s="177" t="n">
        <v>67</v>
      </c>
      <c r="H1919" s="178" t="n">
        <v>22596.7329648123</v>
      </c>
      <c r="I1919" s="179" t="n">
        <v>3257026.40632682</v>
      </c>
      <c r="J1919" s="180" t="str">
        <f>IF(I1919&gt;0,H1919/I1919,0)</f>
      </c>
      <c r="K1919" s="181" t="str">
        <f>1-EXP(-J1919)</f>
      </c>
      <c r="L1919" s="182" t="str">
        <f>IF(G1919=30,1,M1918)</f>
      </c>
      <c r="M1919" s="183" t="str">
        <f>L1919*(1-K1919)</f>
      </c>
    </row>
    <row r="1920">
      <c r="A1920" t="s">
        <v>167</v>
      </c>
      <c r="B1920" t="s">
        <v>243</v>
      </c>
      <c r="C1920" s="35" t="s">
        <v>245</v>
      </c>
      <c r="D1920" t="s">
        <v>530</v>
      </c>
      <c r="E1920" t="s">
        <v>548</v>
      </c>
      <c r="F1920" s="176" t="n">
        <v>2046</v>
      </c>
      <c r="G1920" s="177" t="n">
        <v>68</v>
      </c>
      <c r="H1920" s="178" t="n">
        <v>23497.0679438064</v>
      </c>
      <c r="I1920" s="179" t="n">
        <v>3125800.58128183</v>
      </c>
      <c r="J1920" s="180" t="str">
        <f>IF(I1920&gt;0,H1920/I1920,0)</f>
      </c>
      <c r="K1920" s="181" t="str">
        <f>1-EXP(-J1920)</f>
      </c>
      <c r="L1920" s="182" t="str">
        <f>IF(G1920=30,1,M1919)</f>
      </c>
      <c r="M1920" s="183" t="str">
        <f>L1920*(1-K1920)</f>
      </c>
    </row>
    <row r="1921">
      <c r="A1921" t="s">
        <v>167</v>
      </c>
      <c r="B1921" t="s">
        <v>243</v>
      </c>
      <c r="C1921" s="35" t="s">
        <v>245</v>
      </c>
      <c r="D1921" t="s">
        <v>530</v>
      </c>
      <c r="E1921" t="s">
        <v>548</v>
      </c>
      <c r="F1921" s="176" t="n">
        <v>2046</v>
      </c>
      <c r="G1921" s="177" t="n">
        <v>69</v>
      </c>
      <c r="H1921" s="178" t="n">
        <v>23751.1070480968</v>
      </c>
      <c r="I1921" s="179" t="n">
        <v>2997070.82753824</v>
      </c>
      <c r="J1921" s="180" t="str">
        <f>IF(I1921&gt;0,H1921/I1921,0)</f>
      </c>
      <c r="K1921" s="181" t="str">
        <f>1-EXP(-J1921)</f>
      </c>
      <c r="L1921" s="182" t="str">
        <f>IF(G1921=30,1,M1920)</f>
      </c>
      <c r="M1921" s="183" t="str">
        <f>L1921*(1-K1921)</f>
      </c>
    </row>
    <row r="1922">
      <c r="A1922" t="s">
        <v>167</v>
      </c>
      <c r="B1922" t="s">
        <v>243</v>
      </c>
      <c r="C1922" s="35" t="s">
        <v>245</v>
      </c>
      <c r="D1922" t="s">
        <v>530</v>
      </c>
      <c r="E1922" t="s">
        <v>548</v>
      </c>
      <c r="F1922" s="176" t="n">
        <v>2047</v>
      </c>
      <c r="G1922" s="177" t="n">
        <v>30</v>
      </c>
      <c r="H1922" s="178" t="n">
        <v>645.424883901038</v>
      </c>
      <c r="I1922" s="179" t="n">
        <v>4346959.88260108</v>
      </c>
      <c r="J1922" s="180" t="str">
        <f>IF(I1922&gt;0,H1922/I1922,0)</f>
      </c>
      <c r="K1922" s="181" t="str">
        <f>1-EXP(-J1922)</f>
      </c>
      <c r="L1922" s="182" t="str">
        <f>IF(G1922=30,1,M1921)</f>
      </c>
      <c r="M1922" s="183" t="str">
        <f>L1922*(1-K1922)</f>
      </c>
    </row>
    <row r="1923">
      <c r="A1923" t="s">
        <v>167</v>
      </c>
      <c r="B1923" t="s">
        <v>243</v>
      </c>
      <c r="C1923" s="35" t="s">
        <v>245</v>
      </c>
      <c r="D1923" t="s">
        <v>530</v>
      </c>
      <c r="E1923" t="s">
        <v>548</v>
      </c>
      <c r="F1923" s="176" t="n">
        <v>2047</v>
      </c>
      <c r="G1923" s="177" t="n">
        <v>31</v>
      </c>
      <c r="H1923" s="178" t="n">
        <v>985.104816696718</v>
      </c>
      <c r="I1923" s="179" t="n">
        <v>4583822.7231066</v>
      </c>
      <c r="J1923" s="180" t="str">
        <f>IF(I1923&gt;0,H1923/I1923,0)</f>
      </c>
      <c r="K1923" s="181" t="str">
        <f>1-EXP(-J1923)</f>
      </c>
      <c r="L1923" s="182" t="str">
        <f>IF(G1923=30,1,M1922)</f>
      </c>
      <c r="M1923" s="183" t="str">
        <f>L1923*(1-K1923)</f>
      </c>
    </row>
    <row r="1924">
      <c r="A1924" t="s">
        <v>167</v>
      </c>
      <c r="B1924" t="s">
        <v>243</v>
      </c>
      <c r="C1924" s="35" t="s">
        <v>245</v>
      </c>
      <c r="D1924" t="s">
        <v>530</v>
      </c>
      <c r="E1924" t="s">
        <v>548</v>
      </c>
      <c r="F1924" s="176" t="n">
        <v>2047</v>
      </c>
      <c r="G1924" s="177" t="n">
        <v>32</v>
      </c>
      <c r="H1924" s="178" t="n">
        <v>1048.00413826998</v>
      </c>
      <c r="I1924" s="179" t="n">
        <v>4647309.83137504</v>
      </c>
      <c r="J1924" s="180" t="str">
        <f>IF(I1924&gt;0,H1924/I1924,0)</f>
      </c>
      <c r="K1924" s="181" t="str">
        <f>1-EXP(-J1924)</f>
      </c>
      <c r="L1924" s="182" t="str">
        <f>IF(G1924=30,1,M1923)</f>
      </c>
      <c r="M1924" s="183" t="str">
        <f>L1924*(1-K1924)</f>
      </c>
    </row>
    <row r="1925">
      <c r="A1925" t="s">
        <v>167</v>
      </c>
      <c r="B1925" t="s">
        <v>243</v>
      </c>
      <c r="C1925" s="35" t="s">
        <v>245</v>
      </c>
      <c r="D1925" t="s">
        <v>530</v>
      </c>
      <c r="E1925" t="s">
        <v>548</v>
      </c>
      <c r="F1925" s="176" t="n">
        <v>2047</v>
      </c>
      <c r="G1925" s="177" t="n">
        <v>33</v>
      </c>
      <c r="H1925" s="178" t="n">
        <v>1130.66497851048</v>
      </c>
      <c r="I1925" s="179" t="n">
        <v>4718786.07601971</v>
      </c>
      <c r="J1925" s="180" t="str">
        <f>IF(I1925&gt;0,H1925/I1925,0)</f>
      </c>
      <c r="K1925" s="181" t="str">
        <f>1-EXP(-J1925)</f>
      </c>
      <c r="L1925" s="182" t="str">
        <f>IF(G1925=30,1,M1924)</f>
      </c>
      <c r="M1925" s="183" t="str">
        <f>L1925*(1-K1925)</f>
      </c>
    </row>
    <row r="1926">
      <c r="A1926" t="s">
        <v>167</v>
      </c>
      <c r="B1926" t="s">
        <v>243</v>
      </c>
      <c r="C1926" s="35" t="s">
        <v>245</v>
      </c>
      <c r="D1926" t="s">
        <v>530</v>
      </c>
      <c r="E1926" t="s">
        <v>548</v>
      </c>
      <c r="F1926" s="176" t="n">
        <v>2047</v>
      </c>
      <c r="G1926" s="177" t="n">
        <v>34</v>
      </c>
      <c r="H1926" s="178" t="n">
        <v>1220.83756044302</v>
      </c>
      <c r="I1926" s="179" t="n">
        <v>4809500.19294747</v>
      </c>
      <c r="J1926" s="180" t="str">
        <f>IF(I1926&gt;0,H1926/I1926,0)</f>
      </c>
      <c r="K1926" s="181" t="str">
        <f>1-EXP(-J1926)</f>
      </c>
      <c r="L1926" s="182" t="str">
        <f>IF(G1926=30,1,M1925)</f>
      </c>
      <c r="M1926" s="183" t="str">
        <f>L1926*(1-K1926)</f>
      </c>
    </row>
    <row r="1927">
      <c r="A1927" t="s">
        <v>167</v>
      </c>
      <c r="B1927" t="s">
        <v>243</v>
      </c>
      <c r="C1927" s="35" t="s">
        <v>245</v>
      </c>
      <c r="D1927" t="s">
        <v>530</v>
      </c>
      <c r="E1927" t="s">
        <v>548</v>
      </c>
      <c r="F1927" s="176" t="n">
        <v>2047</v>
      </c>
      <c r="G1927" s="177" t="n">
        <v>35</v>
      </c>
      <c r="H1927" s="178" t="n">
        <v>1325.03155952927</v>
      </c>
      <c r="I1927" s="179" t="n">
        <v>4852220.51098401</v>
      </c>
      <c r="J1927" s="180" t="str">
        <f>IF(I1927&gt;0,H1927/I1927,0)</f>
      </c>
      <c r="K1927" s="181" t="str">
        <f>1-EXP(-J1927)</f>
      </c>
      <c r="L1927" s="182" t="str">
        <f>IF(G1927=30,1,M1926)</f>
      </c>
      <c r="M1927" s="183" t="str">
        <f>L1927*(1-K1927)</f>
      </c>
    </row>
    <row r="1928">
      <c r="A1928" t="s">
        <v>167</v>
      </c>
      <c r="B1928" t="s">
        <v>243</v>
      </c>
      <c r="C1928" s="35" t="s">
        <v>245</v>
      </c>
      <c r="D1928" t="s">
        <v>530</v>
      </c>
      <c r="E1928" t="s">
        <v>548</v>
      </c>
      <c r="F1928" s="176" t="n">
        <v>2047</v>
      </c>
      <c r="G1928" s="177" t="n">
        <v>36</v>
      </c>
      <c r="H1928" s="178" t="n">
        <v>1649.88294728549</v>
      </c>
      <c r="I1928" s="179" t="n">
        <v>4771990.77230787</v>
      </c>
      <c r="J1928" s="180" t="str">
        <f>IF(I1928&gt;0,H1928/I1928,0)</f>
      </c>
      <c r="K1928" s="181" t="str">
        <f>1-EXP(-J1928)</f>
      </c>
      <c r="L1928" s="182" t="str">
        <f>IF(G1928=30,1,M1927)</f>
      </c>
      <c r="M1928" s="183" t="str">
        <f>L1928*(1-K1928)</f>
      </c>
    </row>
    <row r="1929">
      <c r="A1929" t="s">
        <v>167</v>
      </c>
      <c r="B1929" t="s">
        <v>243</v>
      </c>
      <c r="C1929" s="35" t="s">
        <v>245</v>
      </c>
      <c r="D1929" t="s">
        <v>530</v>
      </c>
      <c r="E1929" t="s">
        <v>548</v>
      </c>
      <c r="F1929" s="176" t="n">
        <v>2047</v>
      </c>
      <c r="G1929" s="177" t="n">
        <v>37</v>
      </c>
      <c r="H1929" s="178" t="n">
        <v>1758.56250703798</v>
      </c>
      <c r="I1929" s="179" t="n">
        <v>4670338.4501014</v>
      </c>
      <c r="J1929" s="180" t="str">
        <f>IF(I1929&gt;0,H1929/I1929,0)</f>
      </c>
      <c r="K1929" s="181" t="str">
        <f>1-EXP(-J1929)</f>
      </c>
      <c r="L1929" s="182" t="str">
        <f>IF(G1929=30,1,M1928)</f>
      </c>
      <c r="M1929" s="183" t="str">
        <f>L1929*(1-K1929)</f>
      </c>
    </row>
    <row r="1930">
      <c r="A1930" t="s">
        <v>167</v>
      </c>
      <c r="B1930" t="s">
        <v>243</v>
      </c>
      <c r="C1930" s="35" t="s">
        <v>245</v>
      </c>
      <c r="D1930" t="s">
        <v>530</v>
      </c>
      <c r="E1930" t="s">
        <v>548</v>
      </c>
      <c r="F1930" s="176" t="n">
        <v>2047</v>
      </c>
      <c r="G1930" s="177" t="n">
        <v>38</v>
      </c>
      <c r="H1930" s="178" t="n">
        <v>1903.61654224398</v>
      </c>
      <c r="I1930" s="179" t="n">
        <v>4612582.52090238</v>
      </c>
      <c r="J1930" s="180" t="str">
        <f>IF(I1930&gt;0,H1930/I1930,0)</f>
      </c>
      <c r="K1930" s="181" t="str">
        <f>1-EXP(-J1930)</f>
      </c>
      <c r="L1930" s="182" t="str">
        <f>IF(G1930=30,1,M1929)</f>
      </c>
      <c r="M1930" s="183" t="str">
        <f>L1930*(1-K1930)</f>
      </c>
    </row>
    <row r="1931">
      <c r="A1931" t="s">
        <v>167</v>
      </c>
      <c r="B1931" t="s">
        <v>243</v>
      </c>
      <c r="C1931" s="35" t="s">
        <v>245</v>
      </c>
      <c r="D1931" t="s">
        <v>530</v>
      </c>
      <c r="E1931" t="s">
        <v>548</v>
      </c>
      <c r="F1931" s="176" t="n">
        <v>2047</v>
      </c>
      <c r="G1931" s="177" t="n">
        <v>39</v>
      </c>
      <c r="H1931" s="178" t="n">
        <v>2019.63249853562</v>
      </c>
      <c r="I1931" s="179" t="n">
        <v>4602889.29425284</v>
      </c>
      <c r="J1931" s="180" t="str">
        <f>IF(I1931&gt;0,H1931/I1931,0)</f>
      </c>
      <c r="K1931" s="181" t="str">
        <f>1-EXP(-J1931)</f>
      </c>
      <c r="L1931" s="182" t="str">
        <f>IF(G1931=30,1,M1930)</f>
      </c>
      <c r="M1931" s="183" t="str">
        <f>L1931*(1-K1931)</f>
      </c>
    </row>
    <row r="1932">
      <c r="A1932" t="s">
        <v>167</v>
      </c>
      <c r="B1932" t="s">
        <v>243</v>
      </c>
      <c r="C1932" s="35" t="s">
        <v>245</v>
      </c>
      <c r="D1932" t="s">
        <v>530</v>
      </c>
      <c r="E1932" t="s">
        <v>548</v>
      </c>
      <c r="F1932" s="176" t="n">
        <v>2047</v>
      </c>
      <c r="G1932" s="177" t="n">
        <v>40</v>
      </c>
      <c r="H1932" s="178" t="n">
        <v>2186.81689978922</v>
      </c>
      <c r="I1932" s="179" t="n">
        <v>4573053.22644304</v>
      </c>
      <c r="J1932" s="180" t="str">
        <f>IF(I1932&gt;0,H1932/I1932,0)</f>
      </c>
      <c r="K1932" s="181" t="str">
        <f>1-EXP(-J1932)</f>
      </c>
      <c r="L1932" s="182" t="str">
        <f>IF(G1932=30,1,M1931)</f>
      </c>
      <c r="M1932" s="183" t="str">
        <f>L1932*(1-K1932)</f>
      </c>
    </row>
    <row r="1933">
      <c r="A1933" t="s">
        <v>167</v>
      </c>
      <c r="B1933" t="s">
        <v>243</v>
      </c>
      <c r="C1933" s="35" t="s">
        <v>245</v>
      </c>
      <c r="D1933" t="s">
        <v>530</v>
      </c>
      <c r="E1933" t="s">
        <v>548</v>
      </c>
      <c r="F1933" s="176" t="n">
        <v>2047</v>
      </c>
      <c r="G1933" s="177" t="n">
        <v>41</v>
      </c>
      <c r="H1933" s="178" t="n">
        <v>2795.78451950704</v>
      </c>
      <c r="I1933" s="179" t="n">
        <v>4499639.41974618</v>
      </c>
      <c r="J1933" s="180" t="str">
        <f>IF(I1933&gt;0,H1933/I1933,0)</f>
      </c>
      <c r="K1933" s="181" t="str">
        <f>1-EXP(-J1933)</f>
      </c>
      <c r="L1933" s="182" t="str">
        <f>IF(G1933=30,1,M1932)</f>
      </c>
      <c r="M1933" s="183" t="str">
        <f>L1933*(1-K1933)</f>
      </c>
    </row>
    <row r="1934">
      <c r="A1934" t="s">
        <v>167</v>
      </c>
      <c r="B1934" t="s">
        <v>243</v>
      </c>
      <c r="C1934" s="35" t="s">
        <v>245</v>
      </c>
      <c r="D1934" t="s">
        <v>530</v>
      </c>
      <c r="E1934" t="s">
        <v>548</v>
      </c>
      <c r="F1934" s="176" t="n">
        <v>2047</v>
      </c>
      <c r="G1934" s="177" t="n">
        <v>42</v>
      </c>
      <c r="H1934" s="178" t="n">
        <v>3031.92866578596</v>
      </c>
      <c r="I1934" s="179" t="n">
        <v>4403666.18554162</v>
      </c>
      <c r="J1934" s="180" t="str">
        <f>IF(I1934&gt;0,H1934/I1934,0)</f>
      </c>
      <c r="K1934" s="181" t="str">
        <f>1-EXP(-J1934)</f>
      </c>
      <c r="L1934" s="182" t="str">
        <f>IF(G1934=30,1,M1933)</f>
      </c>
      <c r="M1934" s="183" t="str">
        <f>L1934*(1-K1934)</f>
      </c>
    </row>
    <row r="1935">
      <c r="A1935" t="s">
        <v>167</v>
      </c>
      <c r="B1935" t="s">
        <v>243</v>
      </c>
      <c r="C1935" s="35" t="s">
        <v>245</v>
      </c>
      <c r="D1935" t="s">
        <v>530</v>
      </c>
      <c r="E1935" t="s">
        <v>548</v>
      </c>
      <c r="F1935" s="176" t="n">
        <v>2047</v>
      </c>
      <c r="G1935" s="177" t="n">
        <v>43</v>
      </c>
      <c r="H1935" s="178" t="n">
        <v>3321.48713493065</v>
      </c>
      <c r="I1935" s="179" t="n">
        <v>4303716.44496014</v>
      </c>
      <c r="J1935" s="180" t="str">
        <f>IF(I1935&gt;0,H1935/I1935,0)</f>
      </c>
      <c r="K1935" s="181" t="str">
        <f>1-EXP(-J1935)</f>
      </c>
      <c r="L1935" s="182" t="str">
        <f>IF(G1935=30,1,M1934)</f>
      </c>
      <c r="M1935" s="183" t="str">
        <f>L1935*(1-K1935)</f>
      </c>
    </row>
    <row r="1936">
      <c r="A1936" t="s">
        <v>167</v>
      </c>
      <c r="B1936" t="s">
        <v>243</v>
      </c>
      <c r="C1936" s="35" t="s">
        <v>245</v>
      </c>
      <c r="D1936" t="s">
        <v>530</v>
      </c>
      <c r="E1936" t="s">
        <v>548</v>
      </c>
      <c r="F1936" s="176" t="n">
        <v>2047</v>
      </c>
      <c r="G1936" s="177" t="n">
        <v>44</v>
      </c>
      <c r="H1936" s="178" t="n">
        <v>3495.29976592391</v>
      </c>
      <c r="I1936" s="179" t="n">
        <v>4256429.49736813</v>
      </c>
      <c r="J1936" s="180" t="str">
        <f>IF(I1936&gt;0,H1936/I1936,0)</f>
      </c>
      <c r="K1936" s="181" t="str">
        <f>1-EXP(-J1936)</f>
      </c>
      <c r="L1936" s="182" t="str">
        <f>IF(G1936=30,1,M1935)</f>
      </c>
      <c r="M1936" s="183" t="str">
        <f>L1936*(1-K1936)</f>
      </c>
    </row>
    <row r="1937">
      <c r="A1937" t="s">
        <v>167</v>
      </c>
      <c r="B1937" t="s">
        <v>243</v>
      </c>
      <c r="C1937" s="35" t="s">
        <v>245</v>
      </c>
      <c r="D1937" t="s">
        <v>530</v>
      </c>
      <c r="E1937" t="s">
        <v>548</v>
      </c>
      <c r="F1937" s="176" t="n">
        <v>2047</v>
      </c>
      <c r="G1937" s="177" t="n">
        <v>45</v>
      </c>
      <c r="H1937" s="178" t="n">
        <v>3794.79295587769</v>
      </c>
      <c r="I1937" s="179" t="n">
        <v>4231070.33571989</v>
      </c>
      <c r="J1937" s="180" t="str">
        <f>IF(I1937&gt;0,H1937/I1937,0)</f>
      </c>
      <c r="K1937" s="181" t="str">
        <f>1-EXP(-J1937)</f>
      </c>
      <c r="L1937" s="182" t="str">
        <f>IF(G1937=30,1,M1936)</f>
      </c>
      <c r="M1937" s="183" t="str">
        <f>L1937*(1-K1937)</f>
      </c>
    </row>
    <row r="1938">
      <c r="A1938" t="s">
        <v>167</v>
      </c>
      <c r="B1938" t="s">
        <v>243</v>
      </c>
      <c r="C1938" s="35" t="s">
        <v>245</v>
      </c>
      <c r="D1938" t="s">
        <v>530</v>
      </c>
      <c r="E1938" t="s">
        <v>548</v>
      </c>
      <c r="F1938" s="176" t="n">
        <v>2047</v>
      </c>
      <c r="G1938" s="177" t="n">
        <v>46</v>
      </c>
      <c r="H1938" s="178" t="n">
        <v>4726.23991905742</v>
      </c>
      <c r="I1938" s="179" t="n">
        <v>4205152.79116849</v>
      </c>
      <c r="J1938" s="180" t="str">
        <f>IF(I1938&gt;0,H1938/I1938,0)</f>
      </c>
      <c r="K1938" s="181" t="str">
        <f>1-EXP(-J1938)</f>
      </c>
      <c r="L1938" s="182" t="str">
        <f>IF(G1938=30,1,M1937)</f>
      </c>
      <c r="M1938" s="183" t="str">
        <f>L1938*(1-K1938)</f>
      </c>
    </row>
    <row r="1939">
      <c r="A1939" t="s">
        <v>167</v>
      </c>
      <c r="B1939" t="s">
        <v>243</v>
      </c>
      <c r="C1939" s="35" t="s">
        <v>245</v>
      </c>
      <c r="D1939" t="s">
        <v>530</v>
      </c>
      <c r="E1939" t="s">
        <v>548</v>
      </c>
      <c r="F1939" s="176" t="n">
        <v>2047</v>
      </c>
      <c r="G1939" s="177" t="n">
        <v>47</v>
      </c>
      <c r="H1939" s="178" t="n">
        <v>5218.26046289416</v>
      </c>
      <c r="I1939" s="179" t="n">
        <v>4197955.0381603</v>
      </c>
      <c r="J1939" s="180" t="str">
        <f>IF(I1939&gt;0,H1939/I1939,0)</f>
      </c>
      <c r="K1939" s="181" t="str">
        <f>1-EXP(-J1939)</f>
      </c>
      <c r="L1939" s="182" t="str">
        <f>IF(G1939=30,1,M1938)</f>
      </c>
      <c r="M1939" s="183" t="str">
        <f>L1939*(1-K1939)</f>
      </c>
    </row>
    <row r="1940">
      <c r="A1940" t="s">
        <v>167</v>
      </c>
      <c r="B1940" t="s">
        <v>243</v>
      </c>
      <c r="C1940" s="35" t="s">
        <v>245</v>
      </c>
      <c r="D1940" t="s">
        <v>530</v>
      </c>
      <c r="E1940" t="s">
        <v>548</v>
      </c>
      <c r="F1940" s="176" t="n">
        <v>2047</v>
      </c>
      <c r="G1940" s="177" t="n">
        <v>48</v>
      </c>
      <c r="H1940" s="178" t="n">
        <v>5856.62117194639</v>
      </c>
      <c r="I1940" s="179" t="n">
        <v>4227328.76262224</v>
      </c>
      <c r="J1940" s="180" t="str">
        <f>IF(I1940&gt;0,H1940/I1940,0)</f>
      </c>
      <c r="K1940" s="181" t="str">
        <f>1-EXP(-J1940)</f>
      </c>
      <c r="L1940" s="182" t="str">
        <f>IF(G1940=30,1,M1939)</f>
      </c>
      <c r="M1940" s="183" t="str">
        <f>L1940*(1-K1940)</f>
      </c>
    </row>
    <row r="1941">
      <c r="A1941" t="s">
        <v>167</v>
      </c>
      <c r="B1941" t="s">
        <v>243</v>
      </c>
      <c r="C1941" s="35" t="s">
        <v>245</v>
      </c>
      <c r="D1941" t="s">
        <v>530</v>
      </c>
      <c r="E1941" t="s">
        <v>548</v>
      </c>
      <c r="F1941" s="176" t="n">
        <v>2047</v>
      </c>
      <c r="G1941" s="177" t="n">
        <v>49</v>
      </c>
      <c r="H1941" s="178" t="n">
        <v>6384.3851254067</v>
      </c>
      <c r="I1941" s="179" t="n">
        <v>4258080.71434525</v>
      </c>
      <c r="J1941" s="180" t="str">
        <f>IF(I1941&gt;0,H1941/I1941,0)</f>
      </c>
      <c r="K1941" s="181" t="str">
        <f>1-EXP(-J1941)</f>
      </c>
      <c r="L1941" s="182" t="str">
        <f>IF(G1941=30,1,M1940)</f>
      </c>
      <c r="M1941" s="183" t="str">
        <f>L1941*(1-K1941)</f>
      </c>
    </row>
    <row r="1942">
      <c r="A1942" t="s">
        <v>167</v>
      </c>
      <c r="B1942" t="s">
        <v>243</v>
      </c>
      <c r="C1942" s="35" t="s">
        <v>245</v>
      </c>
      <c r="D1942" t="s">
        <v>530</v>
      </c>
      <c r="E1942" t="s">
        <v>548</v>
      </c>
      <c r="F1942" s="176" t="n">
        <v>2047</v>
      </c>
      <c r="G1942" s="177" t="n">
        <v>50</v>
      </c>
      <c r="H1942" s="178" t="n">
        <v>6928.85446283524</v>
      </c>
      <c r="I1942" s="179" t="n">
        <v>4242944.84304321</v>
      </c>
      <c r="J1942" s="180" t="str">
        <f>IF(I1942&gt;0,H1942/I1942,0)</f>
      </c>
      <c r="K1942" s="181" t="str">
        <f>1-EXP(-J1942)</f>
      </c>
      <c r="L1942" s="182" t="str">
        <f>IF(G1942=30,1,M1941)</f>
      </c>
      <c r="M1942" s="183" t="str">
        <f>L1942*(1-K1942)</f>
      </c>
    </row>
    <row r="1943">
      <c r="A1943" t="s">
        <v>167</v>
      </c>
      <c r="B1943" t="s">
        <v>243</v>
      </c>
      <c r="C1943" s="35" t="s">
        <v>245</v>
      </c>
      <c r="D1943" t="s">
        <v>530</v>
      </c>
      <c r="E1943" t="s">
        <v>548</v>
      </c>
      <c r="F1943" s="176" t="n">
        <v>2047</v>
      </c>
      <c r="G1943" s="177" t="n">
        <v>51</v>
      </c>
      <c r="H1943" s="178" t="n">
        <v>7674.88121997252</v>
      </c>
      <c r="I1943" s="179" t="n">
        <v>4169988.70783191</v>
      </c>
      <c r="J1943" s="180" t="str">
        <f>IF(I1943&gt;0,H1943/I1943,0)</f>
      </c>
      <c r="K1943" s="181" t="str">
        <f>1-EXP(-J1943)</f>
      </c>
      <c r="L1943" s="182" t="str">
        <f>IF(G1943=30,1,M1942)</f>
      </c>
      <c r="M1943" s="183" t="str">
        <f>L1943*(1-K1943)</f>
      </c>
    </row>
    <row r="1944">
      <c r="A1944" t="s">
        <v>167</v>
      </c>
      <c r="B1944" t="s">
        <v>243</v>
      </c>
      <c r="C1944" s="35" t="s">
        <v>245</v>
      </c>
      <c r="D1944" t="s">
        <v>530</v>
      </c>
      <c r="E1944" t="s">
        <v>548</v>
      </c>
      <c r="F1944" s="176" t="n">
        <v>2047</v>
      </c>
      <c r="G1944" s="177" t="n">
        <v>52</v>
      </c>
      <c r="H1944" s="178" t="n">
        <v>8203.81445893462</v>
      </c>
      <c r="I1944" s="179" t="n">
        <v>4094332.89641949</v>
      </c>
      <c r="J1944" s="180" t="str">
        <f>IF(I1944&gt;0,H1944/I1944,0)</f>
      </c>
      <c r="K1944" s="181" t="str">
        <f>1-EXP(-J1944)</f>
      </c>
      <c r="L1944" s="182" t="str">
        <f>IF(G1944=30,1,M1943)</f>
      </c>
      <c r="M1944" s="183" t="str">
        <f>L1944*(1-K1944)</f>
      </c>
    </row>
    <row r="1945">
      <c r="A1945" t="s">
        <v>167</v>
      </c>
      <c r="B1945" t="s">
        <v>243</v>
      </c>
      <c r="C1945" s="35" t="s">
        <v>245</v>
      </c>
      <c r="D1945" t="s">
        <v>530</v>
      </c>
      <c r="E1945" t="s">
        <v>548</v>
      </c>
      <c r="F1945" s="176" t="n">
        <v>2047</v>
      </c>
      <c r="G1945" s="177" t="n">
        <v>53</v>
      </c>
      <c r="H1945" s="178" t="n">
        <v>8786.96745193166</v>
      </c>
      <c r="I1945" s="179" t="n">
        <v>4026564.9090697</v>
      </c>
      <c r="J1945" s="180" t="str">
        <f>IF(I1945&gt;0,H1945/I1945,0)</f>
      </c>
      <c r="K1945" s="181" t="str">
        <f>1-EXP(-J1945)</f>
      </c>
      <c r="L1945" s="182" t="str">
        <f>IF(G1945=30,1,M1944)</f>
      </c>
      <c r="M1945" s="183" t="str">
        <f>L1945*(1-K1945)</f>
      </c>
    </row>
    <row r="1946">
      <c r="A1946" t="s">
        <v>167</v>
      </c>
      <c r="B1946" t="s">
        <v>243</v>
      </c>
      <c r="C1946" s="35" t="s">
        <v>245</v>
      </c>
      <c r="D1946" t="s">
        <v>530</v>
      </c>
      <c r="E1946" t="s">
        <v>548</v>
      </c>
      <c r="F1946" s="176" t="n">
        <v>2047</v>
      </c>
      <c r="G1946" s="177" t="n">
        <v>54</v>
      </c>
      <c r="H1946" s="178" t="n">
        <v>9475.71110621714</v>
      </c>
      <c r="I1946" s="179" t="n">
        <v>3960030.00416593</v>
      </c>
      <c r="J1946" s="180" t="str">
        <f>IF(I1946&gt;0,H1946/I1946,0)</f>
      </c>
      <c r="K1946" s="181" t="str">
        <f>1-EXP(-J1946)</f>
      </c>
      <c r="L1946" s="182" t="str">
        <f>IF(G1946=30,1,M1945)</f>
      </c>
      <c r="M1946" s="183" t="str">
        <f>L1946*(1-K1946)</f>
      </c>
    </row>
    <row r="1947">
      <c r="A1947" t="s">
        <v>167</v>
      </c>
      <c r="B1947" t="s">
        <v>243</v>
      </c>
      <c r="C1947" s="35" t="s">
        <v>245</v>
      </c>
      <c r="D1947" t="s">
        <v>530</v>
      </c>
      <c r="E1947" t="s">
        <v>548</v>
      </c>
      <c r="F1947" s="176" t="n">
        <v>2047</v>
      </c>
      <c r="G1947" s="177" t="n">
        <v>55</v>
      </c>
      <c r="H1947" s="178" t="n">
        <v>10307.0730550877</v>
      </c>
      <c r="I1947" s="179" t="n">
        <v>3925317.3754137</v>
      </c>
      <c r="J1947" s="180" t="str">
        <f>IF(I1947&gt;0,H1947/I1947,0)</f>
      </c>
      <c r="K1947" s="181" t="str">
        <f>1-EXP(-J1947)</f>
      </c>
      <c r="L1947" s="182" t="str">
        <f>IF(G1947=30,1,M1946)</f>
      </c>
      <c r="M1947" s="183" t="str">
        <f>L1947*(1-K1947)</f>
      </c>
    </row>
    <row r="1948">
      <c r="A1948" t="s">
        <v>167</v>
      </c>
      <c r="B1948" t="s">
        <v>243</v>
      </c>
      <c r="C1948" s="35" t="s">
        <v>245</v>
      </c>
      <c r="D1948" t="s">
        <v>530</v>
      </c>
      <c r="E1948" t="s">
        <v>548</v>
      </c>
      <c r="F1948" s="176" t="n">
        <v>2047</v>
      </c>
      <c r="G1948" s="177" t="n">
        <v>56</v>
      </c>
      <c r="H1948" s="178" t="n">
        <v>11050.1226966563</v>
      </c>
      <c r="I1948" s="179" t="n">
        <v>3883485.04167227</v>
      </c>
      <c r="J1948" s="180" t="str">
        <f>IF(I1948&gt;0,H1948/I1948,0)</f>
      </c>
      <c r="K1948" s="181" t="str">
        <f>1-EXP(-J1948)</f>
      </c>
      <c r="L1948" s="182" t="str">
        <f>IF(G1948=30,1,M1947)</f>
      </c>
      <c r="M1948" s="183" t="str">
        <f>L1948*(1-K1948)</f>
      </c>
    </row>
    <row r="1949">
      <c r="A1949" t="s">
        <v>167</v>
      </c>
      <c r="B1949" t="s">
        <v>243</v>
      </c>
      <c r="C1949" s="35" t="s">
        <v>245</v>
      </c>
      <c r="D1949" t="s">
        <v>530</v>
      </c>
      <c r="E1949" t="s">
        <v>548</v>
      </c>
      <c r="F1949" s="176" t="n">
        <v>2047</v>
      </c>
      <c r="G1949" s="177" t="n">
        <v>57</v>
      </c>
      <c r="H1949" s="178" t="n">
        <v>12051.7542115998</v>
      </c>
      <c r="I1949" s="179" t="n">
        <v>3843256.43915572</v>
      </c>
      <c r="J1949" s="180" t="str">
        <f>IF(I1949&gt;0,H1949/I1949,0)</f>
      </c>
      <c r="K1949" s="181" t="str">
        <f>1-EXP(-J1949)</f>
      </c>
      <c r="L1949" s="182" t="str">
        <f>IF(G1949=30,1,M1948)</f>
      </c>
      <c r="M1949" s="183" t="str">
        <f>L1949*(1-K1949)</f>
      </c>
    </row>
    <row r="1950">
      <c r="A1950" t="s">
        <v>167</v>
      </c>
      <c r="B1950" t="s">
        <v>243</v>
      </c>
      <c r="C1950" s="35" t="s">
        <v>245</v>
      </c>
      <c r="D1950" t="s">
        <v>530</v>
      </c>
      <c r="E1950" t="s">
        <v>548</v>
      </c>
      <c r="F1950" s="176" t="n">
        <v>2047</v>
      </c>
      <c r="G1950" s="177" t="n">
        <v>58</v>
      </c>
      <c r="H1950" s="178" t="n">
        <v>13211.1242038003</v>
      </c>
      <c r="I1950" s="179" t="n">
        <v>3822175.63159509</v>
      </c>
      <c r="J1950" s="180" t="str">
        <f>IF(I1950&gt;0,H1950/I1950,0)</f>
      </c>
      <c r="K1950" s="181" t="str">
        <f>1-EXP(-J1950)</f>
      </c>
      <c r="L1950" s="182" t="str">
        <f>IF(G1950=30,1,M1949)</f>
      </c>
      <c r="M1950" s="183" t="str">
        <f>L1950*(1-K1950)</f>
      </c>
    </row>
    <row r="1951">
      <c r="A1951" t="s">
        <v>167</v>
      </c>
      <c r="B1951" t="s">
        <v>243</v>
      </c>
      <c r="C1951" s="35" t="s">
        <v>245</v>
      </c>
      <c r="D1951" t="s">
        <v>530</v>
      </c>
      <c r="E1951" t="s">
        <v>548</v>
      </c>
      <c r="F1951" s="176" t="n">
        <v>2047</v>
      </c>
      <c r="G1951" s="177" t="n">
        <v>59</v>
      </c>
      <c r="H1951" s="178" t="n">
        <v>13755.5516087813</v>
      </c>
      <c r="I1951" s="179" t="n">
        <v>3755417.08889848</v>
      </c>
      <c r="J1951" s="180" t="str">
        <f>IF(I1951&gt;0,H1951/I1951,0)</f>
      </c>
      <c r="K1951" s="181" t="str">
        <f>1-EXP(-J1951)</f>
      </c>
      <c r="L1951" s="182" t="str">
        <f>IF(G1951=30,1,M1950)</f>
      </c>
      <c r="M1951" s="183" t="str">
        <f>L1951*(1-K1951)</f>
      </c>
    </row>
    <row r="1952">
      <c r="A1952" t="s">
        <v>167</v>
      </c>
      <c r="B1952" t="s">
        <v>243</v>
      </c>
      <c r="C1952" s="35" t="s">
        <v>245</v>
      </c>
      <c r="D1952" t="s">
        <v>530</v>
      </c>
      <c r="E1952" t="s">
        <v>548</v>
      </c>
      <c r="F1952" s="176" t="n">
        <v>2047</v>
      </c>
      <c r="G1952" s="177" t="n">
        <v>60</v>
      </c>
      <c r="H1952" s="178" t="n">
        <v>14466.8707104935</v>
      </c>
      <c r="I1952" s="179" t="n">
        <v>3679527.3710827</v>
      </c>
      <c r="J1952" s="180" t="str">
        <f>IF(I1952&gt;0,H1952/I1952,0)</f>
      </c>
      <c r="K1952" s="181" t="str">
        <f>1-EXP(-J1952)</f>
      </c>
      <c r="L1952" s="182" t="str">
        <f>IF(G1952=30,1,M1951)</f>
      </c>
      <c r="M1952" s="183" t="str">
        <f>L1952*(1-K1952)</f>
      </c>
    </row>
    <row r="1953">
      <c r="A1953" t="s">
        <v>167</v>
      </c>
      <c r="B1953" t="s">
        <v>243</v>
      </c>
      <c r="C1953" s="35" t="s">
        <v>245</v>
      </c>
      <c r="D1953" t="s">
        <v>530</v>
      </c>
      <c r="E1953" t="s">
        <v>548</v>
      </c>
      <c r="F1953" s="176" t="n">
        <v>2047</v>
      </c>
      <c r="G1953" s="177" t="n">
        <v>61</v>
      </c>
      <c r="H1953" s="178" t="n">
        <v>15394.6931091372</v>
      </c>
      <c r="I1953" s="179" t="n">
        <v>3657800.40480993</v>
      </c>
      <c r="J1953" s="180" t="str">
        <f>IF(I1953&gt;0,H1953/I1953,0)</f>
      </c>
      <c r="K1953" s="181" t="str">
        <f>1-EXP(-J1953)</f>
      </c>
      <c r="L1953" s="182" t="str">
        <f>IF(G1953=30,1,M1952)</f>
      </c>
      <c r="M1953" s="183" t="str">
        <f>L1953*(1-K1953)</f>
      </c>
    </row>
    <row r="1954">
      <c r="A1954" t="s">
        <v>167</v>
      </c>
      <c r="B1954" t="s">
        <v>243</v>
      </c>
      <c r="C1954" s="35" t="s">
        <v>245</v>
      </c>
      <c r="D1954" t="s">
        <v>530</v>
      </c>
      <c r="E1954" t="s">
        <v>548</v>
      </c>
      <c r="F1954" s="176" t="n">
        <v>2047</v>
      </c>
      <c r="G1954" s="177" t="n">
        <v>62</v>
      </c>
      <c r="H1954" s="178" t="n">
        <v>16896.7441872656</v>
      </c>
      <c r="I1954" s="179" t="n">
        <v>3683981.72963858</v>
      </c>
      <c r="J1954" s="180" t="str">
        <f>IF(I1954&gt;0,H1954/I1954,0)</f>
      </c>
      <c r="K1954" s="181" t="str">
        <f>1-EXP(-J1954)</f>
      </c>
      <c r="L1954" s="182" t="str">
        <f>IF(G1954=30,1,M1953)</f>
      </c>
      <c r="M1954" s="183" t="str">
        <f>L1954*(1-K1954)</f>
      </c>
    </row>
    <row r="1955">
      <c r="A1955" t="s">
        <v>167</v>
      </c>
      <c r="B1955" t="s">
        <v>243</v>
      </c>
      <c r="C1955" s="35" t="s">
        <v>245</v>
      </c>
      <c r="D1955" t="s">
        <v>530</v>
      </c>
      <c r="E1955" t="s">
        <v>548</v>
      </c>
      <c r="F1955" s="176" t="n">
        <v>2047</v>
      </c>
      <c r="G1955" s="177" t="n">
        <v>63</v>
      </c>
      <c r="H1955" s="178" t="n">
        <v>18337.3149362259</v>
      </c>
      <c r="I1955" s="179" t="n">
        <v>3668780.70710684</v>
      </c>
      <c r="J1955" s="180" t="str">
        <f>IF(I1955&gt;0,H1955/I1955,0)</f>
      </c>
      <c r="K1955" s="181" t="str">
        <f>1-EXP(-J1955)</f>
      </c>
      <c r="L1955" s="182" t="str">
        <f>IF(G1955=30,1,M1954)</f>
      </c>
      <c r="M1955" s="183" t="str">
        <f>L1955*(1-K1955)</f>
      </c>
    </row>
    <row r="1956">
      <c r="A1956" t="s">
        <v>167</v>
      </c>
      <c r="B1956" t="s">
        <v>243</v>
      </c>
      <c r="C1956" s="35" t="s">
        <v>245</v>
      </c>
      <c r="D1956" t="s">
        <v>530</v>
      </c>
      <c r="E1956" t="s">
        <v>548</v>
      </c>
      <c r="F1956" s="176" t="n">
        <v>2047</v>
      </c>
      <c r="G1956" s="177" t="n">
        <v>64</v>
      </c>
      <c r="H1956" s="178" t="n">
        <v>19827.0035487316</v>
      </c>
      <c r="I1956" s="179" t="n">
        <v>3599928.65894362</v>
      </c>
      <c r="J1956" s="180" t="str">
        <f>IF(I1956&gt;0,H1956/I1956,0)</f>
      </c>
      <c r="K1956" s="181" t="str">
        <f>1-EXP(-J1956)</f>
      </c>
      <c r="L1956" s="182" t="str">
        <f>IF(G1956=30,1,M1955)</f>
      </c>
      <c r="M1956" s="183" t="str">
        <f>L1956*(1-K1956)</f>
      </c>
    </row>
    <row r="1957">
      <c r="A1957" t="s">
        <v>167</v>
      </c>
      <c r="B1957" t="s">
        <v>243</v>
      </c>
      <c r="C1957" s="35" t="s">
        <v>245</v>
      </c>
      <c r="D1957" t="s">
        <v>530</v>
      </c>
      <c r="E1957" t="s">
        <v>548</v>
      </c>
      <c r="F1957" s="176" t="n">
        <v>2047</v>
      </c>
      <c r="G1957" s="177" t="n">
        <v>65</v>
      </c>
      <c r="H1957" s="178" t="n">
        <v>21149.7957705086</v>
      </c>
      <c r="I1957" s="179" t="n">
        <v>3506987.78588357</v>
      </c>
      <c r="J1957" s="180" t="str">
        <f>IF(I1957&gt;0,H1957/I1957,0)</f>
      </c>
      <c r="K1957" s="181" t="str">
        <f>1-EXP(-J1957)</f>
      </c>
      <c r="L1957" s="182" t="str">
        <f>IF(G1957=30,1,M1956)</f>
      </c>
      <c r="M1957" s="183" t="str">
        <f>L1957*(1-K1957)</f>
      </c>
    </row>
    <row r="1958">
      <c r="A1958" t="s">
        <v>167</v>
      </c>
      <c r="B1958" t="s">
        <v>243</v>
      </c>
      <c r="C1958" s="35" t="s">
        <v>245</v>
      </c>
      <c r="D1958" t="s">
        <v>530</v>
      </c>
      <c r="E1958" t="s">
        <v>548</v>
      </c>
      <c r="F1958" s="176" t="n">
        <v>2047</v>
      </c>
      <c r="G1958" s="177" t="n">
        <v>66</v>
      </c>
      <c r="H1958" s="178" t="n">
        <v>21591.7870948014</v>
      </c>
      <c r="I1958" s="179" t="n">
        <v>3406408.97979165</v>
      </c>
      <c r="J1958" s="180" t="str">
        <f>IF(I1958&gt;0,H1958/I1958,0)</f>
      </c>
      <c r="K1958" s="181" t="str">
        <f>1-EXP(-J1958)</f>
      </c>
      <c r="L1958" s="182" t="str">
        <f>IF(G1958=30,1,M1957)</f>
      </c>
      <c r="M1958" s="183" t="str">
        <f>L1958*(1-K1958)</f>
      </c>
    </row>
    <row r="1959">
      <c r="A1959" t="s">
        <v>167</v>
      </c>
      <c r="B1959" t="s">
        <v>243</v>
      </c>
      <c r="C1959" s="35" t="s">
        <v>245</v>
      </c>
      <c r="D1959" t="s">
        <v>530</v>
      </c>
      <c r="E1959" t="s">
        <v>548</v>
      </c>
      <c r="F1959" s="176" t="n">
        <v>2047</v>
      </c>
      <c r="G1959" s="177" t="n">
        <v>67</v>
      </c>
      <c r="H1959" s="178" t="n">
        <v>22830.1338959805</v>
      </c>
      <c r="I1959" s="179" t="n">
        <v>3307769.42090198</v>
      </c>
      <c r="J1959" s="180" t="str">
        <f>IF(I1959&gt;0,H1959/I1959,0)</f>
      </c>
      <c r="K1959" s="181" t="str">
        <f>1-EXP(-J1959)</f>
      </c>
      <c r="L1959" s="182" t="str">
        <f>IF(G1959=30,1,M1958)</f>
      </c>
      <c r="M1959" s="183" t="str">
        <f>L1959*(1-K1959)</f>
      </c>
    </row>
    <row r="1960">
      <c r="A1960" t="s">
        <v>167</v>
      </c>
      <c r="B1960" t="s">
        <v>243</v>
      </c>
      <c r="C1960" s="35" t="s">
        <v>245</v>
      </c>
      <c r="D1960" t="s">
        <v>530</v>
      </c>
      <c r="E1960" t="s">
        <v>548</v>
      </c>
      <c r="F1960" s="176" t="n">
        <v>2047</v>
      </c>
      <c r="G1960" s="177" t="n">
        <v>68</v>
      </c>
      <c r="H1960" s="178" t="n">
        <v>23900.0836845704</v>
      </c>
      <c r="I1960" s="179" t="n">
        <v>3195044.44169692</v>
      </c>
      <c r="J1960" s="180" t="str">
        <f>IF(I1960&gt;0,H1960/I1960,0)</f>
      </c>
      <c r="K1960" s="181" t="str">
        <f>1-EXP(-J1960)</f>
      </c>
      <c r="L1960" s="182" t="str">
        <f>IF(G1960=30,1,M1959)</f>
      </c>
      <c r="M1960" s="183" t="str">
        <f>L1960*(1-K1960)</f>
      </c>
    </row>
    <row r="1961">
      <c r="A1961" t="s">
        <v>167</v>
      </c>
      <c r="B1961" t="s">
        <v>243</v>
      </c>
      <c r="C1961" s="35" t="s">
        <v>245</v>
      </c>
      <c r="D1961" t="s">
        <v>530</v>
      </c>
      <c r="E1961" t="s">
        <v>548</v>
      </c>
      <c r="F1961" s="176" t="n">
        <v>2047</v>
      </c>
      <c r="G1961" s="177" t="n">
        <v>69</v>
      </c>
      <c r="H1961" s="178" t="n">
        <v>24161.4854650854</v>
      </c>
      <c r="I1961" s="179" t="n">
        <v>3060797.66789342</v>
      </c>
      <c r="J1961" s="180" t="str">
        <f>IF(I1961&gt;0,H1961/I1961,0)</f>
      </c>
      <c r="K1961" s="181" t="str">
        <f>1-EXP(-J1961)</f>
      </c>
      <c r="L1961" s="182" t="str">
        <f>IF(G1961=30,1,M1960)</f>
      </c>
      <c r="M1961" s="183" t="str">
        <f>L1961*(1-K1961)</f>
      </c>
    </row>
    <row r="1962">
      <c r="A1962" t="s">
        <v>167</v>
      </c>
      <c r="B1962" t="s">
        <v>243</v>
      </c>
      <c r="C1962" s="35" t="s">
        <v>245</v>
      </c>
      <c r="D1962" t="s">
        <v>530</v>
      </c>
      <c r="E1962" t="s">
        <v>548</v>
      </c>
      <c r="F1962" s="176" t="n">
        <v>2048</v>
      </c>
      <c r="G1962" s="177" t="n">
        <v>30</v>
      </c>
      <c r="H1962" s="178" t="n">
        <v>635.020183291261</v>
      </c>
      <c r="I1962" s="179" t="n">
        <v>4276420.4134746</v>
      </c>
      <c r="J1962" s="180" t="str">
        <f>IF(I1962&gt;0,H1962/I1962,0)</f>
      </c>
      <c r="K1962" s="181" t="str">
        <f>1-EXP(-J1962)</f>
      </c>
      <c r="L1962" s="182" t="str">
        <f>IF(G1962=30,1,M1961)</f>
      </c>
      <c r="M1962" s="183" t="str">
        <f>L1962*(1-K1962)</f>
      </c>
    </row>
    <row r="1963">
      <c r="A1963" t="s">
        <v>167</v>
      </c>
      <c r="B1963" t="s">
        <v>243</v>
      </c>
      <c r="C1963" s="35" t="s">
        <v>245</v>
      </c>
      <c r="D1963" t="s">
        <v>530</v>
      </c>
      <c r="E1963" t="s">
        <v>548</v>
      </c>
      <c r="F1963" s="176" t="n">
        <v>2048</v>
      </c>
      <c r="G1963" s="177" t="n">
        <v>31</v>
      </c>
      <c r="H1963" s="178" t="n">
        <v>917.913731525845</v>
      </c>
      <c r="I1963" s="179" t="n">
        <v>4342208.15620719</v>
      </c>
      <c r="J1963" s="180" t="str">
        <f>IF(I1963&gt;0,H1963/I1963,0)</f>
      </c>
      <c r="K1963" s="181" t="str">
        <f>1-EXP(-J1963)</f>
      </c>
      <c r="L1963" s="182" t="str">
        <f>IF(G1963=30,1,M1962)</f>
      </c>
      <c r="M1963" s="183" t="str">
        <f>L1963*(1-K1963)</f>
      </c>
    </row>
    <row r="1964">
      <c r="A1964" t="s">
        <v>167</v>
      </c>
      <c r="B1964" t="s">
        <v>243</v>
      </c>
      <c r="C1964" s="35" t="s">
        <v>245</v>
      </c>
      <c r="D1964" t="s">
        <v>530</v>
      </c>
      <c r="E1964" t="s">
        <v>548</v>
      </c>
      <c r="F1964" s="176" t="n">
        <v>2048</v>
      </c>
      <c r="G1964" s="177" t="n">
        <v>32</v>
      </c>
      <c r="H1964" s="178" t="n">
        <v>1023.33509171751</v>
      </c>
      <c r="I1964" s="179" t="n">
        <v>4578823.42927252</v>
      </c>
      <c r="J1964" s="180" t="str">
        <f>IF(I1964&gt;0,H1964/I1964,0)</f>
      </c>
      <c r="K1964" s="181" t="str">
        <f>1-EXP(-J1964)</f>
      </c>
      <c r="L1964" s="182" t="str">
        <f>IF(G1964=30,1,M1963)</f>
      </c>
      <c r="M1964" s="183" t="str">
        <f>L1964*(1-K1964)</f>
      </c>
    </row>
    <row r="1965">
      <c r="A1965" t="s">
        <v>167</v>
      </c>
      <c r="B1965" t="s">
        <v>243</v>
      </c>
      <c r="C1965" s="35" t="s">
        <v>245</v>
      </c>
      <c r="D1965" t="s">
        <v>530</v>
      </c>
      <c r="E1965" t="s">
        <v>548</v>
      </c>
      <c r="F1965" s="176" t="n">
        <v>2048</v>
      </c>
      <c r="G1965" s="177" t="n">
        <v>33</v>
      </c>
      <c r="H1965" s="178" t="n">
        <v>1102.50156808338</v>
      </c>
      <c r="I1965" s="179" t="n">
        <v>4642036.58799733</v>
      </c>
      <c r="J1965" s="180" t="str">
        <f>IF(I1965&gt;0,H1965/I1965,0)</f>
      </c>
      <c r="K1965" s="181" t="str">
        <f>1-EXP(-J1965)</f>
      </c>
      <c r="L1965" s="182" t="str">
        <f>IF(G1965=30,1,M1964)</f>
      </c>
      <c r="M1965" s="183" t="str">
        <f>L1965*(1-K1965)</f>
      </c>
    </row>
    <row r="1966">
      <c r="A1966" t="s">
        <v>167</v>
      </c>
      <c r="B1966" t="s">
        <v>243</v>
      </c>
      <c r="C1966" s="35" t="s">
        <v>245</v>
      </c>
      <c r="D1966" t="s">
        <v>530</v>
      </c>
      <c r="E1966" t="s">
        <v>548</v>
      </c>
      <c r="F1966" s="176" t="n">
        <v>2048</v>
      </c>
      <c r="G1966" s="177" t="n">
        <v>34</v>
      </c>
      <c r="H1966" s="178" t="n">
        <v>1192.05097399667</v>
      </c>
      <c r="I1966" s="179" t="n">
        <v>4713180.56539231</v>
      </c>
      <c r="J1966" s="180" t="str">
        <f>IF(I1966&gt;0,H1966/I1966,0)</f>
      </c>
      <c r="K1966" s="181" t="str">
        <f>1-EXP(-J1966)</f>
      </c>
      <c r="L1966" s="182" t="str">
        <f>IF(G1966=30,1,M1965)</f>
      </c>
      <c r="M1966" s="183" t="str">
        <f>L1966*(1-K1966)</f>
      </c>
    </row>
    <row r="1967">
      <c r="A1967" t="s">
        <v>167</v>
      </c>
      <c r="B1967" t="s">
        <v>243</v>
      </c>
      <c r="C1967" s="35" t="s">
        <v>245</v>
      </c>
      <c r="D1967" t="s">
        <v>530</v>
      </c>
      <c r="E1967" t="s">
        <v>548</v>
      </c>
      <c r="F1967" s="176" t="n">
        <v>2048</v>
      </c>
      <c r="G1967" s="177" t="n">
        <v>35</v>
      </c>
      <c r="H1967" s="178" t="n">
        <v>1306.98054937357</v>
      </c>
      <c r="I1967" s="179" t="n">
        <v>4803496.66351715</v>
      </c>
      <c r="J1967" s="180" t="str">
        <f>IF(I1967&gt;0,H1967/I1967,0)</f>
      </c>
      <c r="K1967" s="181" t="str">
        <f>1-EXP(-J1967)</f>
      </c>
      <c r="L1967" s="182" t="str">
        <f>IF(G1967=30,1,M1966)</f>
      </c>
      <c r="M1967" s="183" t="str">
        <f>L1967*(1-K1967)</f>
      </c>
    </row>
    <row r="1968">
      <c r="A1968" t="s">
        <v>167</v>
      </c>
      <c r="B1968" t="s">
        <v>243</v>
      </c>
      <c r="C1968" s="35" t="s">
        <v>245</v>
      </c>
      <c r="D1968" t="s">
        <v>530</v>
      </c>
      <c r="E1968" t="s">
        <v>548</v>
      </c>
      <c r="F1968" s="176" t="n">
        <v>2048</v>
      </c>
      <c r="G1968" s="177" t="n">
        <v>36</v>
      </c>
      <c r="H1968" s="178" t="n">
        <v>1665.73546679647</v>
      </c>
      <c r="I1968" s="179" t="n">
        <v>4845806.8053837</v>
      </c>
      <c r="J1968" s="180" t="str">
        <f>IF(I1968&gt;0,H1968/I1968,0)</f>
      </c>
      <c r="K1968" s="181" t="str">
        <f>1-EXP(-J1968)</f>
      </c>
      <c r="L1968" s="182" t="str">
        <f>IF(G1968=30,1,M1967)</f>
      </c>
      <c r="M1968" s="183" t="str">
        <f>L1968*(1-K1968)</f>
      </c>
    </row>
    <row r="1969">
      <c r="A1969" t="s">
        <v>167</v>
      </c>
      <c r="B1969" t="s">
        <v>243</v>
      </c>
      <c r="C1969" s="35" t="s">
        <v>245</v>
      </c>
      <c r="D1969" t="s">
        <v>530</v>
      </c>
      <c r="E1969" t="s">
        <v>548</v>
      </c>
      <c r="F1969" s="176" t="n">
        <v>2048</v>
      </c>
      <c r="G1969" s="177" t="n">
        <v>37</v>
      </c>
      <c r="H1969" s="178" t="n">
        <v>1784.20064484961</v>
      </c>
      <c r="I1969" s="179" t="n">
        <v>4765431.60413741</v>
      </c>
      <c r="J1969" s="180" t="str">
        <f>IF(I1969&gt;0,H1969/I1969,0)</f>
      </c>
      <c r="K1969" s="181" t="str">
        <f>1-EXP(-J1969)</f>
      </c>
      <c r="L1969" s="182" t="str">
        <f>IF(G1969=30,1,M1968)</f>
      </c>
      <c r="M1969" s="183" t="str">
        <f>L1969*(1-K1969)</f>
      </c>
    </row>
    <row r="1970">
      <c r="A1970" t="s">
        <v>167</v>
      </c>
      <c r="B1970" t="s">
        <v>243</v>
      </c>
      <c r="C1970" s="35" t="s">
        <v>245</v>
      </c>
      <c r="D1970" t="s">
        <v>530</v>
      </c>
      <c r="E1970" t="s">
        <v>548</v>
      </c>
      <c r="F1970" s="176" t="n">
        <v>2048</v>
      </c>
      <c r="G1970" s="177" t="n">
        <v>38</v>
      </c>
      <c r="H1970" s="178" t="n">
        <v>1914.91530575917</v>
      </c>
      <c r="I1970" s="179" t="n">
        <v>4663462.20779084</v>
      </c>
      <c r="J1970" s="180" t="str">
        <f>IF(I1970&gt;0,H1970/I1970,0)</f>
      </c>
      <c r="K1970" s="181" t="str">
        <f>1-EXP(-J1970)</f>
      </c>
      <c r="L1970" s="182" t="str">
        <f>IF(G1970=30,1,M1969)</f>
      </c>
      <c r="M1970" s="183" t="str">
        <f>L1970*(1-K1970)</f>
      </c>
    </row>
    <row r="1971">
      <c r="A1971" t="s">
        <v>167</v>
      </c>
      <c r="B1971" t="s">
        <v>243</v>
      </c>
      <c r="C1971" s="35" t="s">
        <v>245</v>
      </c>
      <c r="D1971" t="s">
        <v>530</v>
      </c>
      <c r="E1971" t="s">
        <v>548</v>
      </c>
      <c r="F1971" s="176" t="n">
        <v>2048</v>
      </c>
      <c r="G1971" s="177" t="n">
        <v>39</v>
      </c>
      <c r="H1971" s="178" t="n">
        <v>2011.38498374844</v>
      </c>
      <c r="I1971" s="179" t="n">
        <v>4605272.75667436</v>
      </c>
      <c r="J1971" s="180" t="str">
        <f>IF(I1971&gt;0,H1971/I1971,0)</f>
      </c>
      <c r="K1971" s="181" t="str">
        <f>1-EXP(-J1971)</f>
      </c>
      <c r="L1971" s="182" t="str">
        <f>IF(G1971=30,1,M1970)</f>
      </c>
      <c r="M1971" s="183" t="str">
        <f>L1971*(1-K1971)</f>
      </c>
    </row>
    <row r="1972">
      <c r="A1972" t="s">
        <v>167</v>
      </c>
      <c r="B1972" t="s">
        <v>243</v>
      </c>
      <c r="C1972" s="35" t="s">
        <v>245</v>
      </c>
      <c r="D1972" t="s">
        <v>530</v>
      </c>
      <c r="E1972" t="s">
        <v>548</v>
      </c>
      <c r="F1972" s="176" t="n">
        <v>2048</v>
      </c>
      <c r="G1972" s="177" t="n">
        <v>40</v>
      </c>
      <c r="H1972" s="178" t="n">
        <v>2188.07522693862</v>
      </c>
      <c r="I1972" s="179" t="n">
        <v>4595088.53368884</v>
      </c>
      <c r="J1972" s="180" t="str">
        <f>IF(I1972&gt;0,H1972/I1972,0)</f>
      </c>
      <c r="K1972" s="181" t="str">
        <f>1-EXP(-J1972)</f>
      </c>
      <c r="L1972" s="182" t="str">
        <f>IF(G1972=30,1,M1971)</f>
      </c>
      <c r="M1972" s="183" t="str">
        <f>L1972*(1-K1972)</f>
      </c>
    </row>
    <row r="1973">
      <c r="A1973" t="s">
        <v>167</v>
      </c>
      <c r="B1973" t="s">
        <v>243</v>
      </c>
      <c r="C1973" s="35" t="s">
        <v>245</v>
      </c>
      <c r="D1973" t="s">
        <v>530</v>
      </c>
      <c r="E1973" t="s">
        <v>548</v>
      </c>
      <c r="F1973" s="176" t="n">
        <v>2048</v>
      </c>
      <c r="G1973" s="177" t="n">
        <v>41</v>
      </c>
      <c r="H1973" s="178" t="n">
        <v>2821.66474630053</v>
      </c>
      <c r="I1973" s="179" t="n">
        <v>4564691.30243178</v>
      </c>
      <c r="J1973" s="180" t="str">
        <f>IF(I1973&gt;0,H1973/I1973,0)</f>
      </c>
      <c r="K1973" s="181" t="str">
        <f>1-EXP(-J1973)</f>
      </c>
      <c r="L1973" s="182" t="str">
        <f>IF(G1973=30,1,M1972)</f>
      </c>
      <c r="M1973" s="183" t="str">
        <f>L1973*(1-K1973)</f>
      </c>
    </row>
    <row r="1974">
      <c r="A1974" t="s">
        <v>167</v>
      </c>
      <c r="B1974" t="s">
        <v>243</v>
      </c>
      <c r="C1974" s="35" t="s">
        <v>245</v>
      </c>
      <c r="D1974" t="s">
        <v>530</v>
      </c>
      <c r="E1974" t="s">
        <v>548</v>
      </c>
      <c r="F1974" s="176" t="n">
        <v>2048</v>
      </c>
      <c r="G1974" s="177" t="n">
        <v>42</v>
      </c>
      <c r="H1974" s="178" t="n">
        <v>3077.23148618076</v>
      </c>
      <c r="I1974" s="179" t="n">
        <v>4491002.25313273</v>
      </c>
      <c r="J1974" s="180" t="str">
        <f>IF(I1974&gt;0,H1974/I1974,0)</f>
      </c>
      <c r="K1974" s="181" t="str">
        <f>1-EXP(-J1974)</f>
      </c>
      <c r="L1974" s="182" t="str">
        <f>IF(G1974=30,1,M1973)</f>
      </c>
      <c r="M1974" s="183" t="str">
        <f>L1974*(1-K1974)</f>
      </c>
    </row>
    <row r="1975">
      <c r="A1975" t="s">
        <v>167</v>
      </c>
      <c r="B1975" t="s">
        <v>243</v>
      </c>
      <c r="C1975" s="35" t="s">
        <v>245</v>
      </c>
      <c r="D1975" t="s">
        <v>530</v>
      </c>
      <c r="E1975" t="s">
        <v>548</v>
      </c>
      <c r="F1975" s="176" t="n">
        <v>2048</v>
      </c>
      <c r="G1975" s="177" t="n">
        <v>43</v>
      </c>
      <c r="H1975" s="178" t="n">
        <v>3361.64206746131</v>
      </c>
      <c r="I1975" s="179" t="n">
        <v>4394461.77545454</v>
      </c>
      <c r="J1975" s="180" t="str">
        <f>IF(I1975&gt;0,H1975/I1975,0)</f>
      </c>
      <c r="K1975" s="181" t="str">
        <f>1-EXP(-J1975)</f>
      </c>
      <c r="L1975" s="182" t="str">
        <f>IF(G1975=30,1,M1974)</f>
      </c>
      <c r="M1975" s="183" t="str">
        <f>L1975*(1-K1975)</f>
      </c>
    </row>
    <row r="1976">
      <c r="A1976" t="s">
        <v>167</v>
      </c>
      <c r="B1976" t="s">
        <v>243</v>
      </c>
      <c r="C1976" s="35" t="s">
        <v>245</v>
      </c>
      <c r="D1976" t="s">
        <v>530</v>
      </c>
      <c r="E1976" t="s">
        <v>548</v>
      </c>
      <c r="F1976" s="176" t="n">
        <v>2048</v>
      </c>
      <c r="G1976" s="177" t="n">
        <v>44</v>
      </c>
      <c r="H1976" s="178" t="n">
        <v>3472.92344381921</v>
      </c>
      <c r="I1976" s="179" t="n">
        <v>4293860.08446612</v>
      </c>
      <c r="J1976" s="180" t="str">
        <f>IF(I1976&gt;0,H1976/I1976,0)</f>
      </c>
      <c r="K1976" s="181" t="str">
        <f>1-EXP(-J1976)</f>
      </c>
      <c r="L1976" s="182" t="str">
        <f>IF(G1976=30,1,M1975)</f>
      </c>
      <c r="M1976" s="183" t="str">
        <f>L1976*(1-K1976)</f>
      </c>
    </row>
    <row r="1977">
      <c r="A1977" t="s">
        <v>167</v>
      </c>
      <c r="B1977" t="s">
        <v>243</v>
      </c>
      <c r="C1977" s="35" t="s">
        <v>245</v>
      </c>
      <c r="D1977" t="s">
        <v>530</v>
      </c>
      <c r="E1977" t="s">
        <v>548</v>
      </c>
      <c r="F1977" s="176" t="n">
        <v>2048</v>
      </c>
      <c r="G1977" s="177" t="n">
        <v>45</v>
      </c>
      <c r="H1977" s="178" t="n">
        <v>3753.80874795081</v>
      </c>
      <c r="I1977" s="179" t="n">
        <v>4245921.72751336</v>
      </c>
      <c r="J1977" s="180" t="str">
        <f>IF(I1977&gt;0,H1977/I1977,0)</f>
      </c>
      <c r="K1977" s="181" t="str">
        <f>1-EXP(-J1977)</f>
      </c>
      <c r="L1977" s="182" t="str">
        <f>IF(G1977=30,1,M1976)</f>
      </c>
      <c r="M1977" s="183" t="str">
        <f>L1977*(1-K1977)</f>
      </c>
    </row>
    <row r="1978">
      <c r="A1978" t="s">
        <v>167</v>
      </c>
      <c r="B1978" t="s">
        <v>243</v>
      </c>
      <c r="C1978" s="35" t="s">
        <v>245</v>
      </c>
      <c r="D1978" t="s">
        <v>530</v>
      </c>
      <c r="E1978" t="s">
        <v>548</v>
      </c>
      <c r="F1978" s="176" t="n">
        <v>2048</v>
      </c>
      <c r="G1978" s="177" t="n">
        <v>46</v>
      </c>
      <c r="H1978" s="178" t="n">
        <v>4680.41936257042</v>
      </c>
      <c r="I1978" s="179" t="n">
        <v>4219695.04953514</v>
      </c>
      <c r="J1978" s="180" t="str">
        <f>IF(I1978&gt;0,H1978/I1978,0)</f>
      </c>
      <c r="K1978" s="181" t="str">
        <f>1-EXP(-J1978)</f>
      </c>
      <c r="L1978" s="182" t="str">
        <f>IF(G1978=30,1,M1977)</f>
      </c>
      <c r="M1978" s="183" t="str">
        <f>L1978*(1-K1978)</f>
      </c>
    </row>
    <row r="1979">
      <c r="A1979" t="s">
        <v>167</v>
      </c>
      <c r="B1979" t="s">
        <v>243</v>
      </c>
      <c r="C1979" s="35" t="s">
        <v>245</v>
      </c>
      <c r="D1979" t="s">
        <v>530</v>
      </c>
      <c r="E1979" t="s">
        <v>548</v>
      </c>
      <c r="F1979" s="176" t="n">
        <v>2048</v>
      </c>
      <c r="G1979" s="177" t="n">
        <v>47</v>
      </c>
      <c r="H1979" s="178" t="n">
        <v>5150.99283674099</v>
      </c>
      <c r="I1979" s="179" t="n">
        <v>4193079.52857552</v>
      </c>
      <c r="J1979" s="180" t="str">
        <f>IF(I1979&gt;0,H1979/I1979,0)</f>
      </c>
      <c r="K1979" s="181" t="str">
        <f>1-EXP(-J1979)</f>
      </c>
      <c r="L1979" s="182" t="str">
        <f>IF(G1979=30,1,M1978)</f>
      </c>
      <c r="M1979" s="183" t="str">
        <f>L1979*(1-K1979)</f>
      </c>
    </row>
    <row r="1980">
      <c r="A1980" t="s">
        <v>167</v>
      </c>
      <c r="B1980" t="s">
        <v>243</v>
      </c>
      <c r="C1980" s="35" t="s">
        <v>245</v>
      </c>
      <c r="D1980" t="s">
        <v>530</v>
      </c>
      <c r="E1980" t="s">
        <v>548</v>
      </c>
      <c r="F1980" s="176" t="n">
        <v>2048</v>
      </c>
      <c r="G1980" s="177" t="n">
        <v>48</v>
      </c>
      <c r="H1980" s="178" t="n">
        <v>5727.42054924458</v>
      </c>
      <c r="I1980" s="179" t="n">
        <v>4184727.13824395</v>
      </c>
      <c r="J1980" s="180" t="str">
        <f>IF(I1980&gt;0,H1980/I1980,0)</f>
      </c>
      <c r="K1980" s="181" t="str">
        <f>1-EXP(-J1980)</f>
      </c>
      <c r="L1980" s="182" t="str">
        <f>IF(G1980=30,1,M1979)</f>
      </c>
      <c r="M1980" s="183" t="str">
        <f>L1980*(1-K1980)</f>
      </c>
    </row>
    <row r="1981">
      <c r="A1981" t="s">
        <v>167</v>
      </c>
      <c r="B1981" t="s">
        <v>243</v>
      </c>
      <c r="C1981" s="35" t="s">
        <v>245</v>
      </c>
      <c r="D1981" t="s">
        <v>530</v>
      </c>
      <c r="E1981" t="s">
        <v>548</v>
      </c>
      <c r="F1981" s="176" t="n">
        <v>2048</v>
      </c>
      <c r="G1981" s="177" t="n">
        <v>49</v>
      </c>
      <c r="H1981" s="178" t="n">
        <v>6266.15488055293</v>
      </c>
      <c r="I1981" s="179" t="n">
        <v>4212644.23809128</v>
      </c>
      <c r="J1981" s="180" t="str">
        <f>IF(I1981&gt;0,H1981/I1981,0)</f>
      </c>
      <c r="K1981" s="181" t="str">
        <f>1-EXP(-J1981)</f>
      </c>
      <c r="L1981" s="182" t="str">
        <f>IF(G1981=30,1,M1980)</f>
      </c>
      <c r="M1981" s="183" t="str">
        <f>L1981*(1-K1981)</f>
      </c>
    </row>
    <row r="1982">
      <c r="A1982" t="s">
        <v>167</v>
      </c>
      <c r="B1982" t="s">
        <v>243</v>
      </c>
      <c r="C1982" s="35" t="s">
        <v>245</v>
      </c>
      <c r="D1982" t="s">
        <v>530</v>
      </c>
      <c r="E1982" t="s">
        <v>548</v>
      </c>
      <c r="F1982" s="176" t="n">
        <v>2048</v>
      </c>
      <c r="G1982" s="177" t="n">
        <v>50</v>
      </c>
      <c r="H1982" s="178" t="n">
        <v>6878.28664055915</v>
      </c>
      <c r="I1982" s="179" t="n">
        <v>4241966.34397961</v>
      </c>
      <c r="J1982" s="180" t="str">
        <f>IF(I1982&gt;0,H1982/I1982,0)</f>
      </c>
      <c r="K1982" s="181" t="str">
        <f>1-EXP(-J1982)</f>
      </c>
      <c r="L1982" s="182" t="str">
        <f>IF(G1982=30,1,M1981)</f>
      </c>
      <c r="M1982" s="183" t="str">
        <f>L1982*(1-K1982)</f>
      </c>
    </row>
    <row r="1983">
      <c r="A1983" t="s">
        <v>167</v>
      </c>
      <c r="B1983" t="s">
        <v>243</v>
      </c>
      <c r="C1983" s="35" t="s">
        <v>245</v>
      </c>
      <c r="D1983" t="s">
        <v>530</v>
      </c>
      <c r="E1983" t="s">
        <v>548</v>
      </c>
      <c r="F1983" s="176" t="n">
        <v>2048</v>
      </c>
      <c r="G1983" s="177" t="n">
        <v>51</v>
      </c>
      <c r="H1983" s="178" t="n">
        <v>7728.49612542805</v>
      </c>
      <c r="I1983" s="179" t="n">
        <v>4225391.47777087</v>
      </c>
      <c r="J1983" s="180" t="str">
        <f>IF(I1983&gt;0,H1983/I1983,0)</f>
      </c>
      <c r="K1983" s="181" t="str">
        <f>1-EXP(-J1983)</f>
      </c>
      <c r="L1983" s="182" t="str">
        <f>IF(G1983=30,1,M1982)</f>
      </c>
      <c r="M1983" s="183" t="str">
        <f>L1983*(1-K1983)</f>
      </c>
    </row>
    <row r="1984">
      <c r="A1984" t="s">
        <v>167</v>
      </c>
      <c r="B1984" t="s">
        <v>243</v>
      </c>
      <c r="C1984" s="35" t="s">
        <v>245</v>
      </c>
      <c r="D1984" t="s">
        <v>530</v>
      </c>
      <c r="E1984" t="s">
        <v>548</v>
      </c>
      <c r="F1984" s="176" t="n">
        <v>2048</v>
      </c>
      <c r="G1984" s="177" t="n">
        <v>52</v>
      </c>
      <c r="H1984" s="178" t="n">
        <v>8272.19671601485</v>
      </c>
      <c r="I1984" s="179" t="n">
        <v>4151295.0053455</v>
      </c>
      <c r="J1984" s="180" t="str">
        <f>IF(I1984&gt;0,H1984/I1984,0)</f>
      </c>
      <c r="K1984" s="181" t="str">
        <f>1-EXP(-J1984)</f>
      </c>
      <c r="L1984" s="182" t="str">
        <f>IF(G1984=30,1,M1983)</f>
      </c>
      <c r="M1984" s="183" t="str">
        <f>L1984*(1-K1984)</f>
      </c>
    </row>
    <row r="1985">
      <c r="A1985" t="s">
        <v>167</v>
      </c>
      <c r="B1985" t="s">
        <v>243</v>
      </c>
      <c r="C1985" s="35" t="s">
        <v>245</v>
      </c>
      <c r="D1985" t="s">
        <v>530</v>
      </c>
      <c r="E1985" t="s">
        <v>548</v>
      </c>
      <c r="F1985" s="176" t="n">
        <v>2048</v>
      </c>
      <c r="G1985" s="177" t="n">
        <v>53</v>
      </c>
      <c r="H1985" s="178" t="n">
        <v>8837.56544370029</v>
      </c>
      <c r="I1985" s="179" t="n">
        <v>4074268.67959172</v>
      </c>
      <c r="J1985" s="180" t="str">
        <f>IF(I1985&gt;0,H1985/I1985,0)</f>
      </c>
      <c r="K1985" s="181" t="str">
        <f>1-EXP(-J1985)</f>
      </c>
      <c r="L1985" s="182" t="str">
        <f>IF(G1985=30,1,M1984)</f>
      </c>
      <c r="M1985" s="183" t="str">
        <f>L1985*(1-K1985)</f>
      </c>
    </row>
    <row r="1986">
      <c r="A1986" t="s">
        <v>167</v>
      </c>
      <c r="B1986" t="s">
        <v>243</v>
      </c>
      <c r="C1986" s="35" t="s">
        <v>245</v>
      </c>
      <c r="D1986" t="s">
        <v>530</v>
      </c>
      <c r="E1986" t="s">
        <v>548</v>
      </c>
      <c r="F1986" s="176" t="n">
        <v>2048</v>
      </c>
      <c r="G1986" s="177" t="n">
        <v>54</v>
      </c>
      <c r="H1986" s="178" t="n">
        <v>9525.10453969431</v>
      </c>
      <c r="I1986" s="179" t="n">
        <v>4005005.65215629</v>
      </c>
      <c r="J1986" s="180" t="str">
        <f>IF(I1986&gt;0,H1986/I1986,0)</f>
      </c>
      <c r="K1986" s="181" t="str">
        <f>1-EXP(-J1986)</f>
      </c>
      <c r="L1986" s="182" t="str">
        <f>IF(G1986=30,1,M1985)</f>
      </c>
      <c r="M1986" s="183" t="str">
        <f>L1986*(1-K1986)</f>
      </c>
    </row>
    <row r="1987">
      <c r="A1987" t="s">
        <v>167</v>
      </c>
      <c r="B1987" t="s">
        <v>243</v>
      </c>
      <c r="C1987" s="35" t="s">
        <v>245</v>
      </c>
      <c r="D1987" t="s">
        <v>530</v>
      </c>
      <c r="E1987" t="s">
        <v>548</v>
      </c>
      <c r="F1987" s="176" t="n">
        <v>2048</v>
      </c>
      <c r="G1987" s="177" t="n">
        <v>55</v>
      </c>
      <c r="H1987" s="178" t="n">
        <v>10279.9903388901</v>
      </c>
      <c r="I1987" s="179" t="n">
        <v>3936841.83076597</v>
      </c>
      <c r="J1987" s="180" t="str">
        <f>IF(I1987&gt;0,H1987/I1987,0)</f>
      </c>
      <c r="K1987" s="181" t="str">
        <f>1-EXP(-J1987)</f>
      </c>
      <c r="L1987" s="182" t="str">
        <f>IF(G1987=30,1,M1986)</f>
      </c>
      <c r="M1987" s="183" t="str">
        <f>L1987*(1-K1987)</f>
      </c>
    </row>
    <row r="1988">
      <c r="A1988" t="s">
        <v>167</v>
      </c>
      <c r="B1988" t="s">
        <v>243</v>
      </c>
      <c r="C1988" s="35" t="s">
        <v>245</v>
      </c>
      <c r="D1988" t="s">
        <v>530</v>
      </c>
      <c r="E1988" t="s">
        <v>548</v>
      </c>
      <c r="F1988" s="176" t="n">
        <v>2048</v>
      </c>
      <c r="G1988" s="177" t="n">
        <v>56</v>
      </c>
      <c r="H1988" s="178" t="n">
        <v>11014.245553753</v>
      </c>
      <c r="I1988" s="179" t="n">
        <v>3900195.09287418</v>
      </c>
      <c r="J1988" s="180" t="str">
        <f>IF(I1988&gt;0,H1988/I1988,0)</f>
      </c>
      <c r="K1988" s="181" t="str">
        <f>1-EXP(-J1988)</f>
      </c>
      <c r="L1988" s="182" t="str">
        <f>IF(G1988=30,1,M1987)</f>
      </c>
      <c r="M1988" s="183" t="str">
        <f>L1988*(1-K1988)</f>
      </c>
    </row>
    <row r="1989">
      <c r="A1989" t="s">
        <v>167</v>
      </c>
      <c r="B1989" t="s">
        <v>243</v>
      </c>
      <c r="C1989" s="35" t="s">
        <v>245</v>
      </c>
      <c r="D1989" t="s">
        <v>530</v>
      </c>
      <c r="E1989" t="s">
        <v>548</v>
      </c>
      <c r="F1989" s="176" t="n">
        <v>2048</v>
      </c>
      <c r="G1989" s="177" t="n">
        <v>57</v>
      </c>
      <c r="H1989" s="178" t="n">
        <v>12006.5420468188</v>
      </c>
      <c r="I1989" s="179" t="n">
        <v>3856305.22670408</v>
      </c>
      <c r="J1989" s="180" t="str">
        <f>IF(I1989&gt;0,H1989/I1989,0)</f>
      </c>
      <c r="K1989" s="181" t="str">
        <f>1-EXP(-J1989)</f>
      </c>
      <c r="L1989" s="182" t="str">
        <f>IF(G1989=30,1,M1988)</f>
      </c>
      <c r="M1989" s="183" t="str">
        <f>L1989*(1-K1989)</f>
      </c>
    </row>
    <row r="1990">
      <c r="A1990" t="s">
        <v>167</v>
      </c>
      <c r="B1990" t="s">
        <v>243</v>
      </c>
      <c r="C1990" s="35" t="s">
        <v>245</v>
      </c>
      <c r="D1990" t="s">
        <v>530</v>
      </c>
      <c r="E1990" t="s">
        <v>548</v>
      </c>
      <c r="F1990" s="176" t="n">
        <v>2048</v>
      </c>
      <c r="G1990" s="177" t="n">
        <v>58</v>
      </c>
      <c r="H1990" s="178" t="n">
        <v>13081.575475619</v>
      </c>
      <c r="I1990" s="179" t="n">
        <v>3813812.91689343</v>
      </c>
      <c r="J1990" s="180" t="str">
        <f>IF(I1990&gt;0,H1990/I1990,0)</f>
      </c>
      <c r="K1990" s="181" t="str">
        <f>1-EXP(-J1990)</f>
      </c>
      <c r="L1990" s="182" t="str">
        <f>IF(G1990=30,1,M1989)</f>
      </c>
      <c r="M1990" s="183" t="str">
        <f>L1990*(1-K1990)</f>
      </c>
    </row>
    <row r="1991">
      <c r="A1991" t="s">
        <v>167</v>
      </c>
      <c r="B1991" t="s">
        <v>243</v>
      </c>
      <c r="C1991" s="35" t="s">
        <v>245</v>
      </c>
      <c r="D1991" t="s">
        <v>530</v>
      </c>
      <c r="E1991" t="s">
        <v>548</v>
      </c>
      <c r="F1991" s="176" t="n">
        <v>2048</v>
      </c>
      <c r="G1991" s="177" t="n">
        <v>59</v>
      </c>
      <c r="H1991" s="178" t="n">
        <v>13727.4830184966</v>
      </c>
      <c r="I1991" s="179" t="n">
        <v>3790087.0314699</v>
      </c>
      <c r="J1991" s="180" t="str">
        <f>IF(I1991&gt;0,H1991/I1991,0)</f>
      </c>
      <c r="K1991" s="181" t="str">
        <f>1-EXP(-J1991)</f>
      </c>
      <c r="L1991" s="182" t="str">
        <f>IF(G1991=30,1,M1990)</f>
      </c>
      <c r="M1991" s="183" t="str">
        <f>L1991*(1-K1991)</f>
      </c>
    </row>
    <row r="1992">
      <c r="A1992" t="s">
        <v>167</v>
      </c>
      <c r="B1992" t="s">
        <v>243</v>
      </c>
      <c r="C1992" s="35" t="s">
        <v>245</v>
      </c>
      <c r="D1992" t="s">
        <v>530</v>
      </c>
      <c r="E1992" t="s">
        <v>548</v>
      </c>
      <c r="F1992" s="176" t="n">
        <v>2048</v>
      </c>
      <c r="G1992" s="177" t="n">
        <v>60</v>
      </c>
      <c r="H1992" s="178" t="n">
        <v>14481.3126903881</v>
      </c>
      <c r="I1992" s="179" t="n">
        <v>3721413.42616688</v>
      </c>
      <c r="J1992" s="180" t="str">
        <f>IF(I1992&gt;0,H1992/I1992,0)</f>
      </c>
      <c r="K1992" s="181" t="str">
        <f>1-EXP(-J1992)</f>
      </c>
      <c r="L1992" s="182" t="str">
        <f>IF(G1992=30,1,M1991)</f>
      </c>
      <c r="M1992" s="183" t="str">
        <f>L1992*(1-K1992)</f>
      </c>
    </row>
    <row r="1993">
      <c r="A1993" t="s">
        <v>167</v>
      </c>
      <c r="B1993" t="s">
        <v>243</v>
      </c>
      <c r="C1993" s="35" t="s">
        <v>245</v>
      </c>
      <c r="D1993" t="s">
        <v>530</v>
      </c>
      <c r="E1993" t="s">
        <v>548</v>
      </c>
      <c r="F1993" s="176" t="n">
        <v>2048</v>
      </c>
      <c r="G1993" s="177" t="n">
        <v>61</v>
      </c>
      <c r="H1993" s="178" t="n">
        <v>15161.0320718266</v>
      </c>
      <c r="I1993" s="179" t="n">
        <v>3643357.8282911</v>
      </c>
      <c r="J1993" s="180" t="str">
        <f>IF(I1993&gt;0,H1993/I1993,0)</f>
      </c>
      <c r="K1993" s="181" t="str">
        <f>1-EXP(-J1993)</f>
      </c>
      <c r="L1993" s="182" t="str">
        <f>IF(G1993=30,1,M1992)</f>
      </c>
      <c r="M1993" s="183" t="str">
        <f>L1993*(1-K1993)</f>
      </c>
    </row>
    <row r="1994">
      <c r="A1994" t="s">
        <v>167</v>
      </c>
      <c r="B1994" t="s">
        <v>243</v>
      </c>
      <c r="C1994" s="35" t="s">
        <v>245</v>
      </c>
      <c r="D1994" t="s">
        <v>530</v>
      </c>
      <c r="E1994" t="s">
        <v>548</v>
      </c>
      <c r="F1994" s="176" t="n">
        <v>2048</v>
      </c>
      <c r="G1994" s="177" t="n">
        <v>62</v>
      </c>
      <c r="H1994" s="178" t="n">
        <v>16420.0327223412</v>
      </c>
      <c r="I1994" s="179" t="n">
        <v>3618523.45342032</v>
      </c>
      <c r="J1994" s="180" t="str">
        <f>IF(I1994&gt;0,H1994/I1994,0)</f>
      </c>
      <c r="K1994" s="181" t="str">
        <f>1-EXP(-J1994)</f>
      </c>
      <c r="L1994" s="182" t="str">
        <f>IF(G1994=30,1,M1993)</f>
      </c>
      <c r="M1994" s="183" t="str">
        <f>L1994*(1-K1994)</f>
      </c>
    </row>
    <row r="1995">
      <c r="A1995" t="s">
        <v>167</v>
      </c>
      <c r="B1995" t="s">
        <v>243</v>
      </c>
      <c r="C1995" s="35" t="s">
        <v>245</v>
      </c>
      <c r="D1995" t="s">
        <v>530</v>
      </c>
      <c r="E1995" t="s">
        <v>548</v>
      </c>
      <c r="F1995" s="176" t="n">
        <v>2048</v>
      </c>
      <c r="G1995" s="177" t="n">
        <v>63</v>
      </c>
      <c r="H1995" s="178" t="n">
        <v>18001.5591974922</v>
      </c>
      <c r="I1995" s="179" t="n">
        <v>3640672.34109552</v>
      </c>
      <c r="J1995" s="180" t="str">
        <f>IF(I1995&gt;0,H1995/I1995,0)</f>
      </c>
      <c r="K1995" s="181" t="str">
        <f>1-EXP(-J1995)</f>
      </c>
      <c r="L1995" s="182" t="str">
        <f>IF(G1995=30,1,M1994)</f>
      </c>
      <c r="M1995" s="183" t="str">
        <f>L1995*(1-K1995)</f>
      </c>
    </row>
    <row r="1996">
      <c r="A1996" t="s">
        <v>167</v>
      </c>
      <c r="B1996" t="s">
        <v>243</v>
      </c>
      <c r="C1996" s="35" t="s">
        <v>245</v>
      </c>
      <c r="D1996" t="s">
        <v>530</v>
      </c>
      <c r="E1996" t="s">
        <v>548</v>
      </c>
      <c r="F1996" s="176" t="n">
        <v>2048</v>
      </c>
      <c r="G1996" s="177" t="n">
        <v>64</v>
      </c>
      <c r="H1996" s="178" t="n">
        <v>19811.2490444856</v>
      </c>
      <c r="I1996" s="179" t="n">
        <v>3621541.36375618</v>
      </c>
      <c r="J1996" s="180" t="str">
        <f>IF(I1996&gt;0,H1996/I1996,0)</f>
      </c>
      <c r="K1996" s="181" t="str">
        <f>1-EXP(-J1996)</f>
      </c>
      <c r="L1996" s="182" t="str">
        <f>IF(G1996=30,1,M1995)</f>
      </c>
      <c r="M1996" s="183" t="str">
        <f>L1996*(1-K1996)</f>
      </c>
    </row>
    <row r="1997">
      <c r="A1997" t="s">
        <v>167</v>
      </c>
      <c r="B1997" t="s">
        <v>243</v>
      </c>
      <c r="C1997" s="35" t="s">
        <v>245</v>
      </c>
      <c r="D1997" t="s">
        <v>530</v>
      </c>
      <c r="E1997" t="s">
        <v>548</v>
      </c>
      <c r="F1997" s="176" t="n">
        <v>2048</v>
      </c>
      <c r="G1997" s="177" t="n">
        <v>65</v>
      </c>
      <c r="H1997" s="178" t="n">
        <v>21264.7910584041</v>
      </c>
      <c r="I1997" s="179" t="n">
        <v>3548906.71571359</v>
      </c>
      <c r="J1997" s="180" t="str">
        <f>IF(I1997&gt;0,H1997/I1997,0)</f>
      </c>
      <c r="K1997" s="181" t="str">
        <f>1-EXP(-J1997)</f>
      </c>
      <c r="L1997" s="182" t="str">
        <f>IF(G1997=30,1,M1996)</f>
      </c>
      <c r="M1997" s="183" t="str">
        <f>L1997*(1-K1997)</f>
      </c>
    </row>
    <row r="1998">
      <c r="A1998" t="s">
        <v>167</v>
      </c>
      <c r="B1998" t="s">
        <v>243</v>
      </c>
      <c r="C1998" s="35" t="s">
        <v>245</v>
      </c>
      <c r="D1998" t="s">
        <v>530</v>
      </c>
      <c r="E1998" t="s">
        <v>548</v>
      </c>
      <c r="F1998" s="176" t="n">
        <v>2048</v>
      </c>
      <c r="G1998" s="177" t="n">
        <v>66</v>
      </c>
      <c r="H1998" s="178" t="n">
        <v>21772.8209052945</v>
      </c>
      <c r="I1998" s="179" t="n">
        <v>3452431.81785158</v>
      </c>
      <c r="J1998" s="180" t="str">
        <f>IF(I1998&gt;0,H1998/I1998,0)</f>
      </c>
      <c r="K1998" s="181" t="str">
        <f>1-EXP(-J1998)</f>
      </c>
      <c r="L1998" s="182" t="str">
        <f>IF(G1998=30,1,M1997)</f>
      </c>
      <c r="M1998" s="183" t="str">
        <f>L1998*(1-K1998)</f>
      </c>
    </row>
    <row r="1999">
      <c r="A1999" t="s">
        <v>167</v>
      </c>
      <c r="B1999" t="s">
        <v>243</v>
      </c>
      <c r="C1999" s="35" t="s">
        <v>245</v>
      </c>
      <c r="D1999" t="s">
        <v>530</v>
      </c>
      <c r="E1999" t="s">
        <v>548</v>
      </c>
      <c r="F1999" s="176" t="n">
        <v>2048</v>
      </c>
      <c r="G1999" s="177" t="n">
        <v>67</v>
      </c>
      <c r="H1999" s="178" t="n">
        <v>23000.1107971846</v>
      </c>
      <c r="I1999" s="179" t="n">
        <v>3347898.80644294</v>
      </c>
      <c r="J1999" s="180" t="str">
        <f>IF(I1999&gt;0,H1999/I1999,0)</f>
      </c>
      <c r="K1999" s="181" t="str">
        <f>1-EXP(-J1999)</f>
      </c>
      <c r="L1999" s="182" t="str">
        <f>IF(G1999=30,1,M1998)</f>
      </c>
      <c r="M1999" s="183" t="str">
        <f>L1999*(1-K1999)</f>
      </c>
    </row>
    <row r="2000">
      <c r="A2000" t="s">
        <v>167</v>
      </c>
      <c r="B2000" t="s">
        <v>243</v>
      </c>
      <c r="C2000" s="35" t="s">
        <v>245</v>
      </c>
      <c r="D2000" t="s">
        <v>530</v>
      </c>
      <c r="E2000" t="s">
        <v>548</v>
      </c>
      <c r="F2000" s="176" t="n">
        <v>2048</v>
      </c>
      <c r="G2000" s="177" t="n">
        <v>68</v>
      </c>
      <c r="H2000" s="178" t="n">
        <v>24151.397644984</v>
      </c>
      <c r="I2000" s="179" t="n">
        <v>3245552.02571495</v>
      </c>
      <c r="J2000" s="180" t="str">
        <f>IF(I2000&gt;0,H2000/I2000,0)</f>
      </c>
      <c r="K2000" s="181" t="str">
        <f>1-EXP(-J2000)</f>
      </c>
      <c r="L2000" s="182" t="str">
        <f>IF(G2000=30,1,M1999)</f>
      </c>
      <c r="M2000" s="183" t="str">
        <f>L2000*(1-K2000)</f>
      </c>
    </row>
    <row r="2001">
      <c r="A2001" t="s">
        <v>167</v>
      </c>
      <c r="B2001" t="s">
        <v>243</v>
      </c>
      <c r="C2001" s="35" t="s">
        <v>245</v>
      </c>
      <c r="D2001" t="s">
        <v>530</v>
      </c>
      <c r="E2001" t="s">
        <v>548</v>
      </c>
      <c r="F2001" s="176" t="n">
        <v>2048</v>
      </c>
      <c r="G2001" s="177" t="n">
        <v>69</v>
      </c>
      <c r="H2001" s="178" t="n">
        <v>24587.6710522061</v>
      </c>
      <c r="I2001" s="179" t="n">
        <v>3129333.51651704</v>
      </c>
      <c r="J2001" s="180" t="str">
        <f>IF(I2001&gt;0,H2001/I2001,0)</f>
      </c>
      <c r="K2001" s="181" t="str">
        <f>1-EXP(-J2001)</f>
      </c>
      <c r="L2001" s="182" t="str">
        <f>IF(G2001=30,1,M2000)</f>
      </c>
      <c r="M2001" s="183" t="str">
        <f>L2001*(1-K2001)</f>
      </c>
    </row>
    <row r="2002">
      <c r="A2002" t="s">
        <v>167</v>
      </c>
      <c r="B2002" t="s">
        <v>243</v>
      </c>
      <c r="C2002" s="35" t="s">
        <v>245</v>
      </c>
      <c r="D2002" t="s">
        <v>530</v>
      </c>
      <c r="E2002" t="s">
        <v>548</v>
      </c>
      <c r="F2002" s="176" t="n">
        <v>2049</v>
      </c>
      <c r="G2002" s="177" t="n">
        <v>30</v>
      </c>
      <c r="H2002" s="178" t="n">
        <v>629.048782478733</v>
      </c>
      <c r="I2002" s="179" t="n">
        <v>4236230.87703879</v>
      </c>
      <c r="J2002" s="180" t="str">
        <f>IF(I2002&gt;0,H2002/I2002,0)</f>
      </c>
      <c r="K2002" s="181" t="str">
        <f>1-EXP(-J2002)</f>
      </c>
      <c r="L2002" s="182" t="str">
        <f>IF(G2002=30,1,M2001)</f>
      </c>
      <c r="M2002" s="183" t="str">
        <f>L2002*(1-K2002)</f>
      </c>
    </row>
    <row r="2003">
      <c r="A2003" t="s">
        <v>167</v>
      </c>
      <c r="B2003" t="s">
        <v>243</v>
      </c>
      <c r="C2003" s="35" t="s">
        <v>245</v>
      </c>
      <c r="D2003" t="s">
        <v>530</v>
      </c>
      <c r="E2003" t="s">
        <v>548</v>
      </c>
      <c r="F2003" s="176" t="n">
        <v>2049</v>
      </c>
      <c r="G2003" s="177" t="n">
        <v>31</v>
      </c>
      <c r="H2003" s="178" t="n">
        <v>902.287985701722</v>
      </c>
      <c r="I2003" s="179" t="n">
        <v>4271788.31223794</v>
      </c>
      <c r="J2003" s="180" t="str">
        <f>IF(I2003&gt;0,H2003/I2003,0)</f>
      </c>
      <c r="K2003" s="181" t="str">
        <f>1-EXP(-J2003)</f>
      </c>
      <c r="L2003" s="182" t="str">
        <f>IF(G2003=30,1,M2002)</f>
      </c>
      <c r="M2003" s="183" t="str">
        <f>L2003*(1-K2003)</f>
      </c>
    </row>
    <row r="2004">
      <c r="A2004" t="s">
        <v>167</v>
      </c>
      <c r="B2004" t="s">
        <v>243</v>
      </c>
      <c r="C2004" s="35" t="s">
        <v>245</v>
      </c>
      <c r="D2004" t="s">
        <v>530</v>
      </c>
      <c r="E2004" t="s">
        <v>548</v>
      </c>
      <c r="F2004" s="176" t="n">
        <v>2049</v>
      </c>
      <c r="G2004" s="177" t="n">
        <v>32</v>
      </c>
      <c r="H2004" s="178" t="n">
        <v>954.064563198807</v>
      </c>
      <c r="I2004" s="179" t="n">
        <v>4337535.68674228</v>
      </c>
      <c r="J2004" s="180" t="str">
        <f>IF(I2004&gt;0,H2004/I2004,0)</f>
      </c>
      <c r="K2004" s="181" t="str">
        <f>1-EXP(-J2004)</f>
      </c>
      <c r="L2004" s="182" t="str">
        <f>IF(G2004=30,1,M2003)</f>
      </c>
      <c r="M2004" s="183" t="str">
        <f>L2004*(1-K2004)</f>
      </c>
    </row>
    <row r="2005">
      <c r="A2005" t="s">
        <v>167</v>
      </c>
      <c r="B2005" t="s">
        <v>243</v>
      </c>
      <c r="C2005" s="35" t="s">
        <v>245</v>
      </c>
      <c r="D2005" t="s">
        <v>530</v>
      </c>
      <c r="E2005" t="s">
        <v>548</v>
      </c>
      <c r="F2005" s="176" t="n">
        <v>2049</v>
      </c>
      <c r="G2005" s="177" t="n">
        <v>33</v>
      </c>
      <c r="H2005" s="178" t="n">
        <v>1076.65965536524</v>
      </c>
      <c r="I2005" s="179" t="n">
        <v>4573686.41445187</v>
      </c>
      <c r="J2005" s="180" t="str">
        <f>IF(I2005&gt;0,H2005/I2005,0)</f>
      </c>
      <c r="K2005" s="181" t="str">
        <f>1-EXP(-J2005)</f>
      </c>
      <c r="L2005" s="182" t="str">
        <f>IF(G2005=30,1,M2004)</f>
      </c>
      <c r="M2005" s="183" t="str">
        <f>L2005*(1-K2005)</f>
      </c>
    </row>
    <row r="2006">
      <c r="A2006" t="s">
        <v>167</v>
      </c>
      <c r="B2006" t="s">
        <v>243</v>
      </c>
      <c r="C2006" s="35" t="s">
        <v>245</v>
      </c>
      <c r="D2006" t="s">
        <v>530</v>
      </c>
      <c r="E2006" t="s">
        <v>548</v>
      </c>
      <c r="F2006" s="176" t="n">
        <v>2049</v>
      </c>
      <c r="G2006" s="177" t="n">
        <v>34</v>
      </c>
      <c r="H2006" s="178" t="n">
        <v>1162.63292649918</v>
      </c>
      <c r="I2006" s="179" t="n">
        <v>4636585.19433528</v>
      </c>
      <c r="J2006" s="180" t="str">
        <f>IF(I2006&gt;0,H2006/I2006,0)</f>
      </c>
      <c r="K2006" s="181" t="str">
        <f>1-EXP(-J2006)</f>
      </c>
      <c r="L2006" s="182" t="str">
        <f>IF(G2006=30,1,M2005)</f>
      </c>
      <c r="M2006" s="183" t="str">
        <f>L2006*(1-K2006)</f>
      </c>
    </row>
    <row r="2007">
      <c r="A2007" t="s">
        <v>167</v>
      </c>
      <c r="B2007" t="s">
        <v>243</v>
      </c>
      <c r="C2007" s="35" t="s">
        <v>245</v>
      </c>
      <c r="D2007" t="s">
        <v>530</v>
      </c>
      <c r="E2007" t="s">
        <v>548</v>
      </c>
      <c r="F2007" s="176" t="n">
        <v>2049</v>
      </c>
      <c r="G2007" s="177" t="n">
        <v>35</v>
      </c>
      <c r="H2007" s="178" t="n">
        <v>1275.90001439389</v>
      </c>
      <c r="I2007" s="179" t="n">
        <v>4707359.53424529</v>
      </c>
      <c r="J2007" s="180" t="str">
        <f>IF(I2007&gt;0,H2007/I2007,0)</f>
      </c>
      <c r="K2007" s="181" t="str">
        <f>1-EXP(-J2007)</f>
      </c>
      <c r="L2007" s="182" t="str">
        <f>IF(G2007=30,1,M2006)</f>
      </c>
      <c r="M2007" s="183" t="str">
        <f>L2007*(1-K2007)</f>
      </c>
    </row>
    <row r="2008">
      <c r="A2008" t="s">
        <v>167</v>
      </c>
      <c r="B2008" t="s">
        <v>243</v>
      </c>
      <c r="C2008" s="35" t="s">
        <v>245</v>
      </c>
      <c r="D2008" t="s">
        <v>530</v>
      </c>
      <c r="E2008" t="s">
        <v>548</v>
      </c>
      <c r="F2008" s="176" t="n">
        <v>2049</v>
      </c>
      <c r="G2008" s="177" t="n">
        <v>36</v>
      </c>
      <c r="H2008" s="178" t="n">
        <v>1639.10943083357</v>
      </c>
      <c r="I2008" s="179" t="n">
        <v>4797215.81896552</v>
      </c>
      <c r="J2008" s="180" t="str">
        <f>IF(I2008&gt;0,H2008/I2008,0)</f>
      </c>
      <c r="K2008" s="181" t="str">
        <f>1-EXP(-J2008)</f>
      </c>
      <c r="L2008" s="182" t="str">
        <f>IF(G2008=30,1,M2007)</f>
      </c>
      <c r="M2008" s="183" t="str">
        <f>L2008*(1-K2008)</f>
      </c>
    </row>
    <row r="2009">
      <c r="A2009" t="s">
        <v>167</v>
      </c>
      <c r="B2009" t="s">
        <v>243</v>
      </c>
      <c r="C2009" s="35" t="s">
        <v>245</v>
      </c>
      <c r="D2009" t="s">
        <v>530</v>
      </c>
      <c r="E2009" t="s">
        <v>548</v>
      </c>
      <c r="F2009" s="176" t="n">
        <v>2049</v>
      </c>
      <c r="G2009" s="177" t="n">
        <v>37</v>
      </c>
      <c r="H2009" s="178" t="n">
        <v>1801.26015964385</v>
      </c>
      <c r="I2009" s="179" t="n">
        <v>4839219.65154023</v>
      </c>
      <c r="J2009" s="180" t="str">
        <f>IF(I2009&gt;0,H2009/I2009,0)</f>
      </c>
      <c r="K2009" s="181" t="str">
        <f>1-EXP(-J2009)</f>
      </c>
      <c r="L2009" s="182" t="str">
        <f>IF(G2009=30,1,M2008)</f>
      </c>
      <c r="M2009" s="183" t="str">
        <f>L2009*(1-K2009)</f>
      </c>
    </row>
    <row r="2010">
      <c r="A2010" t="s">
        <v>167</v>
      </c>
      <c r="B2010" t="s">
        <v>243</v>
      </c>
      <c r="C2010" s="35" t="s">
        <v>245</v>
      </c>
      <c r="D2010" t="s">
        <v>530</v>
      </c>
      <c r="E2010" t="s">
        <v>548</v>
      </c>
      <c r="F2010" s="176" t="n">
        <v>2049</v>
      </c>
      <c r="G2010" s="177" t="n">
        <v>38</v>
      </c>
      <c r="H2010" s="178" t="n">
        <v>1942.89085608677</v>
      </c>
      <c r="I2010" s="179" t="n">
        <v>4758493.94259236</v>
      </c>
      <c r="J2010" s="180" t="str">
        <f>IF(I2010&gt;0,H2010/I2010,0)</f>
      </c>
      <c r="K2010" s="181" t="str">
        <f>1-EXP(-J2010)</f>
      </c>
      <c r="L2010" s="182" t="str">
        <f>IF(G2010=30,1,M2009)</f>
      </c>
      <c r="M2010" s="183" t="str">
        <f>L2010*(1-K2010)</f>
      </c>
    </row>
    <row r="2011">
      <c r="A2011" t="s">
        <v>167</v>
      </c>
      <c r="B2011" t="s">
        <v>243</v>
      </c>
      <c r="C2011" s="35" t="s">
        <v>245</v>
      </c>
      <c r="D2011" t="s">
        <v>530</v>
      </c>
      <c r="E2011" t="s">
        <v>548</v>
      </c>
      <c r="F2011" s="176" t="n">
        <v>2049</v>
      </c>
      <c r="G2011" s="177" t="n">
        <v>39</v>
      </c>
      <c r="H2011" s="178" t="n">
        <v>2023.68160856783</v>
      </c>
      <c r="I2011" s="179" t="n">
        <v>4656154.58889176</v>
      </c>
      <c r="J2011" s="180" t="str">
        <f>IF(I2011&gt;0,H2011/I2011,0)</f>
      </c>
      <c r="K2011" s="181" t="str">
        <f>1-EXP(-J2011)</f>
      </c>
      <c r="L2011" s="182" t="str">
        <f>IF(G2011=30,1,M2010)</f>
      </c>
      <c r="M2011" s="183" t="str">
        <f>L2011*(1-K2011)</f>
      </c>
    </row>
    <row r="2012">
      <c r="A2012" t="s">
        <v>167</v>
      </c>
      <c r="B2012" t="s">
        <v>243</v>
      </c>
      <c r="C2012" s="35" t="s">
        <v>245</v>
      </c>
      <c r="D2012" t="s">
        <v>530</v>
      </c>
      <c r="E2012" t="s">
        <v>548</v>
      </c>
      <c r="F2012" s="176" t="n">
        <v>2049</v>
      </c>
      <c r="G2012" s="177" t="n">
        <v>40</v>
      </c>
      <c r="H2012" s="178" t="n">
        <v>2179.4908932763</v>
      </c>
      <c r="I2012" s="179" t="n">
        <v>4597555.77447528</v>
      </c>
      <c r="J2012" s="180" t="str">
        <f>IF(I2012&gt;0,H2012/I2012,0)</f>
      </c>
      <c r="K2012" s="181" t="str">
        <f>1-EXP(-J2012)</f>
      </c>
      <c r="L2012" s="182" t="str">
        <f>IF(G2012=30,1,M2011)</f>
      </c>
      <c r="M2012" s="183" t="str">
        <f>L2012*(1-K2012)</f>
      </c>
    </row>
    <row r="2013">
      <c r="A2013" t="s">
        <v>167</v>
      </c>
      <c r="B2013" t="s">
        <v>243</v>
      </c>
      <c r="C2013" s="35" t="s">
        <v>245</v>
      </c>
      <c r="D2013" t="s">
        <v>530</v>
      </c>
      <c r="E2013" t="s">
        <v>548</v>
      </c>
      <c r="F2013" s="176" t="n">
        <v>2049</v>
      </c>
      <c r="G2013" s="177" t="n">
        <v>41</v>
      </c>
      <c r="H2013" s="178" t="n">
        <v>2821.89440361788</v>
      </c>
      <c r="I2013" s="179" t="n">
        <v>4586780.59069545</v>
      </c>
      <c r="J2013" s="180" t="str">
        <f>IF(I2013&gt;0,H2013/I2013,0)</f>
      </c>
      <c r="K2013" s="181" t="str">
        <f>1-EXP(-J2013)</f>
      </c>
      <c r="L2013" s="182" t="str">
        <f>IF(G2013=30,1,M2012)</f>
      </c>
      <c r="M2013" s="183" t="str">
        <f>L2013*(1-K2013)</f>
      </c>
    </row>
    <row r="2014">
      <c r="A2014" t="s">
        <v>167</v>
      </c>
      <c r="B2014" t="s">
        <v>243</v>
      </c>
      <c r="C2014" s="35" t="s">
        <v>245</v>
      </c>
      <c r="D2014" t="s">
        <v>530</v>
      </c>
      <c r="E2014" t="s">
        <v>548</v>
      </c>
      <c r="F2014" s="176" t="n">
        <v>2049</v>
      </c>
      <c r="G2014" s="177" t="n">
        <v>42</v>
      </c>
      <c r="H2014" s="178" t="n">
        <v>3106.38479900703</v>
      </c>
      <c r="I2014" s="179" t="n">
        <v>4556030.33221686</v>
      </c>
      <c r="J2014" s="180" t="str">
        <f>IF(I2014&gt;0,H2014/I2014,0)</f>
      </c>
      <c r="K2014" s="181" t="str">
        <f>1-EXP(-J2014)</f>
      </c>
      <c r="L2014" s="182" t="str">
        <f>IF(G2014=30,1,M2013)</f>
      </c>
      <c r="M2014" s="183" t="str">
        <f>L2014*(1-K2014)</f>
      </c>
    </row>
    <row r="2015">
      <c r="A2015" t="s">
        <v>167</v>
      </c>
      <c r="B2015" t="s">
        <v>243</v>
      </c>
      <c r="C2015" s="35" t="s">
        <v>245</v>
      </c>
      <c r="D2015" t="s">
        <v>530</v>
      </c>
      <c r="E2015" t="s">
        <v>548</v>
      </c>
      <c r="F2015" s="176" t="n">
        <v>2049</v>
      </c>
      <c r="G2015" s="177" t="n">
        <v>43</v>
      </c>
      <c r="H2015" s="178" t="n">
        <v>3412.37954045811</v>
      </c>
      <c r="I2015" s="179" t="n">
        <v>4481723.0180694</v>
      </c>
      <c r="J2015" s="180" t="str">
        <f>IF(I2015&gt;0,H2015/I2015,0)</f>
      </c>
      <c r="K2015" s="181" t="str">
        <f>1-EXP(-J2015)</f>
      </c>
      <c r="L2015" s="182" t="str">
        <f>IF(G2015=30,1,M2014)</f>
      </c>
      <c r="M2015" s="183" t="str">
        <f>L2015*(1-K2015)</f>
      </c>
    </row>
    <row r="2016">
      <c r="A2016" t="s">
        <v>167</v>
      </c>
      <c r="B2016" t="s">
        <v>243</v>
      </c>
      <c r="C2016" s="35" t="s">
        <v>245</v>
      </c>
      <c r="D2016" t="s">
        <v>530</v>
      </c>
      <c r="E2016" t="s">
        <v>548</v>
      </c>
      <c r="F2016" s="176" t="n">
        <v>2049</v>
      </c>
      <c r="G2016" s="177" t="n">
        <v>44</v>
      </c>
      <c r="H2016" s="178" t="n">
        <v>3517.02564420509</v>
      </c>
      <c r="I2016" s="179" t="n">
        <v>4384535.77290749</v>
      </c>
      <c r="J2016" s="180" t="str">
        <f>IF(I2016&gt;0,H2016/I2016,0)</f>
      </c>
      <c r="K2016" s="181" t="str">
        <f>1-EXP(-J2016)</f>
      </c>
      <c r="L2016" s="182" t="str">
        <f>IF(G2016=30,1,M2015)</f>
      </c>
      <c r="M2016" s="183" t="str">
        <f>L2016*(1-K2016)</f>
      </c>
    </row>
    <row r="2017">
      <c r="A2017" t="s">
        <v>167</v>
      </c>
      <c r="B2017" t="s">
        <v>243</v>
      </c>
      <c r="C2017" s="35" t="s">
        <v>245</v>
      </c>
      <c r="D2017" t="s">
        <v>530</v>
      </c>
      <c r="E2017" t="s">
        <v>548</v>
      </c>
      <c r="F2017" s="176" t="n">
        <v>2049</v>
      </c>
      <c r="G2017" s="177" t="n">
        <v>45</v>
      </c>
      <c r="H2017" s="178" t="n">
        <v>3734.60740156707</v>
      </c>
      <c r="I2017" s="179" t="n">
        <v>4283431.57721588</v>
      </c>
      <c r="J2017" s="180" t="str">
        <f>IF(I2017&gt;0,H2017/I2017,0)</f>
      </c>
      <c r="K2017" s="181" t="str">
        <f>1-EXP(-J2017)</f>
      </c>
      <c r="L2017" s="182" t="str">
        <f>IF(G2017=30,1,M2016)</f>
      </c>
      <c r="M2017" s="183" t="str">
        <f>L2017*(1-K2017)</f>
      </c>
    </row>
    <row r="2018">
      <c r="A2018" t="s">
        <v>167</v>
      </c>
      <c r="B2018" t="s">
        <v>243</v>
      </c>
      <c r="C2018" s="35" t="s">
        <v>245</v>
      </c>
      <c r="D2018" t="s">
        <v>530</v>
      </c>
      <c r="E2018" t="s">
        <v>548</v>
      </c>
      <c r="F2018" s="176" t="n">
        <v>2049</v>
      </c>
      <c r="G2018" s="177" t="n">
        <v>46</v>
      </c>
      <c r="H2018" s="178" t="n">
        <v>4635.16977579204</v>
      </c>
      <c r="I2018" s="179" t="n">
        <v>4234688.9919022</v>
      </c>
      <c r="J2018" s="180" t="str">
        <f>IF(I2018&gt;0,H2018/I2018,0)</f>
      </c>
      <c r="K2018" s="181" t="str">
        <f>1-EXP(-J2018)</f>
      </c>
      <c r="L2018" s="182" t="str">
        <f>IF(G2018=30,1,M2017)</f>
      </c>
      <c r="M2018" s="183" t="str">
        <f>L2018*(1-K2018)</f>
      </c>
    </row>
    <row r="2019">
      <c r="A2019" t="s">
        <v>167</v>
      </c>
      <c r="B2019" t="s">
        <v>243</v>
      </c>
      <c r="C2019" s="35" t="s">
        <v>245</v>
      </c>
      <c r="D2019" t="s">
        <v>530</v>
      </c>
      <c r="E2019" t="s">
        <v>548</v>
      </c>
      <c r="F2019" s="176" t="n">
        <v>2049</v>
      </c>
      <c r="G2019" s="177" t="n">
        <v>47</v>
      </c>
      <c r="H2019" s="178" t="n">
        <v>5107.25637694786</v>
      </c>
      <c r="I2019" s="179" t="n">
        <v>4207772.6537291</v>
      </c>
      <c r="J2019" s="180" t="str">
        <f>IF(I2019&gt;0,H2019/I2019,0)</f>
      </c>
      <c r="K2019" s="181" t="str">
        <f>1-EXP(-J2019)</f>
      </c>
      <c r="L2019" s="182" t="str">
        <f>IF(G2019=30,1,M2018)</f>
      </c>
      <c r="M2019" s="183" t="str">
        <f>L2019*(1-K2019)</f>
      </c>
    </row>
    <row r="2020">
      <c r="A2020" t="s">
        <v>167</v>
      </c>
      <c r="B2020" t="s">
        <v>243</v>
      </c>
      <c r="C2020" s="35" t="s">
        <v>245</v>
      </c>
      <c r="D2020" t="s">
        <v>530</v>
      </c>
      <c r="E2020" t="s">
        <v>548</v>
      </c>
      <c r="F2020" s="176" t="n">
        <v>2049</v>
      </c>
      <c r="G2020" s="177" t="n">
        <v>48</v>
      </c>
      <c r="H2020" s="178" t="n">
        <v>5660.09180263419</v>
      </c>
      <c r="I2020" s="179" t="n">
        <v>4180068.96434666</v>
      </c>
      <c r="J2020" s="180" t="str">
        <f>IF(I2020&gt;0,H2020/I2020,0)</f>
      </c>
      <c r="K2020" s="181" t="str">
        <f>1-EXP(-J2020)</f>
      </c>
      <c r="L2020" s="182" t="str">
        <f>IF(G2020=30,1,M2019)</f>
      </c>
      <c r="M2020" s="183" t="str">
        <f>L2020*(1-K2020)</f>
      </c>
    </row>
    <row r="2021">
      <c r="A2021" t="s">
        <v>167</v>
      </c>
      <c r="B2021" t="s">
        <v>243</v>
      </c>
      <c r="C2021" s="35" t="s">
        <v>245</v>
      </c>
      <c r="D2021" t="s">
        <v>530</v>
      </c>
      <c r="E2021" t="s">
        <v>548</v>
      </c>
      <c r="F2021" s="176" t="n">
        <v>2049</v>
      </c>
      <c r="G2021" s="177" t="n">
        <v>49</v>
      </c>
      <c r="H2021" s="178" t="n">
        <v>6136.05955463921</v>
      </c>
      <c r="I2021" s="179" t="n">
        <v>4170416.35992658</v>
      </c>
      <c r="J2021" s="180" t="str">
        <f>IF(I2021&gt;0,H2021/I2021,0)</f>
      </c>
      <c r="K2021" s="181" t="str">
        <f>1-EXP(-J2021)</f>
      </c>
      <c r="L2021" s="182" t="str">
        <f>IF(G2021=30,1,M2020)</f>
      </c>
      <c r="M2021" s="183" t="str">
        <f>L2021*(1-K2021)</f>
      </c>
    </row>
    <row r="2022">
      <c r="A2022" t="s">
        <v>167</v>
      </c>
      <c r="B2022" t="s">
        <v>243</v>
      </c>
      <c r="C2022" s="35" t="s">
        <v>245</v>
      </c>
      <c r="D2022" t="s">
        <v>530</v>
      </c>
      <c r="E2022" t="s">
        <v>548</v>
      </c>
      <c r="F2022" s="176" t="n">
        <v>2049</v>
      </c>
      <c r="G2022" s="177" t="n">
        <v>50</v>
      </c>
      <c r="H2022" s="178" t="n">
        <v>6757.70139715118</v>
      </c>
      <c r="I2022" s="179" t="n">
        <v>4196929.34024184</v>
      </c>
      <c r="J2022" s="180" t="str">
        <f>IF(I2022&gt;0,H2022/I2022,0)</f>
      </c>
      <c r="K2022" s="181" t="str">
        <f>1-EXP(-J2022)</f>
      </c>
      <c r="L2022" s="182" t="str">
        <f>IF(G2022=30,1,M2021)</f>
      </c>
      <c r="M2022" s="183" t="str">
        <f>L2022*(1-K2022)</f>
      </c>
    </row>
    <row r="2023">
      <c r="A2023" t="s">
        <v>167</v>
      </c>
      <c r="B2023" t="s">
        <v>243</v>
      </c>
      <c r="C2023" s="35" t="s">
        <v>245</v>
      </c>
      <c r="D2023" t="s">
        <v>530</v>
      </c>
      <c r="E2023" t="s">
        <v>548</v>
      </c>
      <c r="F2023" s="176" t="n">
        <v>2049</v>
      </c>
      <c r="G2023" s="177" t="n">
        <v>51</v>
      </c>
      <c r="H2023" s="178" t="n">
        <v>7672.13455568765</v>
      </c>
      <c r="I2023" s="179" t="n">
        <v>4224660.78118895</v>
      </c>
      <c r="J2023" s="180" t="str">
        <f>IF(I2023&gt;0,H2023/I2023,0)</f>
      </c>
      <c r="K2023" s="181" t="str">
        <f>1-EXP(-J2023)</f>
      </c>
      <c r="L2023" s="182" t="str">
        <f>IF(G2023=30,1,M2022)</f>
      </c>
      <c r="M2023" s="183" t="str">
        <f>L2023*(1-K2023)</f>
      </c>
    </row>
    <row r="2024">
      <c r="A2024" t="s">
        <v>167</v>
      </c>
      <c r="B2024" t="s">
        <v>243</v>
      </c>
      <c r="C2024" s="35" t="s">
        <v>245</v>
      </c>
      <c r="D2024" t="s">
        <v>530</v>
      </c>
      <c r="E2024" t="s">
        <v>548</v>
      </c>
      <c r="F2024" s="176" t="n">
        <v>2049</v>
      </c>
      <c r="G2024" s="177" t="n">
        <v>52</v>
      </c>
      <c r="H2024" s="178" t="n">
        <v>8337.55354335862</v>
      </c>
      <c r="I2024" s="179" t="n">
        <v>4206704.03579161</v>
      </c>
      <c r="J2024" s="180" t="str">
        <f>IF(I2024&gt;0,H2024/I2024,0)</f>
      </c>
      <c r="K2024" s="181" t="str">
        <f>1-EXP(-J2024)</f>
      </c>
      <c r="L2024" s="182" t="str">
        <f>IF(G2024=30,1,M2023)</f>
      </c>
      <c r="M2024" s="183" t="str">
        <f>L2024*(1-K2024)</f>
      </c>
    </row>
    <row r="2025">
      <c r="A2025" t="s">
        <v>167</v>
      </c>
      <c r="B2025" t="s">
        <v>243</v>
      </c>
      <c r="C2025" s="35" t="s">
        <v>245</v>
      </c>
      <c r="D2025" t="s">
        <v>530</v>
      </c>
      <c r="E2025" t="s">
        <v>548</v>
      </c>
      <c r="F2025" s="176" t="n">
        <v>2049</v>
      </c>
      <c r="G2025" s="177" t="n">
        <v>53</v>
      </c>
      <c r="H2025" s="178" t="n">
        <v>8917.9276726954</v>
      </c>
      <c r="I2025" s="179" t="n">
        <v>4131218.31908773</v>
      </c>
      <c r="J2025" s="180" t="str">
        <f>IF(I2025&gt;0,H2025/I2025,0)</f>
      </c>
      <c r="K2025" s="181" t="str">
        <f>1-EXP(-J2025)</f>
      </c>
      <c r="L2025" s="182" t="str">
        <f>IF(G2025=30,1,M2024)</f>
      </c>
      <c r="M2025" s="183" t="str">
        <f>L2025*(1-K2025)</f>
      </c>
    </row>
    <row r="2026">
      <c r="A2026" t="s">
        <v>167</v>
      </c>
      <c r="B2026" t="s">
        <v>243</v>
      </c>
      <c r="C2026" s="35" t="s">
        <v>245</v>
      </c>
      <c r="D2026" t="s">
        <v>530</v>
      </c>
      <c r="E2026" t="s">
        <v>548</v>
      </c>
      <c r="F2026" s="176" t="n">
        <v>2049</v>
      </c>
      <c r="G2026" s="177" t="n">
        <v>54</v>
      </c>
      <c r="H2026" s="178" t="n">
        <v>9586.49336672627</v>
      </c>
      <c r="I2026" s="179" t="n">
        <v>4052749.12149718</v>
      </c>
      <c r="J2026" s="180" t="str">
        <f>IF(I2026&gt;0,H2026/I2026,0)</f>
      </c>
      <c r="K2026" s="181" t="str">
        <f>1-EXP(-J2026)</f>
      </c>
      <c r="L2026" s="182" t="str">
        <f>IF(G2026=30,1,M2025)</f>
      </c>
      <c r="M2026" s="183" t="str">
        <f>L2026*(1-K2026)</f>
      </c>
    </row>
    <row r="2027">
      <c r="A2027" t="s">
        <v>167</v>
      </c>
      <c r="B2027" t="s">
        <v>243</v>
      </c>
      <c r="C2027" s="35" t="s">
        <v>245</v>
      </c>
      <c r="D2027" t="s">
        <v>530</v>
      </c>
      <c r="E2027" t="s">
        <v>548</v>
      </c>
      <c r="F2027" s="176" t="n">
        <v>2049</v>
      </c>
      <c r="G2027" s="177" t="n">
        <v>55</v>
      </c>
      <c r="H2027" s="178" t="n">
        <v>10340.6905215449</v>
      </c>
      <c r="I2027" s="179" t="n">
        <v>3981863.88064984</v>
      </c>
      <c r="J2027" s="180" t="str">
        <f>IF(I2027&gt;0,H2027/I2027,0)</f>
      </c>
      <c r="K2027" s="181" t="str">
        <f>1-EXP(-J2027)</f>
      </c>
      <c r="L2027" s="182" t="str">
        <f>IF(G2027=30,1,M2026)</f>
      </c>
      <c r="M2027" s="183" t="str">
        <f>L2027*(1-K2027)</f>
      </c>
    </row>
    <row r="2028">
      <c r="A2028" t="s">
        <v>167</v>
      </c>
      <c r="B2028" t="s">
        <v>243</v>
      </c>
      <c r="C2028" s="35" t="s">
        <v>245</v>
      </c>
      <c r="D2028" t="s">
        <v>530</v>
      </c>
      <c r="E2028" t="s">
        <v>548</v>
      </c>
      <c r="F2028" s="176" t="n">
        <v>2049</v>
      </c>
      <c r="G2028" s="177" t="n">
        <v>56</v>
      </c>
      <c r="H2028" s="178" t="n">
        <v>10980.6594076743</v>
      </c>
      <c r="I2028" s="179" t="n">
        <v>3911974.02742669</v>
      </c>
      <c r="J2028" s="180" t="str">
        <f>IF(I2028&gt;0,H2028/I2028,0)</f>
      </c>
      <c r="K2028" s="181" t="str">
        <f>1-EXP(-J2028)</f>
      </c>
      <c r="L2028" s="182" t="str">
        <f>IF(G2028=30,1,M2027)</f>
      </c>
      <c r="M2028" s="183" t="str">
        <f>L2028*(1-K2028)</f>
      </c>
    </row>
    <row r="2029">
      <c r="A2029" t="s">
        <v>167</v>
      </c>
      <c r="B2029" t="s">
        <v>243</v>
      </c>
      <c r="C2029" s="35" t="s">
        <v>245</v>
      </c>
      <c r="D2029" t="s">
        <v>530</v>
      </c>
      <c r="E2029" t="s">
        <v>548</v>
      </c>
      <c r="F2029" s="176" t="n">
        <v>2049</v>
      </c>
      <c r="G2029" s="177" t="n">
        <v>57</v>
      </c>
      <c r="H2029" s="178" t="n">
        <v>11978.4965159136</v>
      </c>
      <c r="I2029" s="179" t="n">
        <v>3873251.09735306</v>
      </c>
      <c r="J2029" s="180" t="str">
        <f>IF(I2029&gt;0,H2029/I2029,0)</f>
      </c>
      <c r="K2029" s="181" t="str">
        <f>1-EXP(-J2029)</f>
      </c>
      <c r="L2029" s="182" t="str">
        <f>IF(G2029=30,1,M2028)</f>
      </c>
      <c r="M2029" s="183" t="str">
        <f>L2029*(1-K2029)</f>
      </c>
    </row>
    <row r="2030">
      <c r="A2030" t="s">
        <v>167</v>
      </c>
      <c r="B2030" t="s">
        <v>243</v>
      </c>
      <c r="C2030" s="35" t="s">
        <v>245</v>
      </c>
      <c r="D2030" t="s">
        <v>530</v>
      </c>
      <c r="E2030" t="s">
        <v>548</v>
      </c>
      <c r="F2030" s="176" t="n">
        <v>2049</v>
      </c>
      <c r="G2030" s="177" t="n">
        <v>58</v>
      </c>
      <c r="H2030" s="178" t="n">
        <v>13044.7304031559</v>
      </c>
      <c r="I2030" s="179" t="n">
        <v>3827141.31364142</v>
      </c>
      <c r="J2030" s="180" t="str">
        <f>IF(I2030&gt;0,H2030/I2030,0)</f>
      </c>
      <c r="K2030" s="181" t="str">
        <f>1-EXP(-J2030)</f>
      </c>
      <c r="L2030" s="182" t="str">
        <f>IF(G2030=30,1,M2029)</f>
      </c>
      <c r="M2030" s="183" t="str">
        <f>L2030*(1-K2030)</f>
      </c>
    </row>
    <row r="2031">
      <c r="A2031" t="s">
        <v>167</v>
      </c>
      <c r="B2031" t="s">
        <v>243</v>
      </c>
      <c r="C2031" s="35" t="s">
        <v>245</v>
      </c>
      <c r="D2031" t="s">
        <v>530</v>
      </c>
      <c r="E2031" t="s">
        <v>548</v>
      </c>
      <c r="F2031" s="176" t="n">
        <v>2049</v>
      </c>
      <c r="G2031" s="177" t="n">
        <v>59</v>
      </c>
      <c r="H2031" s="178" t="n">
        <v>13609.7673754187</v>
      </c>
      <c r="I2031" s="179" t="n">
        <v>3782219.38492939</v>
      </c>
      <c r="J2031" s="180" t="str">
        <f>IF(I2031&gt;0,H2031/I2031,0)</f>
      </c>
      <c r="K2031" s="181" t="str">
        <f>1-EXP(-J2031)</f>
      </c>
      <c r="L2031" s="182" t="str">
        <f>IF(G2031=30,1,M2030)</f>
      </c>
      <c r="M2031" s="183" t="str">
        <f>L2031*(1-K2031)</f>
      </c>
    </row>
    <row r="2032">
      <c r="A2032" t="s">
        <v>167</v>
      </c>
      <c r="B2032" t="s">
        <v>243</v>
      </c>
      <c r="C2032" s="35" t="s">
        <v>245</v>
      </c>
      <c r="D2032" t="s">
        <v>530</v>
      </c>
      <c r="E2032" t="s">
        <v>548</v>
      </c>
      <c r="F2032" s="176" t="n">
        <v>2049</v>
      </c>
      <c r="G2032" s="177" t="n">
        <v>60</v>
      </c>
      <c r="H2032" s="178" t="n">
        <v>14476.0734238337</v>
      </c>
      <c r="I2032" s="179" t="n">
        <v>3756276.30464042</v>
      </c>
      <c r="J2032" s="180" t="str">
        <f>IF(I2032&gt;0,H2032/I2032,0)</f>
      </c>
      <c r="K2032" s="181" t="str">
        <f>1-EXP(-J2032)</f>
      </c>
      <c r="L2032" s="182" t="str">
        <f>IF(G2032=30,1,M2031)</f>
      </c>
      <c r="M2032" s="183" t="str">
        <f>L2032*(1-K2032)</f>
      </c>
    </row>
    <row r="2033">
      <c r="A2033" t="s">
        <v>167</v>
      </c>
      <c r="B2033" t="s">
        <v>243</v>
      </c>
      <c r="C2033" s="35" t="s">
        <v>245</v>
      </c>
      <c r="D2033" t="s">
        <v>530</v>
      </c>
      <c r="E2033" t="s">
        <v>548</v>
      </c>
      <c r="F2033" s="176" t="n">
        <v>2049</v>
      </c>
      <c r="G2033" s="177" t="n">
        <v>61</v>
      </c>
      <c r="H2033" s="178" t="n">
        <v>15181.6776521376</v>
      </c>
      <c r="I2033" s="179" t="n">
        <v>3685356.65421836</v>
      </c>
      <c r="J2033" s="180" t="str">
        <f>IF(I2033&gt;0,H2033/I2033,0)</f>
      </c>
      <c r="K2033" s="181" t="str">
        <f>1-EXP(-J2033)</f>
      </c>
      <c r="L2033" s="182" t="str">
        <f>IF(G2033=30,1,M2032)</f>
      </c>
      <c r="M2033" s="183" t="str">
        <f>L2033*(1-K2033)</f>
      </c>
    </row>
    <row r="2034">
      <c r="A2034" t="s">
        <v>167</v>
      </c>
      <c r="B2034" t="s">
        <v>243</v>
      </c>
      <c r="C2034" s="35" t="s">
        <v>245</v>
      </c>
      <c r="D2034" t="s">
        <v>530</v>
      </c>
      <c r="E2034" t="s">
        <v>548</v>
      </c>
      <c r="F2034" s="176" t="n">
        <v>2049</v>
      </c>
      <c r="G2034" s="177" t="n">
        <v>62</v>
      </c>
      <c r="H2034" s="178" t="n">
        <v>16199.2231510988</v>
      </c>
      <c r="I2034" s="179" t="n">
        <v>3604793.61497135</v>
      </c>
      <c r="J2034" s="180" t="str">
        <f>IF(I2034&gt;0,H2034/I2034,0)</f>
      </c>
      <c r="K2034" s="181" t="str">
        <f>1-EXP(-J2034)</f>
      </c>
      <c r="L2034" s="182" t="str">
        <f>IF(G2034=30,1,M2033)</f>
      </c>
      <c r="M2034" s="183" t="str">
        <f>L2034*(1-K2034)</f>
      </c>
    </row>
    <row r="2035">
      <c r="A2035" t="s">
        <v>167</v>
      </c>
      <c r="B2035" t="s">
        <v>243</v>
      </c>
      <c r="C2035" s="35" t="s">
        <v>245</v>
      </c>
      <c r="D2035" t="s">
        <v>530</v>
      </c>
      <c r="E2035" t="s">
        <v>548</v>
      </c>
      <c r="F2035" s="176" t="n">
        <v>2049</v>
      </c>
      <c r="G2035" s="177" t="n">
        <v>63</v>
      </c>
      <c r="H2035" s="178" t="n">
        <v>17522.8018942539</v>
      </c>
      <c r="I2035" s="179" t="n">
        <v>3576572.84394151</v>
      </c>
      <c r="J2035" s="180" t="str">
        <f>IF(I2035&gt;0,H2035/I2035,0)</f>
      </c>
      <c r="K2035" s="181" t="str">
        <f>1-EXP(-J2035)</f>
      </c>
      <c r="L2035" s="182" t="str">
        <f>IF(G2035=30,1,M2034)</f>
      </c>
      <c r="M2035" s="183" t="str">
        <f>L2035*(1-K2035)</f>
      </c>
    </row>
    <row r="2036">
      <c r="A2036" t="s">
        <v>167</v>
      </c>
      <c r="B2036" t="s">
        <v>243</v>
      </c>
      <c r="C2036" s="35" t="s">
        <v>245</v>
      </c>
      <c r="D2036" t="s">
        <v>530</v>
      </c>
      <c r="E2036" t="s">
        <v>548</v>
      </c>
      <c r="F2036" s="176" t="n">
        <v>2049</v>
      </c>
      <c r="G2036" s="177" t="n">
        <v>64</v>
      </c>
      <c r="H2036" s="178" t="n">
        <v>19478.665714576</v>
      </c>
      <c r="I2036" s="179" t="n">
        <v>3594444.89509793</v>
      </c>
      <c r="J2036" s="180" t="str">
        <f>IF(I2036&gt;0,H2036/I2036,0)</f>
      </c>
      <c r="K2036" s="181" t="str">
        <f>1-EXP(-J2036)</f>
      </c>
      <c r="L2036" s="182" t="str">
        <f>IF(G2036=30,1,M2035)</f>
      </c>
      <c r="M2036" s="183" t="str">
        <f>L2036*(1-K2036)</f>
      </c>
    </row>
    <row r="2037">
      <c r="A2037" t="s">
        <v>167</v>
      </c>
      <c r="B2037" t="s">
        <v>243</v>
      </c>
      <c r="C2037" s="35" t="s">
        <v>245</v>
      </c>
      <c r="D2037" t="s">
        <v>530</v>
      </c>
      <c r="E2037" t="s">
        <v>548</v>
      </c>
      <c r="F2037" s="176" t="n">
        <v>2049</v>
      </c>
      <c r="G2037" s="177" t="n">
        <v>65</v>
      </c>
      <c r="H2037" s="178" t="n">
        <v>21271.1834534301</v>
      </c>
      <c r="I2037" s="179" t="n">
        <v>3570872.58358458</v>
      </c>
      <c r="J2037" s="180" t="str">
        <f>IF(I2037&gt;0,H2037/I2037,0)</f>
      </c>
      <c r="K2037" s="181" t="str">
        <f>1-EXP(-J2037)</f>
      </c>
      <c r="L2037" s="182" t="str">
        <f>IF(G2037=30,1,M2036)</f>
      </c>
      <c r="M2037" s="183" t="str">
        <f>L2037*(1-K2037)</f>
      </c>
    </row>
    <row r="2038">
      <c r="A2038" t="s">
        <v>167</v>
      </c>
      <c r="B2038" t="s">
        <v>243</v>
      </c>
      <c r="C2038" s="35" t="s">
        <v>245</v>
      </c>
      <c r="D2038" t="s">
        <v>530</v>
      </c>
      <c r="E2038" t="s">
        <v>548</v>
      </c>
      <c r="F2038" s="176" t="n">
        <v>2049</v>
      </c>
      <c r="G2038" s="177" t="n">
        <v>66</v>
      </c>
      <c r="H2038" s="178" t="n">
        <v>21903.1867162604</v>
      </c>
      <c r="I2038" s="179" t="n">
        <v>3494391.41075651</v>
      </c>
      <c r="J2038" s="180" t="str">
        <f>IF(I2038&gt;0,H2038/I2038,0)</f>
      </c>
      <c r="K2038" s="181" t="str">
        <f>1-EXP(-J2038)</f>
      </c>
      <c r="L2038" s="182" t="str">
        <f>IF(G2038=30,1,M2037)</f>
      </c>
      <c r="M2038" s="183" t="str">
        <f>L2038*(1-K2038)</f>
      </c>
    </row>
    <row r="2039">
      <c r="A2039" t="s">
        <v>167</v>
      </c>
      <c r="B2039" t="s">
        <v>243</v>
      </c>
      <c r="C2039" s="35" t="s">
        <v>245</v>
      </c>
      <c r="D2039" t="s">
        <v>530</v>
      </c>
      <c r="E2039" t="s">
        <v>548</v>
      </c>
      <c r="F2039" s="176" t="n">
        <v>2049</v>
      </c>
      <c r="G2039" s="177" t="n">
        <v>67</v>
      </c>
      <c r="H2039" s="178" t="n">
        <v>23215.7545778018</v>
      </c>
      <c r="I2039" s="179" t="n">
        <v>3393826.91908488</v>
      </c>
      <c r="J2039" s="180" t="str">
        <f>IF(I2039&gt;0,H2039/I2039,0)</f>
      </c>
      <c r="K2039" s="181" t="str">
        <f>1-EXP(-J2039)</f>
      </c>
      <c r="L2039" s="182" t="str">
        <f>IF(G2039=30,1,M2038)</f>
      </c>
      <c r="M2039" s="183" t="str">
        <f>L2039*(1-K2039)</f>
      </c>
    </row>
    <row r="2040">
      <c r="A2040" t="s">
        <v>167</v>
      </c>
      <c r="B2040" t="s">
        <v>243</v>
      </c>
      <c r="C2040" s="35" t="s">
        <v>245</v>
      </c>
      <c r="D2040" t="s">
        <v>530</v>
      </c>
      <c r="E2040" t="s">
        <v>548</v>
      </c>
      <c r="F2040" s="176" t="n">
        <v>2049</v>
      </c>
      <c r="G2040" s="177" t="n">
        <v>68</v>
      </c>
      <c r="H2040" s="178" t="n">
        <v>24355.0411220587</v>
      </c>
      <c r="I2040" s="179" t="n">
        <v>3285647.00482367</v>
      </c>
      <c r="J2040" s="180" t="str">
        <f>IF(I2040&gt;0,H2040/I2040,0)</f>
      </c>
      <c r="K2040" s="181" t="str">
        <f>1-EXP(-J2040)</f>
      </c>
      <c r="L2040" s="182" t="str">
        <f>IF(G2040=30,1,M2039)</f>
      </c>
      <c r="M2040" s="183" t="str">
        <f>L2040*(1-K2040)</f>
      </c>
    </row>
    <row r="2041">
      <c r="A2041" t="s">
        <v>167</v>
      </c>
      <c r="B2041" t="s">
        <v>243</v>
      </c>
      <c r="C2041" s="35" t="s">
        <v>245</v>
      </c>
      <c r="D2041" t="s">
        <v>530</v>
      </c>
      <c r="E2041" t="s">
        <v>548</v>
      </c>
      <c r="F2041" s="176" t="n">
        <v>2049</v>
      </c>
      <c r="G2041" s="177" t="n">
        <v>69</v>
      </c>
      <c r="H2041" s="178" t="n">
        <v>24877.4562966629</v>
      </c>
      <c r="I2041" s="179" t="n">
        <v>3179589.56170911</v>
      </c>
      <c r="J2041" s="180" t="str">
        <f>IF(I2041&gt;0,H2041/I2041,0)</f>
      </c>
      <c r="K2041" s="181" t="str">
        <f>1-EXP(-J2041)</f>
      </c>
      <c r="L2041" s="182" t="str">
        <f>IF(G2041=30,1,M2040)</f>
      </c>
      <c r="M2041" s="183" t="str">
        <f>L2041*(1-K2041)</f>
      </c>
    </row>
    <row r="2042">
      <c r="A2042" t="s">
        <v>167</v>
      </c>
      <c r="B2042" t="s">
        <v>243</v>
      </c>
      <c r="C2042" s="35" t="s">
        <v>245</v>
      </c>
      <c r="D2042" t="s">
        <v>530</v>
      </c>
      <c r="E2042" t="s">
        <v>548</v>
      </c>
      <c r="F2042" s="176" t="n">
        <v>2050</v>
      </c>
      <c r="G2042" s="177" t="n">
        <v>30</v>
      </c>
      <c r="H2042" s="178" t="n">
        <v>629.541069860818</v>
      </c>
      <c r="I2042" s="179" t="n">
        <v>4240249.51316954</v>
      </c>
      <c r="J2042" s="180" t="str">
        <f>IF(I2042&gt;0,H2042/I2042,0)</f>
      </c>
      <c r="K2042" s="181" t="str">
        <f>1-EXP(-J2042)</f>
      </c>
      <c r="L2042" s="182" t="str">
        <f>IF(G2042=30,1,M2041)</f>
      </c>
      <c r="M2042" s="183" t="str">
        <f>L2042*(1-K2042)</f>
      </c>
    </row>
    <row r="2043">
      <c r="A2043" t="s">
        <v>167</v>
      </c>
      <c r="B2043" t="s">
        <v>243</v>
      </c>
      <c r="C2043" s="35" t="s">
        <v>245</v>
      </c>
      <c r="D2043" t="s">
        <v>530</v>
      </c>
      <c r="E2043" t="s">
        <v>548</v>
      </c>
      <c r="F2043" s="176" t="n">
        <v>2050</v>
      </c>
      <c r="G2043" s="177" t="n">
        <v>31</v>
      </c>
      <c r="H2043" s="178" t="n">
        <v>893.321361038408</v>
      </c>
      <c r="I2043" s="179" t="n">
        <v>4231683.88826338</v>
      </c>
      <c r="J2043" s="180" t="str">
        <f>IF(I2043&gt;0,H2043/I2043,0)</f>
      </c>
      <c r="K2043" s="181" t="str">
        <f>1-EXP(-J2043)</f>
      </c>
      <c r="L2043" s="182" t="str">
        <f>IF(G2043=30,1,M2042)</f>
      </c>
      <c r="M2043" s="183" t="str">
        <f>L2043*(1-K2043)</f>
      </c>
    </row>
    <row r="2044">
      <c r="A2044" t="s">
        <v>167</v>
      </c>
      <c r="B2044" t="s">
        <v>243</v>
      </c>
      <c r="C2044" s="35" t="s">
        <v>245</v>
      </c>
      <c r="D2044" t="s">
        <v>530</v>
      </c>
      <c r="E2044" t="s">
        <v>548</v>
      </c>
      <c r="F2044" s="176" t="n">
        <v>2050</v>
      </c>
      <c r="G2044" s="177" t="n">
        <v>32</v>
      </c>
      <c r="H2044" s="178" t="n">
        <v>937.720652446179</v>
      </c>
      <c r="I2044" s="179" t="n">
        <v>4267236.55911138</v>
      </c>
      <c r="J2044" s="180" t="str">
        <f>IF(I2044&gt;0,H2044/I2044,0)</f>
      </c>
      <c r="K2044" s="181" t="str">
        <f>1-EXP(-J2044)</f>
      </c>
      <c r="L2044" s="182" t="str">
        <f>IF(G2044=30,1,M2043)</f>
      </c>
      <c r="M2044" s="183" t="str">
        <f>L2044*(1-K2044)</f>
      </c>
    </row>
    <row r="2045">
      <c r="A2045" t="s">
        <v>167</v>
      </c>
      <c r="B2045" t="s">
        <v>243</v>
      </c>
      <c r="C2045" s="35" t="s">
        <v>245</v>
      </c>
      <c r="D2045" t="s">
        <v>530</v>
      </c>
      <c r="E2045" t="s">
        <v>548</v>
      </c>
      <c r="F2045" s="176" t="n">
        <v>2050</v>
      </c>
      <c r="G2045" s="177" t="n">
        <v>33</v>
      </c>
      <c r="H2045" s="178" t="n">
        <v>1004.67781616236</v>
      </c>
      <c r="I2045" s="179" t="n">
        <v>4332735.44479667</v>
      </c>
      <c r="J2045" s="180" t="str">
        <f>IF(I2045&gt;0,H2045/I2045,0)</f>
      </c>
      <c r="K2045" s="181" t="str">
        <f>1-EXP(-J2045)</f>
      </c>
      <c r="L2045" s="182" t="str">
        <f>IF(G2045=30,1,M2044)</f>
      </c>
      <c r="M2045" s="183" t="str">
        <f>L2045*(1-K2045)</f>
      </c>
    </row>
    <row r="2046">
      <c r="A2046" t="s">
        <v>167</v>
      </c>
      <c r="B2046" t="s">
        <v>243</v>
      </c>
      <c r="C2046" s="35" t="s">
        <v>245</v>
      </c>
      <c r="D2046" t="s">
        <v>530</v>
      </c>
      <c r="E2046" t="s">
        <v>548</v>
      </c>
      <c r="F2046" s="176" t="n">
        <v>2050</v>
      </c>
      <c r="G2046" s="177" t="n">
        <v>34</v>
      </c>
      <c r="H2046" s="178" t="n">
        <v>1135.8998419699</v>
      </c>
      <c r="I2046" s="179" t="n">
        <v>4568377.47849736</v>
      </c>
      <c r="J2046" s="180" t="str">
        <f>IF(I2046&gt;0,H2046/I2046,0)</f>
      </c>
      <c r="K2046" s="181" t="str">
        <f>1-EXP(-J2046)</f>
      </c>
      <c r="L2046" s="182" t="str">
        <f>IF(G2046=30,1,M2045)</f>
      </c>
      <c r="M2046" s="183" t="str">
        <f>L2046*(1-K2046)</f>
      </c>
    </row>
    <row r="2047">
      <c r="A2047" t="s">
        <v>167</v>
      </c>
      <c r="B2047" t="s">
        <v>243</v>
      </c>
      <c r="C2047" s="35" t="s">
        <v>245</v>
      </c>
      <c r="D2047" t="s">
        <v>530</v>
      </c>
      <c r="E2047" t="s">
        <v>548</v>
      </c>
      <c r="F2047" s="176" t="n">
        <v>2050</v>
      </c>
      <c r="G2047" s="177" t="n">
        <v>35</v>
      </c>
      <c r="H2047" s="178" t="n">
        <v>1244.95163846909</v>
      </c>
      <c r="I2047" s="179" t="n">
        <v>4630925.91538673</v>
      </c>
      <c r="J2047" s="180" t="str">
        <f>IF(I2047&gt;0,H2047/I2047,0)</f>
      </c>
      <c r="K2047" s="181" t="str">
        <f>1-EXP(-J2047)</f>
      </c>
      <c r="L2047" s="182" t="str">
        <f>IF(G2047=30,1,M2046)</f>
      </c>
      <c r="M2047" s="183" t="str">
        <f>L2047*(1-K2047)</f>
      </c>
    </row>
    <row r="2048">
      <c r="A2048" t="s">
        <v>167</v>
      </c>
      <c r="B2048" t="s">
        <v>243</v>
      </c>
      <c r="C2048" s="35" t="s">
        <v>245</v>
      </c>
      <c r="D2048" t="s">
        <v>530</v>
      </c>
      <c r="E2048" t="s">
        <v>548</v>
      </c>
      <c r="F2048" s="176" t="n">
        <v>2050</v>
      </c>
      <c r="G2048" s="177" t="n">
        <v>36</v>
      </c>
      <c r="H2048" s="178" t="n">
        <v>1596.70200719374</v>
      </c>
      <c r="I2048" s="179" t="n">
        <v>4701271.80057579</v>
      </c>
      <c r="J2048" s="180" t="str">
        <f>IF(I2048&gt;0,H2048/I2048,0)</f>
      </c>
      <c r="K2048" s="181" t="str">
        <f>1-EXP(-J2048)</f>
      </c>
      <c r="L2048" s="182" t="str">
        <f>IF(G2048=30,1,M2047)</f>
      </c>
      <c r="M2048" s="183" t="str">
        <f>L2048*(1-K2048)</f>
      </c>
    </row>
    <row r="2049">
      <c r="A2049" t="s">
        <v>167</v>
      </c>
      <c r="B2049" t="s">
        <v>243</v>
      </c>
      <c r="C2049" s="35" t="s">
        <v>245</v>
      </c>
      <c r="D2049" t="s">
        <v>530</v>
      </c>
      <c r="E2049" t="s">
        <v>548</v>
      </c>
      <c r="F2049" s="176" t="n">
        <v>2050</v>
      </c>
      <c r="G2049" s="177" t="n">
        <v>37</v>
      </c>
      <c r="H2049" s="178" t="n">
        <v>1772.78313390207</v>
      </c>
      <c r="I2049" s="179" t="n">
        <v>4790767.68962952</v>
      </c>
      <c r="J2049" s="180" t="str">
        <f>IF(I2049&gt;0,H2049/I2049,0)</f>
      </c>
      <c r="K2049" s="181" t="str">
        <f>1-EXP(-J2049)</f>
      </c>
      <c r="L2049" s="182" t="str">
        <f>IF(G2049=30,1,M2048)</f>
      </c>
      <c r="M2049" s="183" t="str">
        <f>L2049*(1-K2049)</f>
      </c>
    </row>
    <row r="2050">
      <c r="A2050" t="s">
        <v>167</v>
      </c>
      <c r="B2050" t="s">
        <v>243</v>
      </c>
      <c r="C2050" s="35" t="s">
        <v>245</v>
      </c>
      <c r="D2050" t="s">
        <v>530</v>
      </c>
      <c r="E2050" t="s">
        <v>548</v>
      </c>
      <c r="F2050" s="176" t="n">
        <v>2050</v>
      </c>
      <c r="G2050" s="177" t="n">
        <v>38</v>
      </c>
      <c r="H2050" s="178" t="n">
        <v>1961.80344927349</v>
      </c>
      <c r="I2050" s="179" t="n">
        <v>4832254.10262716</v>
      </c>
      <c r="J2050" s="180" t="str">
        <f>IF(I2050&gt;0,H2050/I2050,0)</f>
      </c>
      <c r="K2050" s="181" t="str">
        <f>1-EXP(-J2050)</f>
      </c>
      <c r="L2050" s="182" t="str">
        <f>IF(G2050=30,1,M2049)</f>
      </c>
      <c r="M2050" s="183" t="str">
        <f>L2050*(1-K2050)</f>
      </c>
    </row>
    <row r="2051">
      <c r="A2051" t="s">
        <v>167</v>
      </c>
      <c r="B2051" t="s">
        <v>243</v>
      </c>
      <c r="C2051" s="35" t="s">
        <v>245</v>
      </c>
      <c r="D2051" t="s">
        <v>530</v>
      </c>
      <c r="E2051" t="s">
        <v>548</v>
      </c>
      <c r="F2051" s="176" t="n">
        <v>2050</v>
      </c>
      <c r="G2051" s="177" t="n">
        <v>39</v>
      </c>
      <c r="H2051" s="178" t="n">
        <v>2053.97058700923</v>
      </c>
      <c r="I2051" s="179" t="n">
        <v>4751122.02995789</v>
      </c>
      <c r="J2051" s="180" t="str">
        <f>IF(I2051&gt;0,H2051/I2051,0)</f>
      </c>
      <c r="K2051" s="181" t="str">
        <f>1-EXP(-J2051)</f>
      </c>
      <c r="L2051" s="182" t="str">
        <f>IF(G2051=30,1,M2050)</f>
      </c>
      <c r="M2051" s="183" t="str">
        <f>L2051*(1-K2051)</f>
      </c>
    </row>
    <row r="2052">
      <c r="A2052" t="s">
        <v>167</v>
      </c>
      <c r="B2052" t="s">
        <v>243</v>
      </c>
      <c r="C2052" s="35" t="s">
        <v>245</v>
      </c>
      <c r="D2052" t="s">
        <v>530</v>
      </c>
      <c r="E2052" t="s">
        <v>548</v>
      </c>
      <c r="F2052" s="176" t="n">
        <v>2050</v>
      </c>
      <c r="G2052" s="177" t="n">
        <v>40</v>
      </c>
      <c r="H2052" s="178" t="n">
        <v>2193.44552764284</v>
      </c>
      <c r="I2052" s="179" t="n">
        <v>4648440.41569818</v>
      </c>
      <c r="J2052" s="180" t="str">
        <f>IF(I2052&gt;0,H2052/I2052,0)</f>
      </c>
      <c r="K2052" s="181" t="str">
        <f>1-EXP(-J2052)</f>
      </c>
      <c r="L2052" s="182" t="str">
        <f>IF(G2052=30,1,M2051)</f>
      </c>
      <c r="M2052" s="183" t="str">
        <f>L2052*(1-K2052)</f>
      </c>
    </row>
    <row r="2053">
      <c r="A2053" t="s">
        <v>167</v>
      </c>
      <c r="B2053" t="s">
        <v>243</v>
      </c>
      <c r="C2053" s="35" t="s">
        <v>245</v>
      </c>
      <c r="D2053" t="s">
        <v>530</v>
      </c>
      <c r="E2053" t="s">
        <v>548</v>
      </c>
      <c r="F2053" s="176" t="n">
        <v>2050</v>
      </c>
      <c r="G2053" s="177" t="n">
        <v>41</v>
      </c>
      <c r="H2053" s="178" t="n">
        <v>2809.90239128484</v>
      </c>
      <c r="I2053" s="179" t="n">
        <v>4589336.76742385</v>
      </c>
      <c r="J2053" s="180" t="str">
        <f>IF(I2053&gt;0,H2053/I2053,0)</f>
      </c>
      <c r="K2053" s="181" t="str">
        <f>1-EXP(-J2053)</f>
      </c>
      <c r="L2053" s="182" t="str">
        <f>IF(G2053=30,1,M2052)</f>
      </c>
      <c r="M2053" s="183" t="str">
        <f>L2053*(1-K2053)</f>
      </c>
    </row>
    <row r="2054">
      <c r="A2054" t="s">
        <v>167</v>
      </c>
      <c r="B2054" t="s">
        <v>243</v>
      </c>
      <c r="C2054" s="35" t="s">
        <v>245</v>
      </c>
      <c r="D2054" t="s">
        <v>530</v>
      </c>
      <c r="E2054" t="s">
        <v>548</v>
      </c>
      <c r="F2054" s="176" t="n">
        <v>2050</v>
      </c>
      <c r="G2054" s="177" t="n">
        <v>42</v>
      </c>
      <c r="H2054" s="178" t="n">
        <v>3107.41010868763</v>
      </c>
      <c r="I2054" s="179" t="n">
        <v>4578176.38547705</v>
      </c>
      <c r="J2054" s="180" t="str">
        <f>IF(I2054&gt;0,H2054/I2054,0)</f>
      </c>
      <c r="K2054" s="181" t="str">
        <f>1-EXP(-J2054)</f>
      </c>
      <c r="L2054" s="182" t="str">
        <f>IF(G2054=30,1,M2053)</f>
      </c>
      <c r="M2054" s="183" t="str">
        <f>L2054*(1-K2054)</f>
      </c>
    </row>
    <row r="2055">
      <c r="A2055" t="s">
        <v>167</v>
      </c>
      <c r="B2055" t="s">
        <v>243</v>
      </c>
      <c r="C2055" s="35" t="s">
        <v>245</v>
      </c>
      <c r="D2055" t="s">
        <v>530</v>
      </c>
      <c r="E2055" t="s">
        <v>548</v>
      </c>
      <c r="F2055" s="176" t="n">
        <v>2050</v>
      </c>
      <c r="G2055" s="177" t="n">
        <v>43</v>
      </c>
      <c r="H2055" s="178" t="n">
        <v>3445.4928892341</v>
      </c>
      <c r="I2055" s="179" t="n">
        <v>4546724.31068619</v>
      </c>
      <c r="J2055" s="180" t="str">
        <f>IF(I2055&gt;0,H2055/I2055,0)</f>
      </c>
      <c r="K2055" s="181" t="str">
        <f>1-EXP(-J2055)</f>
      </c>
      <c r="L2055" s="182" t="str">
        <f>IF(G2055=30,1,M2054)</f>
      </c>
      <c r="M2055" s="183" t="str">
        <f>L2055*(1-K2055)</f>
      </c>
    </row>
    <row r="2056">
      <c r="A2056" t="s">
        <v>167</v>
      </c>
      <c r="B2056" t="s">
        <v>243</v>
      </c>
      <c r="C2056" s="35" t="s">
        <v>245</v>
      </c>
      <c r="D2056" t="s">
        <v>530</v>
      </c>
      <c r="E2056" t="s">
        <v>548</v>
      </c>
      <c r="F2056" s="176" t="n">
        <v>2050</v>
      </c>
      <c r="G2056" s="177" t="n">
        <v>44</v>
      </c>
      <c r="H2056" s="178" t="n">
        <v>3570.80374136871</v>
      </c>
      <c r="I2056" s="179" t="n">
        <v>4471715.25396897</v>
      </c>
      <c r="J2056" s="180" t="str">
        <f>IF(I2056&gt;0,H2056/I2056,0)</f>
      </c>
      <c r="K2056" s="181" t="str">
        <f>1-EXP(-J2056)</f>
      </c>
      <c r="L2056" s="182" t="str">
        <f>IF(G2056=30,1,M2055)</f>
      </c>
      <c r="M2056" s="183" t="str">
        <f>L2056*(1-K2056)</f>
      </c>
    </row>
    <row r="2057">
      <c r="A2057" t="s">
        <v>167</v>
      </c>
      <c r="B2057" t="s">
        <v>243</v>
      </c>
      <c r="C2057" s="35" t="s">
        <v>245</v>
      </c>
      <c r="D2057" t="s">
        <v>530</v>
      </c>
      <c r="E2057" t="s">
        <v>548</v>
      </c>
      <c r="F2057" s="176" t="n">
        <v>2050</v>
      </c>
      <c r="G2057" s="177" t="n">
        <v>45</v>
      </c>
      <c r="H2057" s="178" t="n">
        <v>3784.0921426497</v>
      </c>
      <c r="I2057" s="179" t="n">
        <v>4374032.12283198</v>
      </c>
      <c r="J2057" s="180" t="str">
        <f>IF(I2057&gt;0,H2057/I2057,0)</f>
      </c>
      <c r="K2057" s="181" t="str">
        <f>1-EXP(-J2057)</f>
      </c>
      <c r="L2057" s="182" t="str">
        <f>IF(G2057=30,1,M2056)</f>
      </c>
      <c r="M2057" s="183" t="str">
        <f>L2057*(1-K2057)</f>
      </c>
    </row>
    <row r="2058">
      <c r="A2058" t="s">
        <v>167</v>
      </c>
      <c r="B2058" t="s">
        <v>243</v>
      </c>
      <c r="C2058" s="35" t="s">
        <v>245</v>
      </c>
      <c r="D2058" t="s">
        <v>530</v>
      </c>
      <c r="E2058" t="s">
        <v>548</v>
      </c>
      <c r="F2058" s="176" t="n">
        <v>2050</v>
      </c>
      <c r="G2058" s="177" t="n">
        <v>46</v>
      </c>
      <c r="H2058" s="178" t="n">
        <v>4616.40495375369</v>
      </c>
      <c r="I2058" s="179" t="n">
        <v>4272279.06584537</v>
      </c>
      <c r="J2058" s="180" t="str">
        <f>IF(I2058&gt;0,H2058/I2058,0)</f>
      </c>
      <c r="K2058" s="181" t="str">
        <f>1-EXP(-J2058)</f>
      </c>
      <c r="L2058" s="182" t="str">
        <f>IF(G2058=30,1,M2057)</f>
      </c>
      <c r="M2058" s="183" t="str">
        <f>L2058*(1-K2058)</f>
      </c>
    </row>
    <row r="2059">
      <c r="A2059" t="s">
        <v>167</v>
      </c>
      <c r="B2059" t="s">
        <v>243</v>
      </c>
      <c r="C2059" s="35" t="s">
        <v>245</v>
      </c>
      <c r="D2059" t="s">
        <v>530</v>
      </c>
      <c r="E2059" t="s">
        <v>548</v>
      </c>
      <c r="F2059" s="176" t="n">
        <v>2050</v>
      </c>
      <c r="G2059" s="177" t="n">
        <v>47</v>
      </c>
      <c r="H2059" s="178" t="n">
        <v>5063.58054565871</v>
      </c>
      <c r="I2059" s="179" t="n">
        <v>4222916.20891672</v>
      </c>
      <c r="J2059" s="180" t="str">
        <f>IF(I2059&gt;0,H2059/I2059,0)</f>
      </c>
      <c r="K2059" s="181" t="str">
        <f>1-EXP(-J2059)</f>
      </c>
      <c r="L2059" s="182" t="str">
        <f>IF(G2059=30,1,M2058)</f>
      </c>
      <c r="M2059" s="183" t="str">
        <f>L2059*(1-K2059)</f>
      </c>
    </row>
    <row r="2060">
      <c r="A2060" t="s">
        <v>167</v>
      </c>
      <c r="B2060" t="s">
        <v>243</v>
      </c>
      <c r="C2060" s="35" t="s">
        <v>245</v>
      </c>
      <c r="D2060" t="s">
        <v>530</v>
      </c>
      <c r="E2060" t="s">
        <v>548</v>
      </c>
      <c r="F2060" s="176" t="n">
        <v>2050</v>
      </c>
      <c r="G2060" s="177" t="n">
        <v>48</v>
      </c>
      <c r="H2060" s="178" t="n">
        <v>5618.07674503267</v>
      </c>
      <c r="I2060" s="179" t="n">
        <v>4194917.37385392</v>
      </c>
      <c r="J2060" s="180" t="str">
        <f>IF(I2060&gt;0,H2060/I2060,0)</f>
      </c>
      <c r="K2060" s="181" t="str">
        <f>1-EXP(-J2060)</f>
      </c>
      <c r="L2060" s="182" t="str">
        <f>IF(G2060=30,1,M2059)</f>
      </c>
      <c r="M2060" s="183" t="str">
        <f>L2060*(1-K2060)</f>
      </c>
    </row>
    <row r="2061">
      <c r="A2061" t="s">
        <v>167</v>
      </c>
      <c r="B2061" t="s">
        <v>243</v>
      </c>
      <c r="C2061" s="35" t="s">
        <v>245</v>
      </c>
      <c r="D2061" t="s">
        <v>530</v>
      </c>
      <c r="E2061" t="s">
        <v>548</v>
      </c>
      <c r="F2061" s="176" t="n">
        <v>2050</v>
      </c>
      <c r="G2061" s="177" t="n">
        <v>49</v>
      </c>
      <c r="H2061" s="178" t="n">
        <v>6070.11688880698</v>
      </c>
      <c r="I2061" s="179" t="n">
        <v>4165984.34462561</v>
      </c>
      <c r="J2061" s="180" t="str">
        <f>IF(I2061&gt;0,H2061/I2061,0)</f>
      </c>
      <c r="K2061" s="181" t="str">
        <f>1-EXP(-J2061)</f>
      </c>
      <c r="L2061" s="182" t="str">
        <f>IF(G2061=30,1,M2060)</f>
      </c>
      <c r="M2061" s="183" t="str">
        <f>L2061*(1-K2061)</f>
      </c>
    </row>
    <row r="2062">
      <c r="A2062" t="s">
        <v>167</v>
      </c>
      <c r="B2062" t="s">
        <v>243</v>
      </c>
      <c r="C2062" s="35" t="s">
        <v>245</v>
      </c>
      <c r="D2062" t="s">
        <v>530</v>
      </c>
      <c r="E2062" t="s">
        <v>548</v>
      </c>
      <c r="F2062" s="176" t="n">
        <v>2050</v>
      </c>
      <c r="G2062" s="177" t="n">
        <v>50</v>
      </c>
      <c r="H2062" s="178" t="n">
        <v>6624.72930309339</v>
      </c>
      <c r="I2062" s="179" t="n">
        <v>4155089.66410786</v>
      </c>
      <c r="J2062" s="180" t="str">
        <f>IF(I2062&gt;0,H2062/I2062,0)</f>
      </c>
      <c r="K2062" s="181" t="str">
        <f>1-EXP(-J2062)</f>
      </c>
      <c r="L2062" s="182" t="str">
        <f>IF(G2062=30,1,M2061)</f>
      </c>
      <c r="M2062" s="183" t="str">
        <f>L2062*(1-K2062)</f>
      </c>
    </row>
    <row r="2063">
      <c r="A2063" t="s">
        <v>167</v>
      </c>
      <c r="B2063" t="s">
        <v>243</v>
      </c>
      <c r="C2063" s="35" t="s">
        <v>245</v>
      </c>
      <c r="D2063" t="s">
        <v>530</v>
      </c>
      <c r="E2063" t="s">
        <v>548</v>
      </c>
      <c r="F2063" s="176" t="n">
        <v>2050</v>
      </c>
      <c r="G2063" s="177" t="n">
        <v>51</v>
      </c>
      <c r="H2063" s="178" t="n">
        <v>7536.46588960114</v>
      </c>
      <c r="I2063" s="179" t="n">
        <v>4180040.40644005</v>
      </c>
      <c r="J2063" s="180" t="str">
        <f>IF(I2063&gt;0,H2063/I2063,0)</f>
      </c>
      <c r="K2063" s="181" t="str">
        <f>1-EXP(-J2063)</f>
      </c>
      <c r="L2063" s="182" t="str">
        <f>IF(G2063=30,1,M2062)</f>
      </c>
      <c r="M2063" s="183" t="str">
        <f>L2063*(1-K2063)</f>
      </c>
    </row>
    <row r="2064">
      <c r="A2064" t="s">
        <v>167</v>
      </c>
      <c r="B2064" t="s">
        <v>243</v>
      </c>
      <c r="C2064" s="35" t="s">
        <v>245</v>
      </c>
      <c r="D2064" t="s">
        <v>530</v>
      </c>
      <c r="E2064" t="s">
        <v>548</v>
      </c>
      <c r="F2064" s="176" t="n">
        <v>2050</v>
      </c>
      <c r="G2064" s="177" t="n">
        <v>52</v>
      </c>
      <c r="H2064" s="178" t="n">
        <v>8283.17839054827</v>
      </c>
      <c r="I2064" s="179" t="n">
        <v>4206223.67200182</v>
      </c>
      <c r="J2064" s="180" t="str">
        <f>IF(I2064&gt;0,H2064/I2064,0)</f>
      </c>
      <c r="K2064" s="181" t="str">
        <f>1-EXP(-J2064)</f>
      </c>
      <c r="L2064" s="182" t="str">
        <f>IF(G2064=30,1,M2063)</f>
      </c>
      <c r="M2064" s="183" t="str">
        <f>L2064*(1-K2064)</f>
      </c>
    </row>
    <row r="2065">
      <c r="A2065" t="s">
        <v>167</v>
      </c>
      <c r="B2065" t="s">
        <v>243</v>
      </c>
      <c r="C2065" s="35" t="s">
        <v>245</v>
      </c>
      <c r="D2065" t="s">
        <v>530</v>
      </c>
      <c r="E2065" t="s">
        <v>548</v>
      </c>
      <c r="F2065" s="176" t="n">
        <v>2050</v>
      </c>
      <c r="G2065" s="177" t="n">
        <v>53</v>
      </c>
      <c r="H2065" s="178" t="n">
        <v>8993.06411448244</v>
      </c>
      <c r="I2065" s="179" t="n">
        <v>4186618.67234373</v>
      </c>
      <c r="J2065" s="180" t="str">
        <f>IF(I2065&gt;0,H2065/I2065,0)</f>
      </c>
      <c r="K2065" s="181" t="str">
        <f>1-EXP(-J2065)</f>
      </c>
      <c r="L2065" s="182" t="str">
        <f>IF(G2065=30,1,M2064)</f>
      </c>
      <c r="M2065" s="183" t="str">
        <f>L2065*(1-K2065)</f>
      </c>
    </row>
    <row r="2066">
      <c r="A2066" t="s">
        <v>167</v>
      </c>
      <c r="B2066" t="s">
        <v>243</v>
      </c>
      <c r="C2066" s="35" t="s">
        <v>245</v>
      </c>
      <c r="D2066" t="s">
        <v>530</v>
      </c>
      <c r="E2066" t="s">
        <v>548</v>
      </c>
      <c r="F2066" s="176" t="n">
        <v>2050</v>
      </c>
      <c r="G2066" s="177" t="n">
        <v>54</v>
      </c>
      <c r="H2066" s="178" t="n">
        <v>9676.4978953737</v>
      </c>
      <c r="I2066" s="179" t="n">
        <v>4109671.18991955</v>
      </c>
      <c r="J2066" s="180" t="str">
        <f>IF(I2066&gt;0,H2066/I2066,0)</f>
      </c>
      <c r="K2066" s="181" t="str">
        <f>1-EXP(-J2066)</f>
      </c>
      <c r="L2066" s="182" t="str">
        <f>IF(G2066=30,1,M2065)</f>
      </c>
      <c r="M2066" s="183" t="str">
        <f>L2066*(1-K2066)</f>
      </c>
    </row>
    <row r="2067">
      <c r="A2067" t="s">
        <v>167</v>
      </c>
      <c r="B2067" t="s">
        <v>243</v>
      </c>
      <c r="C2067" s="35" t="s">
        <v>245</v>
      </c>
      <c r="D2067" t="s">
        <v>530</v>
      </c>
      <c r="E2067" t="s">
        <v>548</v>
      </c>
      <c r="F2067" s="176" t="n">
        <v>2050</v>
      </c>
      <c r="G2067" s="177" t="n">
        <v>55</v>
      </c>
      <c r="H2067" s="178" t="n">
        <v>10410.1502324618</v>
      </c>
      <c r="I2067" s="179" t="n">
        <v>4029635.89253407</v>
      </c>
      <c r="J2067" s="180" t="str">
        <f>IF(I2067&gt;0,H2067/I2067,0)</f>
      </c>
      <c r="K2067" s="181" t="str">
        <f>1-EXP(-J2067)</f>
      </c>
      <c r="L2067" s="182" t="str">
        <f>IF(G2067=30,1,M2066)</f>
      </c>
      <c r="M2067" s="183" t="str">
        <f>L2067*(1-K2067)</f>
      </c>
    </row>
    <row r="2068">
      <c r="A2068" t="s">
        <v>167</v>
      </c>
      <c r="B2068" t="s">
        <v>243</v>
      </c>
      <c r="C2068" s="35" t="s">
        <v>245</v>
      </c>
      <c r="D2068" t="s">
        <v>530</v>
      </c>
      <c r="E2068" t="s">
        <v>548</v>
      </c>
      <c r="F2068" s="176" t="n">
        <v>2050</v>
      </c>
      <c r="G2068" s="177" t="n">
        <v>56</v>
      </c>
      <c r="H2068" s="178" t="n">
        <v>11037.5288116887</v>
      </c>
      <c r="I2068" s="179" t="n">
        <v>3957032.04976779</v>
      </c>
      <c r="J2068" s="180" t="str">
        <f>IF(I2068&gt;0,H2068/I2068,0)</f>
      </c>
      <c r="K2068" s="181" t="str">
        <f>1-EXP(-J2068)</f>
      </c>
      <c r="L2068" s="182" t="str">
        <f>IF(G2068=30,1,M2067)</f>
      </c>
      <c r="M2068" s="183" t="str">
        <f>L2068*(1-K2068)</f>
      </c>
    </row>
    <row r="2069">
      <c r="A2069" t="s">
        <v>167</v>
      </c>
      <c r="B2069" t="s">
        <v>243</v>
      </c>
      <c r="C2069" s="35" t="s">
        <v>245</v>
      </c>
      <c r="D2069" t="s">
        <v>530</v>
      </c>
      <c r="E2069" t="s">
        <v>548</v>
      </c>
      <c r="F2069" s="176" t="n">
        <v>2050</v>
      </c>
      <c r="G2069" s="177" t="n">
        <v>57</v>
      </c>
      <c r="H2069" s="178" t="n">
        <v>11946.7633160481</v>
      </c>
      <c r="I2069" s="179" t="n">
        <v>3885286.70832159</v>
      </c>
      <c r="J2069" s="180" t="str">
        <f>IF(I2069&gt;0,H2069/I2069,0)</f>
      </c>
      <c r="K2069" s="181" t="str">
        <f>1-EXP(-J2069)</f>
      </c>
      <c r="L2069" s="182" t="str">
        <f>IF(G2069=30,1,M2068)</f>
      </c>
      <c r="M2069" s="183" t="str">
        <f>L2069*(1-K2069)</f>
      </c>
    </row>
    <row r="2070">
      <c r="A2070" t="s">
        <v>167</v>
      </c>
      <c r="B2070" t="s">
        <v>243</v>
      </c>
      <c r="C2070" s="35" t="s">
        <v>245</v>
      </c>
      <c r="D2070" t="s">
        <v>530</v>
      </c>
      <c r="E2070" t="s">
        <v>548</v>
      </c>
      <c r="F2070" s="176" t="n">
        <v>2050</v>
      </c>
      <c r="G2070" s="177" t="n">
        <v>58</v>
      </c>
      <c r="H2070" s="178" t="n">
        <v>13021.1624798668</v>
      </c>
      <c r="I2070" s="179" t="n">
        <v>3844321.34240126</v>
      </c>
      <c r="J2070" s="180" t="str">
        <f>IF(I2070&gt;0,H2070/I2070,0)</f>
      </c>
      <c r="K2070" s="181" t="str">
        <f>1-EXP(-J2070)</f>
      </c>
      <c r="L2070" s="182" t="str">
        <f>IF(G2070=30,1,M2069)</f>
      </c>
      <c r="M2070" s="183" t="str">
        <f>L2070*(1-K2070)</f>
      </c>
    </row>
    <row r="2071">
      <c r="A2071" t="s">
        <v>167</v>
      </c>
      <c r="B2071" t="s">
        <v>243</v>
      </c>
      <c r="C2071" s="35" t="s">
        <v>245</v>
      </c>
      <c r="D2071" t="s">
        <v>530</v>
      </c>
      <c r="E2071" t="s">
        <v>548</v>
      </c>
      <c r="F2071" s="176" t="n">
        <v>2050</v>
      </c>
      <c r="G2071" s="177" t="n">
        <v>59</v>
      </c>
      <c r="H2071" s="178" t="n">
        <v>13580.9644896008</v>
      </c>
      <c r="I2071" s="179" t="n">
        <v>3795825.39858639</v>
      </c>
      <c r="J2071" s="180" t="str">
        <f>IF(I2071&gt;0,H2071/I2071,0)</f>
      </c>
      <c r="K2071" s="181" t="str">
        <f>1-EXP(-J2071)</f>
      </c>
      <c r="L2071" s="182" t="str">
        <f>IF(G2071=30,1,M2070)</f>
      </c>
      <c r="M2071" s="183" t="str">
        <f>L2071*(1-K2071)</f>
      </c>
    </row>
    <row r="2072">
      <c r="A2072" t="s">
        <v>167</v>
      </c>
      <c r="B2072" t="s">
        <v>243</v>
      </c>
      <c r="C2072" s="35" t="s">
        <v>245</v>
      </c>
      <c r="D2072" t="s">
        <v>530</v>
      </c>
      <c r="E2072" t="s">
        <v>548</v>
      </c>
      <c r="F2072" s="176" t="n">
        <v>2050</v>
      </c>
      <c r="G2072" s="177" t="n">
        <v>60</v>
      </c>
      <c r="H2072" s="178" t="n">
        <v>14362.4211661041</v>
      </c>
      <c r="I2072" s="179" t="n">
        <v>3748903.02254526</v>
      </c>
      <c r="J2072" s="180" t="str">
        <f>IF(I2072&gt;0,H2072/I2072,0)</f>
      </c>
      <c r="K2072" s="181" t="str">
        <f>1-EXP(-J2072)</f>
      </c>
      <c r="L2072" s="182" t="str">
        <f>IF(G2072=30,1,M2071)</f>
      </c>
      <c r="M2072" s="183" t="str">
        <f>L2072*(1-K2072)</f>
      </c>
    </row>
    <row r="2073">
      <c r="A2073" t="s">
        <v>167</v>
      </c>
      <c r="B2073" t="s">
        <v>243</v>
      </c>
      <c r="C2073" s="35" t="s">
        <v>245</v>
      </c>
      <c r="D2073" t="s">
        <v>530</v>
      </c>
      <c r="E2073" t="s">
        <v>548</v>
      </c>
      <c r="F2073" s="176" t="n">
        <v>2050</v>
      </c>
      <c r="G2073" s="177" t="n">
        <v>61</v>
      </c>
      <c r="H2073" s="178" t="n">
        <v>15174.7655886102</v>
      </c>
      <c r="I2073" s="179" t="n">
        <v>3720384.36504529</v>
      </c>
      <c r="J2073" s="180" t="str">
        <f>IF(I2073&gt;0,H2073/I2073,0)</f>
      </c>
      <c r="K2073" s="181" t="str">
        <f>1-EXP(-J2073)</f>
      </c>
      <c r="L2073" s="182" t="str">
        <f>IF(G2073=30,1,M2072)</f>
      </c>
      <c r="M2073" s="183" t="str">
        <f>L2073*(1-K2073)</f>
      </c>
    </row>
    <row r="2074">
      <c r="A2074" t="s">
        <v>167</v>
      </c>
      <c r="B2074" t="s">
        <v>243</v>
      </c>
      <c r="C2074" s="35" t="s">
        <v>245</v>
      </c>
      <c r="D2074" t="s">
        <v>530</v>
      </c>
      <c r="E2074" t="s">
        <v>548</v>
      </c>
      <c r="F2074" s="176" t="n">
        <v>2050</v>
      </c>
      <c r="G2074" s="177" t="n">
        <v>62</v>
      </c>
      <c r="H2074" s="178" t="n">
        <v>16240.927262633</v>
      </c>
      <c r="I2074" s="179" t="n">
        <v>3646858.86705637</v>
      </c>
      <c r="J2074" s="180" t="str">
        <f>IF(I2074&gt;0,H2074/I2074,0)</f>
      </c>
      <c r="K2074" s="181" t="str">
        <f>1-EXP(-J2074)</f>
      </c>
      <c r="L2074" s="182" t="str">
        <f>IF(G2074=30,1,M2073)</f>
      </c>
      <c r="M2074" s="183" t="str">
        <f>L2074*(1-K2074)</f>
      </c>
    </row>
    <row r="2075">
      <c r="A2075" t="s">
        <v>167</v>
      </c>
      <c r="B2075" t="s">
        <v>243</v>
      </c>
      <c r="C2075" s="35" t="s">
        <v>245</v>
      </c>
      <c r="D2075" t="s">
        <v>530</v>
      </c>
      <c r="E2075" t="s">
        <v>548</v>
      </c>
      <c r="F2075" s="176" t="n">
        <v>2050</v>
      </c>
      <c r="G2075" s="177" t="n">
        <v>63</v>
      </c>
      <c r="H2075" s="178" t="n">
        <v>17306.8476544907</v>
      </c>
      <c r="I2075" s="179" t="n">
        <v>3563551.70997644</v>
      </c>
      <c r="J2075" s="180" t="str">
        <f>IF(I2075&gt;0,H2075/I2075,0)</f>
      </c>
      <c r="K2075" s="181" t="str">
        <f>1-EXP(-J2075)</f>
      </c>
      <c r="L2075" s="182" t="str">
        <f>IF(G2075=30,1,M2074)</f>
      </c>
      <c r="M2075" s="183" t="str">
        <f>L2075*(1-K2075)</f>
      </c>
    </row>
    <row r="2076">
      <c r="A2076" t="s">
        <v>167</v>
      </c>
      <c r="B2076" t="s">
        <v>243</v>
      </c>
      <c r="C2076" s="35" t="s">
        <v>245</v>
      </c>
      <c r="D2076" t="s">
        <v>530</v>
      </c>
      <c r="E2076" t="s">
        <v>548</v>
      </c>
      <c r="F2076" s="176" t="n">
        <v>2050</v>
      </c>
      <c r="G2076" s="177" t="n">
        <v>64</v>
      </c>
      <c r="H2076" s="178" t="n">
        <v>18978.5500027974</v>
      </c>
      <c r="I2076" s="179" t="n">
        <v>3531739.87806679</v>
      </c>
      <c r="J2076" s="180" t="str">
        <f>IF(I2076&gt;0,H2076/I2076,0)</f>
      </c>
      <c r="K2076" s="181" t="str">
        <f>1-EXP(-J2076)</f>
      </c>
      <c r="L2076" s="182" t="str">
        <f>IF(G2076=30,1,M2075)</f>
      </c>
      <c r="M2076" s="183" t="str">
        <f>L2076*(1-K2076)</f>
      </c>
    </row>
    <row r="2077">
      <c r="A2077" t="s">
        <v>167</v>
      </c>
      <c r="B2077" t="s">
        <v>243</v>
      </c>
      <c r="C2077" s="35" t="s">
        <v>245</v>
      </c>
      <c r="D2077" t="s">
        <v>530</v>
      </c>
      <c r="E2077" t="s">
        <v>548</v>
      </c>
      <c r="F2077" s="176" t="n">
        <v>2050</v>
      </c>
      <c r="G2077" s="177" t="n">
        <v>65</v>
      </c>
      <c r="H2077" s="178" t="n">
        <v>20933.7989506465</v>
      </c>
      <c r="I2077" s="179" t="n">
        <v>3544800.60179709</v>
      </c>
      <c r="J2077" s="180" t="str">
        <f>IF(I2077&gt;0,H2077/I2077,0)</f>
      </c>
      <c r="K2077" s="181" t="str">
        <f>1-EXP(-J2077)</f>
      </c>
      <c r="L2077" s="182" t="str">
        <f>IF(G2077=30,1,M2076)</f>
      </c>
      <c r="M2077" s="183" t="str">
        <f>L2077*(1-K2077)</f>
      </c>
    </row>
    <row r="2078">
      <c r="A2078" t="s">
        <v>167</v>
      </c>
      <c r="B2078" t="s">
        <v>243</v>
      </c>
      <c r="C2078" s="35" t="s">
        <v>245</v>
      </c>
      <c r="D2078" t="s">
        <v>530</v>
      </c>
      <c r="E2078" t="s">
        <v>548</v>
      </c>
      <c r="F2078" s="176" t="n">
        <v>2050</v>
      </c>
      <c r="G2078" s="177" t="n">
        <v>66</v>
      </c>
      <c r="H2078" s="178" t="n">
        <v>21910.3203378461</v>
      </c>
      <c r="I2078" s="179" t="n">
        <v>3516678.15606336</v>
      </c>
      <c r="J2078" s="180" t="str">
        <f>IF(I2078&gt;0,H2078/I2078,0)</f>
      </c>
      <c r="K2078" s="181" t="str">
        <f>1-EXP(-J2078)</f>
      </c>
      <c r="L2078" s="182" t="str">
        <f>IF(G2078=30,1,M2077)</f>
      </c>
      <c r="M2078" s="183" t="str">
        <f>L2078*(1-K2078)</f>
      </c>
    </row>
    <row r="2079">
      <c r="A2079" t="s">
        <v>167</v>
      </c>
      <c r="B2079" t="s">
        <v>243</v>
      </c>
      <c r="C2079" s="35" t="s">
        <v>245</v>
      </c>
      <c r="D2079" t="s">
        <v>530</v>
      </c>
      <c r="E2079" t="s">
        <v>548</v>
      </c>
      <c r="F2079" s="176" t="n">
        <v>2050</v>
      </c>
      <c r="G2079" s="177" t="n">
        <v>67</v>
      </c>
      <c r="H2079" s="178" t="n">
        <v>23369.2161872362</v>
      </c>
      <c r="I2079" s="179" t="n">
        <v>3435769.0380881</v>
      </c>
      <c r="J2079" s="180" t="str">
        <f>IF(I2079&gt;0,H2079/I2079,0)</f>
      </c>
      <c r="K2079" s="181" t="str">
        <f>1-EXP(-J2079)</f>
      </c>
      <c r="L2079" s="182" t="str">
        <f>IF(G2079=30,1,M2078)</f>
      </c>
      <c r="M2079" s="183" t="str">
        <f>L2079*(1-K2079)</f>
      </c>
    </row>
    <row r="2080">
      <c r="A2080" t="s">
        <v>167</v>
      </c>
      <c r="B2080" t="s">
        <v>243</v>
      </c>
      <c r="C2080" s="35" t="s">
        <v>245</v>
      </c>
      <c r="D2080" t="s">
        <v>530</v>
      </c>
      <c r="E2080" t="s">
        <v>548</v>
      </c>
      <c r="F2080" s="176" t="n">
        <v>2050</v>
      </c>
      <c r="G2080" s="177" t="n">
        <v>68</v>
      </c>
      <c r="H2080" s="178" t="n">
        <v>24594.7367159448</v>
      </c>
      <c r="I2080" s="179" t="n">
        <v>3331413.54646945</v>
      </c>
      <c r="J2080" s="180" t="str">
        <f>IF(I2080&gt;0,H2080/I2080,0)</f>
      </c>
      <c r="K2080" s="181" t="str">
        <f>1-EXP(-J2080)</f>
      </c>
      <c r="L2080" s="182" t="str">
        <f>IF(G2080=30,1,M2079)</f>
      </c>
      <c r="M2080" s="183" t="str">
        <f>L2080*(1-K2080)</f>
      </c>
    </row>
    <row r="2081">
      <c r="A2081" t="s">
        <v>167</v>
      </c>
      <c r="B2081" t="s">
        <v>243</v>
      </c>
      <c r="C2081" s="35" t="s">
        <v>245</v>
      </c>
      <c r="D2081" t="s">
        <v>530</v>
      </c>
      <c r="E2081" t="s">
        <v>548</v>
      </c>
      <c r="F2081" s="176" t="n">
        <v>2050</v>
      </c>
      <c r="G2081" s="177" t="n">
        <v>69</v>
      </c>
      <c r="H2081" s="178" t="n">
        <v>25102.7102179889</v>
      </c>
      <c r="I2081" s="179" t="n">
        <v>3219585.08245431</v>
      </c>
      <c r="J2081" s="180" t="str">
        <f>IF(I2081&gt;0,H2081/I2081,0)</f>
      </c>
      <c r="K2081" s="181" t="str">
        <f>1-EXP(-J2081)</f>
      </c>
      <c r="L2081" s="182" t="str">
        <f>IF(G2081=30,1,M2080)</f>
      </c>
      <c r="M2081" s="183" t="str">
        <f>L2081*(1-K2081)</f>
      </c>
    </row>
    <row r="2082">
      <c r="A2082" t="s">
        <v>167</v>
      </c>
      <c r="B2082" t="s">
        <v>250</v>
      </c>
      <c r="C2082" s="35" t="s">
        <v>252</v>
      </c>
      <c r="D2082" t="s">
        <v>530</v>
      </c>
      <c r="E2082" t="s">
        <v>548</v>
      </c>
      <c r="F2082" s="176" t="n">
        <v>2025</v>
      </c>
      <c r="G2082" s="177" t="n">
        <v>30</v>
      </c>
      <c r="H2082" s="178" t="n">
        <v>917.590685097224</v>
      </c>
      <c r="I2082" s="179" t="n">
        <v>4325986.88866595</v>
      </c>
      <c r="J2082" s="180" t="str">
        <f>IF(I2082&gt;0,H2082/I2082,0)</f>
      </c>
      <c r="K2082" s="181" t="str">
        <f>1-EXP(-J2082)</f>
      </c>
      <c r="L2082" s="182" t="str">
        <f>IF(G2082=30,1,M2081)</f>
      </c>
      <c r="M2082" s="183" t="str">
        <f>L2082*(1-K2082)</f>
      </c>
    </row>
    <row r="2083">
      <c r="A2083" t="s">
        <v>167</v>
      </c>
      <c r="B2083" t="s">
        <v>250</v>
      </c>
      <c r="C2083" s="35" t="s">
        <v>252</v>
      </c>
      <c r="D2083" t="s">
        <v>530</v>
      </c>
      <c r="E2083" t="s">
        <v>548</v>
      </c>
      <c r="F2083" s="176" t="n">
        <v>2025</v>
      </c>
      <c r="G2083" s="177" t="n">
        <v>31</v>
      </c>
      <c r="H2083" s="178" t="n">
        <v>1309.86703368126</v>
      </c>
      <c r="I2083" s="179" t="n">
        <v>4272907.51906144</v>
      </c>
      <c r="J2083" s="180" t="str">
        <f>IF(I2083&gt;0,H2083/I2083,0)</f>
      </c>
      <c r="K2083" s="181" t="str">
        <f>1-EXP(-J2083)</f>
      </c>
      <c r="L2083" s="182" t="str">
        <f>IF(G2083=30,1,M2082)</f>
      </c>
      <c r="M2083" s="183" t="str">
        <f>L2083*(1-K2083)</f>
      </c>
    </row>
    <row r="2084">
      <c r="A2084" t="s">
        <v>167</v>
      </c>
      <c r="B2084" t="s">
        <v>250</v>
      </c>
      <c r="C2084" s="35" t="s">
        <v>252</v>
      </c>
      <c r="D2084" t="s">
        <v>530</v>
      </c>
      <c r="E2084" t="s">
        <v>548</v>
      </c>
      <c r="F2084" s="176" t="n">
        <v>2025</v>
      </c>
      <c r="G2084" s="177" t="n">
        <v>32</v>
      </c>
      <c r="H2084" s="178" t="n">
        <v>1349.75707427824</v>
      </c>
      <c r="I2084" s="179" t="n">
        <v>4222809.06483288</v>
      </c>
      <c r="J2084" s="180" t="str">
        <f>IF(I2084&gt;0,H2084/I2084,0)</f>
      </c>
      <c r="K2084" s="181" t="str">
        <f>1-EXP(-J2084)</f>
      </c>
      <c r="L2084" s="182" t="str">
        <f>IF(G2084=30,1,M2083)</f>
      </c>
      <c r="M2084" s="183" t="str">
        <f>L2084*(1-K2084)</f>
      </c>
    </row>
    <row r="2085">
      <c r="A2085" t="s">
        <v>167</v>
      </c>
      <c r="B2085" t="s">
        <v>250</v>
      </c>
      <c r="C2085" s="35" t="s">
        <v>252</v>
      </c>
      <c r="D2085" t="s">
        <v>530</v>
      </c>
      <c r="E2085" t="s">
        <v>548</v>
      </c>
      <c r="F2085" s="176" t="n">
        <v>2025</v>
      </c>
      <c r="G2085" s="177" t="n">
        <v>33</v>
      </c>
      <c r="H2085" s="178" t="n">
        <v>1419.19299888798</v>
      </c>
      <c r="I2085" s="179" t="n">
        <v>4208311.49077587</v>
      </c>
      <c r="J2085" s="180" t="str">
        <f>IF(I2085&gt;0,H2085/I2085,0)</f>
      </c>
      <c r="K2085" s="181" t="str">
        <f>1-EXP(-J2085)</f>
      </c>
      <c r="L2085" s="182" t="str">
        <f>IF(G2085=30,1,M2084)</f>
      </c>
      <c r="M2085" s="183" t="str">
        <f>L2085*(1-K2085)</f>
      </c>
    </row>
    <row r="2086">
      <c r="A2086" t="s">
        <v>167</v>
      </c>
      <c r="B2086" t="s">
        <v>250</v>
      </c>
      <c r="C2086" s="35" t="s">
        <v>252</v>
      </c>
      <c r="D2086" t="s">
        <v>530</v>
      </c>
      <c r="E2086" t="s">
        <v>548</v>
      </c>
      <c r="F2086" s="176" t="n">
        <v>2025</v>
      </c>
      <c r="G2086" s="177" t="n">
        <v>34</v>
      </c>
      <c r="H2086" s="178" t="n">
        <v>1510.97985928696</v>
      </c>
      <c r="I2086" s="179" t="n">
        <v>4188390.23191874</v>
      </c>
      <c r="J2086" s="180" t="str">
        <f>IF(I2086&gt;0,H2086/I2086,0)</f>
      </c>
      <c r="K2086" s="181" t="str">
        <f>1-EXP(-J2086)</f>
      </c>
      <c r="L2086" s="182" t="str">
        <f>IF(G2086=30,1,M2085)</f>
      </c>
      <c r="M2086" s="183" t="str">
        <f>L2086*(1-K2086)</f>
      </c>
    </row>
    <row r="2087">
      <c r="A2087" t="s">
        <v>167</v>
      </c>
      <c r="B2087" t="s">
        <v>250</v>
      </c>
      <c r="C2087" s="35" t="s">
        <v>252</v>
      </c>
      <c r="D2087" t="s">
        <v>530</v>
      </c>
      <c r="E2087" t="s">
        <v>548</v>
      </c>
      <c r="F2087" s="176" t="n">
        <v>2025</v>
      </c>
      <c r="G2087" s="177" t="n">
        <v>35</v>
      </c>
      <c r="H2087" s="178" t="n">
        <v>1631.10903285005</v>
      </c>
      <c r="I2087" s="179" t="n">
        <v>4172291.59254628</v>
      </c>
      <c r="J2087" s="180" t="str">
        <f>IF(I2087&gt;0,H2087/I2087,0)</f>
      </c>
      <c r="K2087" s="181" t="str">
        <f>1-EXP(-J2087)</f>
      </c>
      <c r="L2087" s="182" t="str">
        <f>IF(G2087=30,1,M2086)</f>
      </c>
      <c r="M2087" s="183" t="str">
        <f>L2087*(1-K2087)</f>
      </c>
    </row>
    <row r="2088">
      <c r="A2088" t="s">
        <v>167</v>
      </c>
      <c r="B2088" t="s">
        <v>250</v>
      </c>
      <c r="C2088" s="35" t="s">
        <v>252</v>
      </c>
      <c r="D2088" t="s">
        <v>530</v>
      </c>
      <c r="E2088" t="s">
        <v>548</v>
      </c>
      <c r="F2088" s="176" t="n">
        <v>2025</v>
      </c>
      <c r="G2088" s="177" t="n">
        <v>36</v>
      </c>
      <c r="H2088" s="178" t="n">
        <v>2229.74299223844</v>
      </c>
      <c r="I2088" s="179" t="n">
        <v>4179862.94602308</v>
      </c>
      <c r="J2088" s="180" t="str">
        <f>IF(I2088&gt;0,H2088/I2088,0)</f>
      </c>
      <c r="K2088" s="181" t="str">
        <f>1-EXP(-J2088)</f>
      </c>
      <c r="L2088" s="182" t="str">
        <f>IF(G2088=30,1,M2087)</f>
      </c>
      <c r="M2088" s="183" t="str">
        <f>L2088*(1-K2088)</f>
      </c>
    </row>
    <row r="2089">
      <c r="A2089" t="s">
        <v>167</v>
      </c>
      <c r="B2089" t="s">
        <v>250</v>
      </c>
      <c r="C2089" s="35" t="s">
        <v>252</v>
      </c>
      <c r="D2089" t="s">
        <v>530</v>
      </c>
      <c r="E2089" t="s">
        <v>548</v>
      </c>
      <c r="F2089" s="176" t="n">
        <v>2025</v>
      </c>
      <c r="G2089" s="177" t="n">
        <v>37</v>
      </c>
      <c r="H2089" s="178" t="n">
        <v>2512.84582179859</v>
      </c>
      <c r="I2089" s="179" t="n">
        <v>4141888.97093107</v>
      </c>
      <c r="J2089" s="180" t="str">
        <f>IF(I2089&gt;0,H2089/I2089,0)</f>
      </c>
      <c r="K2089" s="181" t="str">
        <f>1-EXP(-J2089)</f>
      </c>
      <c r="L2089" s="182" t="str">
        <f>IF(G2089=30,1,M2088)</f>
      </c>
      <c r="M2089" s="183" t="str">
        <f>L2089*(1-K2089)</f>
      </c>
    </row>
    <row r="2090">
      <c r="A2090" t="s">
        <v>167</v>
      </c>
      <c r="B2090" t="s">
        <v>250</v>
      </c>
      <c r="C2090" s="35" t="s">
        <v>252</v>
      </c>
      <c r="D2090" t="s">
        <v>530</v>
      </c>
      <c r="E2090" t="s">
        <v>548</v>
      </c>
      <c r="F2090" s="176" t="n">
        <v>2025</v>
      </c>
      <c r="G2090" s="177" t="n">
        <v>38</v>
      </c>
      <c r="H2090" s="178" t="n">
        <v>2815.53815004383</v>
      </c>
      <c r="I2090" s="179" t="n">
        <v>4095336.76092129</v>
      </c>
      <c r="J2090" s="180" t="str">
        <f>IF(I2090&gt;0,H2090/I2090,0)</f>
      </c>
      <c r="K2090" s="181" t="str">
        <f>1-EXP(-J2090)</f>
      </c>
      <c r="L2090" s="182" t="str">
        <f>IF(G2090=30,1,M2089)</f>
      </c>
      <c r="M2090" s="183" t="str">
        <f>L2090*(1-K2090)</f>
      </c>
    </row>
    <row r="2091">
      <c r="A2091" t="s">
        <v>167</v>
      </c>
      <c r="B2091" t="s">
        <v>250</v>
      </c>
      <c r="C2091" s="35" t="s">
        <v>252</v>
      </c>
      <c r="D2091" t="s">
        <v>530</v>
      </c>
      <c r="E2091" t="s">
        <v>548</v>
      </c>
      <c r="F2091" s="176" t="n">
        <v>2025</v>
      </c>
      <c r="G2091" s="177" t="n">
        <v>39</v>
      </c>
      <c r="H2091" s="178" t="n">
        <v>3074.21812377033</v>
      </c>
      <c r="I2091" s="179" t="n">
        <v>4111651.35785956</v>
      </c>
      <c r="J2091" s="180" t="str">
        <f>IF(I2091&gt;0,H2091/I2091,0)</f>
      </c>
      <c r="K2091" s="181" t="str">
        <f>1-EXP(-J2091)</f>
      </c>
      <c r="L2091" s="182" t="str">
        <f>IF(G2091=30,1,M2090)</f>
      </c>
      <c r="M2091" s="183" t="str">
        <f>L2091*(1-K2091)</f>
      </c>
    </row>
    <row r="2092">
      <c r="A2092" t="s">
        <v>167</v>
      </c>
      <c r="B2092" t="s">
        <v>250</v>
      </c>
      <c r="C2092" s="35" t="s">
        <v>252</v>
      </c>
      <c r="D2092" t="s">
        <v>530</v>
      </c>
      <c r="E2092" t="s">
        <v>548</v>
      </c>
      <c r="F2092" s="176" t="n">
        <v>2025</v>
      </c>
      <c r="G2092" s="177" t="n">
        <v>40</v>
      </c>
      <c r="H2092" s="178" t="n">
        <v>3465.9808665666</v>
      </c>
      <c r="I2092" s="179" t="n">
        <v>4186115.0552511</v>
      </c>
      <c r="J2092" s="180" t="str">
        <f>IF(I2092&gt;0,H2092/I2092,0)</f>
      </c>
      <c r="K2092" s="181" t="str">
        <f>1-EXP(-J2092)</f>
      </c>
      <c r="L2092" s="182" t="str">
        <f>IF(G2092=30,1,M2091)</f>
      </c>
      <c r="M2092" s="183" t="str">
        <f>L2092*(1-K2092)</f>
      </c>
    </row>
    <row r="2093">
      <c r="A2093" t="s">
        <v>167</v>
      </c>
      <c r="B2093" t="s">
        <v>250</v>
      </c>
      <c r="C2093" s="35" t="s">
        <v>252</v>
      </c>
      <c r="D2093" t="s">
        <v>530</v>
      </c>
      <c r="E2093" t="s">
        <v>548</v>
      </c>
      <c r="F2093" s="176" t="n">
        <v>2025</v>
      </c>
      <c r="G2093" s="177" t="n">
        <v>41</v>
      </c>
      <c r="H2093" s="178" t="n">
        <v>4701.86576681402</v>
      </c>
      <c r="I2093" s="179" t="n">
        <v>4219085.53767691</v>
      </c>
      <c r="J2093" s="180" t="str">
        <f>IF(I2093&gt;0,H2093/I2093,0)</f>
      </c>
      <c r="K2093" s="181" t="str">
        <f>1-EXP(-J2093)</f>
      </c>
      <c r="L2093" s="182" t="str">
        <f>IF(G2093=30,1,M2092)</f>
      </c>
      <c r="M2093" s="183" t="str">
        <f>L2093*(1-K2093)</f>
      </c>
    </row>
    <row r="2094">
      <c r="A2094" t="s">
        <v>167</v>
      </c>
      <c r="B2094" t="s">
        <v>250</v>
      </c>
      <c r="C2094" s="35" t="s">
        <v>252</v>
      </c>
      <c r="D2094" t="s">
        <v>530</v>
      </c>
      <c r="E2094" t="s">
        <v>548</v>
      </c>
      <c r="F2094" s="176" t="n">
        <v>2025</v>
      </c>
      <c r="G2094" s="177" t="n">
        <v>42</v>
      </c>
      <c r="H2094" s="178" t="n">
        <v>5031.61378237188</v>
      </c>
      <c r="I2094" s="179" t="n">
        <v>4191595.47539914</v>
      </c>
      <c r="J2094" s="180" t="str">
        <f>IF(I2094&gt;0,H2094/I2094,0)</f>
      </c>
      <c r="K2094" s="181" t="str">
        <f>1-EXP(-J2094)</f>
      </c>
      <c r="L2094" s="182" t="str">
        <f>IF(G2094=30,1,M2093)</f>
      </c>
      <c r="M2094" s="183" t="str">
        <f>L2094*(1-K2094)</f>
      </c>
    </row>
    <row r="2095">
      <c r="A2095" t="s">
        <v>167</v>
      </c>
      <c r="B2095" t="s">
        <v>250</v>
      </c>
      <c r="C2095" s="35" t="s">
        <v>252</v>
      </c>
      <c r="D2095" t="s">
        <v>530</v>
      </c>
      <c r="E2095" t="s">
        <v>548</v>
      </c>
      <c r="F2095" s="176" t="n">
        <v>2025</v>
      </c>
      <c r="G2095" s="177" t="n">
        <v>43</v>
      </c>
      <c r="H2095" s="178" t="n">
        <v>5401.92401042373</v>
      </c>
      <c r="I2095" s="179" t="n">
        <v>4139440.44203932</v>
      </c>
      <c r="J2095" s="180" t="str">
        <f>IF(I2095&gt;0,H2095/I2095,0)</f>
      </c>
      <c r="K2095" s="181" t="str">
        <f>1-EXP(-J2095)</f>
      </c>
      <c r="L2095" s="182" t="str">
        <f>IF(G2095=30,1,M2094)</f>
      </c>
      <c r="M2095" s="183" t="str">
        <f>L2095*(1-K2095)</f>
      </c>
    </row>
    <row r="2096">
      <c r="A2096" t="s">
        <v>167</v>
      </c>
      <c r="B2096" t="s">
        <v>250</v>
      </c>
      <c r="C2096" s="35" t="s">
        <v>252</v>
      </c>
      <c r="D2096" t="s">
        <v>530</v>
      </c>
      <c r="E2096" t="s">
        <v>548</v>
      </c>
      <c r="F2096" s="176" t="n">
        <v>2025</v>
      </c>
      <c r="G2096" s="177" t="n">
        <v>44</v>
      </c>
      <c r="H2096" s="178" t="n">
        <v>5382.08056177863</v>
      </c>
      <c r="I2096" s="179" t="n">
        <v>4079738.57202421</v>
      </c>
      <c r="J2096" s="180" t="str">
        <f>IF(I2096&gt;0,H2096/I2096,0)</f>
      </c>
      <c r="K2096" s="181" t="str">
        <f>1-EXP(-J2096)</f>
      </c>
      <c r="L2096" s="182" t="str">
        <f>IF(G2096=30,1,M2095)</f>
      </c>
      <c r="M2096" s="183" t="str">
        <f>L2096*(1-K2096)</f>
      </c>
    </row>
    <row r="2097">
      <c r="A2097" t="s">
        <v>167</v>
      </c>
      <c r="B2097" t="s">
        <v>250</v>
      </c>
      <c r="C2097" s="35" t="s">
        <v>252</v>
      </c>
      <c r="D2097" t="s">
        <v>530</v>
      </c>
      <c r="E2097" t="s">
        <v>548</v>
      </c>
      <c r="F2097" s="176" t="n">
        <v>2025</v>
      </c>
      <c r="G2097" s="177" t="n">
        <v>45</v>
      </c>
      <c r="H2097" s="178" t="n">
        <v>5502.7096943622</v>
      </c>
      <c r="I2097" s="179" t="n">
        <v>4025863.72277551</v>
      </c>
      <c r="J2097" s="180" t="str">
        <f>IF(I2097&gt;0,H2097/I2097,0)</f>
      </c>
      <c r="K2097" s="181" t="str">
        <f>1-EXP(-J2097)</f>
      </c>
      <c r="L2097" s="182" t="str">
        <f>IF(G2097=30,1,M2096)</f>
      </c>
      <c r="M2097" s="183" t="str">
        <f>L2097*(1-K2097)</f>
      </c>
    </row>
    <row r="2098">
      <c r="A2098" t="s">
        <v>167</v>
      </c>
      <c r="B2098" t="s">
        <v>250</v>
      </c>
      <c r="C2098" s="35" t="s">
        <v>252</v>
      </c>
      <c r="D2098" t="s">
        <v>530</v>
      </c>
      <c r="E2098" t="s">
        <v>548</v>
      </c>
      <c r="F2098" s="176" t="n">
        <v>2025</v>
      </c>
      <c r="G2098" s="177" t="n">
        <v>46</v>
      </c>
      <c r="H2098" s="178" t="n">
        <v>6546.4338251416</v>
      </c>
      <c r="I2098" s="179" t="n">
        <v>3958714.57853372</v>
      </c>
      <c r="J2098" s="180" t="str">
        <f>IF(I2098&gt;0,H2098/I2098,0)</f>
      </c>
      <c r="K2098" s="181" t="str">
        <f>1-EXP(-J2098)</f>
      </c>
      <c r="L2098" s="182" t="str">
        <f>IF(G2098=30,1,M2097)</f>
      </c>
      <c r="M2098" s="183" t="str">
        <f>L2098*(1-K2098)</f>
      </c>
    </row>
    <row r="2099">
      <c r="A2099" t="s">
        <v>167</v>
      </c>
      <c r="B2099" t="s">
        <v>250</v>
      </c>
      <c r="C2099" s="35" t="s">
        <v>252</v>
      </c>
      <c r="D2099" t="s">
        <v>530</v>
      </c>
      <c r="E2099" t="s">
        <v>548</v>
      </c>
      <c r="F2099" s="176" t="n">
        <v>2025</v>
      </c>
      <c r="G2099" s="177" t="n">
        <v>47</v>
      </c>
      <c r="H2099" s="178" t="n">
        <v>6840.45720842555</v>
      </c>
      <c r="I2099" s="179" t="n">
        <v>3867221.83436784</v>
      </c>
      <c r="J2099" s="180" t="str">
        <f>IF(I2099&gt;0,H2099/I2099,0)</f>
      </c>
      <c r="K2099" s="181" t="str">
        <f>1-EXP(-J2099)</f>
      </c>
      <c r="L2099" s="182" t="str">
        <f>IF(G2099=30,1,M2098)</f>
      </c>
      <c r="M2099" s="183" t="str">
        <f>L2099*(1-K2099)</f>
      </c>
    </row>
    <row r="2100">
      <c r="A2100" t="s">
        <v>167</v>
      </c>
      <c r="B2100" t="s">
        <v>250</v>
      </c>
      <c r="C2100" s="35" t="s">
        <v>252</v>
      </c>
      <c r="D2100" t="s">
        <v>530</v>
      </c>
      <c r="E2100" t="s">
        <v>548</v>
      </c>
      <c r="F2100" s="176" t="n">
        <v>2025</v>
      </c>
      <c r="G2100" s="177" t="n">
        <v>48</v>
      </c>
      <c r="H2100" s="178" t="n">
        <v>7181.08740770039</v>
      </c>
      <c r="I2100" s="179" t="n">
        <v>3779945.04493843</v>
      </c>
      <c r="J2100" s="180" t="str">
        <f>IF(I2100&gt;0,H2100/I2100,0)</f>
      </c>
      <c r="K2100" s="181" t="str">
        <f>1-EXP(-J2100)</f>
      </c>
      <c r="L2100" s="182" t="str">
        <f>IF(G2100=30,1,M2099)</f>
      </c>
      <c r="M2100" s="183" t="str">
        <f>L2100*(1-K2100)</f>
      </c>
    </row>
    <row r="2101">
      <c r="A2101" t="s">
        <v>167</v>
      </c>
      <c r="B2101" t="s">
        <v>250</v>
      </c>
      <c r="C2101" s="35" t="s">
        <v>252</v>
      </c>
      <c r="D2101" t="s">
        <v>530</v>
      </c>
      <c r="E2101" t="s">
        <v>548</v>
      </c>
      <c r="F2101" s="176" t="n">
        <v>2025</v>
      </c>
      <c r="G2101" s="177" t="n">
        <v>49</v>
      </c>
      <c r="H2101" s="178" t="n">
        <v>7517.21644702936</v>
      </c>
      <c r="I2101" s="179" t="n">
        <v>3708728.35201075</v>
      </c>
      <c r="J2101" s="180" t="str">
        <f>IF(I2101&gt;0,H2101/I2101,0)</f>
      </c>
      <c r="K2101" s="181" t="str">
        <f>1-EXP(-J2101)</f>
      </c>
      <c r="L2101" s="182" t="str">
        <f>IF(G2101=30,1,M2100)</f>
      </c>
      <c r="M2101" s="183" t="str">
        <f>L2101*(1-K2101)</f>
      </c>
    </row>
    <row r="2102">
      <c r="A2102" t="s">
        <v>167</v>
      </c>
      <c r="B2102" t="s">
        <v>250</v>
      </c>
      <c r="C2102" s="35" t="s">
        <v>252</v>
      </c>
      <c r="D2102" t="s">
        <v>530</v>
      </c>
      <c r="E2102" t="s">
        <v>548</v>
      </c>
      <c r="F2102" s="176" t="n">
        <v>2025</v>
      </c>
      <c r="G2102" s="177" t="n">
        <v>50</v>
      </c>
      <c r="H2102" s="178" t="n">
        <v>7886.90556915495</v>
      </c>
      <c r="I2102" s="179" t="n">
        <v>3624871.1799818</v>
      </c>
      <c r="J2102" s="180" t="str">
        <f>IF(I2102&gt;0,H2102/I2102,0)</f>
      </c>
      <c r="K2102" s="181" t="str">
        <f>1-EXP(-J2102)</f>
      </c>
      <c r="L2102" s="182" t="str">
        <f>IF(G2102=30,1,M2101)</f>
      </c>
      <c r="M2102" s="183" t="str">
        <f>L2102*(1-K2102)</f>
      </c>
    </row>
    <row r="2103">
      <c r="A2103" t="s">
        <v>167</v>
      </c>
      <c r="B2103" t="s">
        <v>250</v>
      </c>
      <c r="C2103" s="35" t="s">
        <v>252</v>
      </c>
      <c r="D2103" t="s">
        <v>530</v>
      </c>
      <c r="E2103" t="s">
        <v>548</v>
      </c>
      <c r="F2103" s="176" t="n">
        <v>2025</v>
      </c>
      <c r="G2103" s="177" t="n">
        <v>51</v>
      </c>
      <c r="H2103" s="178" t="n">
        <v>8898.95339915906</v>
      </c>
      <c r="I2103" s="179" t="n">
        <v>3557342.55604149</v>
      </c>
      <c r="J2103" s="180" t="str">
        <f>IF(I2103&gt;0,H2103/I2103,0)</f>
      </c>
      <c r="K2103" s="181" t="str">
        <f>1-EXP(-J2103)</f>
      </c>
      <c r="L2103" s="182" t="str">
        <f>IF(G2103=30,1,M2102)</f>
      </c>
      <c r="M2103" s="183" t="str">
        <f>L2103*(1-K2103)</f>
      </c>
    </row>
    <row r="2104">
      <c r="A2104" t="s">
        <v>167</v>
      </c>
      <c r="B2104" t="s">
        <v>250</v>
      </c>
      <c r="C2104" s="35" t="s">
        <v>252</v>
      </c>
      <c r="D2104" t="s">
        <v>530</v>
      </c>
      <c r="E2104" t="s">
        <v>548</v>
      </c>
      <c r="F2104" s="176" t="n">
        <v>2025</v>
      </c>
      <c r="G2104" s="177" t="n">
        <v>52</v>
      </c>
      <c r="H2104" s="178" t="n">
        <v>9774.86688063523</v>
      </c>
      <c r="I2104" s="179" t="n">
        <v>3491434.41814585</v>
      </c>
      <c r="J2104" s="180" t="str">
        <f>IF(I2104&gt;0,H2104/I2104,0)</f>
      </c>
      <c r="K2104" s="181" t="str">
        <f>1-EXP(-J2104)</f>
      </c>
      <c r="L2104" s="182" t="str">
        <f>IF(G2104=30,1,M2103)</f>
      </c>
      <c r="M2104" s="183" t="str">
        <f>L2104*(1-K2104)</f>
      </c>
    </row>
    <row r="2105">
      <c r="A2105" t="s">
        <v>167</v>
      </c>
      <c r="B2105" t="s">
        <v>250</v>
      </c>
      <c r="C2105" s="35" t="s">
        <v>252</v>
      </c>
      <c r="D2105" t="s">
        <v>530</v>
      </c>
      <c r="E2105" t="s">
        <v>548</v>
      </c>
      <c r="F2105" s="176" t="n">
        <v>2025</v>
      </c>
      <c r="G2105" s="177" t="n">
        <v>53</v>
      </c>
      <c r="H2105" s="178" t="n">
        <v>10509.9629781244</v>
      </c>
      <c r="I2105" s="179" t="n">
        <v>3403336.79509204</v>
      </c>
      <c r="J2105" s="180" t="str">
        <f>IF(I2105&gt;0,H2105/I2105,0)</f>
      </c>
      <c r="K2105" s="181" t="str">
        <f>1-EXP(-J2105)</f>
      </c>
      <c r="L2105" s="182" t="str">
        <f>IF(G2105=30,1,M2104)</f>
      </c>
      <c r="M2105" s="183" t="str">
        <f>L2105*(1-K2105)</f>
      </c>
    </row>
    <row r="2106">
      <c r="A2106" t="s">
        <v>167</v>
      </c>
      <c r="B2106" t="s">
        <v>250</v>
      </c>
      <c r="C2106" s="35" t="s">
        <v>252</v>
      </c>
      <c r="D2106" t="s">
        <v>530</v>
      </c>
      <c r="E2106" t="s">
        <v>548</v>
      </c>
      <c r="F2106" s="176" t="n">
        <v>2025</v>
      </c>
      <c r="G2106" s="177" t="n">
        <v>54</v>
      </c>
      <c r="H2106" s="178" t="n">
        <v>11305.1014065791</v>
      </c>
      <c r="I2106" s="179" t="n">
        <v>3326094.6925646</v>
      </c>
      <c r="J2106" s="180" t="str">
        <f>IF(I2106&gt;0,H2106/I2106,0)</f>
      </c>
      <c r="K2106" s="181" t="str">
        <f>1-EXP(-J2106)</f>
      </c>
      <c r="L2106" s="182" t="str">
        <f>IF(G2106=30,1,M2105)</f>
      </c>
      <c r="M2106" s="183" t="str">
        <f>L2106*(1-K2106)</f>
      </c>
    </row>
    <row r="2107">
      <c r="A2107" t="s">
        <v>167</v>
      </c>
      <c r="B2107" t="s">
        <v>250</v>
      </c>
      <c r="C2107" s="35" t="s">
        <v>252</v>
      </c>
      <c r="D2107" t="s">
        <v>530</v>
      </c>
      <c r="E2107" t="s">
        <v>548</v>
      </c>
      <c r="F2107" s="176" t="n">
        <v>2025</v>
      </c>
      <c r="G2107" s="177" t="n">
        <v>55</v>
      </c>
      <c r="H2107" s="178" t="n">
        <v>12154.7172514233</v>
      </c>
      <c r="I2107" s="179" t="n">
        <v>3246660.00176131</v>
      </c>
      <c r="J2107" s="180" t="str">
        <f>IF(I2107&gt;0,H2107/I2107,0)</f>
      </c>
      <c r="K2107" s="181" t="str">
        <f>1-EXP(-J2107)</f>
      </c>
      <c r="L2107" s="182" t="str">
        <f>IF(G2107=30,1,M2106)</f>
      </c>
      <c r="M2107" s="183" t="str">
        <f>L2107*(1-K2107)</f>
      </c>
    </row>
    <row r="2108">
      <c r="A2108" t="s">
        <v>167</v>
      </c>
      <c r="B2108" t="s">
        <v>250</v>
      </c>
      <c r="C2108" s="35" t="s">
        <v>252</v>
      </c>
      <c r="D2108" t="s">
        <v>530</v>
      </c>
      <c r="E2108" t="s">
        <v>548</v>
      </c>
      <c r="F2108" s="176" t="n">
        <v>2025</v>
      </c>
      <c r="G2108" s="177" t="n">
        <v>56</v>
      </c>
      <c r="H2108" s="178" t="n">
        <v>13299.2312306</v>
      </c>
      <c r="I2108" s="179" t="n">
        <v>3151194.36458849</v>
      </c>
      <c r="J2108" s="180" t="str">
        <f>IF(I2108&gt;0,H2108/I2108,0)</f>
      </c>
      <c r="K2108" s="181" t="str">
        <f>1-EXP(-J2108)</f>
      </c>
      <c r="L2108" s="182" t="str">
        <f>IF(G2108=30,1,M2107)</f>
      </c>
      <c r="M2108" s="183" t="str">
        <f>L2108*(1-K2108)</f>
      </c>
    </row>
    <row r="2109">
      <c r="A2109" t="s">
        <v>167</v>
      </c>
      <c r="B2109" t="s">
        <v>250</v>
      </c>
      <c r="C2109" s="35" t="s">
        <v>252</v>
      </c>
      <c r="D2109" t="s">
        <v>530</v>
      </c>
      <c r="E2109" t="s">
        <v>548</v>
      </c>
      <c r="F2109" s="176" t="n">
        <v>2025</v>
      </c>
      <c r="G2109" s="177" t="n">
        <v>57</v>
      </c>
      <c r="H2109" s="178" t="n">
        <v>14351.675078404</v>
      </c>
      <c r="I2109" s="179" t="n">
        <v>3049212.35271836</v>
      </c>
      <c r="J2109" s="180" t="str">
        <f>IF(I2109&gt;0,H2109/I2109,0)</f>
      </c>
      <c r="K2109" s="181" t="str">
        <f>1-EXP(-J2109)</f>
      </c>
      <c r="L2109" s="182" t="str">
        <f>IF(G2109=30,1,M2108)</f>
      </c>
      <c r="M2109" s="183" t="str">
        <f>L2109*(1-K2109)</f>
      </c>
    </row>
    <row r="2110">
      <c r="A2110" t="s">
        <v>167</v>
      </c>
      <c r="B2110" t="s">
        <v>250</v>
      </c>
      <c r="C2110" s="35" t="s">
        <v>252</v>
      </c>
      <c r="D2110" t="s">
        <v>530</v>
      </c>
      <c r="E2110" t="s">
        <v>548</v>
      </c>
      <c r="F2110" s="176" t="n">
        <v>2025</v>
      </c>
      <c r="G2110" s="177" t="n">
        <v>58</v>
      </c>
      <c r="H2110" s="178" t="n">
        <v>15595.0944384552</v>
      </c>
      <c r="I2110" s="179" t="n">
        <v>2949517.4934811</v>
      </c>
      <c r="J2110" s="180" t="str">
        <f>IF(I2110&gt;0,H2110/I2110,0)</f>
      </c>
      <c r="K2110" s="181" t="str">
        <f>1-EXP(-J2110)</f>
      </c>
      <c r="L2110" s="182" t="str">
        <f>IF(G2110=30,1,M2109)</f>
      </c>
      <c r="M2110" s="183" t="str">
        <f>L2110*(1-K2110)</f>
      </c>
    </row>
    <row r="2111">
      <c r="A2111" t="s">
        <v>167</v>
      </c>
      <c r="B2111" t="s">
        <v>250</v>
      </c>
      <c r="C2111" s="35" t="s">
        <v>252</v>
      </c>
      <c r="D2111" t="s">
        <v>530</v>
      </c>
      <c r="E2111" t="s">
        <v>548</v>
      </c>
      <c r="F2111" s="176" t="n">
        <v>2025</v>
      </c>
      <c r="G2111" s="177" t="n">
        <v>59</v>
      </c>
      <c r="H2111" s="178" t="n">
        <v>16202.064651662</v>
      </c>
      <c r="I2111" s="179" t="n">
        <v>2836556.01410306</v>
      </c>
      <c r="J2111" s="180" t="str">
        <f>IF(I2111&gt;0,H2111/I2111,0)</f>
      </c>
      <c r="K2111" s="181" t="str">
        <f>1-EXP(-J2111)</f>
      </c>
      <c r="L2111" s="182" t="str">
        <f>IF(G2111=30,1,M2110)</f>
      </c>
      <c r="M2111" s="183" t="str">
        <f>L2111*(1-K2111)</f>
      </c>
    </row>
    <row r="2112">
      <c r="A2112" t="s">
        <v>167</v>
      </c>
      <c r="B2112" t="s">
        <v>250</v>
      </c>
      <c r="C2112" s="35" t="s">
        <v>252</v>
      </c>
      <c r="D2112" t="s">
        <v>530</v>
      </c>
      <c r="E2112" t="s">
        <v>548</v>
      </c>
      <c r="F2112" s="176" t="n">
        <v>2025</v>
      </c>
      <c r="G2112" s="177" t="n">
        <v>60</v>
      </c>
      <c r="H2112" s="178" t="n">
        <v>16946.8059392282</v>
      </c>
      <c r="I2112" s="179" t="n">
        <v>2711118.09864361</v>
      </c>
      <c r="J2112" s="180" t="str">
        <f>IF(I2112&gt;0,H2112/I2112,0)</f>
      </c>
      <c r="K2112" s="181" t="str">
        <f>1-EXP(-J2112)</f>
      </c>
      <c r="L2112" s="182" t="str">
        <f>IF(G2112=30,1,M2111)</f>
      </c>
      <c r="M2112" s="183" t="str">
        <f>L2112*(1-K2112)</f>
      </c>
    </row>
    <row r="2113">
      <c r="A2113" t="s">
        <v>167</v>
      </c>
      <c r="B2113" t="s">
        <v>250</v>
      </c>
      <c r="C2113" s="35" t="s">
        <v>252</v>
      </c>
      <c r="D2113" t="s">
        <v>530</v>
      </c>
      <c r="E2113" t="s">
        <v>548</v>
      </c>
      <c r="F2113" s="176" t="n">
        <v>2025</v>
      </c>
      <c r="G2113" s="177" t="n">
        <v>61</v>
      </c>
      <c r="H2113" s="178" t="n">
        <v>18450.210281467</v>
      </c>
      <c r="I2113" s="179" t="n">
        <v>2587587.36436335</v>
      </c>
      <c r="J2113" s="180" t="str">
        <f>IF(I2113&gt;0,H2113/I2113,0)</f>
      </c>
      <c r="K2113" s="181" t="str">
        <f>1-EXP(-J2113)</f>
      </c>
      <c r="L2113" s="182" t="str">
        <f>IF(G2113=30,1,M2112)</f>
      </c>
      <c r="M2113" s="183" t="str">
        <f>L2113*(1-K2113)</f>
      </c>
    </row>
    <row r="2114">
      <c r="A2114" t="s">
        <v>167</v>
      </c>
      <c r="B2114" t="s">
        <v>250</v>
      </c>
      <c r="C2114" s="35" t="s">
        <v>252</v>
      </c>
      <c r="D2114" t="s">
        <v>530</v>
      </c>
      <c r="E2114" t="s">
        <v>548</v>
      </c>
      <c r="F2114" s="176" t="n">
        <v>2025</v>
      </c>
      <c r="G2114" s="177" t="n">
        <v>62</v>
      </c>
      <c r="H2114" s="178" t="n">
        <v>19677.3237313904</v>
      </c>
      <c r="I2114" s="179" t="n">
        <v>2464801.4290322</v>
      </c>
      <c r="J2114" s="180" t="str">
        <f>IF(I2114&gt;0,H2114/I2114,0)</f>
      </c>
      <c r="K2114" s="181" t="str">
        <f>1-EXP(-J2114)</f>
      </c>
      <c r="L2114" s="182" t="str">
        <f>IF(G2114=30,1,M2113)</f>
      </c>
      <c r="M2114" s="183" t="str">
        <f>L2114*(1-K2114)</f>
      </c>
    </row>
    <row r="2115">
      <c r="A2115" t="s">
        <v>167</v>
      </c>
      <c r="B2115" t="s">
        <v>250</v>
      </c>
      <c r="C2115" s="35" t="s">
        <v>252</v>
      </c>
      <c r="D2115" t="s">
        <v>530</v>
      </c>
      <c r="E2115" t="s">
        <v>548</v>
      </c>
      <c r="F2115" s="176" t="n">
        <v>2025</v>
      </c>
      <c r="G2115" s="177" t="n">
        <v>63</v>
      </c>
      <c r="H2115" s="178" t="n">
        <v>20920.7622932092</v>
      </c>
      <c r="I2115" s="179" t="n">
        <v>2342092.62121014</v>
      </c>
      <c r="J2115" s="180" t="str">
        <f>IF(I2115&gt;0,H2115/I2115,0)</f>
      </c>
      <c r="K2115" s="181" t="str">
        <f>1-EXP(-J2115)</f>
      </c>
      <c r="L2115" s="182" t="str">
        <f>IF(G2115=30,1,M2114)</f>
      </c>
      <c r="M2115" s="183" t="str">
        <f>L2115*(1-K2115)</f>
      </c>
    </row>
    <row r="2116">
      <c r="A2116" t="s">
        <v>167</v>
      </c>
      <c r="B2116" t="s">
        <v>250</v>
      </c>
      <c r="C2116" s="35" t="s">
        <v>252</v>
      </c>
      <c r="D2116" t="s">
        <v>530</v>
      </c>
      <c r="E2116" t="s">
        <v>548</v>
      </c>
      <c r="F2116" s="176" t="n">
        <v>2025</v>
      </c>
      <c r="G2116" s="177" t="n">
        <v>64</v>
      </c>
      <c r="H2116" s="178" t="n">
        <v>22271.3392679207</v>
      </c>
      <c r="I2116" s="179" t="n">
        <v>2218148.70530253</v>
      </c>
      <c r="J2116" s="180" t="str">
        <f>IF(I2116&gt;0,H2116/I2116,0)</f>
      </c>
      <c r="K2116" s="181" t="str">
        <f>1-EXP(-J2116)</f>
      </c>
      <c r="L2116" s="182" t="str">
        <f>IF(G2116=30,1,M2115)</f>
      </c>
      <c r="M2116" s="183" t="str">
        <f>L2116*(1-K2116)</f>
      </c>
    </row>
    <row r="2117">
      <c r="A2117" t="s">
        <v>167</v>
      </c>
      <c r="B2117" t="s">
        <v>250</v>
      </c>
      <c r="C2117" s="35" t="s">
        <v>252</v>
      </c>
      <c r="D2117" t="s">
        <v>530</v>
      </c>
      <c r="E2117" t="s">
        <v>548</v>
      </c>
      <c r="F2117" s="176" t="n">
        <v>2025</v>
      </c>
      <c r="G2117" s="177" t="n">
        <v>65</v>
      </c>
      <c r="H2117" s="178" t="n">
        <v>23438.2414927242</v>
      </c>
      <c r="I2117" s="179" t="n">
        <v>2089504.47083457</v>
      </c>
      <c r="J2117" s="180" t="str">
        <f>IF(I2117&gt;0,H2117/I2117,0)</f>
      </c>
      <c r="K2117" s="181" t="str">
        <f>1-EXP(-J2117)</f>
      </c>
      <c r="L2117" s="182" t="str">
        <f>IF(G2117=30,1,M2116)</f>
      </c>
      <c r="M2117" s="183" t="str">
        <f>L2117*(1-K2117)</f>
      </c>
    </row>
    <row r="2118">
      <c r="A2118" t="s">
        <v>167</v>
      </c>
      <c r="B2118" t="s">
        <v>250</v>
      </c>
      <c r="C2118" s="35" t="s">
        <v>252</v>
      </c>
      <c r="D2118" t="s">
        <v>530</v>
      </c>
      <c r="E2118" t="s">
        <v>548</v>
      </c>
      <c r="F2118" s="176" t="n">
        <v>2025</v>
      </c>
      <c r="G2118" s="177" t="n">
        <v>66</v>
      </c>
      <c r="H2118" s="178" t="n">
        <v>24126.7818928826</v>
      </c>
      <c r="I2118" s="179" t="n">
        <v>1956080.13586195</v>
      </c>
      <c r="J2118" s="180" t="str">
        <f>IF(I2118&gt;0,H2118/I2118,0)</f>
      </c>
      <c r="K2118" s="181" t="str">
        <f>1-EXP(-J2118)</f>
      </c>
      <c r="L2118" s="182" t="str">
        <f>IF(G2118=30,1,M2117)</f>
      </c>
      <c r="M2118" s="183" t="str">
        <f>L2118*(1-K2118)</f>
      </c>
    </row>
    <row r="2119">
      <c r="A2119" t="s">
        <v>167</v>
      </c>
      <c r="B2119" t="s">
        <v>250</v>
      </c>
      <c r="C2119" s="35" t="s">
        <v>252</v>
      </c>
      <c r="D2119" t="s">
        <v>530</v>
      </c>
      <c r="E2119" t="s">
        <v>548</v>
      </c>
      <c r="F2119" s="176" t="n">
        <v>2025</v>
      </c>
      <c r="G2119" s="177" t="n">
        <v>67</v>
      </c>
      <c r="H2119" s="178" t="n">
        <v>20820.7805482185</v>
      </c>
      <c r="I2119" s="179" t="n">
        <v>1821534.82128253</v>
      </c>
      <c r="J2119" s="180" t="str">
        <f>IF(I2119&gt;0,H2119/I2119,0)</f>
      </c>
      <c r="K2119" s="181" t="str">
        <f>1-EXP(-J2119)</f>
      </c>
      <c r="L2119" s="182" t="str">
        <f>IF(G2119=30,1,M2118)</f>
      </c>
      <c r="M2119" s="183" t="str">
        <f>L2119*(1-K2119)</f>
      </c>
    </row>
    <row r="2120">
      <c r="A2120" t="s">
        <v>167</v>
      </c>
      <c r="B2120" t="s">
        <v>250</v>
      </c>
      <c r="C2120" s="35" t="s">
        <v>252</v>
      </c>
      <c r="D2120" t="s">
        <v>530</v>
      </c>
      <c r="E2120" t="s">
        <v>548</v>
      </c>
      <c r="F2120" s="176" t="n">
        <v>2025</v>
      </c>
      <c r="G2120" s="177" t="n">
        <v>68</v>
      </c>
      <c r="H2120" s="178" t="n">
        <v>20444.7848920998</v>
      </c>
      <c r="I2120" s="179" t="n">
        <v>1697547.88166791</v>
      </c>
      <c r="J2120" s="180" t="str">
        <f>IF(I2120&gt;0,H2120/I2120,0)</f>
      </c>
      <c r="K2120" s="181" t="str">
        <f>1-EXP(-J2120)</f>
      </c>
      <c r="L2120" s="182" t="str">
        <f>IF(G2120=30,1,M2119)</f>
      </c>
      <c r="M2120" s="183" t="str">
        <f>L2120*(1-K2120)</f>
      </c>
    </row>
    <row r="2121">
      <c r="A2121" t="s">
        <v>167</v>
      </c>
      <c r="B2121" t="s">
        <v>250</v>
      </c>
      <c r="C2121" s="35" t="s">
        <v>252</v>
      </c>
      <c r="D2121" t="s">
        <v>530</v>
      </c>
      <c r="E2121" t="s">
        <v>548</v>
      </c>
      <c r="F2121" s="176" t="n">
        <v>2025</v>
      </c>
      <c r="G2121" s="177" t="n">
        <v>69</v>
      </c>
      <c r="H2121" s="178" t="n">
        <v>20115.6471487543</v>
      </c>
      <c r="I2121" s="179" t="n">
        <v>1580975.51377417</v>
      </c>
      <c r="J2121" s="180" t="str">
        <f>IF(I2121&gt;0,H2121/I2121,0)</f>
      </c>
      <c r="K2121" s="181" t="str">
        <f>1-EXP(-J2121)</f>
      </c>
      <c r="L2121" s="182" t="str">
        <f>IF(G2121=30,1,M2120)</f>
      </c>
      <c r="M2121" s="183" t="str">
        <f>L2121*(1-K2121)</f>
      </c>
    </row>
    <row r="2122">
      <c r="A2122" t="s">
        <v>167</v>
      </c>
      <c r="B2122" t="s">
        <v>250</v>
      </c>
      <c r="C2122" s="35" t="s">
        <v>252</v>
      </c>
      <c r="D2122" t="s">
        <v>530</v>
      </c>
      <c r="E2122" t="s">
        <v>548</v>
      </c>
      <c r="F2122" s="176" t="n">
        <v>2026</v>
      </c>
      <c r="G2122" s="177" t="n">
        <v>30</v>
      </c>
      <c r="H2122" s="178" t="n">
        <v>921.480527516108</v>
      </c>
      <c r="I2122" s="179" t="n">
        <v>4382720.68474212</v>
      </c>
      <c r="J2122" s="180" t="str">
        <f>IF(I2122&gt;0,H2122/I2122,0)</f>
      </c>
      <c r="K2122" s="181" t="str">
        <f>1-EXP(-J2122)</f>
      </c>
      <c r="L2122" s="182" t="str">
        <f>IF(G2122=30,1,M2121)</f>
      </c>
      <c r="M2122" s="183" t="str">
        <f>L2122*(1-K2122)</f>
      </c>
    </row>
    <row r="2123">
      <c r="A2123" t="s">
        <v>167</v>
      </c>
      <c r="B2123" t="s">
        <v>250</v>
      </c>
      <c r="C2123" s="35" t="s">
        <v>252</v>
      </c>
      <c r="D2123" t="s">
        <v>530</v>
      </c>
      <c r="E2123" t="s">
        <v>548</v>
      </c>
      <c r="F2123" s="176" t="n">
        <v>2026</v>
      </c>
      <c r="G2123" s="177" t="n">
        <v>31</v>
      </c>
      <c r="H2123" s="178" t="n">
        <v>1300.96056049046</v>
      </c>
      <c r="I2123" s="179" t="n">
        <v>4319604.7020793</v>
      </c>
      <c r="J2123" s="180" t="str">
        <f>IF(I2123&gt;0,H2123/I2123,0)</f>
      </c>
      <c r="K2123" s="181" t="str">
        <f>1-EXP(-J2123)</f>
      </c>
      <c r="L2123" s="182" t="str">
        <f>IF(G2123=30,1,M2122)</f>
      </c>
      <c r="M2123" s="183" t="str">
        <f>L2123*(1-K2123)</f>
      </c>
    </row>
    <row r="2124">
      <c r="A2124" t="s">
        <v>167</v>
      </c>
      <c r="B2124" t="s">
        <v>250</v>
      </c>
      <c r="C2124" s="35" t="s">
        <v>252</v>
      </c>
      <c r="D2124" t="s">
        <v>530</v>
      </c>
      <c r="E2124" t="s">
        <v>548</v>
      </c>
      <c r="F2124" s="176" t="n">
        <v>2026</v>
      </c>
      <c r="G2124" s="177" t="n">
        <v>32</v>
      </c>
      <c r="H2124" s="178" t="n">
        <v>1324.9831214998</v>
      </c>
      <c r="I2124" s="179" t="n">
        <v>4266455.78371159</v>
      </c>
      <c r="J2124" s="180" t="str">
        <f>IF(I2124&gt;0,H2124/I2124,0)</f>
      </c>
      <c r="K2124" s="181" t="str">
        <f>1-EXP(-J2124)</f>
      </c>
      <c r="L2124" s="182" t="str">
        <f>IF(G2124=30,1,M2123)</f>
      </c>
      <c r="M2124" s="183" t="str">
        <f>L2124*(1-K2124)</f>
      </c>
    </row>
    <row r="2125">
      <c r="A2125" t="s">
        <v>167</v>
      </c>
      <c r="B2125" t="s">
        <v>250</v>
      </c>
      <c r="C2125" s="35" t="s">
        <v>252</v>
      </c>
      <c r="D2125" t="s">
        <v>530</v>
      </c>
      <c r="E2125" t="s">
        <v>548</v>
      </c>
      <c r="F2125" s="176" t="n">
        <v>2026</v>
      </c>
      <c r="G2125" s="177" t="n">
        <v>33</v>
      </c>
      <c r="H2125" s="178" t="n">
        <v>1385.02669095639</v>
      </c>
      <c r="I2125" s="179" t="n">
        <v>4216175.87973027</v>
      </c>
      <c r="J2125" s="180" t="str">
        <f>IF(I2125&gt;0,H2125/I2125,0)</f>
      </c>
      <c r="K2125" s="181" t="str">
        <f>1-EXP(-J2125)</f>
      </c>
      <c r="L2125" s="182" t="str">
        <f>IF(G2125=30,1,M2124)</f>
      </c>
      <c r="M2125" s="183" t="str">
        <f>L2125*(1-K2125)</f>
      </c>
    </row>
    <row r="2126">
      <c r="A2126" t="s">
        <v>167</v>
      </c>
      <c r="B2126" t="s">
        <v>250</v>
      </c>
      <c r="C2126" s="35" t="s">
        <v>252</v>
      </c>
      <c r="D2126" t="s">
        <v>530</v>
      </c>
      <c r="E2126" t="s">
        <v>548</v>
      </c>
      <c r="F2126" s="176" t="n">
        <v>2026</v>
      </c>
      <c r="G2126" s="177" t="n">
        <v>34</v>
      </c>
      <c r="H2126" s="178" t="n">
        <v>1461.59573096045</v>
      </c>
      <c r="I2126" s="179" t="n">
        <v>4201385.47680128</v>
      </c>
      <c r="J2126" s="180" t="str">
        <f>IF(I2126&gt;0,H2126/I2126,0)</f>
      </c>
      <c r="K2126" s="181" t="str">
        <f>1-EXP(-J2126)</f>
      </c>
      <c r="L2126" s="182" t="str">
        <f>IF(G2126=30,1,M2125)</f>
      </c>
      <c r="M2126" s="183" t="str">
        <f>L2126*(1-K2126)</f>
      </c>
    </row>
    <row r="2127">
      <c r="A2127" t="s">
        <v>167</v>
      </c>
      <c r="B2127" t="s">
        <v>250</v>
      </c>
      <c r="C2127" s="35" t="s">
        <v>252</v>
      </c>
      <c r="D2127" t="s">
        <v>530</v>
      </c>
      <c r="E2127" t="s">
        <v>548</v>
      </c>
      <c r="F2127" s="176" t="n">
        <v>2026</v>
      </c>
      <c r="G2127" s="177" t="n">
        <v>35</v>
      </c>
      <c r="H2127" s="178" t="n">
        <v>1579.51893259828</v>
      </c>
      <c r="I2127" s="179" t="n">
        <v>4181111.11977782</v>
      </c>
      <c r="J2127" s="180" t="str">
        <f>IF(I2127&gt;0,H2127/I2127,0)</f>
      </c>
      <c r="K2127" s="181" t="str">
        <f>1-EXP(-J2127)</f>
      </c>
      <c r="L2127" s="182" t="str">
        <f>IF(G2127=30,1,M2126)</f>
      </c>
      <c r="M2127" s="183" t="str">
        <f>L2127*(1-K2127)</f>
      </c>
    </row>
    <row r="2128">
      <c r="A2128" t="s">
        <v>167</v>
      </c>
      <c r="B2128" t="s">
        <v>250</v>
      </c>
      <c r="C2128" s="35" t="s">
        <v>252</v>
      </c>
      <c r="D2128" t="s">
        <v>530</v>
      </c>
      <c r="E2128" t="s">
        <v>548</v>
      </c>
      <c r="F2128" s="176" t="n">
        <v>2026</v>
      </c>
      <c r="G2128" s="177" t="n">
        <v>36</v>
      </c>
      <c r="H2128" s="178" t="n">
        <v>2124.23026206886</v>
      </c>
      <c r="I2128" s="179" t="n">
        <v>4164574.15073782</v>
      </c>
      <c r="J2128" s="180" t="str">
        <f>IF(I2128&gt;0,H2128/I2128,0)</f>
      </c>
      <c r="K2128" s="181" t="str">
        <f>1-EXP(-J2128)</f>
      </c>
      <c r="L2128" s="182" t="str">
        <f>IF(G2128=30,1,M2127)</f>
      </c>
      <c r="M2128" s="183" t="str">
        <f>L2128*(1-K2128)</f>
      </c>
    </row>
    <row r="2129">
      <c r="A2129" t="s">
        <v>167</v>
      </c>
      <c r="B2129" t="s">
        <v>250</v>
      </c>
      <c r="C2129" s="35" t="s">
        <v>252</v>
      </c>
      <c r="D2129" t="s">
        <v>530</v>
      </c>
      <c r="E2129" t="s">
        <v>548</v>
      </c>
      <c r="F2129" s="176" t="n">
        <v>2026</v>
      </c>
      <c r="G2129" s="177" t="n">
        <v>37</v>
      </c>
      <c r="H2129" s="178" t="n">
        <v>2336.64573408501</v>
      </c>
      <c r="I2129" s="179" t="n">
        <v>4171610.51751442</v>
      </c>
      <c r="J2129" s="180" t="str">
        <f>IF(I2129&gt;0,H2129/I2129,0)</f>
      </c>
      <c r="K2129" s="181" t="str">
        <f>1-EXP(-J2129)</f>
      </c>
      <c r="L2129" s="182" t="str">
        <f>IF(G2129=30,1,M2128)</f>
      </c>
      <c r="M2129" s="183" t="str">
        <f>L2129*(1-K2129)</f>
      </c>
    </row>
    <row r="2130">
      <c r="A2130" t="s">
        <v>167</v>
      </c>
      <c r="B2130" t="s">
        <v>250</v>
      </c>
      <c r="C2130" s="35" t="s">
        <v>252</v>
      </c>
      <c r="D2130" t="s">
        <v>530</v>
      </c>
      <c r="E2130" t="s">
        <v>548</v>
      </c>
      <c r="F2130" s="176" t="n">
        <v>2026</v>
      </c>
      <c r="G2130" s="177" t="n">
        <v>38</v>
      </c>
      <c r="H2130" s="178" t="n">
        <v>2640.15153255767</v>
      </c>
      <c r="I2130" s="179" t="n">
        <v>4132993.20304903</v>
      </c>
      <c r="J2130" s="180" t="str">
        <f>IF(I2130&gt;0,H2130/I2130,0)</f>
      </c>
      <c r="K2130" s="181" t="str">
        <f>1-EXP(-J2130)</f>
      </c>
      <c r="L2130" s="182" t="str">
        <f>IF(G2130=30,1,M2129)</f>
      </c>
      <c r="M2130" s="183" t="str">
        <f>L2130*(1-K2130)</f>
      </c>
    </row>
    <row r="2131">
      <c r="A2131" t="s">
        <v>167</v>
      </c>
      <c r="B2131" t="s">
        <v>250</v>
      </c>
      <c r="C2131" s="35" t="s">
        <v>252</v>
      </c>
      <c r="D2131" t="s">
        <v>530</v>
      </c>
      <c r="E2131" t="s">
        <v>548</v>
      </c>
      <c r="F2131" s="176" t="n">
        <v>2026</v>
      </c>
      <c r="G2131" s="177" t="n">
        <v>39</v>
      </c>
      <c r="H2131" s="178" t="n">
        <v>2853.41005891337</v>
      </c>
      <c r="I2131" s="179" t="n">
        <v>4085756.02599061</v>
      </c>
      <c r="J2131" s="180" t="str">
        <f>IF(I2131&gt;0,H2131/I2131,0)</f>
      </c>
      <c r="K2131" s="181" t="str">
        <f>1-EXP(-J2131)</f>
      </c>
      <c r="L2131" s="182" t="str">
        <f>IF(G2131=30,1,M2130)</f>
      </c>
      <c r="M2131" s="183" t="str">
        <f>L2131*(1-K2131)</f>
      </c>
    </row>
    <row r="2132">
      <c r="A2132" t="s">
        <v>167</v>
      </c>
      <c r="B2132" t="s">
        <v>250</v>
      </c>
      <c r="C2132" s="35" t="s">
        <v>252</v>
      </c>
      <c r="D2132" t="s">
        <v>530</v>
      </c>
      <c r="E2132" t="s">
        <v>548</v>
      </c>
      <c r="F2132" s="176" t="n">
        <v>2026</v>
      </c>
      <c r="G2132" s="177" t="n">
        <v>40</v>
      </c>
      <c r="H2132" s="178" t="n">
        <v>3183.31243645161</v>
      </c>
      <c r="I2132" s="179" t="n">
        <v>4101297.93424996</v>
      </c>
      <c r="J2132" s="180" t="str">
        <f>IF(I2132&gt;0,H2132/I2132,0)</f>
      </c>
      <c r="K2132" s="181" t="str">
        <f>1-EXP(-J2132)</f>
      </c>
      <c r="L2132" s="182" t="str">
        <f>IF(G2132=30,1,M2131)</f>
      </c>
      <c r="M2132" s="183" t="str">
        <f>L2132*(1-K2132)</f>
      </c>
    </row>
    <row r="2133">
      <c r="A2133" t="s">
        <v>167</v>
      </c>
      <c r="B2133" t="s">
        <v>250</v>
      </c>
      <c r="C2133" s="35" t="s">
        <v>252</v>
      </c>
      <c r="D2133" t="s">
        <v>530</v>
      </c>
      <c r="E2133" t="s">
        <v>548</v>
      </c>
      <c r="F2133" s="176" t="n">
        <v>2026</v>
      </c>
      <c r="G2133" s="177" t="n">
        <v>41</v>
      </c>
      <c r="H2133" s="178" t="n">
        <v>4336.28954271153</v>
      </c>
      <c r="I2133" s="179" t="n">
        <v>4174690.89311974</v>
      </c>
      <c r="J2133" s="180" t="str">
        <f>IF(I2133&gt;0,H2133/I2133,0)</f>
      </c>
      <c r="K2133" s="181" t="str">
        <f>1-EXP(-J2133)</f>
      </c>
      <c r="L2133" s="182" t="str">
        <f>IF(G2133=30,1,M2132)</f>
      </c>
      <c r="M2133" s="183" t="str">
        <f>L2133*(1-K2133)</f>
      </c>
    </row>
    <row r="2134">
      <c r="A2134" t="s">
        <v>167</v>
      </c>
      <c r="B2134" t="s">
        <v>250</v>
      </c>
      <c r="C2134" s="35" t="s">
        <v>252</v>
      </c>
      <c r="D2134" t="s">
        <v>530</v>
      </c>
      <c r="E2134" t="s">
        <v>548</v>
      </c>
      <c r="F2134" s="176" t="n">
        <v>2026</v>
      </c>
      <c r="G2134" s="177" t="n">
        <v>42</v>
      </c>
      <c r="H2134" s="178" t="n">
        <v>4916.91334143314</v>
      </c>
      <c r="I2134" s="179" t="n">
        <v>4206485.88342488</v>
      </c>
      <c r="J2134" s="180" t="str">
        <f>IF(I2134&gt;0,H2134/I2134,0)</f>
      </c>
      <c r="K2134" s="181" t="str">
        <f>1-EXP(-J2134)</f>
      </c>
      <c r="L2134" s="182" t="str">
        <f>IF(G2134=30,1,M2133)</f>
      </c>
      <c r="M2134" s="183" t="str">
        <f>L2134*(1-K2134)</f>
      </c>
    </row>
    <row r="2135">
      <c r="A2135" t="s">
        <v>167</v>
      </c>
      <c r="B2135" t="s">
        <v>250</v>
      </c>
      <c r="C2135" s="35" t="s">
        <v>252</v>
      </c>
      <c r="D2135" t="s">
        <v>530</v>
      </c>
      <c r="E2135" t="s">
        <v>548</v>
      </c>
      <c r="F2135" s="176" t="n">
        <v>2026</v>
      </c>
      <c r="G2135" s="177" t="n">
        <v>43</v>
      </c>
      <c r="H2135" s="178" t="n">
        <v>5319.17454782434</v>
      </c>
      <c r="I2135" s="179" t="n">
        <v>4178078.72738087</v>
      </c>
      <c r="J2135" s="180" t="str">
        <f>IF(I2135&gt;0,H2135/I2135,0)</f>
      </c>
      <c r="K2135" s="181" t="str">
        <f>1-EXP(-J2135)</f>
      </c>
      <c r="L2135" s="182" t="str">
        <f>IF(G2135=30,1,M2134)</f>
      </c>
      <c r="M2135" s="183" t="str">
        <f>L2135*(1-K2135)</f>
      </c>
    </row>
    <row r="2136">
      <c r="A2136" t="s">
        <v>167</v>
      </c>
      <c r="B2136" t="s">
        <v>250</v>
      </c>
      <c r="C2136" s="35" t="s">
        <v>252</v>
      </c>
      <c r="D2136" t="s">
        <v>530</v>
      </c>
      <c r="E2136" t="s">
        <v>548</v>
      </c>
      <c r="F2136" s="176" t="n">
        <v>2026</v>
      </c>
      <c r="G2136" s="177" t="n">
        <v>44</v>
      </c>
      <c r="H2136" s="178" t="n">
        <v>5401.15235851211</v>
      </c>
      <c r="I2136" s="179" t="n">
        <v>4124945.11650715</v>
      </c>
      <c r="J2136" s="180" t="str">
        <f>IF(I2136&gt;0,H2136/I2136,0)</f>
      </c>
      <c r="K2136" s="181" t="str">
        <f>1-EXP(-J2136)</f>
      </c>
      <c r="L2136" s="182" t="str">
        <f>IF(G2136=30,1,M2135)</f>
      </c>
      <c r="M2136" s="183" t="str">
        <f>L2136*(1-K2136)</f>
      </c>
    </row>
    <row r="2137">
      <c r="A2137" t="s">
        <v>167</v>
      </c>
      <c r="B2137" t="s">
        <v>250</v>
      </c>
      <c r="C2137" s="35" t="s">
        <v>252</v>
      </c>
      <c r="D2137" t="s">
        <v>530</v>
      </c>
      <c r="E2137" t="s">
        <v>548</v>
      </c>
      <c r="F2137" s="176" t="n">
        <v>2026</v>
      </c>
      <c r="G2137" s="177" t="n">
        <v>45</v>
      </c>
      <c r="H2137" s="178" t="n">
        <v>5552.78160349955</v>
      </c>
      <c r="I2137" s="179" t="n">
        <v>4064604.38969636</v>
      </c>
      <c r="J2137" s="180" t="str">
        <f>IF(I2137&gt;0,H2137/I2137,0)</f>
      </c>
      <c r="K2137" s="181" t="str">
        <f>1-EXP(-J2137)</f>
      </c>
      <c r="L2137" s="182" t="str">
        <f>IF(G2137=30,1,M2136)</f>
      </c>
      <c r="M2137" s="183" t="str">
        <f>L2137*(1-K2137)</f>
      </c>
    </row>
    <row r="2138">
      <c r="A2138" t="s">
        <v>167</v>
      </c>
      <c r="B2138" t="s">
        <v>250</v>
      </c>
      <c r="C2138" s="35" t="s">
        <v>252</v>
      </c>
      <c r="D2138" t="s">
        <v>530</v>
      </c>
      <c r="E2138" t="s">
        <v>548</v>
      </c>
      <c r="F2138" s="176" t="n">
        <v>2026</v>
      </c>
      <c r="G2138" s="177" t="n">
        <v>46</v>
      </c>
      <c r="H2138" s="178" t="n">
        <v>6613.02806613126</v>
      </c>
      <c r="I2138" s="179" t="n">
        <v>4009850.69818926</v>
      </c>
      <c r="J2138" s="180" t="str">
        <f>IF(I2138&gt;0,H2138/I2138,0)</f>
      </c>
      <c r="K2138" s="181" t="str">
        <f>1-EXP(-J2138)</f>
      </c>
      <c r="L2138" s="182" t="str">
        <f>IF(G2138=30,1,M2137)</f>
      </c>
      <c r="M2138" s="183" t="str">
        <f>L2138*(1-K2138)</f>
      </c>
    </row>
    <row r="2139">
      <c r="A2139" t="s">
        <v>167</v>
      </c>
      <c r="B2139" t="s">
        <v>250</v>
      </c>
      <c r="C2139" s="35" t="s">
        <v>252</v>
      </c>
      <c r="D2139" t="s">
        <v>530</v>
      </c>
      <c r="E2139" t="s">
        <v>548</v>
      </c>
      <c r="F2139" s="176" t="n">
        <v>2026</v>
      </c>
      <c r="G2139" s="177" t="n">
        <v>47</v>
      </c>
      <c r="H2139" s="178" t="n">
        <v>6910.50873668759</v>
      </c>
      <c r="I2139" s="179" t="n">
        <v>3941798.65002153</v>
      </c>
      <c r="J2139" s="180" t="str">
        <f>IF(I2139&gt;0,H2139/I2139,0)</f>
      </c>
      <c r="K2139" s="181" t="str">
        <f>1-EXP(-J2139)</f>
      </c>
      <c r="L2139" s="182" t="str">
        <f>IF(G2139=30,1,M2138)</f>
      </c>
      <c r="M2139" s="183" t="str">
        <f>L2139*(1-K2139)</f>
      </c>
    </row>
    <row r="2140">
      <c r="A2140" t="s">
        <v>167</v>
      </c>
      <c r="B2140" t="s">
        <v>250</v>
      </c>
      <c r="C2140" s="35" t="s">
        <v>252</v>
      </c>
      <c r="D2140" t="s">
        <v>530</v>
      </c>
      <c r="E2140" t="s">
        <v>548</v>
      </c>
      <c r="F2140" s="176" t="n">
        <v>2026</v>
      </c>
      <c r="G2140" s="177" t="n">
        <v>48</v>
      </c>
      <c r="H2140" s="178" t="n">
        <v>7288.87030978603</v>
      </c>
      <c r="I2140" s="179" t="n">
        <v>3849275.4894584</v>
      </c>
      <c r="J2140" s="180" t="str">
        <f>IF(I2140&gt;0,H2140/I2140,0)</f>
      </c>
      <c r="K2140" s="181" t="str">
        <f>1-EXP(-J2140)</f>
      </c>
      <c r="L2140" s="182" t="str">
        <f>IF(G2140=30,1,M2139)</f>
      </c>
      <c r="M2140" s="183" t="str">
        <f>L2140*(1-K2140)</f>
      </c>
    </row>
    <row r="2141">
      <c r="A2141" t="s">
        <v>167</v>
      </c>
      <c r="B2141" t="s">
        <v>250</v>
      </c>
      <c r="C2141" s="35" t="s">
        <v>252</v>
      </c>
      <c r="D2141" t="s">
        <v>530</v>
      </c>
      <c r="E2141" t="s">
        <v>548</v>
      </c>
      <c r="F2141" s="176" t="n">
        <v>2026</v>
      </c>
      <c r="G2141" s="177" t="n">
        <v>49</v>
      </c>
      <c r="H2141" s="178" t="n">
        <v>7471.34315819918</v>
      </c>
      <c r="I2141" s="179" t="n">
        <v>3760865.16908476</v>
      </c>
      <c r="J2141" s="180" t="str">
        <f>IF(I2141&gt;0,H2141/I2141,0)</f>
      </c>
      <c r="K2141" s="181" t="str">
        <f>1-EXP(-J2141)</f>
      </c>
      <c r="L2141" s="182" t="str">
        <f>IF(G2141=30,1,M2140)</f>
      </c>
      <c r="M2141" s="183" t="str">
        <f>L2141*(1-K2141)</f>
      </c>
    </row>
    <row r="2142">
      <c r="A2142" t="s">
        <v>167</v>
      </c>
      <c r="B2142" t="s">
        <v>250</v>
      </c>
      <c r="C2142" s="35" t="s">
        <v>252</v>
      </c>
      <c r="D2142" t="s">
        <v>530</v>
      </c>
      <c r="E2142" t="s">
        <v>548</v>
      </c>
      <c r="F2142" s="176" t="n">
        <v>2026</v>
      </c>
      <c r="G2142" s="177" t="n">
        <v>50</v>
      </c>
      <c r="H2142" s="178" t="n">
        <v>7878.2044796575</v>
      </c>
      <c r="I2142" s="179" t="n">
        <v>3688482.07813128</v>
      </c>
      <c r="J2142" s="180" t="str">
        <f>IF(I2142&gt;0,H2142/I2142,0)</f>
      </c>
      <c r="K2142" s="181" t="str">
        <f>1-EXP(-J2142)</f>
      </c>
      <c r="L2142" s="182" t="str">
        <f>IF(G2142=30,1,M2141)</f>
      </c>
      <c r="M2142" s="183" t="str">
        <f>L2142*(1-K2142)</f>
      </c>
    </row>
    <row r="2143">
      <c r="A2143" t="s">
        <v>167</v>
      </c>
      <c r="B2143" t="s">
        <v>250</v>
      </c>
      <c r="C2143" s="35" t="s">
        <v>252</v>
      </c>
      <c r="D2143" t="s">
        <v>530</v>
      </c>
      <c r="E2143" t="s">
        <v>548</v>
      </c>
      <c r="F2143" s="176" t="n">
        <v>2026</v>
      </c>
      <c r="G2143" s="177" t="n">
        <v>51</v>
      </c>
      <c r="H2143" s="178" t="n">
        <v>8769.02325235949</v>
      </c>
      <c r="I2143" s="179" t="n">
        <v>3603422.43860888</v>
      </c>
      <c r="J2143" s="180" t="str">
        <f>IF(I2143&gt;0,H2143/I2143,0)</f>
      </c>
      <c r="K2143" s="181" t="str">
        <f>1-EXP(-J2143)</f>
      </c>
      <c r="L2143" s="182" t="str">
        <f>IF(G2143=30,1,M2142)</f>
      </c>
      <c r="M2143" s="183" t="str">
        <f>L2143*(1-K2143)</f>
      </c>
    </row>
    <row r="2144">
      <c r="A2144" t="s">
        <v>167</v>
      </c>
      <c r="B2144" t="s">
        <v>250</v>
      </c>
      <c r="C2144" s="35" t="s">
        <v>252</v>
      </c>
      <c r="D2144" t="s">
        <v>530</v>
      </c>
      <c r="E2144" t="s">
        <v>548</v>
      </c>
      <c r="F2144" s="176" t="n">
        <v>2026</v>
      </c>
      <c r="G2144" s="177" t="n">
        <v>52</v>
      </c>
      <c r="H2144" s="178" t="n">
        <v>9325.62586429542</v>
      </c>
      <c r="I2144" s="179" t="n">
        <v>3534552.41966415</v>
      </c>
      <c r="J2144" s="180" t="str">
        <f>IF(I2144&gt;0,H2144/I2144,0)</f>
      </c>
      <c r="K2144" s="181" t="str">
        <f>1-EXP(-J2144)</f>
      </c>
      <c r="L2144" s="182" t="str">
        <f>IF(G2144=30,1,M2143)</f>
      </c>
      <c r="M2144" s="183" t="str">
        <f>L2144*(1-K2144)</f>
      </c>
    </row>
    <row r="2145">
      <c r="A2145" t="s">
        <v>167</v>
      </c>
      <c r="B2145" t="s">
        <v>250</v>
      </c>
      <c r="C2145" s="35" t="s">
        <v>252</v>
      </c>
      <c r="D2145" t="s">
        <v>530</v>
      </c>
      <c r="E2145" t="s">
        <v>548</v>
      </c>
      <c r="F2145" s="176" t="n">
        <v>2026</v>
      </c>
      <c r="G2145" s="177" t="n">
        <v>53</v>
      </c>
      <c r="H2145" s="178" t="n">
        <v>10195.6565455857</v>
      </c>
      <c r="I2145" s="179" t="n">
        <v>3466820.17600891</v>
      </c>
      <c r="J2145" s="180" t="str">
        <f>IF(I2145&gt;0,H2145/I2145,0)</f>
      </c>
      <c r="K2145" s="181" t="str">
        <f>1-EXP(-J2145)</f>
      </c>
      <c r="L2145" s="182" t="str">
        <f>IF(G2145=30,1,M2144)</f>
      </c>
      <c r="M2145" s="183" t="str">
        <f>L2145*(1-K2145)</f>
      </c>
    </row>
    <row r="2146">
      <c r="A2146" t="s">
        <v>167</v>
      </c>
      <c r="B2146" t="s">
        <v>250</v>
      </c>
      <c r="C2146" s="35" t="s">
        <v>252</v>
      </c>
      <c r="D2146" t="s">
        <v>530</v>
      </c>
      <c r="E2146" t="s">
        <v>548</v>
      </c>
      <c r="F2146" s="176" t="n">
        <v>2026</v>
      </c>
      <c r="G2146" s="177" t="n">
        <v>54</v>
      </c>
      <c r="H2146" s="178" t="n">
        <v>11026.8717923409</v>
      </c>
      <c r="I2146" s="179" t="n">
        <v>3377075.6806735</v>
      </c>
      <c r="J2146" s="180" t="str">
        <f>IF(I2146&gt;0,H2146/I2146,0)</f>
      </c>
      <c r="K2146" s="181" t="str">
        <f>1-EXP(-J2146)</f>
      </c>
      <c r="L2146" s="182" t="str">
        <f>IF(G2146=30,1,M2145)</f>
      </c>
      <c r="M2146" s="183" t="str">
        <f>L2146*(1-K2146)</f>
      </c>
    </row>
    <row r="2147">
      <c r="A2147" t="s">
        <v>167</v>
      </c>
      <c r="B2147" t="s">
        <v>250</v>
      </c>
      <c r="C2147" s="35" t="s">
        <v>252</v>
      </c>
      <c r="D2147" t="s">
        <v>530</v>
      </c>
      <c r="E2147" t="s">
        <v>548</v>
      </c>
      <c r="F2147" s="176" t="n">
        <v>2026</v>
      </c>
      <c r="G2147" s="177" t="n">
        <v>55</v>
      </c>
      <c r="H2147" s="178" t="n">
        <v>11865.1193574688</v>
      </c>
      <c r="I2147" s="179" t="n">
        <v>3298016.28363884</v>
      </c>
      <c r="J2147" s="180" t="str">
        <f>IF(I2147&gt;0,H2147/I2147,0)</f>
      </c>
      <c r="K2147" s="181" t="str">
        <f>1-EXP(-J2147)</f>
      </c>
      <c r="L2147" s="182" t="str">
        <f>IF(G2147=30,1,M2146)</f>
      </c>
      <c r="M2147" s="183" t="str">
        <f>L2147*(1-K2147)</f>
      </c>
    </row>
    <row r="2148">
      <c r="A2148" t="s">
        <v>167</v>
      </c>
      <c r="B2148" t="s">
        <v>250</v>
      </c>
      <c r="C2148" s="35" t="s">
        <v>252</v>
      </c>
      <c r="D2148" t="s">
        <v>530</v>
      </c>
      <c r="E2148" t="s">
        <v>548</v>
      </c>
      <c r="F2148" s="176" t="n">
        <v>2026</v>
      </c>
      <c r="G2148" s="177" t="n">
        <v>56</v>
      </c>
      <c r="H2148" s="178" t="n">
        <v>12942.8401788155</v>
      </c>
      <c r="I2148" s="179" t="n">
        <v>3216647.99305291</v>
      </c>
      <c r="J2148" s="180" t="str">
        <f>IF(I2148&gt;0,H2148/I2148,0)</f>
      </c>
      <c r="K2148" s="181" t="str">
        <f>1-EXP(-J2148)</f>
      </c>
      <c r="L2148" s="182" t="str">
        <f>IF(G2148=30,1,M2147)</f>
      </c>
      <c r="M2148" s="183" t="str">
        <f>L2148*(1-K2148)</f>
      </c>
    </row>
    <row r="2149">
      <c r="A2149" t="s">
        <v>167</v>
      </c>
      <c r="B2149" t="s">
        <v>250</v>
      </c>
      <c r="C2149" s="35" t="s">
        <v>252</v>
      </c>
      <c r="D2149" t="s">
        <v>530</v>
      </c>
      <c r="E2149" t="s">
        <v>548</v>
      </c>
      <c r="F2149" s="176" t="n">
        <v>2026</v>
      </c>
      <c r="G2149" s="177" t="n">
        <v>57</v>
      </c>
      <c r="H2149" s="178" t="n">
        <v>13863.2484523552</v>
      </c>
      <c r="I2149" s="179" t="n">
        <v>3119233.31002719</v>
      </c>
      <c r="J2149" s="180" t="str">
        <f>IF(I2149&gt;0,H2149/I2149,0)</f>
      </c>
      <c r="K2149" s="181" t="str">
        <f>1-EXP(-J2149)</f>
      </c>
      <c r="L2149" s="182" t="str">
        <f>IF(G2149=30,1,M2148)</f>
      </c>
      <c r="M2149" s="183" t="str">
        <f>L2149*(1-K2149)</f>
      </c>
    </row>
    <row r="2150">
      <c r="A2150" t="s">
        <v>167</v>
      </c>
      <c r="B2150" t="s">
        <v>250</v>
      </c>
      <c r="C2150" s="35" t="s">
        <v>252</v>
      </c>
      <c r="D2150" t="s">
        <v>530</v>
      </c>
      <c r="E2150" t="s">
        <v>548</v>
      </c>
      <c r="F2150" s="176" t="n">
        <v>2026</v>
      </c>
      <c r="G2150" s="177" t="n">
        <v>58</v>
      </c>
      <c r="H2150" s="178" t="n">
        <v>14966.8478946473</v>
      </c>
      <c r="I2150" s="179" t="n">
        <v>3015150.56687348</v>
      </c>
      <c r="J2150" s="180" t="str">
        <f>IF(I2150&gt;0,H2150/I2150,0)</f>
      </c>
      <c r="K2150" s="181" t="str">
        <f>1-EXP(-J2150)</f>
      </c>
      <c r="L2150" s="182" t="str">
        <f>IF(G2150=30,1,M2149)</f>
      </c>
      <c r="M2150" s="183" t="str">
        <f>L2150*(1-K2150)</f>
      </c>
    </row>
    <row r="2151">
      <c r="A2151" t="s">
        <v>167</v>
      </c>
      <c r="B2151" t="s">
        <v>250</v>
      </c>
      <c r="C2151" s="35" t="s">
        <v>252</v>
      </c>
      <c r="D2151" t="s">
        <v>530</v>
      </c>
      <c r="E2151" t="s">
        <v>548</v>
      </c>
      <c r="F2151" s="176" t="n">
        <v>2026</v>
      </c>
      <c r="G2151" s="177" t="n">
        <v>59</v>
      </c>
      <c r="H2151" s="178" t="n">
        <v>15515.2303826971</v>
      </c>
      <c r="I2151" s="179" t="n">
        <v>2913103.18735483</v>
      </c>
      <c r="J2151" s="180" t="str">
        <f>IF(I2151&gt;0,H2151/I2151,0)</f>
      </c>
      <c r="K2151" s="181" t="str">
        <f>1-EXP(-J2151)</f>
      </c>
      <c r="L2151" s="182" t="str">
        <f>IF(G2151=30,1,M2150)</f>
      </c>
      <c r="M2151" s="183" t="str">
        <f>L2151*(1-K2151)</f>
      </c>
    </row>
    <row r="2152">
      <c r="A2152" t="s">
        <v>167</v>
      </c>
      <c r="B2152" t="s">
        <v>250</v>
      </c>
      <c r="C2152" s="35" t="s">
        <v>252</v>
      </c>
      <c r="D2152" t="s">
        <v>530</v>
      </c>
      <c r="E2152" t="s">
        <v>548</v>
      </c>
      <c r="F2152" s="176" t="n">
        <v>2026</v>
      </c>
      <c r="G2152" s="177" t="n">
        <v>60</v>
      </c>
      <c r="H2152" s="178" t="n">
        <v>16287.8975114631</v>
      </c>
      <c r="I2152" s="179" t="n">
        <v>2798514.85427916</v>
      </c>
      <c r="J2152" s="180" t="str">
        <f>IF(I2152&gt;0,H2152/I2152,0)</f>
      </c>
      <c r="K2152" s="181" t="str">
        <f>1-EXP(-J2152)</f>
      </c>
      <c r="L2152" s="182" t="str">
        <f>IF(G2152=30,1,M2151)</f>
      </c>
      <c r="M2152" s="183" t="str">
        <f>L2152*(1-K2152)</f>
      </c>
    </row>
    <row r="2153">
      <c r="A2153" t="s">
        <v>167</v>
      </c>
      <c r="B2153" t="s">
        <v>250</v>
      </c>
      <c r="C2153" s="35" t="s">
        <v>252</v>
      </c>
      <c r="D2153" t="s">
        <v>530</v>
      </c>
      <c r="E2153" t="s">
        <v>548</v>
      </c>
      <c r="F2153" s="176" t="n">
        <v>2026</v>
      </c>
      <c r="G2153" s="177" t="n">
        <v>61</v>
      </c>
      <c r="H2153" s="178" t="n">
        <v>17607.0771258972</v>
      </c>
      <c r="I2153" s="179" t="n">
        <v>2671395.75590517</v>
      </c>
      <c r="J2153" s="180" t="str">
        <f>IF(I2153&gt;0,H2153/I2153,0)</f>
      </c>
      <c r="K2153" s="181" t="str">
        <f>1-EXP(-J2153)</f>
      </c>
      <c r="L2153" s="182" t="str">
        <f>IF(G2153=30,1,M2152)</f>
      </c>
      <c r="M2153" s="183" t="str">
        <f>L2153*(1-K2153)</f>
      </c>
    </row>
    <row r="2154">
      <c r="A2154" t="s">
        <v>167</v>
      </c>
      <c r="B2154" t="s">
        <v>250</v>
      </c>
      <c r="C2154" s="35" t="s">
        <v>252</v>
      </c>
      <c r="D2154" t="s">
        <v>530</v>
      </c>
      <c r="E2154" t="s">
        <v>548</v>
      </c>
      <c r="F2154" s="176" t="n">
        <v>2026</v>
      </c>
      <c r="G2154" s="177" t="n">
        <v>62</v>
      </c>
      <c r="H2154" s="178" t="n">
        <v>18531.3331822218</v>
      </c>
      <c r="I2154" s="179" t="n">
        <v>2545899.3032479</v>
      </c>
      <c r="J2154" s="180" t="str">
        <f>IF(I2154&gt;0,H2154/I2154,0)</f>
      </c>
      <c r="K2154" s="181" t="str">
        <f>1-EXP(-J2154)</f>
      </c>
      <c r="L2154" s="182" t="str">
        <f>IF(G2154=30,1,M2153)</f>
      </c>
      <c r="M2154" s="183" t="str">
        <f>L2154*(1-K2154)</f>
      </c>
    </row>
    <row r="2155">
      <c r="A2155" t="s">
        <v>167</v>
      </c>
      <c r="B2155" t="s">
        <v>250</v>
      </c>
      <c r="C2155" s="35" t="s">
        <v>252</v>
      </c>
      <c r="D2155" t="s">
        <v>530</v>
      </c>
      <c r="E2155" t="s">
        <v>548</v>
      </c>
      <c r="F2155" s="176" t="n">
        <v>2026</v>
      </c>
      <c r="G2155" s="177" t="n">
        <v>63</v>
      </c>
      <c r="H2155" s="178" t="n">
        <v>19450.8232949009</v>
      </c>
      <c r="I2155" s="179" t="n">
        <v>2420908.63227283</v>
      </c>
      <c r="J2155" s="180" t="str">
        <f>IF(I2155&gt;0,H2155/I2155,0)</f>
      </c>
      <c r="K2155" s="181" t="str">
        <f>1-EXP(-J2155)</f>
      </c>
      <c r="L2155" s="182" t="str">
        <f>IF(G2155=30,1,M2154)</f>
      </c>
      <c r="M2155" s="183" t="str">
        <f>L2155*(1-K2155)</f>
      </c>
    </row>
    <row r="2156">
      <c r="A2156" t="s">
        <v>167</v>
      </c>
      <c r="B2156" t="s">
        <v>250</v>
      </c>
      <c r="C2156" s="35" t="s">
        <v>252</v>
      </c>
      <c r="D2156" t="s">
        <v>530</v>
      </c>
      <c r="E2156" t="s">
        <v>548</v>
      </c>
      <c r="F2156" s="176" t="n">
        <v>2026</v>
      </c>
      <c r="G2156" s="177" t="n">
        <v>64</v>
      </c>
      <c r="H2156" s="178" t="n">
        <v>20731.0931004794</v>
      </c>
      <c r="I2156" s="179" t="n">
        <v>2295992.04456352</v>
      </c>
      <c r="J2156" s="180" t="str">
        <f>IF(I2156&gt;0,H2156/I2156,0)</f>
      </c>
      <c r="K2156" s="181" t="str">
        <f>1-EXP(-J2156)</f>
      </c>
      <c r="L2156" s="182" t="str">
        <f>IF(G2156=30,1,M2155)</f>
      </c>
      <c r="M2156" s="183" t="str">
        <f>L2156*(1-K2156)</f>
      </c>
    </row>
    <row r="2157">
      <c r="A2157" t="s">
        <v>167</v>
      </c>
      <c r="B2157" t="s">
        <v>250</v>
      </c>
      <c r="C2157" s="35" t="s">
        <v>252</v>
      </c>
      <c r="D2157" t="s">
        <v>530</v>
      </c>
      <c r="E2157" t="s">
        <v>548</v>
      </c>
      <c r="F2157" s="176" t="n">
        <v>2026</v>
      </c>
      <c r="G2157" s="177" t="n">
        <v>65</v>
      </c>
      <c r="H2157" s="178" t="n">
        <v>21641.6039100865</v>
      </c>
      <c r="I2157" s="179" t="n">
        <v>2169761.62138445</v>
      </c>
      <c r="J2157" s="180" t="str">
        <f>IF(I2157&gt;0,H2157/I2157,0)</f>
      </c>
      <c r="K2157" s="181" t="str">
        <f>1-EXP(-J2157)</f>
      </c>
      <c r="L2157" s="182" t="str">
        <f>IF(G2157=30,1,M2156)</f>
      </c>
      <c r="M2157" s="183" t="str">
        <f>L2157*(1-K2157)</f>
      </c>
    </row>
    <row r="2158">
      <c r="A2158" t="s">
        <v>167</v>
      </c>
      <c r="B2158" t="s">
        <v>250</v>
      </c>
      <c r="C2158" s="35" t="s">
        <v>252</v>
      </c>
      <c r="D2158" t="s">
        <v>530</v>
      </c>
      <c r="E2158" t="s">
        <v>548</v>
      </c>
      <c r="F2158" s="176" t="n">
        <v>2026</v>
      </c>
      <c r="G2158" s="177" t="n">
        <v>66</v>
      </c>
      <c r="H2158" s="178" t="n">
        <v>22030.8445298534</v>
      </c>
      <c r="I2158" s="179" t="n">
        <v>2039116.6076838</v>
      </c>
      <c r="J2158" s="180" t="str">
        <f>IF(I2158&gt;0,H2158/I2158,0)</f>
      </c>
      <c r="K2158" s="181" t="str">
        <f>1-EXP(-J2158)</f>
      </c>
      <c r="L2158" s="182" t="str">
        <f>IF(G2158=30,1,M2157)</f>
      </c>
      <c r="M2158" s="183" t="str">
        <f>L2158*(1-K2158)</f>
      </c>
    </row>
    <row r="2159">
      <c r="A2159" t="s">
        <v>167</v>
      </c>
      <c r="B2159" t="s">
        <v>250</v>
      </c>
      <c r="C2159" s="35" t="s">
        <v>252</v>
      </c>
      <c r="D2159" t="s">
        <v>530</v>
      </c>
      <c r="E2159" t="s">
        <v>548</v>
      </c>
      <c r="F2159" s="176" t="n">
        <v>2026</v>
      </c>
      <c r="G2159" s="177" t="n">
        <v>67</v>
      </c>
      <c r="H2159" s="178" t="n">
        <v>22688.9713636956</v>
      </c>
      <c r="I2159" s="179" t="n">
        <v>1903872.08389444</v>
      </c>
      <c r="J2159" s="180" t="str">
        <f>IF(I2159&gt;0,H2159/I2159,0)</f>
      </c>
      <c r="K2159" s="181" t="str">
        <f>1-EXP(-J2159)</f>
      </c>
      <c r="L2159" s="182" t="str">
        <f>IF(G2159=30,1,M2158)</f>
      </c>
      <c r="M2159" s="183" t="str">
        <f>L2159*(1-K2159)</f>
      </c>
    </row>
    <row r="2160">
      <c r="A2160" t="s">
        <v>167</v>
      </c>
      <c r="B2160" t="s">
        <v>250</v>
      </c>
      <c r="C2160" s="35" t="s">
        <v>252</v>
      </c>
      <c r="D2160" t="s">
        <v>530</v>
      </c>
      <c r="E2160" t="s">
        <v>548</v>
      </c>
      <c r="F2160" s="176" t="n">
        <v>2026</v>
      </c>
      <c r="G2160" s="177" t="n">
        <v>68</v>
      </c>
      <c r="H2160" s="178" t="n">
        <v>20983.8261359785</v>
      </c>
      <c r="I2160" s="179" t="n">
        <v>1772127.34596222</v>
      </c>
      <c r="J2160" s="180" t="str">
        <f>IF(I2160&gt;0,H2160/I2160,0)</f>
      </c>
      <c r="K2160" s="181" t="str">
        <f>1-EXP(-J2160)</f>
      </c>
      <c r="L2160" s="182" t="str">
        <f>IF(G2160=30,1,M2159)</f>
      </c>
      <c r="M2160" s="183" t="str">
        <f>L2160*(1-K2160)</f>
      </c>
    </row>
    <row r="2161">
      <c r="A2161" t="s">
        <v>167</v>
      </c>
      <c r="B2161" t="s">
        <v>250</v>
      </c>
      <c r="C2161" s="35" t="s">
        <v>252</v>
      </c>
      <c r="D2161" t="s">
        <v>530</v>
      </c>
      <c r="E2161" t="s">
        <v>548</v>
      </c>
      <c r="F2161" s="176" t="n">
        <v>2026</v>
      </c>
      <c r="G2161" s="177" t="n">
        <v>69</v>
      </c>
      <c r="H2161" s="178" t="n">
        <v>20190.4741907007</v>
      </c>
      <c r="I2161" s="179" t="n">
        <v>1647966.36149799</v>
      </c>
      <c r="J2161" s="180" t="str">
        <f>IF(I2161&gt;0,H2161/I2161,0)</f>
      </c>
      <c r="K2161" s="181" t="str">
        <f>1-EXP(-J2161)</f>
      </c>
      <c r="L2161" s="182" t="str">
        <f>IF(G2161=30,1,M2160)</f>
      </c>
      <c r="M2161" s="183" t="str">
        <f>L2161*(1-K2161)</f>
      </c>
    </row>
    <row r="2162">
      <c r="A2162" t="s">
        <v>167</v>
      </c>
      <c r="B2162" t="s">
        <v>250</v>
      </c>
      <c r="C2162" s="35" t="s">
        <v>252</v>
      </c>
      <c r="D2162" t="s">
        <v>530</v>
      </c>
      <c r="E2162" t="s">
        <v>548</v>
      </c>
      <c r="F2162" s="176" t="n">
        <v>2027</v>
      </c>
      <c r="G2162" s="177" t="n">
        <v>30</v>
      </c>
      <c r="H2162" s="178" t="n">
        <v>921.947830261911</v>
      </c>
      <c r="I2162" s="179" t="n">
        <v>4437767.10838912</v>
      </c>
      <c r="J2162" s="180" t="str">
        <f>IF(I2162&gt;0,H2162/I2162,0)</f>
      </c>
      <c r="K2162" s="181" t="str">
        <f>1-EXP(-J2162)</f>
      </c>
      <c r="L2162" s="182" t="str">
        <f>IF(G2162=30,1,M2161)</f>
      </c>
      <c r="M2162" s="183" t="str">
        <f>L2162*(1-K2162)</f>
      </c>
    </row>
    <row r="2163">
      <c r="A2163" t="s">
        <v>167</v>
      </c>
      <c r="B2163" t="s">
        <v>250</v>
      </c>
      <c r="C2163" s="35" t="s">
        <v>252</v>
      </c>
      <c r="D2163" t="s">
        <v>530</v>
      </c>
      <c r="E2163" t="s">
        <v>548</v>
      </c>
      <c r="F2163" s="176" t="n">
        <v>2027</v>
      </c>
      <c r="G2163" s="177" t="n">
        <v>31</v>
      </c>
      <c r="H2163" s="178" t="n">
        <v>1303.61270969885</v>
      </c>
      <c r="I2163" s="179" t="n">
        <v>4376375.15043372</v>
      </c>
      <c r="J2163" s="180" t="str">
        <f>IF(I2163&gt;0,H2163/I2163,0)</f>
      </c>
      <c r="K2163" s="181" t="str">
        <f>1-EXP(-J2163)</f>
      </c>
      <c r="L2163" s="182" t="str">
        <f>IF(G2163=30,1,M2162)</f>
      </c>
      <c r="M2163" s="183" t="str">
        <f>L2163*(1-K2163)</f>
      </c>
    </row>
    <row r="2164">
      <c r="A2164" t="s">
        <v>167</v>
      </c>
      <c r="B2164" t="s">
        <v>250</v>
      </c>
      <c r="C2164" s="35" t="s">
        <v>252</v>
      </c>
      <c r="D2164" t="s">
        <v>530</v>
      </c>
      <c r="E2164" t="s">
        <v>548</v>
      </c>
      <c r="F2164" s="176" t="n">
        <v>2027</v>
      </c>
      <c r="G2164" s="177" t="n">
        <v>32</v>
      </c>
      <c r="H2164" s="178" t="n">
        <v>1316.03477047112</v>
      </c>
      <c r="I2164" s="179" t="n">
        <v>4313218.56630169</v>
      </c>
      <c r="J2164" s="180" t="str">
        <f>IF(I2164&gt;0,H2164/I2164,0)</f>
      </c>
      <c r="K2164" s="181" t="str">
        <f>1-EXP(-J2164)</f>
      </c>
      <c r="L2164" s="182" t="str">
        <f>IF(G2164=30,1,M2163)</f>
      </c>
      <c r="M2164" s="183" t="str">
        <f>L2164*(1-K2164)</f>
      </c>
    </row>
    <row r="2165">
      <c r="A2165" t="s">
        <v>167</v>
      </c>
      <c r="B2165" t="s">
        <v>250</v>
      </c>
      <c r="C2165" s="35" t="s">
        <v>252</v>
      </c>
      <c r="D2165" t="s">
        <v>530</v>
      </c>
      <c r="E2165" t="s">
        <v>548</v>
      </c>
      <c r="F2165" s="176" t="n">
        <v>2027</v>
      </c>
      <c r="G2165" s="177" t="n">
        <v>33</v>
      </c>
      <c r="H2165" s="178" t="n">
        <v>1361.02598633654</v>
      </c>
      <c r="I2165" s="179" t="n">
        <v>4259904.90432201</v>
      </c>
      <c r="J2165" s="180" t="str">
        <f>IF(I2165&gt;0,H2165/I2165,0)</f>
      </c>
      <c r="K2165" s="181" t="str">
        <f>1-EXP(-J2165)</f>
      </c>
      <c r="L2165" s="182" t="str">
        <f>IF(G2165=30,1,M2164)</f>
      </c>
      <c r="M2165" s="183" t="str">
        <f>L2165*(1-K2165)</f>
      </c>
    </row>
    <row r="2166">
      <c r="A2166" t="s">
        <v>167</v>
      </c>
      <c r="B2166" t="s">
        <v>250</v>
      </c>
      <c r="C2166" s="35" t="s">
        <v>252</v>
      </c>
      <c r="D2166" t="s">
        <v>530</v>
      </c>
      <c r="E2166" t="s">
        <v>548</v>
      </c>
      <c r="F2166" s="176" t="n">
        <v>2027</v>
      </c>
      <c r="G2166" s="177" t="n">
        <v>34</v>
      </c>
      <c r="H2166" s="178" t="n">
        <v>1428.29387704339</v>
      </c>
      <c r="I2166" s="179" t="n">
        <v>4209387.86041432</v>
      </c>
      <c r="J2166" s="180" t="str">
        <f>IF(I2166&gt;0,H2166/I2166,0)</f>
      </c>
      <c r="K2166" s="181" t="str">
        <f>1-EXP(-J2166)</f>
      </c>
      <c r="L2166" s="182" t="str">
        <f>IF(G2166=30,1,M2165)</f>
      </c>
      <c r="M2166" s="183" t="str">
        <f>L2166*(1-K2166)</f>
      </c>
    </row>
    <row r="2167">
      <c r="A2167" t="s">
        <v>167</v>
      </c>
      <c r="B2167" t="s">
        <v>250</v>
      </c>
      <c r="C2167" s="35" t="s">
        <v>252</v>
      </c>
      <c r="D2167" t="s">
        <v>530</v>
      </c>
      <c r="E2167" t="s">
        <v>548</v>
      </c>
      <c r="F2167" s="176" t="n">
        <v>2027</v>
      </c>
      <c r="G2167" s="177" t="n">
        <v>35</v>
      </c>
      <c r="H2167" s="178" t="n">
        <v>1531.10324666284</v>
      </c>
      <c r="I2167" s="179" t="n">
        <v>4194253.84828177</v>
      </c>
      <c r="J2167" s="180" t="str">
        <f>IF(I2167&gt;0,H2167/I2167,0)</f>
      </c>
      <c r="K2167" s="181" t="str">
        <f>1-EXP(-J2167)</f>
      </c>
      <c r="L2167" s="182" t="str">
        <f>IF(G2167=30,1,M2166)</f>
      </c>
      <c r="M2167" s="183" t="str">
        <f>L2167*(1-K2167)</f>
      </c>
    </row>
    <row r="2168">
      <c r="A2168" t="s">
        <v>167</v>
      </c>
      <c r="B2168" t="s">
        <v>250</v>
      </c>
      <c r="C2168" s="35" t="s">
        <v>252</v>
      </c>
      <c r="D2168" t="s">
        <v>530</v>
      </c>
      <c r="E2168" t="s">
        <v>548</v>
      </c>
      <c r="F2168" s="176" t="n">
        <v>2027</v>
      </c>
      <c r="G2168" s="177" t="n">
        <v>36</v>
      </c>
      <c r="H2168" s="178" t="n">
        <v>2053.43669293212</v>
      </c>
      <c r="I2168" s="179" t="n">
        <v>4173553.76190085</v>
      </c>
      <c r="J2168" s="180" t="str">
        <f>IF(I2168&gt;0,H2168/I2168,0)</f>
      </c>
      <c r="K2168" s="181" t="str">
        <f>1-EXP(-J2168)</f>
      </c>
      <c r="L2168" s="182" t="str">
        <f>IF(G2168=30,1,M2167)</f>
      </c>
      <c r="M2168" s="183" t="str">
        <f>L2168*(1-K2168)</f>
      </c>
    </row>
    <row r="2169">
      <c r="A2169" t="s">
        <v>167</v>
      </c>
      <c r="B2169" t="s">
        <v>250</v>
      </c>
      <c r="C2169" s="35" t="s">
        <v>252</v>
      </c>
      <c r="D2169" t="s">
        <v>530</v>
      </c>
      <c r="E2169" t="s">
        <v>548</v>
      </c>
      <c r="F2169" s="176" t="n">
        <v>2027</v>
      </c>
      <c r="G2169" s="177" t="n">
        <v>37</v>
      </c>
      <c r="H2169" s="178" t="n">
        <v>2232.45995266075</v>
      </c>
      <c r="I2169" s="179" t="n">
        <v>4156569.23872173</v>
      </c>
      <c r="J2169" s="180" t="str">
        <f>IF(I2169&gt;0,H2169/I2169,0)</f>
      </c>
      <c r="K2169" s="181" t="str">
        <f>1-EXP(-J2169)</f>
      </c>
      <c r="L2169" s="182" t="str">
        <f>IF(G2169=30,1,M2168)</f>
      </c>
      <c r="M2169" s="183" t="str">
        <f>L2169*(1-K2169)</f>
      </c>
    </row>
    <row r="2170">
      <c r="A2170" t="s">
        <v>167</v>
      </c>
      <c r="B2170" t="s">
        <v>250</v>
      </c>
      <c r="C2170" s="35" t="s">
        <v>252</v>
      </c>
      <c r="D2170" t="s">
        <v>530</v>
      </c>
      <c r="E2170" t="s">
        <v>548</v>
      </c>
      <c r="F2170" s="176" t="n">
        <v>2027</v>
      </c>
      <c r="G2170" s="177" t="n">
        <v>38</v>
      </c>
      <c r="H2170" s="178" t="n">
        <v>2468.1803544651</v>
      </c>
      <c r="I2170" s="179" t="n">
        <v>4162971.52470553</v>
      </c>
      <c r="J2170" s="180" t="str">
        <f>IF(I2170&gt;0,H2170/I2170,0)</f>
      </c>
      <c r="K2170" s="181" t="str">
        <f>1-EXP(-J2170)</f>
      </c>
      <c r="L2170" s="182" t="str">
        <f>IF(G2170=30,1,M2169)</f>
      </c>
      <c r="M2170" s="183" t="str">
        <f>L2170*(1-K2170)</f>
      </c>
    </row>
    <row r="2171">
      <c r="A2171" t="s">
        <v>167</v>
      </c>
      <c r="B2171" t="s">
        <v>250</v>
      </c>
      <c r="C2171" s="35" t="s">
        <v>252</v>
      </c>
      <c r="D2171" t="s">
        <v>530</v>
      </c>
      <c r="E2171" t="s">
        <v>548</v>
      </c>
      <c r="F2171" s="176" t="n">
        <v>2027</v>
      </c>
      <c r="G2171" s="177" t="n">
        <v>39</v>
      </c>
      <c r="H2171" s="178" t="n">
        <v>2688.07635378154</v>
      </c>
      <c r="I2171" s="179" t="n">
        <v>4123657.12746735</v>
      </c>
      <c r="J2171" s="180" t="str">
        <f>IF(I2171&gt;0,H2171/I2171,0)</f>
      </c>
      <c r="K2171" s="181" t="str">
        <f>1-EXP(-J2171)</f>
      </c>
      <c r="L2171" s="182" t="str">
        <f>IF(G2171=30,1,M2170)</f>
      </c>
      <c r="M2171" s="183" t="str">
        <f>L2171*(1-K2171)</f>
      </c>
    </row>
    <row r="2172">
      <c r="A2172" t="s">
        <v>167</v>
      </c>
      <c r="B2172" t="s">
        <v>250</v>
      </c>
      <c r="C2172" s="35" t="s">
        <v>252</v>
      </c>
      <c r="D2172" t="s">
        <v>530</v>
      </c>
      <c r="E2172" t="s">
        <v>548</v>
      </c>
      <c r="F2172" s="176" t="n">
        <v>2027</v>
      </c>
      <c r="G2172" s="177" t="n">
        <v>40</v>
      </c>
      <c r="H2172" s="178" t="n">
        <v>2968.25371760681</v>
      </c>
      <c r="I2172" s="179" t="n">
        <v>4075807.67907503</v>
      </c>
      <c r="J2172" s="180" t="str">
        <f>IF(I2172&gt;0,H2172/I2172,0)</f>
      </c>
      <c r="K2172" s="181" t="str">
        <f>1-EXP(-J2172)</f>
      </c>
      <c r="L2172" s="182" t="str">
        <f>IF(G2172=30,1,M2171)</f>
      </c>
      <c r="M2172" s="183" t="str">
        <f>L2172*(1-K2172)</f>
      </c>
    </row>
    <row r="2173">
      <c r="A2173" t="s">
        <v>167</v>
      </c>
      <c r="B2173" t="s">
        <v>250</v>
      </c>
      <c r="C2173" s="35" t="s">
        <v>252</v>
      </c>
      <c r="D2173" t="s">
        <v>530</v>
      </c>
      <c r="E2173" t="s">
        <v>548</v>
      </c>
      <c r="F2173" s="176" t="n">
        <v>2027</v>
      </c>
      <c r="G2173" s="177" t="n">
        <v>41</v>
      </c>
      <c r="H2173" s="178" t="n">
        <v>3993.85702886436</v>
      </c>
      <c r="I2173" s="179" t="n">
        <v>4090462.65546823</v>
      </c>
      <c r="J2173" s="180" t="str">
        <f>IF(I2173&gt;0,H2173/I2173,0)</f>
      </c>
      <c r="K2173" s="181" t="str">
        <f>1-EXP(-J2173)</f>
      </c>
      <c r="L2173" s="182" t="str">
        <f>IF(G2173=30,1,M2172)</f>
      </c>
      <c r="M2173" s="183" t="str">
        <f>L2173*(1-K2173)</f>
      </c>
    </row>
    <row r="2174">
      <c r="A2174" t="s">
        <v>167</v>
      </c>
      <c r="B2174" t="s">
        <v>250</v>
      </c>
      <c r="C2174" s="35" t="s">
        <v>252</v>
      </c>
      <c r="D2174" t="s">
        <v>530</v>
      </c>
      <c r="E2174" t="s">
        <v>548</v>
      </c>
      <c r="F2174" s="176" t="n">
        <v>2027</v>
      </c>
      <c r="G2174" s="177" t="n">
        <v>42</v>
      </c>
      <c r="H2174" s="178" t="n">
        <v>4557.21028775736</v>
      </c>
      <c r="I2174" s="179" t="n">
        <v>4162692.21818531</v>
      </c>
      <c r="J2174" s="180" t="str">
        <f>IF(I2174&gt;0,H2174/I2174,0)</f>
      </c>
      <c r="K2174" s="181" t="str">
        <f>1-EXP(-J2174)</f>
      </c>
      <c r="L2174" s="182" t="str">
        <f>IF(G2174=30,1,M2173)</f>
      </c>
      <c r="M2174" s="183" t="str">
        <f>L2174*(1-K2174)</f>
      </c>
    </row>
    <row r="2175">
      <c r="A2175" t="s">
        <v>167</v>
      </c>
      <c r="B2175" t="s">
        <v>250</v>
      </c>
      <c r="C2175" s="35" t="s">
        <v>252</v>
      </c>
      <c r="D2175" t="s">
        <v>530</v>
      </c>
      <c r="E2175" t="s">
        <v>548</v>
      </c>
      <c r="F2175" s="176" t="n">
        <v>2027</v>
      </c>
      <c r="G2175" s="177" t="n">
        <v>43</v>
      </c>
      <c r="H2175" s="178" t="n">
        <v>5205.33537505508</v>
      </c>
      <c r="I2175" s="179" t="n">
        <v>4193226.22808587</v>
      </c>
      <c r="J2175" s="180" t="str">
        <f>IF(I2175&gt;0,H2175/I2175,0)</f>
      </c>
      <c r="K2175" s="181" t="str">
        <f>1-EXP(-J2175)</f>
      </c>
      <c r="L2175" s="182" t="str">
        <f>IF(G2175=30,1,M2174)</f>
      </c>
      <c r="M2175" s="183" t="str">
        <f>L2175*(1-K2175)</f>
      </c>
    </row>
    <row r="2176">
      <c r="A2176" t="s">
        <v>167</v>
      </c>
      <c r="B2176" t="s">
        <v>250</v>
      </c>
      <c r="C2176" s="35" t="s">
        <v>252</v>
      </c>
      <c r="D2176" t="s">
        <v>530</v>
      </c>
      <c r="E2176" t="s">
        <v>548</v>
      </c>
      <c r="F2176" s="176" t="n">
        <v>2027</v>
      </c>
      <c r="G2176" s="177" t="n">
        <v>44</v>
      </c>
      <c r="H2176" s="178" t="n">
        <v>5329.82731757093</v>
      </c>
      <c r="I2176" s="179" t="n">
        <v>4163762.51566824</v>
      </c>
      <c r="J2176" s="180" t="str">
        <f>IF(I2176&gt;0,H2176/I2176,0)</f>
      </c>
      <c r="K2176" s="181" t="str">
        <f>1-EXP(-J2176)</f>
      </c>
      <c r="L2176" s="182" t="str">
        <f>IF(G2176=30,1,M2175)</f>
      </c>
      <c r="M2176" s="183" t="str">
        <f>L2176*(1-K2176)</f>
      </c>
    </row>
    <row r="2177">
      <c r="A2177" t="s">
        <v>167</v>
      </c>
      <c r="B2177" t="s">
        <v>250</v>
      </c>
      <c r="C2177" s="35" t="s">
        <v>252</v>
      </c>
      <c r="D2177" t="s">
        <v>530</v>
      </c>
      <c r="E2177" t="s">
        <v>548</v>
      </c>
      <c r="F2177" s="176" t="n">
        <v>2027</v>
      </c>
      <c r="G2177" s="177" t="n">
        <v>45</v>
      </c>
      <c r="H2177" s="178" t="n">
        <v>5574.87665949623</v>
      </c>
      <c r="I2177" s="179" t="n">
        <v>4109873.75798832</v>
      </c>
      <c r="J2177" s="180" t="str">
        <f>IF(I2177&gt;0,H2177/I2177,0)</f>
      </c>
      <c r="K2177" s="181" t="str">
        <f>1-EXP(-J2177)</f>
      </c>
      <c r="L2177" s="182" t="str">
        <f>IF(G2177=30,1,M2176)</f>
      </c>
      <c r="M2177" s="183" t="str">
        <f>L2177*(1-K2177)</f>
      </c>
    </row>
    <row r="2178">
      <c r="A2178" t="s">
        <v>167</v>
      </c>
      <c r="B2178" t="s">
        <v>250</v>
      </c>
      <c r="C2178" s="35" t="s">
        <v>252</v>
      </c>
      <c r="D2178" t="s">
        <v>530</v>
      </c>
      <c r="E2178" t="s">
        <v>548</v>
      </c>
      <c r="F2178" s="176" t="n">
        <v>2027</v>
      </c>
      <c r="G2178" s="177" t="n">
        <v>46</v>
      </c>
      <c r="H2178" s="178" t="n">
        <v>6668.50054934137</v>
      </c>
      <c r="I2178" s="179" t="n">
        <v>4048640.91510846</v>
      </c>
      <c r="J2178" s="180" t="str">
        <f>IF(I2178&gt;0,H2178/I2178,0)</f>
      </c>
      <c r="K2178" s="181" t="str">
        <f>1-EXP(-J2178)</f>
      </c>
      <c r="L2178" s="182" t="str">
        <f>IF(G2178=30,1,M2177)</f>
      </c>
      <c r="M2178" s="183" t="str">
        <f>L2178*(1-K2178)</f>
      </c>
    </row>
    <row r="2179">
      <c r="A2179" t="s">
        <v>167</v>
      </c>
      <c r="B2179" t="s">
        <v>250</v>
      </c>
      <c r="C2179" s="35" t="s">
        <v>252</v>
      </c>
      <c r="D2179" t="s">
        <v>530</v>
      </c>
      <c r="E2179" t="s">
        <v>548</v>
      </c>
      <c r="F2179" s="176" t="n">
        <v>2027</v>
      </c>
      <c r="G2179" s="177" t="n">
        <v>47</v>
      </c>
      <c r="H2179" s="178" t="n">
        <v>6975.06078593041</v>
      </c>
      <c r="I2179" s="179" t="n">
        <v>3992947.30473949</v>
      </c>
      <c r="J2179" s="180" t="str">
        <f>IF(I2179&gt;0,H2179/I2179,0)</f>
      </c>
      <c r="K2179" s="181" t="str">
        <f>1-EXP(-J2179)</f>
      </c>
      <c r="L2179" s="182" t="str">
        <f>IF(G2179=30,1,M2178)</f>
      </c>
      <c r="M2179" s="183" t="str">
        <f>L2179*(1-K2179)</f>
      </c>
    </row>
    <row r="2180">
      <c r="A2180" t="s">
        <v>167</v>
      </c>
      <c r="B2180" t="s">
        <v>250</v>
      </c>
      <c r="C2180" s="35" t="s">
        <v>252</v>
      </c>
      <c r="D2180" t="s">
        <v>530</v>
      </c>
      <c r="E2180" t="s">
        <v>548</v>
      </c>
      <c r="F2180" s="176" t="n">
        <v>2027</v>
      </c>
      <c r="G2180" s="177" t="n">
        <v>48</v>
      </c>
      <c r="H2180" s="178" t="n">
        <v>7366.25013647596</v>
      </c>
      <c r="I2180" s="179" t="n">
        <v>3923785.19270959</v>
      </c>
      <c r="J2180" s="180" t="str">
        <f>IF(I2180&gt;0,H2180/I2180,0)</f>
      </c>
      <c r="K2180" s="181" t="str">
        <f>1-EXP(-J2180)</f>
      </c>
      <c r="L2180" s="182" t="str">
        <f>IF(G2180=30,1,M2179)</f>
      </c>
      <c r="M2180" s="183" t="str">
        <f>L2180*(1-K2180)</f>
      </c>
    </row>
    <row r="2181">
      <c r="A2181" t="s">
        <v>167</v>
      </c>
      <c r="B2181" t="s">
        <v>250</v>
      </c>
      <c r="C2181" s="35" t="s">
        <v>252</v>
      </c>
      <c r="D2181" t="s">
        <v>530</v>
      </c>
      <c r="E2181" t="s">
        <v>548</v>
      </c>
      <c r="F2181" s="176" t="n">
        <v>2027</v>
      </c>
      <c r="G2181" s="177" t="n">
        <v>49</v>
      </c>
      <c r="H2181" s="178" t="n">
        <v>7580.90089542064</v>
      </c>
      <c r="I2181" s="179" t="n">
        <v>3830094.80461674</v>
      </c>
      <c r="J2181" s="180" t="str">
        <f>IF(I2181&gt;0,H2181/I2181,0)</f>
      </c>
      <c r="K2181" s="181" t="str">
        <f>1-EXP(-J2181)</f>
      </c>
      <c r="L2181" s="182" t="str">
        <f>IF(G2181=30,1,M2180)</f>
      </c>
      <c r="M2181" s="183" t="str">
        <f>L2181*(1-K2181)</f>
      </c>
    </row>
    <row r="2182">
      <c r="A2182" t="s">
        <v>167</v>
      </c>
      <c r="B2182" t="s">
        <v>250</v>
      </c>
      <c r="C2182" s="35" t="s">
        <v>252</v>
      </c>
      <c r="D2182" t="s">
        <v>530</v>
      </c>
      <c r="E2182" t="s">
        <v>548</v>
      </c>
      <c r="F2182" s="176" t="n">
        <v>2027</v>
      </c>
      <c r="G2182" s="177" t="n">
        <v>50</v>
      </c>
      <c r="H2182" s="178" t="n">
        <v>7843.0837463772</v>
      </c>
      <c r="I2182" s="179" t="n">
        <v>3740704.42932439</v>
      </c>
      <c r="J2182" s="180" t="str">
        <f>IF(I2182&gt;0,H2182/I2182,0)</f>
      </c>
      <c r="K2182" s="181" t="str">
        <f>1-EXP(-J2182)</f>
      </c>
      <c r="L2182" s="182" t="str">
        <f>IF(G2182=30,1,M2181)</f>
      </c>
      <c r="M2182" s="183" t="str">
        <f>L2182*(1-K2182)</f>
      </c>
    </row>
    <row r="2183">
      <c r="A2183" t="s">
        <v>167</v>
      </c>
      <c r="B2183" t="s">
        <v>250</v>
      </c>
      <c r="C2183" s="35" t="s">
        <v>252</v>
      </c>
      <c r="D2183" t="s">
        <v>530</v>
      </c>
      <c r="E2183" t="s">
        <v>548</v>
      </c>
      <c r="F2183" s="176" t="n">
        <v>2027</v>
      </c>
      <c r="G2183" s="177" t="n">
        <v>51</v>
      </c>
      <c r="H2183" s="178" t="n">
        <v>8755.25409702337</v>
      </c>
      <c r="I2183" s="179" t="n">
        <v>3667029.33084045</v>
      </c>
      <c r="J2183" s="180" t="str">
        <f>IF(I2183&gt;0,H2183/I2183,0)</f>
      </c>
      <c r="K2183" s="181" t="str">
        <f>1-EXP(-J2183)</f>
      </c>
      <c r="L2183" s="182" t="str">
        <f>IF(G2183=30,1,M2182)</f>
      </c>
      <c r="M2183" s="183" t="str">
        <f>L2183*(1-K2183)</f>
      </c>
    </row>
    <row r="2184">
      <c r="A2184" t="s">
        <v>167</v>
      </c>
      <c r="B2184" t="s">
        <v>250</v>
      </c>
      <c r="C2184" s="35" t="s">
        <v>252</v>
      </c>
      <c r="D2184" t="s">
        <v>530</v>
      </c>
      <c r="E2184" t="s">
        <v>548</v>
      </c>
      <c r="F2184" s="176" t="n">
        <v>2027</v>
      </c>
      <c r="G2184" s="177" t="n">
        <v>52</v>
      </c>
      <c r="H2184" s="178" t="n">
        <v>9208.85967255696</v>
      </c>
      <c r="I2184" s="179" t="n">
        <v>3580801.47666385</v>
      </c>
      <c r="J2184" s="180" t="str">
        <f>IF(I2184&gt;0,H2184/I2184,0)</f>
      </c>
      <c r="K2184" s="181" t="str">
        <f>1-EXP(-J2184)</f>
      </c>
      <c r="L2184" s="182" t="str">
        <f>IF(G2184=30,1,M2183)</f>
      </c>
      <c r="M2184" s="183" t="str">
        <f>L2184*(1-K2184)</f>
      </c>
    </row>
    <row r="2185">
      <c r="A2185" t="s">
        <v>167</v>
      </c>
      <c r="B2185" t="s">
        <v>250</v>
      </c>
      <c r="C2185" s="35" t="s">
        <v>252</v>
      </c>
      <c r="D2185" t="s">
        <v>530</v>
      </c>
      <c r="E2185" t="s">
        <v>548</v>
      </c>
      <c r="F2185" s="176" t="n">
        <v>2027</v>
      </c>
      <c r="G2185" s="177" t="n">
        <v>53</v>
      </c>
      <c r="H2185" s="178" t="n">
        <v>9811.37483701995</v>
      </c>
      <c r="I2185" s="179" t="n">
        <v>3510417.50274366</v>
      </c>
      <c r="J2185" s="180" t="str">
        <f>IF(I2185&gt;0,H2185/I2185,0)</f>
      </c>
      <c r="K2185" s="181" t="str">
        <f>1-EXP(-J2185)</f>
      </c>
      <c r="L2185" s="182" t="str">
        <f>IF(G2185=30,1,M2184)</f>
      </c>
      <c r="M2185" s="183" t="str">
        <f>L2185*(1-K2185)</f>
      </c>
    </row>
    <row r="2186">
      <c r="A2186" t="s">
        <v>167</v>
      </c>
      <c r="B2186" t="s">
        <v>250</v>
      </c>
      <c r="C2186" s="35" t="s">
        <v>252</v>
      </c>
      <c r="D2186" t="s">
        <v>530</v>
      </c>
      <c r="E2186" t="s">
        <v>548</v>
      </c>
      <c r="F2186" s="176" t="n">
        <v>2027</v>
      </c>
      <c r="G2186" s="177" t="n">
        <v>54</v>
      </c>
      <c r="H2186" s="178" t="n">
        <v>10766.5896363884</v>
      </c>
      <c r="I2186" s="179" t="n">
        <v>3440801.13955843</v>
      </c>
      <c r="J2186" s="180" t="str">
        <f>IF(I2186&gt;0,H2186/I2186,0)</f>
      </c>
      <c r="K2186" s="181" t="str">
        <f>1-EXP(-J2186)</f>
      </c>
      <c r="L2186" s="182" t="str">
        <f>IF(G2186=30,1,M2185)</f>
      </c>
      <c r="M2186" s="183" t="str">
        <f>L2186*(1-K2186)</f>
      </c>
    </row>
    <row r="2187">
      <c r="A2187" t="s">
        <v>167</v>
      </c>
      <c r="B2187" t="s">
        <v>250</v>
      </c>
      <c r="C2187" s="35" t="s">
        <v>252</v>
      </c>
      <c r="D2187" t="s">
        <v>530</v>
      </c>
      <c r="E2187" t="s">
        <v>548</v>
      </c>
      <c r="F2187" s="176" t="n">
        <v>2027</v>
      </c>
      <c r="G2187" s="177" t="n">
        <v>55</v>
      </c>
      <c r="H2187" s="178" t="n">
        <v>11633.8507609128</v>
      </c>
      <c r="I2187" s="179" t="n">
        <v>3349258.3803519</v>
      </c>
      <c r="J2187" s="180" t="str">
        <f>IF(I2187&gt;0,H2187/I2187,0)</f>
      </c>
      <c r="K2187" s="181" t="str">
        <f>1-EXP(-J2187)</f>
      </c>
      <c r="L2187" s="182" t="str">
        <f>IF(G2187=30,1,M2186)</f>
      </c>
      <c r="M2187" s="183" t="str">
        <f>L2187*(1-K2187)</f>
      </c>
    </row>
    <row r="2188">
      <c r="A2188" t="s">
        <v>167</v>
      </c>
      <c r="B2188" t="s">
        <v>250</v>
      </c>
      <c r="C2188" s="35" t="s">
        <v>252</v>
      </c>
      <c r="D2188" t="s">
        <v>530</v>
      </c>
      <c r="E2188" t="s">
        <v>548</v>
      </c>
      <c r="F2188" s="176" t="n">
        <v>2027</v>
      </c>
      <c r="G2188" s="177" t="n">
        <v>56</v>
      </c>
      <c r="H2188" s="178" t="n">
        <v>12683.1068195738</v>
      </c>
      <c r="I2188" s="179" t="n">
        <v>3268262.77083261</v>
      </c>
      <c r="J2188" s="180" t="str">
        <f>IF(I2188&gt;0,H2188/I2188,0)</f>
      </c>
      <c r="K2188" s="181" t="str">
        <f>1-EXP(-J2188)</f>
      </c>
      <c r="L2188" s="182" t="str">
        <f>IF(G2188=30,1,M2187)</f>
      </c>
      <c r="M2188" s="183" t="str">
        <f>L2188*(1-K2188)</f>
      </c>
    </row>
    <row r="2189">
      <c r="A2189" t="s">
        <v>167</v>
      </c>
      <c r="B2189" t="s">
        <v>250</v>
      </c>
      <c r="C2189" s="35" t="s">
        <v>252</v>
      </c>
      <c r="D2189" t="s">
        <v>530</v>
      </c>
      <c r="E2189" t="s">
        <v>548</v>
      </c>
      <c r="F2189" s="176" t="n">
        <v>2027</v>
      </c>
      <c r="G2189" s="177" t="n">
        <v>57</v>
      </c>
      <c r="H2189" s="178" t="n">
        <v>13577.9120851556</v>
      </c>
      <c r="I2189" s="179" t="n">
        <v>3184896.585234</v>
      </c>
      <c r="J2189" s="180" t="str">
        <f>IF(I2189&gt;0,H2189/I2189,0)</f>
      </c>
      <c r="K2189" s="181" t="str">
        <f>1-EXP(-J2189)</f>
      </c>
      <c r="L2189" s="182" t="str">
        <f>IF(G2189=30,1,M2188)</f>
      </c>
      <c r="M2189" s="183" t="str">
        <f>L2189*(1-K2189)</f>
      </c>
    </row>
    <row r="2190">
      <c r="A2190" t="s">
        <v>167</v>
      </c>
      <c r="B2190" t="s">
        <v>250</v>
      </c>
      <c r="C2190" s="35" t="s">
        <v>252</v>
      </c>
      <c r="D2190" t="s">
        <v>530</v>
      </c>
      <c r="E2190" t="s">
        <v>548</v>
      </c>
      <c r="F2190" s="176" t="n">
        <v>2027</v>
      </c>
      <c r="G2190" s="177" t="n">
        <v>58</v>
      </c>
      <c r="H2190" s="178" t="n">
        <v>14497.9118495153</v>
      </c>
      <c r="I2190" s="179" t="n">
        <v>3085450.24723231</v>
      </c>
      <c r="J2190" s="180" t="str">
        <f>IF(I2190&gt;0,H2190/I2190,0)</f>
      </c>
      <c r="K2190" s="181" t="str">
        <f>1-EXP(-J2190)</f>
      </c>
      <c r="L2190" s="182" t="str">
        <f>IF(G2190=30,1,M2189)</f>
      </c>
      <c r="M2190" s="183" t="str">
        <f>L2190*(1-K2190)</f>
      </c>
    </row>
    <row r="2191">
      <c r="A2191" t="s">
        <v>167</v>
      </c>
      <c r="B2191" t="s">
        <v>250</v>
      </c>
      <c r="C2191" s="35" t="s">
        <v>252</v>
      </c>
      <c r="D2191" t="s">
        <v>530</v>
      </c>
      <c r="E2191" t="s">
        <v>548</v>
      </c>
      <c r="F2191" s="176" t="n">
        <v>2027</v>
      </c>
      <c r="G2191" s="177" t="n">
        <v>59</v>
      </c>
      <c r="H2191" s="178" t="n">
        <v>14951.3111191329</v>
      </c>
      <c r="I2191" s="179" t="n">
        <v>2979157.74243666</v>
      </c>
      <c r="J2191" s="180" t="str">
        <f>IF(I2191&gt;0,H2191/I2191,0)</f>
      </c>
      <c r="K2191" s="181" t="str">
        <f>1-EXP(-J2191)</f>
      </c>
      <c r="L2191" s="182" t="str">
        <f>IF(G2191=30,1,M2190)</f>
      </c>
      <c r="M2191" s="183" t="str">
        <f>L2191*(1-K2191)</f>
      </c>
    </row>
    <row r="2192">
      <c r="A2192" t="s">
        <v>167</v>
      </c>
      <c r="B2192" t="s">
        <v>250</v>
      </c>
      <c r="C2192" s="35" t="s">
        <v>252</v>
      </c>
      <c r="D2192" t="s">
        <v>530</v>
      </c>
      <c r="E2192" t="s">
        <v>548</v>
      </c>
      <c r="F2192" s="176" t="n">
        <v>2027</v>
      </c>
      <c r="G2192" s="177" t="n">
        <v>60</v>
      </c>
      <c r="H2192" s="178" t="n">
        <v>15696.9095601532</v>
      </c>
      <c r="I2192" s="179" t="n">
        <v>2875439.88957117</v>
      </c>
      <c r="J2192" s="180" t="str">
        <f>IF(I2192&gt;0,H2192/I2192,0)</f>
      </c>
      <c r="K2192" s="181" t="str">
        <f>1-EXP(-J2192)</f>
      </c>
      <c r="L2192" s="182" t="str">
        <f>IF(G2192=30,1,M2191)</f>
      </c>
      <c r="M2192" s="183" t="str">
        <f>L2192*(1-K2192)</f>
      </c>
    </row>
    <row r="2193">
      <c r="A2193" t="s">
        <v>167</v>
      </c>
      <c r="B2193" t="s">
        <v>250</v>
      </c>
      <c r="C2193" s="35" t="s">
        <v>252</v>
      </c>
      <c r="D2193" t="s">
        <v>530</v>
      </c>
      <c r="E2193" t="s">
        <v>548</v>
      </c>
      <c r="F2193" s="176" t="n">
        <v>2027</v>
      </c>
      <c r="G2193" s="177" t="n">
        <v>61</v>
      </c>
      <c r="H2193" s="178" t="n">
        <v>17012.9843272328</v>
      </c>
      <c r="I2193" s="179" t="n">
        <v>2759001.71400548</v>
      </c>
      <c r="J2193" s="180" t="str">
        <f>IF(I2193&gt;0,H2193/I2193,0)</f>
      </c>
      <c r="K2193" s="181" t="str">
        <f>1-EXP(-J2193)</f>
      </c>
      <c r="L2193" s="182" t="str">
        <f>IF(G2193=30,1,M2192)</f>
      </c>
      <c r="M2193" s="183" t="str">
        <f>L2193*(1-K2193)</f>
      </c>
    </row>
    <row r="2194">
      <c r="A2194" t="s">
        <v>167</v>
      </c>
      <c r="B2194" t="s">
        <v>250</v>
      </c>
      <c r="C2194" s="35" t="s">
        <v>252</v>
      </c>
      <c r="D2194" t="s">
        <v>530</v>
      </c>
      <c r="E2194" t="s">
        <v>548</v>
      </c>
      <c r="F2194" s="176" t="n">
        <v>2027</v>
      </c>
      <c r="G2194" s="177" t="n">
        <v>62</v>
      </c>
      <c r="H2194" s="178" t="n">
        <v>17843.9266857169</v>
      </c>
      <c r="I2194" s="179" t="n">
        <v>2630047.25780528</v>
      </c>
      <c r="J2194" s="180" t="str">
        <f>IF(I2194&gt;0,H2194/I2194,0)</f>
      </c>
      <c r="K2194" s="181" t="str">
        <f>1-EXP(-J2194)</f>
      </c>
      <c r="L2194" s="182" t="str">
        <f>IF(G2194=30,1,M2193)</f>
      </c>
      <c r="M2194" s="183" t="str">
        <f>L2194*(1-K2194)</f>
      </c>
    </row>
    <row r="2195">
      <c r="A2195" t="s">
        <v>167</v>
      </c>
      <c r="B2195" t="s">
        <v>250</v>
      </c>
      <c r="C2195" s="35" t="s">
        <v>252</v>
      </c>
      <c r="D2195" t="s">
        <v>530</v>
      </c>
      <c r="E2195" t="s">
        <v>548</v>
      </c>
      <c r="F2195" s="176" t="n">
        <v>2027</v>
      </c>
      <c r="G2195" s="177" t="n">
        <v>63</v>
      </c>
      <c r="H2195" s="178" t="n">
        <v>18726.7120297247</v>
      </c>
      <c r="I2195" s="179" t="n">
        <v>2502652.35124121</v>
      </c>
      <c r="J2195" s="180" t="str">
        <f>IF(I2195&gt;0,H2195/I2195,0)</f>
      </c>
      <c r="K2195" s="181" t="str">
        <f>1-EXP(-J2195)</f>
      </c>
      <c r="L2195" s="182" t="str">
        <f>IF(G2195=30,1,M2194)</f>
      </c>
      <c r="M2195" s="183" t="str">
        <f>L2195*(1-K2195)</f>
      </c>
    </row>
    <row r="2196">
      <c r="A2196" t="s">
        <v>167</v>
      </c>
      <c r="B2196" t="s">
        <v>250</v>
      </c>
      <c r="C2196" s="35" t="s">
        <v>252</v>
      </c>
      <c r="D2196" t="s">
        <v>530</v>
      </c>
      <c r="E2196" t="s">
        <v>548</v>
      </c>
      <c r="F2196" s="176" t="n">
        <v>2027</v>
      </c>
      <c r="G2196" s="177" t="n">
        <v>64</v>
      </c>
      <c r="H2196" s="178" t="n">
        <v>19793.2102914653</v>
      </c>
      <c r="I2196" s="179" t="n">
        <v>2375729.05119897</v>
      </c>
      <c r="J2196" s="180" t="str">
        <f>IF(I2196&gt;0,H2196/I2196,0)</f>
      </c>
      <c r="K2196" s="181" t="str">
        <f>1-EXP(-J2196)</f>
      </c>
      <c r="L2196" s="182" t="str">
        <f>IF(G2196=30,1,M2195)</f>
      </c>
      <c r="M2196" s="183" t="str">
        <f>L2196*(1-K2196)</f>
      </c>
    </row>
    <row r="2197">
      <c r="A2197" t="s">
        <v>167</v>
      </c>
      <c r="B2197" t="s">
        <v>250</v>
      </c>
      <c r="C2197" s="35" t="s">
        <v>252</v>
      </c>
      <c r="D2197" t="s">
        <v>530</v>
      </c>
      <c r="E2197" t="s">
        <v>548</v>
      </c>
      <c r="F2197" s="176" t="n">
        <v>2027</v>
      </c>
      <c r="G2197" s="177" t="n">
        <v>65</v>
      </c>
      <c r="H2197" s="178" t="n">
        <v>20786.365146406</v>
      </c>
      <c r="I2197" s="179" t="n">
        <v>2248531.04921459</v>
      </c>
      <c r="J2197" s="180" t="str">
        <f>IF(I2197&gt;0,H2197/I2197,0)</f>
      </c>
      <c r="K2197" s="181" t="str">
        <f>1-EXP(-J2197)</f>
      </c>
      <c r="L2197" s="182" t="str">
        <f>IF(G2197=30,1,M2196)</f>
      </c>
      <c r="M2197" s="183" t="str">
        <f>L2197*(1-K2197)</f>
      </c>
    </row>
    <row r="2198">
      <c r="A2198" t="s">
        <v>167</v>
      </c>
      <c r="B2198" t="s">
        <v>250</v>
      </c>
      <c r="C2198" s="35" t="s">
        <v>252</v>
      </c>
      <c r="D2198" t="s">
        <v>530</v>
      </c>
      <c r="E2198" t="s">
        <v>548</v>
      </c>
      <c r="F2198" s="176" t="n">
        <v>2027</v>
      </c>
      <c r="G2198" s="177" t="n">
        <v>66</v>
      </c>
      <c r="H2198" s="178" t="n">
        <v>21096.2399360889</v>
      </c>
      <c r="I2198" s="179" t="n">
        <v>2120436.65165167</v>
      </c>
      <c r="J2198" s="180" t="str">
        <f>IF(I2198&gt;0,H2198/I2198,0)</f>
      </c>
      <c r="K2198" s="181" t="str">
        <f>1-EXP(-J2198)</f>
      </c>
      <c r="L2198" s="182" t="str">
        <f>IF(G2198=30,1,M2197)</f>
      </c>
      <c r="M2198" s="183" t="str">
        <f>L2198*(1-K2198)</f>
      </c>
    </row>
    <row r="2199">
      <c r="A2199" t="s">
        <v>167</v>
      </c>
      <c r="B2199" t="s">
        <v>250</v>
      </c>
      <c r="C2199" s="35" t="s">
        <v>252</v>
      </c>
      <c r="D2199" t="s">
        <v>530</v>
      </c>
      <c r="E2199" t="s">
        <v>548</v>
      </c>
      <c r="F2199" s="176" t="n">
        <v>2027</v>
      </c>
      <c r="G2199" s="177" t="n">
        <v>67</v>
      </c>
      <c r="H2199" s="178" t="n">
        <v>21610.8690771307</v>
      </c>
      <c r="I2199" s="179" t="n">
        <v>1988089.43110004</v>
      </c>
      <c r="J2199" s="180" t="str">
        <f>IF(I2199&gt;0,H2199/I2199,0)</f>
      </c>
      <c r="K2199" s="181" t="str">
        <f>1-EXP(-J2199)</f>
      </c>
      <c r="L2199" s="182" t="str">
        <f>IF(G2199=30,1,M2198)</f>
      </c>
      <c r="M2199" s="183" t="str">
        <f>L2199*(1-K2199)</f>
      </c>
    </row>
    <row r="2200">
      <c r="A2200" t="s">
        <v>167</v>
      </c>
      <c r="B2200" t="s">
        <v>250</v>
      </c>
      <c r="C2200" s="35" t="s">
        <v>252</v>
      </c>
      <c r="D2200" t="s">
        <v>530</v>
      </c>
      <c r="E2200" t="s">
        <v>548</v>
      </c>
      <c r="F2200" s="176" t="n">
        <v>2027</v>
      </c>
      <c r="G2200" s="177" t="n">
        <v>68</v>
      </c>
      <c r="H2200" s="178" t="n">
        <v>21973.8905280317</v>
      </c>
      <c r="I2200" s="179" t="n">
        <v>1851513.95264498</v>
      </c>
      <c r="J2200" s="180" t="str">
        <f>IF(I2200&gt;0,H2200/I2200,0)</f>
      </c>
      <c r="K2200" s="181" t="str">
        <f>1-EXP(-J2200)</f>
      </c>
      <c r="L2200" s="182" t="str">
        <f>IF(G2200=30,1,M2199)</f>
      </c>
      <c r="M2200" s="183" t="str">
        <f>L2200*(1-K2200)</f>
      </c>
    </row>
    <row r="2201">
      <c r="A2201" t="s">
        <v>167</v>
      </c>
      <c r="B2201" t="s">
        <v>250</v>
      </c>
      <c r="C2201" s="35" t="s">
        <v>252</v>
      </c>
      <c r="D2201" t="s">
        <v>530</v>
      </c>
      <c r="E2201" t="s">
        <v>548</v>
      </c>
      <c r="F2201" s="176" t="n">
        <v>2027</v>
      </c>
      <c r="G2201" s="177" t="n">
        <v>69</v>
      </c>
      <c r="H2201" s="178" t="n">
        <v>20450.6492288891</v>
      </c>
      <c r="I2201" s="179" t="n">
        <v>1720934.99464726</v>
      </c>
      <c r="J2201" s="180" t="str">
        <f>IF(I2201&gt;0,H2201/I2201,0)</f>
      </c>
      <c r="K2201" s="181" t="str">
        <f>1-EXP(-J2201)</f>
      </c>
      <c r="L2201" s="182" t="str">
        <f>IF(G2201=30,1,M2200)</f>
      </c>
      <c r="M2201" s="183" t="str">
        <f>L2201*(1-K2201)</f>
      </c>
    </row>
    <row r="2202">
      <c r="A2202" t="s">
        <v>167</v>
      </c>
      <c r="B2202" t="s">
        <v>250</v>
      </c>
      <c r="C2202" s="35" t="s">
        <v>252</v>
      </c>
      <c r="D2202" t="s">
        <v>530</v>
      </c>
      <c r="E2202" t="s">
        <v>548</v>
      </c>
      <c r="F2202" s="176" t="n">
        <v>2028</v>
      </c>
      <c r="G2202" s="177" t="n">
        <v>30</v>
      </c>
      <c r="H2202" s="178" t="n">
        <v>898.872473868992</v>
      </c>
      <c r="I2202" s="179" t="n">
        <v>4433727.34984693</v>
      </c>
      <c r="J2202" s="180" t="str">
        <f>IF(I2202&gt;0,H2202/I2202,0)</f>
      </c>
      <c r="K2202" s="181" t="str">
        <f>1-EXP(-J2202)</f>
      </c>
      <c r="L2202" s="182" t="str">
        <f>IF(G2202=30,1,M2201)</f>
      </c>
      <c r="M2202" s="183" t="str">
        <f>L2202*(1-K2202)</f>
      </c>
    </row>
    <row r="2203">
      <c r="A2203" t="s">
        <v>167</v>
      </c>
      <c r="B2203" t="s">
        <v>250</v>
      </c>
      <c r="C2203" s="35" t="s">
        <v>252</v>
      </c>
      <c r="D2203" t="s">
        <v>530</v>
      </c>
      <c r="E2203" t="s">
        <v>548</v>
      </c>
      <c r="F2203" s="176" t="n">
        <v>2028</v>
      </c>
      <c r="G2203" s="177" t="n">
        <v>31</v>
      </c>
      <c r="H2203" s="178" t="n">
        <v>1301.33911737682</v>
      </c>
      <c r="I2203" s="179" t="n">
        <v>4431466.71091469</v>
      </c>
      <c r="J2203" s="180" t="str">
        <f>IF(I2203&gt;0,H2203/I2203,0)</f>
      </c>
      <c r="K2203" s="181" t="str">
        <f>1-EXP(-J2203)</f>
      </c>
      <c r="L2203" s="182" t="str">
        <f>IF(G2203=30,1,M2202)</f>
      </c>
      <c r="M2203" s="183" t="str">
        <f>L2203*(1-K2203)</f>
      </c>
    </row>
    <row r="2204">
      <c r="A2204" t="s">
        <v>167</v>
      </c>
      <c r="B2204" t="s">
        <v>250</v>
      </c>
      <c r="C2204" s="35" t="s">
        <v>252</v>
      </c>
      <c r="D2204" t="s">
        <v>530</v>
      </c>
      <c r="E2204" t="s">
        <v>548</v>
      </c>
      <c r="F2204" s="176" t="n">
        <v>2028</v>
      </c>
      <c r="G2204" s="177" t="n">
        <v>32</v>
      </c>
      <c r="H2204" s="178" t="n">
        <v>1317.53492835004</v>
      </c>
      <c r="I2204" s="179" t="n">
        <v>4370032.72532877</v>
      </c>
      <c r="J2204" s="180" t="str">
        <f>IF(I2204&gt;0,H2204/I2204,0)</f>
      </c>
      <c r="K2204" s="181" t="str">
        <f>1-EXP(-J2204)</f>
      </c>
      <c r="L2204" s="182" t="str">
        <f>IF(G2204=30,1,M2203)</f>
      </c>
      <c r="M2204" s="183" t="str">
        <f>L2204*(1-K2204)</f>
      </c>
    </row>
    <row r="2205">
      <c r="A2205" t="s">
        <v>167</v>
      </c>
      <c r="B2205" t="s">
        <v>250</v>
      </c>
      <c r="C2205" s="35" t="s">
        <v>252</v>
      </c>
      <c r="D2205" t="s">
        <v>530</v>
      </c>
      <c r="E2205" t="s">
        <v>548</v>
      </c>
      <c r="F2205" s="176" t="n">
        <v>2028</v>
      </c>
      <c r="G2205" s="177" t="n">
        <v>33</v>
      </c>
      <c r="H2205" s="178" t="n">
        <v>1351.58715469913</v>
      </c>
      <c r="I2205" s="179" t="n">
        <v>4306735.08348972</v>
      </c>
      <c r="J2205" s="180" t="str">
        <f>IF(I2205&gt;0,H2205/I2205,0)</f>
      </c>
      <c r="K2205" s="181" t="str">
        <f>1-EXP(-J2205)</f>
      </c>
      <c r="L2205" s="182" t="str">
        <f>IF(G2205=30,1,M2204)</f>
      </c>
      <c r="M2205" s="183" t="str">
        <f>L2205*(1-K2205)</f>
      </c>
    </row>
    <row r="2206">
      <c r="A2206" t="s">
        <v>167</v>
      </c>
      <c r="B2206" t="s">
        <v>250</v>
      </c>
      <c r="C2206" s="35" t="s">
        <v>252</v>
      </c>
      <c r="D2206" t="s">
        <v>530</v>
      </c>
      <c r="E2206" t="s">
        <v>548</v>
      </c>
      <c r="F2206" s="176" t="n">
        <v>2028</v>
      </c>
      <c r="G2206" s="177" t="n">
        <v>34</v>
      </c>
      <c r="H2206" s="178" t="n">
        <v>1405.18648485394</v>
      </c>
      <c r="I2206" s="179" t="n">
        <v>4253201.09476889</v>
      </c>
      <c r="J2206" s="180" t="str">
        <f>IF(I2206&gt;0,H2206/I2206,0)</f>
      </c>
      <c r="K2206" s="181" t="str">
        <f>1-EXP(-J2206)</f>
      </c>
      <c r="L2206" s="182" t="str">
        <f>IF(G2206=30,1,M2205)</f>
      </c>
      <c r="M2206" s="183" t="str">
        <f>L2206*(1-K2206)</f>
      </c>
    </row>
    <row r="2207">
      <c r="A2207" t="s">
        <v>167</v>
      </c>
      <c r="B2207" t="s">
        <v>250</v>
      </c>
      <c r="C2207" s="35" t="s">
        <v>252</v>
      </c>
      <c r="D2207" t="s">
        <v>530</v>
      </c>
      <c r="E2207" t="s">
        <v>548</v>
      </c>
      <c r="F2207" s="176" t="n">
        <v>2028</v>
      </c>
      <c r="G2207" s="177" t="n">
        <v>35</v>
      </c>
      <c r="H2207" s="178" t="n">
        <v>1497.66284441695</v>
      </c>
      <c r="I2207" s="179" t="n">
        <v>4202398.30873232</v>
      </c>
      <c r="J2207" s="180" t="str">
        <f>IF(I2207&gt;0,H2207/I2207,0)</f>
      </c>
      <c r="K2207" s="181" t="str">
        <f>1-EXP(-J2207)</f>
      </c>
      <c r="L2207" s="182" t="str">
        <f>IF(G2207=30,1,M2206)</f>
      </c>
      <c r="M2207" s="183" t="str">
        <f>L2207*(1-K2207)</f>
      </c>
    </row>
    <row r="2208">
      <c r="A2208" t="s">
        <v>167</v>
      </c>
      <c r="B2208" t="s">
        <v>250</v>
      </c>
      <c r="C2208" s="35" t="s">
        <v>252</v>
      </c>
      <c r="D2208" t="s">
        <v>530</v>
      </c>
      <c r="E2208" t="s">
        <v>548</v>
      </c>
      <c r="F2208" s="176" t="n">
        <v>2028</v>
      </c>
      <c r="G2208" s="177" t="n">
        <v>36</v>
      </c>
      <c r="H2208" s="178" t="n">
        <v>1986.78255929985</v>
      </c>
      <c r="I2208" s="179" t="n">
        <v>4186848.85807835</v>
      </c>
      <c r="J2208" s="180" t="str">
        <f>IF(I2208&gt;0,H2208/I2208,0)</f>
      </c>
      <c r="K2208" s="181" t="str">
        <f>1-EXP(-J2208)</f>
      </c>
      <c r="L2208" s="182" t="str">
        <f>IF(G2208=30,1,M2207)</f>
      </c>
      <c r="M2208" s="183" t="str">
        <f>L2208*(1-K2208)</f>
      </c>
    </row>
    <row r="2209">
      <c r="A2209" t="s">
        <v>167</v>
      </c>
      <c r="B2209" t="s">
        <v>250</v>
      </c>
      <c r="C2209" s="35" t="s">
        <v>252</v>
      </c>
      <c r="D2209" t="s">
        <v>530</v>
      </c>
      <c r="E2209" t="s">
        <v>548</v>
      </c>
      <c r="F2209" s="176" t="n">
        <v>2028</v>
      </c>
      <c r="G2209" s="177" t="n">
        <v>37</v>
      </c>
      <c r="H2209" s="178" t="n">
        <v>2162.64562701884</v>
      </c>
      <c r="I2209" s="179" t="n">
        <v>4165727.06387517</v>
      </c>
      <c r="J2209" s="180" t="str">
        <f>IF(I2209&gt;0,H2209/I2209,0)</f>
      </c>
      <c r="K2209" s="181" t="str">
        <f>1-EXP(-J2209)</f>
      </c>
      <c r="L2209" s="182" t="str">
        <f>IF(G2209=30,1,M2208)</f>
      </c>
      <c r="M2209" s="183" t="str">
        <f>L2209*(1-K2209)</f>
      </c>
    </row>
    <row r="2210">
      <c r="A2210" t="s">
        <v>167</v>
      </c>
      <c r="B2210" t="s">
        <v>250</v>
      </c>
      <c r="C2210" s="35" t="s">
        <v>252</v>
      </c>
      <c r="D2210" t="s">
        <v>530</v>
      </c>
      <c r="E2210" t="s">
        <v>548</v>
      </c>
      <c r="F2210" s="176" t="n">
        <v>2028</v>
      </c>
      <c r="G2210" s="177" t="n">
        <v>38</v>
      </c>
      <c r="H2210" s="178" t="n">
        <v>2364.45186954332</v>
      </c>
      <c r="I2210" s="179" t="n">
        <v>4148184.77163225</v>
      </c>
      <c r="J2210" s="180" t="str">
        <f>IF(I2210&gt;0,H2210/I2210,0)</f>
      </c>
      <c r="K2210" s="181" t="str">
        <f>1-EXP(-J2210)</f>
      </c>
      <c r="L2210" s="182" t="str">
        <f>IF(G2210=30,1,M2209)</f>
      </c>
      <c r="M2210" s="183" t="str">
        <f>L2210*(1-K2210)</f>
      </c>
    </row>
    <row r="2211">
      <c r="A2211" t="s">
        <v>167</v>
      </c>
      <c r="B2211" t="s">
        <v>250</v>
      </c>
      <c r="C2211" s="35" t="s">
        <v>252</v>
      </c>
      <c r="D2211" t="s">
        <v>530</v>
      </c>
      <c r="E2211" t="s">
        <v>548</v>
      </c>
      <c r="F2211" s="176" t="n">
        <v>2028</v>
      </c>
      <c r="G2211" s="177" t="n">
        <v>39</v>
      </c>
      <c r="H2211" s="178" t="n">
        <v>2525.30467760669</v>
      </c>
      <c r="I2211" s="179" t="n">
        <v>4153893.11105849</v>
      </c>
      <c r="J2211" s="180" t="str">
        <f>IF(I2211&gt;0,H2211/I2211,0)</f>
      </c>
      <c r="K2211" s="181" t="str">
        <f>1-EXP(-J2211)</f>
      </c>
      <c r="L2211" s="182" t="str">
        <f>IF(G2211=30,1,M2210)</f>
      </c>
      <c r="M2211" s="183" t="str">
        <f>L2211*(1-K2211)</f>
      </c>
    </row>
    <row r="2212">
      <c r="A2212" t="s">
        <v>167</v>
      </c>
      <c r="B2212" t="s">
        <v>250</v>
      </c>
      <c r="C2212" s="35" t="s">
        <v>252</v>
      </c>
      <c r="D2212" t="s">
        <v>530</v>
      </c>
      <c r="E2212" t="s">
        <v>548</v>
      </c>
      <c r="F2212" s="176" t="n">
        <v>2028</v>
      </c>
      <c r="G2212" s="177" t="n">
        <v>40</v>
      </c>
      <c r="H2212" s="178" t="n">
        <v>2809.51168791069</v>
      </c>
      <c r="I2212" s="179" t="n">
        <v>4113947.30099144</v>
      </c>
      <c r="J2212" s="180" t="str">
        <f>IF(I2212&gt;0,H2212/I2212,0)</f>
      </c>
      <c r="K2212" s="181" t="str">
        <f>1-EXP(-J2212)</f>
      </c>
      <c r="L2212" s="182" t="str">
        <f>IF(G2212=30,1,M2211)</f>
      </c>
      <c r="M2212" s="183" t="str">
        <f>L2212*(1-K2212)</f>
      </c>
    </row>
    <row r="2213">
      <c r="A2213" t="s">
        <v>167</v>
      </c>
      <c r="B2213" t="s">
        <v>250</v>
      </c>
      <c r="C2213" s="35" t="s">
        <v>252</v>
      </c>
      <c r="D2213" t="s">
        <v>530</v>
      </c>
      <c r="E2213" t="s">
        <v>548</v>
      </c>
      <c r="F2213" s="176" t="n">
        <v>2028</v>
      </c>
      <c r="G2213" s="177" t="n">
        <v>41</v>
      </c>
      <c r="H2213" s="178" t="n">
        <v>3735.45590256756</v>
      </c>
      <c r="I2213" s="179" t="n">
        <v>4065381.28627241</v>
      </c>
      <c r="J2213" s="180" t="str">
        <f>IF(I2213&gt;0,H2213/I2213,0)</f>
      </c>
      <c r="K2213" s="181" t="str">
        <f>1-EXP(-J2213)</f>
      </c>
      <c r="L2213" s="182" t="str">
        <f>IF(G2213=30,1,M2212)</f>
      </c>
      <c r="M2213" s="183" t="str">
        <f>L2213*(1-K2213)</f>
      </c>
    </row>
    <row r="2214">
      <c r="A2214" t="s">
        <v>167</v>
      </c>
      <c r="B2214" t="s">
        <v>250</v>
      </c>
      <c r="C2214" s="35" t="s">
        <v>252</v>
      </c>
      <c r="D2214" t="s">
        <v>530</v>
      </c>
      <c r="E2214" t="s">
        <v>548</v>
      </c>
      <c r="F2214" s="176" t="n">
        <v>2028</v>
      </c>
      <c r="G2214" s="177" t="n">
        <v>42</v>
      </c>
      <c r="H2214" s="178" t="n">
        <v>4216.62506450666</v>
      </c>
      <c r="I2214" s="179" t="n">
        <v>4079109.85567546</v>
      </c>
      <c r="J2214" s="180" t="str">
        <f>IF(I2214&gt;0,H2214/I2214,0)</f>
      </c>
      <c r="K2214" s="181" t="str">
        <f>1-EXP(-J2214)</f>
      </c>
      <c r="L2214" s="182" t="str">
        <f>IF(G2214=30,1,M2213)</f>
      </c>
      <c r="M2214" s="183" t="str">
        <f>L2214*(1-K2214)</f>
      </c>
    </row>
    <row r="2215">
      <c r="A2215" t="s">
        <v>167</v>
      </c>
      <c r="B2215" t="s">
        <v>250</v>
      </c>
      <c r="C2215" s="35" t="s">
        <v>252</v>
      </c>
      <c r="D2215" t="s">
        <v>530</v>
      </c>
      <c r="E2215" t="s">
        <v>548</v>
      </c>
      <c r="F2215" s="176" t="n">
        <v>2028</v>
      </c>
      <c r="G2215" s="177" t="n">
        <v>43</v>
      </c>
      <c r="H2215" s="178" t="n">
        <v>4848.0366823867</v>
      </c>
      <c r="I2215" s="179" t="n">
        <v>4150041.24256723</v>
      </c>
      <c r="J2215" s="180" t="str">
        <f>IF(I2215&gt;0,H2215/I2215,0)</f>
      </c>
      <c r="K2215" s="181" t="str">
        <f>1-EXP(-J2215)</f>
      </c>
      <c r="L2215" s="182" t="str">
        <f>IF(G2215=30,1,M2214)</f>
      </c>
      <c r="M2215" s="183" t="str">
        <f>L2215*(1-K2215)</f>
      </c>
    </row>
    <row r="2216">
      <c r="A2216" t="s">
        <v>167</v>
      </c>
      <c r="B2216" t="s">
        <v>250</v>
      </c>
      <c r="C2216" s="35" t="s">
        <v>252</v>
      </c>
      <c r="D2216" t="s">
        <v>530</v>
      </c>
      <c r="E2216" t="s">
        <v>548</v>
      </c>
      <c r="F2216" s="176" t="n">
        <v>2028</v>
      </c>
      <c r="G2216" s="177" t="n">
        <v>44</v>
      </c>
      <c r="H2216" s="178" t="n">
        <v>5227.67364136241</v>
      </c>
      <c r="I2216" s="179" t="n">
        <v>4179175.94987953</v>
      </c>
      <c r="J2216" s="180" t="str">
        <f>IF(I2216&gt;0,H2216/I2216,0)</f>
      </c>
      <c r="K2216" s="181" t="str">
        <f>1-EXP(-J2216)</f>
      </c>
      <c r="L2216" s="182" t="str">
        <f>IF(G2216=30,1,M2215)</f>
      </c>
      <c r="M2216" s="183" t="str">
        <f>L2216*(1-K2216)</f>
      </c>
    </row>
    <row r="2217">
      <c r="A2217" t="s">
        <v>167</v>
      </c>
      <c r="B2217" t="s">
        <v>250</v>
      </c>
      <c r="C2217" s="35" t="s">
        <v>252</v>
      </c>
      <c r="D2217" t="s">
        <v>530</v>
      </c>
      <c r="E2217" t="s">
        <v>548</v>
      </c>
      <c r="F2217" s="176" t="n">
        <v>2028</v>
      </c>
      <c r="G2217" s="177" t="n">
        <v>45</v>
      </c>
      <c r="H2217" s="178" t="n">
        <v>5510.99074418355</v>
      </c>
      <c r="I2217" s="179" t="n">
        <v>4148866.78814135</v>
      </c>
      <c r="J2217" s="180" t="str">
        <f>IF(I2217&gt;0,H2217/I2217,0)</f>
      </c>
      <c r="K2217" s="181" t="str">
        <f>1-EXP(-J2217)</f>
      </c>
      <c r="L2217" s="182" t="str">
        <f>IF(G2217=30,1,M2216)</f>
      </c>
      <c r="M2217" s="183" t="str">
        <f>L2217*(1-K2217)</f>
      </c>
    </row>
    <row r="2218">
      <c r="A2218" t="s">
        <v>167</v>
      </c>
      <c r="B2218" t="s">
        <v>250</v>
      </c>
      <c r="C2218" s="35" t="s">
        <v>252</v>
      </c>
      <c r="D2218" t="s">
        <v>530</v>
      </c>
      <c r="E2218" t="s">
        <v>548</v>
      </c>
      <c r="F2218" s="176" t="n">
        <v>2028</v>
      </c>
      <c r="G2218" s="177" t="n">
        <v>46</v>
      </c>
      <c r="H2218" s="178" t="n">
        <v>6695.28081320294</v>
      </c>
      <c r="I2218" s="179" t="n">
        <v>4093978.57737379</v>
      </c>
      <c r="J2218" s="180" t="str">
        <f>IF(I2218&gt;0,H2218/I2218,0)</f>
      </c>
      <c r="K2218" s="181" t="str">
        <f>1-EXP(-J2218)</f>
      </c>
      <c r="L2218" s="182" t="str">
        <f>IF(G2218=30,1,M2217)</f>
      </c>
      <c r="M2218" s="183" t="str">
        <f>L2218*(1-K2218)</f>
      </c>
    </row>
    <row r="2219">
      <c r="A2219" t="s">
        <v>167</v>
      </c>
      <c r="B2219" t="s">
        <v>250</v>
      </c>
      <c r="C2219" s="35" t="s">
        <v>252</v>
      </c>
      <c r="D2219" t="s">
        <v>530</v>
      </c>
      <c r="E2219" t="s">
        <v>548</v>
      </c>
      <c r="F2219" s="176" t="n">
        <v>2028</v>
      </c>
      <c r="G2219" s="177" t="n">
        <v>47</v>
      </c>
      <c r="H2219" s="178" t="n">
        <v>7030.440874408</v>
      </c>
      <c r="I2219" s="179" t="n">
        <v>4031796.12343426</v>
      </c>
      <c r="J2219" s="180" t="str">
        <f>IF(I2219&gt;0,H2219/I2219,0)</f>
      </c>
      <c r="K2219" s="181" t="str">
        <f>1-EXP(-J2219)</f>
      </c>
      <c r="L2219" s="182" t="str">
        <f>IF(G2219=30,1,M2218)</f>
      </c>
      <c r="M2219" s="183" t="str">
        <f>L2219*(1-K2219)</f>
      </c>
    </row>
    <row r="2220">
      <c r="A2220" t="s">
        <v>167</v>
      </c>
      <c r="B2220" t="s">
        <v>250</v>
      </c>
      <c r="C2220" s="35" t="s">
        <v>252</v>
      </c>
      <c r="D2220" t="s">
        <v>530</v>
      </c>
      <c r="E2220" t="s">
        <v>548</v>
      </c>
      <c r="F2220" s="176" t="n">
        <v>2028</v>
      </c>
      <c r="G2220" s="177" t="n">
        <v>48</v>
      </c>
      <c r="H2220" s="178" t="n">
        <v>7431.53309958331</v>
      </c>
      <c r="I2220" s="179" t="n">
        <v>3974957.3049703</v>
      </c>
      <c r="J2220" s="180" t="str">
        <f>IF(I2220&gt;0,H2220/I2220,0)</f>
      </c>
      <c r="K2220" s="181" t="str">
        <f>1-EXP(-J2220)</f>
      </c>
      <c r="L2220" s="182" t="str">
        <f>IF(G2220=30,1,M2219)</f>
      </c>
      <c r="M2220" s="183" t="str">
        <f>L2220*(1-K2220)</f>
      </c>
    </row>
    <row r="2221">
      <c r="A2221" t="s">
        <v>167</v>
      </c>
      <c r="B2221" t="s">
        <v>250</v>
      </c>
      <c r="C2221" s="35" t="s">
        <v>252</v>
      </c>
      <c r="D2221" t="s">
        <v>530</v>
      </c>
      <c r="E2221" t="s">
        <v>548</v>
      </c>
      <c r="F2221" s="176" t="n">
        <v>2028</v>
      </c>
      <c r="G2221" s="177" t="n">
        <v>49</v>
      </c>
      <c r="H2221" s="178" t="n">
        <v>7666.55336690141</v>
      </c>
      <c r="I2221" s="179" t="n">
        <v>3904532.86992624</v>
      </c>
      <c r="J2221" s="180" t="str">
        <f>IF(I2221&gt;0,H2221/I2221,0)</f>
      </c>
      <c r="K2221" s="181" t="str">
        <f>1-EXP(-J2221)</f>
      </c>
      <c r="L2221" s="182" t="str">
        <f>IF(G2221=30,1,M2220)</f>
      </c>
      <c r="M2221" s="183" t="str">
        <f>L2221*(1-K2221)</f>
      </c>
    </row>
    <row r="2222">
      <c r="A2222" t="s">
        <v>167</v>
      </c>
      <c r="B2222" t="s">
        <v>250</v>
      </c>
      <c r="C2222" s="35" t="s">
        <v>252</v>
      </c>
      <c r="D2222" t="s">
        <v>530</v>
      </c>
      <c r="E2222" t="s">
        <v>548</v>
      </c>
      <c r="F2222" s="176" t="n">
        <v>2028</v>
      </c>
      <c r="G2222" s="177" t="n">
        <v>50</v>
      </c>
      <c r="H2222" s="178" t="n">
        <v>7959.80271293778</v>
      </c>
      <c r="I2222" s="179" t="n">
        <v>3809832.95340656</v>
      </c>
      <c r="J2222" s="180" t="str">
        <f>IF(I2222&gt;0,H2222/I2222,0)</f>
      </c>
      <c r="K2222" s="181" t="str">
        <f>1-EXP(-J2222)</f>
      </c>
      <c r="L2222" s="182" t="str">
        <f>IF(G2222=30,1,M2221)</f>
      </c>
      <c r="M2222" s="183" t="str">
        <f>L2222*(1-K2222)</f>
      </c>
    </row>
    <row r="2223">
      <c r="A2223" t="s">
        <v>167</v>
      </c>
      <c r="B2223" t="s">
        <v>250</v>
      </c>
      <c r="C2223" s="35" t="s">
        <v>252</v>
      </c>
      <c r="D2223" t="s">
        <v>530</v>
      </c>
      <c r="E2223" t="s">
        <v>548</v>
      </c>
      <c r="F2223" s="176" t="n">
        <v>2028</v>
      </c>
      <c r="G2223" s="177" t="n">
        <v>51</v>
      </c>
      <c r="H2223" s="178" t="n">
        <v>8716.53592087283</v>
      </c>
      <c r="I2223" s="179" t="n">
        <v>3719329.47511667</v>
      </c>
      <c r="J2223" s="180" t="str">
        <f>IF(I2223&gt;0,H2223/I2223,0)</f>
      </c>
      <c r="K2223" s="181" t="str">
        <f>1-EXP(-J2223)</f>
      </c>
      <c r="L2223" s="182" t="str">
        <f>IF(G2223=30,1,M2222)</f>
      </c>
      <c r="M2223" s="183" t="str">
        <f>L2223*(1-K2223)</f>
      </c>
    </row>
    <row r="2224">
      <c r="A2224" t="s">
        <v>167</v>
      </c>
      <c r="B2224" t="s">
        <v>250</v>
      </c>
      <c r="C2224" s="35" t="s">
        <v>252</v>
      </c>
      <c r="D2224" t="s">
        <v>530</v>
      </c>
      <c r="E2224" t="s">
        <v>548</v>
      </c>
      <c r="F2224" s="176" t="n">
        <v>2028</v>
      </c>
      <c r="G2224" s="177" t="n">
        <v>52</v>
      </c>
      <c r="H2224" s="178" t="n">
        <v>9212.21272141721</v>
      </c>
      <c r="I2224" s="179" t="n">
        <v>3644404.01029773</v>
      </c>
      <c r="J2224" s="180" t="str">
        <f>IF(I2224&gt;0,H2224/I2224,0)</f>
      </c>
      <c r="K2224" s="181" t="str">
        <f>1-EXP(-J2224)</f>
      </c>
      <c r="L2224" s="182" t="str">
        <f>IF(G2224=30,1,M2223)</f>
      </c>
      <c r="M2224" s="183" t="str">
        <f>L2224*(1-K2224)</f>
      </c>
    </row>
    <row r="2225">
      <c r="A2225" t="s">
        <v>167</v>
      </c>
      <c r="B2225" t="s">
        <v>250</v>
      </c>
      <c r="C2225" s="35" t="s">
        <v>252</v>
      </c>
      <c r="D2225" t="s">
        <v>530</v>
      </c>
      <c r="E2225" t="s">
        <v>548</v>
      </c>
      <c r="F2225" s="176" t="n">
        <v>2028</v>
      </c>
      <c r="G2225" s="177" t="n">
        <v>53</v>
      </c>
      <c r="H2225" s="178" t="n">
        <v>9711.83182674248</v>
      </c>
      <c r="I2225" s="179" t="n">
        <v>3556825.9076455</v>
      </c>
      <c r="J2225" s="180" t="str">
        <f>IF(I2225&gt;0,H2225/I2225,0)</f>
      </c>
      <c r="K2225" s="181" t="str">
        <f>1-EXP(-J2225)</f>
      </c>
      <c r="L2225" s="182" t="str">
        <f>IF(G2225=30,1,M2224)</f>
      </c>
      <c r="M2225" s="183" t="str">
        <f>L2225*(1-K2225)</f>
      </c>
    </row>
    <row r="2226">
      <c r="A2226" t="s">
        <v>167</v>
      </c>
      <c r="B2226" t="s">
        <v>250</v>
      </c>
      <c r="C2226" s="35" t="s">
        <v>252</v>
      </c>
      <c r="D2226" t="s">
        <v>530</v>
      </c>
      <c r="E2226" t="s">
        <v>548</v>
      </c>
      <c r="F2226" s="176" t="n">
        <v>2028</v>
      </c>
      <c r="G2226" s="177" t="n">
        <v>54</v>
      </c>
      <c r="H2226" s="178" t="n">
        <v>10440.5161560838</v>
      </c>
      <c r="I2226" s="179" t="n">
        <v>3484815.98197806</v>
      </c>
      <c r="J2226" s="180" t="str">
        <f>IF(I2226&gt;0,H2226/I2226,0)</f>
      </c>
      <c r="K2226" s="181" t="str">
        <f>1-EXP(-J2226)</f>
      </c>
      <c r="L2226" s="182" t="str">
        <f>IF(G2226=30,1,M2225)</f>
      </c>
      <c r="M2226" s="183" t="str">
        <f>L2226*(1-K2226)</f>
      </c>
    </row>
    <row r="2227">
      <c r="A2227" t="s">
        <v>167</v>
      </c>
      <c r="B2227" t="s">
        <v>250</v>
      </c>
      <c r="C2227" s="35" t="s">
        <v>252</v>
      </c>
      <c r="D2227" t="s">
        <v>530</v>
      </c>
      <c r="E2227" t="s">
        <v>548</v>
      </c>
      <c r="F2227" s="176" t="n">
        <v>2028</v>
      </c>
      <c r="G2227" s="177" t="n">
        <v>55</v>
      </c>
      <c r="H2227" s="178" t="n">
        <v>11431.7357734058</v>
      </c>
      <c r="I2227" s="179" t="n">
        <v>3413170.37863775</v>
      </c>
      <c r="J2227" s="180" t="str">
        <f>IF(I2227&gt;0,H2227/I2227,0)</f>
      </c>
      <c r="K2227" s="181" t="str">
        <f>1-EXP(-J2227)</f>
      </c>
      <c r="L2227" s="182" t="str">
        <f>IF(G2227=30,1,M2226)</f>
      </c>
      <c r="M2227" s="183" t="str">
        <f>L2227*(1-K2227)</f>
      </c>
    </row>
    <row r="2228">
      <c r="A2228" t="s">
        <v>167</v>
      </c>
      <c r="B2228" t="s">
        <v>250</v>
      </c>
      <c r="C2228" s="35" t="s">
        <v>252</v>
      </c>
      <c r="D2228" t="s">
        <v>530</v>
      </c>
      <c r="E2228" t="s">
        <v>548</v>
      </c>
      <c r="F2228" s="176" t="n">
        <v>2028</v>
      </c>
      <c r="G2228" s="177" t="n">
        <v>56</v>
      </c>
      <c r="H2228" s="178" t="n">
        <v>12481.8407674589</v>
      </c>
      <c r="I2228" s="179" t="n">
        <v>3319722.76764757</v>
      </c>
      <c r="J2228" s="180" t="str">
        <f>IF(I2228&gt;0,H2228/I2228,0)</f>
      </c>
      <c r="K2228" s="181" t="str">
        <f>1-EXP(-J2228)</f>
      </c>
      <c r="L2228" s="182" t="str">
        <f>IF(G2228=30,1,M2227)</f>
      </c>
      <c r="M2228" s="183" t="str">
        <f>L2228*(1-K2228)</f>
      </c>
    </row>
    <row r="2229">
      <c r="A2229" t="s">
        <v>167</v>
      </c>
      <c r="B2229" t="s">
        <v>250</v>
      </c>
      <c r="C2229" s="35" t="s">
        <v>252</v>
      </c>
      <c r="D2229" t="s">
        <v>530</v>
      </c>
      <c r="E2229" t="s">
        <v>548</v>
      </c>
      <c r="F2229" s="176" t="n">
        <v>2028</v>
      </c>
      <c r="G2229" s="177" t="n">
        <v>57</v>
      </c>
      <c r="H2229" s="178" t="n">
        <v>13379.9185762601</v>
      </c>
      <c r="I2229" s="179" t="n">
        <v>3236720.75023073</v>
      </c>
      <c r="J2229" s="180" t="str">
        <f>IF(I2229&gt;0,H2229/I2229,0)</f>
      </c>
      <c r="K2229" s="181" t="str">
        <f>1-EXP(-J2229)</f>
      </c>
      <c r="L2229" s="182" t="str">
        <f>IF(G2229=30,1,M2228)</f>
      </c>
      <c r="M2229" s="183" t="str">
        <f>L2229*(1-K2229)</f>
      </c>
    </row>
    <row r="2230">
      <c r="A2230" t="s">
        <v>167</v>
      </c>
      <c r="B2230" t="s">
        <v>250</v>
      </c>
      <c r="C2230" s="35" t="s">
        <v>252</v>
      </c>
      <c r="D2230" t="s">
        <v>530</v>
      </c>
      <c r="E2230" t="s">
        <v>548</v>
      </c>
      <c r="F2230" s="176" t="n">
        <v>2028</v>
      </c>
      <c r="G2230" s="177" t="n">
        <v>58</v>
      </c>
      <c r="H2230" s="178" t="n">
        <v>14288.6530250454</v>
      </c>
      <c r="I2230" s="179" t="n">
        <v>3151249.04242892</v>
      </c>
      <c r="J2230" s="180" t="str">
        <f>IF(I2230&gt;0,H2230/I2230,0)</f>
      </c>
      <c r="K2230" s="181" t="str">
        <f>1-EXP(-J2230)</f>
      </c>
      <c r="L2230" s="182" t="str">
        <f>IF(G2230=30,1,M2229)</f>
      </c>
      <c r="M2230" s="183" t="str">
        <f>L2230*(1-K2230)</f>
      </c>
    </row>
    <row r="2231">
      <c r="A2231" t="s">
        <v>167</v>
      </c>
      <c r="B2231" t="s">
        <v>250</v>
      </c>
      <c r="C2231" s="35" t="s">
        <v>252</v>
      </c>
      <c r="D2231" t="s">
        <v>530</v>
      </c>
      <c r="E2231" t="s">
        <v>548</v>
      </c>
      <c r="F2231" s="176" t="n">
        <v>2028</v>
      </c>
      <c r="G2231" s="177" t="n">
        <v>59</v>
      </c>
      <c r="H2231" s="178" t="n">
        <v>14534.293591744</v>
      </c>
      <c r="I2231" s="179" t="n">
        <v>3049708.15512816</v>
      </c>
      <c r="J2231" s="180" t="str">
        <f>IF(I2231&gt;0,H2231/I2231,0)</f>
      </c>
      <c r="K2231" s="181" t="str">
        <f>1-EXP(-J2231)</f>
      </c>
      <c r="L2231" s="182" t="str">
        <f>IF(G2231=30,1,M2230)</f>
      </c>
      <c r="M2231" s="183" t="str">
        <f>L2231*(1-K2231)</f>
      </c>
    </row>
    <row r="2232">
      <c r="A2232" t="s">
        <v>167</v>
      </c>
      <c r="B2232" t="s">
        <v>250</v>
      </c>
      <c r="C2232" s="35" t="s">
        <v>252</v>
      </c>
      <c r="D2232" t="s">
        <v>530</v>
      </c>
      <c r="E2232" t="s">
        <v>548</v>
      </c>
      <c r="F2232" s="176" t="n">
        <v>2028</v>
      </c>
      <c r="G2232" s="177" t="n">
        <v>60</v>
      </c>
      <c r="H2232" s="178" t="n">
        <v>15210.1111604834</v>
      </c>
      <c r="I2232" s="179" t="n">
        <v>2941841.12758151</v>
      </c>
      <c r="J2232" s="180" t="str">
        <f>IF(I2232&gt;0,H2232/I2232,0)</f>
      </c>
      <c r="K2232" s="181" t="str">
        <f>1-EXP(-J2232)</f>
      </c>
      <c r="L2232" s="182" t="str">
        <f>IF(G2232=30,1,M2231)</f>
      </c>
      <c r="M2232" s="183" t="str">
        <f>L2232*(1-K2232)</f>
      </c>
    </row>
    <row r="2233">
      <c r="A2233" t="s">
        <v>167</v>
      </c>
      <c r="B2233" t="s">
        <v>250</v>
      </c>
      <c r="C2233" s="35" t="s">
        <v>252</v>
      </c>
      <c r="D2233" t="s">
        <v>530</v>
      </c>
      <c r="E2233" t="s">
        <v>548</v>
      </c>
      <c r="F2233" s="176" t="n">
        <v>2028</v>
      </c>
      <c r="G2233" s="177" t="n">
        <v>61</v>
      </c>
      <c r="H2233" s="178" t="n">
        <v>16474.5097515814</v>
      </c>
      <c r="I2233" s="179" t="n">
        <v>2836188.27600791</v>
      </c>
      <c r="J2233" s="180" t="str">
        <f>IF(I2233&gt;0,H2233/I2233,0)</f>
      </c>
      <c r="K2233" s="181" t="str">
        <f>1-EXP(-J2233)</f>
      </c>
      <c r="L2233" s="182" t="str">
        <f>IF(G2233=30,1,M2232)</f>
      </c>
      <c r="M2233" s="183" t="str">
        <f>L2233*(1-K2233)</f>
      </c>
    </row>
    <row r="2234">
      <c r="A2234" t="s">
        <v>167</v>
      </c>
      <c r="B2234" t="s">
        <v>250</v>
      </c>
      <c r="C2234" s="35" t="s">
        <v>252</v>
      </c>
      <c r="D2234" t="s">
        <v>530</v>
      </c>
      <c r="E2234" t="s">
        <v>548</v>
      </c>
      <c r="F2234" s="176" t="n">
        <v>2028</v>
      </c>
      <c r="G2234" s="177" t="n">
        <v>62</v>
      </c>
      <c r="H2234" s="178" t="n">
        <v>17387.6550179112</v>
      </c>
      <c r="I2234" s="179" t="n">
        <v>2717741.55983289</v>
      </c>
      <c r="J2234" s="180" t="str">
        <f>IF(I2234&gt;0,H2234/I2234,0)</f>
      </c>
      <c r="K2234" s="181" t="str">
        <f>1-EXP(-J2234)</f>
      </c>
      <c r="L2234" s="182" t="str">
        <f>IF(G2234=30,1,M2233)</f>
      </c>
      <c r="M2234" s="183" t="str">
        <f>L2234*(1-K2234)</f>
      </c>
    </row>
    <row r="2235">
      <c r="A2235" t="s">
        <v>167</v>
      </c>
      <c r="B2235" t="s">
        <v>250</v>
      </c>
      <c r="C2235" s="35" t="s">
        <v>252</v>
      </c>
      <c r="D2235" t="s">
        <v>530</v>
      </c>
      <c r="E2235" t="s">
        <v>548</v>
      </c>
      <c r="F2235" s="176" t="n">
        <v>2028</v>
      </c>
      <c r="G2235" s="177" t="n">
        <v>63</v>
      </c>
      <c r="H2235" s="178" t="n">
        <v>18197.3324149486</v>
      </c>
      <c r="I2235" s="179" t="n">
        <v>2586948.43523574</v>
      </c>
      <c r="J2235" s="180" t="str">
        <f>IF(I2235&gt;0,H2235/I2235,0)</f>
      </c>
      <c r="K2235" s="181" t="str">
        <f>1-EXP(-J2235)</f>
      </c>
      <c r="L2235" s="182" t="str">
        <f>IF(G2235=30,1,M2234)</f>
      </c>
      <c r="M2235" s="183" t="str">
        <f>L2235*(1-K2235)</f>
      </c>
    </row>
    <row r="2236">
      <c r="A2236" t="s">
        <v>167</v>
      </c>
      <c r="B2236" t="s">
        <v>250</v>
      </c>
      <c r="C2236" s="35" t="s">
        <v>252</v>
      </c>
      <c r="D2236" t="s">
        <v>530</v>
      </c>
      <c r="E2236" t="s">
        <v>548</v>
      </c>
      <c r="F2236" s="176" t="n">
        <v>2028</v>
      </c>
      <c r="G2236" s="177" t="n">
        <v>64</v>
      </c>
      <c r="H2236" s="178" t="n">
        <v>19369.6683852611</v>
      </c>
      <c r="I2236" s="179" t="n">
        <v>2457651.27373559</v>
      </c>
      <c r="J2236" s="180" t="str">
        <f>IF(I2236&gt;0,H2236/I2236,0)</f>
      </c>
      <c r="K2236" s="181" t="str">
        <f>1-EXP(-J2236)</f>
      </c>
      <c r="L2236" s="182" t="str">
        <f>IF(G2236=30,1,M2235)</f>
      </c>
      <c r="M2236" s="183" t="str">
        <f>L2236*(1-K2236)</f>
      </c>
    </row>
    <row r="2237">
      <c r="A2237" t="s">
        <v>167</v>
      </c>
      <c r="B2237" t="s">
        <v>250</v>
      </c>
      <c r="C2237" s="35" t="s">
        <v>252</v>
      </c>
      <c r="D2237" t="s">
        <v>530</v>
      </c>
      <c r="E2237" t="s">
        <v>548</v>
      </c>
      <c r="F2237" s="176" t="n">
        <v>2028</v>
      </c>
      <c r="G2237" s="177" t="n">
        <v>65</v>
      </c>
      <c r="H2237" s="178" t="n">
        <v>20245.2171256916</v>
      </c>
      <c r="I2237" s="179" t="n">
        <v>2328604.66395312</v>
      </c>
      <c r="J2237" s="180" t="str">
        <f>IF(I2237&gt;0,H2237/I2237,0)</f>
      </c>
      <c r="K2237" s="181" t="str">
        <f>1-EXP(-J2237)</f>
      </c>
      <c r="L2237" s="182" t="str">
        <f>IF(G2237=30,1,M2236)</f>
      </c>
      <c r="M2237" s="183" t="str">
        <f>L2237*(1-K2237)</f>
      </c>
    </row>
    <row r="2238">
      <c r="A2238" t="s">
        <v>167</v>
      </c>
      <c r="B2238" t="s">
        <v>250</v>
      </c>
      <c r="C2238" s="35" t="s">
        <v>252</v>
      </c>
      <c r="D2238" t="s">
        <v>530</v>
      </c>
      <c r="E2238" t="s">
        <v>548</v>
      </c>
      <c r="F2238" s="176" t="n">
        <v>2028</v>
      </c>
      <c r="G2238" s="177" t="n">
        <v>66</v>
      </c>
      <c r="H2238" s="178" t="n">
        <v>20706.6216061468</v>
      </c>
      <c r="I2238" s="179" t="n">
        <v>2199387.97688659</v>
      </c>
      <c r="J2238" s="180" t="str">
        <f>IF(I2238&gt;0,H2238/I2238,0)</f>
      </c>
      <c r="K2238" s="181" t="str">
        <f>1-EXP(-J2238)</f>
      </c>
      <c r="L2238" s="182" t="str">
        <f>IF(G2238=30,1,M2237)</f>
      </c>
      <c r="M2238" s="183" t="str">
        <f>L2238*(1-K2238)</f>
      </c>
    </row>
    <row r="2239">
      <c r="A2239" t="s">
        <v>167</v>
      </c>
      <c r="B2239" t="s">
        <v>250</v>
      </c>
      <c r="C2239" s="35" t="s">
        <v>252</v>
      </c>
      <c r="D2239" t="s">
        <v>530</v>
      </c>
      <c r="E2239" t="s">
        <v>548</v>
      </c>
      <c r="F2239" s="176" t="n">
        <v>2028</v>
      </c>
      <c r="G2239" s="177" t="n">
        <v>67</v>
      </c>
      <c r="H2239" s="178" t="n">
        <v>21221.7629099115</v>
      </c>
      <c r="I2239" s="179" t="n">
        <v>2069499.1329893</v>
      </c>
      <c r="J2239" s="180" t="str">
        <f>IF(I2239&gt;0,H2239/I2239,0)</f>
      </c>
      <c r="K2239" s="181" t="str">
        <f>1-EXP(-J2239)</f>
      </c>
      <c r="L2239" s="182" t="str">
        <f>IF(G2239=30,1,M2238)</f>
      </c>
      <c r="M2239" s="183" t="str">
        <f>L2239*(1-K2239)</f>
      </c>
    </row>
    <row r="2240">
      <c r="A2240" t="s">
        <v>167</v>
      </c>
      <c r="B2240" t="s">
        <v>250</v>
      </c>
      <c r="C2240" s="35" t="s">
        <v>252</v>
      </c>
      <c r="D2240" t="s">
        <v>530</v>
      </c>
      <c r="E2240" t="s">
        <v>548</v>
      </c>
      <c r="F2240" s="176" t="n">
        <v>2028</v>
      </c>
      <c r="G2240" s="177" t="n">
        <v>68</v>
      </c>
      <c r="H2240" s="178" t="n">
        <v>21544.4503802309</v>
      </c>
      <c r="I2240" s="179" t="n">
        <v>1935805.9988158</v>
      </c>
      <c r="J2240" s="180" t="str">
        <f>IF(I2240&gt;0,H2240/I2240,0)</f>
      </c>
      <c r="K2240" s="181" t="str">
        <f>1-EXP(-J2240)</f>
      </c>
      <c r="L2240" s="182" t="str">
        <f>IF(G2240=30,1,M2239)</f>
      </c>
      <c r="M2240" s="183" t="str">
        <f>L2240*(1-K2240)</f>
      </c>
    </row>
    <row r="2241">
      <c r="A2241" t="s">
        <v>167</v>
      </c>
      <c r="B2241" t="s">
        <v>250</v>
      </c>
      <c r="C2241" s="35" t="s">
        <v>252</v>
      </c>
      <c r="D2241" t="s">
        <v>530</v>
      </c>
      <c r="E2241" t="s">
        <v>548</v>
      </c>
      <c r="F2241" s="176" t="n">
        <v>2028</v>
      </c>
      <c r="G2241" s="177" t="n">
        <v>69</v>
      </c>
      <c r="H2241" s="178" t="n">
        <v>20998.3480635827</v>
      </c>
      <c r="I2241" s="179" t="n">
        <v>1798222.82267403</v>
      </c>
      <c r="J2241" s="180" t="str">
        <f>IF(I2241&gt;0,H2241/I2241,0)</f>
      </c>
      <c r="K2241" s="181" t="str">
        <f>1-EXP(-J2241)</f>
      </c>
      <c r="L2241" s="182" t="str">
        <f>IF(G2241=30,1,M2240)</f>
      </c>
      <c r="M2241" s="183" t="str">
        <f>L2241*(1-K2241)</f>
      </c>
    </row>
    <row r="2242">
      <c r="A2242" t="s">
        <v>167</v>
      </c>
      <c r="B2242" t="s">
        <v>250</v>
      </c>
      <c r="C2242" s="35" t="s">
        <v>252</v>
      </c>
      <c r="D2242" t="s">
        <v>530</v>
      </c>
      <c r="E2242" t="s">
        <v>548</v>
      </c>
      <c r="F2242" s="176" t="n">
        <v>2029</v>
      </c>
      <c r="G2242" s="177" t="n">
        <v>30</v>
      </c>
      <c r="H2242" s="178" t="n">
        <v>867.228750255528</v>
      </c>
      <c r="I2242" s="179" t="n">
        <v>4383726.8103154</v>
      </c>
      <c r="J2242" s="180" t="str">
        <f>IF(I2242&gt;0,H2242/I2242,0)</f>
      </c>
      <c r="K2242" s="181" t="str">
        <f>1-EXP(-J2242)</f>
      </c>
      <c r="L2242" s="182" t="str">
        <f>IF(G2242=30,1,M2241)</f>
      </c>
      <c r="M2242" s="183" t="str">
        <f>L2242*(1-K2242)</f>
      </c>
    </row>
    <row r="2243">
      <c r="A2243" t="s">
        <v>167</v>
      </c>
      <c r="B2243" t="s">
        <v>250</v>
      </c>
      <c r="C2243" s="35" t="s">
        <v>252</v>
      </c>
      <c r="D2243" t="s">
        <v>530</v>
      </c>
      <c r="E2243" t="s">
        <v>548</v>
      </c>
      <c r="F2243" s="176" t="n">
        <v>2029</v>
      </c>
      <c r="G2243" s="177" t="n">
        <v>31</v>
      </c>
      <c r="H2243" s="178" t="n">
        <v>1270.66569861415</v>
      </c>
      <c r="I2243" s="179" t="n">
        <v>4427570.67730778</v>
      </c>
      <c r="J2243" s="180" t="str">
        <f>IF(I2243&gt;0,H2243/I2243,0)</f>
      </c>
      <c r="K2243" s="181" t="str">
        <f>1-EXP(-J2243)</f>
      </c>
      <c r="L2243" s="182" t="str">
        <f>IF(G2243=30,1,M2242)</f>
      </c>
      <c r="M2243" s="183" t="str">
        <f>L2243*(1-K2243)</f>
      </c>
    </row>
    <row r="2244">
      <c r="A2244" t="s">
        <v>167</v>
      </c>
      <c r="B2244" t="s">
        <v>250</v>
      </c>
      <c r="C2244" s="35" t="s">
        <v>252</v>
      </c>
      <c r="D2244" t="s">
        <v>530</v>
      </c>
      <c r="E2244" t="s">
        <v>548</v>
      </c>
      <c r="F2244" s="176" t="n">
        <v>2029</v>
      </c>
      <c r="G2244" s="177" t="n">
        <v>32</v>
      </c>
      <c r="H2244" s="178" t="n">
        <v>1318.61033978932</v>
      </c>
      <c r="I2244" s="179" t="n">
        <v>4425180.22658406</v>
      </c>
      <c r="J2244" s="180" t="str">
        <f>IF(I2244&gt;0,H2244/I2244,0)</f>
      </c>
      <c r="K2244" s="181" t="str">
        <f>1-EXP(-J2244)</f>
      </c>
      <c r="L2244" s="182" t="str">
        <f>IF(G2244=30,1,M2243)</f>
      </c>
      <c r="M2244" s="183" t="str">
        <f>L2244*(1-K2244)</f>
      </c>
    </row>
    <row r="2245">
      <c r="A2245" t="s">
        <v>167</v>
      </c>
      <c r="B2245" t="s">
        <v>250</v>
      </c>
      <c r="C2245" s="35" t="s">
        <v>252</v>
      </c>
      <c r="D2245" t="s">
        <v>530</v>
      </c>
      <c r="E2245" t="s">
        <v>548</v>
      </c>
      <c r="F2245" s="176" t="n">
        <v>2029</v>
      </c>
      <c r="G2245" s="177" t="n">
        <v>33</v>
      </c>
      <c r="H2245" s="178" t="n">
        <v>1356.33387140494</v>
      </c>
      <c r="I2245" s="179" t="n">
        <v>4363598.13996791</v>
      </c>
      <c r="J2245" s="180" t="str">
        <f>IF(I2245&gt;0,H2245/I2245,0)</f>
      </c>
      <c r="K2245" s="181" t="str">
        <f>1-EXP(-J2245)</f>
      </c>
      <c r="L2245" s="182" t="str">
        <f>IF(G2245=30,1,M2244)</f>
      </c>
      <c r="M2245" s="183" t="str">
        <f>L2245*(1-K2245)</f>
      </c>
    </row>
    <row r="2246">
      <c r="A2246" t="s">
        <v>167</v>
      </c>
      <c r="B2246" t="s">
        <v>250</v>
      </c>
      <c r="C2246" s="35" t="s">
        <v>252</v>
      </c>
      <c r="D2246" t="s">
        <v>530</v>
      </c>
      <c r="E2246" t="s">
        <v>548</v>
      </c>
      <c r="F2246" s="176" t="n">
        <v>2029</v>
      </c>
      <c r="G2246" s="177" t="n">
        <v>34</v>
      </c>
      <c r="H2246" s="178" t="n">
        <v>1399.62306879681</v>
      </c>
      <c r="I2246" s="179" t="n">
        <v>4300103.97394948</v>
      </c>
      <c r="J2246" s="180" t="str">
        <f>IF(I2246&gt;0,H2246/I2246,0)</f>
      </c>
      <c r="K2246" s="181" t="str">
        <f>1-EXP(-J2246)</f>
      </c>
      <c r="L2246" s="182" t="str">
        <f>IF(G2246=30,1,M2245)</f>
      </c>
      <c r="M2246" s="183" t="str">
        <f>L2246*(1-K2246)</f>
      </c>
    </row>
    <row r="2247">
      <c r="A2247" t="s">
        <v>167</v>
      </c>
      <c r="B2247" t="s">
        <v>250</v>
      </c>
      <c r="C2247" s="35" t="s">
        <v>252</v>
      </c>
      <c r="D2247" t="s">
        <v>530</v>
      </c>
      <c r="E2247" t="s">
        <v>548</v>
      </c>
      <c r="F2247" s="176" t="n">
        <v>2029</v>
      </c>
      <c r="G2247" s="177" t="n">
        <v>35</v>
      </c>
      <c r="H2247" s="178" t="n">
        <v>1479.08477391427</v>
      </c>
      <c r="I2247" s="179" t="n">
        <v>4246300.47318928</v>
      </c>
      <c r="J2247" s="180" t="str">
        <f>IF(I2247&gt;0,H2247/I2247,0)</f>
      </c>
      <c r="K2247" s="181" t="str">
        <f>1-EXP(-J2247)</f>
      </c>
      <c r="L2247" s="182" t="str">
        <f>IF(G2247=30,1,M2246)</f>
      </c>
      <c r="M2247" s="183" t="str">
        <f>L2247*(1-K2247)</f>
      </c>
    </row>
    <row r="2248">
      <c r="A2248" t="s">
        <v>167</v>
      </c>
      <c r="B2248" t="s">
        <v>250</v>
      </c>
      <c r="C2248" s="35" t="s">
        <v>252</v>
      </c>
      <c r="D2248" t="s">
        <v>530</v>
      </c>
      <c r="E2248" t="s">
        <v>548</v>
      </c>
      <c r="F2248" s="176" t="n">
        <v>2029</v>
      </c>
      <c r="G2248" s="177" t="n">
        <v>36</v>
      </c>
      <c r="H2248" s="178" t="n">
        <v>1941.39712442537</v>
      </c>
      <c r="I2248" s="179" t="n">
        <v>4195143.45656056</v>
      </c>
      <c r="J2248" s="180" t="str">
        <f>IF(I2248&gt;0,H2248/I2248,0)</f>
      </c>
      <c r="K2248" s="181" t="str">
        <f>1-EXP(-J2248)</f>
      </c>
      <c r="L2248" s="182" t="str">
        <f>IF(G2248=30,1,M2247)</f>
      </c>
      <c r="M2248" s="183" t="str">
        <f>L2248*(1-K2248)</f>
      </c>
    </row>
    <row r="2249">
      <c r="A2249" t="s">
        <v>167</v>
      </c>
      <c r="B2249" t="s">
        <v>250</v>
      </c>
      <c r="C2249" s="35" t="s">
        <v>252</v>
      </c>
      <c r="D2249" t="s">
        <v>530</v>
      </c>
      <c r="E2249" t="s">
        <v>548</v>
      </c>
      <c r="F2249" s="176" t="n">
        <v>2029</v>
      </c>
      <c r="G2249" s="177" t="n">
        <v>37</v>
      </c>
      <c r="H2249" s="178" t="n">
        <v>2102.48229716517</v>
      </c>
      <c r="I2249" s="179" t="n">
        <v>4179193.24666968</v>
      </c>
      <c r="J2249" s="180" t="str">
        <f>IF(I2249&gt;0,H2249/I2249,0)</f>
      </c>
      <c r="K2249" s="181" t="str">
        <f>1-EXP(-J2249)</f>
      </c>
      <c r="L2249" s="182" t="str">
        <f>IF(G2249=30,1,M2248)</f>
      </c>
      <c r="M2249" s="183" t="str">
        <f>L2249*(1-K2249)</f>
      </c>
    </row>
    <row r="2250">
      <c r="A2250" t="s">
        <v>167</v>
      </c>
      <c r="B2250" t="s">
        <v>250</v>
      </c>
      <c r="C2250" s="35" t="s">
        <v>252</v>
      </c>
      <c r="D2250" t="s">
        <v>530</v>
      </c>
      <c r="E2250" t="s">
        <v>548</v>
      </c>
      <c r="F2250" s="176" t="n">
        <v>2029</v>
      </c>
      <c r="G2250" s="177" t="n">
        <v>38</v>
      </c>
      <c r="H2250" s="178" t="n">
        <v>2301.04919263634</v>
      </c>
      <c r="I2250" s="179" t="n">
        <v>4157527.71385918</v>
      </c>
      <c r="J2250" s="180" t="str">
        <f>IF(I2250&gt;0,H2250/I2250,0)</f>
      </c>
      <c r="K2250" s="181" t="str">
        <f>1-EXP(-J2250)</f>
      </c>
      <c r="L2250" s="182" t="str">
        <f>IF(G2250=30,1,M2249)</f>
      </c>
      <c r="M2250" s="183" t="str">
        <f>L2250*(1-K2250)</f>
      </c>
    </row>
    <row r="2251">
      <c r="A2251" t="s">
        <v>167</v>
      </c>
      <c r="B2251" t="s">
        <v>250</v>
      </c>
      <c r="C2251" s="35" t="s">
        <v>252</v>
      </c>
      <c r="D2251" t="s">
        <v>530</v>
      </c>
      <c r="E2251" t="s">
        <v>548</v>
      </c>
      <c r="F2251" s="176" t="n">
        <v>2029</v>
      </c>
      <c r="G2251" s="177" t="n">
        <v>39</v>
      </c>
      <c r="H2251" s="178" t="n">
        <v>2430.66970219494</v>
      </c>
      <c r="I2251" s="179" t="n">
        <v>4139369.9422985</v>
      </c>
      <c r="J2251" s="180" t="str">
        <f>IF(I2251&gt;0,H2251/I2251,0)</f>
      </c>
      <c r="K2251" s="181" t="str">
        <f>1-EXP(-J2251)</f>
      </c>
      <c r="L2251" s="182" t="str">
        <f>IF(G2251=30,1,M2250)</f>
      </c>
      <c r="M2251" s="183" t="str">
        <f>L2251*(1-K2251)</f>
      </c>
    </row>
    <row r="2252">
      <c r="A2252" t="s">
        <v>167</v>
      </c>
      <c r="B2252" t="s">
        <v>250</v>
      </c>
      <c r="C2252" s="35" t="s">
        <v>252</v>
      </c>
      <c r="D2252" t="s">
        <v>530</v>
      </c>
      <c r="E2252" t="s">
        <v>548</v>
      </c>
      <c r="F2252" s="176" t="n">
        <v>2029</v>
      </c>
      <c r="G2252" s="177" t="n">
        <v>40</v>
      </c>
      <c r="H2252" s="178" t="n">
        <v>2658.32026603356</v>
      </c>
      <c r="I2252" s="179" t="n">
        <v>4144436.99760797</v>
      </c>
      <c r="J2252" s="180" t="str">
        <f>IF(I2252&gt;0,H2252/I2252,0)</f>
      </c>
      <c r="K2252" s="181" t="str">
        <f>1-EXP(-J2252)</f>
      </c>
      <c r="L2252" s="182" t="str">
        <f>IF(G2252=30,1,M2251)</f>
      </c>
      <c r="M2252" s="183" t="str">
        <f>L2252*(1-K2252)</f>
      </c>
    </row>
    <row r="2253">
      <c r="A2253" t="s">
        <v>167</v>
      </c>
      <c r="B2253" t="s">
        <v>250</v>
      </c>
      <c r="C2253" s="35" t="s">
        <v>252</v>
      </c>
      <c r="D2253" t="s">
        <v>530</v>
      </c>
      <c r="E2253" t="s">
        <v>548</v>
      </c>
      <c r="F2253" s="176" t="n">
        <v>2029</v>
      </c>
      <c r="G2253" s="177" t="n">
        <v>41</v>
      </c>
      <c r="H2253" s="178" t="n">
        <v>3555.80135159564</v>
      </c>
      <c r="I2253" s="179" t="n">
        <v>4103756.88209877</v>
      </c>
      <c r="J2253" s="180" t="str">
        <f>IF(I2253&gt;0,H2253/I2253,0)</f>
      </c>
      <c r="K2253" s="181" t="str">
        <f>1-EXP(-J2253)</f>
      </c>
      <c r="L2253" s="182" t="str">
        <f>IF(G2253=30,1,M2252)</f>
      </c>
      <c r="M2253" s="183" t="str">
        <f>L2253*(1-K2253)</f>
      </c>
    </row>
    <row r="2254">
      <c r="A2254" t="s">
        <v>167</v>
      </c>
      <c r="B2254" t="s">
        <v>250</v>
      </c>
      <c r="C2254" s="35" t="s">
        <v>252</v>
      </c>
      <c r="D2254" t="s">
        <v>530</v>
      </c>
      <c r="E2254" t="s">
        <v>548</v>
      </c>
      <c r="F2254" s="176" t="n">
        <v>2029</v>
      </c>
      <c r="G2254" s="177" t="n">
        <v>42</v>
      </c>
      <c r="H2254" s="178" t="n">
        <v>3970.05025979001</v>
      </c>
      <c r="I2254" s="179" t="n">
        <v>4054481.61285316</v>
      </c>
      <c r="J2254" s="180" t="str">
        <f>IF(I2254&gt;0,H2254/I2254,0)</f>
      </c>
      <c r="K2254" s="181" t="str">
        <f>1-EXP(-J2254)</f>
      </c>
      <c r="L2254" s="182" t="str">
        <f>IF(G2254=30,1,M2253)</f>
      </c>
      <c r="M2254" s="183" t="str">
        <f>L2254*(1-K2254)</f>
      </c>
    </row>
    <row r="2255">
      <c r="A2255" t="s">
        <v>167</v>
      </c>
      <c r="B2255" t="s">
        <v>250</v>
      </c>
      <c r="C2255" s="35" t="s">
        <v>252</v>
      </c>
      <c r="D2255" t="s">
        <v>530</v>
      </c>
      <c r="E2255" t="s">
        <v>548</v>
      </c>
      <c r="F2255" s="176" t="n">
        <v>2029</v>
      </c>
      <c r="G2255" s="177" t="n">
        <v>43</v>
      </c>
      <c r="H2255" s="178" t="n">
        <v>4513.60972581263</v>
      </c>
      <c r="I2255" s="179" t="n">
        <v>4067119.73066416</v>
      </c>
      <c r="J2255" s="180" t="str">
        <f>IF(I2255&gt;0,H2255/I2255,0)</f>
      </c>
      <c r="K2255" s="181" t="str">
        <f>1-EXP(-J2255)</f>
      </c>
      <c r="L2255" s="182" t="str">
        <f>IF(G2255=30,1,M2254)</f>
      </c>
      <c r="M2255" s="183" t="str">
        <f>L2255*(1-K2255)</f>
      </c>
    </row>
    <row r="2256">
      <c r="A2256" t="s">
        <v>167</v>
      </c>
      <c r="B2256" t="s">
        <v>250</v>
      </c>
      <c r="C2256" s="35" t="s">
        <v>252</v>
      </c>
      <c r="D2256" t="s">
        <v>530</v>
      </c>
      <c r="E2256" t="s">
        <v>548</v>
      </c>
      <c r="F2256" s="176" t="n">
        <v>2029</v>
      </c>
      <c r="G2256" s="177" t="n">
        <v>44</v>
      </c>
      <c r="H2256" s="178" t="n">
        <v>4900.52341909548</v>
      </c>
      <c r="I2256" s="179" t="n">
        <v>4136611.97912869</v>
      </c>
      <c r="J2256" s="180" t="str">
        <f>IF(I2256&gt;0,H2256/I2256,0)</f>
      </c>
      <c r="K2256" s="181" t="str">
        <f>1-EXP(-J2256)</f>
      </c>
      <c r="L2256" s="182" t="str">
        <f>IF(G2256=30,1,M2255)</f>
      </c>
      <c r="M2256" s="183" t="str">
        <f>L2256*(1-K2256)</f>
      </c>
    </row>
    <row r="2257">
      <c r="A2257" t="s">
        <v>167</v>
      </c>
      <c r="B2257" t="s">
        <v>250</v>
      </c>
      <c r="C2257" s="35" t="s">
        <v>252</v>
      </c>
      <c r="D2257" t="s">
        <v>530</v>
      </c>
      <c r="E2257" t="s">
        <v>548</v>
      </c>
      <c r="F2257" s="176" t="n">
        <v>2029</v>
      </c>
      <c r="G2257" s="177" t="n">
        <v>45</v>
      </c>
      <c r="H2257" s="178" t="n">
        <v>5423.39093592562</v>
      </c>
      <c r="I2257" s="179" t="n">
        <v>4164543.95817505</v>
      </c>
      <c r="J2257" s="180" t="str">
        <f>IF(I2257&gt;0,H2257/I2257,0)</f>
      </c>
      <c r="K2257" s="181" t="str">
        <f>1-EXP(-J2257)</f>
      </c>
      <c r="L2257" s="182" t="str">
        <f>IF(G2257=30,1,M2256)</f>
      </c>
      <c r="M2257" s="183" t="str">
        <f>L2257*(1-K2257)</f>
      </c>
    </row>
    <row r="2258">
      <c r="A2258" t="s">
        <v>167</v>
      </c>
      <c r="B2258" t="s">
        <v>250</v>
      </c>
      <c r="C2258" s="35" t="s">
        <v>252</v>
      </c>
      <c r="D2258" t="s">
        <v>530</v>
      </c>
      <c r="E2258" t="s">
        <v>548</v>
      </c>
      <c r="F2258" s="176" t="n">
        <v>2029</v>
      </c>
      <c r="G2258" s="177" t="n">
        <v>46</v>
      </c>
      <c r="H2258" s="178" t="n">
        <v>6634.40894948669</v>
      </c>
      <c r="I2258" s="179" t="n">
        <v>4133146.91433979</v>
      </c>
      <c r="J2258" s="180" t="str">
        <f>IF(I2258&gt;0,H2258/I2258,0)</f>
      </c>
      <c r="K2258" s="181" t="str">
        <f>1-EXP(-J2258)</f>
      </c>
      <c r="L2258" s="182" t="str">
        <f>IF(G2258=30,1,M2257)</f>
      </c>
      <c r="M2258" s="183" t="str">
        <f>L2258*(1-K2258)</f>
      </c>
    </row>
    <row r="2259">
      <c r="A2259" t="s">
        <v>167</v>
      </c>
      <c r="B2259" t="s">
        <v>250</v>
      </c>
      <c r="C2259" s="35" t="s">
        <v>252</v>
      </c>
      <c r="D2259" t="s">
        <v>530</v>
      </c>
      <c r="E2259" t="s">
        <v>548</v>
      </c>
      <c r="F2259" s="176" t="n">
        <v>2029</v>
      </c>
      <c r="G2259" s="177" t="n">
        <v>47</v>
      </c>
      <c r="H2259" s="178" t="n">
        <v>7070.61627050183</v>
      </c>
      <c r="I2259" s="179" t="n">
        <v>4077208.49515823</v>
      </c>
      <c r="J2259" s="180" t="str">
        <f>IF(I2259&gt;0,H2259/I2259,0)</f>
      </c>
      <c r="K2259" s="181" t="str">
        <f>1-EXP(-J2259)</f>
      </c>
      <c r="L2259" s="182" t="str">
        <f>IF(G2259=30,1,M2258)</f>
      </c>
      <c r="M2259" s="183" t="str">
        <f>L2259*(1-K2259)</f>
      </c>
    </row>
    <row r="2260">
      <c r="A2260" t="s">
        <v>167</v>
      </c>
      <c r="B2260" t="s">
        <v>250</v>
      </c>
      <c r="C2260" s="35" t="s">
        <v>252</v>
      </c>
      <c r="D2260" t="s">
        <v>530</v>
      </c>
      <c r="E2260" t="s">
        <v>548</v>
      </c>
      <c r="F2260" s="176" t="n">
        <v>2029</v>
      </c>
      <c r="G2260" s="177" t="n">
        <v>48</v>
      </c>
      <c r="H2260" s="178" t="n">
        <v>7496.89574695534</v>
      </c>
      <c r="I2260" s="179" t="n">
        <v>4013872.2283223</v>
      </c>
      <c r="J2260" s="180" t="str">
        <f>IF(I2260&gt;0,H2260/I2260,0)</f>
      </c>
      <c r="K2260" s="181" t="str">
        <f>1-EXP(-J2260)</f>
      </c>
      <c r="L2260" s="182" t="str">
        <f>IF(G2260=30,1,M2259)</f>
      </c>
      <c r="M2260" s="183" t="str">
        <f>L2260*(1-K2260)</f>
      </c>
    </row>
    <row r="2261">
      <c r="A2261" t="s">
        <v>167</v>
      </c>
      <c r="B2261" t="s">
        <v>250</v>
      </c>
      <c r="C2261" s="35" t="s">
        <v>252</v>
      </c>
      <c r="D2261" t="s">
        <v>530</v>
      </c>
      <c r="E2261" t="s">
        <v>548</v>
      </c>
      <c r="F2261" s="176" t="n">
        <v>2029</v>
      </c>
      <c r="G2261" s="177" t="n">
        <v>49</v>
      </c>
      <c r="H2261" s="178" t="n">
        <v>7741.56414035711</v>
      </c>
      <c r="I2261" s="179" t="n">
        <v>3955731.46209556</v>
      </c>
      <c r="J2261" s="180" t="str">
        <f>IF(I2261&gt;0,H2261/I2261,0)</f>
      </c>
      <c r="K2261" s="181" t="str">
        <f>1-EXP(-J2261)</f>
      </c>
      <c r="L2261" s="182" t="str">
        <f>IF(G2261=30,1,M2260)</f>
      </c>
      <c r="M2261" s="183" t="str">
        <f>L2261*(1-K2261)</f>
      </c>
    </row>
    <row r="2262">
      <c r="A2262" t="s">
        <v>167</v>
      </c>
      <c r="B2262" t="s">
        <v>250</v>
      </c>
      <c r="C2262" s="35" t="s">
        <v>252</v>
      </c>
      <c r="D2262" t="s">
        <v>530</v>
      </c>
      <c r="E2262" t="s">
        <v>548</v>
      </c>
      <c r="F2262" s="176" t="n">
        <v>2029</v>
      </c>
      <c r="G2262" s="177" t="n">
        <v>50</v>
      </c>
      <c r="H2262" s="178" t="n">
        <v>8064.37905416804</v>
      </c>
      <c r="I2262" s="179" t="n">
        <v>3884186.39119715</v>
      </c>
      <c r="J2262" s="180" t="str">
        <f>IF(I2262&gt;0,H2262/I2262,0)</f>
      </c>
      <c r="K2262" s="181" t="str">
        <f>1-EXP(-J2262)</f>
      </c>
      <c r="L2262" s="182" t="str">
        <f>IF(G2262=30,1,M2261)</f>
      </c>
      <c r="M2262" s="183" t="str">
        <f>L2262*(1-K2262)</f>
      </c>
    </row>
    <row r="2263">
      <c r="A2263" t="s">
        <v>167</v>
      </c>
      <c r="B2263" t="s">
        <v>250</v>
      </c>
      <c r="C2263" s="35" t="s">
        <v>252</v>
      </c>
      <c r="D2263" t="s">
        <v>530</v>
      </c>
      <c r="E2263" t="s">
        <v>548</v>
      </c>
      <c r="F2263" s="176" t="n">
        <v>2029</v>
      </c>
      <c r="G2263" s="177" t="n">
        <v>51</v>
      </c>
      <c r="H2263" s="178" t="n">
        <v>8842.12172404994</v>
      </c>
      <c r="I2263" s="179" t="n">
        <v>3788343.50994907</v>
      </c>
      <c r="J2263" s="180" t="str">
        <f>IF(I2263&gt;0,H2263/I2263,0)</f>
      </c>
      <c r="K2263" s="181" t="str">
        <f>1-EXP(-J2263)</f>
      </c>
      <c r="L2263" s="182" t="str">
        <f>IF(G2263=30,1,M2262)</f>
      </c>
      <c r="M2263" s="183" t="str">
        <f>L2263*(1-K2263)</f>
      </c>
    </row>
    <row r="2264">
      <c r="A2264" t="s">
        <v>167</v>
      </c>
      <c r="B2264" t="s">
        <v>250</v>
      </c>
      <c r="C2264" s="35" t="s">
        <v>252</v>
      </c>
      <c r="D2264" t="s">
        <v>530</v>
      </c>
      <c r="E2264" t="s">
        <v>548</v>
      </c>
      <c r="F2264" s="176" t="n">
        <v>2029</v>
      </c>
      <c r="G2264" s="177" t="n">
        <v>52</v>
      </c>
      <c r="H2264" s="178" t="n">
        <v>9198.1257760916</v>
      </c>
      <c r="I2264" s="179" t="n">
        <v>3696773.89548581</v>
      </c>
      <c r="J2264" s="180" t="str">
        <f>IF(I2264&gt;0,H2264/I2264,0)</f>
      </c>
      <c r="K2264" s="181" t="str">
        <f>1-EXP(-J2264)</f>
      </c>
      <c r="L2264" s="182" t="str">
        <f>IF(G2264=30,1,M2263)</f>
      </c>
      <c r="M2264" s="183" t="str">
        <f>L2264*(1-K2264)</f>
      </c>
    </row>
    <row r="2265">
      <c r="A2265" t="s">
        <v>167</v>
      </c>
      <c r="B2265" t="s">
        <v>250</v>
      </c>
      <c r="C2265" s="35" t="s">
        <v>252</v>
      </c>
      <c r="D2265" t="s">
        <v>530</v>
      </c>
      <c r="E2265" t="s">
        <v>548</v>
      </c>
      <c r="F2265" s="176" t="n">
        <v>2029</v>
      </c>
      <c r="G2265" s="177" t="n">
        <v>53</v>
      </c>
      <c r="H2265" s="178" t="n">
        <v>9740.04313479058</v>
      </c>
      <c r="I2265" s="179" t="n">
        <v>3620398.24841904</v>
      </c>
      <c r="J2265" s="180" t="str">
        <f>IF(I2265&gt;0,H2265/I2265,0)</f>
      </c>
      <c r="K2265" s="181" t="str">
        <f>1-EXP(-J2265)</f>
      </c>
      <c r="L2265" s="182" t="str">
        <f>IF(G2265=30,1,M2264)</f>
      </c>
      <c r="M2265" s="183" t="str">
        <f>L2265*(1-K2265)</f>
      </c>
    </row>
    <row r="2266">
      <c r="A2266" t="s">
        <v>167</v>
      </c>
      <c r="B2266" t="s">
        <v>250</v>
      </c>
      <c r="C2266" s="35" t="s">
        <v>252</v>
      </c>
      <c r="D2266" t="s">
        <v>530</v>
      </c>
      <c r="E2266" t="s">
        <v>548</v>
      </c>
      <c r="F2266" s="176" t="n">
        <v>2029</v>
      </c>
      <c r="G2266" s="177" t="n">
        <v>54</v>
      </c>
      <c r="H2266" s="178" t="n">
        <v>10361.9593824003</v>
      </c>
      <c r="I2266" s="179" t="n">
        <v>3531361.51023661</v>
      </c>
      <c r="J2266" s="180" t="str">
        <f>IF(I2266&gt;0,H2266/I2266,0)</f>
      </c>
      <c r="K2266" s="181" t="str">
        <f>1-EXP(-J2266)</f>
      </c>
      <c r="L2266" s="182" t="str">
        <f>IF(G2266=30,1,M2265)</f>
      </c>
      <c r="M2266" s="183" t="str">
        <f>L2266*(1-K2266)</f>
      </c>
    </row>
    <row r="2267">
      <c r="A2267" t="s">
        <v>167</v>
      </c>
      <c r="B2267" t="s">
        <v>250</v>
      </c>
      <c r="C2267" s="35" t="s">
        <v>252</v>
      </c>
      <c r="D2267" t="s">
        <v>530</v>
      </c>
      <c r="E2267" t="s">
        <v>548</v>
      </c>
      <c r="F2267" s="176" t="n">
        <v>2029</v>
      </c>
      <c r="G2267" s="177" t="n">
        <v>55</v>
      </c>
      <c r="H2267" s="178" t="n">
        <v>11168.1395026095</v>
      </c>
      <c r="I2267" s="179" t="n">
        <v>3457538.87369694</v>
      </c>
      <c r="J2267" s="180" t="str">
        <f>IF(I2267&gt;0,H2267/I2267,0)</f>
      </c>
      <c r="K2267" s="181" t="str">
        <f>1-EXP(-J2267)</f>
      </c>
      <c r="L2267" s="182" t="str">
        <f>IF(G2267=30,1,M2266)</f>
      </c>
      <c r="M2267" s="183" t="str">
        <f>L2267*(1-K2267)</f>
      </c>
    </row>
    <row r="2268">
      <c r="A2268" t="s">
        <v>167</v>
      </c>
      <c r="B2268" t="s">
        <v>250</v>
      </c>
      <c r="C2268" s="35" t="s">
        <v>252</v>
      </c>
      <c r="D2268" t="s">
        <v>530</v>
      </c>
      <c r="E2268" t="s">
        <v>548</v>
      </c>
      <c r="F2268" s="176" t="n">
        <v>2029</v>
      </c>
      <c r="G2268" s="177" t="n">
        <v>56</v>
      </c>
      <c r="H2268" s="178" t="n">
        <v>12319.7849567429</v>
      </c>
      <c r="I2268" s="179" t="n">
        <v>3383751.11777693</v>
      </c>
      <c r="J2268" s="180" t="str">
        <f>IF(I2268&gt;0,H2268/I2268,0)</f>
      </c>
      <c r="K2268" s="181" t="str">
        <f>1-EXP(-J2268)</f>
      </c>
      <c r="L2268" s="182" t="str">
        <f>IF(G2268=30,1,M2267)</f>
      </c>
      <c r="M2268" s="183" t="str">
        <f>L2268*(1-K2268)</f>
      </c>
    </row>
    <row r="2269">
      <c r="A2269" t="s">
        <v>167</v>
      </c>
      <c r="B2269" t="s">
        <v>250</v>
      </c>
      <c r="C2269" s="35" t="s">
        <v>252</v>
      </c>
      <c r="D2269" t="s">
        <v>530</v>
      </c>
      <c r="E2269" t="s">
        <v>548</v>
      </c>
      <c r="F2269" s="176" t="n">
        <v>2029</v>
      </c>
      <c r="G2269" s="177" t="n">
        <v>57</v>
      </c>
      <c r="H2269" s="178" t="n">
        <v>13237.1377145807</v>
      </c>
      <c r="I2269" s="179" t="n">
        <v>3288337.25463918</v>
      </c>
      <c r="J2269" s="180" t="str">
        <f>IF(I2269&gt;0,H2269/I2269,0)</f>
      </c>
      <c r="K2269" s="181" t="str">
        <f>1-EXP(-J2269)</f>
      </c>
      <c r="L2269" s="182" t="str">
        <f>IF(G2269=30,1,M2268)</f>
      </c>
      <c r="M2269" s="183" t="str">
        <f>L2269*(1-K2269)</f>
      </c>
    </row>
    <row r="2270">
      <c r="A2270" t="s">
        <v>167</v>
      </c>
      <c r="B2270" t="s">
        <v>250</v>
      </c>
      <c r="C2270" s="35" t="s">
        <v>252</v>
      </c>
      <c r="D2270" t="s">
        <v>530</v>
      </c>
      <c r="E2270" t="s">
        <v>548</v>
      </c>
      <c r="F2270" s="176" t="n">
        <v>2029</v>
      </c>
      <c r="G2270" s="177" t="n">
        <v>58</v>
      </c>
      <c r="H2270" s="178" t="n">
        <v>14155.538550261</v>
      </c>
      <c r="I2270" s="179" t="n">
        <v>3203210.44563182</v>
      </c>
      <c r="J2270" s="180" t="str">
        <f>IF(I2270&gt;0,H2270/I2270,0)</f>
      </c>
      <c r="K2270" s="181" t="str">
        <f>1-EXP(-J2270)</f>
      </c>
      <c r="L2270" s="182" t="str">
        <f>IF(G2270=30,1,M2269)</f>
      </c>
      <c r="M2270" s="183" t="str">
        <f>L2270*(1-K2270)</f>
      </c>
    </row>
    <row r="2271">
      <c r="A2271" t="s">
        <v>167</v>
      </c>
      <c r="B2271" t="s">
        <v>250</v>
      </c>
      <c r="C2271" s="35" t="s">
        <v>252</v>
      </c>
      <c r="D2271" t="s">
        <v>530</v>
      </c>
      <c r="E2271" t="s">
        <v>548</v>
      </c>
      <c r="F2271" s="176" t="n">
        <v>2029</v>
      </c>
      <c r="G2271" s="177" t="n">
        <v>59</v>
      </c>
      <c r="H2271" s="178" t="n">
        <v>14408.894699222</v>
      </c>
      <c r="I2271" s="179" t="n">
        <v>3115546.36231951</v>
      </c>
      <c r="J2271" s="180" t="str">
        <f>IF(I2271&gt;0,H2271/I2271,0)</f>
      </c>
      <c r="K2271" s="181" t="str">
        <f>1-EXP(-J2271)</f>
      </c>
      <c r="L2271" s="182" t="str">
        <f>IF(G2271=30,1,M2270)</f>
      </c>
      <c r="M2271" s="183" t="str">
        <f>L2271*(1-K2271)</f>
      </c>
    </row>
    <row r="2272">
      <c r="A2272" t="s">
        <v>167</v>
      </c>
      <c r="B2272" t="s">
        <v>250</v>
      </c>
      <c r="C2272" s="35" t="s">
        <v>252</v>
      </c>
      <c r="D2272" t="s">
        <v>530</v>
      </c>
      <c r="E2272" t="s">
        <v>548</v>
      </c>
      <c r="F2272" s="176" t="n">
        <v>2029</v>
      </c>
      <c r="G2272" s="177" t="n">
        <v>60</v>
      </c>
      <c r="H2272" s="178" t="n">
        <v>14853.452942395</v>
      </c>
      <c r="I2272" s="179" t="n">
        <v>3012562.30676515</v>
      </c>
      <c r="J2272" s="180" t="str">
        <f>IF(I2272&gt;0,H2272/I2272,0)</f>
      </c>
      <c r="K2272" s="181" t="str">
        <f>1-EXP(-J2272)</f>
      </c>
      <c r="L2272" s="182" t="str">
        <f>IF(G2272=30,1,M2271)</f>
      </c>
      <c r="M2272" s="183" t="str">
        <f>L2272*(1-K2272)</f>
      </c>
    </row>
    <row r="2273">
      <c r="A2273" t="s">
        <v>167</v>
      </c>
      <c r="B2273" t="s">
        <v>250</v>
      </c>
      <c r="C2273" s="35" t="s">
        <v>252</v>
      </c>
      <c r="D2273" t="s">
        <v>530</v>
      </c>
      <c r="E2273" t="s">
        <v>548</v>
      </c>
      <c r="F2273" s="176" t="n">
        <v>2029</v>
      </c>
      <c r="G2273" s="177" t="n">
        <v>61</v>
      </c>
      <c r="H2273" s="178" t="n">
        <v>16021.2757903604</v>
      </c>
      <c r="I2273" s="179" t="n">
        <v>2902827.09311658</v>
      </c>
      <c r="J2273" s="180" t="str">
        <f>IF(I2273&gt;0,H2273/I2273,0)</f>
      </c>
      <c r="K2273" s="181" t="str">
        <f>1-EXP(-J2273)</f>
      </c>
      <c r="L2273" s="182" t="str">
        <f>IF(G2273=30,1,M2272)</f>
      </c>
      <c r="M2273" s="183" t="str">
        <f>L2273*(1-K2273)</f>
      </c>
    </row>
    <row r="2274">
      <c r="A2274" t="s">
        <v>167</v>
      </c>
      <c r="B2274" t="s">
        <v>250</v>
      </c>
      <c r="C2274" s="35" t="s">
        <v>252</v>
      </c>
      <c r="D2274" t="s">
        <v>530</v>
      </c>
      <c r="E2274" t="s">
        <v>548</v>
      </c>
      <c r="F2274" s="176" t="n">
        <v>2029</v>
      </c>
      <c r="G2274" s="177" t="n">
        <v>62</v>
      </c>
      <c r="H2274" s="178" t="n">
        <v>16963.8204272991</v>
      </c>
      <c r="I2274" s="179" t="n">
        <v>2795065.6850962</v>
      </c>
      <c r="J2274" s="180" t="str">
        <f>IF(I2274&gt;0,H2274/I2274,0)</f>
      </c>
      <c r="K2274" s="181" t="str">
        <f>1-EXP(-J2274)</f>
      </c>
      <c r="L2274" s="182" t="str">
        <f>IF(G2274=30,1,M2273)</f>
      </c>
      <c r="M2274" s="183" t="str">
        <f>L2274*(1-K2274)</f>
      </c>
    </row>
    <row r="2275">
      <c r="A2275" t="s">
        <v>167</v>
      </c>
      <c r="B2275" t="s">
        <v>250</v>
      </c>
      <c r="C2275" s="35" t="s">
        <v>252</v>
      </c>
      <c r="D2275" t="s">
        <v>530</v>
      </c>
      <c r="E2275" t="s">
        <v>548</v>
      </c>
      <c r="F2275" s="176" t="n">
        <v>2029</v>
      </c>
      <c r="G2275" s="177" t="n">
        <v>63</v>
      </c>
      <c r="H2275" s="178" t="n">
        <v>17870.9278506034</v>
      </c>
      <c r="I2275" s="179" t="n">
        <v>2674537.11743964</v>
      </c>
      <c r="J2275" s="180" t="str">
        <f>IF(I2275&gt;0,H2275/I2275,0)</f>
      </c>
      <c r="K2275" s="181" t="str">
        <f>1-EXP(-J2275)</f>
      </c>
      <c r="L2275" s="182" t="str">
        <f>IF(G2275=30,1,M2274)</f>
      </c>
      <c r="M2275" s="183" t="str">
        <f>L2275*(1-K2275)</f>
      </c>
    </row>
    <row r="2276">
      <c r="A2276" t="s">
        <v>167</v>
      </c>
      <c r="B2276" t="s">
        <v>250</v>
      </c>
      <c r="C2276" s="35" t="s">
        <v>252</v>
      </c>
      <c r="D2276" t="s">
        <v>530</v>
      </c>
      <c r="E2276" t="s">
        <v>548</v>
      </c>
      <c r="F2276" s="176" t="n">
        <v>2029</v>
      </c>
      <c r="G2276" s="177" t="n">
        <v>64</v>
      </c>
      <c r="H2276" s="178" t="n">
        <v>18980.8765366578</v>
      </c>
      <c r="I2276" s="179" t="n">
        <v>2541876.69704705</v>
      </c>
      <c r="J2276" s="180" t="str">
        <f>IF(I2276&gt;0,H2276/I2276,0)</f>
      </c>
      <c r="K2276" s="181" t="str">
        <f>1-EXP(-J2276)</f>
      </c>
      <c r="L2276" s="182" t="str">
        <f>IF(G2276=30,1,M2275)</f>
      </c>
      <c r="M2276" s="183" t="str">
        <f>L2276*(1-K2276)</f>
      </c>
    </row>
    <row r="2277">
      <c r="A2277" t="s">
        <v>167</v>
      </c>
      <c r="B2277" t="s">
        <v>250</v>
      </c>
      <c r="C2277" s="35" t="s">
        <v>252</v>
      </c>
      <c r="D2277" t="s">
        <v>530</v>
      </c>
      <c r="E2277" t="s">
        <v>548</v>
      </c>
      <c r="F2277" s="176" t="n">
        <v>2029</v>
      </c>
      <c r="G2277" s="177" t="n">
        <v>65</v>
      </c>
      <c r="H2277" s="178" t="n">
        <v>20041.1489720173</v>
      </c>
      <c r="I2277" s="179" t="n">
        <v>2410336.70578363</v>
      </c>
      <c r="J2277" s="180" t="str">
        <f>IF(I2277&gt;0,H2277/I2277,0)</f>
      </c>
      <c r="K2277" s="181" t="str">
        <f>1-EXP(-J2277)</f>
      </c>
      <c r="L2277" s="182" t="str">
        <f>IF(G2277=30,1,M2276)</f>
      </c>
      <c r="M2277" s="183" t="str">
        <f>L2277*(1-K2277)</f>
      </c>
    </row>
    <row r="2278">
      <c r="A2278" t="s">
        <v>167</v>
      </c>
      <c r="B2278" t="s">
        <v>250</v>
      </c>
      <c r="C2278" s="35" t="s">
        <v>252</v>
      </c>
      <c r="D2278" t="s">
        <v>530</v>
      </c>
      <c r="E2278" t="s">
        <v>548</v>
      </c>
      <c r="F2278" s="176" t="n">
        <v>2029</v>
      </c>
      <c r="G2278" s="177" t="n">
        <v>66</v>
      </c>
      <c r="H2278" s="178" t="n">
        <v>20422.9827650617</v>
      </c>
      <c r="I2278" s="179" t="n">
        <v>2279326.0211884</v>
      </c>
      <c r="J2278" s="180" t="str">
        <f>IF(I2278&gt;0,H2278/I2278,0)</f>
      </c>
      <c r="K2278" s="181" t="str">
        <f>1-EXP(-J2278)</f>
      </c>
      <c r="L2278" s="182" t="str">
        <f>IF(G2278=30,1,M2277)</f>
      </c>
      <c r="M2278" s="183" t="str">
        <f>L2278*(1-K2278)</f>
      </c>
    </row>
    <row r="2279">
      <c r="A2279" t="s">
        <v>167</v>
      </c>
      <c r="B2279" t="s">
        <v>250</v>
      </c>
      <c r="C2279" s="35" t="s">
        <v>252</v>
      </c>
      <c r="D2279" t="s">
        <v>530</v>
      </c>
      <c r="E2279" t="s">
        <v>548</v>
      </c>
      <c r="F2279" s="176" t="n">
        <v>2029</v>
      </c>
      <c r="G2279" s="177" t="n">
        <v>67</v>
      </c>
      <c r="H2279" s="178" t="n">
        <v>21134.4066738047</v>
      </c>
      <c r="I2279" s="179" t="n">
        <v>2148045.81156549</v>
      </c>
      <c r="J2279" s="180" t="str">
        <f>IF(I2279&gt;0,H2279/I2279,0)</f>
      </c>
      <c r="K2279" s="181" t="str">
        <f>1-EXP(-J2279)</f>
      </c>
      <c r="L2279" s="182" t="str">
        <f>IF(G2279=30,1,M2278)</f>
      </c>
      <c r="M2279" s="183" t="str">
        <f>L2279*(1-K2279)</f>
      </c>
    </row>
    <row r="2280">
      <c r="A2280" t="s">
        <v>167</v>
      </c>
      <c r="B2280" t="s">
        <v>250</v>
      </c>
      <c r="C2280" s="35" t="s">
        <v>252</v>
      </c>
      <c r="D2280" t="s">
        <v>530</v>
      </c>
      <c r="E2280" t="s">
        <v>548</v>
      </c>
      <c r="F2280" s="176" t="n">
        <v>2029</v>
      </c>
      <c r="G2280" s="177" t="n">
        <v>68</v>
      </c>
      <c r="H2280" s="178" t="n">
        <v>21502.7137436184</v>
      </c>
      <c r="I2280" s="179" t="n">
        <v>2016665.79068925</v>
      </c>
      <c r="J2280" s="180" t="str">
        <f>IF(I2280&gt;0,H2280/I2280,0)</f>
      </c>
      <c r="K2280" s="181" t="str">
        <f>1-EXP(-J2280)</f>
      </c>
      <c r="L2280" s="182" t="str">
        <f>IF(G2280=30,1,M2279)</f>
      </c>
      <c r="M2280" s="183" t="str">
        <f>L2280*(1-K2280)</f>
      </c>
    </row>
    <row r="2281">
      <c r="A2281" t="s">
        <v>167</v>
      </c>
      <c r="B2281" t="s">
        <v>250</v>
      </c>
      <c r="C2281" s="35" t="s">
        <v>252</v>
      </c>
      <c r="D2281" t="s">
        <v>530</v>
      </c>
      <c r="E2281" t="s">
        <v>548</v>
      </c>
      <c r="F2281" s="176" t="n">
        <v>2029</v>
      </c>
      <c r="G2281" s="177" t="n">
        <v>69</v>
      </c>
      <c r="H2281" s="178" t="n">
        <v>20968.8521914926</v>
      </c>
      <c r="I2281" s="179" t="n">
        <v>1881832.38075035</v>
      </c>
      <c r="J2281" s="180" t="str">
        <f>IF(I2281&gt;0,H2281/I2281,0)</f>
      </c>
      <c r="K2281" s="181" t="str">
        <f>1-EXP(-J2281)</f>
      </c>
      <c r="L2281" s="182" t="str">
        <f>IF(G2281=30,1,M2280)</f>
      </c>
      <c r="M2281" s="183" t="str">
        <f>L2281*(1-K2281)</f>
      </c>
    </row>
    <row r="2282">
      <c r="A2282" t="s">
        <v>167</v>
      </c>
      <c r="B2282" t="s">
        <v>250</v>
      </c>
      <c r="C2282" s="35" t="s">
        <v>252</v>
      </c>
      <c r="D2282" t="s">
        <v>530</v>
      </c>
      <c r="E2282" t="s">
        <v>548</v>
      </c>
      <c r="F2282" s="176" t="n">
        <v>2030</v>
      </c>
      <c r="G2282" s="177" t="n">
        <v>30</v>
      </c>
      <c r="H2282" s="178" t="n">
        <v>815.837473861934</v>
      </c>
      <c r="I2282" s="179" t="n">
        <v>4336861.27367212</v>
      </c>
      <c r="J2282" s="180" t="str">
        <f>IF(I2282&gt;0,H2282/I2282,0)</f>
      </c>
      <c r="K2282" s="181" t="str">
        <f>1-EXP(-J2282)</f>
      </c>
      <c r="L2282" s="182" t="str">
        <f>IF(G2282=30,1,M2281)</f>
      </c>
      <c r="M2282" s="183" t="str">
        <f>L2282*(1-K2282)</f>
      </c>
    </row>
    <row r="2283">
      <c r="A2283" t="s">
        <v>167</v>
      </c>
      <c r="B2283" t="s">
        <v>250</v>
      </c>
      <c r="C2283" s="35" t="s">
        <v>252</v>
      </c>
      <c r="D2283" t="s">
        <v>530</v>
      </c>
      <c r="E2283" t="s">
        <v>548</v>
      </c>
      <c r="F2283" s="176" t="n">
        <v>2030</v>
      </c>
      <c r="G2283" s="177" t="n">
        <v>31</v>
      </c>
      <c r="H2283" s="178" t="n">
        <v>1223.20818470621</v>
      </c>
      <c r="I2283" s="179" t="n">
        <v>4377756.20607155</v>
      </c>
      <c r="J2283" s="180" t="str">
        <f>IF(I2283&gt;0,H2283/I2283,0)</f>
      </c>
      <c r="K2283" s="181" t="str">
        <f>1-EXP(-J2283)</f>
      </c>
      <c r="L2283" s="182" t="str">
        <f>IF(G2283=30,1,M2282)</f>
      </c>
      <c r="M2283" s="183" t="str">
        <f>L2283*(1-K2283)</f>
      </c>
    </row>
    <row r="2284">
      <c r="A2284" t="s">
        <v>167</v>
      </c>
      <c r="B2284" t="s">
        <v>250</v>
      </c>
      <c r="C2284" s="35" t="s">
        <v>252</v>
      </c>
      <c r="D2284" t="s">
        <v>530</v>
      </c>
      <c r="E2284" t="s">
        <v>548</v>
      </c>
      <c r="F2284" s="176" t="n">
        <v>2030</v>
      </c>
      <c r="G2284" s="177" t="n">
        <v>32</v>
      </c>
      <c r="H2284" s="178" t="n">
        <v>1286.98135579257</v>
      </c>
      <c r="I2284" s="179" t="n">
        <v>4421416.47189224</v>
      </c>
      <c r="J2284" s="180" t="str">
        <f>IF(I2284&gt;0,H2284/I2284,0)</f>
      </c>
      <c r="K2284" s="181" t="str">
        <f>1-EXP(-J2284)</f>
      </c>
      <c r="L2284" s="182" t="str">
        <f>IF(G2284=30,1,M2283)</f>
      </c>
      <c r="M2284" s="183" t="str">
        <f>L2284*(1-K2284)</f>
      </c>
    </row>
    <row r="2285">
      <c r="A2285" t="s">
        <v>167</v>
      </c>
      <c r="B2285" t="s">
        <v>250</v>
      </c>
      <c r="C2285" s="35" t="s">
        <v>252</v>
      </c>
      <c r="D2285" t="s">
        <v>530</v>
      </c>
      <c r="E2285" t="s">
        <v>548</v>
      </c>
      <c r="F2285" s="176" t="n">
        <v>2030</v>
      </c>
      <c r="G2285" s="177" t="n">
        <v>33</v>
      </c>
      <c r="H2285" s="178" t="n">
        <v>1355.57314696995</v>
      </c>
      <c r="I2285" s="179" t="n">
        <v>4418781.4608025</v>
      </c>
      <c r="J2285" s="180" t="str">
        <f>IF(I2285&gt;0,H2285/I2285,0)</f>
      </c>
      <c r="K2285" s="181" t="str">
        <f>1-EXP(-J2285)</f>
      </c>
      <c r="L2285" s="182" t="str">
        <f>IF(G2285=30,1,M2284)</f>
      </c>
      <c r="M2285" s="183" t="str">
        <f>L2285*(1-K2285)</f>
      </c>
    </row>
    <row r="2286">
      <c r="A2286" t="s">
        <v>167</v>
      </c>
      <c r="B2286" t="s">
        <v>250</v>
      </c>
      <c r="C2286" s="35" t="s">
        <v>252</v>
      </c>
      <c r="D2286" t="s">
        <v>530</v>
      </c>
      <c r="E2286" t="s">
        <v>548</v>
      </c>
      <c r="F2286" s="176" t="n">
        <v>2030</v>
      </c>
      <c r="G2286" s="177" t="n">
        <v>34</v>
      </c>
      <c r="H2286" s="178" t="n">
        <v>1402.83394249113</v>
      </c>
      <c r="I2286" s="179" t="n">
        <v>4356996.541468</v>
      </c>
      <c r="J2286" s="180" t="str">
        <f>IF(I2286&gt;0,H2286/I2286,0)</f>
      </c>
      <c r="K2286" s="181" t="str">
        <f>1-EXP(-J2286)</f>
      </c>
      <c r="L2286" s="182" t="str">
        <f>IF(G2286=30,1,M2285)</f>
      </c>
      <c r="M2286" s="183" t="str">
        <f>L2286*(1-K2286)</f>
      </c>
    </row>
    <row r="2287">
      <c r="A2287" t="s">
        <v>167</v>
      </c>
      <c r="B2287" t="s">
        <v>250</v>
      </c>
      <c r="C2287" s="35" t="s">
        <v>252</v>
      </c>
      <c r="D2287" t="s">
        <v>530</v>
      </c>
      <c r="E2287" t="s">
        <v>548</v>
      </c>
      <c r="F2287" s="176" t="n">
        <v>2030</v>
      </c>
      <c r="G2287" s="177" t="n">
        <v>35</v>
      </c>
      <c r="H2287" s="178" t="n">
        <v>1472.08939612684</v>
      </c>
      <c r="I2287" s="179" t="n">
        <v>4293256.99852839</v>
      </c>
      <c r="J2287" s="180" t="str">
        <f>IF(I2287&gt;0,H2287/I2287,0)</f>
      </c>
      <c r="K2287" s="181" t="str">
        <f>1-EXP(-J2287)</f>
      </c>
      <c r="L2287" s="182" t="str">
        <f>IF(G2287=30,1,M2286)</f>
      </c>
      <c r="M2287" s="183" t="str">
        <f>L2287*(1-K2287)</f>
      </c>
    </row>
    <row r="2288">
      <c r="A2288" t="s">
        <v>167</v>
      </c>
      <c r="B2288" t="s">
        <v>250</v>
      </c>
      <c r="C2288" s="35" t="s">
        <v>252</v>
      </c>
      <c r="D2288" t="s">
        <v>530</v>
      </c>
      <c r="E2288" t="s">
        <v>548</v>
      </c>
      <c r="F2288" s="176" t="n">
        <v>2030</v>
      </c>
      <c r="G2288" s="177" t="n">
        <v>36</v>
      </c>
      <c r="H2288" s="178" t="n">
        <v>1909.1914790596</v>
      </c>
      <c r="I2288" s="179" t="n">
        <v>4239115.42633297</v>
      </c>
      <c r="J2288" s="180" t="str">
        <f>IF(I2288&gt;0,H2288/I2288,0)</f>
      </c>
      <c r="K2288" s="181" t="str">
        <f>1-EXP(-J2288)</f>
      </c>
      <c r="L2288" s="182" t="str">
        <f>IF(G2288=30,1,M2287)</f>
      </c>
      <c r="M2288" s="183" t="str">
        <f>L2288*(1-K2288)</f>
      </c>
    </row>
    <row r="2289">
      <c r="A2289" t="s">
        <v>167</v>
      </c>
      <c r="B2289" t="s">
        <v>250</v>
      </c>
      <c r="C2289" s="35" t="s">
        <v>252</v>
      </c>
      <c r="D2289" t="s">
        <v>530</v>
      </c>
      <c r="E2289" t="s">
        <v>548</v>
      </c>
      <c r="F2289" s="176" t="n">
        <v>2030</v>
      </c>
      <c r="G2289" s="177" t="n">
        <v>37</v>
      </c>
      <c r="H2289" s="178" t="n">
        <v>2055.82456112007</v>
      </c>
      <c r="I2289" s="179" t="n">
        <v>4187631.17044357</v>
      </c>
      <c r="J2289" s="180" t="str">
        <f>IF(I2289&gt;0,H2289/I2289,0)</f>
      </c>
      <c r="K2289" s="181" t="str">
        <f>1-EXP(-J2289)</f>
      </c>
      <c r="L2289" s="182" t="str">
        <f>IF(G2289=30,1,M2288)</f>
      </c>
      <c r="M2289" s="183" t="str">
        <f>L2289*(1-K2289)</f>
      </c>
    </row>
    <row r="2290">
      <c r="A2290" t="s">
        <v>167</v>
      </c>
      <c r="B2290" t="s">
        <v>250</v>
      </c>
      <c r="C2290" s="35" t="s">
        <v>252</v>
      </c>
      <c r="D2290" t="s">
        <v>530</v>
      </c>
      <c r="E2290" t="s">
        <v>548</v>
      </c>
      <c r="F2290" s="176" t="n">
        <v>2030</v>
      </c>
      <c r="G2290" s="177" t="n">
        <v>38</v>
      </c>
      <c r="H2290" s="178" t="n">
        <v>2239.9076217591</v>
      </c>
      <c r="I2290" s="179" t="n">
        <v>4171146.23114961</v>
      </c>
      <c r="J2290" s="180" t="str">
        <f>IF(I2290&gt;0,H2290/I2290,0)</f>
      </c>
      <c r="K2290" s="181" t="str">
        <f>1-EXP(-J2290)</f>
      </c>
      <c r="L2290" s="182" t="str">
        <f>IF(G2290=30,1,M2289)</f>
      </c>
      <c r="M2290" s="183" t="str">
        <f>L2290*(1-K2290)</f>
      </c>
    </row>
    <row r="2291">
      <c r="A2291" t="s">
        <v>167</v>
      </c>
      <c r="B2291" t="s">
        <v>250</v>
      </c>
      <c r="C2291" s="35" t="s">
        <v>252</v>
      </c>
      <c r="D2291" t="s">
        <v>530</v>
      </c>
      <c r="E2291" t="s">
        <v>548</v>
      </c>
      <c r="F2291" s="176" t="n">
        <v>2030</v>
      </c>
      <c r="G2291" s="177" t="n">
        <v>39</v>
      </c>
      <c r="H2291" s="178" t="n">
        <v>2368.13096670671</v>
      </c>
      <c r="I2291" s="179" t="n">
        <v>4148879.12644485</v>
      </c>
      <c r="J2291" s="180" t="str">
        <f>IF(I2291&gt;0,H2291/I2291,0)</f>
      </c>
      <c r="K2291" s="181" t="str">
        <f>1-EXP(-J2291)</f>
      </c>
      <c r="L2291" s="182" t="str">
        <f>IF(G2291=30,1,M2290)</f>
      </c>
      <c r="M2291" s="183" t="str">
        <f>L2291*(1-K2291)</f>
      </c>
    </row>
    <row r="2292">
      <c r="A2292" t="s">
        <v>167</v>
      </c>
      <c r="B2292" t="s">
        <v>250</v>
      </c>
      <c r="C2292" s="35" t="s">
        <v>252</v>
      </c>
      <c r="D2292" t="s">
        <v>530</v>
      </c>
      <c r="E2292" t="s">
        <v>548</v>
      </c>
      <c r="F2292" s="176" t="n">
        <v>2030</v>
      </c>
      <c r="G2292" s="177" t="n">
        <v>40</v>
      </c>
      <c r="H2292" s="178" t="n">
        <v>2563.45977853589</v>
      </c>
      <c r="I2292" s="179" t="n">
        <v>4130156.71919809</v>
      </c>
      <c r="J2292" s="180" t="str">
        <f>IF(I2292&gt;0,H2292/I2292,0)</f>
      </c>
      <c r="K2292" s="181" t="str">
        <f>1-EXP(-J2292)</f>
      </c>
      <c r="L2292" s="182" t="str">
        <f>IF(G2292=30,1,M2291)</f>
      </c>
      <c r="M2292" s="183" t="str">
        <f>L2292*(1-K2292)</f>
      </c>
    </row>
    <row r="2293">
      <c r="A2293" t="s">
        <v>167</v>
      </c>
      <c r="B2293" t="s">
        <v>250</v>
      </c>
      <c r="C2293" s="35" t="s">
        <v>252</v>
      </c>
      <c r="D2293" t="s">
        <v>530</v>
      </c>
      <c r="E2293" t="s">
        <v>548</v>
      </c>
      <c r="F2293" s="176" t="n">
        <v>2030</v>
      </c>
      <c r="G2293" s="177" t="n">
        <v>41</v>
      </c>
      <c r="H2293" s="178" t="n">
        <v>3375.08935948353</v>
      </c>
      <c r="I2293" s="179" t="n">
        <v>4134472.85120571</v>
      </c>
      <c r="J2293" s="180" t="str">
        <f>IF(I2293&gt;0,H2293/I2293,0)</f>
      </c>
      <c r="K2293" s="181" t="str">
        <f>1-EXP(-J2293)</f>
      </c>
      <c r="L2293" s="182" t="str">
        <f>IF(G2293=30,1,M2292)</f>
      </c>
      <c r="M2293" s="183" t="str">
        <f>L2293*(1-K2293)</f>
      </c>
    </row>
    <row r="2294">
      <c r="A2294" t="s">
        <v>167</v>
      </c>
      <c r="B2294" t="s">
        <v>250</v>
      </c>
      <c r="C2294" s="35" t="s">
        <v>252</v>
      </c>
      <c r="D2294" t="s">
        <v>530</v>
      </c>
      <c r="E2294" t="s">
        <v>548</v>
      </c>
      <c r="F2294" s="176" t="n">
        <v>2030</v>
      </c>
      <c r="G2294" s="177" t="n">
        <v>42</v>
      </c>
      <c r="H2294" s="178" t="n">
        <v>3794.37679324625</v>
      </c>
      <c r="I2294" s="179" t="n">
        <v>4093099.1389482</v>
      </c>
      <c r="J2294" s="180" t="str">
        <f>IF(I2294&gt;0,H2294/I2294,0)</f>
      </c>
      <c r="K2294" s="181" t="str">
        <f>1-EXP(-J2294)</f>
      </c>
      <c r="L2294" s="182" t="str">
        <f>IF(G2294=30,1,M2293)</f>
      </c>
      <c r="M2294" s="183" t="str">
        <f>L2294*(1-K2294)</f>
      </c>
    </row>
    <row r="2295">
      <c r="A2295" t="s">
        <v>167</v>
      </c>
      <c r="B2295" t="s">
        <v>250</v>
      </c>
      <c r="C2295" s="35" t="s">
        <v>252</v>
      </c>
      <c r="D2295" t="s">
        <v>530</v>
      </c>
      <c r="E2295" t="s">
        <v>548</v>
      </c>
      <c r="F2295" s="176" t="n">
        <v>2030</v>
      </c>
      <c r="G2295" s="177" t="n">
        <v>43</v>
      </c>
      <c r="H2295" s="178" t="n">
        <v>4265.39946580562</v>
      </c>
      <c r="I2295" s="179" t="n">
        <v>4042924.42733164</v>
      </c>
      <c r="J2295" s="180" t="str">
        <f>IF(I2295&gt;0,H2295/I2295,0)</f>
      </c>
      <c r="K2295" s="181" t="str">
        <f>1-EXP(-J2295)</f>
      </c>
      <c r="L2295" s="182" t="str">
        <f>IF(G2295=30,1,M2294)</f>
      </c>
      <c r="M2295" s="183" t="str">
        <f>L2295*(1-K2295)</f>
      </c>
    </row>
    <row r="2296">
      <c r="A2296" t="s">
        <v>167</v>
      </c>
      <c r="B2296" t="s">
        <v>250</v>
      </c>
      <c r="C2296" s="35" t="s">
        <v>252</v>
      </c>
      <c r="D2296" t="s">
        <v>530</v>
      </c>
      <c r="E2296" t="s">
        <v>548</v>
      </c>
      <c r="F2296" s="176" t="n">
        <v>2030</v>
      </c>
      <c r="G2296" s="177" t="n">
        <v>44</v>
      </c>
      <c r="H2296" s="178" t="n">
        <v>4578.83644457417</v>
      </c>
      <c r="I2296" s="179" t="n">
        <v>4054344.9611101</v>
      </c>
      <c r="J2296" s="180" t="str">
        <f>IF(I2296&gt;0,H2296/I2296,0)</f>
      </c>
      <c r="K2296" s="181" t="str">
        <f>1-EXP(-J2296)</f>
      </c>
      <c r="L2296" s="182" t="str">
        <f>IF(G2296=30,1,M2295)</f>
      </c>
      <c r="M2296" s="183" t="str">
        <f>L2296*(1-K2296)</f>
      </c>
    </row>
    <row r="2297">
      <c r="A2297" t="s">
        <v>167</v>
      </c>
      <c r="B2297" t="s">
        <v>250</v>
      </c>
      <c r="C2297" s="35" t="s">
        <v>252</v>
      </c>
      <c r="D2297" t="s">
        <v>530</v>
      </c>
      <c r="E2297" t="s">
        <v>548</v>
      </c>
      <c r="F2297" s="176" t="n">
        <v>2030</v>
      </c>
      <c r="G2297" s="177" t="n">
        <v>45</v>
      </c>
      <c r="H2297" s="178" t="n">
        <v>5104.16143551462</v>
      </c>
      <c r="I2297" s="179" t="n">
        <v>4122567.4291574</v>
      </c>
      <c r="J2297" s="180" t="str">
        <f>IF(I2297&gt;0,H2297/I2297,0)</f>
      </c>
      <c r="K2297" s="181" t="str">
        <f>1-EXP(-J2297)</f>
      </c>
      <c r="L2297" s="182" t="str">
        <f>IF(G2297=30,1,M2296)</f>
      </c>
      <c r="M2297" s="183" t="str">
        <f>L2297*(1-K2297)</f>
      </c>
    </row>
    <row r="2298">
      <c r="A2298" t="s">
        <v>167</v>
      </c>
      <c r="B2298" t="s">
        <v>250</v>
      </c>
      <c r="C2298" s="35" t="s">
        <v>252</v>
      </c>
      <c r="D2298" t="s">
        <v>530</v>
      </c>
      <c r="E2298" t="s">
        <v>548</v>
      </c>
      <c r="F2298" s="176" t="n">
        <v>2030</v>
      </c>
      <c r="G2298" s="177" t="n">
        <v>46</v>
      </c>
      <c r="H2298" s="178" t="n">
        <v>6531.08553941355</v>
      </c>
      <c r="I2298" s="179" t="n">
        <v>4149063.75675989</v>
      </c>
      <c r="J2298" s="180" t="str">
        <f>IF(I2298&gt;0,H2298/I2298,0)</f>
      </c>
      <c r="K2298" s="181" t="str">
        <f>1-EXP(-J2298)</f>
      </c>
      <c r="L2298" s="182" t="str">
        <f>IF(G2298=30,1,M2297)</f>
      </c>
      <c r="M2298" s="183" t="str">
        <f>L2298*(1-K2298)</f>
      </c>
    </row>
    <row r="2299">
      <c r="A2299" t="s">
        <v>167</v>
      </c>
      <c r="B2299" t="s">
        <v>250</v>
      </c>
      <c r="C2299" s="35" t="s">
        <v>252</v>
      </c>
      <c r="D2299" t="s">
        <v>530</v>
      </c>
      <c r="E2299" t="s">
        <v>548</v>
      </c>
      <c r="F2299" s="176" t="n">
        <v>2030</v>
      </c>
      <c r="G2299" s="177" t="n">
        <v>47</v>
      </c>
      <c r="H2299" s="178" t="n">
        <v>7011.25550009599</v>
      </c>
      <c r="I2299" s="179" t="n">
        <v>4116539.98508635</v>
      </c>
      <c r="J2299" s="180" t="str">
        <f>IF(I2299&gt;0,H2299/I2299,0)</f>
      </c>
      <c r="K2299" s="181" t="str">
        <f>1-EXP(-J2299)</f>
      </c>
      <c r="L2299" s="182" t="str">
        <f>IF(G2299=30,1,M2298)</f>
      </c>
      <c r="M2299" s="183" t="str">
        <f>L2299*(1-K2299)</f>
      </c>
    </row>
    <row r="2300">
      <c r="A2300" t="s">
        <v>167</v>
      </c>
      <c r="B2300" t="s">
        <v>250</v>
      </c>
      <c r="C2300" s="35" t="s">
        <v>252</v>
      </c>
      <c r="D2300" t="s">
        <v>530</v>
      </c>
      <c r="E2300" t="s">
        <v>548</v>
      </c>
      <c r="F2300" s="176" t="n">
        <v>2030</v>
      </c>
      <c r="G2300" s="177" t="n">
        <v>48</v>
      </c>
      <c r="H2300" s="178" t="n">
        <v>7536.99941110466</v>
      </c>
      <c r="I2300" s="179" t="n">
        <v>4059333.70745504</v>
      </c>
      <c r="J2300" s="180" t="str">
        <f>IF(I2300&gt;0,H2300/I2300,0)</f>
      </c>
      <c r="K2300" s="181" t="str">
        <f>1-EXP(-J2300)</f>
      </c>
      <c r="L2300" s="182" t="str">
        <f>IF(G2300=30,1,M2299)</f>
      </c>
      <c r="M2300" s="183" t="str">
        <f>L2300*(1-K2300)</f>
      </c>
    </row>
    <row r="2301">
      <c r="A2301" t="s">
        <v>167</v>
      </c>
      <c r="B2301" t="s">
        <v>250</v>
      </c>
      <c r="C2301" s="35" t="s">
        <v>252</v>
      </c>
      <c r="D2301" t="s">
        <v>530</v>
      </c>
      <c r="E2301" t="s">
        <v>548</v>
      </c>
      <c r="F2301" s="176" t="n">
        <v>2030</v>
      </c>
      <c r="G2301" s="177" t="n">
        <v>49</v>
      </c>
      <c r="H2301" s="178" t="n">
        <v>7802.70270625917</v>
      </c>
      <c r="I2301" s="179" t="n">
        <v>3994690.26681002</v>
      </c>
      <c r="J2301" s="180" t="str">
        <f>IF(I2301&gt;0,H2301/I2301,0)</f>
      </c>
      <c r="K2301" s="181" t="str">
        <f>1-EXP(-J2301)</f>
      </c>
      <c r="L2301" s="182" t="str">
        <f>IF(G2301=30,1,M2300)</f>
      </c>
      <c r="M2301" s="183" t="str">
        <f>L2301*(1-K2301)</f>
      </c>
    </row>
    <row r="2302">
      <c r="A2302" t="s">
        <v>167</v>
      </c>
      <c r="B2302" t="s">
        <v>250</v>
      </c>
      <c r="C2302" s="35" t="s">
        <v>252</v>
      </c>
      <c r="D2302" t="s">
        <v>530</v>
      </c>
      <c r="E2302" t="s">
        <v>548</v>
      </c>
      <c r="F2302" s="176" t="n">
        <v>2030</v>
      </c>
      <c r="G2302" s="177" t="n">
        <v>50</v>
      </c>
      <c r="H2302" s="178" t="n">
        <v>8137.42373655964</v>
      </c>
      <c r="I2302" s="179" t="n">
        <v>3935384.11262567</v>
      </c>
      <c r="J2302" s="180" t="str">
        <f>IF(I2302&gt;0,H2302/I2302,0)</f>
      </c>
      <c r="K2302" s="181" t="str">
        <f>1-EXP(-J2302)</f>
      </c>
      <c r="L2302" s="182" t="str">
        <f>IF(G2302=30,1,M2301)</f>
      </c>
      <c r="M2302" s="183" t="str">
        <f>L2302*(1-K2302)</f>
      </c>
    </row>
    <row r="2303">
      <c r="A2303" t="s">
        <v>167</v>
      </c>
      <c r="B2303" t="s">
        <v>250</v>
      </c>
      <c r="C2303" s="35" t="s">
        <v>252</v>
      </c>
      <c r="D2303" t="s">
        <v>530</v>
      </c>
      <c r="E2303" t="s">
        <v>548</v>
      </c>
      <c r="F2303" s="176" t="n">
        <v>2030</v>
      </c>
      <c r="G2303" s="177" t="n">
        <v>51</v>
      </c>
      <c r="H2303" s="178" t="n">
        <v>8944.29153391302</v>
      </c>
      <c r="I2303" s="179" t="n">
        <v>3862568.74904243</v>
      </c>
      <c r="J2303" s="180" t="str">
        <f>IF(I2303&gt;0,H2303/I2303,0)</f>
      </c>
      <c r="K2303" s="181" t="str">
        <f>1-EXP(-J2303)</f>
      </c>
      <c r="L2303" s="182" t="str">
        <f>IF(G2303=30,1,M2302)</f>
      </c>
      <c r="M2303" s="183" t="str">
        <f>L2303*(1-K2303)</f>
      </c>
    </row>
    <row r="2304">
      <c r="A2304" t="s">
        <v>167</v>
      </c>
      <c r="B2304" t="s">
        <v>250</v>
      </c>
      <c r="C2304" s="35" t="s">
        <v>252</v>
      </c>
      <c r="D2304" t="s">
        <v>530</v>
      </c>
      <c r="E2304" t="s">
        <v>548</v>
      </c>
      <c r="F2304" s="176" t="n">
        <v>2030</v>
      </c>
      <c r="G2304" s="177" t="n">
        <v>52</v>
      </c>
      <c r="H2304" s="178" t="n">
        <v>9329.31129356594</v>
      </c>
      <c r="I2304" s="179" t="n">
        <v>3765639.25768373</v>
      </c>
      <c r="J2304" s="180" t="str">
        <f>IF(I2304&gt;0,H2304/I2304,0)</f>
      </c>
      <c r="K2304" s="181" t="str">
        <f>1-EXP(-J2304)</f>
      </c>
      <c r="L2304" s="182" t="str">
        <f>IF(G2304=30,1,M2303)</f>
      </c>
      <c r="M2304" s="183" t="str">
        <f>L2304*(1-K2304)</f>
      </c>
    </row>
    <row r="2305">
      <c r="A2305" t="s">
        <v>167</v>
      </c>
      <c r="B2305" t="s">
        <v>250</v>
      </c>
      <c r="C2305" s="35" t="s">
        <v>252</v>
      </c>
      <c r="D2305" t="s">
        <v>530</v>
      </c>
      <c r="E2305" t="s">
        <v>548</v>
      </c>
      <c r="F2305" s="176" t="n">
        <v>2030</v>
      </c>
      <c r="G2305" s="177" t="n">
        <v>53</v>
      </c>
      <c r="H2305" s="178" t="n">
        <v>9736.70151399119</v>
      </c>
      <c r="I2305" s="179" t="n">
        <v>3672792.05683421</v>
      </c>
      <c r="J2305" s="180" t="str">
        <f>IF(I2305&gt;0,H2305/I2305,0)</f>
      </c>
      <c r="K2305" s="181" t="str">
        <f>1-EXP(-J2305)</f>
      </c>
      <c r="L2305" s="182" t="str">
        <f>IF(G2305=30,1,M2304)</f>
      </c>
      <c r="M2305" s="183" t="str">
        <f>L2305*(1-K2305)</f>
      </c>
    </row>
    <row r="2306">
      <c r="A2306" t="s">
        <v>167</v>
      </c>
      <c r="B2306" t="s">
        <v>250</v>
      </c>
      <c r="C2306" s="35" t="s">
        <v>252</v>
      </c>
      <c r="D2306" t="s">
        <v>530</v>
      </c>
      <c r="E2306" t="s">
        <v>548</v>
      </c>
      <c r="F2306" s="176" t="n">
        <v>2030</v>
      </c>
      <c r="G2306" s="177" t="n">
        <v>54</v>
      </c>
      <c r="H2306" s="178" t="n">
        <v>10399.4880148701</v>
      </c>
      <c r="I2306" s="179" t="n">
        <v>3594854.57300692</v>
      </c>
      <c r="J2306" s="180" t="str">
        <f>IF(I2306&gt;0,H2306/I2306,0)</f>
      </c>
      <c r="K2306" s="181" t="str">
        <f>1-EXP(-J2306)</f>
      </c>
      <c r="L2306" s="182" t="str">
        <f>IF(G2306=30,1,M2305)</f>
      </c>
      <c r="M2306" s="183" t="str">
        <f>L2306*(1-K2306)</f>
      </c>
    </row>
    <row r="2307">
      <c r="A2307" t="s">
        <v>167</v>
      </c>
      <c r="B2307" t="s">
        <v>250</v>
      </c>
      <c r="C2307" s="35" t="s">
        <v>252</v>
      </c>
      <c r="D2307" t="s">
        <v>530</v>
      </c>
      <c r="E2307" t="s">
        <v>548</v>
      </c>
      <c r="F2307" s="176" t="n">
        <v>2030</v>
      </c>
      <c r="G2307" s="177" t="n">
        <v>55</v>
      </c>
      <c r="H2307" s="178" t="n">
        <v>11098.0659318275</v>
      </c>
      <c r="I2307" s="179" t="n">
        <v>3504181.53337946</v>
      </c>
      <c r="J2307" s="180" t="str">
        <f>IF(I2307&gt;0,H2307/I2307,0)</f>
      </c>
      <c r="K2307" s="181" t="str">
        <f>1-EXP(-J2307)</f>
      </c>
      <c r="L2307" s="182" t="str">
        <f>IF(G2307=30,1,M2306)</f>
      </c>
      <c r="M2307" s="183" t="str">
        <f>L2307*(1-K2307)</f>
      </c>
    </row>
    <row r="2308">
      <c r="A2308" t="s">
        <v>167</v>
      </c>
      <c r="B2308" t="s">
        <v>250</v>
      </c>
      <c r="C2308" s="35" t="s">
        <v>252</v>
      </c>
      <c r="D2308" t="s">
        <v>530</v>
      </c>
      <c r="E2308" t="s">
        <v>548</v>
      </c>
      <c r="F2308" s="176" t="n">
        <v>2030</v>
      </c>
      <c r="G2308" s="177" t="n">
        <v>56</v>
      </c>
      <c r="H2308" s="178" t="n">
        <v>12079.6479713205</v>
      </c>
      <c r="I2308" s="179" t="n">
        <v>3428392.00654575</v>
      </c>
      <c r="J2308" s="180" t="str">
        <f>IF(I2308&gt;0,H2308/I2308,0)</f>
      </c>
      <c r="K2308" s="181" t="str">
        <f>1-EXP(-J2308)</f>
      </c>
      <c r="L2308" s="182" t="str">
        <f>IF(G2308=30,1,M2307)</f>
      </c>
      <c r="M2308" s="183" t="str">
        <f>L2308*(1-K2308)</f>
      </c>
    </row>
    <row r="2309">
      <c r="A2309" t="s">
        <v>167</v>
      </c>
      <c r="B2309" t="s">
        <v>250</v>
      </c>
      <c r="C2309" s="35" t="s">
        <v>252</v>
      </c>
      <c r="D2309" t="s">
        <v>530</v>
      </c>
      <c r="E2309" t="s">
        <v>548</v>
      </c>
      <c r="F2309" s="176" t="n">
        <v>2030</v>
      </c>
      <c r="G2309" s="177" t="n">
        <v>57</v>
      </c>
      <c r="H2309" s="178" t="n">
        <v>13124.4424900581</v>
      </c>
      <c r="I2309" s="179" t="n">
        <v>3352392.70938043</v>
      </c>
      <c r="J2309" s="180" t="str">
        <f>IF(I2309&gt;0,H2309/I2309,0)</f>
      </c>
      <c r="K2309" s="181" t="str">
        <f>1-EXP(-J2309)</f>
      </c>
      <c r="L2309" s="182" t="str">
        <f>IF(G2309=30,1,M2308)</f>
      </c>
      <c r="M2309" s="183" t="str">
        <f>L2309*(1-K2309)</f>
      </c>
    </row>
    <row r="2310">
      <c r="A2310" t="s">
        <v>167</v>
      </c>
      <c r="B2310" t="s">
        <v>250</v>
      </c>
      <c r="C2310" s="35" t="s">
        <v>252</v>
      </c>
      <c r="D2310" t="s">
        <v>530</v>
      </c>
      <c r="E2310" t="s">
        <v>548</v>
      </c>
      <c r="F2310" s="176" t="n">
        <v>2030</v>
      </c>
      <c r="G2310" s="177" t="n">
        <v>58</v>
      </c>
      <c r="H2310" s="178" t="n">
        <v>14055.3037049244</v>
      </c>
      <c r="I2310" s="179" t="n">
        <v>3254903.64760483</v>
      </c>
      <c r="J2310" s="180" t="str">
        <f>IF(I2310&gt;0,H2310/I2310,0)</f>
      </c>
      <c r="K2310" s="181" t="str">
        <f>1-EXP(-J2310)</f>
      </c>
      <c r="L2310" s="182" t="str">
        <f>IF(G2310=30,1,M2309)</f>
      </c>
      <c r="M2310" s="183" t="str">
        <f>L2310*(1-K2310)</f>
      </c>
    </row>
    <row r="2311">
      <c r="A2311" t="s">
        <v>167</v>
      </c>
      <c r="B2311" t="s">
        <v>250</v>
      </c>
      <c r="C2311" s="35" t="s">
        <v>252</v>
      </c>
      <c r="D2311" t="s">
        <v>530</v>
      </c>
      <c r="E2311" t="s">
        <v>548</v>
      </c>
      <c r="F2311" s="176" t="n">
        <v>2030</v>
      </c>
      <c r="G2311" s="177" t="n">
        <v>59</v>
      </c>
      <c r="H2311" s="178" t="n">
        <v>14326.9680154304</v>
      </c>
      <c r="I2311" s="179" t="n">
        <v>3167556.27469323</v>
      </c>
      <c r="J2311" s="180" t="str">
        <f>IF(I2311&gt;0,H2311/I2311,0)</f>
      </c>
      <c r="K2311" s="181" t="str">
        <f>1-EXP(-J2311)</f>
      </c>
      <c r="L2311" s="182" t="str">
        <f>IF(G2311=30,1,M2310)</f>
      </c>
      <c r="M2311" s="183" t="str">
        <f>L2311*(1-K2311)</f>
      </c>
    </row>
    <row r="2312">
      <c r="A2312" t="s">
        <v>167</v>
      </c>
      <c r="B2312" t="s">
        <v>250</v>
      </c>
      <c r="C2312" s="35" t="s">
        <v>252</v>
      </c>
      <c r="D2312" t="s">
        <v>530</v>
      </c>
      <c r="E2312" t="s">
        <v>548</v>
      </c>
      <c r="F2312" s="176" t="n">
        <v>2030</v>
      </c>
      <c r="G2312" s="177" t="n">
        <v>60</v>
      </c>
      <c r="H2312" s="178" t="n">
        <v>14788.3570923992</v>
      </c>
      <c r="I2312" s="179" t="n">
        <v>3078322.57092399</v>
      </c>
      <c r="J2312" s="180" t="str">
        <f>IF(I2312&gt;0,H2312/I2312,0)</f>
      </c>
      <c r="K2312" s="181" t="str">
        <f>1-EXP(-J2312)</f>
      </c>
      <c r="L2312" s="182" t="str">
        <f>IF(G2312=30,1,M2311)</f>
      </c>
      <c r="M2312" s="183" t="str">
        <f>L2312*(1-K2312)</f>
      </c>
    </row>
    <row r="2313">
      <c r="A2313" t="s">
        <v>167</v>
      </c>
      <c r="B2313" t="s">
        <v>250</v>
      </c>
      <c r="C2313" s="35" t="s">
        <v>252</v>
      </c>
      <c r="D2313" t="s">
        <v>530</v>
      </c>
      <c r="E2313" t="s">
        <v>548</v>
      </c>
      <c r="F2313" s="176" t="n">
        <v>2030</v>
      </c>
      <c r="G2313" s="177" t="n">
        <v>61</v>
      </c>
      <c r="H2313" s="178" t="n">
        <v>15669.802476379</v>
      </c>
      <c r="I2313" s="179" t="n">
        <v>2973616.90640059</v>
      </c>
      <c r="J2313" s="180" t="str">
        <f>IF(I2313&gt;0,H2313/I2313,0)</f>
      </c>
      <c r="K2313" s="181" t="str">
        <f>1-EXP(-J2313)</f>
      </c>
      <c r="L2313" s="182" t="str">
        <f>IF(G2313=30,1,M2312)</f>
      </c>
      <c r="M2313" s="183" t="str">
        <f>L2313*(1-K2313)</f>
      </c>
    </row>
    <row r="2314">
      <c r="A2314" t="s">
        <v>167</v>
      </c>
      <c r="B2314" t="s">
        <v>250</v>
      </c>
      <c r="C2314" s="35" t="s">
        <v>252</v>
      </c>
      <c r="D2314" t="s">
        <v>530</v>
      </c>
      <c r="E2314" t="s">
        <v>548</v>
      </c>
      <c r="F2314" s="176" t="n">
        <v>2030</v>
      </c>
      <c r="G2314" s="177" t="n">
        <v>62</v>
      </c>
      <c r="H2314" s="178" t="n">
        <v>16587.2073548248</v>
      </c>
      <c r="I2314" s="179" t="n">
        <v>2861832.79309225</v>
      </c>
      <c r="J2314" s="180" t="str">
        <f>IF(I2314&gt;0,H2314/I2314,0)</f>
      </c>
      <c r="K2314" s="181" t="str">
        <f>1-EXP(-J2314)</f>
      </c>
      <c r="L2314" s="182" t="str">
        <f>IF(G2314=30,1,M2313)</f>
      </c>
      <c r="M2314" s="183" t="str">
        <f>L2314*(1-K2314)</f>
      </c>
    </row>
    <row r="2315">
      <c r="A2315" t="s">
        <v>167</v>
      </c>
      <c r="B2315" t="s">
        <v>250</v>
      </c>
      <c r="C2315" s="35" t="s">
        <v>252</v>
      </c>
      <c r="D2315" t="s">
        <v>530</v>
      </c>
      <c r="E2315" t="s">
        <v>548</v>
      </c>
      <c r="F2315" s="176" t="n">
        <v>2030</v>
      </c>
      <c r="G2315" s="177" t="n">
        <v>63</v>
      </c>
      <c r="H2315" s="178" t="n">
        <v>17543.292932872</v>
      </c>
      <c r="I2315" s="179" t="n">
        <v>2751828.81674468</v>
      </c>
      <c r="J2315" s="180" t="str">
        <f>IF(I2315&gt;0,H2315/I2315,0)</f>
      </c>
      <c r="K2315" s="181" t="str">
        <f>1-EXP(-J2315)</f>
      </c>
      <c r="L2315" s="182" t="str">
        <f>IF(G2315=30,1,M2314)</f>
      </c>
      <c r="M2315" s="183" t="str">
        <f>L2315*(1-K2315)</f>
      </c>
    </row>
    <row r="2316">
      <c r="A2316" t="s">
        <v>167</v>
      </c>
      <c r="B2316" t="s">
        <v>250</v>
      </c>
      <c r="C2316" s="35" t="s">
        <v>252</v>
      </c>
      <c r="D2316" t="s">
        <v>530</v>
      </c>
      <c r="E2316" t="s">
        <v>548</v>
      </c>
      <c r="F2316" s="176" t="n">
        <v>2030</v>
      </c>
      <c r="G2316" s="177" t="n">
        <v>64</v>
      </c>
      <c r="H2316" s="178" t="n">
        <v>18760.8886505641</v>
      </c>
      <c r="I2316" s="179" t="n">
        <v>2629163.62233531</v>
      </c>
      <c r="J2316" s="180" t="str">
        <f>IF(I2316&gt;0,H2316/I2316,0)</f>
      </c>
      <c r="K2316" s="181" t="str">
        <f>1-EXP(-J2316)</f>
      </c>
      <c r="L2316" s="182" t="str">
        <f>IF(G2316=30,1,M2315)</f>
      </c>
      <c r="M2316" s="183" t="str">
        <f>L2316*(1-K2316)</f>
      </c>
    </row>
    <row r="2317">
      <c r="A2317" t="s">
        <v>167</v>
      </c>
      <c r="B2317" t="s">
        <v>250</v>
      </c>
      <c r="C2317" s="35" t="s">
        <v>252</v>
      </c>
      <c r="D2317" t="s">
        <v>530</v>
      </c>
      <c r="E2317" t="s">
        <v>548</v>
      </c>
      <c r="F2317" s="176" t="n">
        <v>2030</v>
      </c>
      <c r="G2317" s="177" t="n">
        <v>65</v>
      </c>
      <c r="H2317" s="178" t="n">
        <v>19767.7662561267</v>
      </c>
      <c r="I2317" s="179" t="n">
        <v>2494282.10151926</v>
      </c>
      <c r="J2317" s="180" t="str">
        <f>IF(I2317&gt;0,H2317/I2317,0)</f>
      </c>
      <c r="K2317" s="181" t="str">
        <f>1-EXP(-J2317)</f>
      </c>
      <c r="L2317" s="182" t="str">
        <f>IF(G2317=30,1,M2316)</f>
      </c>
      <c r="M2317" s="183" t="str">
        <f>L2317*(1-K2317)</f>
      </c>
    </row>
    <row r="2318">
      <c r="A2318" t="s">
        <v>167</v>
      </c>
      <c r="B2318" t="s">
        <v>250</v>
      </c>
      <c r="C2318" s="35" t="s">
        <v>252</v>
      </c>
      <c r="D2318" t="s">
        <v>530</v>
      </c>
      <c r="E2318" t="s">
        <v>548</v>
      </c>
      <c r="F2318" s="176" t="n">
        <v>2030</v>
      </c>
      <c r="G2318" s="177" t="n">
        <v>66</v>
      </c>
      <c r="H2318" s="178" t="n">
        <v>20342.4629508328</v>
      </c>
      <c r="I2318" s="179" t="n">
        <v>2360575.69518225</v>
      </c>
      <c r="J2318" s="180" t="str">
        <f>IF(I2318&gt;0,H2318/I2318,0)</f>
      </c>
      <c r="K2318" s="181" t="str">
        <f>1-EXP(-J2318)</f>
      </c>
      <c r="L2318" s="182" t="str">
        <f>IF(G2318=30,1,M2317)</f>
      </c>
      <c r="M2318" s="183" t="str">
        <f>L2318*(1-K2318)</f>
      </c>
    </row>
    <row r="2319">
      <c r="A2319" t="s">
        <v>167</v>
      </c>
      <c r="B2319" t="s">
        <v>250</v>
      </c>
      <c r="C2319" s="35" t="s">
        <v>252</v>
      </c>
      <c r="D2319" t="s">
        <v>530</v>
      </c>
      <c r="E2319" t="s">
        <v>548</v>
      </c>
      <c r="F2319" s="176" t="n">
        <v>2030</v>
      </c>
      <c r="G2319" s="177" t="n">
        <v>67</v>
      </c>
      <c r="H2319" s="178" t="n">
        <v>21022.1522274748</v>
      </c>
      <c r="I2319" s="179" t="n">
        <v>2227471.36133464</v>
      </c>
      <c r="J2319" s="180" t="str">
        <f>IF(I2319&gt;0,H2319/I2319,0)</f>
      </c>
      <c r="K2319" s="181" t="str">
        <f>1-EXP(-J2319)</f>
      </c>
      <c r="L2319" s="182" t="str">
        <f>IF(G2319=30,1,M2318)</f>
      </c>
      <c r="M2319" s="183" t="str">
        <f>L2319*(1-K2319)</f>
      </c>
    </row>
    <row r="2320">
      <c r="A2320" t="s">
        <v>167</v>
      </c>
      <c r="B2320" t="s">
        <v>250</v>
      </c>
      <c r="C2320" s="35" t="s">
        <v>252</v>
      </c>
      <c r="D2320" t="s">
        <v>530</v>
      </c>
      <c r="E2320" t="s">
        <v>548</v>
      </c>
      <c r="F2320" s="176" t="n">
        <v>2030</v>
      </c>
      <c r="G2320" s="177" t="n">
        <v>68</v>
      </c>
      <c r="H2320" s="178" t="n">
        <v>21607.1208973923</v>
      </c>
      <c r="I2320" s="179" t="n">
        <v>2094422.99675745</v>
      </c>
      <c r="J2320" s="180" t="str">
        <f>IF(I2320&gt;0,H2320/I2320,0)</f>
      </c>
      <c r="K2320" s="181" t="str">
        <f>1-EXP(-J2320)</f>
      </c>
      <c r="L2320" s="182" t="str">
        <f>IF(G2320=30,1,M2319)</f>
      </c>
      <c r="M2320" s="183" t="str">
        <f>L2320*(1-K2320)</f>
      </c>
    </row>
    <row r="2321">
      <c r="A2321" t="s">
        <v>167</v>
      </c>
      <c r="B2321" t="s">
        <v>250</v>
      </c>
      <c r="C2321" s="35" t="s">
        <v>252</v>
      </c>
      <c r="D2321" t="s">
        <v>530</v>
      </c>
      <c r="E2321" t="s">
        <v>548</v>
      </c>
      <c r="F2321" s="176" t="n">
        <v>2030</v>
      </c>
      <c r="G2321" s="177" t="n">
        <v>69</v>
      </c>
      <c r="H2321" s="178" t="n">
        <v>21146.4391130125</v>
      </c>
      <c r="I2321" s="179" t="n">
        <v>1961703.17434707</v>
      </c>
      <c r="J2321" s="180" t="str">
        <f>IF(I2321&gt;0,H2321/I2321,0)</f>
      </c>
      <c r="K2321" s="181" t="str">
        <f>1-EXP(-J2321)</f>
      </c>
      <c r="L2321" s="182" t="str">
        <f>IF(G2321=30,1,M2320)</f>
      </c>
      <c r="M2321" s="183" t="str">
        <f>L2321*(1-K2321)</f>
      </c>
    </row>
    <row r="2322">
      <c r="A2322" t="s">
        <v>167</v>
      </c>
      <c r="B2322" t="s">
        <v>250</v>
      </c>
      <c r="C2322" s="35" t="s">
        <v>252</v>
      </c>
      <c r="D2322" t="s">
        <v>530</v>
      </c>
      <c r="E2322" t="s">
        <v>548</v>
      </c>
      <c r="F2322" s="176" t="n">
        <v>2031</v>
      </c>
      <c r="G2322" s="177" t="n">
        <v>30</v>
      </c>
      <c r="H2322" s="178" t="n">
        <v>782.200424161899</v>
      </c>
      <c r="I2322" s="179" t="n">
        <v>4329566.56555099</v>
      </c>
      <c r="J2322" s="180" t="str">
        <f>IF(I2322&gt;0,H2322/I2322,0)</f>
      </c>
      <c r="K2322" s="181" t="str">
        <f>1-EXP(-J2322)</f>
      </c>
      <c r="L2322" s="182" t="str">
        <f>IF(G2322=30,1,M2321)</f>
      </c>
      <c r="M2322" s="183" t="str">
        <f>L2322*(1-K2322)</f>
      </c>
    </row>
    <row r="2323">
      <c r="A2323" t="s">
        <v>167</v>
      </c>
      <c r="B2323" t="s">
        <v>250</v>
      </c>
      <c r="C2323" s="35" t="s">
        <v>252</v>
      </c>
      <c r="D2323" t="s">
        <v>530</v>
      </c>
      <c r="E2323" t="s">
        <v>548</v>
      </c>
      <c r="F2323" s="176" t="n">
        <v>2031</v>
      </c>
      <c r="G2323" s="177" t="n">
        <v>31</v>
      </c>
      <c r="H2323" s="178" t="n">
        <v>1158.21254517286</v>
      </c>
      <c r="I2323" s="179" t="n">
        <v>4331097.04433724</v>
      </c>
      <c r="J2323" s="180" t="str">
        <f>IF(I2323&gt;0,H2323/I2323,0)</f>
      </c>
      <c r="K2323" s="181" t="str">
        <f>1-EXP(-J2323)</f>
      </c>
      <c r="L2323" s="182" t="str">
        <f>IF(G2323=30,1,M2322)</f>
      </c>
      <c r="M2323" s="183" t="str">
        <f>L2323*(1-K2323)</f>
      </c>
    </row>
    <row r="2324">
      <c r="A2324" t="s">
        <v>167</v>
      </c>
      <c r="B2324" t="s">
        <v>250</v>
      </c>
      <c r="C2324" s="35" t="s">
        <v>252</v>
      </c>
      <c r="D2324" t="s">
        <v>530</v>
      </c>
      <c r="E2324" t="s">
        <v>548</v>
      </c>
      <c r="F2324" s="176" t="n">
        <v>2031</v>
      </c>
      <c r="G2324" s="177" t="n">
        <v>32</v>
      </c>
      <c r="H2324" s="178" t="n">
        <v>1246.64412496848</v>
      </c>
      <c r="I2324" s="179" t="n">
        <v>4371807.72909427</v>
      </c>
      <c r="J2324" s="180" t="str">
        <f>IF(I2324&gt;0,H2324/I2324,0)</f>
      </c>
      <c r="K2324" s="181" t="str">
        <f>1-EXP(-J2324)</f>
      </c>
      <c r="L2324" s="182" t="str">
        <f>IF(G2324=30,1,M2323)</f>
      </c>
      <c r="M2324" s="183" t="str">
        <f>L2324*(1-K2324)</f>
      </c>
    </row>
    <row r="2325">
      <c r="A2325" t="s">
        <v>167</v>
      </c>
      <c r="B2325" t="s">
        <v>250</v>
      </c>
      <c r="C2325" s="35" t="s">
        <v>252</v>
      </c>
      <c r="D2325" t="s">
        <v>530</v>
      </c>
      <c r="E2325" t="s">
        <v>548</v>
      </c>
      <c r="F2325" s="176" t="n">
        <v>2031</v>
      </c>
      <c r="G2325" s="177" t="n">
        <v>33</v>
      </c>
      <c r="H2325" s="178" t="n">
        <v>1330.70800577903</v>
      </c>
      <c r="I2325" s="179" t="n">
        <v>4415160.9100435</v>
      </c>
      <c r="J2325" s="180" t="str">
        <f>IF(I2325&gt;0,H2325/I2325,0)</f>
      </c>
      <c r="K2325" s="181" t="str">
        <f>1-EXP(-J2325)</f>
      </c>
      <c r="L2325" s="182" t="str">
        <f>IF(G2325=30,1,M2324)</f>
      </c>
      <c r="M2325" s="183" t="str">
        <f>L2325*(1-K2325)</f>
      </c>
    </row>
    <row r="2326">
      <c r="A2326" t="s">
        <v>167</v>
      </c>
      <c r="B2326" t="s">
        <v>250</v>
      </c>
      <c r="C2326" s="35" t="s">
        <v>252</v>
      </c>
      <c r="D2326" t="s">
        <v>530</v>
      </c>
      <c r="E2326" t="s">
        <v>548</v>
      </c>
      <c r="F2326" s="176" t="n">
        <v>2031</v>
      </c>
      <c r="G2326" s="177" t="n">
        <v>34</v>
      </c>
      <c r="H2326" s="178" t="n">
        <v>1408.75501599069</v>
      </c>
      <c r="I2326" s="179" t="n">
        <v>4412226.9210466</v>
      </c>
      <c r="J2326" s="180" t="str">
        <f>IF(I2326&gt;0,H2326/I2326,0)</f>
      </c>
      <c r="K2326" s="181" t="str">
        <f>1-EXP(-J2326)</f>
      </c>
      <c r="L2326" s="182" t="str">
        <f>IF(G2326=30,1,M2325)</f>
      </c>
      <c r="M2326" s="183" t="str">
        <f>L2326*(1-K2326)</f>
      </c>
    </row>
    <row r="2327">
      <c r="A2327" t="s">
        <v>167</v>
      </c>
      <c r="B2327" t="s">
        <v>250</v>
      </c>
      <c r="C2327" s="35" t="s">
        <v>252</v>
      </c>
      <c r="D2327" t="s">
        <v>530</v>
      </c>
      <c r="E2327" t="s">
        <v>548</v>
      </c>
      <c r="F2327" s="176" t="n">
        <v>2031</v>
      </c>
      <c r="G2327" s="177" t="n">
        <v>35</v>
      </c>
      <c r="H2327" s="178" t="n">
        <v>1481.92095711976</v>
      </c>
      <c r="I2327" s="179" t="n">
        <v>4350190.59405683</v>
      </c>
      <c r="J2327" s="180" t="str">
        <f>IF(I2327&gt;0,H2327/I2327,0)</f>
      </c>
      <c r="K2327" s="181" t="str">
        <f>1-EXP(-J2327)</f>
      </c>
      <c r="L2327" s="182" t="str">
        <f>IF(G2327=30,1,M2326)</f>
      </c>
      <c r="M2327" s="183" t="str">
        <f>L2327*(1-K2327)</f>
      </c>
    </row>
    <row r="2328">
      <c r="A2328" t="s">
        <v>167</v>
      </c>
      <c r="B2328" t="s">
        <v>250</v>
      </c>
      <c r="C2328" s="35" t="s">
        <v>252</v>
      </c>
      <c r="D2328" t="s">
        <v>530</v>
      </c>
      <c r="E2328" t="s">
        <v>548</v>
      </c>
      <c r="F2328" s="176" t="n">
        <v>2031</v>
      </c>
      <c r="G2328" s="177" t="n">
        <v>36</v>
      </c>
      <c r="H2328" s="178" t="n">
        <v>1901.11500916854</v>
      </c>
      <c r="I2328" s="179" t="n">
        <v>4286138.00998157</v>
      </c>
      <c r="J2328" s="180" t="str">
        <f>IF(I2328&gt;0,H2328/I2328,0)</f>
      </c>
      <c r="K2328" s="181" t="str">
        <f>1-EXP(-J2328)</f>
      </c>
      <c r="L2328" s="182" t="str">
        <f>IF(G2328=30,1,M2327)</f>
      </c>
      <c r="M2328" s="183" t="str">
        <f>L2328*(1-K2328)</f>
      </c>
    </row>
    <row r="2329">
      <c r="A2329" t="s">
        <v>167</v>
      </c>
      <c r="B2329" t="s">
        <v>250</v>
      </c>
      <c r="C2329" s="35" t="s">
        <v>252</v>
      </c>
      <c r="D2329" t="s">
        <v>530</v>
      </c>
      <c r="E2329" t="s">
        <v>548</v>
      </c>
      <c r="F2329" s="176" t="n">
        <v>2031</v>
      </c>
      <c r="G2329" s="177" t="n">
        <v>37</v>
      </c>
      <c r="H2329" s="178" t="n">
        <v>2033.7885747062</v>
      </c>
      <c r="I2329" s="179" t="n">
        <v>4231694.93627437</v>
      </c>
      <c r="J2329" s="180" t="str">
        <f>IF(I2329&gt;0,H2329/I2329,0)</f>
      </c>
      <c r="K2329" s="181" t="str">
        <f>1-EXP(-J2329)</f>
      </c>
      <c r="L2329" s="182" t="str">
        <f>IF(G2329=30,1,M2328)</f>
      </c>
      <c r="M2329" s="183" t="str">
        <f>L2329*(1-K2329)</f>
      </c>
    </row>
    <row r="2330">
      <c r="A2330" t="s">
        <v>167</v>
      </c>
      <c r="B2330" t="s">
        <v>250</v>
      </c>
      <c r="C2330" s="35" t="s">
        <v>252</v>
      </c>
      <c r="D2330" t="s">
        <v>530</v>
      </c>
      <c r="E2330" t="s">
        <v>548</v>
      </c>
      <c r="F2330" s="176" t="n">
        <v>2031</v>
      </c>
      <c r="G2330" s="177" t="n">
        <v>38</v>
      </c>
      <c r="H2330" s="178" t="n">
        <v>2202.42206775654</v>
      </c>
      <c r="I2330" s="179" t="n">
        <v>4179741.67320463</v>
      </c>
      <c r="J2330" s="180" t="str">
        <f>IF(I2330&gt;0,H2330/I2330,0)</f>
      </c>
      <c r="K2330" s="181" t="str">
        <f>1-EXP(-J2330)</f>
      </c>
      <c r="L2330" s="182" t="str">
        <f>IF(G2330=30,1,M2329)</f>
      </c>
      <c r="M2330" s="183" t="str">
        <f>L2330*(1-K2330)</f>
      </c>
    </row>
    <row r="2331">
      <c r="A2331" t="s">
        <v>167</v>
      </c>
      <c r="B2331" t="s">
        <v>250</v>
      </c>
      <c r="C2331" s="35" t="s">
        <v>252</v>
      </c>
      <c r="D2331" t="s">
        <v>530</v>
      </c>
      <c r="E2331" t="s">
        <v>548</v>
      </c>
      <c r="F2331" s="176" t="n">
        <v>2031</v>
      </c>
      <c r="G2331" s="177" t="n">
        <v>39</v>
      </c>
      <c r="H2331" s="178" t="n">
        <v>2318.06221947072</v>
      </c>
      <c r="I2331" s="179" t="n">
        <v>4162663.51370332</v>
      </c>
      <c r="J2331" s="180" t="str">
        <f>IF(I2331&gt;0,H2331/I2331,0)</f>
      </c>
      <c r="K2331" s="181" t="str">
        <f>1-EXP(-J2331)</f>
      </c>
      <c r="L2331" s="182" t="str">
        <f>IF(G2331=30,1,M2330)</f>
      </c>
      <c r="M2331" s="183" t="str">
        <f>L2331*(1-K2331)</f>
      </c>
    </row>
    <row r="2332">
      <c r="A2332" t="s">
        <v>167</v>
      </c>
      <c r="B2332" t="s">
        <v>250</v>
      </c>
      <c r="C2332" s="35" t="s">
        <v>252</v>
      </c>
      <c r="D2332" t="s">
        <v>530</v>
      </c>
      <c r="E2332" t="s">
        <v>548</v>
      </c>
      <c r="F2332" s="176" t="n">
        <v>2031</v>
      </c>
      <c r="G2332" s="177" t="n">
        <v>40</v>
      </c>
      <c r="H2332" s="178" t="n">
        <v>2510.77133744445</v>
      </c>
      <c r="I2332" s="179" t="n">
        <v>4139843.73123266</v>
      </c>
      <c r="J2332" s="180" t="str">
        <f>IF(I2332&gt;0,H2332/I2332,0)</f>
      </c>
      <c r="K2332" s="181" t="str">
        <f>1-EXP(-J2332)</f>
      </c>
      <c r="L2332" s="182" t="str">
        <f>IF(G2332=30,1,M2331)</f>
      </c>
      <c r="M2332" s="183" t="str">
        <f>L2332*(1-K2332)</f>
      </c>
    </row>
    <row r="2333">
      <c r="A2333" t="s">
        <v>167</v>
      </c>
      <c r="B2333" t="s">
        <v>250</v>
      </c>
      <c r="C2333" s="35" t="s">
        <v>252</v>
      </c>
      <c r="D2333" t="s">
        <v>530</v>
      </c>
      <c r="E2333" t="s">
        <v>548</v>
      </c>
      <c r="F2333" s="176" t="n">
        <v>2031</v>
      </c>
      <c r="G2333" s="177" t="n">
        <v>41</v>
      </c>
      <c r="H2333" s="178" t="n">
        <v>3271.06676263735</v>
      </c>
      <c r="I2333" s="179" t="n">
        <v>4120450.36165697</v>
      </c>
      <c r="J2333" s="180" t="str">
        <f>IF(I2333&gt;0,H2333/I2333,0)</f>
      </c>
      <c r="K2333" s="181" t="str">
        <f>1-EXP(-J2333)</f>
      </c>
      <c r="L2333" s="182" t="str">
        <f>IF(G2333=30,1,M2332)</f>
      </c>
      <c r="M2333" s="183" t="str">
        <f>L2333*(1-K2333)</f>
      </c>
    </row>
    <row r="2334">
      <c r="A2334" t="s">
        <v>167</v>
      </c>
      <c r="B2334" t="s">
        <v>250</v>
      </c>
      <c r="C2334" s="35" t="s">
        <v>252</v>
      </c>
      <c r="D2334" t="s">
        <v>530</v>
      </c>
      <c r="E2334" t="s">
        <v>548</v>
      </c>
      <c r="F2334" s="176" t="n">
        <v>2031</v>
      </c>
      <c r="G2334" s="177" t="n">
        <v>42</v>
      </c>
      <c r="H2334" s="178" t="n">
        <v>3629.14669383454</v>
      </c>
      <c r="I2334" s="179" t="n">
        <v>4124081.32080688</v>
      </c>
      <c r="J2334" s="180" t="str">
        <f>IF(I2334&gt;0,H2334/I2334,0)</f>
      </c>
      <c r="K2334" s="181" t="str">
        <f>1-EXP(-J2334)</f>
      </c>
      <c r="L2334" s="182" t="str">
        <f>IF(G2334=30,1,M2333)</f>
      </c>
      <c r="M2334" s="183" t="str">
        <f>L2334*(1-K2334)</f>
      </c>
    </row>
    <row r="2335">
      <c r="A2335" t="s">
        <v>167</v>
      </c>
      <c r="B2335" t="s">
        <v>250</v>
      </c>
      <c r="C2335" s="35" t="s">
        <v>252</v>
      </c>
      <c r="D2335" t="s">
        <v>530</v>
      </c>
      <c r="E2335" t="s">
        <v>548</v>
      </c>
      <c r="F2335" s="176" t="n">
        <v>2031</v>
      </c>
      <c r="G2335" s="177" t="n">
        <v>43</v>
      </c>
      <c r="H2335" s="178" t="n">
        <v>4104.74979361967</v>
      </c>
      <c r="I2335" s="179" t="n">
        <v>4081789.69708676</v>
      </c>
      <c r="J2335" s="180" t="str">
        <f>IF(I2335&gt;0,H2335/I2335,0)</f>
      </c>
      <c r="K2335" s="181" t="str">
        <f>1-EXP(-J2335)</f>
      </c>
      <c r="L2335" s="182" t="str">
        <f>IF(G2335=30,1,M2334)</f>
      </c>
      <c r="M2335" s="183" t="str">
        <f>L2335*(1-K2335)</f>
      </c>
    </row>
    <row r="2336">
      <c r="A2336" t="s">
        <v>167</v>
      </c>
      <c r="B2336" t="s">
        <v>250</v>
      </c>
      <c r="C2336" s="35" t="s">
        <v>252</v>
      </c>
      <c r="D2336" t="s">
        <v>530</v>
      </c>
      <c r="E2336" t="s">
        <v>548</v>
      </c>
      <c r="F2336" s="176" t="n">
        <v>2031</v>
      </c>
      <c r="G2336" s="177" t="n">
        <v>44</v>
      </c>
      <c r="H2336" s="178" t="n">
        <v>4354.45468830048</v>
      </c>
      <c r="I2336" s="179" t="n">
        <v>4030602.54863338</v>
      </c>
      <c r="J2336" s="180" t="str">
        <f>IF(I2336&gt;0,H2336/I2336,0)</f>
      </c>
      <c r="K2336" s="181" t="str">
        <f>1-EXP(-J2336)</f>
      </c>
      <c r="L2336" s="182" t="str">
        <f>IF(G2336=30,1,M2335)</f>
      </c>
      <c r="M2336" s="183" t="str">
        <f>L2336*(1-K2336)</f>
      </c>
    </row>
    <row r="2337">
      <c r="A2337" t="s">
        <v>167</v>
      </c>
      <c r="B2337" t="s">
        <v>250</v>
      </c>
      <c r="C2337" s="35" t="s">
        <v>252</v>
      </c>
      <c r="D2337" t="s">
        <v>530</v>
      </c>
      <c r="E2337" t="s">
        <v>548</v>
      </c>
      <c r="F2337" s="176" t="n">
        <v>2031</v>
      </c>
      <c r="G2337" s="177" t="n">
        <v>45</v>
      </c>
      <c r="H2337" s="178" t="n">
        <v>4796.70546850721</v>
      </c>
      <c r="I2337" s="179" t="n">
        <v>4040970.42153143</v>
      </c>
      <c r="J2337" s="180" t="str">
        <f>IF(I2337&gt;0,H2337/I2337,0)</f>
      </c>
      <c r="K2337" s="181" t="str">
        <f>1-EXP(-J2337)</f>
      </c>
      <c r="L2337" s="182" t="str">
        <f>IF(G2337=30,1,M2336)</f>
      </c>
      <c r="M2337" s="183" t="str">
        <f>L2337*(1-K2337)</f>
      </c>
    </row>
    <row r="2338">
      <c r="A2338" t="s">
        <v>167</v>
      </c>
      <c r="B2338" t="s">
        <v>250</v>
      </c>
      <c r="C2338" s="35" t="s">
        <v>252</v>
      </c>
      <c r="D2338" t="s">
        <v>530</v>
      </c>
      <c r="E2338" t="s">
        <v>548</v>
      </c>
      <c r="F2338" s="176" t="n">
        <v>2031</v>
      </c>
      <c r="G2338" s="177" t="n">
        <v>46</v>
      </c>
      <c r="H2338" s="178" t="n">
        <v>6178.01794670092</v>
      </c>
      <c r="I2338" s="179" t="n">
        <v>4107692.62706418</v>
      </c>
      <c r="J2338" s="180" t="str">
        <f>IF(I2338&gt;0,H2338/I2338,0)</f>
      </c>
      <c r="K2338" s="181" t="str">
        <f>1-EXP(-J2338)</f>
      </c>
      <c r="L2338" s="182" t="str">
        <f>IF(G2338=30,1,M2337)</f>
      </c>
      <c r="M2338" s="183" t="str">
        <f>L2338*(1-K2338)</f>
      </c>
    </row>
    <row r="2339">
      <c r="A2339" t="s">
        <v>167</v>
      </c>
      <c r="B2339" t="s">
        <v>250</v>
      </c>
      <c r="C2339" s="35" t="s">
        <v>252</v>
      </c>
      <c r="D2339" t="s">
        <v>530</v>
      </c>
      <c r="E2339" t="s">
        <v>548</v>
      </c>
      <c r="F2339" s="176" t="n">
        <v>2031</v>
      </c>
      <c r="G2339" s="177" t="n">
        <v>47</v>
      </c>
      <c r="H2339" s="178" t="n">
        <v>6919.71336179606</v>
      </c>
      <c r="I2339" s="179" t="n">
        <v>4132728.35752928</v>
      </c>
      <c r="J2339" s="180" t="str">
        <f>IF(I2339&gt;0,H2339/I2339,0)</f>
      </c>
      <c r="K2339" s="181" t="str">
        <f>1-EXP(-J2339)</f>
      </c>
      <c r="L2339" s="182" t="str">
        <f>IF(G2339=30,1,M2338)</f>
      </c>
      <c r="M2339" s="183" t="str">
        <f>L2339*(1-K2339)</f>
      </c>
    </row>
    <row r="2340">
      <c r="A2340" t="s">
        <v>167</v>
      </c>
      <c r="B2340" t="s">
        <v>250</v>
      </c>
      <c r="C2340" s="35" t="s">
        <v>252</v>
      </c>
      <c r="D2340" t="s">
        <v>530</v>
      </c>
      <c r="E2340" t="s">
        <v>548</v>
      </c>
      <c r="F2340" s="176" t="n">
        <v>2031</v>
      </c>
      <c r="G2340" s="177" t="n">
        <v>48</v>
      </c>
      <c r="H2340" s="178" t="n">
        <v>7489.73519510412</v>
      </c>
      <c r="I2340" s="179" t="n">
        <v>4098841.44652847</v>
      </c>
      <c r="J2340" s="180" t="str">
        <f>IF(I2340&gt;0,H2340/I2340,0)</f>
      </c>
      <c r="K2340" s="181" t="str">
        <f>1-EXP(-J2340)</f>
      </c>
      <c r="L2340" s="182" t="str">
        <f>IF(G2340=30,1,M2339)</f>
      </c>
      <c r="M2340" s="183" t="str">
        <f>L2340*(1-K2340)</f>
      </c>
    </row>
    <row r="2341">
      <c r="A2341" t="s">
        <v>167</v>
      </c>
      <c r="B2341" t="s">
        <v>250</v>
      </c>
      <c r="C2341" s="35" t="s">
        <v>252</v>
      </c>
      <c r="D2341" t="s">
        <v>530</v>
      </c>
      <c r="E2341" t="s">
        <v>548</v>
      </c>
      <c r="F2341" s="176" t="n">
        <v>2031</v>
      </c>
      <c r="G2341" s="177" t="n">
        <v>49</v>
      </c>
      <c r="H2341" s="178" t="n">
        <v>7851.92125383229</v>
      </c>
      <c r="I2341" s="179" t="n">
        <v>4040213.65012612</v>
      </c>
      <c r="J2341" s="180" t="str">
        <f>IF(I2341&gt;0,H2341/I2341,0)</f>
      </c>
      <c r="K2341" s="181" t="str">
        <f>1-EXP(-J2341)</f>
      </c>
      <c r="L2341" s="182" t="str">
        <f>IF(G2341=30,1,M2340)</f>
      </c>
      <c r="M2341" s="183" t="str">
        <f>L2341*(1-K2341)</f>
      </c>
    </row>
    <row r="2342">
      <c r="A2342" t="s">
        <v>167</v>
      </c>
      <c r="B2342" t="s">
        <v>250</v>
      </c>
      <c r="C2342" s="35" t="s">
        <v>252</v>
      </c>
      <c r="D2342" t="s">
        <v>530</v>
      </c>
      <c r="E2342" t="s">
        <v>548</v>
      </c>
      <c r="F2342" s="176" t="n">
        <v>2031</v>
      </c>
      <c r="G2342" s="177" t="n">
        <v>50</v>
      </c>
      <c r="H2342" s="178" t="n">
        <v>8203.16589712808</v>
      </c>
      <c r="I2342" s="179" t="n">
        <v>3974402.5156477</v>
      </c>
      <c r="J2342" s="180" t="str">
        <f>IF(I2342&gt;0,H2342/I2342,0)</f>
      </c>
      <c r="K2342" s="181" t="str">
        <f>1-EXP(-J2342)</f>
      </c>
      <c r="L2342" s="182" t="str">
        <f>IF(G2342=30,1,M2341)</f>
      </c>
      <c r="M2342" s="183" t="str">
        <f>L2342*(1-K2342)</f>
      </c>
    </row>
    <row r="2343">
      <c r="A2343" t="s">
        <v>167</v>
      </c>
      <c r="B2343" t="s">
        <v>250</v>
      </c>
      <c r="C2343" s="35" t="s">
        <v>252</v>
      </c>
      <c r="D2343" t="s">
        <v>530</v>
      </c>
      <c r="E2343" t="s">
        <v>548</v>
      </c>
      <c r="F2343" s="176" t="n">
        <v>2031</v>
      </c>
      <c r="G2343" s="177" t="n">
        <v>51</v>
      </c>
      <c r="H2343" s="178" t="n">
        <v>9019.37431331141</v>
      </c>
      <c r="I2343" s="179" t="n">
        <v>3913775.12072326</v>
      </c>
      <c r="J2343" s="180" t="str">
        <f>IF(I2343&gt;0,H2343/I2343,0)</f>
      </c>
      <c r="K2343" s="181" t="str">
        <f>1-EXP(-J2343)</f>
      </c>
      <c r="L2343" s="182" t="str">
        <f>IF(G2343=30,1,M2342)</f>
      </c>
      <c r="M2343" s="183" t="str">
        <f>L2343*(1-K2343)</f>
      </c>
    </row>
    <row r="2344">
      <c r="A2344" t="s">
        <v>167</v>
      </c>
      <c r="B2344" t="s">
        <v>250</v>
      </c>
      <c r="C2344" s="35" t="s">
        <v>252</v>
      </c>
      <c r="D2344" t="s">
        <v>530</v>
      </c>
      <c r="E2344" t="s">
        <v>548</v>
      </c>
      <c r="F2344" s="176" t="n">
        <v>2031</v>
      </c>
      <c r="G2344" s="177" t="n">
        <v>52</v>
      </c>
      <c r="H2344" s="178" t="n">
        <v>9443.76065485126</v>
      </c>
      <c r="I2344" s="179" t="n">
        <v>3839739.28331687</v>
      </c>
      <c r="J2344" s="180" t="str">
        <f>IF(I2344&gt;0,H2344/I2344,0)</f>
      </c>
      <c r="K2344" s="181" t="str">
        <f>1-EXP(-J2344)</f>
      </c>
      <c r="L2344" s="182" t="str">
        <f>IF(G2344=30,1,M2343)</f>
      </c>
      <c r="M2344" s="183" t="str">
        <f>L2344*(1-K2344)</f>
      </c>
    </row>
    <row r="2345">
      <c r="A2345" t="s">
        <v>167</v>
      </c>
      <c r="B2345" t="s">
        <v>250</v>
      </c>
      <c r="C2345" s="35" t="s">
        <v>252</v>
      </c>
      <c r="D2345" t="s">
        <v>530</v>
      </c>
      <c r="E2345" t="s">
        <v>548</v>
      </c>
      <c r="F2345" s="176" t="n">
        <v>2031</v>
      </c>
      <c r="G2345" s="177" t="n">
        <v>53</v>
      </c>
      <c r="H2345" s="178" t="n">
        <v>9875.56045189452</v>
      </c>
      <c r="I2345" s="179" t="n">
        <v>3741504.04221924</v>
      </c>
      <c r="J2345" s="180" t="str">
        <f>IF(I2345&gt;0,H2345/I2345,0)</f>
      </c>
      <c r="K2345" s="181" t="str">
        <f>1-EXP(-J2345)</f>
      </c>
      <c r="L2345" s="182" t="str">
        <f>IF(G2345=30,1,M2344)</f>
      </c>
      <c r="M2345" s="183" t="str">
        <f>L2345*(1-K2345)</f>
      </c>
    </row>
    <row r="2346">
      <c r="A2346" t="s">
        <v>167</v>
      </c>
      <c r="B2346" t="s">
        <v>250</v>
      </c>
      <c r="C2346" s="35" t="s">
        <v>252</v>
      </c>
      <c r="D2346" t="s">
        <v>530</v>
      </c>
      <c r="E2346" t="s">
        <v>548</v>
      </c>
      <c r="F2346" s="176" t="n">
        <v>2031</v>
      </c>
      <c r="G2346" s="177" t="n">
        <v>54</v>
      </c>
      <c r="H2346" s="178" t="n">
        <v>10403.3421472441</v>
      </c>
      <c r="I2346" s="179" t="n">
        <v>3647265.7286473</v>
      </c>
      <c r="J2346" s="180" t="str">
        <f>IF(I2346&gt;0,H2346/I2346,0)</f>
      </c>
      <c r="K2346" s="181" t="str">
        <f>1-EXP(-J2346)</f>
      </c>
      <c r="L2346" s="182" t="str">
        <f>IF(G2346=30,1,M2345)</f>
      </c>
      <c r="M2346" s="183" t="str">
        <f>L2346*(1-K2346)</f>
      </c>
    </row>
    <row r="2347">
      <c r="A2347" t="s">
        <v>167</v>
      </c>
      <c r="B2347" t="s">
        <v>250</v>
      </c>
      <c r="C2347" s="35" t="s">
        <v>252</v>
      </c>
      <c r="D2347" t="s">
        <v>530</v>
      </c>
      <c r="E2347" t="s">
        <v>548</v>
      </c>
      <c r="F2347" s="176" t="n">
        <v>2031</v>
      </c>
      <c r="G2347" s="177" t="n">
        <v>55</v>
      </c>
      <c r="H2347" s="178" t="n">
        <v>11142.4393800038</v>
      </c>
      <c r="I2347" s="179" t="n">
        <v>3567587.42407476</v>
      </c>
      <c r="J2347" s="180" t="str">
        <f>IF(I2347&gt;0,H2347/I2347,0)</f>
      </c>
      <c r="K2347" s="181" t="str">
        <f>1-EXP(-J2347)</f>
      </c>
      <c r="L2347" s="182" t="str">
        <f>IF(G2347=30,1,M2346)</f>
      </c>
      <c r="M2347" s="183" t="str">
        <f>L2347*(1-K2347)</f>
      </c>
    </row>
    <row r="2348">
      <c r="A2348" t="s">
        <v>167</v>
      </c>
      <c r="B2348" t="s">
        <v>250</v>
      </c>
      <c r="C2348" s="35" t="s">
        <v>252</v>
      </c>
      <c r="D2348" t="s">
        <v>530</v>
      </c>
      <c r="E2348" t="s">
        <v>548</v>
      </c>
      <c r="F2348" s="176" t="n">
        <v>2031</v>
      </c>
      <c r="G2348" s="177" t="n">
        <v>56</v>
      </c>
      <c r="H2348" s="178" t="n">
        <v>11988.2041207748</v>
      </c>
      <c r="I2348" s="179" t="n">
        <v>3475130.29451515</v>
      </c>
      <c r="J2348" s="180" t="str">
        <f>IF(I2348&gt;0,H2348/I2348,0)</f>
      </c>
      <c r="K2348" s="181" t="str">
        <f>1-EXP(-J2348)</f>
      </c>
      <c r="L2348" s="182" t="str">
        <f>IF(G2348=30,1,M2347)</f>
      </c>
      <c r="M2348" s="183" t="str">
        <f>L2348*(1-K2348)</f>
      </c>
    </row>
    <row r="2349">
      <c r="A2349" t="s">
        <v>167</v>
      </c>
      <c r="B2349" t="s">
        <v>250</v>
      </c>
      <c r="C2349" s="35" t="s">
        <v>252</v>
      </c>
      <c r="D2349" t="s">
        <v>530</v>
      </c>
      <c r="E2349" t="s">
        <v>548</v>
      </c>
      <c r="F2349" s="176" t="n">
        <v>2031</v>
      </c>
      <c r="G2349" s="177" t="n">
        <v>57</v>
      </c>
      <c r="H2349" s="178" t="n">
        <v>12919.8926685596</v>
      </c>
      <c r="I2349" s="179" t="n">
        <v>3397264.12771059</v>
      </c>
      <c r="J2349" s="180" t="str">
        <f>IF(I2349&gt;0,H2349/I2349,0)</f>
      </c>
      <c r="K2349" s="181" t="str">
        <f>1-EXP(-J2349)</f>
      </c>
      <c r="L2349" s="182" t="str">
        <f>IF(G2349=30,1,M2348)</f>
      </c>
      <c r="M2349" s="183" t="str">
        <f>L2349*(1-K2349)</f>
      </c>
    </row>
    <row r="2350">
      <c r="A2350" t="s">
        <v>167</v>
      </c>
      <c r="B2350" t="s">
        <v>250</v>
      </c>
      <c r="C2350" s="35" t="s">
        <v>252</v>
      </c>
      <c r="D2350" t="s">
        <v>530</v>
      </c>
      <c r="E2350" t="s">
        <v>548</v>
      </c>
      <c r="F2350" s="176" t="n">
        <v>2031</v>
      </c>
      <c r="G2350" s="177" t="n">
        <v>58</v>
      </c>
      <c r="H2350" s="178" t="n">
        <v>13977.2195796897</v>
      </c>
      <c r="I2350" s="179" t="n">
        <v>3318934.88794627</v>
      </c>
      <c r="J2350" s="180" t="str">
        <f>IF(I2350&gt;0,H2350/I2350,0)</f>
      </c>
      <c r="K2350" s="181" t="str">
        <f>1-EXP(-J2350)</f>
      </c>
      <c r="L2350" s="182" t="str">
        <f>IF(G2350=30,1,M2349)</f>
      </c>
      <c r="M2350" s="183" t="str">
        <f>L2350*(1-K2350)</f>
      </c>
    </row>
    <row r="2351">
      <c r="A2351" t="s">
        <v>167</v>
      </c>
      <c r="B2351" t="s">
        <v>250</v>
      </c>
      <c r="C2351" s="35" t="s">
        <v>252</v>
      </c>
      <c r="D2351" t="s">
        <v>530</v>
      </c>
      <c r="E2351" t="s">
        <v>548</v>
      </c>
      <c r="F2351" s="176" t="n">
        <v>2031</v>
      </c>
      <c r="G2351" s="177" t="n">
        <v>59</v>
      </c>
      <c r="H2351" s="178" t="n">
        <v>14254.124241919</v>
      </c>
      <c r="I2351" s="179" t="n">
        <v>3219284.7967834</v>
      </c>
      <c r="J2351" s="180" t="str">
        <f>IF(I2351&gt;0,H2351/I2351,0)</f>
      </c>
      <c r="K2351" s="181" t="str">
        <f>1-EXP(-J2351)</f>
      </c>
      <c r="L2351" s="182" t="str">
        <f>IF(G2351=30,1,M2350)</f>
      </c>
      <c r="M2351" s="183" t="str">
        <f>L2351*(1-K2351)</f>
      </c>
    </row>
    <row r="2352">
      <c r="A2352" t="s">
        <v>167</v>
      </c>
      <c r="B2352" t="s">
        <v>250</v>
      </c>
      <c r="C2352" s="35" t="s">
        <v>252</v>
      </c>
      <c r="D2352" t="s">
        <v>530</v>
      </c>
      <c r="E2352" t="s">
        <v>548</v>
      </c>
      <c r="F2352" s="176" t="n">
        <v>2031</v>
      </c>
      <c r="G2352" s="177" t="n">
        <v>60</v>
      </c>
      <c r="H2352" s="178" t="n">
        <v>14733.3867090696</v>
      </c>
      <c r="I2352" s="179" t="n">
        <v>3130327.82825909</v>
      </c>
      <c r="J2352" s="180" t="str">
        <f>IF(I2352&gt;0,H2352/I2352,0)</f>
      </c>
      <c r="K2352" s="181" t="str">
        <f>1-EXP(-J2352)</f>
      </c>
      <c r="L2352" s="182" t="str">
        <f>IF(G2352=30,1,M2351)</f>
      </c>
      <c r="M2352" s="183" t="str">
        <f>L2352*(1-K2352)</f>
      </c>
    </row>
    <row r="2353">
      <c r="A2353" t="s">
        <v>167</v>
      </c>
      <c r="B2353" t="s">
        <v>250</v>
      </c>
      <c r="C2353" s="35" t="s">
        <v>252</v>
      </c>
      <c r="D2353" t="s">
        <v>530</v>
      </c>
      <c r="E2353" t="s">
        <v>548</v>
      </c>
      <c r="F2353" s="176" t="n">
        <v>2031</v>
      </c>
      <c r="G2353" s="177" t="n">
        <v>61</v>
      </c>
      <c r="H2353" s="178" t="n">
        <v>15607.4604770547</v>
      </c>
      <c r="I2353" s="179" t="n">
        <v>3039225.991579</v>
      </c>
      <c r="J2353" s="180" t="str">
        <f>IF(I2353&gt;0,H2353/I2353,0)</f>
      </c>
      <c r="K2353" s="181" t="str">
        <f>1-EXP(-J2353)</f>
      </c>
      <c r="L2353" s="182" t="str">
        <f>IF(G2353=30,1,M2352)</f>
      </c>
      <c r="M2353" s="183" t="str">
        <f>L2353*(1-K2353)</f>
      </c>
    </row>
    <row r="2354">
      <c r="A2354" t="s">
        <v>167</v>
      </c>
      <c r="B2354" t="s">
        <v>250</v>
      </c>
      <c r="C2354" s="35" t="s">
        <v>252</v>
      </c>
      <c r="D2354" t="s">
        <v>530</v>
      </c>
      <c r="E2354" t="s">
        <v>548</v>
      </c>
      <c r="F2354" s="176" t="n">
        <v>2031</v>
      </c>
      <c r="G2354" s="177" t="n">
        <v>62</v>
      </c>
      <c r="H2354" s="178" t="n">
        <v>16272.0872295053</v>
      </c>
      <c r="I2354" s="179" t="n">
        <v>2932631.78822534</v>
      </c>
      <c r="J2354" s="180" t="str">
        <f>IF(I2354&gt;0,H2354/I2354,0)</f>
      </c>
      <c r="K2354" s="181" t="str">
        <f>1-EXP(-J2354)</f>
      </c>
      <c r="L2354" s="182" t="str">
        <f>IF(G2354=30,1,M2353)</f>
      </c>
      <c r="M2354" s="183" t="str">
        <f>L2354*(1-K2354)</f>
      </c>
    </row>
    <row r="2355">
      <c r="A2355" t="s">
        <v>167</v>
      </c>
      <c r="B2355" t="s">
        <v>250</v>
      </c>
      <c r="C2355" s="35" t="s">
        <v>252</v>
      </c>
      <c r="D2355" t="s">
        <v>530</v>
      </c>
      <c r="E2355" t="s">
        <v>548</v>
      </c>
      <c r="F2355" s="176" t="n">
        <v>2031</v>
      </c>
      <c r="G2355" s="177" t="n">
        <v>63</v>
      </c>
      <c r="H2355" s="178" t="n">
        <v>17211.6093406596</v>
      </c>
      <c r="I2355" s="179" t="n">
        <v>2818622.3382027</v>
      </c>
      <c r="J2355" s="180" t="str">
        <f>IF(I2355&gt;0,H2355/I2355,0)</f>
      </c>
      <c r="K2355" s="181" t="str">
        <f>1-EXP(-J2355)</f>
      </c>
      <c r="L2355" s="182" t="str">
        <f>IF(G2355=30,1,M2354)</f>
      </c>
      <c r="M2355" s="183" t="str">
        <f>L2355*(1-K2355)</f>
      </c>
    </row>
    <row r="2356">
      <c r="A2356" t="s">
        <v>167</v>
      </c>
      <c r="B2356" t="s">
        <v>250</v>
      </c>
      <c r="C2356" s="35" t="s">
        <v>252</v>
      </c>
      <c r="D2356" t="s">
        <v>530</v>
      </c>
      <c r="E2356" t="s">
        <v>548</v>
      </c>
      <c r="F2356" s="176" t="n">
        <v>2031</v>
      </c>
      <c r="G2356" s="177" t="n">
        <v>64</v>
      </c>
      <c r="H2356" s="178" t="n">
        <v>18485.6883212826</v>
      </c>
      <c r="I2356" s="179" t="n">
        <v>2706290.49817966</v>
      </c>
      <c r="J2356" s="180" t="str">
        <f>IF(I2356&gt;0,H2356/I2356,0)</f>
      </c>
      <c r="K2356" s="181" t="str">
        <f>1-EXP(-J2356)</f>
      </c>
      <c r="L2356" s="182" t="str">
        <f>IF(G2356=30,1,M2355)</f>
      </c>
      <c r="M2356" s="183" t="str">
        <f>L2356*(1-K2356)</f>
      </c>
    </row>
    <row r="2357">
      <c r="A2357" t="s">
        <v>167</v>
      </c>
      <c r="B2357" t="s">
        <v>250</v>
      </c>
      <c r="C2357" s="35" t="s">
        <v>252</v>
      </c>
      <c r="D2357" t="s">
        <v>530</v>
      </c>
      <c r="E2357" t="s">
        <v>548</v>
      </c>
      <c r="F2357" s="176" t="n">
        <v>2031</v>
      </c>
      <c r="G2357" s="177" t="n">
        <v>65</v>
      </c>
      <c r="H2357" s="178" t="n">
        <v>19608.0188103688</v>
      </c>
      <c r="I2357" s="179" t="n">
        <v>2581113.68296567</v>
      </c>
      <c r="J2357" s="180" t="str">
        <f>IF(I2357&gt;0,H2357/I2357,0)</f>
      </c>
      <c r="K2357" s="181" t="str">
        <f>1-EXP(-J2357)</f>
      </c>
      <c r="L2357" s="182" t="str">
        <f>IF(G2357=30,1,M2356)</f>
      </c>
      <c r="M2357" s="183" t="str">
        <f>L2357*(1-K2357)</f>
      </c>
    </row>
    <row r="2358">
      <c r="A2358" t="s">
        <v>167</v>
      </c>
      <c r="B2358" t="s">
        <v>250</v>
      </c>
      <c r="C2358" s="35" t="s">
        <v>252</v>
      </c>
      <c r="D2358" t="s">
        <v>530</v>
      </c>
      <c r="E2358" t="s">
        <v>548</v>
      </c>
      <c r="F2358" s="176" t="n">
        <v>2031</v>
      </c>
      <c r="G2358" s="177" t="n">
        <v>66</v>
      </c>
      <c r="H2358" s="178" t="n">
        <v>20112.0540392061</v>
      </c>
      <c r="I2358" s="179" t="n">
        <v>2444075.0153097</v>
      </c>
      <c r="J2358" s="180" t="str">
        <f>IF(I2358&gt;0,H2358/I2358,0)</f>
      </c>
      <c r="K2358" s="181" t="str">
        <f>1-EXP(-J2358)</f>
      </c>
      <c r="L2358" s="182" t="str">
        <f>IF(G2358=30,1,M2357)</f>
      </c>
      <c r="M2358" s="183" t="str">
        <f>L2358*(1-K2358)</f>
      </c>
    </row>
    <row r="2359">
      <c r="A2359" t="s">
        <v>167</v>
      </c>
      <c r="B2359" t="s">
        <v>250</v>
      </c>
      <c r="C2359" s="35" t="s">
        <v>252</v>
      </c>
      <c r="D2359" t="s">
        <v>530</v>
      </c>
      <c r="E2359" t="s">
        <v>548</v>
      </c>
      <c r="F2359" s="176" t="n">
        <v>2031</v>
      </c>
      <c r="G2359" s="177" t="n">
        <v>67</v>
      </c>
      <c r="H2359" s="178" t="n">
        <v>20994.6990885967</v>
      </c>
      <c r="I2359" s="179" t="n">
        <v>2308019.16088947</v>
      </c>
      <c r="J2359" s="180" t="str">
        <f>IF(I2359&gt;0,H2359/I2359,0)</f>
      </c>
      <c r="K2359" s="181" t="str">
        <f>1-EXP(-J2359)</f>
      </c>
      <c r="L2359" s="182" t="str">
        <f>IF(G2359=30,1,M2358)</f>
      </c>
      <c r="M2359" s="183" t="str">
        <f>L2359*(1-K2359)</f>
      </c>
    </row>
    <row r="2360">
      <c r="A2360" t="s">
        <v>167</v>
      </c>
      <c r="B2360" t="s">
        <v>250</v>
      </c>
      <c r="C2360" s="35" t="s">
        <v>252</v>
      </c>
      <c r="D2360" t="s">
        <v>530</v>
      </c>
      <c r="E2360" t="s">
        <v>548</v>
      </c>
      <c r="F2360" s="176" t="n">
        <v>2031</v>
      </c>
      <c r="G2360" s="177" t="n">
        <v>68</v>
      </c>
      <c r="H2360" s="178" t="n">
        <v>21570.1945860213</v>
      </c>
      <c r="I2360" s="179" t="n">
        <v>2173105.2657116</v>
      </c>
      <c r="J2360" s="180" t="str">
        <f>IF(I2360&gt;0,H2360/I2360,0)</f>
      </c>
      <c r="K2360" s="181" t="str">
        <f>1-EXP(-J2360)</f>
      </c>
      <c r="L2360" s="182" t="str">
        <f>IF(G2360=30,1,M2359)</f>
      </c>
      <c r="M2360" s="183" t="str">
        <f>L2360*(1-K2360)</f>
      </c>
    </row>
    <row r="2361">
      <c r="A2361" t="s">
        <v>167</v>
      </c>
      <c r="B2361" t="s">
        <v>250</v>
      </c>
      <c r="C2361" s="35" t="s">
        <v>252</v>
      </c>
      <c r="D2361" t="s">
        <v>530</v>
      </c>
      <c r="E2361" t="s">
        <v>548</v>
      </c>
      <c r="F2361" s="176" t="n">
        <v>2031</v>
      </c>
      <c r="G2361" s="177" t="n">
        <v>69</v>
      </c>
      <c r="H2361" s="178" t="n">
        <v>21343.4520793254</v>
      </c>
      <c r="I2361" s="179" t="n">
        <v>2038415.5926566</v>
      </c>
      <c r="J2361" s="180" t="str">
        <f>IF(I2361&gt;0,H2361/I2361,0)</f>
      </c>
      <c r="K2361" s="181" t="str">
        <f>1-EXP(-J2361)</f>
      </c>
      <c r="L2361" s="182" t="str">
        <f>IF(G2361=30,1,M2360)</f>
      </c>
      <c r="M2361" s="183" t="str">
        <f>L2361*(1-K2361)</f>
      </c>
    </row>
    <row r="2362">
      <c r="A2362" t="s">
        <v>167</v>
      </c>
      <c r="B2362" t="s">
        <v>250</v>
      </c>
      <c r="C2362" s="35" t="s">
        <v>252</v>
      </c>
      <c r="D2362" t="s">
        <v>530</v>
      </c>
      <c r="E2362" t="s">
        <v>548</v>
      </c>
      <c r="F2362" s="176" t="n">
        <v>2032</v>
      </c>
      <c r="G2362" s="177" t="n">
        <v>30</v>
      </c>
      <c r="H2362" s="178" t="n">
        <v>749.561720131311</v>
      </c>
      <c r="I2362" s="179" t="n">
        <v>4342442.06801197</v>
      </c>
      <c r="J2362" s="180" t="str">
        <f>IF(I2362&gt;0,H2362/I2362,0)</f>
      </c>
      <c r="K2362" s="181" t="str">
        <f>1-EXP(-J2362)</f>
      </c>
      <c r="L2362" s="182" t="str">
        <f>IF(G2362=30,1,M2361)</f>
      </c>
      <c r="M2362" s="183" t="str">
        <f>L2362*(1-K2362)</f>
      </c>
    </row>
    <row r="2363">
      <c r="A2363" t="s">
        <v>167</v>
      </c>
      <c r="B2363" t="s">
        <v>250</v>
      </c>
      <c r="C2363" s="35" t="s">
        <v>252</v>
      </c>
      <c r="D2363" t="s">
        <v>530</v>
      </c>
      <c r="E2363" t="s">
        <v>548</v>
      </c>
      <c r="F2363" s="176" t="n">
        <v>2032</v>
      </c>
      <c r="G2363" s="177" t="n">
        <v>31</v>
      </c>
      <c r="H2363" s="178" t="n">
        <v>1111.2934581304</v>
      </c>
      <c r="I2363" s="179" t="n">
        <v>4323911.08242798</v>
      </c>
      <c r="J2363" s="180" t="str">
        <f>IF(I2363&gt;0,H2363/I2363,0)</f>
      </c>
      <c r="K2363" s="181" t="str">
        <f>1-EXP(-J2363)</f>
      </c>
      <c r="L2363" s="182" t="str">
        <f>IF(G2363=30,1,M2362)</f>
      </c>
      <c r="M2363" s="183" t="str">
        <f>L2363*(1-K2363)</f>
      </c>
    </row>
    <row r="2364">
      <c r="A2364" t="s">
        <v>167</v>
      </c>
      <c r="B2364" t="s">
        <v>250</v>
      </c>
      <c r="C2364" s="35" t="s">
        <v>252</v>
      </c>
      <c r="D2364" t="s">
        <v>530</v>
      </c>
      <c r="E2364" t="s">
        <v>548</v>
      </c>
      <c r="F2364" s="176" t="n">
        <v>2032</v>
      </c>
      <c r="G2364" s="177" t="n">
        <v>32</v>
      </c>
      <c r="H2364" s="178" t="n">
        <v>1183.70568543671</v>
      </c>
      <c r="I2364" s="179" t="n">
        <v>4325332.70847945</v>
      </c>
      <c r="J2364" s="180" t="str">
        <f>IF(I2364&gt;0,H2364/I2364,0)</f>
      </c>
      <c r="K2364" s="181" t="str">
        <f>1-EXP(-J2364)</f>
      </c>
      <c r="L2364" s="182" t="str">
        <f>IF(G2364=30,1,M2363)</f>
      </c>
      <c r="M2364" s="183" t="str">
        <f>L2364*(1-K2364)</f>
      </c>
    </row>
    <row r="2365">
      <c r="A2365" t="s">
        <v>167</v>
      </c>
      <c r="B2365" t="s">
        <v>250</v>
      </c>
      <c r="C2365" s="35" t="s">
        <v>252</v>
      </c>
      <c r="D2365" t="s">
        <v>530</v>
      </c>
      <c r="E2365" t="s">
        <v>548</v>
      </c>
      <c r="F2365" s="176" t="n">
        <v>2032</v>
      </c>
      <c r="G2365" s="177" t="n">
        <v>33</v>
      </c>
      <c r="H2365" s="178" t="n">
        <v>1289.34862624551</v>
      </c>
      <c r="I2365" s="179" t="n">
        <v>4365722.43868956</v>
      </c>
      <c r="J2365" s="180" t="str">
        <f>IF(I2365&gt;0,H2365/I2365,0)</f>
      </c>
      <c r="K2365" s="181" t="str">
        <f>1-EXP(-J2365)</f>
      </c>
      <c r="L2365" s="182" t="str">
        <f>IF(G2365=30,1,M2364)</f>
      </c>
      <c r="M2365" s="183" t="str">
        <f>L2365*(1-K2365)</f>
      </c>
    </row>
    <row r="2366">
      <c r="A2366" t="s">
        <v>167</v>
      </c>
      <c r="B2366" t="s">
        <v>250</v>
      </c>
      <c r="C2366" s="35" t="s">
        <v>252</v>
      </c>
      <c r="D2366" t="s">
        <v>530</v>
      </c>
      <c r="E2366" t="s">
        <v>548</v>
      </c>
      <c r="F2366" s="176" t="n">
        <v>2032</v>
      </c>
      <c r="G2366" s="177" t="n">
        <v>34</v>
      </c>
      <c r="H2366" s="178" t="n">
        <v>1383.20097031086</v>
      </c>
      <c r="I2366" s="179" t="n">
        <v>4408714.07496307</v>
      </c>
      <c r="J2366" s="180" t="str">
        <f>IF(I2366&gt;0,H2366/I2366,0)</f>
      </c>
      <c r="K2366" s="181" t="str">
        <f>1-EXP(-J2366)</f>
      </c>
      <c r="L2366" s="182" t="str">
        <f>IF(G2366=30,1,M2365)</f>
      </c>
      <c r="M2366" s="183" t="str">
        <f>L2366*(1-K2366)</f>
      </c>
    </row>
    <row r="2367">
      <c r="A2367" t="s">
        <v>167</v>
      </c>
      <c r="B2367" t="s">
        <v>250</v>
      </c>
      <c r="C2367" s="35" t="s">
        <v>252</v>
      </c>
      <c r="D2367" t="s">
        <v>530</v>
      </c>
      <c r="E2367" t="s">
        <v>548</v>
      </c>
      <c r="F2367" s="176" t="n">
        <v>2032</v>
      </c>
      <c r="G2367" s="177" t="n">
        <v>35</v>
      </c>
      <c r="H2367" s="178" t="n">
        <v>1487.21852521602</v>
      </c>
      <c r="I2367" s="179" t="n">
        <v>4405431.33332226</v>
      </c>
      <c r="J2367" s="180" t="str">
        <f>IF(I2367&gt;0,H2367/I2367,0)</f>
      </c>
      <c r="K2367" s="181" t="str">
        <f>1-EXP(-J2367)</f>
      </c>
      <c r="L2367" s="182" t="str">
        <f>IF(G2367=30,1,M2366)</f>
      </c>
      <c r="M2367" s="183" t="str">
        <f>L2367*(1-K2367)</f>
      </c>
    </row>
    <row r="2368">
      <c r="A2368" t="s">
        <v>167</v>
      </c>
      <c r="B2368" t="s">
        <v>250</v>
      </c>
      <c r="C2368" s="35" t="s">
        <v>252</v>
      </c>
      <c r="D2368" t="s">
        <v>530</v>
      </c>
      <c r="E2368" t="s">
        <v>548</v>
      </c>
      <c r="F2368" s="176" t="n">
        <v>2032</v>
      </c>
      <c r="G2368" s="177" t="n">
        <v>36</v>
      </c>
      <c r="H2368" s="178" t="n">
        <v>1905.26836963078</v>
      </c>
      <c r="I2368" s="179" t="n">
        <v>4343076.39868134</v>
      </c>
      <c r="J2368" s="180" t="str">
        <f>IF(I2368&gt;0,H2368/I2368,0)</f>
      </c>
      <c r="K2368" s="181" t="str">
        <f>1-EXP(-J2368)</f>
      </c>
      <c r="L2368" s="182" t="str">
        <f>IF(G2368=30,1,M2367)</f>
      </c>
      <c r="M2368" s="183" t="str">
        <f>L2368*(1-K2368)</f>
      </c>
    </row>
    <row r="2369">
      <c r="A2369" t="s">
        <v>167</v>
      </c>
      <c r="B2369" t="s">
        <v>250</v>
      </c>
      <c r="C2369" s="35" t="s">
        <v>252</v>
      </c>
      <c r="D2369" t="s">
        <v>530</v>
      </c>
      <c r="E2369" t="s">
        <v>548</v>
      </c>
      <c r="F2369" s="176" t="n">
        <v>2032</v>
      </c>
      <c r="G2369" s="177" t="n">
        <v>37</v>
      </c>
      <c r="H2369" s="178" t="n">
        <v>2025.4588591989</v>
      </c>
      <c r="I2369" s="179" t="n">
        <v>4278755.6869921</v>
      </c>
      <c r="J2369" s="180" t="str">
        <f>IF(I2369&gt;0,H2369/I2369,0)</f>
      </c>
      <c r="K2369" s="181" t="str">
        <f>1-EXP(-J2369)</f>
      </c>
      <c r="L2369" s="182" t="str">
        <f>IF(G2369=30,1,M2368)</f>
      </c>
      <c r="M2369" s="183" t="str">
        <f>L2369*(1-K2369)</f>
      </c>
    </row>
    <row r="2370">
      <c r="A2370" t="s">
        <v>167</v>
      </c>
      <c r="B2370" t="s">
        <v>250</v>
      </c>
      <c r="C2370" s="35" t="s">
        <v>252</v>
      </c>
      <c r="D2370" t="s">
        <v>530</v>
      </c>
      <c r="E2370" t="s">
        <v>548</v>
      </c>
      <c r="F2370" s="176" t="n">
        <v>2032</v>
      </c>
      <c r="G2370" s="177" t="n">
        <v>38</v>
      </c>
      <c r="H2370" s="178" t="n">
        <v>2180.94932314122</v>
      </c>
      <c r="I2370" s="179" t="n">
        <v>4223860.21894901</v>
      </c>
      <c r="J2370" s="180" t="str">
        <f>IF(I2370&gt;0,H2370/I2370,0)</f>
      </c>
      <c r="K2370" s="181" t="str">
        <f>1-EXP(-J2370)</f>
      </c>
      <c r="L2370" s="182" t="str">
        <f>IF(G2370=30,1,M2369)</f>
      </c>
      <c r="M2370" s="183" t="str">
        <f>L2370*(1-K2370)</f>
      </c>
    </row>
    <row r="2371">
      <c r="A2371" t="s">
        <v>167</v>
      </c>
      <c r="B2371" t="s">
        <v>250</v>
      </c>
      <c r="C2371" s="35" t="s">
        <v>252</v>
      </c>
      <c r="D2371" t="s">
        <v>530</v>
      </c>
      <c r="E2371" t="s">
        <v>548</v>
      </c>
      <c r="F2371" s="176" t="n">
        <v>2032</v>
      </c>
      <c r="G2371" s="177" t="n">
        <v>39</v>
      </c>
      <c r="H2371" s="178" t="n">
        <v>2281.32505879604</v>
      </c>
      <c r="I2371" s="179" t="n">
        <v>4171382.92009024</v>
      </c>
      <c r="J2371" s="180" t="str">
        <f>IF(I2371&gt;0,H2371/I2371,0)</f>
      </c>
      <c r="K2371" s="181" t="str">
        <f>1-EXP(-J2371)</f>
      </c>
      <c r="L2371" s="182" t="str">
        <f>IF(G2371=30,1,M2370)</f>
      </c>
      <c r="M2371" s="183" t="str">
        <f>L2371*(1-K2371)</f>
      </c>
    </row>
    <row r="2372">
      <c r="A2372" t="s">
        <v>167</v>
      </c>
      <c r="B2372" t="s">
        <v>250</v>
      </c>
      <c r="C2372" s="35" t="s">
        <v>252</v>
      </c>
      <c r="D2372" t="s">
        <v>530</v>
      </c>
      <c r="E2372" t="s">
        <v>548</v>
      </c>
      <c r="F2372" s="176" t="n">
        <v>2032</v>
      </c>
      <c r="G2372" s="177" t="n">
        <v>40</v>
      </c>
      <c r="H2372" s="178" t="n">
        <v>2461.23349726425</v>
      </c>
      <c r="I2372" s="179" t="n">
        <v>4153757.70499087</v>
      </c>
      <c r="J2372" s="180" t="str">
        <f>IF(I2372&gt;0,H2372/I2372,0)</f>
      </c>
      <c r="K2372" s="181" t="str">
        <f>1-EXP(-J2372)</f>
      </c>
      <c r="L2372" s="182" t="str">
        <f>IF(G2372=30,1,M2371)</f>
      </c>
      <c r="M2372" s="183" t="str">
        <f>L2372*(1-K2372)</f>
      </c>
    </row>
    <row r="2373">
      <c r="A2373" t="s">
        <v>167</v>
      </c>
      <c r="B2373" t="s">
        <v>250</v>
      </c>
      <c r="C2373" s="35" t="s">
        <v>252</v>
      </c>
      <c r="D2373" t="s">
        <v>530</v>
      </c>
      <c r="E2373" t="s">
        <v>548</v>
      </c>
      <c r="F2373" s="176" t="n">
        <v>2032</v>
      </c>
      <c r="G2373" s="177" t="n">
        <v>41</v>
      </c>
      <c r="H2373" s="178" t="n">
        <v>3207.21366135071</v>
      </c>
      <c r="I2373" s="179" t="n">
        <v>4130280.88071787</v>
      </c>
      <c r="J2373" s="180" t="str">
        <f>IF(I2373&gt;0,H2373/I2373,0)</f>
      </c>
      <c r="K2373" s="181" t="str">
        <f>1-EXP(-J2373)</f>
      </c>
      <c r="L2373" s="182" t="str">
        <f>IF(G2373=30,1,M2372)</f>
      </c>
      <c r="M2373" s="183" t="str">
        <f>L2373*(1-K2373)</f>
      </c>
    </row>
    <row r="2374">
      <c r="A2374" t="s">
        <v>167</v>
      </c>
      <c r="B2374" t="s">
        <v>250</v>
      </c>
      <c r="C2374" s="35" t="s">
        <v>252</v>
      </c>
      <c r="D2374" t="s">
        <v>530</v>
      </c>
      <c r="E2374" t="s">
        <v>548</v>
      </c>
      <c r="F2374" s="176" t="n">
        <v>2032</v>
      </c>
      <c r="G2374" s="177" t="n">
        <v>42</v>
      </c>
      <c r="H2374" s="178" t="n">
        <v>3524.34227066262</v>
      </c>
      <c r="I2374" s="179" t="n">
        <v>4110298.41787622</v>
      </c>
      <c r="J2374" s="180" t="str">
        <f>IF(I2374&gt;0,H2374/I2374,0)</f>
      </c>
      <c r="K2374" s="181" t="str">
        <f>1-EXP(-J2374)</f>
      </c>
      <c r="L2374" s="182" t="str">
        <f>IF(G2374=30,1,M2373)</f>
      </c>
      <c r="M2374" s="183" t="str">
        <f>L2374*(1-K2374)</f>
      </c>
    </row>
    <row r="2375">
      <c r="A2375" t="s">
        <v>167</v>
      </c>
      <c r="B2375" t="s">
        <v>250</v>
      </c>
      <c r="C2375" s="35" t="s">
        <v>252</v>
      </c>
      <c r="D2375" t="s">
        <v>530</v>
      </c>
      <c r="E2375" t="s">
        <v>548</v>
      </c>
      <c r="F2375" s="176" t="n">
        <v>2032</v>
      </c>
      <c r="G2375" s="177" t="n">
        <v>43</v>
      </c>
      <c r="H2375" s="178" t="n">
        <v>3941.80489568295</v>
      </c>
      <c r="I2375" s="179" t="n">
        <v>4113000.70104522</v>
      </c>
      <c r="J2375" s="180" t="str">
        <f>IF(I2375&gt;0,H2375/I2375,0)</f>
      </c>
      <c r="K2375" s="181" t="str">
        <f>1-EXP(-J2375)</f>
      </c>
      <c r="L2375" s="182" t="str">
        <f>IF(G2375=30,1,M2374)</f>
      </c>
      <c r="M2375" s="183" t="str">
        <f>L2375*(1-K2375)</f>
      </c>
    </row>
    <row r="2376">
      <c r="A2376" t="s">
        <v>167</v>
      </c>
      <c r="B2376" t="s">
        <v>250</v>
      </c>
      <c r="C2376" s="35" t="s">
        <v>252</v>
      </c>
      <c r="D2376" t="s">
        <v>530</v>
      </c>
      <c r="E2376" t="s">
        <v>548</v>
      </c>
      <c r="F2376" s="176" t="n">
        <v>2032</v>
      </c>
      <c r="G2376" s="177" t="n">
        <v>44</v>
      </c>
      <c r="H2376" s="178" t="n">
        <v>4206.72785400786</v>
      </c>
      <c r="I2376" s="179" t="n">
        <v>4069679.68681212</v>
      </c>
      <c r="J2376" s="180" t="str">
        <f>IF(I2376&gt;0,H2376/I2376,0)</f>
      </c>
      <c r="K2376" s="181" t="str">
        <f>1-EXP(-J2376)</f>
      </c>
      <c r="L2376" s="182" t="str">
        <f>IF(G2376=30,1,M2375)</f>
      </c>
      <c r="M2376" s="183" t="str">
        <f>L2376*(1-K2376)</f>
      </c>
    </row>
    <row r="2377">
      <c r="A2377" t="s">
        <v>167</v>
      </c>
      <c r="B2377" t="s">
        <v>250</v>
      </c>
      <c r="C2377" s="35" t="s">
        <v>252</v>
      </c>
      <c r="D2377" t="s">
        <v>530</v>
      </c>
      <c r="E2377" t="s">
        <v>548</v>
      </c>
      <c r="F2377" s="176" t="n">
        <v>2032</v>
      </c>
      <c r="G2377" s="177" t="n">
        <v>45</v>
      </c>
      <c r="H2377" s="178" t="n">
        <v>4577.40562339084</v>
      </c>
      <c r="I2377" s="179" t="n">
        <v>4017646.9377491</v>
      </c>
      <c r="J2377" s="180" t="str">
        <f>IF(I2377&gt;0,H2377/I2377,0)</f>
      </c>
      <c r="K2377" s="181" t="str">
        <f>1-EXP(-J2377)</f>
      </c>
      <c r="L2377" s="182" t="str">
        <f>IF(G2377=30,1,M2376)</f>
      </c>
      <c r="M2377" s="183" t="str">
        <f>L2377*(1-K2377)</f>
      </c>
    </row>
    <row r="2378">
      <c r="A2378" t="s">
        <v>167</v>
      </c>
      <c r="B2378" t="s">
        <v>250</v>
      </c>
      <c r="C2378" s="35" t="s">
        <v>252</v>
      </c>
      <c r="D2378" t="s">
        <v>530</v>
      </c>
      <c r="E2378" t="s">
        <v>548</v>
      </c>
      <c r="F2378" s="176" t="n">
        <v>2032</v>
      </c>
      <c r="G2378" s="177" t="n">
        <v>46</v>
      </c>
      <c r="H2378" s="178" t="n">
        <v>5821.28981888949</v>
      </c>
      <c r="I2378" s="179" t="n">
        <v>4026753.77723467</v>
      </c>
      <c r="J2378" s="180" t="str">
        <f>IF(I2378&gt;0,H2378/I2378,0)</f>
      </c>
      <c r="K2378" s="181" t="str">
        <f>1-EXP(-J2378)</f>
      </c>
      <c r="L2378" s="182" t="str">
        <f>IF(G2378=30,1,M2377)</f>
      </c>
      <c r="M2378" s="183" t="str">
        <f>L2378*(1-K2378)</f>
      </c>
    </row>
    <row r="2379">
      <c r="A2379" t="s">
        <v>167</v>
      </c>
      <c r="B2379" t="s">
        <v>250</v>
      </c>
      <c r="C2379" s="35" t="s">
        <v>252</v>
      </c>
      <c r="D2379" t="s">
        <v>530</v>
      </c>
      <c r="E2379" t="s">
        <v>548</v>
      </c>
      <c r="F2379" s="176" t="n">
        <v>2032</v>
      </c>
      <c r="G2379" s="177" t="n">
        <v>47</v>
      </c>
      <c r="H2379" s="178" t="n">
        <v>6569.48421275555</v>
      </c>
      <c r="I2379" s="179" t="n">
        <v>4091980.30217528</v>
      </c>
      <c r="J2379" s="180" t="str">
        <f>IF(I2379&gt;0,H2379/I2379,0)</f>
      </c>
      <c r="K2379" s="181" t="str">
        <f>1-EXP(-J2379)</f>
      </c>
      <c r="L2379" s="182" t="str">
        <f>IF(G2379=30,1,M2378)</f>
      </c>
      <c r="M2379" s="183" t="str">
        <f>L2379*(1-K2379)</f>
      </c>
    </row>
    <row r="2380">
      <c r="A2380" t="s">
        <v>167</v>
      </c>
      <c r="B2380" t="s">
        <v>250</v>
      </c>
      <c r="C2380" s="35" t="s">
        <v>252</v>
      </c>
      <c r="D2380" t="s">
        <v>530</v>
      </c>
      <c r="E2380" t="s">
        <v>548</v>
      </c>
      <c r="F2380" s="176" t="n">
        <v>2032</v>
      </c>
      <c r="G2380" s="177" t="n">
        <v>48</v>
      </c>
      <c r="H2380" s="178" t="n">
        <v>7397.13184012504</v>
      </c>
      <c r="I2380" s="179" t="n">
        <v>4115284.94692169</v>
      </c>
      <c r="J2380" s="180" t="str">
        <f>IF(I2380&gt;0,H2380/I2380,0)</f>
      </c>
      <c r="K2380" s="181" t="str">
        <f>1-EXP(-J2380)</f>
      </c>
      <c r="L2380" s="182" t="str">
        <f>IF(G2380=30,1,M2379)</f>
      </c>
      <c r="M2380" s="183" t="str">
        <f>L2380*(1-K2380)</f>
      </c>
    </row>
    <row r="2381">
      <c r="A2381" t="s">
        <v>167</v>
      </c>
      <c r="B2381" t="s">
        <v>250</v>
      </c>
      <c r="C2381" s="35" t="s">
        <v>252</v>
      </c>
      <c r="D2381" t="s">
        <v>530</v>
      </c>
      <c r="E2381" t="s">
        <v>548</v>
      </c>
      <c r="F2381" s="176" t="n">
        <v>2032</v>
      </c>
      <c r="G2381" s="177" t="n">
        <v>49</v>
      </c>
      <c r="H2381" s="178" t="n">
        <v>7808.79167823231</v>
      </c>
      <c r="I2381" s="179" t="n">
        <v>4079878.65368079</v>
      </c>
      <c r="J2381" s="180" t="str">
        <f>IF(I2381&gt;0,H2381/I2381,0)</f>
      </c>
      <c r="K2381" s="181" t="str">
        <f>1-EXP(-J2381)</f>
      </c>
      <c r="L2381" s="182" t="str">
        <f>IF(G2381=30,1,M2380)</f>
      </c>
      <c r="M2381" s="183" t="str">
        <f>L2381*(1-K2381)</f>
      </c>
    </row>
    <row r="2382">
      <c r="A2382" t="s">
        <v>167</v>
      </c>
      <c r="B2382" t="s">
        <v>250</v>
      </c>
      <c r="C2382" s="35" t="s">
        <v>252</v>
      </c>
      <c r="D2382" t="s">
        <v>530</v>
      </c>
      <c r="E2382" t="s">
        <v>548</v>
      </c>
      <c r="F2382" s="176" t="n">
        <v>2032</v>
      </c>
      <c r="G2382" s="177" t="n">
        <v>50</v>
      </c>
      <c r="H2382" s="178" t="n">
        <v>8253.27031368228</v>
      </c>
      <c r="I2382" s="179" t="n">
        <v>4019971.46110965</v>
      </c>
      <c r="J2382" s="180" t="str">
        <f>IF(I2382&gt;0,H2382/I2382,0)</f>
      </c>
      <c r="K2382" s="181" t="str">
        <f>1-EXP(-J2382)</f>
      </c>
      <c r="L2382" s="182" t="str">
        <f>IF(G2382=30,1,M2381)</f>
      </c>
      <c r="M2382" s="183" t="str">
        <f>L2382*(1-K2382)</f>
      </c>
    </row>
    <row r="2383">
      <c r="A2383" t="s">
        <v>167</v>
      </c>
      <c r="B2383" t="s">
        <v>250</v>
      </c>
      <c r="C2383" s="35" t="s">
        <v>252</v>
      </c>
      <c r="D2383" t="s">
        <v>530</v>
      </c>
      <c r="E2383" t="s">
        <v>548</v>
      </c>
      <c r="F2383" s="176" t="n">
        <v>2032</v>
      </c>
      <c r="G2383" s="177" t="n">
        <v>51</v>
      </c>
      <c r="H2383" s="178" t="n">
        <v>9080.1858936838</v>
      </c>
      <c r="I2383" s="179" t="n">
        <v>3952845.31061936</v>
      </c>
      <c r="J2383" s="180" t="str">
        <f>IF(I2383&gt;0,H2383/I2383,0)</f>
      </c>
      <c r="K2383" s="181" t="str">
        <f>1-EXP(-J2383)</f>
      </c>
      <c r="L2383" s="182" t="str">
        <f>IF(G2383=30,1,M2382)</f>
      </c>
      <c r="M2383" s="183" t="str">
        <f>L2383*(1-K2383)</f>
      </c>
    </row>
    <row r="2384">
      <c r="A2384" t="s">
        <v>167</v>
      </c>
      <c r="B2384" t="s">
        <v>250</v>
      </c>
      <c r="C2384" s="35" t="s">
        <v>252</v>
      </c>
      <c r="D2384" t="s">
        <v>530</v>
      </c>
      <c r="E2384" t="s">
        <v>548</v>
      </c>
      <c r="F2384" s="176" t="n">
        <v>2032</v>
      </c>
      <c r="G2384" s="177" t="n">
        <v>52</v>
      </c>
      <c r="H2384" s="178" t="n">
        <v>9518.47109867324</v>
      </c>
      <c r="I2384" s="179" t="n">
        <v>3890948.08764181</v>
      </c>
      <c r="J2384" s="180" t="str">
        <f>IF(I2384&gt;0,H2384/I2384,0)</f>
      </c>
      <c r="K2384" s="181" t="str">
        <f>1-EXP(-J2384)</f>
      </c>
      <c r="L2384" s="182" t="str">
        <f>IF(G2384=30,1,M2383)</f>
      </c>
      <c r="M2384" s="183" t="str">
        <f>L2384*(1-K2384)</f>
      </c>
    </row>
    <row r="2385">
      <c r="A2385" t="s">
        <v>167</v>
      </c>
      <c r="B2385" t="s">
        <v>250</v>
      </c>
      <c r="C2385" s="35" t="s">
        <v>252</v>
      </c>
      <c r="D2385" t="s">
        <v>530</v>
      </c>
      <c r="E2385" t="s">
        <v>548</v>
      </c>
      <c r="F2385" s="176" t="n">
        <v>2032</v>
      </c>
      <c r="G2385" s="177" t="n">
        <v>53</v>
      </c>
      <c r="H2385" s="178" t="n">
        <v>9998.87393248524</v>
      </c>
      <c r="I2385" s="179" t="n">
        <v>3815462.03870075</v>
      </c>
      <c r="J2385" s="180" t="str">
        <f>IF(I2385&gt;0,H2385/I2385,0)</f>
      </c>
      <c r="K2385" s="181" t="str">
        <f>1-EXP(-J2385)</f>
      </c>
      <c r="L2385" s="182" t="str">
        <f>IF(G2385=30,1,M2384)</f>
      </c>
      <c r="M2385" s="183" t="str">
        <f>L2385*(1-K2385)</f>
      </c>
    </row>
    <row r="2386">
      <c r="A2386" t="s">
        <v>167</v>
      </c>
      <c r="B2386" t="s">
        <v>250</v>
      </c>
      <c r="C2386" s="35" t="s">
        <v>252</v>
      </c>
      <c r="D2386" t="s">
        <v>530</v>
      </c>
      <c r="E2386" t="s">
        <v>548</v>
      </c>
      <c r="F2386" s="176" t="n">
        <v>2032</v>
      </c>
      <c r="G2386" s="177" t="n">
        <v>54</v>
      </c>
      <c r="H2386" s="178" t="n">
        <v>10548.0947825677</v>
      </c>
      <c r="I2386" s="179" t="n">
        <v>3715817.67040533</v>
      </c>
      <c r="J2386" s="180" t="str">
        <f>IF(I2386&gt;0,H2386/I2386,0)</f>
      </c>
      <c r="K2386" s="181" t="str">
        <f>1-EXP(-J2386)</f>
      </c>
      <c r="L2386" s="182" t="str">
        <f>IF(G2386=30,1,M2385)</f>
      </c>
      <c r="M2386" s="183" t="str">
        <f>L2386*(1-K2386)</f>
      </c>
    </row>
    <row r="2387">
      <c r="A2387" t="s">
        <v>167</v>
      </c>
      <c r="B2387" t="s">
        <v>250</v>
      </c>
      <c r="C2387" s="35" t="s">
        <v>252</v>
      </c>
      <c r="D2387" t="s">
        <v>530</v>
      </c>
      <c r="E2387" t="s">
        <v>548</v>
      </c>
      <c r="F2387" s="176" t="n">
        <v>2032</v>
      </c>
      <c r="G2387" s="177" t="n">
        <v>55</v>
      </c>
      <c r="H2387" s="178" t="n">
        <v>11154.5901554557</v>
      </c>
      <c r="I2387" s="179" t="n">
        <v>3620018.80443827</v>
      </c>
      <c r="J2387" s="180" t="str">
        <f>IF(I2387&gt;0,H2387/I2387,0)</f>
      </c>
      <c r="K2387" s="181" t="str">
        <f>1-EXP(-J2387)</f>
      </c>
      <c r="L2387" s="182" t="str">
        <f>IF(G2387=30,1,M2386)</f>
      </c>
      <c r="M2387" s="183" t="str">
        <f>L2387*(1-K2387)</f>
      </c>
    </row>
    <row r="2388">
      <c r="A2388" t="s">
        <v>167</v>
      </c>
      <c r="B2388" t="s">
        <v>250</v>
      </c>
      <c r="C2388" s="35" t="s">
        <v>252</v>
      </c>
      <c r="D2388" t="s">
        <v>530</v>
      </c>
      <c r="E2388" t="s">
        <v>548</v>
      </c>
      <c r="F2388" s="176" t="n">
        <v>2032</v>
      </c>
      <c r="G2388" s="177" t="n">
        <v>56</v>
      </c>
      <c r="H2388" s="178" t="n">
        <v>12021.81970549</v>
      </c>
      <c r="I2388" s="179" t="n">
        <v>3538455.10617161</v>
      </c>
      <c r="J2388" s="180" t="str">
        <f>IF(I2388&gt;0,H2388/I2388,0)</f>
      </c>
      <c r="K2388" s="181" t="str">
        <f>1-EXP(-J2388)</f>
      </c>
      <c r="L2388" s="182" t="str">
        <f>IF(G2388=30,1,M2387)</f>
      </c>
      <c r="M2388" s="183" t="str">
        <f>L2388*(1-K2388)</f>
      </c>
    </row>
    <row r="2389">
      <c r="A2389" t="s">
        <v>167</v>
      </c>
      <c r="B2389" t="s">
        <v>250</v>
      </c>
      <c r="C2389" s="35" t="s">
        <v>252</v>
      </c>
      <c r="D2389" t="s">
        <v>530</v>
      </c>
      <c r="E2389" t="s">
        <v>548</v>
      </c>
      <c r="F2389" s="176" t="n">
        <v>2032</v>
      </c>
      <c r="G2389" s="177" t="n">
        <v>57</v>
      </c>
      <c r="H2389" s="178" t="n">
        <v>12841.3952585224</v>
      </c>
      <c r="I2389" s="179" t="n">
        <v>3444121.33744672</v>
      </c>
      <c r="J2389" s="180" t="str">
        <f>IF(I2389&gt;0,H2389/I2389,0)</f>
      </c>
      <c r="K2389" s="181" t="str">
        <f>1-EXP(-J2389)</f>
      </c>
      <c r="L2389" s="182" t="str">
        <f>IF(G2389=30,1,M2388)</f>
      </c>
      <c r="M2389" s="183" t="str">
        <f>L2389*(1-K2389)</f>
      </c>
    </row>
    <row r="2390">
      <c r="A2390" t="s">
        <v>167</v>
      </c>
      <c r="B2390" t="s">
        <v>250</v>
      </c>
      <c r="C2390" s="35" t="s">
        <v>252</v>
      </c>
      <c r="D2390" t="s">
        <v>530</v>
      </c>
      <c r="E2390" t="s">
        <v>548</v>
      </c>
      <c r="F2390" s="176" t="n">
        <v>2032</v>
      </c>
      <c r="G2390" s="177" t="n">
        <v>58</v>
      </c>
      <c r="H2390" s="178" t="n">
        <v>13815.8444376359</v>
      </c>
      <c r="I2390" s="179" t="n">
        <v>3364029.22518744</v>
      </c>
      <c r="J2390" s="180" t="str">
        <f>IF(I2390&gt;0,H2390/I2390,0)</f>
      </c>
      <c r="K2390" s="181" t="str">
        <f>1-EXP(-J2390)</f>
      </c>
      <c r="L2390" s="182" t="str">
        <f>IF(G2390=30,1,M2389)</f>
      </c>
      <c r="M2390" s="183" t="str">
        <f>L2390*(1-K2390)</f>
      </c>
    </row>
    <row r="2391">
      <c r="A2391" t="s">
        <v>167</v>
      </c>
      <c r="B2391" t="s">
        <v>250</v>
      </c>
      <c r="C2391" s="35" t="s">
        <v>252</v>
      </c>
      <c r="D2391" t="s">
        <v>530</v>
      </c>
      <c r="E2391" t="s">
        <v>548</v>
      </c>
      <c r="F2391" s="176" t="n">
        <v>2032</v>
      </c>
      <c r="G2391" s="177" t="n">
        <v>59</v>
      </c>
      <c r="H2391" s="178" t="n">
        <v>14224.2821345957</v>
      </c>
      <c r="I2391" s="179" t="n">
        <v>3283281.12650486</v>
      </c>
      <c r="J2391" s="180" t="str">
        <f>IF(I2391&gt;0,H2391/I2391,0)</f>
      </c>
      <c r="K2391" s="181" t="str">
        <f>1-EXP(-J2391)</f>
      </c>
      <c r="L2391" s="182" t="str">
        <f>IF(G2391=30,1,M2390)</f>
      </c>
      <c r="M2391" s="183" t="str">
        <f>L2391*(1-K2391)</f>
      </c>
    </row>
    <row r="2392">
      <c r="A2392" t="s">
        <v>167</v>
      </c>
      <c r="B2392" t="s">
        <v>250</v>
      </c>
      <c r="C2392" s="35" t="s">
        <v>252</v>
      </c>
      <c r="D2392" t="s">
        <v>530</v>
      </c>
      <c r="E2392" t="s">
        <v>548</v>
      </c>
      <c r="F2392" s="176" t="n">
        <v>2032</v>
      </c>
      <c r="G2392" s="177" t="n">
        <v>60</v>
      </c>
      <c r="H2392" s="178" t="n">
        <v>14700.2188750295</v>
      </c>
      <c r="I2392" s="179" t="n">
        <v>3182096.89764614</v>
      </c>
      <c r="J2392" s="180" t="str">
        <f>IF(I2392&gt;0,H2392/I2392,0)</f>
      </c>
      <c r="K2392" s="181" t="str">
        <f>1-EXP(-J2392)</f>
      </c>
      <c r="L2392" s="182" t="str">
        <f>IF(G2392=30,1,M2391)</f>
      </c>
      <c r="M2392" s="183" t="str">
        <f>L2392*(1-K2392)</f>
      </c>
    </row>
    <row r="2393">
      <c r="A2393" t="s">
        <v>167</v>
      </c>
      <c r="B2393" t="s">
        <v>250</v>
      </c>
      <c r="C2393" s="35" t="s">
        <v>252</v>
      </c>
      <c r="D2393" t="s">
        <v>530</v>
      </c>
      <c r="E2393" t="s">
        <v>548</v>
      </c>
      <c r="F2393" s="176" t="n">
        <v>2032</v>
      </c>
      <c r="G2393" s="177" t="n">
        <v>61</v>
      </c>
      <c r="H2393" s="178" t="n">
        <v>15569.1586345634</v>
      </c>
      <c r="I2393" s="179" t="n">
        <v>3091235.23383589</v>
      </c>
      <c r="J2393" s="180" t="str">
        <f>IF(I2393&gt;0,H2393/I2393,0)</f>
      </c>
      <c r="K2393" s="181" t="str">
        <f>1-EXP(-J2393)</f>
      </c>
      <c r="L2393" s="182" t="str">
        <f>IF(G2393=30,1,M2392)</f>
      </c>
      <c r="M2393" s="183" t="str">
        <f>L2393*(1-K2393)</f>
      </c>
    </row>
    <row r="2394">
      <c r="A2394" t="s">
        <v>167</v>
      </c>
      <c r="B2394" t="s">
        <v>250</v>
      </c>
      <c r="C2394" s="35" t="s">
        <v>252</v>
      </c>
      <c r="D2394" t="s">
        <v>530</v>
      </c>
      <c r="E2394" t="s">
        <v>548</v>
      </c>
      <c r="F2394" s="176" t="n">
        <v>2032</v>
      </c>
      <c r="G2394" s="177" t="n">
        <v>62</v>
      </c>
      <c r="H2394" s="178" t="n">
        <v>16263.2311799334</v>
      </c>
      <c r="I2394" s="179" t="n">
        <v>2998082.82725225</v>
      </c>
      <c r="J2394" s="180" t="str">
        <f>IF(I2394&gt;0,H2394/I2394,0)</f>
      </c>
      <c r="K2394" s="181" t="str">
        <f>1-EXP(-J2394)</f>
      </c>
      <c r="L2394" s="182" t="str">
        <f>IF(G2394=30,1,M2393)</f>
      </c>
      <c r="M2394" s="183" t="str">
        <f>L2394*(1-K2394)</f>
      </c>
    </row>
    <row r="2395">
      <c r="A2395" t="s">
        <v>167</v>
      </c>
      <c r="B2395" t="s">
        <v>250</v>
      </c>
      <c r="C2395" s="35" t="s">
        <v>252</v>
      </c>
      <c r="D2395" t="s">
        <v>530</v>
      </c>
      <c r="E2395" t="s">
        <v>548</v>
      </c>
      <c r="F2395" s="176" t="n">
        <v>2032</v>
      </c>
      <c r="G2395" s="177" t="n">
        <v>63</v>
      </c>
      <c r="H2395" s="178" t="n">
        <v>16959.4684879524</v>
      </c>
      <c r="I2395" s="179" t="n">
        <v>2889419.66070853</v>
      </c>
      <c r="J2395" s="180" t="str">
        <f>IF(I2395&gt;0,H2395/I2395,0)</f>
      </c>
      <c r="K2395" s="181" t="str">
        <f>1-EXP(-J2395)</f>
      </c>
      <c r="L2395" s="182" t="str">
        <f>IF(G2395=30,1,M2394)</f>
      </c>
      <c r="M2395" s="183" t="str">
        <f>L2395*(1-K2395)</f>
      </c>
    </row>
    <row r="2396">
      <c r="A2396" t="s">
        <v>167</v>
      </c>
      <c r="B2396" t="s">
        <v>250</v>
      </c>
      <c r="C2396" s="35" t="s">
        <v>252</v>
      </c>
      <c r="D2396" t="s">
        <v>530</v>
      </c>
      <c r="E2396" t="s">
        <v>548</v>
      </c>
      <c r="F2396" s="176" t="n">
        <v>2032</v>
      </c>
      <c r="G2396" s="177" t="n">
        <v>64</v>
      </c>
      <c r="H2396" s="178" t="n">
        <v>18219.9015346986</v>
      </c>
      <c r="I2396" s="179" t="n">
        <v>2773094.53083611</v>
      </c>
      <c r="J2396" s="180" t="str">
        <f>IF(I2396&gt;0,H2396/I2396,0)</f>
      </c>
      <c r="K2396" s="181" t="str">
        <f>1-EXP(-J2396)</f>
      </c>
      <c r="L2396" s="182" t="str">
        <f>IF(G2396=30,1,M2395)</f>
      </c>
      <c r="M2396" s="183" t="str">
        <f>L2396*(1-K2396)</f>
      </c>
    </row>
    <row r="2397">
      <c r="A2397" t="s">
        <v>167</v>
      </c>
      <c r="B2397" t="s">
        <v>250</v>
      </c>
      <c r="C2397" s="35" t="s">
        <v>252</v>
      </c>
      <c r="D2397" t="s">
        <v>530</v>
      </c>
      <c r="E2397" t="s">
        <v>548</v>
      </c>
      <c r="F2397" s="176" t="n">
        <v>2032</v>
      </c>
      <c r="G2397" s="177" t="n">
        <v>65</v>
      </c>
      <c r="H2397" s="178" t="n">
        <v>19413.6789306739</v>
      </c>
      <c r="I2397" s="179" t="n">
        <v>2658047.75321513</v>
      </c>
      <c r="J2397" s="180" t="str">
        <f>IF(I2397&gt;0,H2397/I2397,0)</f>
      </c>
      <c r="K2397" s="181" t="str">
        <f>1-EXP(-J2397)</f>
      </c>
      <c r="L2397" s="182" t="str">
        <f>IF(G2397=30,1,M2396)</f>
      </c>
      <c r="M2397" s="183" t="str">
        <f>L2397*(1-K2397)</f>
      </c>
    </row>
    <row r="2398">
      <c r="A2398" t="s">
        <v>167</v>
      </c>
      <c r="B2398" t="s">
        <v>250</v>
      </c>
      <c r="C2398" s="35" t="s">
        <v>252</v>
      </c>
      <c r="D2398" t="s">
        <v>530</v>
      </c>
      <c r="E2398" t="s">
        <v>548</v>
      </c>
      <c r="F2398" s="176" t="n">
        <v>2032</v>
      </c>
      <c r="G2398" s="177" t="n">
        <v>66</v>
      </c>
      <c r="H2398" s="178" t="n">
        <v>20022.7085888506</v>
      </c>
      <c r="I2398" s="179" t="n">
        <v>2530409.83481251</v>
      </c>
      <c r="J2398" s="180" t="str">
        <f>IF(I2398&gt;0,H2398/I2398,0)</f>
      </c>
      <c r="K2398" s="181" t="str">
        <f>1-EXP(-J2398)</f>
      </c>
      <c r="L2398" s="182" t="str">
        <f>IF(G2398=30,1,M2397)</f>
      </c>
      <c r="M2398" s="183" t="str">
        <f>L2398*(1-K2398)</f>
      </c>
    </row>
    <row r="2399">
      <c r="A2399" t="s">
        <v>167</v>
      </c>
      <c r="B2399" t="s">
        <v>250</v>
      </c>
      <c r="C2399" s="35" t="s">
        <v>252</v>
      </c>
      <c r="D2399" t="s">
        <v>530</v>
      </c>
      <c r="E2399" t="s">
        <v>548</v>
      </c>
      <c r="F2399" s="176" t="n">
        <v>2032</v>
      </c>
      <c r="G2399" s="177" t="n">
        <v>67</v>
      </c>
      <c r="H2399" s="178" t="n">
        <v>20867.592294689</v>
      </c>
      <c r="I2399" s="179" t="n">
        <v>2391004.42981253</v>
      </c>
      <c r="J2399" s="180" t="str">
        <f>IF(I2399&gt;0,H2399/I2399,0)</f>
      </c>
      <c r="K2399" s="181" t="str">
        <f>1-EXP(-J2399)</f>
      </c>
      <c r="L2399" s="182" t="str">
        <f>IF(G2399=30,1,M2398)</f>
      </c>
      <c r="M2399" s="183" t="str">
        <f>L2399*(1-K2399)</f>
      </c>
    </row>
    <row r="2400">
      <c r="A2400" t="s">
        <v>167</v>
      </c>
      <c r="B2400" t="s">
        <v>250</v>
      </c>
      <c r="C2400" s="35" t="s">
        <v>252</v>
      </c>
      <c r="D2400" t="s">
        <v>530</v>
      </c>
      <c r="E2400" t="s">
        <v>548</v>
      </c>
      <c r="F2400" s="176" t="n">
        <v>2032</v>
      </c>
      <c r="G2400" s="177" t="n">
        <v>68</v>
      </c>
      <c r="H2400" s="178" t="n">
        <v>21618.5411283988</v>
      </c>
      <c r="I2400" s="179" t="n">
        <v>2252920.49109421</v>
      </c>
      <c r="J2400" s="180" t="str">
        <f>IF(I2400&gt;0,H2400/I2400,0)</f>
      </c>
      <c r="K2400" s="181" t="str">
        <f>1-EXP(-J2400)</f>
      </c>
      <c r="L2400" s="182" t="str">
        <f>IF(G2400=30,1,M2399)</f>
      </c>
      <c r="M2400" s="183" t="str">
        <f>L2400*(1-K2400)</f>
      </c>
    </row>
    <row r="2401">
      <c r="A2401" t="s">
        <v>167</v>
      </c>
      <c r="B2401" t="s">
        <v>250</v>
      </c>
      <c r="C2401" s="35" t="s">
        <v>252</v>
      </c>
      <c r="D2401" t="s">
        <v>530</v>
      </c>
      <c r="E2401" t="s">
        <v>548</v>
      </c>
      <c r="F2401" s="176" t="n">
        <v>2032</v>
      </c>
      <c r="G2401" s="177" t="n">
        <v>69</v>
      </c>
      <c r="H2401" s="178" t="n">
        <v>21422.7682096804</v>
      </c>
      <c r="I2401" s="179" t="n">
        <v>2116299.49327755</v>
      </c>
      <c r="J2401" s="180" t="str">
        <f>IF(I2401&gt;0,H2401/I2401,0)</f>
      </c>
      <c r="K2401" s="181" t="str">
        <f>1-EXP(-J2401)</f>
      </c>
      <c r="L2401" s="182" t="str">
        <f>IF(G2401=30,1,M2400)</f>
      </c>
      <c r="M2401" s="183" t="str">
        <f>L2401*(1-K2401)</f>
      </c>
    </row>
    <row r="2402">
      <c r="A2402" t="s">
        <v>167</v>
      </c>
      <c r="B2402" t="s">
        <v>250</v>
      </c>
      <c r="C2402" s="35" t="s">
        <v>252</v>
      </c>
      <c r="D2402" t="s">
        <v>530</v>
      </c>
      <c r="E2402" t="s">
        <v>548</v>
      </c>
      <c r="F2402" s="176" t="n">
        <v>2033</v>
      </c>
      <c r="G2402" s="177" t="n">
        <v>30</v>
      </c>
      <c r="H2402" s="178" t="n">
        <v>716.475225170731</v>
      </c>
      <c r="I2402" s="179" t="n">
        <v>4355772.69792158</v>
      </c>
      <c r="J2402" s="180" t="str">
        <f>IF(I2402&gt;0,H2402/I2402,0)</f>
      </c>
      <c r="K2402" s="181" t="str">
        <f>1-EXP(-J2402)</f>
      </c>
      <c r="L2402" s="182" t="str">
        <f>IF(G2402=30,1,M2401)</f>
      </c>
      <c r="M2402" s="183" t="str">
        <f>L2402*(1-K2402)</f>
      </c>
    </row>
    <row r="2403">
      <c r="A2403" t="s">
        <v>167</v>
      </c>
      <c r="B2403" t="s">
        <v>250</v>
      </c>
      <c r="C2403" s="35" t="s">
        <v>252</v>
      </c>
      <c r="D2403" t="s">
        <v>530</v>
      </c>
      <c r="E2403" t="s">
        <v>548</v>
      </c>
      <c r="F2403" s="176" t="n">
        <v>2033</v>
      </c>
      <c r="G2403" s="177" t="n">
        <v>31</v>
      </c>
      <c r="H2403" s="178" t="n">
        <v>1066.12067148278</v>
      </c>
      <c r="I2403" s="179" t="n">
        <v>4336876.30474276</v>
      </c>
      <c r="J2403" s="180" t="str">
        <f>IF(I2403&gt;0,H2403/I2403,0)</f>
      </c>
      <c r="K2403" s="181" t="str">
        <f>1-EXP(-J2403)</f>
      </c>
      <c r="L2403" s="182" t="str">
        <f>IF(G2403=30,1,M2402)</f>
      </c>
      <c r="M2403" s="183" t="str">
        <f>L2403*(1-K2403)</f>
      </c>
    </row>
    <row r="2404">
      <c r="A2404" t="s">
        <v>167</v>
      </c>
      <c r="B2404" t="s">
        <v>250</v>
      </c>
      <c r="C2404" s="35" t="s">
        <v>252</v>
      </c>
      <c r="D2404" t="s">
        <v>530</v>
      </c>
      <c r="E2404" t="s">
        <v>548</v>
      </c>
      <c r="F2404" s="176" t="n">
        <v>2033</v>
      </c>
      <c r="G2404" s="177" t="n">
        <v>32</v>
      </c>
      <c r="H2404" s="178" t="n">
        <v>1138.36899959154</v>
      </c>
      <c r="I2404" s="179" t="n">
        <v>4318273.00854726</v>
      </c>
      <c r="J2404" s="180" t="str">
        <f>IF(I2404&gt;0,H2404/I2404,0)</f>
      </c>
      <c r="K2404" s="181" t="str">
        <f>1-EXP(-J2404)</f>
      </c>
      <c r="L2404" s="182" t="str">
        <f>IF(G2404=30,1,M2403)</f>
      </c>
      <c r="M2404" s="183" t="str">
        <f>L2404*(1-K2404)</f>
      </c>
    </row>
    <row r="2405">
      <c r="A2405" t="s">
        <v>167</v>
      </c>
      <c r="B2405" t="s">
        <v>250</v>
      </c>
      <c r="C2405" s="35" t="s">
        <v>252</v>
      </c>
      <c r="D2405" t="s">
        <v>530</v>
      </c>
      <c r="E2405" t="s">
        <v>548</v>
      </c>
      <c r="F2405" s="176" t="n">
        <v>2033</v>
      </c>
      <c r="G2405" s="177" t="n">
        <v>33</v>
      </c>
      <c r="H2405" s="178" t="n">
        <v>1227.07115806992</v>
      </c>
      <c r="I2405" s="179" t="n">
        <v>4319436.31609204</v>
      </c>
      <c r="J2405" s="180" t="str">
        <f>IF(I2405&gt;0,H2405/I2405,0)</f>
      </c>
      <c r="K2405" s="181" t="str">
        <f>1-EXP(-J2405)</f>
      </c>
      <c r="L2405" s="182" t="str">
        <f>IF(G2405=30,1,M2404)</f>
      </c>
      <c r="M2405" s="183" t="str">
        <f>L2405*(1-K2405)</f>
      </c>
    </row>
    <row r="2406">
      <c r="A2406" t="s">
        <v>167</v>
      </c>
      <c r="B2406" t="s">
        <v>250</v>
      </c>
      <c r="C2406" s="35" t="s">
        <v>252</v>
      </c>
      <c r="D2406" t="s">
        <v>530</v>
      </c>
      <c r="E2406" t="s">
        <v>548</v>
      </c>
      <c r="F2406" s="176" t="n">
        <v>2033</v>
      </c>
      <c r="G2406" s="177" t="n">
        <v>34</v>
      </c>
      <c r="H2406" s="178" t="n">
        <v>1340.46462258552</v>
      </c>
      <c r="I2406" s="179" t="n">
        <v>4359455.09969438</v>
      </c>
      <c r="J2406" s="180" t="str">
        <f>IF(I2406&gt;0,H2406/I2406,0)</f>
      </c>
      <c r="K2406" s="181" t="str">
        <f>1-EXP(-J2406)</f>
      </c>
      <c r="L2406" s="182" t="str">
        <f>IF(G2406=30,1,M2405)</f>
      </c>
      <c r="M2406" s="183" t="str">
        <f>L2406*(1-K2406)</f>
      </c>
    </row>
    <row r="2407">
      <c r="A2407" t="s">
        <v>167</v>
      </c>
      <c r="B2407" t="s">
        <v>250</v>
      </c>
      <c r="C2407" s="35" t="s">
        <v>252</v>
      </c>
      <c r="D2407" t="s">
        <v>530</v>
      </c>
      <c r="E2407" t="s">
        <v>548</v>
      </c>
      <c r="F2407" s="176" t="n">
        <v>2033</v>
      </c>
      <c r="G2407" s="177" t="n">
        <v>35</v>
      </c>
      <c r="H2407" s="178" t="n">
        <v>1460.25540708164</v>
      </c>
      <c r="I2407" s="179" t="n">
        <v>4402034.75037612</v>
      </c>
      <c r="J2407" s="180" t="str">
        <f>IF(I2407&gt;0,H2407/I2407,0)</f>
      </c>
      <c r="K2407" s="181" t="str">
        <f>1-EXP(-J2407)</f>
      </c>
      <c r="L2407" s="182" t="str">
        <f>IF(G2407=30,1,M2406)</f>
      </c>
      <c r="M2407" s="183" t="str">
        <f>L2407*(1-K2407)</f>
      </c>
    </row>
    <row r="2408">
      <c r="A2408" t="s">
        <v>167</v>
      </c>
      <c r="B2408" t="s">
        <v>250</v>
      </c>
      <c r="C2408" s="35" t="s">
        <v>252</v>
      </c>
      <c r="D2408" t="s">
        <v>530</v>
      </c>
      <c r="E2408" t="s">
        <v>548</v>
      </c>
      <c r="F2408" s="176" t="n">
        <v>2033</v>
      </c>
      <c r="G2408" s="177" t="n">
        <v>36</v>
      </c>
      <c r="H2408" s="178" t="n">
        <v>1903.79071885735</v>
      </c>
      <c r="I2408" s="179" t="n">
        <v>4398334.02004488</v>
      </c>
      <c r="J2408" s="180" t="str">
        <f>IF(I2408&gt;0,H2408/I2408,0)</f>
      </c>
      <c r="K2408" s="181" t="str">
        <f>1-EXP(-J2408)</f>
      </c>
      <c r="L2408" s="182" t="str">
        <f>IF(G2408=30,1,M2407)</f>
      </c>
      <c r="M2408" s="183" t="str">
        <f>L2408*(1-K2408)</f>
      </c>
    </row>
    <row r="2409">
      <c r="A2409" t="s">
        <v>167</v>
      </c>
      <c r="B2409" t="s">
        <v>250</v>
      </c>
      <c r="C2409" s="35" t="s">
        <v>252</v>
      </c>
      <c r="D2409" t="s">
        <v>530</v>
      </c>
      <c r="E2409" t="s">
        <v>548</v>
      </c>
      <c r="F2409" s="176" t="n">
        <v>2033</v>
      </c>
      <c r="G2409" s="177" t="n">
        <v>37</v>
      </c>
      <c r="H2409" s="178" t="n">
        <v>2029.04067350101</v>
      </c>
      <c r="I2409" s="179" t="n">
        <v>4335710.87583302</v>
      </c>
      <c r="J2409" s="180" t="str">
        <f>IF(I2409&gt;0,H2409/I2409,0)</f>
      </c>
      <c r="K2409" s="181" t="str">
        <f>1-EXP(-J2409)</f>
      </c>
      <c r="L2409" s="182" t="str">
        <f>IF(G2409=30,1,M2408)</f>
      </c>
      <c r="M2409" s="183" t="str">
        <f>L2409*(1-K2409)</f>
      </c>
    </row>
    <row r="2410">
      <c r="A2410" t="s">
        <v>167</v>
      </c>
      <c r="B2410" t="s">
        <v>250</v>
      </c>
      <c r="C2410" s="35" t="s">
        <v>252</v>
      </c>
      <c r="D2410" t="s">
        <v>530</v>
      </c>
      <c r="E2410" t="s">
        <v>548</v>
      </c>
      <c r="F2410" s="176" t="n">
        <v>2033</v>
      </c>
      <c r="G2410" s="177" t="n">
        <v>38</v>
      </c>
      <c r="H2410" s="178" t="n">
        <v>2172.13550362696</v>
      </c>
      <c r="I2410" s="179" t="n">
        <v>4270965.92806276</v>
      </c>
      <c r="J2410" s="180" t="str">
        <f>IF(I2410&gt;0,H2410/I2410,0)</f>
      </c>
      <c r="K2410" s="181" t="str">
        <f>1-EXP(-J2410)</f>
      </c>
      <c r="L2410" s="182" t="str">
        <f>IF(G2410=30,1,M2409)</f>
      </c>
      <c r="M2410" s="183" t="str">
        <f>L2410*(1-K2410)</f>
      </c>
    </row>
    <row r="2411">
      <c r="A2411" t="s">
        <v>167</v>
      </c>
      <c r="B2411" t="s">
        <v>250</v>
      </c>
      <c r="C2411" s="35" t="s">
        <v>252</v>
      </c>
      <c r="D2411" t="s">
        <v>530</v>
      </c>
      <c r="E2411" t="s">
        <v>548</v>
      </c>
      <c r="F2411" s="176" t="n">
        <v>2033</v>
      </c>
      <c r="G2411" s="177" t="n">
        <v>39</v>
      </c>
      <c r="H2411" s="178" t="n">
        <v>2261.00113858789</v>
      </c>
      <c r="I2411" s="179" t="n">
        <v>4215562.16299094</v>
      </c>
      <c r="J2411" s="180" t="str">
        <f>IF(I2411&gt;0,H2411/I2411,0)</f>
      </c>
      <c r="K2411" s="181" t="str">
        <f>1-EXP(-J2411)</f>
      </c>
      <c r="L2411" s="182" t="str">
        <f>IF(G2411=30,1,M2410)</f>
      </c>
      <c r="M2411" s="183" t="str">
        <f>L2411*(1-K2411)</f>
      </c>
    </row>
    <row r="2412">
      <c r="A2412" t="s">
        <v>167</v>
      </c>
      <c r="B2412" t="s">
        <v>250</v>
      </c>
      <c r="C2412" s="35" t="s">
        <v>252</v>
      </c>
      <c r="D2412" t="s">
        <v>530</v>
      </c>
      <c r="E2412" t="s">
        <v>548</v>
      </c>
      <c r="F2412" s="176" t="n">
        <v>2033</v>
      </c>
      <c r="G2412" s="177" t="n">
        <v>40</v>
      </c>
      <c r="H2412" s="178" t="n">
        <v>2424.29776767925</v>
      </c>
      <c r="I2412" s="179" t="n">
        <v>4162609.16682146</v>
      </c>
      <c r="J2412" s="180" t="str">
        <f>IF(I2412&gt;0,H2412/I2412,0)</f>
      </c>
      <c r="K2412" s="181" t="str">
        <f>1-EXP(-J2412)</f>
      </c>
      <c r="L2412" s="182" t="str">
        <f>IF(G2412=30,1,M2411)</f>
      </c>
      <c r="M2412" s="183" t="str">
        <f>L2412*(1-K2412)</f>
      </c>
    </row>
    <row r="2413">
      <c r="A2413" t="s">
        <v>167</v>
      </c>
      <c r="B2413" t="s">
        <v>250</v>
      </c>
      <c r="C2413" s="35" t="s">
        <v>252</v>
      </c>
      <c r="D2413" t="s">
        <v>530</v>
      </c>
      <c r="E2413" t="s">
        <v>548</v>
      </c>
      <c r="F2413" s="176" t="n">
        <v>2033</v>
      </c>
      <c r="G2413" s="177" t="n">
        <v>41</v>
      </c>
      <c r="H2413" s="178" t="n">
        <v>3146.29541695622</v>
      </c>
      <c r="I2413" s="179" t="n">
        <v>4144332.38261338</v>
      </c>
      <c r="J2413" s="180" t="str">
        <f>IF(I2413&gt;0,H2413/I2413,0)</f>
      </c>
      <c r="K2413" s="181" t="str">
        <f>1-EXP(-J2413)</f>
      </c>
      <c r="L2413" s="182" t="str">
        <f>IF(G2413=30,1,M2412)</f>
      </c>
      <c r="M2413" s="183" t="str">
        <f>L2413*(1-K2413)</f>
      </c>
    </row>
    <row r="2414">
      <c r="A2414" t="s">
        <v>167</v>
      </c>
      <c r="B2414" t="s">
        <v>250</v>
      </c>
      <c r="C2414" s="35" t="s">
        <v>252</v>
      </c>
      <c r="D2414" t="s">
        <v>530</v>
      </c>
      <c r="E2414" t="s">
        <v>548</v>
      </c>
      <c r="F2414" s="176" t="n">
        <v>2033</v>
      </c>
      <c r="G2414" s="177" t="n">
        <v>42</v>
      </c>
      <c r="H2414" s="178" t="n">
        <v>3459.88583692706</v>
      </c>
      <c r="I2414" s="179" t="n">
        <v>4120290.20156675</v>
      </c>
      <c r="J2414" s="180" t="str">
        <f>IF(I2414&gt;0,H2414/I2414,0)</f>
      </c>
      <c r="K2414" s="181" t="str">
        <f>1-EXP(-J2414)</f>
      </c>
      <c r="L2414" s="182" t="str">
        <f>IF(G2414=30,1,M2413)</f>
      </c>
      <c r="M2414" s="183" t="str">
        <f>L2414*(1-K2414)</f>
      </c>
    </row>
    <row r="2415">
      <c r="A2415" t="s">
        <v>167</v>
      </c>
      <c r="B2415" t="s">
        <v>250</v>
      </c>
      <c r="C2415" s="35" t="s">
        <v>252</v>
      </c>
      <c r="D2415" t="s">
        <v>530</v>
      </c>
      <c r="E2415" t="s">
        <v>548</v>
      </c>
      <c r="F2415" s="176" t="n">
        <v>2033</v>
      </c>
      <c r="G2415" s="177" t="n">
        <v>43</v>
      </c>
      <c r="H2415" s="178" t="n">
        <v>3834.22266631924</v>
      </c>
      <c r="I2415" s="179" t="n">
        <v>4099470.77936887</v>
      </c>
      <c r="J2415" s="180" t="str">
        <f>IF(I2415&gt;0,H2415/I2415,0)</f>
      </c>
      <c r="K2415" s="181" t="str">
        <f>1-EXP(-J2415)</f>
      </c>
      <c r="L2415" s="182" t="str">
        <f>IF(G2415=30,1,M2414)</f>
      </c>
      <c r="M2415" s="183" t="str">
        <f>L2415*(1-K2415)</f>
      </c>
    </row>
    <row r="2416">
      <c r="A2416" t="s">
        <v>167</v>
      </c>
      <c r="B2416" t="s">
        <v>250</v>
      </c>
      <c r="C2416" s="35" t="s">
        <v>252</v>
      </c>
      <c r="D2416" t="s">
        <v>530</v>
      </c>
      <c r="E2416" t="s">
        <v>548</v>
      </c>
      <c r="F2416" s="176" t="n">
        <v>2033</v>
      </c>
      <c r="G2416" s="177" t="n">
        <v>44</v>
      </c>
      <c r="H2416" s="178" t="n">
        <v>4055.32127662273</v>
      </c>
      <c r="I2416" s="179" t="n">
        <v>4101126.29923672</v>
      </c>
      <c r="J2416" s="180" t="str">
        <f>IF(I2416&gt;0,H2416/I2416,0)</f>
      </c>
      <c r="K2416" s="181" t="str">
        <f>1-EXP(-J2416)</f>
      </c>
      <c r="L2416" s="182" t="str">
        <f>IF(G2416=30,1,M2415)</f>
      </c>
      <c r="M2416" s="183" t="str">
        <f>L2416*(1-K2416)</f>
      </c>
    </row>
    <row r="2417">
      <c r="A2417" t="s">
        <v>167</v>
      </c>
      <c r="B2417" t="s">
        <v>250</v>
      </c>
      <c r="C2417" s="35" t="s">
        <v>252</v>
      </c>
      <c r="D2417" t="s">
        <v>530</v>
      </c>
      <c r="E2417" t="s">
        <v>548</v>
      </c>
      <c r="F2417" s="176" t="n">
        <v>2033</v>
      </c>
      <c r="G2417" s="177" t="n">
        <v>45</v>
      </c>
      <c r="H2417" s="178" t="n">
        <v>4437.24340780398</v>
      </c>
      <c r="I2417" s="179" t="n">
        <v>4056932.33220875</v>
      </c>
      <c r="J2417" s="180" t="str">
        <f>IF(I2417&gt;0,H2417/I2417,0)</f>
      </c>
      <c r="K2417" s="181" t="str">
        <f>1-EXP(-J2417)</f>
      </c>
      <c r="L2417" s="182" t="str">
        <f>IF(G2417=30,1,M2416)</f>
      </c>
      <c r="M2417" s="183" t="str">
        <f>L2417*(1-K2417)</f>
      </c>
    </row>
    <row r="2418">
      <c r="A2418" t="s">
        <v>167</v>
      </c>
      <c r="B2418" t="s">
        <v>250</v>
      </c>
      <c r="C2418" s="35" t="s">
        <v>252</v>
      </c>
      <c r="D2418" t="s">
        <v>530</v>
      </c>
      <c r="E2418" t="s">
        <v>548</v>
      </c>
      <c r="F2418" s="176" t="n">
        <v>2033</v>
      </c>
      <c r="G2418" s="177" t="n">
        <v>46</v>
      </c>
      <c r="H2418" s="178" t="n">
        <v>5568.76792202932</v>
      </c>
      <c r="I2418" s="179" t="n">
        <v>4003864.59826768</v>
      </c>
      <c r="J2418" s="180" t="str">
        <f>IF(I2418&gt;0,H2418/I2418,0)</f>
      </c>
      <c r="K2418" s="181" t="str">
        <f>1-EXP(-J2418)</f>
      </c>
      <c r="L2418" s="182" t="str">
        <f>IF(G2418=30,1,M2417)</f>
      </c>
      <c r="M2418" s="183" t="str">
        <f>L2418*(1-K2418)</f>
      </c>
    </row>
    <row r="2419">
      <c r="A2419" t="s">
        <v>167</v>
      </c>
      <c r="B2419" t="s">
        <v>250</v>
      </c>
      <c r="C2419" s="35" t="s">
        <v>252</v>
      </c>
      <c r="D2419" t="s">
        <v>530</v>
      </c>
      <c r="E2419" t="s">
        <v>548</v>
      </c>
      <c r="F2419" s="176" t="n">
        <v>2033</v>
      </c>
      <c r="G2419" s="177" t="n">
        <v>47</v>
      </c>
      <c r="H2419" s="178" t="n">
        <v>6208.23567709297</v>
      </c>
      <c r="I2419" s="179" t="n">
        <v>4011755.48404908</v>
      </c>
      <c r="J2419" s="180" t="str">
        <f>IF(I2419&gt;0,H2419/I2419,0)</f>
      </c>
      <c r="K2419" s="181" t="str">
        <f>1-EXP(-J2419)</f>
      </c>
      <c r="L2419" s="182" t="str">
        <f>IF(G2419=30,1,M2418)</f>
      </c>
      <c r="M2419" s="183" t="str">
        <f>L2419*(1-K2419)</f>
      </c>
    </row>
    <row r="2420">
      <c r="A2420" t="s">
        <v>167</v>
      </c>
      <c r="B2420" t="s">
        <v>250</v>
      </c>
      <c r="C2420" s="35" t="s">
        <v>252</v>
      </c>
      <c r="D2420" t="s">
        <v>530</v>
      </c>
      <c r="E2420" t="s">
        <v>548</v>
      </c>
      <c r="F2420" s="176" t="n">
        <v>2033</v>
      </c>
      <c r="G2420" s="177" t="n">
        <v>48</v>
      </c>
      <c r="H2420" s="178" t="n">
        <v>7045.78041185036</v>
      </c>
      <c r="I2420" s="179" t="n">
        <v>4075183.72313621</v>
      </c>
      <c r="J2420" s="180" t="str">
        <f>IF(I2420&gt;0,H2420/I2420,0)</f>
      </c>
      <c r="K2420" s="181" t="str">
        <f>1-EXP(-J2420)</f>
      </c>
      <c r="L2420" s="182" t="str">
        <f>IF(G2420=30,1,M2419)</f>
      </c>
      <c r="M2420" s="183" t="str">
        <f>L2420*(1-K2420)</f>
      </c>
    </row>
    <row r="2421">
      <c r="A2421" t="s">
        <v>167</v>
      </c>
      <c r="B2421" t="s">
        <v>250</v>
      </c>
      <c r="C2421" s="35" t="s">
        <v>252</v>
      </c>
      <c r="D2421" t="s">
        <v>530</v>
      </c>
      <c r="E2421" t="s">
        <v>548</v>
      </c>
      <c r="F2421" s="176" t="n">
        <v>2033</v>
      </c>
      <c r="G2421" s="177" t="n">
        <v>49</v>
      </c>
      <c r="H2421" s="178" t="n">
        <v>7717.40270069903</v>
      </c>
      <c r="I2421" s="179" t="n">
        <v>4096596.67508424</v>
      </c>
      <c r="J2421" s="180" t="str">
        <f>IF(I2421&gt;0,H2421/I2421,0)</f>
      </c>
      <c r="K2421" s="181" t="str">
        <f>1-EXP(-J2421)</f>
      </c>
      <c r="L2421" s="182" t="str">
        <f>IF(G2421=30,1,M2420)</f>
      </c>
      <c r="M2421" s="183" t="str">
        <f>L2421*(1-K2421)</f>
      </c>
    </row>
    <row r="2422">
      <c r="A2422" t="s">
        <v>167</v>
      </c>
      <c r="B2422" t="s">
        <v>250</v>
      </c>
      <c r="C2422" s="35" t="s">
        <v>252</v>
      </c>
      <c r="D2422" t="s">
        <v>530</v>
      </c>
      <c r="E2422" t="s">
        <v>548</v>
      </c>
      <c r="F2422" s="176" t="n">
        <v>2033</v>
      </c>
      <c r="G2422" s="177" t="n">
        <v>50</v>
      </c>
      <c r="H2422" s="178" t="n">
        <v>8212.85297737029</v>
      </c>
      <c r="I2422" s="179" t="n">
        <v>4059801.78890005</v>
      </c>
      <c r="J2422" s="180" t="str">
        <f>IF(I2422&gt;0,H2422/I2422,0)</f>
      </c>
      <c r="K2422" s="181" t="str">
        <f>1-EXP(-J2422)</f>
      </c>
      <c r="L2422" s="182" t="str">
        <f>IF(G2422=30,1,M2421)</f>
      </c>
      <c r="M2422" s="183" t="str">
        <f>L2422*(1-K2422)</f>
      </c>
    </row>
    <row r="2423">
      <c r="A2423" t="s">
        <v>167</v>
      </c>
      <c r="B2423" t="s">
        <v>250</v>
      </c>
      <c r="C2423" s="35" t="s">
        <v>252</v>
      </c>
      <c r="D2423" t="s">
        <v>530</v>
      </c>
      <c r="E2423" t="s">
        <v>548</v>
      </c>
      <c r="F2423" s="176" t="n">
        <v>2033</v>
      </c>
      <c r="G2423" s="177" t="n">
        <v>51</v>
      </c>
      <c r="H2423" s="178" t="n">
        <v>9125.86467146239</v>
      </c>
      <c r="I2423" s="179" t="n">
        <v>3998469.65692979</v>
      </c>
      <c r="J2423" s="180" t="str">
        <f>IF(I2423&gt;0,H2423/I2423,0)</f>
      </c>
      <c r="K2423" s="181" t="str">
        <f>1-EXP(-J2423)</f>
      </c>
      <c r="L2423" s="182" t="str">
        <f>IF(G2423=30,1,M2422)</f>
      </c>
      <c r="M2423" s="183" t="str">
        <f>L2423*(1-K2423)</f>
      </c>
    </row>
    <row r="2424">
      <c r="A2424" t="s">
        <v>167</v>
      </c>
      <c r="B2424" t="s">
        <v>250</v>
      </c>
      <c r="C2424" s="35" t="s">
        <v>252</v>
      </c>
      <c r="D2424" t="s">
        <v>530</v>
      </c>
      <c r="E2424" t="s">
        <v>548</v>
      </c>
      <c r="F2424" s="176" t="n">
        <v>2033</v>
      </c>
      <c r="G2424" s="177" t="n">
        <v>52</v>
      </c>
      <c r="H2424" s="178" t="n">
        <v>9575.89161769081</v>
      </c>
      <c r="I2424" s="179" t="n">
        <v>3930082.05862534</v>
      </c>
      <c r="J2424" s="180" t="str">
        <f>IF(I2424&gt;0,H2424/I2424,0)</f>
      </c>
      <c r="K2424" s="181" t="str">
        <f>1-EXP(-J2424)</f>
      </c>
      <c r="L2424" s="182" t="str">
        <f>IF(G2424=30,1,M2423)</f>
      </c>
      <c r="M2424" s="183" t="str">
        <f>L2424*(1-K2424)</f>
      </c>
    </row>
    <row r="2425">
      <c r="A2425" t="s">
        <v>167</v>
      </c>
      <c r="B2425" t="s">
        <v>250</v>
      </c>
      <c r="C2425" s="35" t="s">
        <v>252</v>
      </c>
      <c r="D2425" t="s">
        <v>530</v>
      </c>
      <c r="E2425" t="s">
        <v>548</v>
      </c>
      <c r="F2425" s="176" t="n">
        <v>2033</v>
      </c>
      <c r="G2425" s="177" t="n">
        <v>53</v>
      </c>
      <c r="H2425" s="178" t="n">
        <v>10071.3562163672</v>
      </c>
      <c r="I2425" s="179" t="n">
        <v>3866682.58655029</v>
      </c>
      <c r="J2425" s="180" t="str">
        <f>IF(I2425&gt;0,H2425/I2425,0)</f>
      </c>
      <c r="K2425" s="181" t="str">
        <f>1-EXP(-J2425)</f>
      </c>
      <c r="L2425" s="182" t="str">
        <f>IF(G2425=30,1,M2424)</f>
      </c>
      <c r="M2425" s="183" t="str">
        <f>L2425*(1-K2425)</f>
      </c>
    </row>
    <row r="2426">
      <c r="A2426" t="s">
        <v>167</v>
      </c>
      <c r="B2426" t="s">
        <v>250</v>
      </c>
      <c r="C2426" s="35" t="s">
        <v>252</v>
      </c>
      <c r="D2426" t="s">
        <v>530</v>
      </c>
      <c r="E2426" t="s">
        <v>548</v>
      </c>
      <c r="F2426" s="176" t="n">
        <v>2033</v>
      </c>
      <c r="G2426" s="177" t="n">
        <v>54</v>
      </c>
      <c r="H2426" s="178" t="n">
        <v>10677.5138432297</v>
      </c>
      <c r="I2426" s="179" t="n">
        <v>3789628.35758636</v>
      </c>
      <c r="J2426" s="180" t="str">
        <f>IF(I2426&gt;0,H2426/I2426,0)</f>
      </c>
      <c r="K2426" s="181" t="str">
        <f>1-EXP(-J2426)</f>
      </c>
      <c r="L2426" s="182" t="str">
        <f>IF(G2426=30,1,M2425)</f>
      </c>
      <c r="M2426" s="183" t="str">
        <f>L2426*(1-K2426)</f>
      </c>
    </row>
    <row r="2427">
      <c r="A2427" t="s">
        <v>167</v>
      </c>
      <c r="B2427" t="s">
        <v>250</v>
      </c>
      <c r="C2427" s="35" t="s">
        <v>252</v>
      </c>
      <c r="D2427" t="s">
        <v>530</v>
      </c>
      <c r="E2427" t="s">
        <v>548</v>
      </c>
      <c r="F2427" s="176" t="n">
        <v>2033</v>
      </c>
      <c r="G2427" s="177" t="n">
        <v>55</v>
      </c>
      <c r="H2427" s="178" t="n">
        <v>11303.500435426</v>
      </c>
      <c r="I2427" s="179" t="n">
        <v>3688410.83368446</v>
      </c>
      <c r="J2427" s="180" t="str">
        <f>IF(I2427&gt;0,H2427/I2427,0)</f>
      </c>
      <c r="K2427" s="181" t="str">
        <f>1-EXP(-J2427)</f>
      </c>
      <c r="L2427" s="182" t="str">
        <f>IF(G2427=30,1,M2426)</f>
      </c>
      <c r="M2427" s="183" t="str">
        <f>L2427*(1-K2427)</f>
      </c>
    </row>
    <row r="2428">
      <c r="A2428" t="s">
        <v>167</v>
      </c>
      <c r="B2428" t="s">
        <v>250</v>
      </c>
      <c r="C2428" s="35" t="s">
        <v>252</v>
      </c>
      <c r="D2428" t="s">
        <v>530</v>
      </c>
      <c r="E2428" t="s">
        <v>548</v>
      </c>
      <c r="F2428" s="176" t="n">
        <v>2033</v>
      </c>
      <c r="G2428" s="177" t="n">
        <v>56</v>
      </c>
      <c r="H2428" s="178" t="n">
        <v>12018.3363472822</v>
      </c>
      <c r="I2428" s="179" t="n">
        <v>3590909.82531609</v>
      </c>
      <c r="J2428" s="180" t="str">
        <f>IF(I2428&gt;0,H2428/I2428,0)</f>
      </c>
      <c r="K2428" s="181" t="str">
        <f>1-EXP(-J2428)</f>
      </c>
      <c r="L2428" s="182" t="str">
        <f>IF(G2428=30,1,M2427)</f>
      </c>
      <c r="M2428" s="183" t="str">
        <f>L2428*(1-K2428)</f>
      </c>
    </row>
    <row r="2429">
      <c r="A2429" t="s">
        <v>167</v>
      </c>
      <c r="B2429" t="s">
        <v>250</v>
      </c>
      <c r="C2429" s="35" t="s">
        <v>252</v>
      </c>
      <c r="D2429" t="s">
        <v>530</v>
      </c>
      <c r="E2429" t="s">
        <v>548</v>
      </c>
      <c r="F2429" s="176" t="n">
        <v>2033</v>
      </c>
      <c r="G2429" s="177" t="n">
        <v>57</v>
      </c>
      <c r="H2429" s="178" t="n">
        <v>12887.4255601149</v>
      </c>
      <c r="I2429" s="179" t="n">
        <v>3507361.96854403</v>
      </c>
      <c r="J2429" s="180" t="str">
        <f>IF(I2429&gt;0,H2429/I2429,0)</f>
      </c>
      <c r="K2429" s="181" t="str">
        <f>1-EXP(-J2429)</f>
      </c>
      <c r="L2429" s="182" t="str">
        <f>IF(G2429=30,1,M2428)</f>
      </c>
      <c r="M2429" s="183" t="str">
        <f>L2429*(1-K2429)</f>
      </c>
    </row>
    <row r="2430">
      <c r="A2430" t="s">
        <v>167</v>
      </c>
      <c r="B2430" t="s">
        <v>250</v>
      </c>
      <c r="C2430" s="35" t="s">
        <v>252</v>
      </c>
      <c r="D2430" t="s">
        <v>530</v>
      </c>
      <c r="E2430" t="s">
        <v>548</v>
      </c>
      <c r="F2430" s="176" t="n">
        <v>2033</v>
      </c>
      <c r="G2430" s="177" t="n">
        <v>58</v>
      </c>
      <c r="H2430" s="178" t="n">
        <v>13749.4062964333</v>
      </c>
      <c r="I2430" s="179" t="n">
        <v>3411004.78275399</v>
      </c>
      <c r="J2430" s="180" t="str">
        <f>IF(I2430&gt;0,H2430/I2430,0)</f>
      </c>
      <c r="K2430" s="181" t="str">
        <f>1-EXP(-J2430)</f>
      </c>
      <c r="L2430" s="182" t="str">
        <f>IF(G2430=30,1,M2429)</f>
      </c>
      <c r="M2430" s="183" t="str">
        <f>L2430*(1-K2430)</f>
      </c>
    </row>
    <row r="2431">
      <c r="A2431" t="s">
        <v>167</v>
      </c>
      <c r="B2431" t="s">
        <v>250</v>
      </c>
      <c r="C2431" s="35" t="s">
        <v>252</v>
      </c>
      <c r="D2431" t="s">
        <v>530</v>
      </c>
      <c r="E2431" t="s">
        <v>548</v>
      </c>
      <c r="F2431" s="176" t="n">
        <v>2033</v>
      </c>
      <c r="G2431" s="177" t="n">
        <v>59</v>
      </c>
      <c r="H2431" s="178" t="n">
        <v>14107.234470676</v>
      </c>
      <c r="I2431" s="179" t="n">
        <v>3328566.1598938</v>
      </c>
      <c r="J2431" s="180" t="str">
        <f>IF(I2431&gt;0,H2431/I2431,0)</f>
      </c>
      <c r="K2431" s="181" t="str">
        <f>1-EXP(-J2431)</f>
      </c>
      <c r="L2431" s="182" t="str">
        <f>IF(G2431=30,1,M2430)</f>
      </c>
      <c r="M2431" s="183" t="str">
        <f>L2431*(1-K2431)</f>
      </c>
    </row>
    <row r="2432">
      <c r="A2432" t="s">
        <v>167</v>
      </c>
      <c r="B2432" t="s">
        <v>250</v>
      </c>
      <c r="C2432" s="35" t="s">
        <v>252</v>
      </c>
      <c r="D2432" t="s">
        <v>530</v>
      </c>
      <c r="E2432" t="s">
        <v>548</v>
      </c>
      <c r="F2432" s="176" t="n">
        <v>2033</v>
      </c>
      <c r="G2432" s="177" t="n">
        <v>60</v>
      </c>
      <c r="H2432" s="178" t="n">
        <v>14711.2070599332</v>
      </c>
      <c r="I2432" s="179" t="n">
        <v>3246011.43590905</v>
      </c>
      <c r="J2432" s="180" t="str">
        <f>IF(I2432&gt;0,H2432/I2432,0)</f>
      </c>
      <c r="K2432" s="181" t="str">
        <f>1-EXP(-J2432)</f>
      </c>
      <c r="L2432" s="182" t="str">
        <f>IF(G2432=30,1,M2431)</f>
      </c>
      <c r="M2432" s="183" t="str">
        <f>L2432*(1-K2432)</f>
      </c>
    </row>
    <row r="2433">
      <c r="A2433" t="s">
        <v>167</v>
      </c>
      <c r="B2433" t="s">
        <v>250</v>
      </c>
      <c r="C2433" s="35" t="s">
        <v>252</v>
      </c>
      <c r="D2433" t="s">
        <v>530</v>
      </c>
      <c r="E2433" t="s">
        <v>548</v>
      </c>
      <c r="F2433" s="176" t="n">
        <v>2033</v>
      </c>
      <c r="G2433" s="177" t="n">
        <v>61</v>
      </c>
      <c r="H2433" s="178" t="n">
        <v>15544.0398886013</v>
      </c>
      <c r="I2433" s="179" t="n">
        <v>3143009.41929053</v>
      </c>
      <c r="J2433" s="180" t="str">
        <f>IF(I2433&gt;0,H2433/I2433,0)</f>
      </c>
      <c r="K2433" s="181" t="str">
        <f>1-EXP(-J2433)</f>
      </c>
      <c r="L2433" s="182" t="str">
        <f>IF(G2433=30,1,M2432)</f>
      </c>
      <c r="M2433" s="183" t="str">
        <f>L2433*(1-K2433)</f>
      </c>
    </row>
    <row r="2434">
      <c r="A2434" t="s">
        <v>167</v>
      </c>
      <c r="B2434" t="s">
        <v>250</v>
      </c>
      <c r="C2434" s="35" t="s">
        <v>252</v>
      </c>
      <c r="D2434" t="s">
        <v>530</v>
      </c>
      <c r="E2434" t="s">
        <v>548</v>
      </c>
      <c r="F2434" s="176" t="n">
        <v>2033</v>
      </c>
      <c r="G2434" s="177" t="n">
        <v>62</v>
      </c>
      <c r="H2434" s="178" t="n">
        <v>16262.6094397496</v>
      </c>
      <c r="I2434" s="179" t="n">
        <v>3050042.86374758</v>
      </c>
      <c r="J2434" s="180" t="str">
        <f>IF(I2434&gt;0,H2434/I2434,0)</f>
      </c>
      <c r="K2434" s="181" t="str">
        <f>1-EXP(-J2434)</f>
      </c>
      <c r="L2434" s="182" t="str">
        <f>IF(G2434=30,1,M2433)</f>
      </c>
      <c r="M2434" s="183" t="str">
        <f>L2434*(1-K2434)</f>
      </c>
    </row>
    <row r="2435">
      <c r="A2435" t="s">
        <v>167</v>
      </c>
      <c r="B2435" t="s">
        <v>250</v>
      </c>
      <c r="C2435" s="35" t="s">
        <v>252</v>
      </c>
      <c r="D2435" t="s">
        <v>530</v>
      </c>
      <c r="E2435" t="s">
        <v>548</v>
      </c>
      <c r="F2435" s="176" t="n">
        <v>2033</v>
      </c>
      <c r="G2435" s="177" t="n">
        <v>63</v>
      </c>
      <c r="H2435" s="178" t="n">
        <v>16995.631835106</v>
      </c>
      <c r="I2435" s="179" t="n">
        <v>2954647.13153058</v>
      </c>
      <c r="J2435" s="180" t="str">
        <f>IF(I2435&gt;0,H2435/I2435,0)</f>
      </c>
      <c r="K2435" s="181" t="str">
        <f>1-EXP(-J2435)</f>
      </c>
      <c r="L2435" s="182" t="str">
        <f>IF(G2435=30,1,M2434)</f>
      </c>
      <c r="M2435" s="183" t="str">
        <f>L2435*(1-K2435)</f>
      </c>
    </row>
    <row r="2436">
      <c r="A2436" t="s">
        <v>167</v>
      </c>
      <c r="B2436" t="s">
        <v>250</v>
      </c>
      <c r="C2436" s="35" t="s">
        <v>252</v>
      </c>
      <c r="D2436" t="s">
        <v>530</v>
      </c>
      <c r="E2436" t="s">
        <v>548</v>
      </c>
      <c r="F2436" s="176" t="n">
        <v>2033</v>
      </c>
      <c r="G2436" s="177" t="n">
        <v>64</v>
      </c>
      <c r="H2436" s="178" t="n">
        <v>18019.2250677664</v>
      </c>
      <c r="I2436" s="179" t="n">
        <v>2843806.60330142</v>
      </c>
      <c r="J2436" s="180" t="str">
        <f>IF(I2436&gt;0,H2436/I2436,0)</f>
      </c>
      <c r="K2436" s="181" t="str">
        <f>1-EXP(-J2436)</f>
      </c>
      <c r="L2436" s="182" t="str">
        <f>IF(G2436=30,1,M2435)</f>
      </c>
      <c r="M2436" s="183" t="str">
        <f>L2436*(1-K2436)</f>
      </c>
    </row>
    <row r="2437">
      <c r="A2437" t="s">
        <v>167</v>
      </c>
      <c r="B2437" t="s">
        <v>250</v>
      </c>
      <c r="C2437" s="35" t="s">
        <v>252</v>
      </c>
      <c r="D2437" t="s">
        <v>530</v>
      </c>
      <c r="E2437" t="s">
        <v>548</v>
      </c>
      <c r="F2437" s="176" t="n">
        <v>2033</v>
      </c>
      <c r="G2437" s="177" t="n">
        <v>65</v>
      </c>
      <c r="H2437" s="178" t="n">
        <v>19206.0898350847</v>
      </c>
      <c r="I2437" s="179" t="n">
        <v>2724775.82254735</v>
      </c>
      <c r="J2437" s="180" t="str">
        <f>IF(I2437&gt;0,H2437/I2437,0)</f>
      </c>
      <c r="K2437" s="181" t="str">
        <f>1-EXP(-J2437)</f>
      </c>
      <c r="L2437" s="182" t="str">
        <f>IF(G2437=30,1,M2436)</f>
      </c>
      <c r="M2437" s="183" t="str">
        <f>L2437*(1-K2437)</f>
      </c>
    </row>
    <row r="2438">
      <c r="A2438" t="s">
        <v>167</v>
      </c>
      <c r="B2438" t="s">
        <v>250</v>
      </c>
      <c r="C2438" s="35" t="s">
        <v>252</v>
      </c>
      <c r="D2438" t="s">
        <v>530</v>
      </c>
      <c r="E2438" t="s">
        <v>548</v>
      </c>
      <c r="F2438" s="176" t="n">
        <v>2033</v>
      </c>
      <c r="G2438" s="177" t="n">
        <v>66</v>
      </c>
      <c r="H2438" s="178" t="n">
        <v>19881.2695555286</v>
      </c>
      <c r="I2438" s="179" t="n">
        <v>2607039.84861471</v>
      </c>
      <c r="J2438" s="180" t="str">
        <f>IF(I2438&gt;0,H2438/I2438,0)</f>
      </c>
      <c r="K2438" s="181" t="str">
        <f>1-EXP(-J2438)</f>
      </c>
      <c r="L2438" s="182" t="str">
        <f>IF(G2438=30,1,M2437)</f>
      </c>
      <c r="M2438" s="183" t="str">
        <f>L2438*(1-K2438)</f>
      </c>
    </row>
    <row r="2439">
      <c r="A2439" t="s">
        <v>167</v>
      </c>
      <c r="B2439" t="s">
        <v>250</v>
      </c>
      <c r="C2439" s="35" t="s">
        <v>252</v>
      </c>
      <c r="D2439" t="s">
        <v>530</v>
      </c>
      <c r="E2439" t="s">
        <v>548</v>
      </c>
      <c r="F2439" s="176" t="n">
        <v>2033</v>
      </c>
      <c r="G2439" s="177" t="n">
        <v>67</v>
      </c>
      <c r="H2439" s="178" t="n">
        <v>20862.5791916822</v>
      </c>
      <c r="I2439" s="179" t="n">
        <v>2476683.36292815</v>
      </c>
      <c r="J2439" s="180" t="str">
        <f>IF(I2439&gt;0,H2439/I2439,0)</f>
      </c>
      <c r="K2439" s="181" t="str">
        <f>1-EXP(-J2439)</f>
      </c>
      <c r="L2439" s="182" t="str">
        <f>IF(G2439=30,1,M2438)</f>
      </c>
      <c r="M2439" s="183" t="str">
        <f>L2439*(1-K2439)</f>
      </c>
    </row>
    <row r="2440">
      <c r="A2440" t="s">
        <v>167</v>
      </c>
      <c r="B2440" t="s">
        <v>250</v>
      </c>
      <c r="C2440" s="35" t="s">
        <v>252</v>
      </c>
      <c r="D2440" t="s">
        <v>530</v>
      </c>
      <c r="E2440" t="s">
        <v>548</v>
      </c>
      <c r="F2440" s="176" t="n">
        <v>2033</v>
      </c>
      <c r="G2440" s="177" t="n">
        <v>68</v>
      </c>
      <c r="H2440" s="178" t="n">
        <v>21578.2776965733</v>
      </c>
      <c r="I2440" s="179" t="n">
        <v>2335240.64706618</v>
      </c>
      <c r="J2440" s="180" t="str">
        <f>IF(I2440&gt;0,H2440/I2440,0)</f>
      </c>
      <c r="K2440" s="181" t="str">
        <f>1-EXP(-J2440)</f>
      </c>
      <c r="L2440" s="182" t="str">
        <f>IF(G2440=30,1,M2439)</f>
      </c>
      <c r="M2440" s="183" t="str">
        <f>L2440*(1-K2440)</f>
      </c>
    </row>
    <row r="2441">
      <c r="A2441" t="s">
        <v>167</v>
      </c>
      <c r="B2441" t="s">
        <v>250</v>
      </c>
      <c r="C2441" s="35" t="s">
        <v>252</v>
      </c>
      <c r="D2441" t="s">
        <v>530</v>
      </c>
      <c r="E2441" t="s">
        <v>548</v>
      </c>
      <c r="F2441" s="176" t="n">
        <v>2033</v>
      </c>
      <c r="G2441" s="177" t="n">
        <v>69</v>
      </c>
      <c r="H2441" s="178" t="n">
        <v>21551.5555842345</v>
      </c>
      <c r="I2441" s="179" t="n">
        <v>2195256.84522723</v>
      </c>
      <c r="J2441" s="180" t="str">
        <f>IF(I2441&gt;0,H2441/I2441,0)</f>
      </c>
      <c r="K2441" s="181" t="str">
        <f>1-EXP(-J2441)</f>
      </c>
      <c r="L2441" s="182" t="str">
        <f>IF(G2441=30,1,M2440)</f>
      </c>
      <c r="M2441" s="183" t="str">
        <f>L2441*(1-K2441)</f>
      </c>
    </row>
    <row r="2442">
      <c r="A2442" t="s">
        <v>167</v>
      </c>
      <c r="B2442" t="s">
        <v>250</v>
      </c>
      <c r="C2442" s="35" t="s">
        <v>252</v>
      </c>
      <c r="D2442" t="s">
        <v>530</v>
      </c>
      <c r="E2442" t="s">
        <v>548</v>
      </c>
      <c r="F2442" s="176" t="n">
        <v>2034</v>
      </c>
      <c r="G2442" s="177" t="n">
        <v>30</v>
      </c>
      <c r="H2442" s="178" t="n">
        <v>691.213869908455</v>
      </c>
      <c r="I2442" s="179" t="n">
        <v>4392378.04215449</v>
      </c>
      <c r="J2442" s="180" t="str">
        <f>IF(I2442&gt;0,H2442/I2442,0)</f>
      </c>
      <c r="K2442" s="181" t="str">
        <f>1-EXP(-J2442)</f>
      </c>
      <c r="L2442" s="182" t="str">
        <f>IF(G2442=30,1,M2441)</f>
      </c>
      <c r="M2442" s="183" t="str">
        <f>L2442*(1-K2442)</f>
      </c>
    </row>
    <row r="2443">
      <c r="A2443" t="s">
        <v>167</v>
      </c>
      <c r="B2443" t="s">
        <v>250</v>
      </c>
      <c r="C2443" s="35" t="s">
        <v>252</v>
      </c>
      <c r="D2443" t="s">
        <v>530</v>
      </c>
      <c r="E2443" t="s">
        <v>548</v>
      </c>
      <c r="F2443" s="176" t="n">
        <v>2034</v>
      </c>
      <c r="G2443" s="177" t="n">
        <v>31</v>
      </c>
      <c r="H2443" s="178" t="n">
        <v>1026.61611448601</v>
      </c>
      <c r="I2443" s="179" t="n">
        <v>4350303.66470846</v>
      </c>
      <c r="J2443" s="180" t="str">
        <f>IF(I2443&gt;0,H2443/I2443,0)</f>
      </c>
      <c r="K2443" s="181" t="str">
        <f>1-EXP(-J2443)</f>
      </c>
      <c r="L2443" s="182" t="str">
        <f>IF(G2443=30,1,M2442)</f>
      </c>
      <c r="M2443" s="183" t="str">
        <f>L2443*(1-K2443)</f>
      </c>
    </row>
    <row r="2444">
      <c r="A2444" t="s">
        <v>167</v>
      </c>
      <c r="B2444" t="s">
        <v>250</v>
      </c>
      <c r="C2444" s="35" t="s">
        <v>252</v>
      </c>
      <c r="D2444" t="s">
        <v>530</v>
      </c>
      <c r="E2444" t="s">
        <v>548</v>
      </c>
      <c r="F2444" s="176" t="n">
        <v>2034</v>
      </c>
      <c r="G2444" s="177" t="n">
        <v>32</v>
      </c>
      <c r="H2444" s="178" t="n">
        <v>1101.10971411648</v>
      </c>
      <c r="I2444" s="179" t="n">
        <v>4331347.50413091</v>
      </c>
      <c r="J2444" s="180" t="str">
        <f>IF(I2444&gt;0,H2444/I2444,0)</f>
      </c>
      <c r="K2444" s="181" t="str">
        <f>1-EXP(-J2444)</f>
      </c>
      <c r="L2444" s="182" t="str">
        <f>IF(G2444=30,1,M2443)</f>
      </c>
      <c r="M2444" s="183" t="str">
        <f>L2444*(1-K2444)</f>
      </c>
    </row>
    <row r="2445">
      <c r="A2445" t="s">
        <v>167</v>
      </c>
      <c r="B2445" t="s">
        <v>250</v>
      </c>
      <c r="C2445" s="35" t="s">
        <v>252</v>
      </c>
      <c r="D2445" t="s">
        <v>530</v>
      </c>
      <c r="E2445" t="s">
        <v>548</v>
      </c>
      <c r="F2445" s="176" t="n">
        <v>2034</v>
      </c>
      <c r="G2445" s="177" t="n">
        <v>33</v>
      </c>
      <c r="H2445" s="178" t="n">
        <v>1188.60476543729</v>
      </c>
      <c r="I2445" s="179" t="n">
        <v>4312508.57263742</v>
      </c>
      <c r="J2445" s="180" t="str">
        <f>IF(I2445&gt;0,H2445/I2445,0)</f>
      </c>
      <c r="K2445" s="181" t="str">
        <f>1-EXP(-J2445)</f>
      </c>
      <c r="L2445" s="182" t="str">
        <f>IF(G2445=30,1,M2444)</f>
      </c>
      <c r="M2445" s="183" t="str">
        <f>L2445*(1-K2445)</f>
      </c>
    </row>
    <row r="2446">
      <c r="A2446" t="s">
        <v>167</v>
      </c>
      <c r="B2446" t="s">
        <v>250</v>
      </c>
      <c r="C2446" s="35" t="s">
        <v>252</v>
      </c>
      <c r="D2446" t="s">
        <v>530</v>
      </c>
      <c r="E2446" t="s">
        <v>548</v>
      </c>
      <c r="F2446" s="176" t="n">
        <v>2034</v>
      </c>
      <c r="G2446" s="177" t="n">
        <v>34</v>
      </c>
      <c r="H2446" s="178" t="n">
        <v>1284.215359106</v>
      </c>
      <c r="I2446" s="179" t="n">
        <v>4313366.72564524</v>
      </c>
      <c r="J2446" s="180" t="str">
        <f>IF(I2446&gt;0,H2446/I2446,0)</f>
      </c>
      <c r="K2446" s="181" t="str">
        <f>1-EXP(-J2446)</f>
      </c>
      <c r="L2446" s="182" t="str">
        <f>IF(G2446=30,1,M2445)</f>
      </c>
      <c r="M2446" s="183" t="str">
        <f>L2446*(1-K2446)</f>
      </c>
    </row>
    <row r="2447">
      <c r="A2447" t="s">
        <v>167</v>
      </c>
      <c r="B2447" t="s">
        <v>250</v>
      </c>
      <c r="C2447" s="35" t="s">
        <v>252</v>
      </c>
      <c r="D2447" t="s">
        <v>530</v>
      </c>
      <c r="E2447" t="s">
        <v>548</v>
      </c>
      <c r="F2447" s="176" t="n">
        <v>2034</v>
      </c>
      <c r="G2447" s="177" t="n">
        <v>35</v>
      </c>
      <c r="H2447" s="178" t="n">
        <v>1421.95870280658</v>
      </c>
      <c r="I2447" s="179" t="n">
        <v>4352967.91032698</v>
      </c>
      <c r="J2447" s="180" t="str">
        <f>IF(I2447&gt;0,H2447/I2447,0)</f>
      </c>
      <c r="K2447" s="181" t="str">
        <f>1-EXP(-J2447)</f>
      </c>
      <c r="L2447" s="182" t="str">
        <f>IF(G2447=30,1,M2446)</f>
      </c>
      <c r="M2447" s="183" t="str">
        <f>L2447*(1-K2447)</f>
      </c>
    </row>
    <row r="2448">
      <c r="A2448" t="s">
        <v>167</v>
      </c>
      <c r="B2448" t="s">
        <v>250</v>
      </c>
      <c r="C2448" s="35" t="s">
        <v>252</v>
      </c>
      <c r="D2448" t="s">
        <v>530</v>
      </c>
      <c r="E2448" t="s">
        <v>548</v>
      </c>
      <c r="F2448" s="176" t="n">
        <v>2034</v>
      </c>
      <c r="G2448" s="177" t="n">
        <v>36</v>
      </c>
      <c r="H2448" s="178" t="n">
        <v>1871.57550366278</v>
      </c>
      <c r="I2448" s="179" t="n">
        <v>4395065.77134675</v>
      </c>
      <c r="J2448" s="180" t="str">
        <f>IF(I2448&gt;0,H2448/I2448,0)</f>
      </c>
      <c r="K2448" s="181" t="str">
        <f>1-EXP(-J2448)</f>
      </c>
      <c r="L2448" s="182" t="str">
        <f>IF(G2448=30,1,M2447)</f>
      </c>
      <c r="M2448" s="183" t="str">
        <f>L2448*(1-K2448)</f>
      </c>
    </row>
    <row r="2449">
      <c r="A2449" t="s">
        <v>167</v>
      </c>
      <c r="B2449" t="s">
        <v>250</v>
      </c>
      <c r="C2449" s="35" t="s">
        <v>252</v>
      </c>
      <c r="D2449" t="s">
        <v>530</v>
      </c>
      <c r="E2449" t="s">
        <v>548</v>
      </c>
      <c r="F2449" s="176" t="n">
        <v>2034</v>
      </c>
      <c r="G2449" s="177" t="n">
        <v>37</v>
      </c>
      <c r="H2449" s="178" t="n">
        <v>2035.80108974708</v>
      </c>
      <c r="I2449" s="179" t="n">
        <v>4390999.92253227</v>
      </c>
      <c r="J2449" s="180" t="str">
        <f>IF(I2449&gt;0,H2449/I2449,0)</f>
      </c>
      <c r="K2449" s="181" t="str">
        <f>1-EXP(-J2449)</f>
      </c>
      <c r="L2449" s="182" t="str">
        <f>IF(G2449=30,1,M2448)</f>
      </c>
      <c r="M2449" s="183" t="str">
        <f>L2449*(1-K2449)</f>
      </c>
    </row>
    <row r="2450">
      <c r="A2450" t="s">
        <v>167</v>
      </c>
      <c r="B2450" t="s">
        <v>250</v>
      </c>
      <c r="C2450" s="35" t="s">
        <v>252</v>
      </c>
      <c r="D2450" t="s">
        <v>530</v>
      </c>
      <c r="E2450" t="s">
        <v>548</v>
      </c>
      <c r="F2450" s="176" t="n">
        <v>2034</v>
      </c>
      <c r="G2450" s="177" t="n">
        <v>38</v>
      </c>
      <c r="H2450" s="178" t="n">
        <v>2184.39025499475</v>
      </c>
      <c r="I2450" s="179" t="n">
        <v>4327946.20388548</v>
      </c>
      <c r="J2450" s="180" t="str">
        <f>IF(I2450&gt;0,H2450/I2450,0)</f>
      </c>
      <c r="K2450" s="181" t="str">
        <f>1-EXP(-J2450)</f>
      </c>
      <c r="L2450" s="182" t="str">
        <f>IF(G2450=30,1,M2449)</f>
      </c>
      <c r="M2450" s="183" t="str">
        <f>L2450*(1-K2450)</f>
      </c>
    </row>
    <row r="2451">
      <c r="A2451" t="s">
        <v>167</v>
      </c>
      <c r="B2451" t="s">
        <v>250</v>
      </c>
      <c r="C2451" s="35" t="s">
        <v>252</v>
      </c>
      <c r="D2451" t="s">
        <v>530</v>
      </c>
      <c r="E2451" t="s">
        <v>548</v>
      </c>
      <c r="F2451" s="176" t="n">
        <v>2034</v>
      </c>
      <c r="G2451" s="177" t="n">
        <v>39</v>
      </c>
      <c r="H2451" s="178" t="n">
        <v>2262.03236239083</v>
      </c>
      <c r="I2451" s="179" t="n">
        <v>4262721.60651168</v>
      </c>
      <c r="J2451" s="180" t="str">
        <f>IF(I2451&gt;0,H2451/I2451,0)</f>
      </c>
      <c r="K2451" s="181" t="str">
        <f>1-EXP(-J2451)</f>
      </c>
      <c r="L2451" s="182" t="str">
        <f>IF(G2451=30,1,M2450)</f>
      </c>
      <c r="M2451" s="183" t="str">
        <f>L2451*(1-K2451)</f>
      </c>
    </row>
    <row r="2452">
      <c r="A2452" t="s">
        <v>167</v>
      </c>
      <c r="B2452" t="s">
        <v>250</v>
      </c>
      <c r="C2452" s="35" t="s">
        <v>252</v>
      </c>
      <c r="D2452" t="s">
        <v>530</v>
      </c>
      <c r="E2452" t="s">
        <v>548</v>
      </c>
      <c r="F2452" s="176" t="n">
        <v>2034</v>
      </c>
      <c r="G2452" s="177" t="n">
        <v>40</v>
      </c>
      <c r="H2452" s="178" t="n">
        <v>2413.47734380877</v>
      </c>
      <c r="I2452" s="179" t="n">
        <v>4206855.84190029</v>
      </c>
      <c r="J2452" s="180" t="str">
        <f>IF(I2452&gt;0,H2452/I2452,0)</f>
      </c>
      <c r="K2452" s="181" t="str">
        <f>1-EXP(-J2452)</f>
      </c>
      <c r="L2452" s="182" t="str">
        <f>IF(G2452=30,1,M2451)</f>
      </c>
      <c r="M2452" s="183" t="str">
        <f>L2452*(1-K2452)</f>
      </c>
    </row>
    <row r="2453">
      <c r="A2453" t="s">
        <v>167</v>
      </c>
      <c r="B2453" t="s">
        <v>250</v>
      </c>
      <c r="C2453" s="35" t="s">
        <v>252</v>
      </c>
      <c r="D2453" t="s">
        <v>530</v>
      </c>
      <c r="E2453" t="s">
        <v>548</v>
      </c>
      <c r="F2453" s="176" t="n">
        <v>2034</v>
      </c>
      <c r="G2453" s="177" t="n">
        <v>41</v>
      </c>
      <c r="H2453" s="178" t="n">
        <v>3109.59571990645</v>
      </c>
      <c r="I2453" s="179" t="n">
        <v>4153327.16932534</v>
      </c>
      <c r="J2453" s="180" t="str">
        <f>IF(I2453&gt;0,H2453/I2453,0)</f>
      </c>
      <c r="K2453" s="181" t="str">
        <f>1-EXP(-J2453)</f>
      </c>
      <c r="L2453" s="182" t="str">
        <f>IF(G2453=30,1,M2452)</f>
      </c>
      <c r="M2453" s="183" t="str">
        <f>L2453*(1-K2453)</f>
      </c>
    </row>
    <row r="2454">
      <c r="A2454" t="s">
        <v>167</v>
      </c>
      <c r="B2454" t="s">
        <v>250</v>
      </c>
      <c r="C2454" s="35" t="s">
        <v>252</v>
      </c>
      <c r="D2454" t="s">
        <v>530</v>
      </c>
      <c r="E2454" t="s">
        <v>548</v>
      </c>
      <c r="F2454" s="176" t="n">
        <v>2034</v>
      </c>
      <c r="G2454" s="177" t="n">
        <v>42</v>
      </c>
      <c r="H2454" s="178" t="n">
        <v>3409.61019949488</v>
      </c>
      <c r="I2454" s="179" t="n">
        <v>4134499.03210101</v>
      </c>
      <c r="J2454" s="180" t="str">
        <f>IF(I2454&gt;0,H2454/I2454,0)</f>
      </c>
      <c r="K2454" s="181" t="str">
        <f>1-EXP(-J2454)</f>
      </c>
      <c r="L2454" s="182" t="str">
        <f>IF(G2454=30,1,M2453)</f>
      </c>
      <c r="M2454" s="183" t="str">
        <f>L2454*(1-K2454)</f>
      </c>
    </row>
    <row r="2455">
      <c r="A2455" t="s">
        <v>167</v>
      </c>
      <c r="B2455" t="s">
        <v>250</v>
      </c>
      <c r="C2455" s="35" t="s">
        <v>252</v>
      </c>
      <c r="D2455" t="s">
        <v>530</v>
      </c>
      <c r="E2455" t="s">
        <v>548</v>
      </c>
      <c r="F2455" s="176" t="n">
        <v>2034</v>
      </c>
      <c r="G2455" s="177" t="n">
        <v>43</v>
      </c>
      <c r="H2455" s="178" t="n">
        <v>3779.98629431248</v>
      </c>
      <c r="I2455" s="179" t="n">
        <v>4109636.63567985</v>
      </c>
      <c r="J2455" s="180" t="str">
        <f>IF(I2455&gt;0,H2455/I2455,0)</f>
      </c>
      <c r="K2455" s="181" t="str">
        <f>1-EXP(-J2455)</f>
      </c>
      <c r="L2455" s="182" t="str">
        <f>IF(G2455=30,1,M2454)</f>
      </c>
      <c r="M2455" s="183" t="str">
        <f>L2455*(1-K2455)</f>
      </c>
    </row>
    <row r="2456">
      <c r="A2456" t="s">
        <v>167</v>
      </c>
      <c r="B2456" t="s">
        <v>250</v>
      </c>
      <c r="C2456" s="35" t="s">
        <v>252</v>
      </c>
      <c r="D2456" t="s">
        <v>530</v>
      </c>
      <c r="E2456" t="s">
        <v>548</v>
      </c>
      <c r="F2456" s="176" t="n">
        <v>2034</v>
      </c>
      <c r="G2456" s="177" t="n">
        <v>44</v>
      </c>
      <c r="H2456" s="178" t="n">
        <v>3961.75735738562</v>
      </c>
      <c r="I2456" s="179" t="n">
        <v>4087868.7805401</v>
      </c>
      <c r="J2456" s="180" t="str">
        <f>IF(I2456&gt;0,H2456/I2456,0)</f>
      </c>
      <c r="K2456" s="181" t="str">
        <f>1-EXP(-J2456)</f>
      </c>
      <c r="L2456" s="182" t="str">
        <f>IF(G2456=30,1,M2455)</f>
      </c>
      <c r="M2456" s="183" t="str">
        <f>L2456*(1-K2456)</f>
      </c>
    </row>
    <row r="2457">
      <c r="A2457" t="s">
        <v>167</v>
      </c>
      <c r="B2457" t="s">
        <v>250</v>
      </c>
      <c r="C2457" s="35" t="s">
        <v>252</v>
      </c>
      <c r="D2457" t="s">
        <v>530</v>
      </c>
      <c r="E2457" t="s">
        <v>548</v>
      </c>
      <c r="F2457" s="176" t="n">
        <v>2034</v>
      </c>
      <c r="G2457" s="177" t="n">
        <v>45</v>
      </c>
      <c r="H2457" s="178" t="n">
        <v>4303.91227854074</v>
      </c>
      <c r="I2457" s="179" t="n">
        <v>4088615.90681632</v>
      </c>
      <c r="J2457" s="180" t="str">
        <f>IF(I2457&gt;0,H2457/I2457,0)</f>
      </c>
      <c r="K2457" s="181" t="str">
        <f>1-EXP(-J2457)</f>
      </c>
      <c r="L2457" s="182" t="str">
        <f>IF(G2457=30,1,M2456)</f>
      </c>
      <c r="M2457" s="183" t="str">
        <f>L2457*(1-K2457)</f>
      </c>
    </row>
    <row r="2458">
      <c r="A2458" t="s">
        <v>167</v>
      </c>
      <c r="B2458" t="s">
        <v>250</v>
      </c>
      <c r="C2458" s="35" t="s">
        <v>252</v>
      </c>
      <c r="D2458" t="s">
        <v>530</v>
      </c>
      <c r="E2458" t="s">
        <v>548</v>
      </c>
      <c r="F2458" s="176" t="n">
        <v>2034</v>
      </c>
      <c r="G2458" s="177" t="n">
        <v>46</v>
      </c>
      <c r="H2458" s="178" t="n">
        <v>5426.22857361616</v>
      </c>
      <c r="I2458" s="179" t="n">
        <v>4043363.93512188</v>
      </c>
      <c r="J2458" s="180" t="str">
        <f>IF(I2458&gt;0,H2458/I2458,0)</f>
      </c>
      <c r="K2458" s="181" t="str">
        <f>1-EXP(-J2458)</f>
      </c>
      <c r="L2458" s="182" t="str">
        <f>IF(G2458=30,1,M2457)</f>
      </c>
      <c r="M2458" s="183" t="str">
        <f>L2458*(1-K2458)</f>
      </c>
    </row>
    <row r="2459">
      <c r="A2459" t="s">
        <v>167</v>
      </c>
      <c r="B2459" t="s">
        <v>250</v>
      </c>
      <c r="C2459" s="35" t="s">
        <v>252</v>
      </c>
      <c r="D2459" t="s">
        <v>530</v>
      </c>
      <c r="E2459" t="s">
        <v>548</v>
      </c>
      <c r="F2459" s="176" t="n">
        <v>2034</v>
      </c>
      <c r="G2459" s="177" t="n">
        <v>47</v>
      </c>
      <c r="H2459" s="178" t="n">
        <v>5970.05922230586</v>
      </c>
      <c r="I2459" s="179" t="n">
        <v>3989345.21725254</v>
      </c>
      <c r="J2459" s="180" t="str">
        <f>IF(I2459&gt;0,H2459/I2459,0)</f>
      </c>
      <c r="K2459" s="181" t="str">
        <f>1-EXP(-J2459)</f>
      </c>
      <c r="L2459" s="182" t="str">
        <f>IF(G2459=30,1,M2458)</f>
      </c>
      <c r="M2459" s="183" t="str">
        <f>L2459*(1-K2459)</f>
      </c>
    </row>
    <row r="2460">
      <c r="A2460" t="s">
        <v>167</v>
      </c>
      <c r="B2460" t="s">
        <v>250</v>
      </c>
      <c r="C2460" s="35" t="s">
        <v>252</v>
      </c>
      <c r="D2460" t="s">
        <v>530</v>
      </c>
      <c r="E2460" t="s">
        <v>548</v>
      </c>
      <c r="F2460" s="176" t="n">
        <v>2034</v>
      </c>
      <c r="G2460" s="177" t="n">
        <v>48</v>
      </c>
      <c r="H2460" s="178" t="n">
        <v>6691.42976390618</v>
      </c>
      <c r="I2460" s="179" t="n">
        <v>3995712.3270662</v>
      </c>
      <c r="J2460" s="180" t="str">
        <f>IF(I2460&gt;0,H2460/I2460,0)</f>
      </c>
      <c r="K2460" s="181" t="str">
        <f>1-EXP(-J2460)</f>
      </c>
      <c r="L2460" s="182" t="str">
        <f>IF(G2460=30,1,M2459)</f>
      </c>
      <c r="M2460" s="183" t="str">
        <f>L2460*(1-K2460)</f>
      </c>
    </row>
    <row r="2461">
      <c r="A2461" t="s">
        <v>167</v>
      </c>
      <c r="B2461" t="s">
        <v>250</v>
      </c>
      <c r="C2461" s="35" t="s">
        <v>252</v>
      </c>
      <c r="D2461" t="s">
        <v>530</v>
      </c>
      <c r="E2461" t="s">
        <v>548</v>
      </c>
      <c r="F2461" s="176" t="n">
        <v>2034</v>
      </c>
      <c r="G2461" s="177" t="n">
        <v>49</v>
      </c>
      <c r="H2461" s="178" t="n">
        <v>7389.61912134531</v>
      </c>
      <c r="I2461" s="179" t="n">
        <v>4057173.5054872</v>
      </c>
      <c r="J2461" s="180" t="str">
        <f>IF(I2461&gt;0,H2461/I2461,0)</f>
      </c>
      <c r="K2461" s="181" t="str">
        <f>1-EXP(-J2461)</f>
      </c>
      <c r="L2461" s="182" t="str">
        <f>IF(G2461=30,1,M2460)</f>
      </c>
      <c r="M2461" s="183" t="str">
        <f>L2461*(1-K2461)</f>
      </c>
    </row>
    <row r="2462">
      <c r="A2462" t="s">
        <v>167</v>
      </c>
      <c r="B2462" t="s">
        <v>250</v>
      </c>
      <c r="C2462" s="35" t="s">
        <v>252</v>
      </c>
      <c r="D2462" t="s">
        <v>530</v>
      </c>
      <c r="E2462" t="s">
        <v>548</v>
      </c>
      <c r="F2462" s="176" t="n">
        <v>2034</v>
      </c>
      <c r="G2462" s="177" t="n">
        <v>50</v>
      </c>
      <c r="H2462" s="178" t="n">
        <v>8137.47934822941</v>
      </c>
      <c r="I2462" s="179" t="n">
        <v>4076812.65157775</v>
      </c>
      <c r="J2462" s="180" t="str">
        <f>IF(I2462&gt;0,H2462/I2462,0)</f>
      </c>
      <c r="K2462" s="181" t="str">
        <f>1-EXP(-J2462)</f>
      </c>
      <c r="L2462" s="182" t="str">
        <f>IF(G2462=30,1,M2461)</f>
      </c>
      <c r="M2462" s="183" t="str">
        <f>L2462*(1-K2462)</f>
      </c>
    </row>
    <row r="2463">
      <c r="A2463" t="s">
        <v>167</v>
      </c>
      <c r="B2463" t="s">
        <v>250</v>
      </c>
      <c r="C2463" s="35" t="s">
        <v>252</v>
      </c>
      <c r="D2463" t="s">
        <v>530</v>
      </c>
      <c r="E2463" t="s">
        <v>548</v>
      </c>
      <c r="F2463" s="176" t="n">
        <v>2034</v>
      </c>
      <c r="G2463" s="177" t="n">
        <v>51</v>
      </c>
      <c r="H2463" s="178" t="n">
        <v>9095.80539778452</v>
      </c>
      <c r="I2463" s="179" t="n">
        <v>4038477.60648244</v>
      </c>
      <c r="J2463" s="180" t="str">
        <f>IF(I2463&gt;0,H2463/I2463,0)</f>
      </c>
      <c r="K2463" s="181" t="str">
        <f>1-EXP(-J2463)</f>
      </c>
      <c r="L2463" s="182" t="str">
        <f>IF(G2463=30,1,M2462)</f>
      </c>
      <c r="M2463" s="183" t="str">
        <f>L2463*(1-K2463)</f>
      </c>
    </row>
    <row r="2464">
      <c r="A2464" t="s">
        <v>167</v>
      </c>
      <c r="B2464" t="s">
        <v>250</v>
      </c>
      <c r="C2464" s="35" t="s">
        <v>252</v>
      </c>
      <c r="D2464" t="s">
        <v>530</v>
      </c>
      <c r="E2464" t="s">
        <v>548</v>
      </c>
      <c r="F2464" s="176" t="n">
        <v>2034</v>
      </c>
      <c r="G2464" s="177" t="n">
        <v>52</v>
      </c>
      <c r="H2464" s="178" t="n">
        <v>9637.79994019268</v>
      </c>
      <c r="I2464" s="179" t="n">
        <v>3975775.75179975</v>
      </c>
      <c r="J2464" s="180" t="str">
        <f>IF(I2464&gt;0,H2464/I2464,0)</f>
      </c>
      <c r="K2464" s="181" t="str">
        <f>1-EXP(-J2464)</f>
      </c>
      <c r="L2464" s="182" t="str">
        <f>IF(G2464=30,1,M2463)</f>
      </c>
      <c r="M2464" s="183" t="str">
        <f>L2464*(1-K2464)</f>
      </c>
    </row>
    <row r="2465">
      <c r="A2465" t="s">
        <v>167</v>
      </c>
      <c r="B2465" t="s">
        <v>250</v>
      </c>
      <c r="C2465" s="35" t="s">
        <v>252</v>
      </c>
      <c r="D2465" t="s">
        <v>530</v>
      </c>
      <c r="E2465" t="s">
        <v>548</v>
      </c>
      <c r="F2465" s="176" t="n">
        <v>2034</v>
      </c>
      <c r="G2465" s="177" t="n">
        <v>53</v>
      </c>
      <c r="H2465" s="178" t="n">
        <v>10141.1530127066</v>
      </c>
      <c r="I2465" s="179" t="n">
        <v>3905899.31579852</v>
      </c>
      <c r="J2465" s="180" t="str">
        <f>IF(I2465&gt;0,H2465/I2465,0)</f>
      </c>
      <c r="K2465" s="181" t="str">
        <f>1-EXP(-J2465)</f>
      </c>
      <c r="L2465" s="182" t="str">
        <f>IF(G2465=30,1,M2464)</f>
      </c>
      <c r="M2465" s="183" t="str">
        <f>L2465*(1-K2465)</f>
      </c>
    </row>
    <row r="2466">
      <c r="A2466" t="s">
        <v>167</v>
      </c>
      <c r="B2466" t="s">
        <v>250</v>
      </c>
      <c r="C2466" s="35" t="s">
        <v>252</v>
      </c>
      <c r="D2466" t="s">
        <v>530</v>
      </c>
      <c r="E2466" t="s">
        <v>548</v>
      </c>
      <c r="F2466" s="176" t="n">
        <v>2034</v>
      </c>
      <c r="G2466" s="177" t="n">
        <v>54</v>
      </c>
      <c r="H2466" s="178" t="n">
        <v>10765.6448886097</v>
      </c>
      <c r="I2466" s="179" t="n">
        <v>3840877.29937695</v>
      </c>
      <c r="J2466" s="180" t="str">
        <f>IF(I2466&gt;0,H2466/I2466,0)</f>
      </c>
      <c r="K2466" s="181" t="str">
        <f>1-EXP(-J2466)</f>
      </c>
      <c r="L2466" s="182" t="str">
        <f>IF(G2466=30,1,M2465)</f>
      </c>
      <c r="M2466" s="183" t="str">
        <f>L2466*(1-K2466)</f>
      </c>
    </row>
    <row r="2467">
      <c r="A2467" t="s">
        <v>167</v>
      </c>
      <c r="B2467" t="s">
        <v>250</v>
      </c>
      <c r="C2467" s="35" t="s">
        <v>252</v>
      </c>
      <c r="D2467" t="s">
        <v>530</v>
      </c>
      <c r="E2467" t="s">
        <v>548</v>
      </c>
      <c r="F2467" s="176" t="n">
        <v>2034</v>
      </c>
      <c r="G2467" s="177" t="n">
        <v>55</v>
      </c>
      <c r="H2467" s="178" t="n">
        <v>11455.0440997148</v>
      </c>
      <c r="I2467" s="179" t="n">
        <v>3762077.63039594</v>
      </c>
      <c r="J2467" s="180" t="str">
        <f>IF(I2467&gt;0,H2467/I2467,0)</f>
      </c>
      <c r="K2467" s="181" t="str">
        <f>1-EXP(-J2467)</f>
      </c>
      <c r="L2467" s="182" t="str">
        <f>IF(G2467=30,1,M2466)</f>
      </c>
      <c r="M2467" s="183" t="str">
        <f>L2467*(1-K2467)</f>
      </c>
    </row>
    <row r="2468">
      <c r="A2468" t="s">
        <v>167</v>
      </c>
      <c r="B2468" t="s">
        <v>250</v>
      </c>
      <c r="C2468" s="35" t="s">
        <v>252</v>
      </c>
      <c r="D2468" t="s">
        <v>530</v>
      </c>
      <c r="E2468" t="s">
        <v>548</v>
      </c>
      <c r="F2468" s="176" t="n">
        <v>2034</v>
      </c>
      <c r="G2468" s="177" t="n">
        <v>56</v>
      </c>
      <c r="H2468" s="178" t="n">
        <v>12167.3201344685</v>
      </c>
      <c r="I2468" s="179" t="n">
        <v>3659150.50540391</v>
      </c>
      <c r="J2468" s="180" t="str">
        <f>IF(I2468&gt;0,H2468/I2468,0)</f>
      </c>
      <c r="K2468" s="181" t="str">
        <f>1-EXP(-J2468)</f>
      </c>
      <c r="L2468" s="182" t="str">
        <f>IF(G2468=30,1,M2467)</f>
      </c>
      <c r="M2468" s="183" t="str">
        <f>L2468*(1-K2468)</f>
      </c>
    </row>
    <row r="2469">
      <c r="A2469" t="s">
        <v>167</v>
      </c>
      <c r="B2469" t="s">
        <v>250</v>
      </c>
      <c r="C2469" s="35" t="s">
        <v>252</v>
      </c>
      <c r="D2469" t="s">
        <v>530</v>
      </c>
      <c r="E2469" t="s">
        <v>548</v>
      </c>
      <c r="F2469" s="176" t="n">
        <v>2034</v>
      </c>
      <c r="G2469" s="177" t="n">
        <v>57</v>
      </c>
      <c r="H2469" s="178" t="n">
        <v>12908.5132903273</v>
      </c>
      <c r="I2469" s="179" t="n">
        <v>3559850.77324623</v>
      </c>
      <c r="J2469" s="180" t="str">
        <f>IF(I2469&gt;0,H2469/I2469,0)</f>
      </c>
      <c r="K2469" s="181" t="str">
        <f>1-EXP(-J2469)</f>
      </c>
      <c r="L2469" s="182" t="str">
        <f>IF(G2469=30,1,M2468)</f>
      </c>
      <c r="M2469" s="183" t="str">
        <f>L2469*(1-K2469)</f>
      </c>
    </row>
    <row r="2470">
      <c r="A2470" t="s">
        <v>167</v>
      </c>
      <c r="B2470" t="s">
        <v>250</v>
      </c>
      <c r="C2470" s="35" t="s">
        <v>252</v>
      </c>
      <c r="D2470" t="s">
        <v>530</v>
      </c>
      <c r="E2470" t="s">
        <v>548</v>
      </c>
      <c r="F2470" s="176" t="n">
        <v>2034</v>
      </c>
      <c r="G2470" s="177" t="n">
        <v>58</v>
      </c>
      <c r="H2470" s="178" t="n">
        <v>13824.2544973962</v>
      </c>
      <c r="I2470" s="179" t="n">
        <v>3474161.48216508</v>
      </c>
      <c r="J2470" s="180" t="str">
        <f>IF(I2470&gt;0,H2470/I2470,0)</f>
      </c>
      <c r="K2470" s="181" t="str">
        <f>1-EXP(-J2470)</f>
      </c>
      <c r="L2470" s="182" t="str">
        <f>IF(G2470=30,1,M2469)</f>
      </c>
      <c r="M2470" s="183" t="str">
        <f>L2470*(1-K2470)</f>
      </c>
    </row>
    <row r="2471">
      <c r="A2471" t="s">
        <v>167</v>
      </c>
      <c r="B2471" t="s">
        <v>250</v>
      </c>
      <c r="C2471" s="35" t="s">
        <v>252</v>
      </c>
      <c r="D2471" t="s">
        <v>530</v>
      </c>
      <c r="E2471" t="s">
        <v>548</v>
      </c>
      <c r="F2471" s="176" t="n">
        <v>2034</v>
      </c>
      <c r="G2471" s="177" t="n">
        <v>59</v>
      </c>
      <c r="H2471" s="178" t="n">
        <v>14074.8412955915</v>
      </c>
      <c r="I2471" s="179" t="n">
        <v>3375665.51947711</v>
      </c>
      <c r="J2471" s="180" t="str">
        <f>IF(I2471&gt;0,H2471/I2471,0)</f>
      </c>
      <c r="K2471" s="181" t="str">
        <f>1-EXP(-J2471)</f>
      </c>
      <c r="L2471" s="182" t="str">
        <f>IF(G2471=30,1,M2470)</f>
      </c>
      <c r="M2471" s="183" t="str">
        <f>L2471*(1-K2471)</f>
      </c>
    </row>
    <row r="2472">
      <c r="A2472" t="s">
        <v>167</v>
      </c>
      <c r="B2472" t="s">
        <v>250</v>
      </c>
      <c r="C2472" s="35" t="s">
        <v>252</v>
      </c>
      <c r="D2472" t="s">
        <v>530</v>
      </c>
      <c r="E2472" t="s">
        <v>548</v>
      </c>
      <c r="F2472" s="176" t="n">
        <v>2034</v>
      </c>
      <c r="G2472" s="177" t="n">
        <v>60</v>
      </c>
      <c r="H2472" s="178" t="n">
        <v>14644.8777933671</v>
      </c>
      <c r="I2472" s="179" t="n">
        <v>3291458.6170961</v>
      </c>
      <c r="J2472" s="180" t="str">
        <f>IF(I2472&gt;0,H2472/I2472,0)</f>
      </c>
      <c r="K2472" s="181" t="str">
        <f>1-EXP(-J2472)</f>
      </c>
      <c r="L2472" s="182" t="str">
        <f>IF(G2472=30,1,M2471)</f>
      </c>
      <c r="M2472" s="183" t="str">
        <f>L2472*(1-K2472)</f>
      </c>
    </row>
    <row r="2473">
      <c r="A2473" t="s">
        <v>167</v>
      </c>
      <c r="B2473" t="s">
        <v>250</v>
      </c>
      <c r="C2473" s="35" t="s">
        <v>252</v>
      </c>
      <c r="D2473" t="s">
        <v>530</v>
      </c>
      <c r="E2473" t="s">
        <v>548</v>
      </c>
      <c r="F2473" s="176" t="n">
        <v>2034</v>
      </c>
      <c r="G2473" s="177" t="n">
        <v>61</v>
      </c>
      <c r="H2473" s="178" t="n">
        <v>15569.9770478796</v>
      </c>
      <c r="I2473" s="179" t="n">
        <v>3206807.01762037</v>
      </c>
      <c r="J2473" s="180" t="str">
        <f>IF(I2473&gt;0,H2473/I2473,0)</f>
      </c>
      <c r="K2473" s="181" t="str">
        <f>1-EXP(-J2473)</f>
      </c>
      <c r="L2473" s="182" t="str">
        <f>IF(G2473=30,1,M2472)</f>
      </c>
      <c r="M2473" s="183" t="str">
        <f>L2473*(1-K2473)</f>
      </c>
    </row>
    <row r="2474">
      <c r="A2474" t="s">
        <v>167</v>
      </c>
      <c r="B2474" t="s">
        <v>250</v>
      </c>
      <c r="C2474" s="35" t="s">
        <v>252</v>
      </c>
      <c r="D2474" t="s">
        <v>530</v>
      </c>
      <c r="E2474" t="s">
        <v>548</v>
      </c>
      <c r="F2474" s="176" t="n">
        <v>2034</v>
      </c>
      <c r="G2474" s="177" t="n">
        <v>62</v>
      </c>
      <c r="H2474" s="178" t="n">
        <v>16281.5541195113</v>
      </c>
      <c r="I2474" s="179" t="n">
        <v>3101785.46313218</v>
      </c>
      <c r="J2474" s="180" t="str">
        <f>IF(I2474&gt;0,H2474/I2474,0)</f>
      </c>
      <c r="K2474" s="181" t="str">
        <f>1-EXP(-J2474)</f>
      </c>
      <c r="L2474" s="182" t="str">
        <f>IF(G2474=30,1,M2473)</f>
      </c>
      <c r="M2474" s="183" t="str">
        <f>L2474*(1-K2474)</f>
      </c>
    </row>
    <row r="2475">
      <c r="A2475" t="s">
        <v>167</v>
      </c>
      <c r="B2475" t="s">
        <v>250</v>
      </c>
      <c r="C2475" s="35" t="s">
        <v>252</v>
      </c>
      <c r="D2475" t="s">
        <v>530</v>
      </c>
      <c r="E2475" t="s">
        <v>548</v>
      </c>
      <c r="F2475" s="176" t="n">
        <v>2034</v>
      </c>
      <c r="G2475" s="177" t="n">
        <v>63</v>
      </c>
      <c r="H2475" s="178" t="n">
        <v>17038.9075294052</v>
      </c>
      <c r="I2475" s="179" t="n">
        <v>3006524.79976834</v>
      </c>
      <c r="J2475" s="180" t="str">
        <f>IF(I2475&gt;0,H2475/I2475,0)</f>
      </c>
      <c r="K2475" s="181" t="str">
        <f>1-EXP(-J2475)</f>
      </c>
      <c r="L2475" s="182" t="str">
        <f>IF(G2475=30,1,M2474)</f>
      </c>
      <c r="M2475" s="183" t="str">
        <f>L2475*(1-K2475)</f>
      </c>
    </row>
    <row r="2476">
      <c r="A2476" t="s">
        <v>167</v>
      </c>
      <c r="B2476" t="s">
        <v>250</v>
      </c>
      <c r="C2476" s="35" t="s">
        <v>252</v>
      </c>
      <c r="D2476" t="s">
        <v>530</v>
      </c>
      <c r="E2476" t="s">
        <v>548</v>
      </c>
      <c r="F2476" s="176" t="n">
        <v>2034</v>
      </c>
      <c r="G2476" s="177" t="n">
        <v>64</v>
      </c>
      <c r="H2476" s="178" t="n">
        <v>18104.6395422465</v>
      </c>
      <c r="I2476" s="179" t="n">
        <v>2908760.10934682</v>
      </c>
      <c r="J2476" s="180" t="str">
        <f>IF(I2476&gt;0,H2476/I2476,0)</f>
      </c>
      <c r="K2476" s="181" t="str">
        <f>1-EXP(-J2476)</f>
      </c>
      <c r="L2476" s="182" t="str">
        <f>IF(G2476=30,1,M2475)</f>
      </c>
      <c r="M2476" s="183" t="str">
        <f>L2476*(1-K2476)</f>
      </c>
    </row>
    <row r="2477">
      <c r="A2477" t="s">
        <v>167</v>
      </c>
      <c r="B2477" t="s">
        <v>250</v>
      </c>
      <c r="C2477" s="35" t="s">
        <v>252</v>
      </c>
      <c r="D2477" t="s">
        <v>530</v>
      </c>
      <c r="E2477" t="s">
        <v>548</v>
      </c>
      <c r="F2477" s="176" t="n">
        <v>2034</v>
      </c>
      <c r="G2477" s="177" t="n">
        <v>65</v>
      </c>
      <c r="H2477" s="178" t="n">
        <v>19063.783569879</v>
      </c>
      <c r="I2477" s="179" t="n">
        <v>2795338.32006613</v>
      </c>
      <c r="J2477" s="180" t="str">
        <f>IF(I2477&gt;0,H2477/I2477,0)</f>
      </c>
      <c r="K2477" s="181" t="str">
        <f>1-EXP(-J2477)</f>
      </c>
      <c r="L2477" s="182" t="str">
        <f>IF(G2477=30,1,M2476)</f>
      </c>
      <c r="M2477" s="183" t="str">
        <f>L2477*(1-K2477)</f>
      </c>
    </row>
    <row r="2478">
      <c r="A2478" t="s">
        <v>167</v>
      </c>
      <c r="B2478" t="s">
        <v>250</v>
      </c>
      <c r="C2478" s="35" t="s">
        <v>252</v>
      </c>
      <c r="D2478" t="s">
        <v>530</v>
      </c>
      <c r="E2478" t="s">
        <v>548</v>
      </c>
      <c r="F2478" s="176" t="n">
        <v>2034</v>
      </c>
      <c r="G2478" s="177" t="n">
        <v>66</v>
      </c>
      <c r="H2478" s="178" t="n">
        <v>19719.8990457472</v>
      </c>
      <c r="I2478" s="179" t="n">
        <v>2673621.27352428</v>
      </c>
      <c r="J2478" s="180" t="str">
        <f>IF(I2478&gt;0,H2478/I2478,0)</f>
      </c>
      <c r="K2478" s="181" t="str">
        <f>1-EXP(-J2478)</f>
      </c>
      <c r="L2478" s="182" t="str">
        <f>IF(G2478=30,1,M2477)</f>
      </c>
      <c r="M2478" s="183" t="str">
        <f>L2478*(1-K2478)</f>
      </c>
    </row>
    <row r="2479">
      <c r="A2479" t="s">
        <v>167</v>
      </c>
      <c r="B2479" t="s">
        <v>250</v>
      </c>
      <c r="C2479" s="35" t="s">
        <v>252</v>
      </c>
      <c r="D2479" t="s">
        <v>530</v>
      </c>
      <c r="E2479" t="s">
        <v>548</v>
      </c>
      <c r="F2479" s="176" t="n">
        <v>2034</v>
      </c>
      <c r="G2479" s="177" t="n">
        <v>67</v>
      </c>
      <c r="H2479" s="178" t="n">
        <v>20796.9088616867</v>
      </c>
      <c r="I2479" s="179" t="n">
        <v>2552890.28903363</v>
      </c>
      <c r="J2479" s="180" t="str">
        <f>IF(I2479&gt;0,H2479/I2479,0)</f>
      </c>
      <c r="K2479" s="181" t="str">
        <f>1-EXP(-J2479)</f>
      </c>
      <c r="L2479" s="182" t="str">
        <f>IF(G2479=30,1,M2478)</f>
      </c>
      <c r="M2479" s="183" t="str">
        <f>L2479*(1-K2479)</f>
      </c>
    </row>
    <row r="2480">
      <c r="A2480" t="s">
        <v>167</v>
      </c>
      <c r="B2480" t="s">
        <v>250</v>
      </c>
      <c r="C2480" s="35" t="s">
        <v>252</v>
      </c>
      <c r="D2480" t="s">
        <v>530</v>
      </c>
      <c r="E2480" t="s">
        <v>548</v>
      </c>
      <c r="F2480" s="176" t="n">
        <v>2034</v>
      </c>
      <c r="G2480" s="177" t="n">
        <v>68</v>
      </c>
      <c r="H2480" s="178" t="n">
        <v>21652.7337881476</v>
      </c>
      <c r="I2480" s="179" t="n">
        <v>2420143.03902668</v>
      </c>
      <c r="J2480" s="180" t="str">
        <f>IF(I2480&gt;0,H2480/I2480,0)</f>
      </c>
      <c r="K2480" s="181" t="str">
        <f>1-EXP(-J2480)</f>
      </c>
      <c r="L2480" s="182" t="str">
        <f>IF(G2480=30,1,M2479)</f>
      </c>
      <c r="M2480" s="183" t="str">
        <f>L2480*(1-K2480)</f>
      </c>
    </row>
    <row r="2481">
      <c r="A2481" t="s">
        <v>167</v>
      </c>
      <c r="B2481" t="s">
        <v>250</v>
      </c>
      <c r="C2481" s="35" t="s">
        <v>252</v>
      </c>
      <c r="D2481" t="s">
        <v>530</v>
      </c>
      <c r="E2481" t="s">
        <v>548</v>
      </c>
      <c r="F2481" s="176" t="n">
        <v>2034</v>
      </c>
      <c r="G2481" s="177" t="n">
        <v>69</v>
      </c>
      <c r="H2481" s="178" t="n">
        <v>21609.7864259147</v>
      </c>
      <c r="I2481" s="179" t="n">
        <v>2276785.03925855</v>
      </c>
      <c r="J2481" s="180" t="str">
        <f>IF(I2481&gt;0,H2481/I2481,0)</f>
      </c>
      <c r="K2481" s="181" t="str">
        <f>1-EXP(-J2481)</f>
      </c>
      <c r="L2481" s="182" t="str">
        <f>IF(G2481=30,1,M2480)</f>
      </c>
      <c r="M2481" s="183" t="str">
        <f>L2481*(1-K2481)</f>
      </c>
    </row>
    <row r="2482">
      <c r="A2482" t="s">
        <v>167</v>
      </c>
      <c r="B2482" t="s">
        <v>250</v>
      </c>
      <c r="C2482" s="35" t="s">
        <v>252</v>
      </c>
      <c r="D2482" t="s">
        <v>530</v>
      </c>
      <c r="E2482" t="s">
        <v>548</v>
      </c>
      <c r="F2482" s="176" t="n">
        <v>2035</v>
      </c>
      <c r="G2482" s="177" t="n">
        <v>30</v>
      </c>
      <c r="H2482" s="178" t="n">
        <v>695.474737214385</v>
      </c>
      <c r="I2482" s="179" t="n">
        <v>4483787.8893444</v>
      </c>
      <c r="J2482" s="180" t="str">
        <f>IF(I2482&gt;0,H2482/I2482,0)</f>
      </c>
      <c r="K2482" s="181" t="str">
        <f>1-EXP(-J2482)</f>
      </c>
      <c r="L2482" s="182" t="str">
        <f>IF(G2482=30,1,M2481)</f>
      </c>
      <c r="M2482" s="183" t="str">
        <f>L2482*(1-K2482)</f>
      </c>
    </row>
    <row r="2483">
      <c r="A2483" t="s">
        <v>167</v>
      </c>
      <c r="B2483" t="s">
        <v>250</v>
      </c>
      <c r="C2483" s="35" t="s">
        <v>252</v>
      </c>
      <c r="D2483" t="s">
        <v>530</v>
      </c>
      <c r="E2483" t="s">
        <v>548</v>
      </c>
      <c r="F2483" s="176" t="n">
        <v>2035</v>
      </c>
      <c r="G2483" s="177" t="n">
        <v>31</v>
      </c>
      <c r="H2483" s="178" t="n">
        <v>993.583008753109</v>
      </c>
      <c r="I2483" s="179" t="n">
        <v>4386944.13849862</v>
      </c>
      <c r="J2483" s="180" t="str">
        <f>IF(I2483&gt;0,H2483/I2483,0)</f>
      </c>
      <c r="K2483" s="181" t="str">
        <f>1-EXP(-J2483)</f>
      </c>
      <c r="L2483" s="182" t="str">
        <f>IF(G2483=30,1,M2482)</f>
      </c>
      <c r="M2483" s="183" t="str">
        <f>L2483*(1-K2483)</f>
      </c>
    </row>
    <row r="2484">
      <c r="A2484" t="s">
        <v>167</v>
      </c>
      <c r="B2484" t="s">
        <v>250</v>
      </c>
      <c r="C2484" s="35" t="s">
        <v>252</v>
      </c>
      <c r="D2484" t="s">
        <v>530</v>
      </c>
      <c r="E2484" t="s">
        <v>548</v>
      </c>
      <c r="F2484" s="176" t="n">
        <v>2035</v>
      </c>
      <c r="G2484" s="177" t="n">
        <v>32</v>
      </c>
      <c r="H2484" s="178" t="n">
        <v>1064.09913379705</v>
      </c>
      <c r="I2484" s="179" t="n">
        <v>4344852.62739183</v>
      </c>
      <c r="J2484" s="180" t="str">
        <f>IF(I2484&gt;0,H2484/I2484,0)</f>
      </c>
      <c r="K2484" s="181" t="str">
        <f>1-EXP(-J2484)</f>
      </c>
      <c r="L2484" s="182" t="str">
        <f>IF(G2484=30,1,M2483)</f>
      </c>
      <c r="M2484" s="183" t="str">
        <f>L2484*(1-K2484)</f>
      </c>
    </row>
    <row r="2485">
      <c r="A2485" t="s">
        <v>167</v>
      </c>
      <c r="B2485" t="s">
        <v>250</v>
      </c>
      <c r="C2485" s="35" t="s">
        <v>252</v>
      </c>
      <c r="D2485" t="s">
        <v>530</v>
      </c>
      <c r="E2485" t="s">
        <v>548</v>
      </c>
      <c r="F2485" s="176" t="n">
        <v>2035</v>
      </c>
      <c r="G2485" s="177" t="n">
        <v>33</v>
      </c>
      <c r="H2485" s="178" t="n">
        <v>1153.21719090557</v>
      </c>
      <c r="I2485" s="179" t="n">
        <v>4325659.29207012</v>
      </c>
      <c r="J2485" s="180" t="str">
        <f>IF(I2485&gt;0,H2485/I2485,0)</f>
      </c>
      <c r="K2485" s="181" t="str">
        <f>1-EXP(-J2485)</f>
      </c>
      <c r="L2485" s="182" t="str">
        <f>IF(G2485=30,1,M2484)</f>
      </c>
      <c r="M2485" s="183" t="str">
        <f>L2485*(1-K2485)</f>
      </c>
    </row>
    <row r="2486">
      <c r="A2486" t="s">
        <v>167</v>
      </c>
      <c r="B2486" t="s">
        <v>250</v>
      </c>
      <c r="C2486" s="35" t="s">
        <v>252</v>
      </c>
      <c r="D2486" t="s">
        <v>530</v>
      </c>
      <c r="E2486" t="s">
        <v>548</v>
      </c>
      <c r="F2486" s="176" t="n">
        <v>2035</v>
      </c>
      <c r="G2486" s="177" t="n">
        <v>34</v>
      </c>
      <c r="H2486" s="178" t="n">
        <v>1246.60137663922</v>
      </c>
      <c r="I2486" s="179" t="n">
        <v>4306540.26837344</v>
      </c>
      <c r="J2486" s="180" t="str">
        <f>IF(I2486&gt;0,H2486/I2486,0)</f>
      </c>
      <c r="K2486" s="181" t="str">
        <f>1-EXP(-J2486)</f>
      </c>
      <c r="L2486" s="182" t="str">
        <f>IF(G2486=30,1,M2485)</f>
      </c>
      <c r="M2486" s="183" t="str">
        <f>L2486*(1-K2486)</f>
      </c>
    </row>
    <row r="2487">
      <c r="A2487" t="s">
        <v>167</v>
      </c>
      <c r="B2487" t="s">
        <v>250</v>
      </c>
      <c r="C2487" s="35" t="s">
        <v>252</v>
      </c>
      <c r="D2487" t="s">
        <v>530</v>
      </c>
      <c r="E2487" t="s">
        <v>548</v>
      </c>
      <c r="F2487" s="176" t="n">
        <v>2035</v>
      </c>
      <c r="G2487" s="177" t="n">
        <v>35</v>
      </c>
      <c r="H2487" s="178" t="n">
        <v>1365.3668488391</v>
      </c>
      <c r="I2487" s="179" t="n">
        <v>4307049.7507101</v>
      </c>
      <c r="J2487" s="180" t="str">
        <f>IF(I2487&gt;0,H2487/I2487,0)</f>
      </c>
      <c r="K2487" s="181" t="str">
        <f>1-EXP(-J2487)</f>
      </c>
      <c r="L2487" s="182" t="str">
        <f>IF(G2487=30,1,M2486)</f>
      </c>
      <c r="M2487" s="183" t="str">
        <f>L2487*(1-K2487)</f>
      </c>
    </row>
    <row r="2488">
      <c r="A2488" t="s">
        <v>167</v>
      </c>
      <c r="B2488" t="s">
        <v>250</v>
      </c>
      <c r="C2488" s="35" t="s">
        <v>252</v>
      </c>
      <c r="D2488" t="s">
        <v>530</v>
      </c>
      <c r="E2488" t="s">
        <v>548</v>
      </c>
      <c r="F2488" s="176" t="n">
        <v>2035</v>
      </c>
      <c r="G2488" s="177" t="n">
        <v>36</v>
      </c>
      <c r="H2488" s="178" t="n">
        <v>1818.22944632197</v>
      </c>
      <c r="I2488" s="179" t="n">
        <v>4346166.07715345</v>
      </c>
      <c r="J2488" s="180" t="str">
        <f>IF(I2488&gt;0,H2488/I2488,0)</f>
      </c>
      <c r="K2488" s="181" t="str">
        <f>1-EXP(-J2488)</f>
      </c>
      <c r="L2488" s="182" t="str">
        <f>IF(G2488=30,1,M2487)</f>
      </c>
      <c r="M2488" s="183" t="str">
        <f>L2488*(1-K2488)</f>
      </c>
    </row>
    <row r="2489">
      <c r="A2489" t="s">
        <v>167</v>
      </c>
      <c r="B2489" t="s">
        <v>250</v>
      </c>
      <c r="C2489" s="35" t="s">
        <v>252</v>
      </c>
      <c r="D2489" t="s">
        <v>530</v>
      </c>
      <c r="E2489" t="s">
        <v>548</v>
      </c>
      <c r="F2489" s="176" t="n">
        <v>2035</v>
      </c>
      <c r="G2489" s="177" t="n">
        <v>37</v>
      </c>
      <c r="H2489" s="178" t="n">
        <v>2003.08594818865</v>
      </c>
      <c r="I2489" s="179" t="n">
        <v>4387837.88845282</v>
      </c>
      <c r="J2489" s="180" t="str">
        <f>IF(I2489&gt;0,H2489/I2489,0)</f>
      </c>
      <c r="K2489" s="181" t="str">
        <f>1-EXP(-J2489)</f>
      </c>
      <c r="L2489" s="182" t="str">
        <f>IF(G2489=30,1,M2488)</f>
      </c>
      <c r="M2489" s="183" t="str">
        <f>L2489*(1-K2489)</f>
      </c>
    </row>
    <row r="2490">
      <c r="A2490" t="s">
        <v>167</v>
      </c>
      <c r="B2490" t="s">
        <v>250</v>
      </c>
      <c r="C2490" s="35" t="s">
        <v>252</v>
      </c>
      <c r="D2490" t="s">
        <v>530</v>
      </c>
      <c r="E2490" t="s">
        <v>548</v>
      </c>
      <c r="F2490" s="176" t="n">
        <v>2035</v>
      </c>
      <c r="G2490" s="177" t="n">
        <v>38</v>
      </c>
      <c r="H2490" s="178" t="n">
        <v>2192.27545252576</v>
      </c>
      <c r="I2490" s="179" t="n">
        <v>4383234.30797821</v>
      </c>
      <c r="J2490" s="180" t="str">
        <f>IF(I2490&gt;0,H2490/I2490,0)</f>
      </c>
      <c r="K2490" s="181" t="str">
        <f>1-EXP(-J2490)</f>
      </c>
      <c r="L2490" s="182" t="str">
        <f>IF(G2490=30,1,M2489)</f>
      </c>
      <c r="M2490" s="183" t="str">
        <f>L2490*(1-K2490)</f>
      </c>
    </row>
    <row r="2491">
      <c r="A2491" t="s">
        <v>167</v>
      </c>
      <c r="B2491" t="s">
        <v>250</v>
      </c>
      <c r="C2491" s="35" t="s">
        <v>252</v>
      </c>
      <c r="D2491" t="s">
        <v>530</v>
      </c>
      <c r="E2491" t="s">
        <v>548</v>
      </c>
      <c r="F2491" s="176" t="n">
        <v>2035</v>
      </c>
      <c r="G2491" s="177" t="n">
        <v>39</v>
      </c>
      <c r="H2491" s="178" t="n">
        <v>2276.3132831395</v>
      </c>
      <c r="I2491" s="179" t="n">
        <v>4319693.71240263</v>
      </c>
      <c r="J2491" s="180" t="str">
        <f>IF(I2491&gt;0,H2491/I2491,0)</f>
      </c>
      <c r="K2491" s="181" t="str">
        <f>1-EXP(-J2491)</f>
      </c>
      <c r="L2491" s="182" t="str">
        <f>IF(G2491=30,1,M2490)</f>
      </c>
      <c r="M2491" s="183" t="str">
        <f>L2491*(1-K2491)</f>
      </c>
    </row>
    <row r="2492">
      <c r="A2492" t="s">
        <v>167</v>
      </c>
      <c r="B2492" t="s">
        <v>250</v>
      </c>
      <c r="C2492" s="35" t="s">
        <v>252</v>
      </c>
      <c r="D2492" t="s">
        <v>530</v>
      </c>
      <c r="E2492" t="s">
        <v>548</v>
      </c>
      <c r="F2492" s="176" t="n">
        <v>2035</v>
      </c>
      <c r="G2492" s="177" t="n">
        <v>40</v>
      </c>
      <c r="H2492" s="178" t="n">
        <v>2416.78503207661</v>
      </c>
      <c r="I2492" s="179" t="n">
        <v>4254034.71607176</v>
      </c>
      <c r="J2492" s="180" t="str">
        <f>IF(I2492&gt;0,H2492/I2492,0)</f>
      </c>
      <c r="K2492" s="181" t="str">
        <f>1-EXP(-J2492)</f>
      </c>
      <c r="L2492" s="182" t="str">
        <f>IF(G2492=30,1,M2491)</f>
      </c>
      <c r="M2492" s="183" t="str">
        <f>L2492*(1-K2492)</f>
      </c>
    </row>
    <row r="2493">
      <c r="A2493" t="s">
        <v>167</v>
      </c>
      <c r="B2493" t="s">
        <v>250</v>
      </c>
      <c r="C2493" s="35" t="s">
        <v>252</v>
      </c>
      <c r="D2493" t="s">
        <v>530</v>
      </c>
      <c r="E2493" t="s">
        <v>548</v>
      </c>
      <c r="F2493" s="176" t="n">
        <v>2035</v>
      </c>
      <c r="G2493" s="177" t="n">
        <v>41</v>
      </c>
      <c r="H2493" s="178" t="n">
        <v>3097.19445821248</v>
      </c>
      <c r="I2493" s="179" t="n">
        <v>4197607.46241567</v>
      </c>
      <c r="J2493" s="180" t="str">
        <f>IF(I2493&gt;0,H2493/I2493,0)</f>
      </c>
      <c r="K2493" s="181" t="str">
        <f>1-EXP(-J2493)</f>
      </c>
      <c r="L2493" s="182" t="str">
        <f>IF(G2493=30,1,M2492)</f>
      </c>
      <c r="M2493" s="183" t="str">
        <f>L2493*(1-K2493)</f>
      </c>
    </row>
    <row r="2494">
      <c r="A2494" t="s">
        <v>167</v>
      </c>
      <c r="B2494" t="s">
        <v>250</v>
      </c>
      <c r="C2494" s="35" t="s">
        <v>252</v>
      </c>
      <c r="D2494" t="s">
        <v>530</v>
      </c>
      <c r="E2494" t="s">
        <v>548</v>
      </c>
      <c r="F2494" s="176" t="n">
        <v>2035</v>
      </c>
      <c r="G2494" s="177" t="n">
        <v>42</v>
      </c>
      <c r="H2494" s="178" t="n">
        <v>3374.16382931636</v>
      </c>
      <c r="I2494" s="179" t="n">
        <v>4143616.2752911</v>
      </c>
      <c r="J2494" s="180" t="str">
        <f>IF(I2494&gt;0,H2494/I2494,0)</f>
      </c>
      <c r="K2494" s="181" t="str">
        <f>1-EXP(-J2494)</f>
      </c>
      <c r="L2494" s="182" t="str">
        <f>IF(G2494=30,1,M2493)</f>
      </c>
      <c r="M2494" s="183" t="str">
        <f>L2494*(1-K2494)</f>
      </c>
    </row>
    <row r="2495">
      <c r="A2495" t="s">
        <v>167</v>
      </c>
      <c r="B2495" t="s">
        <v>250</v>
      </c>
      <c r="C2495" s="35" t="s">
        <v>252</v>
      </c>
      <c r="D2495" t="s">
        <v>530</v>
      </c>
      <c r="E2495" t="s">
        <v>548</v>
      </c>
      <c r="F2495" s="176" t="n">
        <v>2035</v>
      </c>
      <c r="G2495" s="177" t="n">
        <v>43</v>
      </c>
      <c r="H2495" s="178" t="n">
        <v>3730.62159256209</v>
      </c>
      <c r="I2495" s="179" t="n">
        <v>4123974.09621154</v>
      </c>
      <c r="J2495" s="180" t="str">
        <f>IF(I2495&gt;0,H2495/I2495,0)</f>
      </c>
      <c r="K2495" s="181" t="str">
        <f>1-EXP(-J2495)</f>
      </c>
      <c r="L2495" s="182" t="str">
        <f>IF(G2495=30,1,M2494)</f>
      </c>
      <c r="M2495" s="183" t="str">
        <f>L2495*(1-K2495)</f>
      </c>
    </row>
    <row r="2496">
      <c r="A2496" t="s">
        <v>167</v>
      </c>
      <c r="B2496" t="s">
        <v>250</v>
      </c>
      <c r="C2496" s="35" t="s">
        <v>252</v>
      </c>
      <c r="D2496" t="s">
        <v>530</v>
      </c>
      <c r="E2496" t="s">
        <v>548</v>
      </c>
      <c r="F2496" s="176" t="n">
        <v>2035</v>
      </c>
      <c r="G2496" s="177" t="n">
        <v>44</v>
      </c>
      <c r="H2496" s="178" t="n">
        <v>3910.63076908041</v>
      </c>
      <c r="I2496" s="179" t="n">
        <v>4098182.03752399</v>
      </c>
      <c r="J2496" s="180" t="str">
        <f>IF(I2496&gt;0,H2496/I2496,0)</f>
      </c>
      <c r="K2496" s="181" t="str">
        <f>1-EXP(-J2496)</f>
      </c>
      <c r="L2496" s="182" t="str">
        <f>IF(G2496=30,1,M2495)</f>
      </c>
      <c r="M2496" s="183" t="str">
        <f>L2496*(1-K2496)</f>
      </c>
    </row>
    <row r="2497">
      <c r="A2497" t="s">
        <v>167</v>
      </c>
      <c r="B2497" t="s">
        <v>250</v>
      </c>
      <c r="C2497" s="35" t="s">
        <v>252</v>
      </c>
      <c r="D2497" t="s">
        <v>530</v>
      </c>
      <c r="E2497" t="s">
        <v>548</v>
      </c>
      <c r="F2497" s="176" t="n">
        <v>2035</v>
      </c>
      <c r="G2497" s="177" t="n">
        <v>45</v>
      </c>
      <c r="H2497" s="178" t="n">
        <v>4211.62285092623</v>
      </c>
      <c r="I2497" s="179" t="n">
        <v>4075604.83566941</v>
      </c>
      <c r="J2497" s="180" t="str">
        <f>IF(I2497&gt;0,H2497/I2497,0)</f>
      </c>
      <c r="K2497" s="181" t="str">
        <f>1-EXP(-J2497)</f>
      </c>
      <c r="L2497" s="182" t="str">
        <f>IF(G2497=30,1,M2496)</f>
      </c>
      <c r="M2497" s="183" t="str">
        <f>L2497*(1-K2497)</f>
      </c>
    </row>
    <row r="2498">
      <c r="A2498" t="s">
        <v>167</v>
      </c>
      <c r="B2498" t="s">
        <v>250</v>
      </c>
      <c r="C2498" s="35" t="s">
        <v>252</v>
      </c>
      <c r="D2498" t="s">
        <v>530</v>
      </c>
      <c r="E2498" t="s">
        <v>548</v>
      </c>
      <c r="F2498" s="176" t="n">
        <v>2035</v>
      </c>
      <c r="G2498" s="177" t="n">
        <v>46</v>
      </c>
      <c r="H2498" s="178" t="n">
        <v>5279.41079906012</v>
      </c>
      <c r="I2498" s="179" t="n">
        <v>4075249.85030181</v>
      </c>
      <c r="J2498" s="180" t="str">
        <f>IF(I2498&gt;0,H2498/I2498,0)</f>
      </c>
      <c r="K2498" s="181" t="str">
        <f>1-EXP(-J2498)</f>
      </c>
      <c r="L2498" s="182" t="str">
        <f>IF(G2498=30,1,M2497)</f>
      </c>
      <c r="M2498" s="183" t="str">
        <f>L2498*(1-K2498)</f>
      </c>
    </row>
    <row r="2499">
      <c r="A2499" t="s">
        <v>167</v>
      </c>
      <c r="B2499" t="s">
        <v>250</v>
      </c>
      <c r="C2499" s="35" t="s">
        <v>252</v>
      </c>
      <c r="D2499" t="s">
        <v>530</v>
      </c>
      <c r="E2499" t="s">
        <v>548</v>
      </c>
      <c r="F2499" s="176" t="n">
        <v>2035</v>
      </c>
      <c r="G2499" s="177" t="n">
        <v>47</v>
      </c>
      <c r="H2499" s="178" t="n">
        <v>5835.9354341667</v>
      </c>
      <c r="I2499" s="179" t="n">
        <v>4029047.33106382</v>
      </c>
      <c r="J2499" s="180" t="str">
        <f>IF(I2499&gt;0,H2499/I2499,0)</f>
      </c>
      <c r="K2499" s="181" t="str">
        <f>1-EXP(-J2499)</f>
      </c>
      <c r="L2499" s="182" t="str">
        <f>IF(G2499=30,1,M2498)</f>
      </c>
      <c r="M2499" s="183" t="str">
        <f>L2499*(1-K2499)</f>
      </c>
    </row>
    <row r="2500">
      <c r="A2500" t="s">
        <v>167</v>
      </c>
      <c r="B2500" t="s">
        <v>250</v>
      </c>
      <c r="C2500" s="35" t="s">
        <v>252</v>
      </c>
      <c r="D2500" t="s">
        <v>530</v>
      </c>
      <c r="E2500" t="s">
        <v>548</v>
      </c>
      <c r="F2500" s="176" t="n">
        <v>2035</v>
      </c>
      <c r="G2500" s="177" t="n">
        <v>48</v>
      </c>
      <c r="H2500" s="178" t="n">
        <v>6453.93246730221</v>
      </c>
      <c r="I2500" s="179" t="n">
        <v>3973762.89885247</v>
      </c>
      <c r="J2500" s="180" t="str">
        <f>IF(I2500&gt;0,H2500/I2500,0)</f>
      </c>
      <c r="K2500" s="181" t="str">
        <f>1-EXP(-J2500)</f>
      </c>
      <c r="L2500" s="182" t="str">
        <f>IF(G2500=30,1,M2499)</f>
      </c>
      <c r="M2500" s="183" t="str">
        <f>L2500*(1-K2500)</f>
      </c>
    </row>
    <row r="2501">
      <c r="A2501" t="s">
        <v>167</v>
      </c>
      <c r="B2501" t="s">
        <v>250</v>
      </c>
      <c r="C2501" s="35" t="s">
        <v>252</v>
      </c>
      <c r="D2501" t="s">
        <v>530</v>
      </c>
      <c r="E2501" t="s">
        <v>548</v>
      </c>
      <c r="F2501" s="176" t="n">
        <v>2035</v>
      </c>
      <c r="G2501" s="177" t="n">
        <v>49</v>
      </c>
      <c r="H2501" s="178" t="n">
        <v>7038.85605064202</v>
      </c>
      <c r="I2501" s="179" t="n">
        <v>3978455.93018339</v>
      </c>
      <c r="J2501" s="180" t="str">
        <f>IF(I2501&gt;0,H2501/I2501,0)</f>
      </c>
      <c r="K2501" s="181" t="str">
        <f>1-EXP(-J2501)</f>
      </c>
      <c r="L2501" s="182" t="str">
        <f>IF(G2501=30,1,M2500)</f>
      </c>
      <c r="M2501" s="183" t="str">
        <f>L2501*(1-K2501)</f>
      </c>
    </row>
    <row r="2502">
      <c r="A2502" t="s">
        <v>167</v>
      </c>
      <c r="B2502" t="s">
        <v>250</v>
      </c>
      <c r="C2502" s="35" t="s">
        <v>252</v>
      </c>
      <c r="D2502" t="s">
        <v>530</v>
      </c>
      <c r="E2502" t="s">
        <v>548</v>
      </c>
      <c r="F2502" s="176" t="n">
        <v>2035</v>
      </c>
      <c r="G2502" s="177" t="n">
        <v>50</v>
      </c>
      <c r="H2502" s="178" t="n">
        <v>7817.20134276095</v>
      </c>
      <c r="I2502" s="179" t="n">
        <v>4038043.40227078</v>
      </c>
      <c r="J2502" s="180" t="str">
        <f>IF(I2502&gt;0,H2502/I2502,0)</f>
      </c>
      <c r="K2502" s="181" t="str">
        <f>1-EXP(-J2502)</f>
      </c>
      <c r="L2502" s="182" t="str">
        <f>IF(G2502=30,1,M2501)</f>
      </c>
      <c r="M2502" s="183" t="str">
        <f>L2502*(1-K2502)</f>
      </c>
    </row>
    <row r="2503">
      <c r="A2503" t="s">
        <v>167</v>
      </c>
      <c r="B2503" t="s">
        <v>250</v>
      </c>
      <c r="C2503" s="35" t="s">
        <v>252</v>
      </c>
      <c r="D2503" t="s">
        <v>530</v>
      </c>
      <c r="E2503" t="s">
        <v>548</v>
      </c>
      <c r="F2503" s="176" t="n">
        <v>2035</v>
      </c>
      <c r="G2503" s="177" t="n">
        <v>51</v>
      </c>
      <c r="H2503" s="178" t="n">
        <v>9013.51402071965</v>
      </c>
      <c r="I2503" s="179" t="n">
        <v>4055754.96676057</v>
      </c>
      <c r="J2503" s="180" t="str">
        <f>IF(I2503&gt;0,H2503/I2503,0)</f>
      </c>
      <c r="K2503" s="181" t="str">
        <f>1-EXP(-J2503)</f>
      </c>
      <c r="L2503" s="182" t="str">
        <f>IF(G2503=30,1,M2502)</f>
      </c>
      <c r="M2503" s="183" t="str">
        <f>L2503*(1-K2503)</f>
      </c>
    </row>
    <row r="2504">
      <c r="A2504" t="s">
        <v>167</v>
      </c>
      <c r="B2504" t="s">
        <v>250</v>
      </c>
      <c r="C2504" s="35" t="s">
        <v>252</v>
      </c>
      <c r="D2504" t="s">
        <v>530</v>
      </c>
      <c r="E2504" t="s">
        <v>548</v>
      </c>
      <c r="F2504" s="176" t="n">
        <v>2035</v>
      </c>
      <c r="G2504" s="177" t="n">
        <v>52</v>
      </c>
      <c r="H2504" s="178" t="n">
        <v>9614.09876755407</v>
      </c>
      <c r="I2504" s="179" t="n">
        <v>4015931.59227773</v>
      </c>
      <c r="J2504" s="180" t="str">
        <f>IF(I2504&gt;0,H2504/I2504,0)</f>
      </c>
      <c r="K2504" s="181" t="str">
        <f>1-EXP(-J2504)</f>
      </c>
      <c r="L2504" s="182" t="str">
        <f>IF(G2504=30,1,M2503)</f>
      </c>
      <c r="M2504" s="183" t="str">
        <f>L2504*(1-K2504)</f>
      </c>
    </row>
    <row r="2505">
      <c r="A2505" t="s">
        <v>167</v>
      </c>
      <c r="B2505" t="s">
        <v>250</v>
      </c>
      <c r="C2505" s="35" t="s">
        <v>252</v>
      </c>
      <c r="D2505" t="s">
        <v>530</v>
      </c>
      <c r="E2505" t="s">
        <v>548</v>
      </c>
      <c r="F2505" s="176" t="n">
        <v>2035</v>
      </c>
      <c r="G2505" s="177" t="n">
        <v>53</v>
      </c>
      <c r="H2505" s="178" t="n">
        <v>10206.4264039588</v>
      </c>
      <c r="I2505" s="179" t="n">
        <v>3951631.50663029</v>
      </c>
      <c r="J2505" s="180" t="str">
        <f>IF(I2505&gt;0,H2505/I2505,0)</f>
      </c>
      <c r="K2505" s="181" t="str">
        <f>1-EXP(-J2505)</f>
      </c>
      <c r="L2505" s="182" t="str">
        <f>IF(G2505=30,1,M2504)</f>
      </c>
      <c r="M2505" s="183" t="str">
        <f>L2505*(1-K2505)</f>
      </c>
    </row>
    <row r="2506">
      <c r="A2506" t="s">
        <v>167</v>
      </c>
      <c r="B2506" t="s">
        <v>250</v>
      </c>
      <c r="C2506" s="35" t="s">
        <v>252</v>
      </c>
      <c r="D2506" t="s">
        <v>530</v>
      </c>
      <c r="E2506" t="s">
        <v>548</v>
      </c>
      <c r="F2506" s="176" t="n">
        <v>2035</v>
      </c>
      <c r="G2506" s="177" t="n">
        <v>54</v>
      </c>
      <c r="H2506" s="178" t="n">
        <v>10837.094370698</v>
      </c>
      <c r="I2506" s="179" t="n">
        <v>3880153.24590284</v>
      </c>
      <c r="J2506" s="180" t="str">
        <f>IF(I2506&gt;0,H2506/I2506,0)</f>
      </c>
      <c r="K2506" s="181" t="str">
        <f>1-EXP(-J2506)</f>
      </c>
      <c r="L2506" s="182" t="str">
        <f>IF(G2506=30,1,M2505)</f>
      </c>
      <c r="M2506" s="183" t="str">
        <f>L2506*(1-K2506)</f>
      </c>
    </row>
    <row r="2507">
      <c r="A2507" t="s">
        <v>167</v>
      </c>
      <c r="B2507" t="s">
        <v>250</v>
      </c>
      <c r="C2507" s="35" t="s">
        <v>252</v>
      </c>
      <c r="D2507" t="s">
        <v>530</v>
      </c>
      <c r="E2507" t="s">
        <v>548</v>
      </c>
      <c r="F2507" s="176" t="n">
        <v>2035</v>
      </c>
      <c r="G2507" s="177" t="n">
        <v>55</v>
      </c>
      <c r="H2507" s="178" t="n">
        <v>11546.3142069834</v>
      </c>
      <c r="I2507" s="179" t="n">
        <v>3813327.41107625</v>
      </c>
      <c r="J2507" s="180" t="str">
        <f>IF(I2507&gt;0,H2507/I2507,0)</f>
      </c>
      <c r="K2507" s="181" t="str">
        <f>1-EXP(-J2507)</f>
      </c>
      <c r="L2507" s="182" t="str">
        <f>IF(G2507=30,1,M2506)</f>
      </c>
      <c r="M2507" s="183" t="str">
        <f>L2507*(1-K2507)</f>
      </c>
    </row>
    <row r="2508">
      <c r="A2508" t="s">
        <v>167</v>
      </c>
      <c r="B2508" t="s">
        <v>250</v>
      </c>
      <c r="C2508" s="35" t="s">
        <v>252</v>
      </c>
      <c r="D2508" t="s">
        <v>530</v>
      </c>
      <c r="E2508" t="s">
        <v>548</v>
      </c>
      <c r="F2508" s="176" t="n">
        <v>2035</v>
      </c>
      <c r="G2508" s="177" t="n">
        <v>56</v>
      </c>
      <c r="H2508" s="178" t="n">
        <v>12309.7297888532</v>
      </c>
      <c r="I2508" s="179" t="n">
        <v>3732635.32268992</v>
      </c>
      <c r="J2508" s="180" t="str">
        <f>IF(I2508&gt;0,H2508/I2508,0)</f>
      </c>
      <c r="K2508" s="181" t="str">
        <f>1-EXP(-J2508)</f>
      </c>
      <c r="L2508" s="182" t="str">
        <f>IF(G2508=30,1,M2507)</f>
      </c>
      <c r="M2508" s="183" t="str">
        <f>L2508*(1-K2508)</f>
      </c>
    </row>
    <row r="2509">
      <c r="A2509" t="s">
        <v>167</v>
      </c>
      <c r="B2509" t="s">
        <v>250</v>
      </c>
      <c r="C2509" s="35" t="s">
        <v>252</v>
      </c>
      <c r="D2509" t="s">
        <v>530</v>
      </c>
      <c r="E2509" t="s">
        <v>548</v>
      </c>
      <c r="F2509" s="176" t="n">
        <v>2035</v>
      </c>
      <c r="G2509" s="177" t="n">
        <v>57</v>
      </c>
      <c r="H2509" s="178" t="n">
        <v>13069.8868205146</v>
      </c>
      <c r="I2509" s="179" t="n">
        <v>3627908.17291189</v>
      </c>
      <c r="J2509" s="180" t="str">
        <f>IF(I2509&gt;0,H2509/I2509,0)</f>
      </c>
      <c r="K2509" s="181" t="str">
        <f>1-EXP(-J2509)</f>
      </c>
      <c r="L2509" s="182" t="str">
        <f>IF(G2509=30,1,M2508)</f>
      </c>
      <c r="M2509" s="183" t="str">
        <f>L2509*(1-K2509)</f>
      </c>
    </row>
    <row r="2510">
      <c r="A2510" t="s">
        <v>167</v>
      </c>
      <c r="B2510" t="s">
        <v>250</v>
      </c>
      <c r="C2510" s="35" t="s">
        <v>252</v>
      </c>
      <c r="D2510" t="s">
        <v>530</v>
      </c>
      <c r="E2510" t="s">
        <v>548</v>
      </c>
      <c r="F2510" s="176" t="n">
        <v>2035</v>
      </c>
      <c r="G2510" s="177" t="n">
        <v>58</v>
      </c>
      <c r="H2510" s="178" t="n">
        <v>13860.3215576593</v>
      </c>
      <c r="I2510" s="179" t="n">
        <v>3526650.43131551</v>
      </c>
      <c r="J2510" s="180" t="str">
        <f>IF(I2510&gt;0,H2510/I2510,0)</f>
      </c>
      <c r="K2510" s="181" t="str">
        <f>1-EXP(-J2510)</f>
      </c>
      <c r="L2510" s="182" t="str">
        <f>IF(G2510=30,1,M2509)</f>
      </c>
      <c r="M2510" s="183" t="str">
        <f>L2510*(1-K2510)</f>
      </c>
    </row>
    <row r="2511">
      <c r="A2511" t="s">
        <v>167</v>
      </c>
      <c r="B2511" t="s">
        <v>250</v>
      </c>
      <c r="C2511" s="35" t="s">
        <v>252</v>
      </c>
      <c r="D2511" t="s">
        <v>530</v>
      </c>
      <c r="E2511" t="s">
        <v>548</v>
      </c>
      <c r="F2511" s="176" t="n">
        <v>2035</v>
      </c>
      <c r="G2511" s="177" t="n">
        <v>59</v>
      </c>
      <c r="H2511" s="178" t="n">
        <v>14168.9689747084</v>
      </c>
      <c r="I2511" s="179" t="n">
        <v>3438695.83652091</v>
      </c>
      <c r="J2511" s="180" t="str">
        <f>IF(I2511&gt;0,H2511/I2511,0)</f>
      </c>
      <c r="K2511" s="181" t="str">
        <f>1-EXP(-J2511)</f>
      </c>
      <c r="L2511" s="182" t="str">
        <f>IF(G2511=30,1,M2510)</f>
      </c>
      <c r="M2511" s="183" t="str">
        <f>L2511*(1-K2511)</f>
      </c>
    </row>
    <row r="2512">
      <c r="A2512" t="s">
        <v>167</v>
      </c>
      <c r="B2512" t="s">
        <v>250</v>
      </c>
      <c r="C2512" s="35" t="s">
        <v>252</v>
      </c>
      <c r="D2512" t="s">
        <v>530</v>
      </c>
      <c r="E2512" t="s">
        <v>548</v>
      </c>
      <c r="F2512" s="176" t="n">
        <v>2035</v>
      </c>
      <c r="G2512" s="177" t="n">
        <v>60</v>
      </c>
      <c r="H2512" s="178" t="n">
        <v>14634.3985840594</v>
      </c>
      <c r="I2512" s="179" t="n">
        <v>3338638.91401342</v>
      </c>
      <c r="J2512" s="180" t="str">
        <f>IF(I2512&gt;0,H2512/I2512,0)</f>
      </c>
      <c r="K2512" s="181" t="str">
        <f>1-EXP(-J2512)</f>
      </c>
      <c r="L2512" s="182" t="str">
        <f>IF(G2512=30,1,M2511)</f>
      </c>
      <c r="M2512" s="183" t="str">
        <f>L2512*(1-K2512)</f>
      </c>
    </row>
    <row r="2513">
      <c r="A2513" t="s">
        <v>167</v>
      </c>
      <c r="B2513" t="s">
        <v>250</v>
      </c>
      <c r="C2513" s="35" t="s">
        <v>252</v>
      </c>
      <c r="D2513" t="s">
        <v>530</v>
      </c>
      <c r="E2513" t="s">
        <v>548</v>
      </c>
      <c r="F2513" s="176" t="n">
        <v>2035</v>
      </c>
      <c r="G2513" s="177" t="n">
        <v>61</v>
      </c>
      <c r="H2513" s="178" t="n">
        <v>15505.1819336595</v>
      </c>
      <c r="I2513" s="179" t="n">
        <v>3252356.23409245</v>
      </c>
      <c r="J2513" s="180" t="str">
        <f>IF(I2513&gt;0,H2513/I2513,0)</f>
      </c>
      <c r="K2513" s="181" t="str">
        <f>1-EXP(-J2513)</f>
      </c>
      <c r="L2513" s="182" t="str">
        <f>IF(G2513=30,1,M2512)</f>
      </c>
      <c r="M2513" s="183" t="str">
        <f>L2513*(1-K2513)</f>
      </c>
    </row>
    <row r="2514">
      <c r="A2514" t="s">
        <v>167</v>
      </c>
      <c r="B2514" t="s">
        <v>250</v>
      </c>
      <c r="C2514" s="35" t="s">
        <v>252</v>
      </c>
      <c r="D2514" t="s">
        <v>530</v>
      </c>
      <c r="E2514" t="s">
        <v>548</v>
      </c>
      <c r="F2514" s="176" t="n">
        <v>2035</v>
      </c>
      <c r="G2514" s="177" t="n">
        <v>62</v>
      </c>
      <c r="H2514" s="178" t="n">
        <v>16348.7673218719</v>
      </c>
      <c r="I2514" s="179" t="n">
        <v>3165393.96769421</v>
      </c>
      <c r="J2514" s="180" t="str">
        <f>IF(I2514&gt;0,H2514/I2514,0)</f>
      </c>
      <c r="K2514" s="181" t="str">
        <f>1-EXP(-J2514)</f>
      </c>
      <c r="L2514" s="182" t="str">
        <f>IF(G2514=30,1,M2513)</f>
      </c>
      <c r="M2514" s="183" t="str">
        <f>L2514*(1-K2514)</f>
      </c>
    </row>
    <row r="2515">
      <c r="A2515" t="s">
        <v>167</v>
      </c>
      <c r="B2515" t="s">
        <v>250</v>
      </c>
      <c r="C2515" s="35" t="s">
        <v>252</v>
      </c>
      <c r="D2515" t="s">
        <v>530</v>
      </c>
      <c r="E2515" t="s">
        <v>548</v>
      </c>
      <c r="F2515" s="176" t="n">
        <v>2035</v>
      </c>
      <c r="G2515" s="177" t="n">
        <v>63</v>
      </c>
      <c r="H2515" s="178" t="n">
        <v>17091.5389879047</v>
      </c>
      <c r="I2515" s="179" t="n">
        <v>3058175.1663935</v>
      </c>
      <c r="J2515" s="180" t="str">
        <f>IF(I2515&gt;0,H2515/I2515,0)</f>
      </c>
      <c r="K2515" s="181" t="str">
        <f>1-EXP(-J2515)</f>
      </c>
      <c r="L2515" s="182" t="str">
        <f>IF(G2515=30,1,M2514)</f>
      </c>
      <c r="M2515" s="183" t="str">
        <f>L2515*(1-K2515)</f>
      </c>
    </row>
    <row r="2516">
      <c r="A2516" t="s">
        <v>167</v>
      </c>
      <c r="B2516" t="s">
        <v>250</v>
      </c>
      <c r="C2516" s="35" t="s">
        <v>252</v>
      </c>
      <c r="D2516" t="s">
        <v>530</v>
      </c>
      <c r="E2516" t="s">
        <v>548</v>
      </c>
      <c r="F2516" s="176" t="n">
        <v>2035</v>
      </c>
      <c r="G2516" s="177" t="n">
        <v>64</v>
      </c>
      <c r="H2516" s="178" t="n">
        <v>18181.6747061876</v>
      </c>
      <c r="I2516" s="179" t="n">
        <v>2960494.58691603</v>
      </c>
      <c r="J2516" s="180" t="str">
        <f>IF(I2516&gt;0,H2516/I2516,0)</f>
      </c>
      <c r="K2516" s="181" t="str">
        <f>1-EXP(-J2516)</f>
      </c>
      <c r="L2516" s="182" t="str">
        <f>IF(G2516=30,1,M2515)</f>
      </c>
      <c r="M2516" s="183" t="str">
        <f>L2516*(1-K2516)</f>
      </c>
    </row>
    <row r="2517">
      <c r="A2517" t="s">
        <v>167</v>
      </c>
      <c r="B2517" t="s">
        <v>250</v>
      </c>
      <c r="C2517" s="35" t="s">
        <v>252</v>
      </c>
      <c r="D2517" t="s">
        <v>530</v>
      </c>
      <c r="E2517" t="s">
        <v>548</v>
      </c>
      <c r="F2517" s="176" t="n">
        <v>2035</v>
      </c>
      <c r="G2517" s="177" t="n">
        <v>65</v>
      </c>
      <c r="H2517" s="178" t="n">
        <v>19189.6888598333</v>
      </c>
      <c r="I2517" s="179" t="n">
        <v>2859943.40390195</v>
      </c>
      <c r="J2517" s="180" t="str">
        <f>IF(I2517&gt;0,H2517/I2517,0)</f>
      </c>
      <c r="K2517" s="181" t="str">
        <f>1-EXP(-J2517)</f>
      </c>
      <c r="L2517" s="182" t="str">
        <f>IF(G2517=30,1,M2516)</f>
      </c>
      <c r="M2517" s="183" t="str">
        <f>L2517*(1-K2517)</f>
      </c>
    </row>
    <row r="2518">
      <c r="A2518" t="s">
        <v>167</v>
      </c>
      <c r="B2518" t="s">
        <v>250</v>
      </c>
      <c r="C2518" s="35" t="s">
        <v>252</v>
      </c>
      <c r="D2518" t="s">
        <v>530</v>
      </c>
      <c r="E2518" t="s">
        <v>548</v>
      </c>
      <c r="F2518" s="176" t="n">
        <v>2035</v>
      </c>
      <c r="G2518" s="177" t="n">
        <v>66</v>
      </c>
      <c r="H2518" s="178" t="n">
        <v>19613.2467526472</v>
      </c>
      <c r="I2518" s="179" t="n">
        <v>2743945.07768007</v>
      </c>
      <c r="J2518" s="180" t="str">
        <f>IF(I2518&gt;0,H2518/I2518,0)</f>
      </c>
      <c r="K2518" s="181" t="str">
        <f>1-EXP(-J2518)</f>
      </c>
      <c r="L2518" s="182" t="str">
        <f>IF(G2518=30,1,M2517)</f>
      </c>
      <c r="M2518" s="183" t="str">
        <f>L2518*(1-K2518)</f>
      </c>
    </row>
    <row r="2519">
      <c r="A2519" t="s">
        <v>167</v>
      </c>
      <c r="B2519" t="s">
        <v>250</v>
      </c>
      <c r="C2519" s="35" t="s">
        <v>252</v>
      </c>
      <c r="D2519" t="s">
        <v>530</v>
      </c>
      <c r="E2519" t="s">
        <v>548</v>
      </c>
      <c r="F2519" s="176" t="n">
        <v>2035</v>
      </c>
      <c r="G2519" s="177" t="n">
        <v>67</v>
      </c>
      <c r="H2519" s="178" t="n">
        <v>20695.9004307294</v>
      </c>
      <c r="I2519" s="179" t="n">
        <v>2619207.99698533</v>
      </c>
      <c r="J2519" s="180" t="str">
        <f>IF(I2519&gt;0,H2519/I2519,0)</f>
      </c>
      <c r="K2519" s="181" t="str">
        <f>1-EXP(-J2519)</f>
      </c>
      <c r="L2519" s="182" t="str">
        <f>IF(G2519=30,1,M2518)</f>
      </c>
      <c r="M2519" s="183" t="str">
        <f>L2519*(1-K2519)</f>
      </c>
    </row>
    <row r="2520">
      <c r="A2520" t="s">
        <v>167</v>
      </c>
      <c r="B2520" t="s">
        <v>250</v>
      </c>
      <c r="C2520" s="35" t="s">
        <v>252</v>
      </c>
      <c r="D2520" t="s">
        <v>530</v>
      </c>
      <c r="E2520" t="s">
        <v>548</v>
      </c>
      <c r="F2520" s="176" t="n">
        <v>2035</v>
      </c>
      <c r="G2520" s="177" t="n">
        <v>68</v>
      </c>
      <c r="H2520" s="178" t="n">
        <v>21655.6513543003</v>
      </c>
      <c r="I2520" s="179" t="n">
        <v>2495810.74564349</v>
      </c>
      <c r="J2520" s="180" t="str">
        <f>IF(I2520&gt;0,H2520/I2520,0)</f>
      </c>
      <c r="K2520" s="181" t="str">
        <f>1-EXP(-J2520)</f>
      </c>
      <c r="L2520" s="182" t="str">
        <f>IF(G2520=30,1,M2519)</f>
      </c>
      <c r="M2520" s="183" t="str">
        <f>L2520*(1-K2520)</f>
      </c>
    </row>
    <row r="2521">
      <c r="A2521" t="s">
        <v>167</v>
      </c>
      <c r="B2521" t="s">
        <v>250</v>
      </c>
      <c r="C2521" s="35" t="s">
        <v>252</v>
      </c>
      <c r="D2521" t="s">
        <v>530</v>
      </c>
      <c r="E2521" t="s">
        <v>548</v>
      </c>
      <c r="F2521" s="176" t="n">
        <v>2035</v>
      </c>
      <c r="G2521" s="177" t="n">
        <v>69</v>
      </c>
      <c r="H2521" s="178" t="n">
        <v>21770.3317558593</v>
      </c>
      <c r="I2521" s="179" t="n">
        <v>2360781.51155848</v>
      </c>
      <c r="J2521" s="180" t="str">
        <f>IF(I2521&gt;0,H2521/I2521,0)</f>
      </c>
      <c r="K2521" s="181" t="str">
        <f>1-EXP(-J2521)</f>
      </c>
      <c r="L2521" s="182" t="str">
        <f>IF(G2521=30,1,M2520)</f>
      </c>
      <c r="M2521" s="183" t="str">
        <f>L2521*(1-K2521)</f>
      </c>
    </row>
    <row r="2522">
      <c r="A2522" t="s">
        <v>167</v>
      </c>
      <c r="B2522" t="s">
        <v>250</v>
      </c>
      <c r="C2522" s="35" t="s">
        <v>252</v>
      </c>
      <c r="D2522" t="s">
        <v>530</v>
      </c>
      <c r="E2522" t="s">
        <v>548</v>
      </c>
      <c r="F2522" s="176" t="n">
        <v>2036</v>
      </c>
      <c r="G2522" s="177" t="n">
        <v>30</v>
      </c>
      <c r="H2522" s="178" t="n">
        <v>711.294709223101</v>
      </c>
      <c r="I2522" s="179" t="n">
        <v>4571860.77773588</v>
      </c>
      <c r="J2522" s="180" t="str">
        <f>IF(I2522&gt;0,H2522/I2522,0)</f>
      </c>
      <c r="K2522" s="181" t="str">
        <f>1-EXP(-J2522)</f>
      </c>
      <c r="L2522" s="182" t="str">
        <f>IF(G2522=30,1,M2521)</f>
      </c>
      <c r="M2522" s="183" t="str">
        <f>L2522*(1-K2522)</f>
      </c>
    </row>
    <row r="2523">
      <c r="A2523" t="s">
        <v>167</v>
      </c>
      <c r="B2523" t="s">
        <v>250</v>
      </c>
      <c r="C2523" s="35" t="s">
        <v>252</v>
      </c>
      <c r="D2523" t="s">
        <v>530</v>
      </c>
      <c r="E2523" t="s">
        <v>548</v>
      </c>
      <c r="F2523" s="176" t="n">
        <v>2036</v>
      </c>
      <c r="G2523" s="177" t="n">
        <v>31</v>
      </c>
      <c r="H2523" s="178" t="n">
        <v>999.673385107414</v>
      </c>
      <c r="I2523" s="179" t="n">
        <v>4478299.85409267</v>
      </c>
      <c r="J2523" s="180" t="str">
        <f>IF(I2523&gt;0,H2523/I2523,0)</f>
      </c>
      <c r="K2523" s="181" t="str">
        <f>1-EXP(-J2523)</f>
      </c>
      <c r="L2523" s="182" t="str">
        <f>IF(G2523=30,1,M2522)</f>
      </c>
      <c r="M2523" s="183" t="str">
        <f>L2523*(1-K2523)</f>
      </c>
    </row>
    <row r="2524">
      <c r="A2524" t="s">
        <v>167</v>
      </c>
      <c r="B2524" t="s">
        <v>250</v>
      </c>
      <c r="C2524" s="35" t="s">
        <v>252</v>
      </c>
      <c r="D2524" t="s">
        <v>530</v>
      </c>
      <c r="E2524" t="s">
        <v>548</v>
      </c>
      <c r="F2524" s="176" t="n">
        <v>2036</v>
      </c>
      <c r="G2524" s="177" t="n">
        <v>32</v>
      </c>
      <c r="H2524" s="178" t="n">
        <v>1033.73554568462</v>
      </c>
      <c r="I2524" s="179" t="n">
        <v>4381541.28708968</v>
      </c>
      <c r="J2524" s="180" t="str">
        <f>IF(I2524&gt;0,H2524/I2524,0)</f>
      </c>
      <c r="K2524" s="181" t="str">
        <f>1-EXP(-J2524)</f>
      </c>
      <c r="L2524" s="182" t="str">
        <f>IF(G2524=30,1,M2523)</f>
      </c>
      <c r="M2524" s="183" t="str">
        <f>L2524*(1-K2524)</f>
      </c>
    </row>
    <row r="2525">
      <c r="A2525" t="s">
        <v>167</v>
      </c>
      <c r="B2525" t="s">
        <v>250</v>
      </c>
      <c r="C2525" s="35" t="s">
        <v>252</v>
      </c>
      <c r="D2525" t="s">
        <v>530</v>
      </c>
      <c r="E2525" t="s">
        <v>548</v>
      </c>
      <c r="F2525" s="176" t="n">
        <v>2036</v>
      </c>
      <c r="G2525" s="177" t="n">
        <v>33</v>
      </c>
      <c r="H2525" s="178" t="n">
        <v>1118.01077015598</v>
      </c>
      <c r="I2525" s="179" t="n">
        <v>4339240.92593268</v>
      </c>
      <c r="J2525" s="180" t="str">
        <f>IF(I2525&gt;0,H2525/I2525,0)</f>
      </c>
      <c r="K2525" s="181" t="str">
        <f>1-EXP(-J2525)</f>
      </c>
      <c r="L2525" s="182" t="str">
        <f>IF(G2525=30,1,M2524)</f>
      </c>
      <c r="M2525" s="183" t="str">
        <f>L2525*(1-K2525)</f>
      </c>
    </row>
    <row r="2526">
      <c r="A2526" t="s">
        <v>167</v>
      </c>
      <c r="B2526" t="s">
        <v>250</v>
      </c>
      <c r="C2526" s="35" t="s">
        <v>252</v>
      </c>
      <c r="D2526" t="s">
        <v>530</v>
      </c>
      <c r="E2526" t="s">
        <v>548</v>
      </c>
      <c r="F2526" s="176" t="n">
        <v>2036</v>
      </c>
      <c r="G2526" s="177" t="n">
        <v>34</v>
      </c>
      <c r="H2526" s="178" t="n">
        <v>1212.41674171084</v>
      </c>
      <c r="I2526" s="179" t="n">
        <v>4319767.2017004</v>
      </c>
      <c r="J2526" s="180" t="str">
        <f>IF(I2526&gt;0,H2526/I2526,0)</f>
      </c>
      <c r="K2526" s="181" t="str">
        <f>1-EXP(-J2526)</f>
      </c>
      <c r="L2526" s="182" t="str">
        <f>IF(G2526=30,1,M2525)</f>
      </c>
      <c r="M2526" s="183" t="str">
        <f>L2526*(1-K2526)</f>
      </c>
    </row>
    <row r="2527">
      <c r="A2527" t="s">
        <v>167</v>
      </c>
      <c r="B2527" t="s">
        <v>250</v>
      </c>
      <c r="C2527" s="35" t="s">
        <v>252</v>
      </c>
      <c r="D2527" t="s">
        <v>530</v>
      </c>
      <c r="E2527" t="s">
        <v>548</v>
      </c>
      <c r="F2527" s="176" t="n">
        <v>2036</v>
      </c>
      <c r="G2527" s="177" t="n">
        <v>35</v>
      </c>
      <c r="H2527" s="178" t="n">
        <v>1328.12255164761</v>
      </c>
      <c r="I2527" s="179" t="n">
        <v>4300327.23566026</v>
      </c>
      <c r="J2527" s="180" t="str">
        <f>IF(I2527&gt;0,H2527/I2527,0)</f>
      </c>
      <c r="K2527" s="181" t="str">
        <f>1-EXP(-J2527)</f>
      </c>
      <c r="L2527" s="182" t="str">
        <f>IF(G2527=30,1,M2526)</f>
      </c>
      <c r="M2527" s="183" t="str">
        <f>L2527*(1-K2527)</f>
      </c>
    </row>
    <row r="2528">
      <c r="A2528" t="s">
        <v>167</v>
      </c>
      <c r="B2528" t="s">
        <v>250</v>
      </c>
      <c r="C2528" s="35" t="s">
        <v>252</v>
      </c>
      <c r="D2528" t="s">
        <v>530</v>
      </c>
      <c r="E2528" t="s">
        <v>548</v>
      </c>
      <c r="F2528" s="176" t="n">
        <v>2036</v>
      </c>
      <c r="G2528" s="177" t="n">
        <v>36</v>
      </c>
      <c r="H2528" s="178" t="n">
        <v>1746.93547383261</v>
      </c>
      <c r="I2528" s="179" t="n">
        <v>4300425.00810099</v>
      </c>
      <c r="J2528" s="180" t="str">
        <f>IF(I2528&gt;0,H2528/I2528,0)</f>
      </c>
      <c r="K2528" s="181" t="str">
        <f>1-EXP(-J2528)</f>
      </c>
      <c r="L2528" s="182" t="str">
        <f>IF(G2528=30,1,M2527)</f>
      </c>
      <c r="M2528" s="183" t="str">
        <f>L2528*(1-K2528)</f>
      </c>
    </row>
    <row r="2529">
      <c r="A2529" t="s">
        <v>167</v>
      </c>
      <c r="B2529" t="s">
        <v>250</v>
      </c>
      <c r="C2529" s="35" t="s">
        <v>252</v>
      </c>
      <c r="D2529" t="s">
        <v>530</v>
      </c>
      <c r="E2529" t="s">
        <v>548</v>
      </c>
      <c r="F2529" s="176" t="n">
        <v>2036</v>
      </c>
      <c r="G2529" s="177" t="n">
        <v>37</v>
      </c>
      <c r="H2529" s="178" t="n">
        <v>1948.04668786317</v>
      </c>
      <c r="I2529" s="179" t="n">
        <v>4339119.41609635</v>
      </c>
      <c r="J2529" s="180" t="str">
        <f>IF(I2529&gt;0,H2529/I2529,0)</f>
      </c>
      <c r="K2529" s="181" t="str">
        <f>1-EXP(-J2529)</f>
      </c>
      <c r="L2529" s="182" t="str">
        <f>IF(G2529=30,1,M2528)</f>
      </c>
      <c r="M2529" s="183" t="str">
        <f>L2529*(1-K2529)</f>
      </c>
    </row>
    <row r="2530">
      <c r="A2530" t="s">
        <v>167</v>
      </c>
      <c r="B2530" t="s">
        <v>250</v>
      </c>
      <c r="C2530" s="35" t="s">
        <v>252</v>
      </c>
      <c r="D2530" t="s">
        <v>530</v>
      </c>
      <c r="E2530" t="s">
        <v>548</v>
      </c>
      <c r="F2530" s="176" t="n">
        <v>2036</v>
      </c>
      <c r="G2530" s="177" t="n">
        <v>38</v>
      </c>
      <c r="H2530" s="178" t="n">
        <v>2159.13507276499</v>
      </c>
      <c r="I2530" s="179" t="n">
        <v>4380184.7112535</v>
      </c>
      <c r="J2530" s="180" t="str">
        <f>IF(I2530&gt;0,H2530/I2530,0)</f>
      </c>
      <c r="K2530" s="181" t="str">
        <f>1-EXP(-J2530)</f>
      </c>
      <c r="L2530" s="182" t="str">
        <f>IF(G2530=30,1,M2529)</f>
      </c>
      <c r="M2530" s="183" t="str">
        <f>L2530*(1-K2530)</f>
      </c>
    </row>
    <row r="2531">
      <c r="A2531" t="s">
        <v>167</v>
      </c>
      <c r="B2531" t="s">
        <v>250</v>
      </c>
      <c r="C2531" s="35" t="s">
        <v>252</v>
      </c>
      <c r="D2531" t="s">
        <v>530</v>
      </c>
      <c r="E2531" t="s">
        <v>548</v>
      </c>
      <c r="F2531" s="176" t="n">
        <v>2036</v>
      </c>
      <c r="G2531" s="177" t="n">
        <v>39</v>
      </c>
      <c r="H2531" s="178" t="n">
        <v>2286.55777856986</v>
      </c>
      <c r="I2531" s="179" t="n">
        <v>4374981.44465703</v>
      </c>
      <c r="J2531" s="180" t="str">
        <f>IF(I2531&gt;0,H2531/I2531,0)</f>
      </c>
      <c r="K2531" s="181" t="str">
        <f>1-EXP(-J2531)</f>
      </c>
      <c r="L2531" s="182" t="str">
        <f>IF(G2531=30,1,M2530)</f>
      </c>
      <c r="M2531" s="183" t="str">
        <f>L2531*(1-K2531)</f>
      </c>
    </row>
    <row r="2532">
      <c r="A2532" t="s">
        <v>167</v>
      </c>
      <c r="B2532" t="s">
        <v>250</v>
      </c>
      <c r="C2532" s="35" t="s">
        <v>252</v>
      </c>
      <c r="D2532" t="s">
        <v>530</v>
      </c>
      <c r="E2532" t="s">
        <v>548</v>
      </c>
      <c r="F2532" s="176" t="n">
        <v>2036</v>
      </c>
      <c r="G2532" s="177" t="n">
        <v>40</v>
      </c>
      <c r="H2532" s="178" t="n">
        <v>2433.76477303884</v>
      </c>
      <c r="I2532" s="179" t="n">
        <v>4310997.64013341</v>
      </c>
      <c r="J2532" s="180" t="str">
        <f>IF(I2532&gt;0,H2532/I2532,0)</f>
      </c>
      <c r="K2532" s="181" t="str">
        <f>1-EXP(-J2532)</f>
      </c>
      <c r="L2532" s="182" t="str">
        <f>IF(G2532=30,1,M2531)</f>
      </c>
      <c r="M2532" s="183" t="str">
        <f>L2532*(1-K2532)</f>
      </c>
    </row>
    <row r="2533">
      <c r="A2533" t="s">
        <v>167</v>
      </c>
      <c r="B2533" t="s">
        <v>250</v>
      </c>
      <c r="C2533" s="35" t="s">
        <v>252</v>
      </c>
      <c r="D2533" t="s">
        <v>530</v>
      </c>
      <c r="E2533" t="s">
        <v>548</v>
      </c>
      <c r="F2533" s="176" t="n">
        <v>2036</v>
      </c>
      <c r="G2533" s="177" t="n">
        <v>41</v>
      </c>
      <c r="H2533" s="178" t="n">
        <v>3101.02907798209</v>
      </c>
      <c r="I2533" s="179" t="n">
        <v>4244805.29064043</v>
      </c>
      <c r="J2533" s="180" t="str">
        <f>IF(I2533&gt;0,H2533/I2533,0)</f>
      </c>
      <c r="K2533" s="181" t="str">
        <f>1-EXP(-J2533)</f>
      </c>
      <c r="L2533" s="182" t="str">
        <f>IF(G2533=30,1,M2532)</f>
      </c>
      <c r="M2533" s="183" t="str">
        <f>L2533*(1-K2533)</f>
      </c>
    </row>
    <row r="2534">
      <c r="A2534" t="s">
        <v>167</v>
      </c>
      <c r="B2534" t="s">
        <v>250</v>
      </c>
      <c r="C2534" s="35" t="s">
        <v>252</v>
      </c>
      <c r="D2534" t="s">
        <v>530</v>
      </c>
      <c r="E2534" t="s">
        <v>548</v>
      </c>
      <c r="F2534" s="176" t="n">
        <v>2036</v>
      </c>
      <c r="G2534" s="177" t="n">
        <v>42</v>
      </c>
      <c r="H2534" s="178" t="n">
        <v>3365.73068935586</v>
      </c>
      <c r="I2534" s="179" t="n">
        <v>4187939.72438276</v>
      </c>
      <c r="J2534" s="180" t="str">
        <f>IF(I2534&gt;0,H2534/I2534,0)</f>
      </c>
      <c r="K2534" s="181" t="str">
        <f>1-EXP(-J2534)</f>
      </c>
      <c r="L2534" s="182" t="str">
        <f>IF(G2534=30,1,M2533)</f>
      </c>
      <c r="M2534" s="183" t="str">
        <f>L2534*(1-K2534)</f>
      </c>
    </row>
    <row r="2535">
      <c r="A2535" t="s">
        <v>167</v>
      </c>
      <c r="B2535" t="s">
        <v>250</v>
      </c>
      <c r="C2535" s="35" t="s">
        <v>252</v>
      </c>
      <c r="D2535" t="s">
        <v>530</v>
      </c>
      <c r="E2535" t="s">
        <v>548</v>
      </c>
      <c r="F2535" s="176" t="n">
        <v>2036</v>
      </c>
      <c r="G2535" s="177" t="n">
        <v>43</v>
      </c>
      <c r="H2535" s="178" t="n">
        <v>3696.73646377869</v>
      </c>
      <c r="I2535" s="179" t="n">
        <v>4133219.2735267</v>
      </c>
      <c r="J2535" s="180" t="str">
        <f>IF(I2535&gt;0,H2535/I2535,0)</f>
      </c>
      <c r="K2535" s="181" t="str">
        <f>1-EXP(-J2535)</f>
      </c>
      <c r="L2535" s="182" t="str">
        <f>IF(G2535=30,1,M2534)</f>
      </c>
      <c r="M2535" s="183" t="str">
        <f>L2535*(1-K2535)</f>
      </c>
    </row>
    <row r="2536">
      <c r="A2536" t="s">
        <v>167</v>
      </c>
      <c r="B2536" t="s">
        <v>250</v>
      </c>
      <c r="C2536" s="35" t="s">
        <v>252</v>
      </c>
      <c r="D2536" t="s">
        <v>530</v>
      </c>
      <c r="E2536" t="s">
        <v>548</v>
      </c>
      <c r="F2536" s="176" t="n">
        <v>2036</v>
      </c>
      <c r="G2536" s="177" t="n">
        <v>44</v>
      </c>
      <c r="H2536" s="178" t="n">
        <v>3865.31859203301</v>
      </c>
      <c r="I2536" s="179" t="n">
        <v>4112654.5621572</v>
      </c>
      <c r="J2536" s="180" t="str">
        <f>IF(I2536&gt;0,H2536/I2536,0)</f>
      </c>
      <c r="K2536" s="181" t="str">
        <f>1-EXP(-J2536)</f>
      </c>
      <c r="L2536" s="182" t="str">
        <f>IF(G2536=30,1,M2535)</f>
      </c>
      <c r="M2536" s="183" t="str">
        <f>L2536*(1-K2536)</f>
      </c>
    </row>
    <row r="2537">
      <c r="A2537" t="s">
        <v>167</v>
      </c>
      <c r="B2537" t="s">
        <v>250</v>
      </c>
      <c r="C2537" s="35" t="s">
        <v>252</v>
      </c>
      <c r="D2537" t="s">
        <v>530</v>
      </c>
      <c r="E2537" t="s">
        <v>548</v>
      </c>
      <c r="F2537" s="176" t="n">
        <v>2036</v>
      </c>
      <c r="G2537" s="177" t="n">
        <v>45</v>
      </c>
      <c r="H2537" s="178" t="n">
        <v>4163.19448852349</v>
      </c>
      <c r="I2537" s="179" t="n">
        <v>4086071.93682534</v>
      </c>
      <c r="J2537" s="180" t="str">
        <f>IF(I2537&gt;0,H2537/I2537,0)</f>
      </c>
      <c r="K2537" s="181" t="str">
        <f>1-EXP(-J2537)</f>
      </c>
      <c r="L2537" s="182" t="str">
        <f>IF(G2537=30,1,M2536)</f>
      </c>
      <c r="M2537" s="183" t="str">
        <f>L2537*(1-K2537)</f>
      </c>
    </row>
    <row r="2538">
      <c r="A2538" t="s">
        <v>167</v>
      </c>
      <c r="B2538" t="s">
        <v>250</v>
      </c>
      <c r="C2538" s="35" t="s">
        <v>252</v>
      </c>
      <c r="D2538" t="s">
        <v>530</v>
      </c>
      <c r="E2538" t="s">
        <v>548</v>
      </c>
      <c r="F2538" s="176" t="n">
        <v>2036</v>
      </c>
      <c r="G2538" s="177" t="n">
        <v>46</v>
      </c>
      <c r="H2538" s="178" t="n">
        <v>5174.6605340298</v>
      </c>
      <c r="I2538" s="179" t="n">
        <v>4062498.92996186</v>
      </c>
      <c r="J2538" s="180" t="str">
        <f>IF(I2538&gt;0,H2538/I2538,0)</f>
      </c>
      <c r="K2538" s="181" t="str">
        <f>1-EXP(-J2538)</f>
      </c>
      <c r="L2538" s="182" t="str">
        <f>IF(G2538=30,1,M2537)</f>
      </c>
      <c r="M2538" s="183" t="str">
        <f>L2538*(1-K2538)</f>
      </c>
    </row>
    <row r="2539">
      <c r="A2539" t="s">
        <v>167</v>
      </c>
      <c r="B2539" t="s">
        <v>250</v>
      </c>
      <c r="C2539" s="35" t="s">
        <v>252</v>
      </c>
      <c r="D2539" t="s">
        <v>530</v>
      </c>
      <c r="E2539" t="s">
        <v>548</v>
      </c>
      <c r="F2539" s="176" t="n">
        <v>2036</v>
      </c>
      <c r="G2539" s="177" t="n">
        <v>47</v>
      </c>
      <c r="H2539" s="178" t="n">
        <v>5698.30371070571</v>
      </c>
      <c r="I2539" s="179" t="n">
        <v>4061159.74144606</v>
      </c>
      <c r="J2539" s="180" t="str">
        <f>IF(I2539&gt;0,H2539/I2539,0)</f>
      </c>
      <c r="K2539" s="181" t="str">
        <f>1-EXP(-J2539)</f>
      </c>
      <c r="L2539" s="182" t="str">
        <f>IF(G2539=30,1,M2538)</f>
      </c>
      <c r="M2539" s="183" t="str">
        <f>L2539*(1-K2539)</f>
      </c>
    </row>
    <row r="2540">
      <c r="A2540" t="s">
        <v>167</v>
      </c>
      <c r="B2540" t="s">
        <v>250</v>
      </c>
      <c r="C2540" s="35" t="s">
        <v>252</v>
      </c>
      <c r="D2540" t="s">
        <v>530</v>
      </c>
      <c r="E2540" t="s">
        <v>548</v>
      </c>
      <c r="F2540" s="176" t="n">
        <v>2036</v>
      </c>
      <c r="G2540" s="177" t="n">
        <v>48</v>
      </c>
      <c r="H2540" s="178" t="n">
        <v>6330.11680465276</v>
      </c>
      <c r="I2540" s="179" t="n">
        <v>4013667.70757153</v>
      </c>
      <c r="J2540" s="180" t="str">
        <f>IF(I2540&gt;0,H2540/I2540,0)</f>
      </c>
      <c r="K2540" s="181" t="str">
        <f>1-EXP(-J2540)</f>
      </c>
      <c r="L2540" s="182" t="str">
        <f>IF(G2540=30,1,M2539)</f>
      </c>
      <c r="M2540" s="183" t="str">
        <f>L2540*(1-K2540)</f>
      </c>
    </row>
    <row r="2541">
      <c r="A2541" t="s">
        <v>167</v>
      </c>
      <c r="B2541" t="s">
        <v>250</v>
      </c>
      <c r="C2541" s="35" t="s">
        <v>252</v>
      </c>
      <c r="D2541" t="s">
        <v>530</v>
      </c>
      <c r="E2541" t="s">
        <v>548</v>
      </c>
      <c r="F2541" s="176" t="n">
        <v>2036</v>
      </c>
      <c r="G2541" s="177" t="n">
        <v>49</v>
      </c>
      <c r="H2541" s="178" t="n">
        <v>6811.38482015556</v>
      </c>
      <c r="I2541" s="179" t="n">
        <v>3956986.55664174</v>
      </c>
      <c r="J2541" s="180" t="str">
        <f>IF(I2541&gt;0,H2541/I2541,0)</f>
      </c>
      <c r="K2541" s="181" t="str">
        <f>1-EXP(-J2541)</f>
      </c>
      <c r="L2541" s="182" t="str">
        <f>IF(G2541=30,1,M2540)</f>
      </c>
      <c r="M2541" s="183" t="str">
        <f>L2541*(1-K2541)</f>
      </c>
    </row>
    <row r="2542">
      <c r="A2542" t="s">
        <v>167</v>
      </c>
      <c r="B2542" t="s">
        <v>250</v>
      </c>
      <c r="C2542" s="35" t="s">
        <v>252</v>
      </c>
      <c r="D2542" t="s">
        <v>530</v>
      </c>
      <c r="E2542" t="s">
        <v>548</v>
      </c>
      <c r="F2542" s="176" t="n">
        <v>2036</v>
      </c>
      <c r="G2542" s="177" t="n">
        <v>50</v>
      </c>
      <c r="H2542" s="178" t="n">
        <v>7469.828280546</v>
      </c>
      <c r="I2542" s="179" t="n">
        <v>3960106.67948384</v>
      </c>
      <c r="J2542" s="180" t="str">
        <f>IF(I2542&gt;0,H2542/I2542,0)</f>
      </c>
      <c r="K2542" s="181" t="str">
        <f>1-EXP(-J2542)</f>
      </c>
      <c r="L2542" s="182" t="str">
        <f>IF(G2542=30,1,M2541)</f>
      </c>
      <c r="M2542" s="183" t="str">
        <f>L2542*(1-K2542)</f>
      </c>
    </row>
    <row r="2543">
      <c r="A2543" t="s">
        <v>167</v>
      </c>
      <c r="B2543" t="s">
        <v>250</v>
      </c>
      <c r="C2543" s="35" t="s">
        <v>252</v>
      </c>
      <c r="D2543" t="s">
        <v>530</v>
      </c>
      <c r="E2543" t="s">
        <v>548</v>
      </c>
      <c r="F2543" s="176" t="n">
        <v>2036</v>
      </c>
      <c r="G2543" s="177" t="n">
        <v>51</v>
      </c>
      <c r="H2543" s="178" t="n">
        <v>8679.34518442923</v>
      </c>
      <c r="I2543" s="179" t="n">
        <v>4017656.60293049</v>
      </c>
      <c r="J2543" s="180" t="str">
        <f>IF(I2543&gt;0,H2543/I2543,0)</f>
      </c>
      <c r="K2543" s="181" t="str">
        <f>1-EXP(-J2543)</f>
      </c>
      <c r="L2543" s="182" t="str">
        <f>IF(G2543=30,1,M2542)</f>
      </c>
      <c r="M2543" s="183" t="str">
        <f>L2543*(1-K2543)</f>
      </c>
    </row>
    <row r="2544">
      <c r="A2544" t="s">
        <v>167</v>
      </c>
      <c r="B2544" t="s">
        <v>250</v>
      </c>
      <c r="C2544" s="35" t="s">
        <v>252</v>
      </c>
      <c r="D2544" t="s">
        <v>530</v>
      </c>
      <c r="E2544" t="s">
        <v>548</v>
      </c>
      <c r="F2544" s="176" t="n">
        <v>2036</v>
      </c>
      <c r="G2544" s="177" t="n">
        <v>52</v>
      </c>
      <c r="H2544" s="178" t="n">
        <v>9539.96708563397</v>
      </c>
      <c r="I2544" s="179" t="n">
        <v>4033488.71179347</v>
      </c>
      <c r="J2544" s="180" t="str">
        <f>IF(I2544&gt;0,H2544/I2544,0)</f>
      </c>
      <c r="K2544" s="181" t="str">
        <f>1-EXP(-J2544)</f>
      </c>
      <c r="L2544" s="182" t="str">
        <f>IF(G2544=30,1,M2543)</f>
      </c>
      <c r="M2544" s="183" t="str">
        <f>L2544*(1-K2544)</f>
      </c>
    </row>
    <row r="2545">
      <c r="A2545" t="s">
        <v>167</v>
      </c>
      <c r="B2545" t="s">
        <v>250</v>
      </c>
      <c r="C2545" s="35" t="s">
        <v>252</v>
      </c>
      <c r="D2545" t="s">
        <v>530</v>
      </c>
      <c r="E2545" t="s">
        <v>548</v>
      </c>
      <c r="F2545" s="176" t="n">
        <v>2036</v>
      </c>
      <c r="G2545" s="177" t="n">
        <v>53</v>
      </c>
      <c r="H2545" s="178" t="n">
        <v>10193.4799149961</v>
      </c>
      <c r="I2545" s="179" t="n">
        <v>3991937.68233291</v>
      </c>
      <c r="J2545" s="180" t="str">
        <f>IF(I2545&gt;0,H2545/I2545,0)</f>
      </c>
      <c r="K2545" s="181" t="str">
        <f>1-EXP(-J2545)</f>
      </c>
      <c r="L2545" s="182" t="str">
        <f>IF(G2545=30,1,M2544)</f>
      </c>
      <c r="M2545" s="183" t="str">
        <f>L2545*(1-K2545)</f>
      </c>
    </row>
    <row r="2546">
      <c r="A2546" t="s">
        <v>167</v>
      </c>
      <c r="B2546" t="s">
        <v>250</v>
      </c>
      <c r="C2546" s="35" t="s">
        <v>252</v>
      </c>
      <c r="D2546" t="s">
        <v>530</v>
      </c>
      <c r="E2546" t="s">
        <v>548</v>
      </c>
      <c r="F2546" s="176" t="n">
        <v>2036</v>
      </c>
      <c r="G2546" s="177" t="n">
        <v>54</v>
      </c>
      <c r="H2546" s="178" t="n">
        <v>10912.6841002135</v>
      </c>
      <c r="I2546" s="179" t="n">
        <v>3925929.86288123</v>
      </c>
      <c r="J2546" s="180" t="str">
        <f>IF(I2546&gt;0,H2546/I2546,0)</f>
      </c>
      <c r="K2546" s="181" t="str">
        <f>1-EXP(-J2546)</f>
      </c>
      <c r="L2546" s="182" t="str">
        <f>IF(G2546=30,1,M2545)</f>
      </c>
      <c r="M2546" s="183" t="str">
        <f>L2546*(1-K2546)</f>
      </c>
    </row>
    <row r="2547">
      <c r="A2547" t="s">
        <v>167</v>
      </c>
      <c r="B2547" t="s">
        <v>250</v>
      </c>
      <c r="C2547" s="35" t="s">
        <v>252</v>
      </c>
      <c r="D2547" t="s">
        <v>530</v>
      </c>
      <c r="E2547" t="s">
        <v>548</v>
      </c>
      <c r="F2547" s="176" t="n">
        <v>2036</v>
      </c>
      <c r="G2547" s="177" t="n">
        <v>55</v>
      </c>
      <c r="H2547" s="178" t="n">
        <v>11625.0069937971</v>
      </c>
      <c r="I2547" s="179" t="n">
        <v>3852674.04302516</v>
      </c>
      <c r="J2547" s="180" t="str">
        <f>IF(I2547&gt;0,H2547/I2547,0)</f>
      </c>
      <c r="K2547" s="181" t="str">
        <f>1-EXP(-J2547)</f>
      </c>
      <c r="L2547" s="182" t="str">
        <f>IF(G2547=30,1,M2546)</f>
      </c>
      <c r="M2547" s="183" t="str">
        <f>L2547*(1-K2547)</f>
      </c>
    </row>
    <row r="2548">
      <c r="A2548" t="s">
        <v>167</v>
      </c>
      <c r="B2548" t="s">
        <v>250</v>
      </c>
      <c r="C2548" s="35" t="s">
        <v>252</v>
      </c>
      <c r="D2548" t="s">
        <v>530</v>
      </c>
      <c r="E2548" t="s">
        <v>548</v>
      </c>
      <c r="F2548" s="176" t="n">
        <v>2036</v>
      </c>
      <c r="G2548" s="177" t="n">
        <v>56</v>
      </c>
      <c r="H2548" s="178" t="n">
        <v>12395.0350425303</v>
      </c>
      <c r="I2548" s="179" t="n">
        <v>3783895.3356895</v>
      </c>
      <c r="J2548" s="180" t="str">
        <f>IF(I2548&gt;0,H2548/I2548,0)</f>
      </c>
      <c r="K2548" s="181" t="str">
        <f>1-EXP(-J2548)</f>
      </c>
      <c r="L2548" s="182" t="str">
        <f>IF(G2548=30,1,M2547)</f>
      </c>
      <c r="M2548" s="183" t="str">
        <f>L2548*(1-K2548)</f>
      </c>
    </row>
    <row r="2549">
      <c r="A2549" t="s">
        <v>167</v>
      </c>
      <c r="B2549" t="s">
        <v>250</v>
      </c>
      <c r="C2549" s="35" t="s">
        <v>252</v>
      </c>
      <c r="D2549" t="s">
        <v>530</v>
      </c>
      <c r="E2549" t="s">
        <v>548</v>
      </c>
      <c r="F2549" s="176" t="n">
        <v>2036</v>
      </c>
      <c r="G2549" s="177" t="n">
        <v>57</v>
      </c>
      <c r="H2549" s="178" t="n">
        <v>13234.8000729857</v>
      </c>
      <c r="I2549" s="179" t="n">
        <v>3701208.00181467</v>
      </c>
      <c r="J2549" s="180" t="str">
        <f>IF(I2549&gt;0,H2549/I2549,0)</f>
      </c>
      <c r="K2549" s="181" t="str">
        <f>1-EXP(-J2549)</f>
      </c>
      <c r="L2549" s="182" t="str">
        <f>IF(G2549=30,1,M2548)</f>
      </c>
      <c r="M2549" s="183" t="str">
        <f>L2549*(1-K2549)</f>
      </c>
    </row>
    <row r="2550">
      <c r="A2550" t="s">
        <v>167</v>
      </c>
      <c r="B2550" t="s">
        <v>250</v>
      </c>
      <c r="C2550" s="35" t="s">
        <v>252</v>
      </c>
      <c r="D2550" t="s">
        <v>530</v>
      </c>
      <c r="E2550" t="s">
        <v>548</v>
      </c>
      <c r="F2550" s="176" t="n">
        <v>2036</v>
      </c>
      <c r="G2550" s="177" t="n">
        <v>58</v>
      </c>
      <c r="H2550" s="178" t="n">
        <v>14044.4448272002</v>
      </c>
      <c r="I2550" s="179" t="n">
        <v>3594518.29761957</v>
      </c>
      <c r="J2550" s="180" t="str">
        <f>IF(I2550&gt;0,H2550/I2550,0)</f>
      </c>
      <c r="K2550" s="181" t="str">
        <f>1-EXP(-J2550)</f>
      </c>
      <c r="L2550" s="182" t="str">
        <f>IF(G2550=30,1,M2549)</f>
      </c>
      <c r="M2550" s="183" t="str">
        <f>L2550*(1-K2550)</f>
      </c>
    </row>
    <row r="2551">
      <c r="A2551" t="s">
        <v>167</v>
      </c>
      <c r="B2551" t="s">
        <v>250</v>
      </c>
      <c r="C2551" s="35" t="s">
        <v>252</v>
      </c>
      <c r="D2551" t="s">
        <v>530</v>
      </c>
      <c r="E2551" t="s">
        <v>548</v>
      </c>
      <c r="F2551" s="176" t="n">
        <v>2036</v>
      </c>
      <c r="G2551" s="177" t="n">
        <v>59</v>
      </c>
      <c r="H2551" s="178" t="n">
        <v>14231.8564213304</v>
      </c>
      <c r="I2551" s="179" t="n">
        <v>3491179.46387965</v>
      </c>
      <c r="J2551" s="180" t="str">
        <f>IF(I2551&gt;0,H2551/I2551,0)</f>
      </c>
      <c r="K2551" s="181" t="str">
        <f>1-EXP(-J2551)</f>
      </c>
      <c r="L2551" s="182" t="str">
        <f>IF(G2551=30,1,M2550)</f>
      </c>
      <c r="M2551" s="183" t="str">
        <f>L2551*(1-K2551)</f>
      </c>
    </row>
    <row r="2552">
      <c r="A2552" t="s">
        <v>167</v>
      </c>
      <c r="B2552" t="s">
        <v>250</v>
      </c>
      <c r="C2552" s="35" t="s">
        <v>252</v>
      </c>
      <c r="D2552" t="s">
        <v>530</v>
      </c>
      <c r="E2552" t="s">
        <v>548</v>
      </c>
      <c r="F2552" s="176" t="n">
        <v>2036</v>
      </c>
      <c r="G2552" s="177" t="n">
        <v>60</v>
      </c>
      <c r="H2552" s="178" t="n">
        <v>14757.7769783856</v>
      </c>
      <c r="I2552" s="179" t="n">
        <v>3401526.95361599</v>
      </c>
      <c r="J2552" s="180" t="str">
        <f>IF(I2552&gt;0,H2552/I2552,0)</f>
      </c>
      <c r="K2552" s="181" t="str">
        <f>1-EXP(-J2552)</f>
      </c>
      <c r="L2552" s="182" t="str">
        <f>IF(G2552=30,1,M2551)</f>
      </c>
      <c r="M2552" s="183" t="str">
        <f>L2552*(1-K2552)</f>
      </c>
    </row>
    <row r="2553">
      <c r="A2553" t="s">
        <v>167</v>
      </c>
      <c r="B2553" t="s">
        <v>250</v>
      </c>
      <c r="C2553" s="35" t="s">
        <v>252</v>
      </c>
      <c r="D2553" t="s">
        <v>530</v>
      </c>
      <c r="E2553" t="s">
        <v>548</v>
      </c>
      <c r="F2553" s="176" t="n">
        <v>2036</v>
      </c>
      <c r="G2553" s="177" t="n">
        <v>61</v>
      </c>
      <c r="H2553" s="178" t="n">
        <v>15482.2442004464</v>
      </c>
      <c r="I2553" s="179" t="n">
        <v>3299602.99468542</v>
      </c>
      <c r="J2553" s="180" t="str">
        <f>IF(I2553&gt;0,H2553/I2553,0)</f>
      </c>
      <c r="K2553" s="181" t="str">
        <f>1-EXP(-J2553)</f>
      </c>
      <c r="L2553" s="182" t="str">
        <f>IF(G2553=30,1,M2552)</f>
      </c>
      <c r="M2553" s="183" t="str">
        <f>L2553*(1-K2553)</f>
      </c>
    </row>
    <row r="2554">
      <c r="A2554" t="s">
        <v>167</v>
      </c>
      <c r="B2554" t="s">
        <v>250</v>
      </c>
      <c r="C2554" s="35" t="s">
        <v>252</v>
      </c>
      <c r="D2554" t="s">
        <v>530</v>
      </c>
      <c r="E2554" t="s">
        <v>548</v>
      </c>
      <c r="F2554" s="176" t="n">
        <v>2036</v>
      </c>
      <c r="G2554" s="177" t="n">
        <v>62</v>
      </c>
      <c r="H2554" s="178" t="n">
        <v>16330.4790032762</v>
      </c>
      <c r="I2554" s="179" t="n">
        <v>3211009.77124431</v>
      </c>
      <c r="J2554" s="180" t="str">
        <f>IF(I2554&gt;0,H2554/I2554,0)</f>
      </c>
      <c r="K2554" s="181" t="str">
        <f>1-EXP(-J2554)</f>
      </c>
      <c r="L2554" s="182" t="str">
        <f>IF(G2554=30,1,M2553)</f>
      </c>
      <c r="M2554" s="183" t="str">
        <f>L2554*(1-K2554)</f>
      </c>
    </row>
    <row r="2555">
      <c r="A2555" t="s">
        <v>167</v>
      </c>
      <c r="B2555" t="s">
        <v>250</v>
      </c>
      <c r="C2555" s="35" t="s">
        <v>252</v>
      </c>
      <c r="D2555" t="s">
        <v>530</v>
      </c>
      <c r="E2555" t="s">
        <v>548</v>
      </c>
      <c r="F2555" s="176" t="n">
        <v>2036</v>
      </c>
      <c r="G2555" s="177" t="n">
        <v>63</v>
      </c>
      <c r="H2555" s="178" t="n">
        <v>17207.5836461657</v>
      </c>
      <c r="I2555" s="179" t="n">
        <v>3121544.34006937</v>
      </c>
      <c r="J2555" s="180" t="str">
        <f>IF(I2555&gt;0,H2555/I2555,0)</f>
      </c>
      <c r="K2555" s="181" t="str">
        <f>1-EXP(-J2555)</f>
      </c>
      <c r="L2555" s="182" t="str">
        <f>IF(G2555=30,1,M2554)</f>
      </c>
      <c r="M2555" s="183" t="str">
        <f>L2555*(1-K2555)</f>
      </c>
    </row>
    <row r="2556">
      <c r="A2556" t="s">
        <v>167</v>
      </c>
      <c r="B2556" t="s">
        <v>250</v>
      </c>
      <c r="C2556" s="35" t="s">
        <v>252</v>
      </c>
      <c r="D2556" t="s">
        <v>530</v>
      </c>
      <c r="E2556" t="s">
        <v>548</v>
      </c>
      <c r="F2556" s="176" t="n">
        <v>2036</v>
      </c>
      <c r="G2556" s="177" t="n">
        <v>64</v>
      </c>
      <c r="H2556" s="178" t="n">
        <v>18276.5359751451</v>
      </c>
      <c r="I2556" s="179" t="n">
        <v>3012015.20622475</v>
      </c>
      <c r="J2556" s="180" t="str">
        <f>IF(I2556&gt;0,H2556/I2556,0)</f>
      </c>
      <c r="K2556" s="181" t="str">
        <f>1-EXP(-J2556)</f>
      </c>
      <c r="L2556" s="182" t="str">
        <f>IF(G2556=30,1,M2555)</f>
      </c>
      <c r="M2556" s="183" t="str">
        <f>L2556*(1-K2556)</f>
      </c>
    </row>
    <row r="2557">
      <c r="A2557" t="s">
        <v>167</v>
      </c>
      <c r="B2557" t="s">
        <v>250</v>
      </c>
      <c r="C2557" s="35" t="s">
        <v>252</v>
      </c>
      <c r="D2557" t="s">
        <v>530</v>
      </c>
      <c r="E2557" t="s">
        <v>548</v>
      </c>
      <c r="F2557" s="176" t="n">
        <v>2036</v>
      </c>
      <c r="G2557" s="177" t="n">
        <v>65</v>
      </c>
      <c r="H2557" s="178" t="n">
        <v>19310.1655362233</v>
      </c>
      <c r="I2557" s="179" t="n">
        <v>2911495.95291372</v>
      </c>
      <c r="J2557" s="180" t="str">
        <f>IF(I2557&gt;0,H2557/I2557,0)</f>
      </c>
      <c r="K2557" s="181" t="str">
        <f>1-EXP(-J2557)</f>
      </c>
      <c r="L2557" s="182" t="str">
        <f>IF(G2557=30,1,M2556)</f>
      </c>
      <c r="M2557" s="183" t="str">
        <f>L2557*(1-K2557)</f>
      </c>
    </row>
    <row r="2558">
      <c r="A2558" t="s">
        <v>167</v>
      </c>
      <c r="B2558" t="s">
        <v>250</v>
      </c>
      <c r="C2558" s="35" t="s">
        <v>252</v>
      </c>
      <c r="D2558" t="s">
        <v>530</v>
      </c>
      <c r="E2558" t="s">
        <v>548</v>
      </c>
      <c r="F2558" s="176" t="n">
        <v>2036</v>
      </c>
      <c r="G2558" s="177" t="n">
        <v>66</v>
      </c>
      <c r="H2558" s="178" t="n">
        <v>19767.9579162301</v>
      </c>
      <c r="I2558" s="179" t="n">
        <v>2808146.34167915</v>
      </c>
      <c r="J2558" s="180" t="str">
        <f>IF(I2558&gt;0,H2558/I2558,0)</f>
      </c>
      <c r="K2558" s="181" t="str">
        <f>1-EXP(-J2558)</f>
      </c>
      <c r="L2558" s="182" t="str">
        <f>IF(G2558=30,1,M2557)</f>
      </c>
      <c r="M2558" s="183" t="str">
        <f>L2558*(1-K2558)</f>
      </c>
    </row>
    <row r="2559">
      <c r="A2559" t="s">
        <v>167</v>
      </c>
      <c r="B2559" t="s">
        <v>250</v>
      </c>
      <c r="C2559" s="35" t="s">
        <v>252</v>
      </c>
      <c r="D2559" t="s">
        <v>530</v>
      </c>
      <c r="E2559" t="s">
        <v>548</v>
      </c>
      <c r="F2559" s="176" t="n">
        <v>2036</v>
      </c>
      <c r="G2559" s="177" t="n">
        <v>67</v>
      </c>
      <c r="H2559" s="178" t="n">
        <v>20656.8511856798</v>
      </c>
      <c r="I2559" s="179" t="n">
        <v>2689190.40274433</v>
      </c>
      <c r="J2559" s="180" t="str">
        <f>IF(I2559&gt;0,H2559/I2559,0)</f>
      </c>
      <c r="K2559" s="181" t="str">
        <f>1-EXP(-J2559)</f>
      </c>
      <c r="L2559" s="182" t="str">
        <f>IF(G2559=30,1,M2558)</f>
      </c>
      <c r="M2559" s="183" t="str">
        <f>L2559*(1-K2559)</f>
      </c>
    </row>
    <row r="2560">
      <c r="A2560" t="s">
        <v>167</v>
      </c>
      <c r="B2560" t="s">
        <v>250</v>
      </c>
      <c r="C2560" s="35" t="s">
        <v>252</v>
      </c>
      <c r="D2560" t="s">
        <v>530</v>
      </c>
      <c r="E2560" t="s">
        <v>548</v>
      </c>
      <c r="F2560" s="176" t="n">
        <v>2036</v>
      </c>
      <c r="G2560" s="177" t="n">
        <v>68</v>
      </c>
      <c r="H2560" s="178" t="n">
        <v>21624.4359163176</v>
      </c>
      <c r="I2560" s="179" t="n">
        <v>2561777.59262981</v>
      </c>
      <c r="J2560" s="180" t="str">
        <f>IF(I2560&gt;0,H2560/I2560,0)</f>
      </c>
      <c r="K2560" s="181" t="str">
        <f>1-EXP(-J2560)</f>
      </c>
      <c r="L2560" s="182" t="str">
        <f>IF(G2560=30,1,M2559)</f>
      </c>
      <c r="M2560" s="183" t="str">
        <f>L2560*(1-K2560)</f>
      </c>
    </row>
    <row r="2561">
      <c r="A2561" t="s">
        <v>167</v>
      </c>
      <c r="B2561" t="s">
        <v>250</v>
      </c>
      <c r="C2561" s="35" t="s">
        <v>252</v>
      </c>
      <c r="D2561" t="s">
        <v>530</v>
      </c>
      <c r="E2561" t="s">
        <v>548</v>
      </c>
      <c r="F2561" s="176" t="n">
        <v>2036</v>
      </c>
      <c r="G2561" s="177" t="n">
        <v>69</v>
      </c>
      <c r="H2561" s="178" t="n">
        <v>21866.3207288604</v>
      </c>
      <c r="I2561" s="179" t="n">
        <v>2435802.67963539</v>
      </c>
      <c r="J2561" s="180" t="str">
        <f>IF(I2561&gt;0,H2561/I2561,0)</f>
      </c>
      <c r="K2561" s="181" t="str">
        <f>1-EXP(-J2561)</f>
      </c>
      <c r="L2561" s="182" t="str">
        <f>IF(G2561=30,1,M2560)</f>
      </c>
      <c r="M2561" s="183" t="str">
        <f>L2561*(1-K2561)</f>
      </c>
    </row>
    <row r="2562">
      <c r="A2562" t="s">
        <v>167</v>
      </c>
      <c r="B2562" t="s">
        <v>250</v>
      </c>
      <c r="C2562" s="35" t="s">
        <v>252</v>
      </c>
      <c r="D2562" t="s">
        <v>530</v>
      </c>
      <c r="E2562" t="s">
        <v>548</v>
      </c>
      <c r="F2562" s="176" t="n">
        <v>2037</v>
      </c>
      <c r="G2562" s="177" t="n">
        <v>30</v>
      </c>
      <c r="H2562" s="178" t="n">
        <v>722.894545784545</v>
      </c>
      <c r="I2562" s="179" t="n">
        <v>4637190.32271403</v>
      </c>
      <c r="J2562" s="180" t="str">
        <f>IF(I2562&gt;0,H2562/I2562,0)</f>
      </c>
      <c r="K2562" s="181" t="str">
        <f>1-EXP(-J2562)</f>
      </c>
      <c r="L2562" s="182" t="str">
        <f>IF(G2562=30,1,M2561)</f>
      </c>
      <c r="M2562" s="183" t="str">
        <f>L2562*(1-K2562)</f>
      </c>
    </row>
    <row r="2563">
      <c r="A2563" t="s">
        <v>167</v>
      </c>
      <c r="B2563" t="s">
        <v>250</v>
      </c>
      <c r="C2563" s="35" t="s">
        <v>252</v>
      </c>
      <c r="D2563" t="s">
        <v>530</v>
      </c>
      <c r="E2563" t="s">
        <v>548</v>
      </c>
      <c r="F2563" s="176" t="n">
        <v>2037</v>
      </c>
      <c r="G2563" s="177" t="n">
        <v>31</v>
      </c>
      <c r="H2563" s="178" t="n">
        <v>1020.26247005648</v>
      </c>
      <c r="I2563" s="179" t="n">
        <v>4566307.82310075</v>
      </c>
      <c r="J2563" s="180" t="str">
        <f>IF(I2563&gt;0,H2563/I2563,0)</f>
      </c>
      <c r="K2563" s="181" t="str">
        <f>1-EXP(-J2563)</f>
      </c>
      <c r="L2563" s="182" t="str">
        <f>IF(G2563=30,1,M2562)</f>
      </c>
      <c r="M2563" s="183" t="str">
        <f>L2563*(1-K2563)</f>
      </c>
    </row>
    <row r="2564">
      <c r="A2564" t="s">
        <v>167</v>
      </c>
      <c r="B2564" t="s">
        <v>250</v>
      </c>
      <c r="C2564" s="35" t="s">
        <v>252</v>
      </c>
      <c r="D2564" t="s">
        <v>530</v>
      </c>
      <c r="E2564" t="s">
        <v>548</v>
      </c>
      <c r="F2564" s="176" t="n">
        <v>2037</v>
      </c>
      <c r="G2564" s="177" t="n">
        <v>32</v>
      </c>
      <c r="H2564" s="178" t="n">
        <v>1041.15635164525</v>
      </c>
      <c r="I2564" s="179" t="n">
        <v>4472850.6100614</v>
      </c>
      <c r="J2564" s="180" t="str">
        <f>IF(I2564&gt;0,H2564/I2564,0)</f>
      </c>
      <c r="K2564" s="181" t="str">
        <f>1-EXP(-J2564)</f>
      </c>
      <c r="L2564" s="182" t="str">
        <f>IF(G2564=30,1,M2563)</f>
      </c>
      <c r="M2564" s="183" t="str">
        <f>L2564*(1-K2564)</f>
      </c>
    </row>
    <row r="2565">
      <c r="A2565" t="s">
        <v>167</v>
      </c>
      <c r="B2565" t="s">
        <v>250</v>
      </c>
      <c r="C2565" s="35" t="s">
        <v>252</v>
      </c>
      <c r="D2565" t="s">
        <v>530</v>
      </c>
      <c r="E2565" t="s">
        <v>548</v>
      </c>
      <c r="F2565" s="176" t="n">
        <v>2037</v>
      </c>
      <c r="G2565" s="177" t="n">
        <v>33</v>
      </c>
      <c r="H2565" s="178" t="n">
        <v>1089.50374291133</v>
      </c>
      <c r="I2565" s="179" t="n">
        <v>4375975.79013483</v>
      </c>
      <c r="J2565" s="180" t="str">
        <f>IF(I2565&gt;0,H2565/I2565,0)</f>
      </c>
      <c r="K2565" s="181" t="str">
        <f>1-EXP(-J2565)</f>
      </c>
      <c r="L2565" s="182" t="str">
        <f>IF(G2565=30,1,M2564)</f>
      </c>
      <c r="M2565" s="183" t="str">
        <f>L2565*(1-K2565)</f>
      </c>
    </row>
    <row r="2566">
      <c r="A2566" t="s">
        <v>167</v>
      </c>
      <c r="B2566" t="s">
        <v>250</v>
      </c>
      <c r="C2566" s="35" t="s">
        <v>252</v>
      </c>
      <c r="D2566" t="s">
        <v>530</v>
      </c>
      <c r="E2566" t="s">
        <v>548</v>
      </c>
      <c r="F2566" s="176" t="n">
        <v>2037</v>
      </c>
      <c r="G2566" s="177" t="n">
        <v>34</v>
      </c>
      <c r="H2566" s="178" t="n">
        <v>1178.08653996314</v>
      </c>
      <c r="I2566" s="179" t="n">
        <v>4333425.50103832</v>
      </c>
      <c r="J2566" s="180" t="str">
        <f>IF(I2566&gt;0,H2566/I2566,0)</f>
      </c>
      <c r="K2566" s="181" t="str">
        <f>1-EXP(-J2566)</f>
      </c>
      <c r="L2566" s="182" t="str">
        <f>IF(G2566=30,1,M2565)</f>
      </c>
      <c r="M2566" s="183" t="str">
        <f>L2566*(1-K2566)</f>
      </c>
    </row>
    <row r="2567">
      <c r="A2567" t="s">
        <v>167</v>
      </c>
      <c r="B2567" t="s">
        <v>250</v>
      </c>
      <c r="C2567" s="35" t="s">
        <v>252</v>
      </c>
      <c r="D2567" t="s">
        <v>530</v>
      </c>
      <c r="E2567" t="s">
        <v>548</v>
      </c>
      <c r="F2567" s="176" t="n">
        <v>2037</v>
      </c>
      <c r="G2567" s="177" t="n">
        <v>35</v>
      </c>
      <c r="H2567" s="178" t="n">
        <v>1294.47018099132</v>
      </c>
      <c r="I2567" s="179" t="n">
        <v>4313631.84089224</v>
      </c>
      <c r="J2567" s="180" t="str">
        <f>IF(I2567&gt;0,H2567/I2567,0)</f>
      </c>
      <c r="K2567" s="181" t="str">
        <f>1-EXP(-J2567)</f>
      </c>
      <c r="L2567" s="182" t="str">
        <f>IF(G2567=30,1,M2566)</f>
      </c>
      <c r="M2567" s="183" t="str">
        <f>L2567*(1-K2567)</f>
      </c>
    </row>
    <row r="2568">
      <c r="A2568" t="s">
        <v>167</v>
      </c>
      <c r="B2568" t="s">
        <v>250</v>
      </c>
      <c r="C2568" s="35" t="s">
        <v>252</v>
      </c>
      <c r="D2568" t="s">
        <v>530</v>
      </c>
      <c r="E2568" t="s">
        <v>548</v>
      </c>
      <c r="F2568" s="176" t="n">
        <v>2037</v>
      </c>
      <c r="G2568" s="177" t="n">
        <v>36</v>
      </c>
      <c r="H2568" s="178" t="n">
        <v>1699.67554997197</v>
      </c>
      <c r="I2568" s="179" t="n">
        <v>4293810.35541767</v>
      </c>
      <c r="J2568" s="180" t="str">
        <f>IF(I2568&gt;0,H2568/I2568,0)</f>
      </c>
      <c r="K2568" s="181" t="str">
        <f>1-EXP(-J2568)</f>
      </c>
      <c r="L2568" s="182" t="str">
        <f>IF(G2568=30,1,M2567)</f>
      </c>
      <c r="M2568" s="183" t="str">
        <f>L2568*(1-K2568)</f>
      </c>
    </row>
    <row r="2569">
      <c r="A2569" t="s">
        <v>167</v>
      </c>
      <c r="B2569" t="s">
        <v>250</v>
      </c>
      <c r="C2569" s="35" t="s">
        <v>252</v>
      </c>
      <c r="D2569" t="s">
        <v>530</v>
      </c>
      <c r="E2569" t="s">
        <v>548</v>
      </c>
      <c r="F2569" s="176" t="n">
        <v>2037</v>
      </c>
      <c r="G2569" s="177" t="n">
        <v>37</v>
      </c>
      <c r="H2569" s="178" t="n">
        <v>1875.23227405852</v>
      </c>
      <c r="I2569" s="179" t="n">
        <v>4293568.20240909</v>
      </c>
      <c r="J2569" s="180" t="str">
        <f>IF(I2569&gt;0,H2569/I2569,0)</f>
      </c>
      <c r="K2569" s="181" t="str">
        <f>1-EXP(-J2569)</f>
      </c>
      <c r="L2569" s="182" t="str">
        <f>IF(G2569=30,1,M2568)</f>
      </c>
      <c r="M2569" s="183" t="str">
        <f>L2569*(1-K2569)</f>
      </c>
    </row>
    <row r="2570">
      <c r="A2570" t="s">
        <v>167</v>
      </c>
      <c r="B2570" t="s">
        <v>250</v>
      </c>
      <c r="C2570" s="35" t="s">
        <v>252</v>
      </c>
      <c r="D2570" t="s">
        <v>530</v>
      </c>
      <c r="E2570" t="s">
        <v>548</v>
      </c>
      <c r="F2570" s="176" t="n">
        <v>2037</v>
      </c>
      <c r="G2570" s="177" t="n">
        <v>38</v>
      </c>
      <c r="H2570" s="178" t="n">
        <v>2101.63390975011</v>
      </c>
      <c r="I2570" s="179" t="n">
        <v>4331657.3391858</v>
      </c>
      <c r="J2570" s="180" t="str">
        <f>IF(I2570&gt;0,H2570/I2570,0)</f>
      </c>
      <c r="K2570" s="181" t="str">
        <f>1-EXP(-J2570)</f>
      </c>
      <c r="L2570" s="182" t="str">
        <f>IF(G2570=30,1,M2569)</f>
      </c>
      <c r="M2570" s="183" t="str">
        <f>L2570*(1-K2570)</f>
      </c>
    </row>
    <row r="2571">
      <c r="A2571" t="s">
        <v>167</v>
      </c>
      <c r="B2571" t="s">
        <v>250</v>
      </c>
      <c r="C2571" s="35" t="s">
        <v>252</v>
      </c>
      <c r="D2571" t="s">
        <v>530</v>
      </c>
      <c r="E2571" t="s">
        <v>548</v>
      </c>
      <c r="F2571" s="176" t="n">
        <v>2037</v>
      </c>
      <c r="G2571" s="177" t="n">
        <v>39</v>
      </c>
      <c r="H2571" s="178" t="n">
        <v>2254.40486019705</v>
      </c>
      <c r="I2571" s="179" t="n">
        <v>4372050.01997425</v>
      </c>
      <c r="J2571" s="180" t="str">
        <f>IF(I2571&gt;0,H2571/I2571,0)</f>
      </c>
      <c r="K2571" s="181" t="str">
        <f>1-EXP(-J2571)</f>
      </c>
      <c r="L2571" s="182" t="str">
        <f>IF(G2571=30,1,M2570)</f>
      </c>
      <c r="M2571" s="183" t="str">
        <f>L2571*(1-K2571)</f>
      </c>
    </row>
    <row r="2572">
      <c r="A2572" t="s">
        <v>167</v>
      </c>
      <c r="B2572" t="s">
        <v>250</v>
      </c>
      <c r="C2572" s="35" t="s">
        <v>252</v>
      </c>
      <c r="D2572" t="s">
        <v>530</v>
      </c>
      <c r="E2572" t="s">
        <v>548</v>
      </c>
      <c r="F2572" s="176" t="n">
        <v>2037</v>
      </c>
      <c r="G2572" s="177" t="n">
        <v>40</v>
      </c>
      <c r="H2572" s="178" t="n">
        <v>2446.20388516541</v>
      </c>
      <c r="I2572" s="179" t="n">
        <v>4366282.91152399</v>
      </c>
      <c r="J2572" s="180" t="str">
        <f>IF(I2572&gt;0,H2572/I2572,0)</f>
      </c>
      <c r="K2572" s="181" t="str">
        <f>1-EXP(-J2572)</f>
      </c>
      <c r="L2572" s="182" t="str">
        <f>IF(G2572=30,1,M2571)</f>
      </c>
      <c r="M2572" s="183" t="str">
        <f>L2572*(1-K2572)</f>
      </c>
    </row>
    <row r="2573">
      <c r="A2573" t="s">
        <v>167</v>
      </c>
      <c r="B2573" t="s">
        <v>250</v>
      </c>
      <c r="C2573" s="35" t="s">
        <v>252</v>
      </c>
      <c r="D2573" t="s">
        <v>530</v>
      </c>
      <c r="E2573" t="s">
        <v>548</v>
      </c>
      <c r="F2573" s="176" t="n">
        <v>2037</v>
      </c>
      <c r="G2573" s="177" t="n">
        <v>41</v>
      </c>
      <c r="H2573" s="178" t="n">
        <v>3121.50820943946</v>
      </c>
      <c r="I2573" s="179" t="n">
        <v>4301756.1193714</v>
      </c>
      <c r="J2573" s="180" t="str">
        <f>IF(I2573&gt;0,H2573/I2573,0)</f>
      </c>
      <c r="K2573" s="181" t="str">
        <f>1-EXP(-J2573)</f>
      </c>
      <c r="L2573" s="182" t="str">
        <f>IF(G2573=30,1,M2572)</f>
      </c>
      <c r="M2573" s="183" t="str">
        <f>L2573*(1-K2573)</f>
      </c>
    </row>
    <row r="2574">
      <c r="A2574" t="s">
        <v>167</v>
      </c>
      <c r="B2574" t="s">
        <v>250</v>
      </c>
      <c r="C2574" s="35" t="s">
        <v>252</v>
      </c>
      <c r="D2574" t="s">
        <v>530</v>
      </c>
      <c r="E2574" t="s">
        <v>548</v>
      </c>
      <c r="F2574" s="176" t="n">
        <v>2037</v>
      </c>
      <c r="G2574" s="177" t="n">
        <v>42</v>
      </c>
      <c r="H2574" s="178" t="n">
        <v>3372.65944189075</v>
      </c>
      <c r="I2574" s="179" t="n">
        <v>4235164.11472408</v>
      </c>
      <c r="J2574" s="180" t="str">
        <f>IF(I2574&gt;0,H2574/I2574,0)</f>
      </c>
      <c r="K2574" s="181" t="str">
        <f>1-EXP(-J2574)</f>
      </c>
      <c r="L2574" s="182" t="str">
        <f>IF(G2574=30,1,M2573)</f>
      </c>
      <c r="M2574" s="183" t="str">
        <f>L2574*(1-K2574)</f>
      </c>
    </row>
    <row r="2575">
      <c r="A2575" t="s">
        <v>167</v>
      </c>
      <c r="B2575" t="s">
        <v>250</v>
      </c>
      <c r="C2575" s="35" t="s">
        <v>252</v>
      </c>
      <c r="D2575" t="s">
        <v>530</v>
      </c>
      <c r="E2575" t="s">
        <v>548</v>
      </c>
      <c r="F2575" s="176" t="n">
        <v>2037</v>
      </c>
      <c r="G2575" s="177" t="n">
        <v>43</v>
      </c>
      <c r="H2575" s="178" t="n">
        <v>3691.59345541617</v>
      </c>
      <c r="I2575" s="179" t="n">
        <v>4177583.42638854</v>
      </c>
      <c r="J2575" s="180" t="str">
        <f>IF(I2575&gt;0,H2575/I2575,0)</f>
      </c>
      <c r="K2575" s="181" t="str">
        <f>1-EXP(-J2575)</f>
      </c>
      <c r="L2575" s="182" t="str">
        <f>IF(G2575=30,1,M2574)</f>
      </c>
      <c r="M2575" s="183" t="str">
        <f>L2575*(1-K2575)</f>
      </c>
    </row>
    <row r="2576">
      <c r="A2576" t="s">
        <v>167</v>
      </c>
      <c r="B2576" t="s">
        <v>250</v>
      </c>
      <c r="C2576" s="35" t="s">
        <v>252</v>
      </c>
      <c r="D2576" t="s">
        <v>530</v>
      </c>
      <c r="E2576" t="s">
        <v>548</v>
      </c>
      <c r="F2576" s="176" t="n">
        <v>2037</v>
      </c>
      <c r="G2576" s="177" t="n">
        <v>44</v>
      </c>
      <c r="H2576" s="178" t="n">
        <v>3832.91675759435</v>
      </c>
      <c r="I2576" s="179" t="n">
        <v>4122032.26261238</v>
      </c>
      <c r="J2576" s="180" t="str">
        <f>IF(I2576&gt;0,H2576/I2576,0)</f>
      </c>
      <c r="K2576" s="181" t="str">
        <f>1-EXP(-J2576)</f>
      </c>
      <c r="L2576" s="182" t="str">
        <f>IF(G2576=30,1,M2575)</f>
      </c>
      <c r="M2576" s="183" t="str">
        <f>L2576*(1-K2576)</f>
      </c>
    </row>
    <row r="2577">
      <c r="A2577" t="s">
        <v>167</v>
      </c>
      <c r="B2577" t="s">
        <v>250</v>
      </c>
      <c r="C2577" s="35" t="s">
        <v>252</v>
      </c>
      <c r="D2577" t="s">
        <v>530</v>
      </c>
      <c r="E2577" t="s">
        <v>548</v>
      </c>
      <c r="F2577" s="176" t="n">
        <v>2037</v>
      </c>
      <c r="G2577" s="177" t="n">
        <v>45</v>
      </c>
      <c r="H2577" s="178" t="n">
        <v>4119.60673740308</v>
      </c>
      <c r="I2577" s="179" t="n">
        <v>4100681.89833452</v>
      </c>
      <c r="J2577" s="180" t="str">
        <f>IF(I2577&gt;0,H2577/I2577,0)</f>
      </c>
      <c r="K2577" s="181" t="str">
        <f>1-EXP(-J2577)</f>
      </c>
      <c r="L2577" s="182" t="str">
        <f>IF(G2577=30,1,M2576)</f>
      </c>
      <c r="M2577" s="183" t="str">
        <f>L2577*(1-K2577)</f>
      </c>
    </row>
    <row r="2578">
      <c r="A2578" t="s">
        <v>167</v>
      </c>
      <c r="B2578" t="s">
        <v>250</v>
      </c>
      <c r="C2578" s="35" t="s">
        <v>252</v>
      </c>
      <c r="D2578" t="s">
        <v>530</v>
      </c>
      <c r="E2578" t="s">
        <v>548</v>
      </c>
      <c r="F2578" s="176" t="n">
        <v>2037</v>
      </c>
      <c r="G2578" s="177" t="n">
        <v>46</v>
      </c>
      <c r="H2578" s="178" t="n">
        <v>5119.89008934336</v>
      </c>
      <c r="I2578" s="179" t="n">
        <v>4073125.40695239</v>
      </c>
      <c r="J2578" s="180" t="str">
        <f>IF(I2578&gt;0,H2578/I2578,0)</f>
      </c>
      <c r="K2578" s="181" t="str">
        <f>1-EXP(-J2578)</f>
      </c>
      <c r="L2578" s="182" t="str">
        <f>IF(G2578=30,1,M2577)</f>
      </c>
      <c r="M2578" s="183" t="str">
        <f>L2578*(1-K2578)</f>
      </c>
    </row>
    <row r="2579">
      <c r="A2579" t="s">
        <v>167</v>
      </c>
      <c r="B2579" t="s">
        <v>250</v>
      </c>
      <c r="C2579" s="35" t="s">
        <v>252</v>
      </c>
      <c r="D2579" t="s">
        <v>530</v>
      </c>
      <c r="E2579" t="s">
        <v>548</v>
      </c>
      <c r="F2579" s="176" t="n">
        <v>2037</v>
      </c>
      <c r="G2579" s="177" t="n">
        <v>47</v>
      </c>
      <c r="H2579" s="178" t="n">
        <v>5593.44885104792</v>
      </c>
      <c r="I2579" s="179" t="n">
        <v>4048686.49121286</v>
      </c>
      <c r="J2579" s="180" t="str">
        <f>IF(I2579&gt;0,H2579/I2579,0)</f>
      </c>
      <c r="K2579" s="181" t="str">
        <f>1-EXP(-J2579)</f>
      </c>
      <c r="L2579" s="182" t="str">
        <f>IF(G2579=30,1,M2578)</f>
      </c>
      <c r="M2579" s="183" t="str">
        <f>L2579*(1-K2579)</f>
      </c>
    </row>
    <row r="2580">
      <c r="A2580" t="s">
        <v>167</v>
      </c>
      <c r="B2580" t="s">
        <v>250</v>
      </c>
      <c r="C2580" s="35" t="s">
        <v>252</v>
      </c>
      <c r="D2580" t="s">
        <v>530</v>
      </c>
      <c r="E2580" t="s">
        <v>548</v>
      </c>
      <c r="F2580" s="176" t="n">
        <v>2037</v>
      </c>
      <c r="G2580" s="177" t="n">
        <v>48</v>
      </c>
      <c r="H2580" s="178" t="n">
        <v>6199.42604841416</v>
      </c>
      <c r="I2580" s="179" t="n">
        <v>4046002.97001148</v>
      </c>
      <c r="J2580" s="180" t="str">
        <f>IF(I2580&gt;0,H2580/I2580,0)</f>
      </c>
      <c r="K2580" s="181" t="str">
        <f>1-EXP(-J2580)</f>
      </c>
      <c r="L2580" s="182" t="str">
        <f>IF(G2580=30,1,M2579)</f>
      </c>
      <c r="M2580" s="183" t="str">
        <f>L2580*(1-K2580)</f>
      </c>
    </row>
    <row r="2581">
      <c r="A2581" t="s">
        <v>167</v>
      </c>
      <c r="B2581" t="s">
        <v>250</v>
      </c>
      <c r="C2581" s="35" t="s">
        <v>252</v>
      </c>
      <c r="D2581" t="s">
        <v>530</v>
      </c>
      <c r="E2581" t="s">
        <v>548</v>
      </c>
      <c r="F2581" s="176" t="n">
        <v>2037</v>
      </c>
      <c r="G2581" s="177" t="n">
        <v>49</v>
      </c>
      <c r="H2581" s="178" t="n">
        <v>6700.15915704039</v>
      </c>
      <c r="I2581" s="179" t="n">
        <v>3997087.26563639</v>
      </c>
      <c r="J2581" s="180" t="str">
        <f>IF(I2581&gt;0,H2581/I2581,0)</f>
      </c>
      <c r="K2581" s="181" t="str">
        <f>1-EXP(-J2581)</f>
      </c>
      <c r="L2581" s="182" t="str">
        <f>IF(G2581=30,1,M2580)</f>
      </c>
      <c r="M2581" s="183" t="str">
        <f>L2581*(1-K2581)</f>
      </c>
    </row>
    <row r="2582">
      <c r="A2582" t="s">
        <v>167</v>
      </c>
      <c r="B2582" t="s">
        <v>250</v>
      </c>
      <c r="C2582" s="35" t="s">
        <v>252</v>
      </c>
      <c r="D2582" t="s">
        <v>530</v>
      </c>
      <c r="E2582" t="s">
        <v>548</v>
      </c>
      <c r="F2582" s="176" t="n">
        <v>2037</v>
      </c>
      <c r="G2582" s="177" t="n">
        <v>50</v>
      </c>
      <c r="H2582" s="178" t="n">
        <v>7248.09275356303</v>
      </c>
      <c r="I2582" s="179" t="n">
        <v>3939121.05098115</v>
      </c>
      <c r="J2582" s="180" t="str">
        <f>IF(I2582&gt;0,H2582/I2582,0)</f>
      </c>
      <c r="K2582" s="181" t="str">
        <f>1-EXP(-J2582)</f>
      </c>
      <c r="L2582" s="182" t="str">
        <f>IF(G2582=30,1,M2581)</f>
      </c>
      <c r="M2582" s="183" t="str">
        <f>L2582*(1-K2582)</f>
      </c>
    </row>
    <row r="2583">
      <c r="A2583" t="s">
        <v>167</v>
      </c>
      <c r="B2583" t="s">
        <v>250</v>
      </c>
      <c r="C2583" s="35" t="s">
        <v>252</v>
      </c>
      <c r="D2583" t="s">
        <v>530</v>
      </c>
      <c r="E2583" t="s">
        <v>548</v>
      </c>
      <c r="F2583" s="176" t="n">
        <v>2037</v>
      </c>
      <c r="G2583" s="177" t="n">
        <v>51</v>
      </c>
      <c r="H2583" s="178" t="n">
        <v>8306.87918342911</v>
      </c>
      <c r="I2583" s="179" t="n">
        <v>3940522.8421712</v>
      </c>
      <c r="J2583" s="180" t="str">
        <f>IF(I2583&gt;0,H2583/I2583,0)</f>
      </c>
      <c r="K2583" s="181" t="str">
        <f>1-EXP(-J2583)</f>
      </c>
      <c r="L2583" s="182" t="str">
        <f>IF(G2583=30,1,M2582)</f>
      </c>
      <c r="M2583" s="183" t="str">
        <f>L2583*(1-K2583)</f>
      </c>
    </row>
    <row r="2584">
      <c r="A2584" t="s">
        <v>167</v>
      </c>
      <c r="B2584" t="s">
        <v>250</v>
      </c>
      <c r="C2584" s="35" t="s">
        <v>252</v>
      </c>
      <c r="D2584" t="s">
        <v>530</v>
      </c>
      <c r="E2584" t="s">
        <v>548</v>
      </c>
      <c r="F2584" s="176" t="n">
        <v>2037</v>
      </c>
      <c r="G2584" s="177" t="n">
        <v>52</v>
      </c>
      <c r="H2584" s="178" t="n">
        <v>9212.28948283391</v>
      </c>
      <c r="I2584" s="179" t="n">
        <v>3996074.52886227</v>
      </c>
      <c r="J2584" s="180" t="str">
        <f>IF(I2584&gt;0,H2584/I2584,0)</f>
      </c>
      <c r="K2584" s="181" t="str">
        <f>1-EXP(-J2584)</f>
      </c>
      <c r="L2584" s="182" t="str">
        <f>IF(G2584=30,1,M2583)</f>
      </c>
      <c r="M2584" s="183" t="str">
        <f>L2584*(1-K2584)</f>
      </c>
    </row>
    <row r="2585">
      <c r="A2585" t="s">
        <v>167</v>
      </c>
      <c r="B2585" t="s">
        <v>250</v>
      </c>
      <c r="C2585" s="35" t="s">
        <v>252</v>
      </c>
      <c r="D2585" t="s">
        <v>530</v>
      </c>
      <c r="E2585" t="s">
        <v>548</v>
      </c>
      <c r="F2585" s="176" t="n">
        <v>2037</v>
      </c>
      <c r="G2585" s="177" t="n">
        <v>53</v>
      </c>
      <c r="H2585" s="178" t="n">
        <v>10122.8974171618</v>
      </c>
      <c r="I2585" s="179" t="n">
        <v>4009772.28836374</v>
      </c>
      <c r="J2585" s="180" t="str">
        <f>IF(I2585&gt;0,H2585/I2585,0)</f>
      </c>
      <c r="K2585" s="181" t="str">
        <f>1-EXP(-J2585)</f>
      </c>
      <c r="L2585" s="182" t="str">
        <f>IF(G2585=30,1,M2584)</f>
      </c>
      <c r="M2585" s="183" t="str">
        <f>L2585*(1-K2585)</f>
      </c>
    </row>
    <row r="2586">
      <c r="A2586" t="s">
        <v>167</v>
      </c>
      <c r="B2586" t="s">
        <v>250</v>
      </c>
      <c r="C2586" s="35" t="s">
        <v>252</v>
      </c>
      <c r="D2586" t="s">
        <v>530</v>
      </c>
      <c r="E2586" t="s">
        <v>548</v>
      </c>
      <c r="F2586" s="176" t="n">
        <v>2037</v>
      </c>
      <c r="G2586" s="177" t="n">
        <v>54</v>
      </c>
      <c r="H2586" s="178" t="n">
        <v>10906.934475433</v>
      </c>
      <c r="I2586" s="179" t="n">
        <v>3966376.97147922</v>
      </c>
      <c r="J2586" s="180" t="str">
        <f>IF(I2586&gt;0,H2586/I2586,0)</f>
      </c>
      <c r="K2586" s="181" t="str">
        <f>1-EXP(-J2586)</f>
      </c>
      <c r="L2586" s="182" t="str">
        <f>IF(G2586=30,1,M2585)</f>
      </c>
      <c r="M2586" s="183" t="str">
        <f>L2586*(1-K2586)</f>
      </c>
    </row>
    <row r="2587">
      <c r="A2587" t="s">
        <v>167</v>
      </c>
      <c r="B2587" t="s">
        <v>250</v>
      </c>
      <c r="C2587" s="35" t="s">
        <v>252</v>
      </c>
      <c r="D2587" t="s">
        <v>530</v>
      </c>
      <c r="E2587" t="s">
        <v>548</v>
      </c>
      <c r="F2587" s="176" t="n">
        <v>2037</v>
      </c>
      <c r="G2587" s="177" t="n">
        <v>55</v>
      </c>
      <c r="H2587" s="178" t="n">
        <v>11705.7996413224</v>
      </c>
      <c r="I2587" s="179" t="n">
        <v>3898485.87175523</v>
      </c>
      <c r="J2587" s="180" t="str">
        <f>IF(I2587&gt;0,H2587/I2587,0)</f>
      </c>
      <c r="K2587" s="181" t="str">
        <f>1-EXP(-J2587)</f>
      </c>
      <c r="L2587" s="182" t="str">
        <f>IF(G2587=30,1,M2586)</f>
      </c>
      <c r="M2587" s="183" t="str">
        <f>L2587*(1-K2587)</f>
      </c>
    </row>
    <row r="2588">
      <c r="A2588" t="s">
        <v>167</v>
      </c>
      <c r="B2588" t="s">
        <v>250</v>
      </c>
      <c r="C2588" s="35" t="s">
        <v>252</v>
      </c>
      <c r="D2588" t="s">
        <v>530</v>
      </c>
      <c r="E2588" t="s">
        <v>548</v>
      </c>
      <c r="F2588" s="176" t="n">
        <v>2037</v>
      </c>
      <c r="G2588" s="177" t="n">
        <v>56</v>
      </c>
      <c r="H2588" s="178" t="n">
        <v>12460.2956729368</v>
      </c>
      <c r="I2588" s="179" t="n">
        <v>3823309.81530631</v>
      </c>
      <c r="J2588" s="180" t="str">
        <f>IF(I2588&gt;0,H2588/I2588,0)</f>
      </c>
      <c r="K2588" s="181" t="str">
        <f>1-EXP(-J2588)</f>
      </c>
      <c r="L2588" s="182" t="str">
        <f>IF(G2588=30,1,M2587)</f>
      </c>
      <c r="M2588" s="183" t="str">
        <f>L2588*(1-K2588)</f>
      </c>
    </row>
    <row r="2589">
      <c r="A2589" t="s">
        <v>167</v>
      </c>
      <c r="B2589" t="s">
        <v>250</v>
      </c>
      <c r="C2589" s="35" t="s">
        <v>252</v>
      </c>
      <c r="D2589" t="s">
        <v>530</v>
      </c>
      <c r="E2589" t="s">
        <v>548</v>
      </c>
      <c r="F2589" s="176" t="n">
        <v>2037</v>
      </c>
      <c r="G2589" s="177" t="n">
        <v>57</v>
      </c>
      <c r="H2589" s="178" t="n">
        <v>13327.4817929262</v>
      </c>
      <c r="I2589" s="179" t="n">
        <v>3752468.60205058</v>
      </c>
      <c r="J2589" s="180" t="str">
        <f>IF(I2589&gt;0,H2589/I2589,0)</f>
      </c>
      <c r="K2589" s="181" t="str">
        <f>1-EXP(-J2589)</f>
      </c>
      <c r="L2589" s="182" t="str">
        <f>IF(G2589=30,1,M2588)</f>
      </c>
      <c r="M2589" s="183" t="str">
        <f>L2589*(1-K2589)</f>
      </c>
    </row>
    <row r="2590">
      <c r="A2590" t="s">
        <v>167</v>
      </c>
      <c r="B2590" t="s">
        <v>250</v>
      </c>
      <c r="C2590" s="35" t="s">
        <v>252</v>
      </c>
      <c r="D2590" t="s">
        <v>530</v>
      </c>
      <c r="E2590" t="s">
        <v>548</v>
      </c>
      <c r="F2590" s="176" t="n">
        <v>2037</v>
      </c>
      <c r="G2590" s="177" t="n">
        <v>58</v>
      </c>
      <c r="H2590" s="178" t="n">
        <v>14227.3012353752</v>
      </c>
      <c r="I2590" s="179" t="n">
        <v>3667601.41367536</v>
      </c>
      <c r="J2590" s="180" t="str">
        <f>IF(I2590&gt;0,H2590/I2590,0)</f>
      </c>
      <c r="K2590" s="181" t="str">
        <f>1-EXP(-J2590)</f>
      </c>
      <c r="L2590" s="182" t="str">
        <f>IF(G2590=30,1,M2589)</f>
      </c>
      <c r="M2590" s="183" t="str">
        <f>L2590*(1-K2590)</f>
      </c>
    </row>
    <row r="2591">
      <c r="A2591" t="s">
        <v>167</v>
      </c>
      <c r="B2591" t="s">
        <v>250</v>
      </c>
      <c r="C2591" s="35" t="s">
        <v>252</v>
      </c>
      <c r="D2591" t="s">
        <v>530</v>
      </c>
      <c r="E2591" t="s">
        <v>548</v>
      </c>
      <c r="F2591" s="176" t="n">
        <v>2037</v>
      </c>
      <c r="G2591" s="177" t="n">
        <v>59</v>
      </c>
      <c r="H2591" s="178" t="n">
        <v>14428.3751330672</v>
      </c>
      <c r="I2591" s="179" t="n">
        <v>3558825.04971175</v>
      </c>
      <c r="J2591" s="180" t="str">
        <f>IF(I2591&gt;0,H2591/I2591,0)</f>
      </c>
      <c r="K2591" s="181" t="str">
        <f>1-EXP(-J2591)</f>
      </c>
      <c r="L2591" s="182" t="str">
        <f>IF(G2591=30,1,M2590)</f>
      </c>
      <c r="M2591" s="183" t="str">
        <f>L2591*(1-K2591)</f>
      </c>
    </row>
    <row r="2592">
      <c r="A2592" t="s">
        <v>167</v>
      </c>
      <c r="B2592" t="s">
        <v>250</v>
      </c>
      <c r="C2592" s="35" t="s">
        <v>252</v>
      </c>
      <c r="D2592" t="s">
        <v>530</v>
      </c>
      <c r="E2592" t="s">
        <v>548</v>
      </c>
      <c r="F2592" s="176" t="n">
        <v>2037</v>
      </c>
      <c r="G2592" s="177" t="n">
        <v>60</v>
      </c>
      <c r="H2592" s="178" t="n">
        <v>14839.5215092676</v>
      </c>
      <c r="I2592" s="179" t="n">
        <v>3453969.54984807</v>
      </c>
      <c r="J2592" s="180" t="str">
        <f>IF(I2592&gt;0,H2592/I2592,0)</f>
      </c>
      <c r="K2592" s="181" t="str">
        <f>1-EXP(-J2592)</f>
      </c>
      <c r="L2592" s="182" t="str">
        <f>IF(G2592=30,1,M2591)</f>
      </c>
      <c r="M2592" s="183" t="str">
        <f>L2592*(1-K2592)</f>
      </c>
    </row>
    <row r="2593">
      <c r="A2593" t="s">
        <v>167</v>
      </c>
      <c r="B2593" t="s">
        <v>250</v>
      </c>
      <c r="C2593" s="35" t="s">
        <v>252</v>
      </c>
      <c r="D2593" t="s">
        <v>530</v>
      </c>
      <c r="E2593" t="s">
        <v>548</v>
      </c>
      <c r="F2593" s="176" t="n">
        <v>2037</v>
      </c>
      <c r="G2593" s="177" t="n">
        <v>61</v>
      </c>
      <c r="H2593" s="178" t="n">
        <v>15589.7500836392</v>
      </c>
      <c r="I2593" s="179" t="n">
        <v>3362302.71554989</v>
      </c>
      <c r="J2593" s="180" t="str">
        <f>IF(I2593&gt;0,H2593/I2593,0)</f>
      </c>
      <c r="K2593" s="181" t="str">
        <f>1-EXP(-J2593)</f>
      </c>
      <c r="L2593" s="182" t="str">
        <f>IF(G2593=30,1,M2592)</f>
      </c>
      <c r="M2593" s="183" t="str">
        <f>L2593*(1-K2593)</f>
      </c>
    </row>
    <row r="2594">
      <c r="A2594" t="s">
        <v>167</v>
      </c>
      <c r="B2594" t="s">
        <v>250</v>
      </c>
      <c r="C2594" s="35" t="s">
        <v>252</v>
      </c>
      <c r="D2594" t="s">
        <v>530</v>
      </c>
      <c r="E2594" t="s">
        <v>548</v>
      </c>
      <c r="F2594" s="176" t="n">
        <v>2037</v>
      </c>
      <c r="G2594" s="177" t="n">
        <v>62</v>
      </c>
      <c r="H2594" s="178" t="n">
        <v>16334.9546917513</v>
      </c>
      <c r="I2594" s="179" t="n">
        <v>3258283.94898296</v>
      </c>
      <c r="J2594" s="180" t="str">
        <f>IF(I2594&gt;0,H2594/I2594,0)</f>
      </c>
      <c r="K2594" s="181" t="str">
        <f>1-EXP(-J2594)</f>
      </c>
      <c r="L2594" s="182" t="str">
        <f>IF(G2594=30,1,M2593)</f>
      </c>
      <c r="M2594" s="183" t="str">
        <f>L2594*(1-K2594)</f>
      </c>
    </row>
    <row r="2595">
      <c r="A2595" t="s">
        <v>167</v>
      </c>
      <c r="B2595" t="s">
        <v>250</v>
      </c>
      <c r="C2595" s="35" t="s">
        <v>252</v>
      </c>
      <c r="D2595" t="s">
        <v>530</v>
      </c>
      <c r="E2595" t="s">
        <v>548</v>
      </c>
      <c r="F2595" s="176" t="n">
        <v>2037</v>
      </c>
      <c r="G2595" s="177" t="n">
        <v>63</v>
      </c>
      <c r="H2595" s="178" t="n">
        <v>17222.8134650304</v>
      </c>
      <c r="I2595" s="179" t="n">
        <v>3167160.0827084</v>
      </c>
      <c r="J2595" s="180" t="str">
        <f>IF(I2595&gt;0,H2595/I2595,0)</f>
      </c>
      <c r="K2595" s="181" t="str">
        <f>1-EXP(-J2595)</f>
      </c>
      <c r="L2595" s="182" t="str">
        <f>IF(G2595=30,1,M2594)</f>
      </c>
      <c r="M2595" s="183" t="str">
        <f>L2595*(1-K2595)</f>
      </c>
    </row>
    <row r="2596">
      <c r="A2596" t="s">
        <v>167</v>
      </c>
      <c r="B2596" t="s">
        <v>250</v>
      </c>
      <c r="C2596" s="35" t="s">
        <v>252</v>
      </c>
      <c r="D2596" t="s">
        <v>530</v>
      </c>
      <c r="E2596" t="s">
        <v>548</v>
      </c>
      <c r="F2596" s="176" t="n">
        <v>2037</v>
      </c>
      <c r="G2596" s="177" t="n">
        <v>64</v>
      </c>
      <c r="H2596" s="178" t="n">
        <v>18429.9678197257</v>
      </c>
      <c r="I2596" s="179" t="n">
        <v>3075063.60904916</v>
      </c>
      <c r="J2596" s="180" t="str">
        <f>IF(I2596&gt;0,H2596/I2596,0)</f>
      </c>
      <c r="K2596" s="181" t="str">
        <f>1-EXP(-J2596)</f>
      </c>
      <c r="L2596" s="182" t="str">
        <f>IF(G2596=30,1,M2595)</f>
      </c>
      <c r="M2596" s="183" t="str">
        <f>L2596*(1-K2596)</f>
      </c>
    </row>
    <row r="2597">
      <c r="A2597" t="s">
        <v>167</v>
      </c>
      <c r="B2597" t="s">
        <v>250</v>
      </c>
      <c r="C2597" s="35" t="s">
        <v>252</v>
      </c>
      <c r="D2597" t="s">
        <v>530</v>
      </c>
      <c r="E2597" t="s">
        <v>548</v>
      </c>
      <c r="F2597" s="176" t="n">
        <v>2037</v>
      </c>
      <c r="G2597" s="177" t="n">
        <v>65</v>
      </c>
      <c r="H2597" s="178" t="n">
        <v>19434.8740432931</v>
      </c>
      <c r="I2597" s="179" t="n">
        <v>2962816.91461569</v>
      </c>
      <c r="J2597" s="180" t="str">
        <f>IF(I2597&gt;0,H2597/I2597,0)</f>
      </c>
      <c r="K2597" s="181" t="str">
        <f>1-EXP(-J2597)</f>
      </c>
      <c r="L2597" s="182" t="str">
        <f>IF(G2597=30,1,M2596)</f>
      </c>
      <c r="M2597" s="183" t="str">
        <f>L2597*(1-K2597)</f>
      </c>
    </row>
    <row r="2598">
      <c r="A2598" t="s">
        <v>167</v>
      </c>
      <c r="B2598" t="s">
        <v>250</v>
      </c>
      <c r="C2598" s="35" t="s">
        <v>252</v>
      </c>
      <c r="D2598" t="s">
        <v>530</v>
      </c>
      <c r="E2598" t="s">
        <v>548</v>
      </c>
      <c r="F2598" s="176" t="n">
        <v>2037</v>
      </c>
      <c r="G2598" s="177" t="n">
        <v>66</v>
      </c>
      <c r="H2598" s="178" t="n">
        <v>19897.7179634162</v>
      </c>
      <c r="I2598" s="179" t="n">
        <v>2859443.82937515</v>
      </c>
      <c r="J2598" s="180" t="str">
        <f>IF(I2598&gt;0,H2598/I2598,0)</f>
      </c>
      <c r="K2598" s="181" t="str">
        <f>1-EXP(-J2598)</f>
      </c>
      <c r="L2598" s="182" t="str">
        <f>IF(G2598=30,1,M2597)</f>
      </c>
      <c r="M2598" s="183" t="str">
        <f>L2598*(1-K2598)</f>
      </c>
    </row>
    <row r="2599">
      <c r="A2599" t="s">
        <v>167</v>
      </c>
      <c r="B2599" t="s">
        <v>250</v>
      </c>
      <c r="C2599" s="35" t="s">
        <v>252</v>
      </c>
      <c r="D2599" t="s">
        <v>530</v>
      </c>
      <c r="E2599" t="s">
        <v>548</v>
      </c>
      <c r="F2599" s="176" t="n">
        <v>2037</v>
      </c>
      <c r="G2599" s="177" t="n">
        <v>67</v>
      </c>
      <c r="H2599" s="178" t="n">
        <v>20851.1091070429</v>
      </c>
      <c r="I2599" s="179" t="n">
        <v>2752877.24034779</v>
      </c>
      <c r="J2599" s="180" t="str">
        <f>IF(I2599&gt;0,H2599/I2599,0)</f>
      </c>
      <c r="K2599" s="181" t="str">
        <f>1-EXP(-J2599)</f>
      </c>
      <c r="L2599" s="182" t="str">
        <f>IF(G2599=30,1,M2598)</f>
      </c>
      <c r="M2599" s="183" t="str">
        <f>L2599*(1-K2599)</f>
      </c>
    </row>
    <row r="2600">
      <c r="A2600" t="s">
        <v>167</v>
      </c>
      <c r="B2600" t="s">
        <v>250</v>
      </c>
      <c r="C2600" s="35" t="s">
        <v>252</v>
      </c>
      <c r="D2600" t="s">
        <v>530</v>
      </c>
      <c r="E2600" t="s">
        <v>548</v>
      </c>
      <c r="F2600" s="176" t="n">
        <v>2037</v>
      </c>
      <c r="G2600" s="177" t="n">
        <v>68</v>
      </c>
      <c r="H2600" s="178" t="n">
        <v>21638.1214895371</v>
      </c>
      <c r="I2600" s="179" t="n">
        <v>2631294.88560984</v>
      </c>
      <c r="J2600" s="180" t="str">
        <f>IF(I2600&gt;0,H2600/I2600,0)</f>
      </c>
      <c r="K2600" s="181" t="str">
        <f>1-EXP(-J2600)</f>
      </c>
      <c r="L2600" s="182" t="str">
        <f>IF(G2600=30,1,M2599)</f>
      </c>
      <c r="M2600" s="183" t="str">
        <f>L2600*(1-K2600)</f>
      </c>
    </row>
    <row r="2601">
      <c r="A2601" t="s">
        <v>167</v>
      </c>
      <c r="B2601" t="s">
        <v>250</v>
      </c>
      <c r="C2601" s="35" t="s">
        <v>252</v>
      </c>
      <c r="D2601" t="s">
        <v>530</v>
      </c>
      <c r="E2601" t="s">
        <v>548</v>
      </c>
      <c r="F2601" s="176" t="n">
        <v>2037</v>
      </c>
      <c r="G2601" s="177" t="n">
        <v>69</v>
      </c>
      <c r="H2601" s="178" t="n">
        <v>21906.1668870085</v>
      </c>
      <c r="I2601" s="179" t="n">
        <v>2501291.39400617</v>
      </c>
      <c r="J2601" s="180" t="str">
        <f>IF(I2601&gt;0,H2601/I2601,0)</f>
      </c>
      <c r="K2601" s="181" t="str">
        <f>1-EXP(-J2601)</f>
      </c>
      <c r="L2601" s="182" t="str">
        <f>IF(G2601=30,1,M2600)</f>
      </c>
      <c r="M2601" s="183" t="str">
        <f>L2601*(1-K2601)</f>
      </c>
    </row>
    <row r="2602">
      <c r="A2602" t="s">
        <v>167</v>
      </c>
      <c r="B2602" t="s">
        <v>250</v>
      </c>
      <c r="C2602" s="35" t="s">
        <v>252</v>
      </c>
      <c r="D2602" t="s">
        <v>530</v>
      </c>
      <c r="E2602" t="s">
        <v>548</v>
      </c>
      <c r="F2602" s="176" t="n">
        <v>2038</v>
      </c>
      <c r="G2602" s="177" t="n">
        <v>30</v>
      </c>
      <c r="H2602" s="178" t="n">
        <v>727.86199563302</v>
      </c>
      <c r="I2602" s="179" t="n">
        <v>4658868.65265084</v>
      </c>
      <c r="J2602" s="180" t="str">
        <f>IF(I2602&gt;0,H2602/I2602,0)</f>
      </c>
      <c r="K2602" s="181" t="str">
        <f>1-EXP(-J2602)</f>
      </c>
      <c r="L2602" s="182" t="str">
        <f>IF(G2602=30,1,M2601)</f>
      </c>
      <c r="M2602" s="183" t="str">
        <f>L2602*(1-K2602)</f>
      </c>
    </row>
    <row r="2603">
      <c r="A2603" t="s">
        <v>167</v>
      </c>
      <c r="B2603" t="s">
        <v>250</v>
      </c>
      <c r="C2603" s="35" t="s">
        <v>252</v>
      </c>
      <c r="D2603" t="s">
        <v>530</v>
      </c>
      <c r="E2603" t="s">
        <v>548</v>
      </c>
      <c r="F2603" s="176" t="n">
        <v>2038</v>
      </c>
      <c r="G2603" s="177" t="n">
        <v>31</v>
      </c>
      <c r="H2603" s="178" t="n">
        <v>1034.98046809901</v>
      </c>
      <c r="I2603" s="179" t="n">
        <v>4631602.91106985</v>
      </c>
      <c r="J2603" s="180" t="str">
        <f>IF(I2603&gt;0,H2603/I2603,0)</f>
      </c>
      <c r="K2603" s="181" t="str">
        <f>1-EXP(-J2603)</f>
      </c>
      <c r="L2603" s="182" t="str">
        <f>IF(G2603=30,1,M2602)</f>
      </c>
      <c r="M2603" s="183" t="str">
        <f>L2603*(1-K2603)</f>
      </c>
    </row>
    <row r="2604">
      <c r="A2604" t="s">
        <v>167</v>
      </c>
      <c r="B2604" t="s">
        <v>250</v>
      </c>
      <c r="C2604" s="35" t="s">
        <v>252</v>
      </c>
      <c r="D2604" t="s">
        <v>530</v>
      </c>
      <c r="E2604" t="s">
        <v>548</v>
      </c>
      <c r="F2604" s="176" t="n">
        <v>2038</v>
      </c>
      <c r="G2604" s="177" t="n">
        <v>32</v>
      </c>
      <c r="H2604" s="178" t="n">
        <v>1062.07433590879</v>
      </c>
      <c r="I2604" s="179" t="n">
        <v>4560798.76477184</v>
      </c>
      <c r="J2604" s="180" t="str">
        <f>IF(I2604&gt;0,H2604/I2604,0)</f>
      </c>
      <c r="K2604" s="181" t="str">
        <f>1-EXP(-J2604)</f>
      </c>
      <c r="L2604" s="182" t="str">
        <f>IF(G2604=30,1,M2603)</f>
      </c>
      <c r="M2604" s="183" t="str">
        <f>L2604*(1-K2604)</f>
      </c>
    </row>
    <row r="2605">
      <c r="A2605" t="s">
        <v>167</v>
      </c>
      <c r="B2605" t="s">
        <v>250</v>
      </c>
      <c r="C2605" s="35" t="s">
        <v>252</v>
      </c>
      <c r="D2605" t="s">
        <v>530</v>
      </c>
      <c r="E2605" t="s">
        <v>548</v>
      </c>
      <c r="F2605" s="176" t="n">
        <v>2038</v>
      </c>
      <c r="G2605" s="177" t="n">
        <v>33</v>
      </c>
      <c r="H2605" s="178" t="n">
        <v>1098.26469984738</v>
      </c>
      <c r="I2605" s="179" t="n">
        <v>4467237.69756153</v>
      </c>
      <c r="J2605" s="180" t="str">
        <f>IF(I2605&gt;0,H2605/I2605,0)</f>
      </c>
      <c r="K2605" s="181" t="str">
        <f>1-EXP(-J2605)</f>
      </c>
      <c r="L2605" s="182" t="str">
        <f>IF(G2605=30,1,M2604)</f>
      </c>
      <c r="M2605" s="183" t="str">
        <f>L2605*(1-K2605)</f>
      </c>
    </row>
    <row r="2606">
      <c r="A2606" t="s">
        <v>167</v>
      </c>
      <c r="B2606" t="s">
        <v>250</v>
      </c>
      <c r="C2606" s="35" t="s">
        <v>252</v>
      </c>
      <c r="D2606" t="s">
        <v>530</v>
      </c>
      <c r="E2606" t="s">
        <v>548</v>
      </c>
      <c r="F2606" s="176" t="n">
        <v>2038</v>
      </c>
      <c r="G2606" s="177" t="n">
        <v>34</v>
      </c>
      <c r="H2606" s="178" t="n">
        <v>1150.7342569145</v>
      </c>
      <c r="I2606" s="179" t="n">
        <v>4370206.9287267</v>
      </c>
      <c r="J2606" s="180" t="str">
        <f>IF(I2606&gt;0,H2606/I2606,0)</f>
      </c>
      <c r="K2606" s="181" t="str">
        <f>1-EXP(-J2606)</f>
      </c>
      <c r="L2606" s="182" t="str">
        <f>IF(G2606=30,1,M2605)</f>
      </c>
      <c r="M2606" s="183" t="str">
        <f>L2606*(1-K2606)</f>
      </c>
    </row>
    <row r="2607">
      <c r="A2607" t="s">
        <v>167</v>
      </c>
      <c r="B2607" t="s">
        <v>250</v>
      </c>
      <c r="C2607" s="35" t="s">
        <v>252</v>
      </c>
      <c r="D2607" t="s">
        <v>530</v>
      </c>
      <c r="E2607" t="s">
        <v>548</v>
      </c>
      <c r="F2607" s="176" t="n">
        <v>2038</v>
      </c>
      <c r="G2607" s="177" t="n">
        <v>35</v>
      </c>
      <c r="H2607" s="178" t="n">
        <v>1260.54437770241</v>
      </c>
      <c r="I2607" s="179" t="n">
        <v>4327369.60806675</v>
      </c>
      <c r="J2607" s="180" t="str">
        <f>IF(I2607&gt;0,H2607/I2607,0)</f>
      </c>
      <c r="K2607" s="181" t="str">
        <f>1-EXP(-J2607)</f>
      </c>
      <c r="L2607" s="182" t="str">
        <f>IF(G2607=30,1,M2606)</f>
      </c>
      <c r="M2607" s="183" t="str">
        <f>L2607*(1-K2607)</f>
      </c>
    </row>
    <row r="2608">
      <c r="A2608" t="s">
        <v>167</v>
      </c>
      <c r="B2608" t="s">
        <v>250</v>
      </c>
      <c r="C2608" s="35" t="s">
        <v>252</v>
      </c>
      <c r="D2608" t="s">
        <v>530</v>
      </c>
      <c r="E2608" t="s">
        <v>548</v>
      </c>
      <c r="F2608" s="176" t="n">
        <v>2038</v>
      </c>
      <c r="G2608" s="177" t="n">
        <v>36</v>
      </c>
      <c r="H2608" s="178" t="n">
        <v>1657.67136269842</v>
      </c>
      <c r="I2608" s="179" t="n">
        <v>4307196.44078819</v>
      </c>
      <c r="J2608" s="180" t="str">
        <f>IF(I2608&gt;0,H2608/I2608,0)</f>
      </c>
      <c r="K2608" s="181" t="str">
        <f>1-EXP(-J2608)</f>
      </c>
      <c r="L2608" s="182" t="str">
        <f>IF(G2608=30,1,M2607)</f>
      </c>
      <c r="M2608" s="183" t="str">
        <f>L2608*(1-K2608)</f>
      </c>
    </row>
    <row r="2609">
      <c r="A2609" t="s">
        <v>167</v>
      </c>
      <c r="B2609" t="s">
        <v>250</v>
      </c>
      <c r="C2609" s="35" t="s">
        <v>252</v>
      </c>
      <c r="D2609" t="s">
        <v>530</v>
      </c>
      <c r="E2609" t="s">
        <v>548</v>
      </c>
      <c r="F2609" s="176" t="n">
        <v>2038</v>
      </c>
      <c r="G2609" s="177" t="n">
        <v>37</v>
      </c>
      <c r="H2609" s="178" t="n">
        <v>1827.44248930591</v>
      </c>
      <c r="I2609" s="179" t="n">
        <v>4287071.90741383</v>
      </c>
      <c r="J2609" s="180" t="str">
        <f>IF(I2609&gt;0,H2609/I2609,0)</f>
      </c>
      <c r="K2609" s="181" t="str">
        <f>1-EXP(-J2609)</f>
      </c>
      <c r="L2609" s="182" t="str">
        <f>IF(G2609=30,1,M2608)</f>
      </c>
      <c r="M2609" s="183" t="str">
        <f>L2609*(1-K2609)</f>
      </c>
    </row>
    <row r="2610">
      <c r="A2610" t="s">
        <v>167</v>
      </c>
      <c r="B2610" t="s">
        <v>250</v>
      </c>
      <c r="C2610" s="35" t="s">
        <v>252</v>
      </c>
      <c r="D2610" t="s">
        <v>530</v>
      </c>
      <c r="E2610" t="s">
        <v>548</v>
      </c>
      <c r="F2610" s="176" t="n">
        <v>2038</v>
      </c>
      <c r="G2610" s="177" t="n">
        <v>38</v>
      </c>
      <c r="H2610" s="178" t="n">
        <v>2026.65939023985</v>
      </c>
      <c r="I2610" s="179" t="n">
        <v>4286306.47803764</v>
      </c>
      <c r="J2610" s="180" t="str">
        <f>IF(I2610&gt;0,H2610/I2610,0)</f>
      </c>
      <c r="K2610" s="181" t="str">
        <f>1-EXP(-J2610)</f>
      </c>
      <c r="L2610" s="182" t="str">
        <f>IF(G2610=30,1,M2609)</f>
      </c>
      <c r="M2610" s="183" t="str">
        <f>L2610*(1-K2610)</f>
      </c>
    </row>
    <row r="2611">
      <c r="A2611" t="s">
        <v>167</v>
      </c>
      <c r="B2611" t="s">
        <v>250</v>
      </c>
      <c r="C2611" s="35" t="s">
        <v>252</v>
      </c>
      <c r="D2611" t="s">
        <v>530</v>
      </c>
      <c r="E2611" t="s">
        <v>548</v>
      </c>
      <c r="F2611" s="176" t="n">
        <v>2038</v>
      </c>
      <c r="G2611" s="177" t="n">
        <v>39</v>
      </c>
      <c r="H2611" s="178" t="n">
        <v>2196.83860716678</v>
      </c>
      <c r="I2611" s="179" t="n">
        <v>4323726.23863802</v>
      </c>
      <c r="J2611" s="180" t="str">
        <f>IF(I2611&gt;0,H2611/I2611,0)</f>
      </c>
      <c r="K2611" s="181" t="str">
        <f>1-EXP(-J2611)</f>
      </c>
      <c r="L2611" s="182" t="str">
        <f>IF(G2611=30,1,M2610)</f>
      </c>
      <c r="M2611" s="183" t="str">
        <f>L2611*(1-K2611)</f>
      </c>
    </row>
    <row r="2612">
      <c r="A2612" t="s">
        <v>167</v>
      </c>
      <c r="B2612" t="s">
        <v>250</v>
      </c>
      <c r="C2612" s="35" t="s">
        <v>252</v>
      </c>
      <c r="D2612" t="s">
        <v>530</v>
      </c>
      <c r="E2612" t="s">
        <v>548</v>
      </c>
      <c r="F2612" s="176" t="n">
        <v>2038</v>
      </c>
      <c r="G2612" s="177" t="n">
        <v>40</v>
      </c>
      <c r="H2612" s="178" t="n">
        <v>2414.14795358484</v>
      </c>
      <c r="I2612" s="179" t="n">
        <v>4363475.27086053</v>
      </c>
      <c r="J2612" s="180" t="str">
        <f>IF(I2612&gt;0,H2612/I2612,0)</f>
      </c>
      <c r="K2612" s="181" t="str">
        <f>1-EXP(-J2612)</f>
      </c>
      <c r="L2612" s="182" t="str">
        <f>IF(G2612=30,1,M2611)</f>
      </c>
      <c r="M2612" s="183" t="str">
        <f>L2612*(1-K2612)</f>
      </c>
    </row>
    <row r="2613">
      <c r="A2613" t="s">
        <v>167</v>
      </c>
      <c r="B2613" t="s">
        <v>250</v>
      </c>
      <c r="C2613" s="35" t="s">
        <v>252</v>
      </c>
      <c r="D2613" t="s">
        <v>530</v>
      </c>
      <c r="E2613" t="s">
        <v>548</v>
      </c>
      <c r="F2613" s="176" t="n">
        <v>2038</v>
      </c>
      <c r="G2613" s="177" t="n">
        <v>41</v>
      </c>
      <c r="H2613" s="178" t="n">
        <v>3136.45108577398</v>
      </c>
      <c r="I2613" s="179" t="n">
        <v>4357038.59811509</v>
      </c>
      <c r="J2613" s="180" t="str">
        <f>IF(I2613&gt;0,H2613/I2613,0)</f>
      </c>
      <c r="K2613" s="181" t="str">
        <f>1-EXP(-J2613)</f>
      </c>
      <c r="L2613" s="182" t="str">
        <f>IF(G2613=30,1,M2612)</f>
      </c>
      <c r="M2613" s="183" t="str">
        <f>L2613*(1-K2613)</f>
      </c>
    </row>
    <row r="2614">
      <c r="A2614" t="s">
        <v>167</v>
      </c>
      <c r="B2614" t="s">
        <v>250</v>
      </c>
      <c r="C2614" s="35" t="s">
        <v>252</v>
      </c>
      <c r="D2614" t="s">
        <v>530</v>
      </c>
      <c r="E2614" t="s">
        <v>548</v>
      </c>
      <c r="F2614" s="176" t="n">
        <v>2038</v>
      </c>
      <c r="G2614" s="177" t="n">
        <v>42</v>
      </c>
      <c r="H2614" s="178" t="n">
        <v>3396.39331219557</v>
      </c>
      <c r="I2614" s="179" t="n">
        <v>4292109.56760801</v>
      </c>
      <c r="J2614" s="180" t="str">
        <f>IF(I2614&gt;0,H2614/I2614,0)</f>
      </c>
      <c r="K2614" s="181" t="str">
        <f>1-EXP(-J2614)</f>
      </c>
      <c r="L2614" s="182" t="str">
        <f>IF(G2614=30,1,M2613)</f>
      </c>
      <c r="M2614" s="183" t="str">
        <f>L2614*(1-K2614)</f>
      </c>
    </row>
    <row r="2615">
      <c r="A2615" t="s">
        <v>167</v>
      </c>
      <c r="B2615" t="s">
        <v>250</v>
      </c>
      <c r="C2615" s="35" t="s">
        <v>252</v>
      </c>
      <c r="D2615" t="s">
        <v>530</v>
      </c>
      <c r="E2615" t="s">
        <v>548</v>
      </c>
      <c r="F2615" s="176" t="n">
        <v>2038</v>
      </c>
      <c r="G2615" s="177" t="n">
        <v>43</v>
      </c>
      <c r="H2615" s="178" t="n">
        <v>3701.3745148575</v>
      </c>
      <c r="I2615" s="179" t="n">
        <v>4224834.98689595</v>
      </c>
      <c r="J2615" s="180" t="str">
        <f>IF(I2615&gt;0,H2615/I2615,0)</f>
      </c>
      <c r="K2615" s="181" t="str">
        <f>1-EXP(-J2615)</f>
      </c>
      <c r="L2615" s="182" t="str">
        <f>IF(G2615=30,1,M2614)</f>
      </c>
      <c r="M2615" s="183" t="str">
        <f>L2615*(1-K2615)</f>
      </c>
    </row>
    <row r="2616">
      <c r="A2616" t="s">
        <v>167</v>
      </c>
      <c r="B2616" t="s">
        <v>250</v>
      </c>
      <c r="C2616" s="35" t="s">
        <v>252</v>
      </c>
      <c r="D2616" t="s">
        <v>530</v>
      </c>
      <c r="E2616" t="s">
        <v>548</v>
      </c>
      <c r="F2616" s="176" t="n">
        <v>2038</v>
      </c>
      <c r="G2616" s="177" t="n">
        <v>44</v>
      </c>
      <c r="H2616" s="178" t="n">
        <v>3830.29961527747</v>
      </c>
      <c r="I2616" s="179" t="n">
        <v>4166438.55927512</v>
      </c>
      <c r="J2616" s="180" t="str">
        <f>IF(I2616&gt;0,H2616/I2616,0)</f>
      </c>
      <c r="K2616" s="181" t="str">
        <f>1-EXP(-J2616)</f>
      </c>
      <c r="L2616" s="182" t="str">
        <f>IF(G2616=30,1,M2615)</f>
      </c>
      <c r="M2616" s="183" t="str">
        <f>L2616*(1-K2616)</f>
      </c>
    </row>
    <row r="2617">
      <c r="A2617" t="s">
        <v>167</v>
      </c>
      <c r="B2617" t="s">
        <v>250</v>
      </c>
      <c r="C2617" s="35" t="s">
        <v>252</v>
      </c>
      <c r="D2617" t="s">
        <v>530</v>
      </c>
      <c r="E2617" t="s">
        <v>548</v>
      </c>
      <c r="F2617" s="176" t="n">
        <v>2038</v>
      </c>
      <c r="G2617" s="177" t="n">
        <v>45</v>
      </c>
      <c r="H2617" s="178" t="n">
        <v>4087.65014047428</v>
      </c>
      <c r="I2617" s="179" t="n">
        <v>4110200.79195268</v>
      </c>
      <c r="J2617" s="180" t="str">
        <f>IF(I2617&gt;0,H2617/I2617,0)</f>
      </c>
      <c r="K2617" s="181" t="str">
        <f>1-EXP(-J2617)</f>
      </c>
      <c r="L2617" s="182" t="str">
        <f>IF(G2617=30,1,M2616)</f>
      </c>
      <c r="M2617" s="183" t="str">
        <f>L2617*(1-K2617)</f>
      </c>
    </row>
    <row r="2618">
      <c r="A2618" t="s">
        <v>167</v>
      </c>
      <c r="B2618" t="s">
        <v>250</v>
      </c>
      <c r="C2618" s="35" t="s">
        <v>252</v>
      </c>
      <c r="D2618" t="s">
        <v>530</v>
      </c>
      <c r="E2618" t="s">
        <v>548</v>
      </c>
      <c r="F2618" s="176" t="n">
        <v>2038</v>
      </c>
      <c r="G2618" s="177" t="n">
        <v>46</v>
      </c>
      <c r="H2618" s="178" t="n">
        <v>5070.51996571234</v>
      </c>
      <c r="I2618" s="179" t="n">
        <v>4087881.96805107</v>
      </c>
      <c r="J2618" s="180" t="str">
        <f>IF(I2618&gt;0,H2618/I2618,0)</f>
      </c>
      <c r="K2618" s="181" t="str">
        <f>1-EXP(-J2618)</f>
      </c>
      <c r="L2618" s="182" t="str">
        <f>IF(G2618=30,1,M2617)</f>
      </c>
      <c r="M2618" s="183" t="str">
        <f>L2618*(1-K2618)</f>
      </c>
    </row>
    <row r="2619">
      <c r="A2619" t="s">
        <v>167</v>
      </c>
      <c r="B2619" t="s">
        <v>250</v>
      </c>
      <c r="C2619" s="35" t="s">
        <v>252</v>
      </c>
      <c r="D2619" t="s">
        <v>530</v>
      </c>
      <c r="E2619" t="s">
        <v>548</v>
      </c>
      <c r="F2619" s="176" t="n">
        <v>2038</v>
      </c>
      <c r="G2619" s="177" t="n">
        <v>47</v>
      </c>
      <c r="H2619" s="178" t="n">
        <v>5539.91864028541</v>
      </c>
      <c r="I2619" s="179" t="n">
        <v>4059488.52279187</v>
      </c>
      <c r="J2619" s="180" t="str">
        <f>IF(I2619&gt;0,H2619/I2619,0)</f>
      </c>
      <c r="K2619" s="181" t="str">
        <f>1-EXP(-J2619)</f>
      </c>
      <c r="L2619" s="182" t="str">
        <f>IF(G2619=30,1,M2618)</f>
      </c>
      <c r="M2619" s="183" t="str">
        <f>L2619*(1-K2619)</f>
      </c>
    </row>
    <row r="2620">
      <c r="A2620" t="s">
        <v>167</v>
      </c>
      <c r="B2620" t="s">
        <v>250</v>
      </c>
      <c r="C2620" s="35" t="s">
        <v>252</v>
      </c>
      <c r="D2620" t="s">
        <v>530</v>
      </c>
      <c r="E2620" t="s">
        <v>548</v>
      </c>
      <c r="F2620" s="176" t="n">
        <v>2038</v>
      </c>
      <c r="G2620" s="177" t="n">
        <v>48</v>
      </c>
      <c r="H2620" s="178" t="n">
        <v>6093.68174621486</v>
      </c>
      <c r="I2620" s="179" t="n">
        <v>4033824.22943705</v>
      </c>
      <c r="J2620" s="180" t="str">
        <f>IF(I2620&gt;0,H2620/I2620,0)</f>
      </c>
      <c r="K2620" s="181" t="str">
        <f>1-EXP(-J2620)</f>
      </c>
      <c r="L2620" s="182" t="str">
        <f>IF(G2620=30,1,M2619)</f>
      </c>
      <c r="M2620" s="183" t="str">
        <f>L2620*(1-K2620)</f>
      </c>
    </row>
    <row r="2621">
      <c r="A2621" t="s">
        <v>167</v>
      </c>
      <c r="B2621" t="s">
        <v>250</v>
      </c>
      <c r="C2621" s="35" t="s">
        <v>252</v>
      </c>
      <c r="D2621" t="s">
        <v>530</v>
      </c>
      <c r="E2621" t="s">
        <v>548</v>
      </c>
      <c r="F2621" s="176" t="n">
        <v>2038</v>
      </c>
      <c r="G2621" s="177" t="n">
        <v>49</v>
      </c>
      <c r="H2621" s="178" t="n">
        <v>6580.76207496653</v>
      </c>
      <c r="I2621" s="179" t="n">
        <v>4029648.03173476</v>
      </c>
      <c r="J2621" s="180" t="str">
        <f>IF(I2621&gt;0,H2621/I2621,0)</f>
      </c>
      <c r="K2621" s="181" t="str">
        <f>1-EXP(-J2621)</f>
      </c>
      <c r="L2621" s="182" t="str">
        <f>IF(G2621=30,1,M2620)</f>
      </c>
      <c r="M2621" s="183" t="str">
        <f>L2621*(1-K2621)</f>
      </c>
    </row>
    <row r="2622">
      <c r="A2622" t="s">
        <v>167</v>
      </c>
      <c r="B2622" t="s">
        <v>250</v>
      </c>
      <c r="C2622" s="35" t="s">
        <v>252</v>
      </c>
      <c r="D2622" t="s">
        <v>530</v>
      </c>
      <c r="E2622" t="s">
        <v>548</v>
      </c>
      <c r="F2622" s="176" t="n">
        <v>2038</v>
      </c>
      <c r="G2622" s="177" t="n">
        <v>50</v>
      </c>
      <c r="H2622" s="178" t="n">
        <v>7148.82968099687</v>
      </c>
      <c r="I2622" s="179" t="n">
        <v>3979412.38564782</v>
      </c>
      <c r="J2622" s="180" t="str">
        <f>IF(I2622&gt;0,H2622/I2622,0)</f>
      </c>
      <c r="K2622" s="181" t="str">
        <f>1-EXP(-J2622)</f>
      </c>
      <c r="L2622" s="182" t="str">
        <f>IF(G2622=30,1,M2621)</f>
      </c>
      <c r="M2622" s="183" t="str">
        <f>L2622*(1-K2622)</f>
      </c>
    </row>
    <row r="2623">
      <c r="A2623" t="s">
        <v>167</v>
      </c>
      <c r="B2623" t="s">
        <v>250</v>
      </c>
      <c r="C2623" s="35" t="s">
        <v>252</v>
      </c>
      <c r="D2623" t="s">
        <v>530</v>
      </c>
      <c r="E2623" t="s">
        <v>548</v>
      </c>
      <c r="F2623" s="176" t="n">
        <v>2038</v>
      </c>
      <c r="G2623" s="177" t="n">
        <v>51</v>
      </c>
      <c r="H2623" s="178" t="n">
        <v>8072.57689721971</v>
      </c>
      <c r="I2623" s="179" t="n">
        <v>3920034.67711769</v>
      </c>
      <c r="J2623" s="180" t="str">
        <f>IF(I2623&gt;0,H2623/I2623,0)</f>
      </c>
      <c r="K2623" s="181" t="str">
        <f>1-EXP(-J2623)</f>
      </c>
      <c r="L2623" s="182" t="str">
        <f>IF(G2623=30,1,M2622)</f>
      </c>
      <c r="M2623" s="183" t="str">
        <f>L2623*(1-K2623)</f>
      </c>
    </row>
    <row r="2624">
      <c r="A2624" t="s">
        <v>167</v>
      </c>
      <c r="B2624" t="s">
        <v>250</v>
      </c>
      <c r="C2624" s="35" t="s">
        <v>252</v>
      </c>
      <c r="D2624" t="s">
        <v>530</v>
      </c>
      <c r="E2624" t="s">
        <v>548</v>
      </c>
      <c r="F2624" s="176" t="n">
        <v>2038</v>
      </c>
      <c r="G2624" s="177" t="n">
        <v>52</v>
      </c>
      <c r="H2624" s="178" t="n">
        <v>8838.33712423435</v>
      </c>
      <c r="I2624" s="179" t="n">
        <v>3919777.56643906</v>
      </c>
      <c r="J2624" s="180" t="str">
        <f>IF(I2624&gt;0,H2624/I2624,0)</f>
      </c>
      <c r="K2624" s="181" t="str">
        <f>1-EXP(-J2624)</f>
      </c>
      <c r="L2624" s="182" t="str">
        <f>IF(G2624=30,1,M2623)</f>
      </c>
      <c r="M2624" s="183" t="str">
        <f>L2624*(1-K2624)</f>
      </c>
    </row>
    <row r="2625">
      <c r="A2625" t="s">
        <v>167</v>
      </c>
      <c r="B2625" t="s">
        <v>250</v>
      </c>
      <c r="C2625" s="35" t="s">
        <v>252</v>
      </c>
      <c r="D2625" t="s">
        <v>530</v>
      </c>
      <c r="E2625" t="s">
        <v>548</v>
      </c>
      <c r="F2625" s="176" t="n">
        <v>2038</v>
      </c>
      <c r="G2625" s="177" t="n">
        <v>53</v>
      </c>
      <c r="H2625" s="178" t="n">
        <v>9799.50280437567</v>
      </c>
      <c r="I2625" s="179" t="n">
        <v>3973060.44962026</v>
      </c>
      <c r="J2625" s="180" t="str">
        <f>IF(I2625&gt;0,H2625/I2625,0)</f>
      </c>
      <c r="K2625" s="181" t="str">
        <f>1-EXP(-J2625)</f>
      </c>
      <c r="L2625" s="182" t="str">
        <f>IF(G2625=30,1,M2624)</f>
      </c>
      <c r="M2625" s="183" t="str">
        <f>L2625*(1-K2625)</f>
      </c>
    </row>
    <row r="2626">
      <c r="A2626" t="s">
        <v>167</v>
      </c>
      <c r="B2626" t="s">
        <v>250</v>
      </c>
      <c r="C2626" s="35" t="s">
        <v>252</v>
      </c>
      <c r="D2626" t="s">
        <v>530</v>
      </c>
      <c r="E2626" t="s">
        <v>548</v>
      </c>
      <c r="F2626" s="176" t="n">
        <v>2038</v>
      </c>
      <c r="G2626" s="177" t="n">
        <v>54</v>
      </c>
      <c r="H2626" s="178" t="n">
        <v>10839.703717473</v>
      </c>
      <c r="I2626" s="179" t="n">
        <v>3984500.66188703</v>
      </c>
      <c r="J2626" s="180" t="str">
        <f>IF(I2626&gt;0,H2626/I2626,0)</f>
      </c>
      <c r="K2626" s="181" t="str">
        <f>1-EXP(-J2626)</f>
      </c>
      <c r="L2626" s="182" t="str">
        <f>IF(G2626=30,1,M2625)</f>
      </c>
      <c r="M2626" s="183" t="str">
        <f>L2626*(1-K2626)</f>
      </c>
    </row>
    <row r="2627">
      <c r="A2627" t="s">
        <v>167</v>
      </c>
      <c r="B2627" t="s">
        <v>250</v>
      </c>
      <c r="C2627" s="35" t="s">
        <v>252</v>
      </c>
      <c r="D2627" t="s">
        <v>530</v>
      </c>
      <c r="E2627" t="s">
        <v>548</v>
      </c>
      <c r="F2627" s="176" t="n">
        <v>2038</v>
      </c>
      <c r="G2627" s="177" t="n">
        <v>55</v>
      </c>
      <c r="H2627" s="178" t="n">
        <v>11706.8531513421</v>
      </c>
      <c r="I2627" s="179" t="n">
        <v>3939078.26758169</v>
      </c>
      <c r="J2627" s="180" t="str">
        <f>IF(I2627&gt;0,H2627/I2627,0)</f>
      </c>
      <c r="K2627" s="181" t="str">
        <f>1-EXP(-J2627)</f>
      </c>
      <c r="L2627" s="182" t="str">
        <f>IF(G2627=30,1,M2626)</f>
      </c>
      <c r="M2627" s="183" t="str">
        <f>L2627*(1-K2627)</f>
      </c>
    </row>
    <row r="2628">
      <c r="A2628" t="s">
        <v>167</v>
      </c>
      <c r="B2628" t="s">
        <v>250</v>
      </c>
      <c r="C2628" s="35" t="s">
        <v>252</v>
      </c>
      <c r="D2628" t="s">
        <v>530</v>
      </c>
      <c r="E2628" t="s">
        <v>548</v>
      </c>
      <c r="F2628" s="176" t="n">
        <v>2038</v>
      </c>
      <c r="G2628" s="177" t="n">
        <v>56</v>
      </c>
      <c r="H2628" s="178" t="n">
        <v>12531.3333095468</v>
      </c>
      <c r="I2628" s="179" t="n">
        <v>3869164.42657748</v>
      </c>
      <c r="J2628" s="180" t="str">
        <f>IF(I2628&gt;0,H2628/I2628,0)</f>
      </c>
      <c r="K2628" s="181" t="str">
        <f>1-EXP(-J2628)</f>
      </c>
      <c r="L2628" s="182" t="str">
        <f>IF(G2628=30,1,M2627)</f>
      </c>
      <c r="M2628" s="183" t="str">
        <f>L2628*(1-K2628)</f>
      </c>
    </row>
    <row r="2629">
      <c r="A2629" t="s">
        <v>167</v>
      </c>
      <c r="B2629" t="s">
        <v>250</v>
      </c>
      <c r="C2629" s="35" t="s">
        <v>252</v>
      </c>
      <c r="D2629" t="s">
        <v>530</v>
      </c>
      <c r="E2629" t="s">
        <v>548</v>
      </c>
      <c r="F2629" s="176" t="n">
        <v>2038</v>
      </c>
      <c r="G2629" s="177" t="n">
        <v>57</v>
      </c>
      <c r="H2629" s="178" t="n">
        <v>13397.8808371559</v>
      </c>
      <c r="I2629" s="179" t="n">
        <v>3791962.72083788</v>
      </c>
      <c r="J2629" s="180" t="str">
        <f>IF(I2629&gt;0,H2629/I2629,0)</f>
      </c>
      <c r="K2629" s="181" t="str">
        <f>1-EXP(-J2629)</f>
      </c>
      <c r="L2629" s="182" t="str">
        <f>IF(G2629=30,1,M2628)</f>
      </c>
      <c r="M2629" s="183" t="str">
        <f>L2629*(1-K2629)</f>
      </c>
    </row>
    <row r="2630">
      <c r="A2630" t="s">
        <v>167</v>
      </c>
      <c r="B2630" t="s">
        <v>250</v>
      </c>
      <c r="C2630" s="35" t="s">
        <v>252</v>
      </c>
      <c r="D2630" t="s">
        <v>530</v>
      </c>
      <c r="E2630" t="s">
        <v>548</v>
      </c>
      <c r="F2630" s="176" t="n">
        <v>2038</v>
      </c>
      <c r="G2630" s="177" t="n">
        <v>58</v>
      </c>
      <c r="H2630" s="178" t="n">
        <v>14329.5905666528</v>
      </c>
      <c r="I2630" s="179" t="n">
        <v>3718866.59698523</v>
      </c>
      <c r="J2630" s="180" t="str">
        <f>IF(I2630&gt;0,H2630/I2630,0)</f>
      </c>
      <c r="K2630" s="181" t="str">
        <f>1-EXP(-J2630)</f>
      </c>
      <c r="L2630" s="182" t="str">
        <f>IF(G2630=30,1,M2629)</f>
      </c>
      <c r="M2630" s="183" t="str">
        <f>L2630*(1-K2630)</f>
      </c>
    </row>
    <row r="2631">
      <c r="A2631" t="s">
        <v>167</v>
      </c>
      <c r="B2631" t="s">
        <v>250</v>
      </c>
      <c r="C2631" s="35" t="s">
        <v>252</v>
      </c>
      <c r="D2631" t="s">
        <v>530</v>
      </c>
      <c r="E2631" t="s">
        <v>548</v>
      </c>
      <c r="F2631" s="176" t="n">
        <v>2038</v>
      </c>
      <c r="G2631" s="177" t="n">
        <v>59</v>
      </c>
      <c r="H2631" s="178" t="n">
        <v>14626.8983010613</v>
      </c>
      <c r="I2631" s="179" t="n">
        <v>3631675.55807745</v>
      </c>
      <c r="J2631" s="180" t="str">
        <f>IF(I2631&gt;0,H2631/I2631,0)</f>
      </c>
      <c r="K2631" s="181" t="str">
        <f>1-EXP(-J2631)</f>
      </c>
      <c r="L2631" s="182" t="str">
        <f>IF(G2631=30,1,M2630)</f>
      </c>
      <c r="M2631" s="183" t="str">
        <f>L2631*(1-K2631)</f>
      </c>
    </row>
    <row r="2632">
      <c r="A2632" t="s">
        <v>167</v>
      </c>
      <c r="B2632" t="s">
        <v>250</v>
      </c>
      <c r="C2632" s="35" t="s">
        <v>252</v>
      </c>
      <c r="D2632" t="s">
        <v>530</v>
      </c>
      <c r="E2632" t="s">
        <v>548</v>
      </c>
      <c r="F2632" s="176" t="n">
        <v>2038</v>
      </c>
      <c r="G2632" s="177" t="n">
        <v>60</v>
      </c>
      <c r="H2632" s="178" t="n">
        <v>15051.9603762446</v>
      </c>
      <c r="I2632" s="179" t="n">
        <v>3521381.37747409</v>
      </c>
      <c r="J2632" s="180" t="str">
        <f>IF(I2632&gt;0,H2632/I2632,0)</f>
      </c>
      <c r="K2632" s="181" t="str">
        <f>1-EXP(-J2632)</f>
      </c>
      <c r="L2632" s="182" t="str">
        <f>IF(G2632=30,1,M2631)</f>
      </c>
      <c r="M2632" s="183" t="str">
        <f>L2632*(1-K2632)</f>
      </c>
    </row>
    <row r="2633">
      <c r="A2633" t="s">
        <v>167</v>
      </c>
      <c r="B2633" t="s">
        <v>250</v>
      </c>
      <c r="C2633" s="35" t="s">
        <v>252</v>
      </c>
      <c r="D2633" t="s">
        <v>530</v>
      </c>
      <c r="E2633" t="s">
        <v>548</v>
      </c>
      <c r="F2633" s="176" t="n">
        <v>2038</v>
      </c>
      <c r="G2633" s="177" t="n">
        <v>61</v>
      </c>
      <c r="H2633" s="178" t="n">
        <v>15654.0555975216</v>
      </c>
      <c r="I2633" s="179" t="n">
        <v>3414689.00561856</v>
      </c>
      <c r="J2633" s="180" t="str">
        <f>IF(I2633&gt;0,H2633/I2633,0)</f>
      </c>
      <c r="K2633" s="181" t="str">
        <f>1-EXP(-J2633)</f>
      </c>
      <c r="L2633" s="182" t="str">
        <f>IF(G2633=30,1,M2632)</f>
      </c>
      <c r="M2633" s="183" t="str">
        <f>L2633*(1-K2633)</f>
      </c>
    </row>
    <row r="2634">
      <c r="A2634" t="s">
        <v>167</v>
      </c>
      <c r="B2634" t="s">
        <v>250</v>
      </c>
      <c r="C2634" s="35" t="s">
        <v>252</v>
      </c>
      <c r="D2634" t="s">
        <v>530</v>
      </c>
      <c r="E2634" t="s">
        <v>548</v>
      </c>
      <c r="F2634" s="176" t="n">
        <v>2038</v>
      </c>
      <c r="G2634" s="177" t="n">
        <v>62</v>
      </c>
      <c r="H2634" s="178" t="n">
        <v>16471.5448721188</v>
      </c>
      <c r="I2634" s="179" t="n">
        <v>3320770.01238859</v>
      </c>
      <c r="J2634" s="180" t="str">
        <f>IF(I2634&gt;0,H2634/I2634,0)</f>
      </c>
      <c r="K2634" s="181" t="str">
        <f>1-EXP(-J2634)</f>
      </c>
      <c r="L2634" s="182" t="str">
        <f>IF(G2634=30,1,M2633)</f>
      </c>
      <c r="M2634" s="183" t="str">
        <f>L2634*(1-K2634)</f>
      </c>
    </row>
    <row r="2635">
      <c r="A2635" t="s">
        <v>167</v>
      </c>
      <c r="B2635" t="s">
        <v>250</v>
      </c>
      <c r="C2635" s="35" t="s">
        <v>252</v>
      </c>
      <c r="D2635" t="s">
        <v>530</v>
      </c>
      <c r="E2635" t="s">
        <v>548</v>
      </c>
      <c r="F2635" s="176" t="n">
        <v>2038</v>
      </c>
      <c r="G2635" s="177" t="n">
        <v>63</v>
      </c>
      <c r="H2635" s="178" t="n">
        <v>17255.1175508658</v>
      </c>
      <c r="I2635" s="179" t="n">
        <v>3214431.46343453</v>
      </c>
      <c r="J2635" s="180" t="str">
        <f>IF(I2635&gt;0,H2635/I2635,0)</f>
      </c>
      <c r="K2635" s="181" t="str">
        <f>1-EXP(-J2635)</f>
      </c>
      <c r="L2635" s="182" t="str">
        <f>IF(G2635=30,1,M2634)</f>
      </c>
      <c r="M2635" s="183" t="str">
        <f>L2635*(1-K2635)</f>
      </c>
    </row>
    <row r="2636">
      <c r="A2636" t="s">
        <v>167</v>
      </c>
      <c r="B2636" t="s">
        <v>250</v>
      </c>
      <c r="C2636" s="35" t="s">
        <v>252</v>
      </c>
      <c r="D2636" t="s">
        <v>530</v>
      </c>
      <c r="E2636" t="s">
        <v>548</v>
      </c>
      <c r="F2636" s="176" t="n">
        <v>2038</v>
      </c>
      <c r="G2636" s="177" t="n">
        <v>64</v>
      </c>
      <c r="H2636" s="178" t="n">
        <v>18476.6705562055</v>
      </c>
      <c r="I2636" s="179" t="n">
        <v>3120641.797334</v>
      </c>
      <c r="J2636" s="180" t="str">
        <f>IF(I2636&gt;0,H2636/I2636,0)</f>
      </c>
      <c r="K2636" s="181" t="str">
        <f>1-EXP(-J2636)</f>
      </c>
      <c r="L2636" s="182" t="str">
        <f>IF(G2636=30,1,M2635)</f>
      </c>
      <c r="M2636" s="183" t="str">
        <f>L2636*(1-K2636)</f>
      </c>
    </row>
    <row r="2637">
      <c r="A2637" t="s">
        <v>167</v>
      </c>
      <c r="B2637" t="s">
        <v>250</v>
      </c>
      <c r="C2637" s="35" t="s">
        <v>252</v>
      </c>
      <c r="D2637" t="s">
        <v>530</v>
      </c>
      <c r="E2637" t="s">
        <v>548</v>
      </c>
      <c r="F2637" s="176" t="n">
        <v>2038</v>
      </c>
      <c r="G2637" s="177" t="n">
        <v>65</v>
      </c>
      <c r="H2637" s="178" t="n">
        <v>19624.8487336063</v>
      </c>
      <c r="I2637" s="179" t="n">
        <v>3025491.53247481</v>
      </c>
      <c r="J2637" s="180" t="str">
        <f>IF(I2637&gt;0,H2637/I2637,0)</f>
      </c>
      <c r="K2637" s="181" t="str">
        <f>1-EXP(-J2637)</f>
      </c>
      <c r="L2637" s="182" t="str">
        <f>IF(G2637=30,1,M2636)</f>
      </c>
      <c r="M2637" s="183" t="str">
        <f>L2637*(1-K2637)</f>
      </c>
    </row>
    <row r="2638">
      <c r="A2638" t="s">
        <v>167</v>
      </c>
      <c r="B2638" t="s">
        <v>250</v>
      </c>
      <c r="C2638" s="35" t="s">
        <v>252</v>
      </c>
      <c r="D2638" t="s">
        <v>530</v>
      </c>
      <c r="E2638" t="s">
        <v>548</v>
      </c>
      <c r="F2638" s="176" t="n">
        <v>2038</v>
      </c>
      <c r="G2638" s="177" t="n">
        <v>66</v>
      </c>
      <c r="H2638" s="178" t="n">
        <v>20031.276658445</v>
      </c>
      <c r="I2638" s="179" t="n">
        <v>2910526.35096338</v>
      </c>
      <c r="J2638" s="180" t="str">
        <f>IF(I2638&gt;0,H2638/I2638,0)</f>
      </c>
      <c r="K2638" s="181" t="str">
        <f>1-EXP(-J2638)</f>
      </c>
      <c r="L2638" s="182" t="str">
        <f>IF(G2638=30,1,M2637)</f>
      </c>
      <c r="M2638" s="183" t="str">
        <f>L2638*(1-K2638)</f>
      </c>
    </row>
    <row r="2639">
      <c r="A2639" t="s">
        <v>167</v>
      </c>
      <c r="B2639" t="s">
        <v>250</v>
      </c>
      <c r="C2639" s="35" t="s">
        <v>252</v>
      </c>
      <c r="D2639" t="s">
        <v>530</v>
      </c>
      <c r="E2639" t="s">
        <v>548</v>
      </c>
      <c r="F2639" s="176" t="n">
        <v>2038</v>
      </c>
      <c r="G2639" s="177" t="n">
        <v>67</v>
      </c>
      <c r="H2639" s="178" t="n">
        <v>21013.9897604046</v>
      </c>
      <c r="I2639" s="179" t="n">
        <v>2803863.8088885</v>
      </c>
      <c r="J2639" s="180" t="str">
        <f>IF(I2639&gt;0,H2639/I2639,0)</f>
      </c>
      <c r="K2639" s="181" t="str">
        <f>1-EXP(-J2639)</f>
      </c>
      <c r="L2639" s="182" t="str">
        <f>IF(G2639=30,1,M2638)</f>
      </c>
      <c r="M2639" s="183" t="str">
        <f>L2639*(1-K2639)</f>
      </c>
    </row>
    <row r="2640">
      <c r="A2640" t="s">
        <v>167</v>
      </c>
      <c r="B2640" t="s">
        <v>250</v>
      </c>
      <c r="C2640" s="35" t="s">
        <v>252</v>
      </c>
      <c r="D2640" t="s">
        <v>530</v>
      </c>
      <c r="E2640" t="s">
        <v>548</v>
      </c>
      <c r="F2640" s="176" t="n">
        <v>2038</v>
      </c>
      <c r="G2640" s="177" t="n">
        <v>68</v>
      </c>
      <c r="H2640" s="178" t="n">
        <v>21871.5124904852</v>
      </c>
      <c r="I2640" s="179" t="n">
        <v>2694401.16859654</v>
      </c>
      <c r="J2640" s="180" t="str">
        <f>IF(I2640&gt;0,H2640/I2640,0)</f>
      </c>
      <c r="K2640" s="181" t="str">
        <f>1-EXP(-J2640)</f>
      </c>
      <c r="L2640" s="182" t="str">
        <f>IF(G2640=30,1,M2639)</f>
      </c>
      <c r="M2640" s="183" t="str">
        <f>L2640*(1-K2640)</f>
      </c>
    </row>
    <row r="2641">
      <c r="A2641" t="s">
        <v>167</v>
      </c>
      <c r="B2641" t="s">
        <v>250</v>
      </c>
      <c r="C2641" s="35" t="s">
        <v>252</v>
      </c>
      <c r="D2641" t="s">
        <v>530</v>
      </c>
      <c r="E2641" t="s">
        <v>548</v>
      </c>
      <c r="F2641" s="176" t="n">
        <v>2038</v>
      </c>
      <c r="G2641" s="177" t="n">
        <v>69</v>
      </c>
      <c r="H2641" s="178" t="n">
        <v>21988.5102420414</v>
      </c>
      <c r="I2641" s="179" t="n">
        <v>2570253.72318474</v>
      </c>
      <c r="J2641" s="180" t="str">
        <f>IF(I2641&gt;0,H2641/I2641,0)</f>
      </c>
      <c r="K2641" s="181" t="str">
        <f>1-EXP(-J2641)</f>
      </c>
      <c r="L2641" s="182" t="str">
        <f>IF(G2641=30,1,M2640)</f>
      </c>
      <c r="M2641" s="183" t="str">
        <f>L2641*(1-K2641)</f>
      </c>
    </row>
    <row r="2642">
      <c r="A2642" t="s">
        <v>167</v>
      </c>
      <c r="B2642" t="s">
        <v>250</v>
      </c>
      <c r="C2642" s="35" t="s">
        <v>252</v>
      </c>
      <c r="D2642" t="s">
        <v>530</v>
      </c>
      <c r="E2642" t="s">
        <v>548</v>
      </c>
      <c r="F2642" s="176" t="n">
        <v>2039</v>
      </c>
      <c r="G2642" s="177" t="n">
        <v>30</v>
      </c>
      <c r="H2642" s="178" t="n">
        <v>729.143748151681</v>
      </c>
      <c r="I2642" s="179" t="n">
        <v>4660700.23032428</v>
      </c>
      <c r="J2642" s="180" t="str">
        <f>IF(I2642&gt;0,H2642/I2642,0)</f>
      </c>
      <c r="K2642" s="181" t="str">
        <f>1-EXP(-J2642)</f>
      </c>
      <c r="L2642" s="182" t="str">
        <f>IF(G2642=30,1,M2641)</f>
      </c>
      <c r="M2642" s="183" t="str">
        <f>L2642*(1-K2642)</f>
      </c>
    </row>
    <row r="2643">
      <c r="A2643" t="s">
        <v>167</v>
      </c>
      <c r="B2643" t="s">
        <v>250</v>
      </c>
      <c r="C2643" s="35" t="s">
        <v>252</v>
      </c>
      <c r="D2643" t="s">
        <v>530</v>
      </c>
      <c r="E2643" t="s">
        <v>548</v>
      </c>
      <c r="F2643" s="176" t="n">
        <v>2039</v>
      </c>
      <c r="G2643" s="177" t="n">
        <v>31</v>
      </c>
      <c r="H2643" s="178" t="n">
        <v>1040.80146046998</v>
      </c>
      <c r="I2643" s="179" t="n">
        <v>4653300.75695548</v>
      </c>
      <c r="J2643" s="180" t="str">
        <f>IF(I2643&gt;0,H2643/I2643,0)</f>
      </c>
      <c r="K2643" s="181" t="str">
        <f>1-EXP(-J2643)</f>
      </c>
      <c r="L2643" s="182" t="str">
        <f>IF(G2643=30,1,M2642)</f>
      </c>
      <c r="M2643" s="183" t="str">
        <f>L2643*(1-K2643)</f>
      </c>
    </row>
    <row r="2644">
      <c r="A2644" t="s">
        <v>167</v>
      </c>
      <c r="B2644" t="s">
        <v>250</v>
      </c>
      <c r="C2644" s="35" t="s">
        <v>252</v>
      </c>
      <c r="D2644" t="s">
        <v>530</v>
      </c>
      <c r="E2644" t="s">
        <v>548</v>
      </c>
      <c r="F2644" s="176" t="n">
        <v>2039</v>
      </c>
      <c r="G2644" s="177" t="n">
        <v>32</v>
      </c>
      <c r="H2644" s="178" t="n">
        <v>1077.18655249271</v>
      </c>
      <c r="I2644" s="179" t="n">
        <v>4626064.41651718</v>
      </c>
      <c r="J2644" s="180" t="str">
        <f>IF(I2644&gt;0,H2644/I2644,0)</f>
      </c>
      <c r="K2644" s="181" t="str">
        <f>1-EXP(-J2644)</f>
      </c>
      <c r="L2644" s="182" t="str">
        <f>IF(G2644=30,1,M2643)</f>
      </c>
      <c r="M2644" s="183" t="str">
        <f>L2644*(1-K2644)</f>
      </c>
    </row>
    <row r="2645">
      <c r="A2645" t="s">
        <v>167</v>
      </c>
      <c r="B2645" t="s">
        <v>250</v>
      </c>
      <c r="C2645" s="35" t="s">
        <v>252</v>
      </c>
      <c r="D2645" t="s">
        <v>530</v>
      </c>
      <c r="E2645" t="s">
        <v>548</v>
      </c>
      <c r="F2645" s="176" t="n">
        <v>2039</v>
      </c>
      <c r="G2645" s="177" t="n">
        <v>33</v>
      </c>
      <c r="H2645" s="178" t="n">
        <v>1120.06543440936</v>
      </c>
      <c r="I2645" s="179" t="n">
        <v>4555126.48338449</v>
      </c>
      <c r="J2645" s="180" t="str">
        <f>IF(I2645&gt;0,H2645/I2645,0)</f>
      </c>
      <c r="K2645" s="181" t="str">
        <f>1-EXP(-J2645)</f>
      </c>
      <c r="L2645" s="182" t="str">
        <f>IF(G2645=30,1,M2644)</f>
      </c>
      <c r="M2645" s="183" t="str">
        <f>L2645*(1-K2645)</f>
      </c>
    </row>
    <row r="2646">
      <c r="A2646" t="s">
        <v>167</v>
      </c>
      <c r="B2646" t="s">
        <v>250</v>
      </c>
      <c r="C2646" s="35" t="s">
        <v>252</v>
      </c>
      <c r="D2646" t="s">
        <v>530</v>
      </c>
      <c r="E2646" t="s">
        <v>548</v>
      </c>
      <c r="F2646" s="176" t="n">
        <v>2039</v>
      </c>
      <c r="G2646" s="177" t="n">
        <v>34</v>
      </c>
      <c r="H2646" s="178" t="n">
        <v>1161.07443938054</v>
      </c>
      <c r="I2646" s="179" t="n">
        <v>4461420.80767189</v>
      </c>
      <c r="J2646" s="180" t="str">
        <f>IF(I2646&gt;0,H2646/I2646,0)</f>
      </c>
      <c r="K2646" s="181" t="str">
        <f>1-EXP(-J2646)</f>
      </c>
      <c r="L2646" s="182" t="str">
        <f>IF(G2646=30,1,M2645)</f>
      </c>
      <c r="M2646" s="183" t="str">
        <f>L2646*(1-K2646)</f>
      </c>
    </row>
    <row r="2647">
      <c r="A2647" t="s">
        <v>167</v>
      </c>
      <c r="B2647" t="s">
        <v>250</v>
      </c>
      <c r="C2647" s="35" t="s">
        <v>252</v>
      </c>
      <c r="D2647" t="s">
        <v>530</v>
      </c>
      <c r="E2647" t="s">
        <v>548</v>
      </c>
      <c r="F2647" s="176" t="n">
        <v>2039</v>
      </c>
      <c r="G2647" s="177" t="n">
        <v>35</v>
      </c>
      <c r="H2647" s="178" t="n">
        <v>1234.38599370443</v>
      </c>
      <c r="I2647" s="179" t="n">
        <v>4364199.49946257</v>
      </c>
      <c r="J2647" s="180" t="str">
        <f>IF(I2647&gt;0,H2647/I2647,0)</f>
      </c>
      <c r="K2647" s="181" t="str">
        <f>1-EXP(-J2647)</f>
      </c>
      <c r="L2647" s="182" t="str">
        <f>IF(G2647=30,1,M2646)</f>
      </c>
      <c r="M2647" s="183" t="str">
        <f>L2647*(1-K2647)</f>
      </c>
    </row>
    <row r="2648">
      <c r="A2648" t="s">
        <v>167</v>
      </c>
      <c r="B2648" t="s">
        <v>250</v>
      </c>
      <c r="C2648" s="35" t="s">
        <v>252</v>
      </c>
      <c r="D2648" t="s">
        <v>530</v>
      </c>
      <c r="E2648" t="s">
        <v>548</v>
      </c>
      <c r="F2648" s="176" t="n">
        <v>2039</v>
      </c>
      <c r="G2648" s="177" t="n">
        <v>36</v>
      </c>
      <c r="H2648" s="178" t="n">
        <v>1616.14831221747</v>
      </c>
      <c r="I2648" s="179" t="n">
        <v>4321017.99478746</v>
      </c>
      <c r="J2648" s="180" t="str">
        <f>IF(I2648&gt;0,H2648/I2648,0)</f>
      </c>
      <c r="K2648" s="181" t="str">
        <f>1-EXP(-J2648)</f>
      </c>
      <c r="L2648" s="182" t="str">
        <f>IF(G2648=30,1,M2647)</f>
      </c>
      <c r="M2648" s="183" t="str">
        <f>L2648*(1-K2648)</f>
      </c>
    </row>
    <row r="2649">
      <c r="A2649" t="s">
        <v>167</v>
      </c>
      <c r="B2649" t="s">
        <v>250</v>
      </c>
      <c r="C2649" s="35" t="s">
        <v>252</v>
      </c>
      <c r="D2649" t="s">
        <v>530</v>
      </c>
      <c r="E2649" t="s">
        <v>548</v>
      </c>
      <c r="F2649" s="176" t="n">
        <v>2039</v>
      </c>
      <c r="G2649" s="177" t="n">
        <v>37</v>
      </c>
      <c r="H2649" s="178" t="n">
        <v>1786.14811914515</v>
      </c>
      <c r="I2649" s="179" t="n">
        <v>4300549.74589178</v>
      </c>
      <c r="J2649" s="180" t="str">
        <f>IF(I2649&gt;0,H2649/I2649,0)</f>
      </c>
      <c r="K2649" s="181" t="str">
        <f>1-EXP(-J2649)</f>
      </c>
      <c r="L2649" s="182" t="str">
        <f>IF(G2649=30,1,M2648)</f>
      </c>
      <c r="M2649" s="183" t="str">
        <f>L2649*(1-K2649)</f>
      </c>
    </row>
    <row r="2650">
      <c r="A2650" t="s">
        <v>167</v>
      </c>
      <c r="B2650" t="s">
        <v>250</v>
      </c>
      <c r="C2650" s="35" t="s">
        <v>252</v>
      </c>
      <c r="D2650" t="s">
        <v>530</v>
      </c>
      <c r="E2650" t="s">
        <v>548</v>
      </c>
      <c r="F2650" s="176" t="n">
        <v>2039</v>
      </c>
      <c r="G2650" s="177" t="n">
        <v>38</v>
      </c>
      <c r="H2650" s="178" t="n">
        <v>1978.77315556027</v>
      </c>
      <c r="I2650" s="179" t="n">
        <v>4279935.91251238</v>
      </c>
      <c r="J2650" s="180" t="str">
        <f>IF(I2650&gt;0,H2650/I2650,0)</f>
      </c>
      <c r="K2650" s="181" t="str">
        <f>1-EXP(-J2650)</f>
      </c>
      <c r="L2650" s="182" t="str">
        <f>IF(G2650=30,1,M2649)</f>
      </c>
      <c r="M2650" s="183" t="str">
        <f>L2650*(1-K2650)</f>
      </c>
    </row>
    <row r="2651">
      <c r="A2651" t="s">
        <v>167</v>
      </c>
      <c r="B2651" t="s">
        <v>250</v>
      </c>
      <c r="C2651" s="35" t="s">
        <v>252</v>
      </c>
      <c r="D2651" t="s">
        <v>530</v>
      </c>
      <c r="E2651" t="s">
        <v>548</v>
      </c>
      <c r="F2651" s="176" t="n">
        <v>2039</v>
      </c>
      <c r="G2651" s="177" t="n">
        <v>39</v>
      </c>
      <c r="H2651" s="178" t="n">
        <v>2123.04966761195</v>
      </c>
      <c r="I2651" s="179" t="n">
        <v>4278587.89845392</v>
      </c>
      <c r="J2651" s="180" t="str">
        <f>IF(I2651&gt;0,H2651/I2651,0)</f>
      </c>
      <c r="K2651" s="181" t="str">
        <f>1-EXP(-J2651)</f>
      </c>
      <c r="L2651" s="182" t="str">
        <f>IF(G2651=30,1,M2650)</f>
      </c>
      <c r="M2651" s="183" t="str">
        <f>L2651*(1-K2651)</f>
      </c>
    </row>
    <row r="2652">
      <c r="A2652" t="s">
        <v>167</v>
      </c>
      <c r="B2652" t="s">
        <v>250</v>
      </c>
      <c r="C2652" s="35" t="s">
        <v>252</v>
      </c>
      <c r="D2652" t="s">
        <v>530</v>
      </c>
      <c r="E2652" t="s">
        <v>548</v>
      </c>
      <c r="F2652" s="176" t="n">
        <v>2039</v>
      </c>
      <c r="G2652" s="177" t="n">
        <v>40</v>
      </c>
      <c r="H2652" s="178" t="n">
        <v>2355.88943006919</v>
      </c>
      <c r="I2652" s="179" t="n">
        <v>4315365.73037306</v>
      </c>
      <c r="J2652" s="180" t="str">
        <f>IF(I2652&gt;0,H2652/I2652,0)</f>
      </c>
      <c r="K2652" s="181" t="str">
        <f>1-EXP(-J2652)</f>
      </c>
      <c r="L2652" s="182" t="str">
        <f>IF(G2652=30,1,M2651)</f>
      </c>
      <c r="M2652" s="183" t="str">
        <f>L2652*(1-K2652)</f>
      </c>
    </row>
    <row r="2653">
      <c r="A2653" t="s">
        <v>167</v>
      </c>
      <c r="B2653" t="s">
        <v>250</v>
      </c>
      <c r="C2653" s="35" t="s">
        <v>252</v>
      </c>
      <c r="D2653" t="s">
        <v>530</v>
      </c>
      <c r="E2653" t="s">
        <v>548</v>
      </c>
      <c r="F2653" s="176" t="n">
        <v>2039</v>
      </c>
      <c r="G2653" s="177" t="n">
        <v>41</v>
      </c>
      <c r="H2653" s="178" t="n">
        <v>3096.99048081375</v>
      </c>
      <c r="I2653" s="179" t="n">
        <v>4354362.19338094</v>
      </c>
      <c r="J2653" s="180" t="str">
        <f>IF(I2653&gt;0,H2653/I2653,0)</f>
      </c>
      <c r="K2653" s="181" t="str">
        <f>1-EXP(-J2653)</f>
      </c>
      <c r="L2653" s="182" t="str">
        <f>IF(G2653=30,1,M2652)</f>
      </c>
      <c r="M2653" s="183" t="str">
        <f>L2653*(1-K2653)</f>
      </c>
    </row>
    <row r="2654">
      <c r="A2654" t="s">
        <v>167</v>
      </c>
      <c r="B2654" t="s">
        <v>250</v>
      </c>
      <c r="C2654" s="35" t="s">
        <v>252</v>
      </c>
      <c r="D2654" t="s">
        <v>530</v>
      </c>
      <c r="E2654" t="s">
        <v>548</v>
      </c>
      <c r="F2654" s="176" t="n">
        <v>2039</v>
      </c>
      <c r="G2654" s="177" t="n">
        <v>42</v>
      </c>
      <c r="H2654" s="178" t="n">
        <v>3415.76816724161</v>
      </c>
      <c r="I2654" s="179" t="n">
        <v>4347397.32832285</v>
      </c>
      <c r="J2654" s="180" t="str">
        <f>IF(I2654&gt;0,H2654/I2654,0)</f>
      </c>
      <c r="K2654" s="181" t="str">
        <f>1-EXP(-J2654)</f>
      </c>
      <c r="L2654" s="182" t="str">
        <f>IF(G2654=30,1,M2653)</f>
      </c>
      <c r="M2654" s="183" t="str">
        <f>L2654*(1-K2654)</f>
      </c>
    </row>
    <row r="2655">
      <c r="A2655" t="s">
        <v>167</v>
      </c>
      <c r="B2655" t="s">
        <v>250</v>
      </c>
      <c r="C2655" s="35" t="s">
        <v>252</v>
      </c>
      <c r="D2655" t="s">
        <v>530</v>
      </c>
      <c r="E2655" t="s">
        <v>548</v>
      </c>
      <c r="F2655" s="176" t="n">
        <v>2039</v>
      </c>
      <c r="G2655" s="177" t="n">
        <v>43</v>
      </c>
      <c r="H2655" s="178" t="n">
        <v>3729.99558902822</v>
      </c>
      <c r="I2655" s="179" t="n">
        <v>4281775.05989579</v>
      </c>
      <c r="J2655" s="180" t="str">
        <f>IF(I2655&gt;0,H2655/I2655,0)</f>
      </c>
      <c r="K2655" s="181" t="str">
        <f>1-EXP(-J2655)</f>
      </c>
      <c r="L2655" s="182" t="str">
        <f>IF(G2655=30,1,M2654)</f>
      </c>
      <c r="M2655" s="183" t="str">
        <f>L2655*(1-K2655)</f>
      </c>
    </row>
    <row r="2656">
      <c r="A2656" t="s">
        <v>167</v>
      </c>
      <c r="B2656" t="s">
        <v>250</v>
      </c>
      <c r="C2656" s="35" t="s">
        <v>252</v>
      </c>
      <c r="D2656" t="s">
        <v>530</v>
      </c>
      <c r="E2656" t="s">
        <v>548</v>
      </c>
      <c r="F2656" s="176" t="n">
        <v>2039</v>
      </c>
      <c r="G2656" s="177" t="n">
        <v>44</v>
      </c>
      <c r="H2656" s="178" t="n">
        <v>3842.6648786445</v>
      </c>
      <c r="I2656" s="179" t="n">
        <v>4213719.60659946</v>
      </c>
      <c r="J2656" s="180" t="str">
        <f>IF(I2656&gt;0,H2656/I2656,0)</f>
      </c>
      <c r="K2656" s="181" t="str">
        <f>1-EXP(-J2656)</f>
      </c>
      <c r="L2656" s="182" t="str">
        <f>IF(G2656=30,1,M2655)</f>
      </c>
      <c r="M2656" s="183" t="str">
        <f>L2656*(1-K2656)</f>
      </c>
    </row>
    <row r="2657">
      <c r="A2657" t="s">
        <v>167</v>
      </c>
      <c r="B2657" t="s">
        <v>250</v>
      </c>
      <c r="C2657" s="35" t="s">
        <v>252</v>
      </c>
      <c r="D2657" t="s">
        <v>530</v>
      </c>
      <c r="E2657" t="s">
        <v>548</v>
      </c>
      <c r="F2657" s="176" t="n">
        <v>2039</v>
      </c>
      <c r="G2657" s="177" t="n">
        <v>45</v>
      </c>
      <c r="H2657" s="178" t="n">
        <v>4089.20814589775</v>
      </c>
      <c r="I2657" s="179" t="n">
        <v>4154652.87761211</v>
      </c>
      <c r="J2657" s="180" t="str">
        <f>IF(I2657&gt;0,H2657/I2657,0)</f>
      </c>
      <c r="K2657" s="181" t="str">
        <f>1-EXP(-J2657)</f>
      </c>
      <c r="L2657" s="182" t="str">
        <f>IF(G2657=30,1,M2656)</f>
      </c>
      <c r="M2657" s="183" t="str">
        <f>L2657*(1-K2657)</f>
      </c>
    </row>
    <row r="2658">
      <c r="A2658" t="s">
        <v>167</v>
      </c>
      <c r="B2658" t="s">
        <v>250</v>
      </c>
      <c r="C2658" s="35" t="s">
        <v>252</v>
      </c>
      <c r="D2658" t="s">
        <v>530</v>
      </c>
      <c r="E2658" t="s">
        <v>548</v>
      </c>
      <c r="F2658" s="176" t="n">
        <v>2039</v>
      </c>
      <c r="G2658" s="177" t="n">
        <v>46</v>
      </c>
      <c r="H2658" s="178" t="n">
        <v>5033.83052794143</v>
      </c>
      <c r="I2658" s="179" t="n">
        <v>4097553.71477046</v>
      </c>
      <c r="J2658" s="180" t="str">
        <f>IF(I2658&gt;0,H2658/I2658,0)</f>
      </c>
      <c r="K2658" s="181" t="str">
        <f>1-EXP(-J2658)</f>
      </c>
      <c r="L2658" s="182" t="str">
        <f>IF(G2658=30,1,M2657)</f>
      </c>
      <c r="M2658" s="183" t="str">
        <f>L2658*(1-K2658)</f>
      </c>
    </row>
    <row r="2659">
      <c r="A2659" t="s">
        <v>167</v>
      </c>
      <c r="B2659" t="s">
        <v>250</v>
      </c>
      <c r="C2659" s="35" t="s">
        <v>252</v>
      </c>
      <c r="D2659" t="s">
        <v>530</v>
      </c>
      <c r="E2659" t="s">
        <v>548</v>
      </c>
      <c r="F2659" s="176" t="n">
        <v>2039</v>
      </c>
      <c r="G2659" s="177" t="n">
        <v>47</v>
      </c>
      <c r="H2659" s="178" t="n">
        <v>5494.36724358955</v>
      </c>
      <c r="I2659" s="179" t="n">
        <v>4074407.27723311</v>
      </c>
      <c r="J2659" s="180" t="str">
        <f>IF(I2659&gt;0,H2659/I2659,0)</f>
      </c>
      <c r="K2659" s="181" t="str">
        <f>1-EXP(-J2659)</f>
      </c>
      <c r="L2659" s="182" t="str">
        <f>IF(G2659=30,1,M2658)</f>
      </c>
      <c r="M2659" s="183" t="str">
        <f>L2659*(1-K2659)</f>
      </c>
    </row>
    <row r="2660">
      <c r="A2660" t="s">
        <v>167</v>
      </c>
      <c r="B2660" t="s">
        <v>250</v>
      </c>
      <c r="C2660" s="35" t="s">
        <v>252</v>
      </c>
      <c r="D2660" t="s">
        <v>530</v>
      </c>
      <c r="E2660" t="s">
        <v>548</v>
      </c>
      <c r="F2660" s="176" t="n">
        <v>2039</v>
      </c>
      <c r="G2660" s="177" t="n">
        <v>48</v>
      </c>
      <c r="H2660" s="178" t="n">
        <v>6043.94339572001</v>
      </c>
      <c r="I2660" s="179" t="n">
        <v>4044813.36710107</v>
      </c>
      <c r="J2660" s="180" t="str">
        <f>IF(I2660&gt;0,H2660/I2660,0)</f>
      </c>
      <c r="K2660" s="181" t="str">
        <f>1-EXP(-J2660)</f>
      </c>
      <c r="L2660" s="182" t="str">
        <f>IF(G2660=30,1,M2659)</f>
      </c>
      <c r="M2660" s="183" t="str">
        <f>L2660*(1-K2660)</f>
      </c>
    </row>
    <row r="2661">
      <c r="A2661" t="s">
        <v>167</v>
      </c>
      <c r="B2661" t="s">
        <v>250</v>
      </c>
      <c r="C2661" s="35" t="s">
        <v>252</v>
      </c>
      <c r="D2661" t="s">
        <v>530</v>
      </c>
      <c r="E2661" t="s">
        <v>548</v>
      </c>
      <c r="F2661" s="176" t="n">
        <v>2039</v>
      </c>
      <c r="G2661" s="177" t="n">
        <v>49</v>
      </c>
      <c r="H2661" s="178" t="n">
        <v>6479.82357609609</v>
      </c>
      <c r="I2661" s="179" t="n">
        <v>4017781.8352513</v>
      </c>
      <c r="J2661" s="180" t="str">
        <f>IF(I2661&gt;0,H2661/I2661,0)</f>
      </c>
      <c r="K2661" s="181" t="str">
        <f>1-EXP(-J2661)</f>
      </c>
      <c r="L2661" s="182" t="str">
        <f>IF(G2661=30,1,M2660)</f>
      </c>
      <c r="M2661" s="183" t="str">
        <f>L2661*(1-K2661)</f>
      </c>
    </row>
    <row r="2662">
      <c r="A2662" t="s">
        <v>167</v>
      </c>
      <c r="B2662" t="s">
        <v>250</v>
      </c>
      <c r="C2662" s="35" t="s">
        <v>252</v>
      </c>
      <c r="D2662" t="s">
        <v>530</v>
      </c>
      <c r="E2662" t="s">
        <v>548</v>
      </c>
      <c r="F2662" s="176" t="n">
        <v>2039</v>
      </c>
      <c r="G2662" s="177" t="n">
        <v>50</v>
      </c>
      <c r="H2662" s="178" t="n">
        <v>7043.13475123919</v>
      </c>
      <c r="I2662" s="179" t="n">
        <v>4012195.93304409</v>
      </c>
      <c r="J2662" s="180" t="str">
        <f>IF(I2662&gt;0,H2662/I2662,0)</f>
      </c>
      <c r="K2662" s="181" t="str">
        <f>1-EXP(-J2662)</f>
      </c>
      <c r="L2662" s="182" t="str">
        <f>IF(G2662=30,1,M2661)</f>
      </c>
      <c r="M2662" s="183" t="str">
        <f>L2662*(1-K2662)</f>
      </c>
    </row>
    <row r="2663">
      <c r="A2663" t="s">
        <v>167</v>
      </c>
      <c r="B2663" t="s">
        <v>250</v>
      </c>
      <c r="C2663" s="35" t="s">
        <v>252</v>
      </c>
      <c r="D2663" t="s">
        <v>530</v>
      </c>
      <c r="E2663" t="s">
        <v>548</v>
      </c>
      <c r="F2663" s="176" t="n">
        <v>2039</v>
      </c>
      <c r="G2663" s="177" t="n">
        <v>51</v>
      </c>
      <c r="H2663" s="178" t="n">
        <v>7978.56429510528</v>
      </c>
      <c r="I2663" s="179" t="n">
        <v>3960511.16898725</v>
      </c>
      <c r="J2663" s="180" t="str">
        <f>IF(I2663&gt;0,H2663/I2663,0)</f>
      </c>
      <c r="K2663" s="181" t="str">
        <f>1-EXP(-J2663)</f>
      </c>
      <c r="L2663" s="182" t="str">
        <f>IF(G2663=30,1,M2662)</f>
      </c>
      <c r="M2663" s="183" t="str">
        <f>L2663*(1-K2663)</f>
      </c>
    </row>
    <row r="2664">
      <c r="A2664" t="s">
        <v>167</v>
      </c>
      <c r="B2664" t="s">
        <v>250</v>
      </c>
      <c r="C2664" s="35" t="s">
        <v>252</v>
      </c>
      <c r="D2664" t="s">
        <v>530</v>
      </c>
      <c r="E2664" t="s">
        <v>548</v>
      </c>
      <c r="F2664" s="176" t="n">
        <v>2039</v>
      </c>
      <c r="G2664" s="177" t="n">
        <v>52</v>
      </c>
      <c r="H2664" s="178" t="n">
        <v>8612.92953332166</v>
      </c>
      <c r="I2664" s="179" t="n">
        <v>3899803.10133256</v>
      </c>
      <c r="J2664" s="180" t="str">
        <f>IF(I2664&gt;0,H2664/I2664,0)</f>
      </c>
      <c r="K2664" s="181" t="str">
        <f>1-EXP(-J2664)</f>
      </c>
      <c r="L2664" s="182" t="str">
        <f>IF(G2664=30,1,M2663)</f>
      </c>
      <c r="M2664" s="183" t="str">
        <f>L2664*(1-K2664)</f>
      </c>
    </row>
    <row r="2665">
      <c r="A2665" t="s">
        <v>167</v>
      </c>
      <c r="B2665" t="s">
        <v>250</v>
      </c>
      <c r="C2665" s="35" t="s">
        <v>252</v>
      </c>
      <c r="D2665" t="s">
        <v>530</v>
      </c>
      <c r="E2665" t="s">
        <v>548</v>
      </c>
      <c r="F2665" s="176" t="n">
        <v>2039</v>
      </c>
      <c r="G2665" s="177" t="n">
        <v>53</v>
      </c>
      <c r="H2665" s="178" t="n">
        <v>9425.74126546623</v>
      </c>
      <c r="I2665" s="179" t="n">
        <v>3897633.9404512</v>
      </c>
      <c r="J2665" s="180" t="str">
        <f>IF(I2665&gt;0,H2665/I2665,0)</f>
      </c>
      <c r="K2665" s="181" t="str">
        <f>1-EXP(-J2665)</f>
      </c>
      <c r="L2665" s="182" t="str">
        <f>IF(G2665=30,1,M2664)</f>
      </c>
      <c r="M2665" s="183" t="str">
        <f>L2665*(1-K2665)</f>
      </c>
    </row>
    <row r="2666">
      <c r="A2666" t="s">
        <v>167</v>
      </c>
      <c r="B2666" t="s">
        <v>250</v>
      </c>
      <c r="C2666" s="35" t="s">
        <v>252</v>
      </c>
      <c r="D2666" t="s">
        <v>530</v>
      </c>
      <c r="E2666" t="s">
        <v>548</v>
      </c>
      <c r="F2666" s="176" t="n">
        <v>2039</v>
      </c>
      <c r="G2666" s="177" t="n">
        <v>54</v>
      </c>
      <c r="H2666" s="178" t="n">
        <v>10520.7078250381</v>
      </c>
      <c r="I2666" s="179" t="n">
        <v>3948513.13903356</v>
      </c>
      <c r="J2666" s="180" t="str">
        <f>IF(I2666&gt;0,H2666/I2666,0)</f>
      </c>
      <c r="K2666" s="181" t="str">
        <f>1-EXP(-J2666)</f>
      </c>
      <c r="L2666" s="182" t="str">
        <f>IF(G2666=30,1,M2665)</f>
      </c>
      <c r="M2666" s="183" t="str">
        <f>L2666*(1-K2666)</f>
      </c>
    </row>
    <row r="2667">
      <c r="A2667" t="s">
        <v>167</v>
      </c>
      <c r="B2667" t="s">
        <v>250</v>
      </c>
      <c r="C2667" s="35" t="s">
        <v>252</v>
      </c>
      <c r="D2667" t="s">
        <v>530</v>
      </c>
      <c r="E2667" t="s">
        <v>548</v>
      </c>
      <c r="F2667" s="176" t="n">
        <v>2039</v>
      </c>
      <c r="G2667" s="177" t="n">
        <v>55</v>
      </c>
      <c r="H2667" s="178" t="n">
        <v>11647.347817059</v>
      </c>
      <c r="I2667" s="179" t="n">
        <v>3957504.09877907</v>
      </c>
      <c r="J2667" s="180" t="str">
        <f>IF(I2667&gt;0,H2667/I2667,0)</f>
      </c>
      <c r="K2667" s="181" t="str">
        <f>1-EXP(-J2667)</f>
      </c>
      <c r="L2667" s="182" t="str">
        <f>IF(G2667=30,1,M2666)</f>
      </c>
      <c r="M2667" s="183" t="str">
        <f>L2667*(1-K2667)</f>
      </c>
    </row>
    <row r="2668">
      <c r="A2668" t="s">
        <v>167</v>
      </c>
      <c r="B2668" t="s">
        <v>250</v>
      </c>
      <c r="C2668" s="35" t="s">
        <v>252</v>
      </c>
      <c r="D2668" t="s">
        <v>530</v>
      </c>
      <c r="E2668" t="s">
        <v>548</v>
      </c>
      <c r="F2668" s="176" t="n">
        <v>2039</v>
      </c>
      <c r="G2668" s="177" t="n">
        <v>56</v>
      </c>
      <c r="H2668" s="178" t="n">
        <v>12530.3282770705</v>
      </c>
      <c r="I2668" s="179" t="n">
        <v>3909908.23625635</v>
      </c>
      <c r="J2668" s="180" t="str">
        <f>IF(I2668&gt;0,H2668/I2668,0)</f>
      </c>
      <c r="K2668" s="181" t="str">
        <f>1-EXP(-J2668)</f>
      </c>
      <c r="L2668" s="182" t="str">
        <f>IF(G2668=30,1,M2667)</f>
      </c>
      <c r="M2668" s="183" t="str">
        <f>L2668*(1-K2668)</f>
      </c>
    </row>
    <row r="2669">
      <c r="A2669" t="s">
        <v>167</v>
      </c>
      <c r="B2669" t="s">
        <v>250</v>
      </c>
      <c r="C2669" s="35" t="s">
        <v>252</v>
      </c>
      <c r="D2669" t="s">
        <v>530</v>
      </c>
      <c r="E2669" t="s">
        <v>548</v>
      </c>
      <c r="F2669" s="176" t="n">
        <v>2039</v>
      </c>
      <c r="G2669" s="177" t="n">
        <v>57</v>
      </c>
      <c r="H2669" s="178" t="n">
        <v>13483.3179109735</v>
      </c>
      <c r="I2669" s="179" t="n">
        <v>3837865.24833795</v>
      </c>
      <c r="J2669" s="180" t="str">
        <f>IF(I2669&gt;0,H2669/I2669,0)</f>
      </c>
      <c r="K2669" s="181" t="str">
        <f>1-EXP(-J2669)</f>
      </c>
      <c r="L2669" s="182" t="str">
        <f>IF(G2669=30,1,M2668)</f>
      </c>
      <c r="M2669" s="183" t="str">
        <f>L2669*(1-K2669)</f>
      </c>
    </row>
    <row r="2670">
      <c r="A2670" t="s">
        <v>167</v>
      </c>
      <c r="B2670" t="s">
        <v>250</v>
      </c>
      <c r="C2670" s="35" t="s">
        <v>252</v>
      </c>
      <c r="D2670" t="s">
        <v>530</v>
      </c>
      <c r="E2670" t="s">
        <v>548</v>
      </c>
      <c r="F2670" s="176" t="n">
        <v>2039</v>
      </c>
      <c r="G2670" s="177" t="n">
        <v>58</v>
      </c>
      <c r="H2670" s="178" t="n">
        <v>14413.3113519532</v>
      </c>
      <c r="I2670" s="179" t="n">
        <v>3758448.91796109</v>
      </c>
      <c r="J2670" s="180" t="str">
        <f>IF(I2670&gt;0,H2670/I2670,0)</f>
      </c>
      <c r="K2670" s="181" t="str">
        <f>1-EXP(-J2670)</f>
      </c>
      <c r="L2670" s="182" t="str">
        <f>IF(G2670=30,1,M2669)</f>
      </c>
      <c r="M2670" s="183" t="str">
        <f>L2670*(1-K2670)</f>
      </c>
    </row>
    <row r="2671">
      <c r="A2671" t="s">
        <v>167</v>
      </c>
      <c r="B2671" t="s">
        <v>250</v>
      </c>
      <c r="C2671" s="35" t="s">
        <v>252</v>
      </c>
      <c r="D2671" t="s">
        <v>530</v>
      </c>
      <c r="E2671" t="s">
        <v>548</v>
      </c>
      <c r="F2671" s="176" t="n">
        <v>2039</v>
      </c>
      <c r="G2671" s="177" t="n">
        <v>59</v>
      </c>
      <c r="H2671" s="178" t="n">
        <v>14745.7681607222</v>
      </c>
      <c r="I2671" s="179" t="n">
        <v>3682944.842984</v>
      </c>
      <c r="J2671" s="180" t="str">
        <f>IF(I2671&gt;0,H2671/I2671,0)</f>
      </c>
      <c r="K2671" s="181" t="str">
        <f>1-EXP(-J2671)</f>
      </c>
      <c r="L2671" s="182" t="str">
        <f>IF(G2671=30,1,M2670)</f>
      </c>
      <c r="M2671" s="183" t="str">
        <f>L2671*(1-K2671)</f>
      </c>
    </row>
    <row r="2672">
      <c r="A2672" t="s">
        <v>167</v>
      </c>
      <c r="B2672" t="s">
        <v>250</v>
      </c>
      <c r="C2672" s="35" t="s">
        <v>252</v>
      </c>
      <c r="D2672" t="s">
        <v>530</v>
      </c>
      <c r="E2672" t="s">
        <v>548</v>
      </c>
      <c r="F2672" s="176" t="n">
        <v>2039</v>
      </c>
      <c r="G2672" s="177" t="n">
        <v>60</v>
      </c>
      <c r="H2672" s="178" t="n">
        <v>15275.8721804285</v>
      </c>
      <c r="I2672" s="179" t="n">
        <v>3593981.19265278</v>
      </c>
      <c r="J2672" s="180" t="str">
        <f>IF(I2672&gt;0,H2672/I2672,0)</f>
      </c>
      <c r="K2672" s="181" t="str">
        <f>1-EXP(-J2672)</f>
      </c>
      <c r="L2672" s="182" t="str">
        <f>IF(G2672=30,1,M2671)</f>
      </c>
      <c r="M2672" s="183" t="str">
        <f>L2672*(1-K2672)</f>
      </c>
    </row>
    <row r="2673">
      <c r="A2673" t="s">
        <v>167</v>
      </c>
      <c r="B2673" t="s">
        <v>250</v>
      </c>
      <c r="C2673" s="35" t="s">
        <v>252</v>
      </c>
      <c r="D2673" t="s">
        <v>530</v>
      </c>
      <c r="E2673" t="s">
        <v>548</v>
      </c>
      <c r="F2673" s="176" t="n">
        <v>2039</v>
      </c>
      <c r="G2673" s="177" t="n">
        <v>61</v>
      </c>
      <c r="H2673" s="178" t="n">
        <v>15860.5002542267</v>
      </c>
      <c r="I2673" s="179" t="n">
        <v>3481847.66444701</v>
      </c>
      <c r="J2673" s="180" t="str">
        <f>IF(I2673&gt;0,H2673/I2673,0)</f>
      </c>
      <c r="K2673" s="181" t="str">
        <f>1-EXP(-J2673)</f>
      </c>
      <c r="L2673" s="182" t="str">
        <f>IF(G2673=30,1,M2672)</f>
      </c>
      <c r="M2673" s="183" t="str">
        <f>L2673*(1-K2673)</f>
      </c>
    </row>
    <row r="2674">
      <c r="A2674" t="s">
        <v>167</v>
      </c>
      <c r="B2674" t="s">
        <v>250</v>
      </c>
      <c r="C2674" s="35" t="s">
        <v>252</v>
      </c>
      <c r="D2674" t="s">
        <v>530</v>
      </c>
      <c r="E2674" t="s">
        <v>548</v>
      </c>
      <c r="F2674" s="176" t="n">
        <v>2039</v>
      </c>
      <c r="G2674" s="177" t="n">
        <v>62</v>
      </c>
      <c r="H2674" s="178" t="n">
        <v>16569.2288696223</v>
      </c>
      <c r="I2674" s="179" t="n">
        <v>3373078.98558602</v>
      </c>
      <c r="J2674" s="180" t="str">
        <f>IF(I2674&gt;0,H2674/I2674,0)</f>
      </c>
      <c r="K2674" s="181" t="str">
        <f>1-EXP(-J2674)</f>
      </c>
      <c r="L2674" s="182" t="str">
        <f>IF(G2674=30,1,M2673)</f>
      </c>
      <c r="M2674" s="183" t="str">
        <f>L2674*(1-K2674)</f>
      </c>
    </row>
    <row r="2675">
      <c r="A2675" t="s">
        <v>167</v>
      </c>
      <c r="B2675" t="s">
        <v>250</v>
      </c>
      <c r="C2675" s="35" t="s">
        <v>252</v>
      </c>
      <c r="D2675" t="s">
        <v>530</v>
      </c>
      <c r="E2675" t="s">
        <v>548</v>
      </c>
      <c r="F2675" s="176" t="n">
        <v>2039</v>
      </c>
      <c r="G2675" s="177" t="n">
        <v>63</v>
      </c>
      <c r="H2675" s="178" t="n">
        <v>17428.6038660855</v>
      </c>
      <c r="I2675" s="179" t="n">
        <v>3276662.81350232</v>
      </c>
      <c r="J2675" s="180" t="str">
        <f>IF(I2675&gt;0,H2675/I2675,0)</f>
      </c>
      <c r="K2675" s="181" t="str">
        <f>1-EXP(-J2675)</f>
      </c>
      <c r="L2675" s="182" t="str">
        <f>IF(G2675=30,1,M2674)</f>
      </c>
      <c r="M2675" s="183" t="str">
        <f>L2675*(1-K2675)</f>
      </c>
    </row>
    <row r="2676">
      <c r="A2676" t="s">
        <v>167</v>
      </c>
      <c r="B2676" t="s">
        <v>250</v>
      </c>
      <c r="C2676" s="35" t="s">
        <v>252</v>
      </c>
      <c r="D2676" t="s">
        <v>530</v>
      </c>
      <c r="E2676" t="s">
        <v>548</v>
      </c>
      <c r="F2676" s="176" t="n">
        <v>2039</v>
      </c>
      <c r="G2676" s="177" t="n">
        <v>64</v>
      </c>
      <c r="H2676" s="178" t="n">
        <v>18544.1590349524</v>
      </c>
      <c r="I2676" s="179" t="n">
        <v>3167876.40335198</v>
      </c>
      <c r="J2676" s="180" t="str">
        <f>IF(I2676&gt;0,H2676/I2676,0)</f>
      </c>
      <c r="K2676" s="181" t="str">
        <f>1-EXP(-J2676)</f>
      </c>
      <c r="L2676" s="182" t="str">
        <f>IF(G2676=30,1,M2675)</f>
      </c>
      <c r="M2676" s="183" t="str">
        <f>L2676*(1-K2676)</f>
      </c>
    </row>
    <row r="2677">
      <c r="A2677" t="s">
        <v>167</v>
      </c>
      <c r="B2677" t="s">
        <v>250</v>
      </c>
      <c r="C2677" s="35" t="s">
        <v>252</v>
      </c>
      <c r="D2677" t="s">
        <v>530</v>
      </c>
      <c r="E2677" t="s">
        <v>548</v>
      </c>
      <c r="F2677" s="176" t="n">
        <v>2039</v>
      </c>
      <c r="G2677" s="177" t="n">
        <v>65</v>
      </c>
      <c r="H2677" s="178" t="n">
        <v>19710.4213531106</v>
      </c>
      <c r="I2677" s="179" t="n">
        <v>3070994.15571006</v>
      </c>
      <c r="J2677" s="180" t="str">
        <f>IF(I2677&gt;0,H2677/I2677,0)</f>
      </c>
      <c r="K2677" s="181" t="str">
        <f>1-EXP(-J2677)</f>
      </c>
      <c r="L2677" s="182" t="str">
        <f>IF(G2677=30,1,M2676)</f>
      </c>
      <c r="M2677" s="183" t="str">
        <f>L2677*(1-K2677)</f>
      </c>
    </row>
    <row r="2678">
      <c r="A2678" t="s">
        <v>167</v>
      </c>
      <c r="B2678" t="s">
        <v>250</v>
      </c>
      <c r="C2678" s="35" t="s">
        <v>252</v>
      </c>
      <c r="D2678" t="s">
        <v>530</v>
      </c>
      <c r="E2678" t="s">
        <v>548</v>
      </c>
      <c r="F2678" s="176" t="n">
        <v>2039</v>
      </c>
      <c r="G2678" s="177" t="n">
        <v>66</v>
      </c>
      <c r="H2678" s="178" t="n">
        <v>20239.3116552234</v>
      </c>
      <c r="I2678" s="179" t="n">
        <v>2972772.61069115</v>
      </c>
      <c r="J2678" s="180" t="str">
        <f>IF(I2678&gt;0,H2678/I2678,0)</f>
      </c>
      <c r="K2678" s="181" t="str">
        <f>1-EXP(-J2678)</f>
      </c>
      <c r="L2678" s="182" t="str">
        <f>IF(G2678=30,1,M2677)</f>
      </c>
      <c r="M2678" s="183" t="str">
        <f>L2678*(1-K2678)</f>
      </c>
    </row>
    <row r="2679">
      <c r="A2679" t="s">
        <v>167</v>
      </c>
      <c r="B2679" t="s">
        <v>250</v>
      </c>
      <c r="C2679" s="35" t="s">
        <v>252</v>
      </c>
      <c r="D2679" t="s">
        <v>530</v>
      </c>
      <c r="E2679" t="s">
        <v>548</v>
      </c>
      <c r="F2679" s="176" t="n">
        <v>2039</v>
      </c>
      <c r="G2679" s="177" t="n">
        <v>67</v>
      </c>
      <c r="H2679" s="178" t="n">
        <v>21189.2614247942</v>
      </c>
      <c r="I2679" s="179" t="n">
        <v>2854652.41081386</v>
      </c>
      <c r="J2679" s="180" t="str">
        <f>IF(I2679&gt;0,H2679/I2679,0)</f>
      </c>
      <c r="K2679" s="181" t="str">
        <f>1-EXP(-J2679)</f>
      </c>
      <c r="L2679" s="182" t="str">
        <f>IF(G2679=30,1,M2678)</f>
      </c>
      <c r="M2679" s="183" t="str">
        <f>L2679*(1-K2679)</f>
      </c>
    </row>
    <row r="2680">
      <c r="A2680" t="s">
        <v>167</v>
      </c>
      <c r="B2680" t="s">
        <v>250</v>
      </c>
      <c r="C2680" s="35" t="s">
        <v>252</v>
      </c>
      <c r="D2680" t="s">
        <v>530</v>
      </c>
      <c r="E2680" t="s">
        <v>548</v>
      </c>
      <c r="F2680" s="176" t="n">
        <v>2039</v>
      </c>
      <c r="G2680" s="177" t="n">
        <v>68</v>
      </c>
      <c r="H2680" s="178" t="n">
        <v>22076.762841736</v>
      </c>
      <c r="I2680" s="179" t="n">
        <v>2745027.36723046</v>
      </c>
      <c r="J2680" s="180" t="str">
        <f>IF(I2680&gt;0,H2680/I2680,0)</f>
      </c>
      <c r="K2680" s="181" t="str">
        <f>1-EXP(-J2680)</f>
      </c>
      <c r="L2680" s="182" t="str">
        <f>IF(G2680=30,1,M2679)</f>
      </c>
      <c r="M2680" s="183" t="str">
        <f>L2680*(1-K2680)</f>
      </c>
    </row>
    <row r="2681">
      <c r="A2681" t="s">
        <v>167</v>
      </c>
      <c r="B2681" t="s">
        <v>250</v>
      </c>
      <c r="C2681" s="35" t="s">
        <v>252</v>
      </c>
      <c r="D2681" t="s">
        <v>530</v>
      </c>
      <c r="E2681" t="s">
        <v>548</v>
      </c>
      <c r="F2681" s="176" t="n">
        <v>2039</v>
      </c>
      <c r="G2681" s="177" t="n">
        <v>69</v>
      </c>
      <c r="H2681" s="178" t="n">
        <v>22274.1619793477</v>
      </c>
      <c r="I2681" s="179" t="n">
        <v>2632710.99432065</v>
      </c>
      <c r="J2681" s="180" t="str">
        <f>IF(I2681&gt;0,H2681/I2681,0)</f>
      </c>
      <c r="K2681" s="181" t="str">
        <f>1-EXP(-J2681)</f>
      </c>
      <c r="L2681" s="182" t="str">
        <f>IF(G2681=30,1,M2680)</f>
      </c>
      <c r="M2681" s="183" t="str">
        <f>L2681*(1-K2681)</f>
      </c>
    </row>
    <row r="2682">
      <c r="A2682" t="s">
        <v>167</v>
      </c>
      <c r="B2682" t="s">
        <v>250</v>
      </c>
      <c r="C2682" s="35" t="s">
        <v>252</v>
      </c>
      <c r="D2682" t="s">
        <v>530</v>
      </c>
      <c r="E2682" t="s">
        <v>548</v>
      </c>
      <c r="F2682" s="176" t="n">
        <v>2040</v>
      </c>
      <c r="G2682" s="177" t="n">
        <v>30</v>
      </c>
      <c r="H2682" s="178" t="n">
        <v>737.165198249365</v>
      </c>
      <c r="I2682" s="179" t="n">
        <v>4711603.38234653</v>
      </c>
      <c r="J2682" s="180" t="str">
        <f>IF(I2682&gt;0,H2682/I2682,0)</f>
      </c>
      <c r="K2682" s="181" t="str">
        <f>1-EXP(-J2682)</f>
      </c>
      <c r="L2682" s="182" t="str">
        <f>IF(G2682=30,1,M2681)</f>
      </c>
      <c r="M2682" s="183" t="str">
        <f>L2682*(1-K2682)</f>
      </c>
    </row>
    <row r="2683">
      <c r="A2683" t="s">
        <v>167</v>
      </c>
      <c r="B2683" t="s">
        <v>250</v>
      </c>
      <c r="C2683" s="35" t="s">
        <v>252</v>
      </c>
      <c r="D2683" t="s">
        <v>530</v>
      </c>
      <c r="E2683" t="s">
        <v>548</v>
      </c>
      <c r="F2683" s="176" t="n">
        <v>2040</v>
      </c>
      <c r="G2683" s="177" t="n">
        <v>31</v>
      </c>
      <c r="H2683" s="178" t="n">
        <v>1041.12882418239</v>
      </c>
      <c r="I2683" s="179" t="n">
        <v>4655175.63057075</v>
      </c>
      <c r="J2683" s="180" t="str">
        <f>IF(I2683&gt;0,H2683/I2683,0)</f>
      </c>
      <c r="K2683" s="181" t="str">
        <f>1-EXP(-J2683)</f>
      </c>
      <c r="L2683" s="182" t="str">
        <f>IF(G2683=30,1,M2682)</f>
      </c>
      <c r="M2683" s="183" t="str">
        <f>L2683*(1-K2683)</f>
      </c>
    </row>
    <row r="2684">
      <c r="A2684" t="s">
        <v>167</v>
      </c>
      <c r="B2684" t="s">
        <v>250</v>
      </c>
      <c r="C2684" s="35" t="s">
        <v>252</v>
      </c>
      <c r="D2684" t="s">
        <v>530</v>
      </c>
      <c r="E2684" t="s">
        <v>548</v>
      </c>
      <c r="F2684" s="176" t="n">
        <v>2040</v>
      </c>
      <c r="G2684" s="177" t="n">
        <v>32</v>
      </c>
      <c r="H2684" s="178" t="n">
        <v>1082.45245182331</v>
      </c>
      <c r="I2684" s="179" t="n">
        <v>4647784.20890173</v>
      </c>
      <c r="J2684" s="180" t="str">
        <f>IF(I2684&gt;0,H2684/I2684,0)</f>
      </c>
      <c r="K2684" s="181" t="str">
        <f>1-EXP(-J2684)</f>
      </c>
      <c r="L2684" s="182" t="str">
        <f>IF(G2684=30,1,M2683)</f>
      </c>
      <c r="M2684" s="183" t="str">
        <f>L2684*(1-K2684)</f>
      </c>
    </row>
    <row r="2685">
      <c r="A2685" t="s">
        <v>167</v>
      </c>
      <c r="B2685" t="s">
        <v>250</v>
      </c>
      <c r="C2685" s="35" t="s">
        <v>252</v>
      </c>
      <c r="D2685" t="s">
        <v>530</v>
      </c>
      <c r="E2685" t="s">
        <v>548</v>
      </c>
      <c r="F2685" s="176" t="n">
        <v>2040</v>
      </c>
      <c r="G2685" s="177" t="n">
        <v>33</v>
      </c>
      <c r="H2685" s="178" t="n">
        <v>1135.28371146738</v>
      </c>
      <c r="I2685" s="179" t="n">
        <v>4620362.23324885</v>
      </c>
      <c r="J2685" s="180" t="str">
        <f>IF(I2685&gt;0,H2685/I2685,0)</f>
      </c>
      <c r="K2685" s="181" t="str">
        <f>1-EXP(-J2685)</f>
      </c>
      <c r="L2685" s="182" t="str">
        <f>IF(G2685=30,1,M2684)</f>
      </c>
      <c r="M2685" s="183" t="str">
        <f>L2685*(1-K2685)</f>
      </c>
    </row>
    <row r="2686">
      <c r="A2686" t="s">
        <v>167</v>
      </c>
      <c r="B2686" t="s">
        <v>250</v>
      </c>
      <c r="C2686" s="35" t="s">
        <v>252</v>
      </c>
      <c r="D2686" t="s">
        <v>530</v>
      </c>
      <c r="E2686" t="s">
        <v>548</v>
      </c>
      <c r="F2686" s="176" t="n">
        <v>2040</v>
      </c>
      <c r="G2686" s="177" t="n">
        <v>34</v>
      </c>
      <c r="H2686" s="178" t="n">
        <v>1183.40159260287</v>
      </c>
      <c r="I2686" s="179" t="n">
        <v>4549248.65895375</v>
      </c>
      <c r="J2686" s="180" t="str">
        <f>IF(I2686&gt;0,H2686/I2686,0)</f>
      </c>
      <c r="K2686" s="181" t="str">
        <f>1-EXP(-J2686)</f>
      </c>
      <c r="L2686" s="182" t="str">
        <f>IF(G2686=30,1,M2685)</f>
      </c>
      <c r="M2686" s="183" t="str">
        <f>L2686*(1-K2686)</f>
      </c>
    </row>
    <row r="2687">
      <c r="A2687" t="s">
        <v>167</v>
      </c>
      <c r="B2687" t="s">
        <v>250</v>
      </c>
      <c r="C2687" s="35" t="s">
        <v>252</v>
      </c>
      <c r="D2687" t="s">
        <v>530</v>
      </c>
      <c r="E2687" t="s">
        <v>548</v>
      </c>
      <c r="F2687" s="176" t="n">
        <v>2040</v>
      </c>
      <c r="G2687" s="177" t="n">
        <v>35</v>
      </c>
      <c r="H2687" s="178" t="n">
        <v>1246.01623718247</v>
      </c>
      <c r="I2687" s="179" t="n">
        <v>4455362.92100677</v>
      </c>
      <c r="J2687" s="180" t="str">
        <f>IF(I2687&gt;0,H2687/I2687,0)</f>
      </c>
      <c r="K2687" s="181" t="str">
        <f>1-EXP(-J2687)</f>
      </c>
      <c r="L2687" s="182" t="str">
        <f>IF(G2687=30,1,M2686)</f>
      </c>
      <c r="M2687" s="183" t="str">
        <f>L2687*(1-K2687)</f>
      </c>
    </row>
    <row r="2688">
      <c r="A2688" t="s">
        <v>167</v>
      </c>
      <c r="B2688" t="s">
        <v>250</v>
      </c>
      <c r="C2688" s="35" t="s">
        <v>252</v>
      </c>
      <c r="D2688" t="s">
        <v>530</v>
      </c>
      <c r="E2688" t="s">
        <v>548</v>
      </c>
      <c r="F2688" s="176" t="n">
        <v>2040</v>
      </c>
      <c r="G2688" s="177" t="n">
        <v>36</v>
      </c>
      <c r="H2688" s="178" t="n">
        <v>1584.03874800807</v>
      </c>
      <c r="I2688" s="179" t="n">
        <v>4357896.78751099</v>
      </c>
      <c r="J2688" s="180" t="str">
        <f>IF(I2688&gt;0,H2688/I2688,0)</f>
      </c>
      <c r="K2688" s="181" t="str">
        <f>1-EXP(-J2688)</f>
      </c>
      <c r="L2688" s="182" t="str">
        <f>IF(G2688=30,1,M2687)</f>
      </c>
      <c r="M2688" s="183" t="str">
        <f>L2688*(1-K2688)</f>
      </c>
    </row>
    <row r="2689">
      <c r="A2689" t="s">
        <v>167</v>
      </c>
      <c r="B2689" t="s">
        <v>250</v>
      </c>
      <c r="C2689" s="35" t="s">
        <v>252</v>
      </c>
      <c r="D2689" t="s">
        <v>530</v>
      </c>
      <c r="E2689" t="s">
        <v>548</v>
      </c>
      <c r="F2689" s="176" t="n">
        <v>2040</v>
      </c>
      <c r="G2689" s="177" t="n">
        <v>37</v>
      </c>
      <c r="H2689" s="178" t="n">
        <v>1744.37369326227</v>
      </c>
      <c r="I2689" s="179" t="n">
        <v>4314462.89288808</v>
      </c>
      <c r="J2689" s="180" t="str">
        <f>IF(I2689&gt;0,H2689/I2689,0)</f>
      </c>
      <c r="K2689" s="181" t="str">
        <f>1-EXP(-J2689)</f>
      </c>
      <c r="L2689" s="182" t="str">
        <f>IF(G2689=30,1,M2688)</f>
      </c>
      <c r="M2689" s="183" t="str">
        <f>L2689*(1-K2689)</f>
      </c>
    </row>
    <row r="2690">
      <c r="A2690" t="s">
        <v>167</v>
      </c>
      <c r="B2690" t="s">
        <v>250</v>
      </c>
      <c r="C2690" s="35" t="s">
        <v>252</v>
      </c>
      <c r="D2690" t="s">
        <v>530</v>
      </c>
      <c r="E2690" t="s">
        <v>548</v>
      </c>
      <c r="F2690" s="176" t="n">
        <v>2040</v>
      </c>
      <c r="G2690" s="177" t="n">
        <v>38</v>
      </c>
      <c r="H2690" s="178" t="n">
        <v>1937.12395069687</v>
      </c>
      <c r="I2690" s="179" t="n">
        <v>4293508.06342467</v>
      </c>
      <c r="J2690" s="180" t="str">
        <f>IF(I2690&gt;0,H2690/I2690,0)</f>
      </c>
      <c r="K2690" s="181" t="str">
        <f>1-EXP(-J2690)</f>
      </c>
      <c r="L2690" s="182" t="str">
        <f>IF(G2690=30,1,M2689)</f>
      </c>
      <c r="M2690" s="183" t="str">
        <f>L2690*(1-K2690)</f>
      </c>
    </row>
    <row r="2691">
      <c r="A2691" t="s">
        <v>167</v>
      </c>
      <c r="B2691" t="s">
        <v>250</v>
      </c>
      <c r="C2691" s="35" t="s">
        <v>252</v>
      </c>
      <c r="D2691" t="s">
        <v>530</v>
      </c>
      <c r="E2691" t="s">
        <v>548</v>
      </c>
      <c r="F2691" s="176" t="n">
        <v>2040</v>
      </c>
      <c r="G2691" s="177" t="n">
        <v>39</v>
      </c>
      <c r="H2691" s="178" t="n">
        <v>2075.81440102247</v>
      </c>
      <c r="I2691" s="179" t="n">
        <v>4272347.70754185</v>
      </c>
      <c r="J2691" s="180" t="str">
        <f>IF(I2691&gt;0,H2691/I2691,0)</f>
      </c>
      <c r="K2691" s="181" t="str">
        <f>1-EXP(-J2691)</f>
      </c>
      <c r="L2691" s="182" t="str">
        <f>IF(G2691=30,1,M2690)</f>
      </c>
      <c r="M2691" s="183" t="str">
        <f>L2691*(1-K2691)</f>
      </c>
    </row>
    <row r="2692">
      <c r="A2692" t="s">
        <v>167</v>
      </c>
      <c r="B2692" t="s">
        <v>250</v>
      </c>
      <c r="C2692" s="35" t="s">
        <v>252</v>
      </c>
      <c r="D2692" t="s">
        <v>530</v>
      </c>
      <c r="E2692" t="s">
        <v>548</v>
      </c>
      <c r="F2692" s="176" t="n">
        <v>2040</v>
      </c>
      <c r="G2692" s="177" t="n">
        <v>40</v>
      </c>
      <c r="H2692" s="178" t="n">
        <v>2280.46509071354</v>
      </c>
      <c r="I2692" s="179" t="n">
        <v>4270446.01875094</v>
      </c>
      <c r="J2692" s="180" t="str">
        <f>IF(I2692&gt;0,H2692/I2692,0)</f>
      </c>
      <c r="K2692" s="181" t="str">
        <f>1-EXP(-J2692)</f>
      </c>
      <c r="L2692" s="182" t="str">
        <f>IF(G2692=30,1,M2691)</f>
      </c>
      <c r="M2692" s="183" t="str">
        <f>L2692*(1-K2692)</f>
      </c>
    </row>
    <row r="2693">
      <c r="A2693" t="s">
        <v>167</v>
      </c>
      <c r="B2693" t="s">
        <v>250</v>
      </c>
      <c r="C2693" s="35" t="s">
        <v>252</v>
      </c>
      <c r="D2693" t="s">
        <v>530</v>
      </c>
      <c r="E2693" t="s">
        <v>548</v>
      </c>
      <c r="F2693" s="176" t="n">
        <v>2040</v>
      </c>
      <c r="G2693" s="177" t="n">
        <v>41</v>
      </c>
      <c r="H2693" s="178" t="n">
        <v>3022.62045456361</v>
      </c>
      <c r="I2693" s="179" t="n">
        <v>4306475.82611788</v>
      </c>
      <c r="J2693" s="180" t="str">
        <f>IF(I2693&gt;0,H2693/I2693,0)</f>
      </c>
      <c r="K2693" s="181" t="str">
        <f>1-EXP(-J2693)</f>
      </c>
      <c r="L2693" s="182" t="str">
        <f>IF(G2693=30,1,M2692)</f>
      </c>
      <c r="M2693" s="183" t="str">
        <f>L2693*(1-K2693)</f>
      </c>
    </row>
    <row r="2694">
      <c r="A2694" t="s">
        <v>167</v>
      </c>
      <c r="B2694" t="s">
        <v>250</v>
      </c>
      <c r="C2694" s="35" t="s">
        <v>252</v>
      </c>
      <c r="D2694" t="s">
        <v>530</v>
      </c>
      <c r="E2694" t="s">
        <v>548</v>
      </c>
      <c r="F2694" s="176" t="n">
        <v>2040</v>
      </c>
      <c r="G2694" s="177" t="n">
        <v>42</v>
      </c>
      <c r="H2694" s="178" t="n">
        <v>3375.19557728697</v>
      </c>
      <c r="I2694" s="179" t="n">
        <v>4344861.75765552</v>
      </c>
      <c r="J2694" s="180" t="str">
        <f>IF(I2694&gt;0,H2694/I2694,0)</f>
      </c>
      <c r="K2694" s="181" t="str">
        <f>1-EXP(-J2694)</f>
      </c>
      <c r="L2694" s="182" t="str">
        <f>IF(G2694=30,1,M2693)</f>
      </c>
      <c r="M2694" s="183" t="str">
        <f>L2694*(1-K2694)</f>
      </c>
    </row>
    <row r="2695">
      <c r="A2695" t="s">
        <v>167</v>
      </c>
      <c r="B2695" t="s">
        <v>250</v>
      </c>
      <c r="C2695" s="35" t="s">
        <v>252</v>
      </c>
      <c r="D2695" t="s">
        <v>530</v>
      </c>
      <c r="E2695" t="s">
        <v>548</v>
      </c>
      <c r="F2695" s="176" t="n">
        <v>2040</v>
      </c>
      <c r="G2695" s="177" t="n">
        <v>43</v>
      </c>
      <c r="H2695" s="178" t="n">
        <v>3751.98161500382</v>
      </c>
      <c r="I2695" s="179" t="n">
        <v>4337063.83409987</v>
      </c>
      <c r="J2695" s="180" t="str">
        <f>IF(I2695&gt;0,H2695/I2695,0)</f>
      </c>
      <c r="K2695" s="181" t="str">
        <f>1-EXP(-J2695)</f>
      </c>
      <c r="L2695" s="182" t="str">
        <f>IF(G2695=30,1,M2694)</f>
      </c>
      <c r="M2695" s="183" t="str">
        <f>L2695*(1-K2695)</f>
      </c>
    </row>
    <row r="2696">
      <c r="A2696" t="s">
        <v>167</v>
      </c>
      <c r="B2696" t="s">
        <v>250</v>
      </c>
      <c r="C2696" s="35" t="s">
        <v>252</v>
      </c>
      <c r="D2696" t="s">
        <v>530</v>
      </c>
      <c r="E2696" t="s">
        <v>548</v>
      </c>
      <c r="F2696" s="176" t="n">
        <v>2040</v>
      </c>
      <c r="G2696" s="177" t="n">
        <v>44</v>
      </c>
      <c r="H2696" s="178" t="n">
        <v>3871.12234952337</v>
      </c>
      <c r="I2696" s="179" t="n">
        <v>4270649.91160885</v>
      </c>
      <c r="J2696" s="180" t="str">
        <f>IF(I2696&gt;0,H2696/I2696,0)</f>
      </c>
      <c r="K2696" s="181" t="str">
        <f>1-EXP(-J2696)</f>
      </c>
      <c r="L2696" s="182" t="str">
        <f>IF(G2696=30,1,M2695)</f>
      </c>
      <c r="M2696" s="183" t="str">
        <f>L2696*(1-K2696)</f>
      </c>
    </row>
    <row r="2697">
      <c r="A2697" t="s">
        <v>167</v>
      </c>
      <c r="B2697" t="s">
        <v>250</v>
      </c>
      <c r="C2697" s="35" t="s">
        <v>252</v>
      </c>
      <c r="D2697" t="s">
        <v>530</v>
      </c>
      <c r="E2697" t="s">
        <v>548</v>
      </c>
      <c r="F2697" s="176" t="n">
        <v>2040</v>
      </c>
      <c r="G2697" s="177" t="n">
        <v>45</v>
      </c>
      <c r="H2697" s="178" t="n">
        <v>4102.46942667564</v>
      </c>
      <c r="I2697" s="179" t="n">
        <v>4201963.02695925</v>
      </c>
      <c r="J2697" s="180" t="str">
        <f>IF(I2697&gt;0,H2697/I2697,0)</f>
      </c>
      <c r="K2697" s="181" t="str">
        <f>1-EXP(-J2697)</f>
      </c>
      <c r="L2697" s="182" t="str">
        <f>IF(G2697=30,1,M2696)</f>
      </c>
      <c r="M2697" s="183" t="str">
        <f>L2697*(1-K2697)</f>
      </c>
    </row>
    <row r="2698">
      <c r="A2698" t="s">
        <v>167</v>
      </c>
      <c r="B2698" t="s">
        <v>250</v>
      </c>
      <c r="C2698" s="35" t="s">
        <v>252</v>
      </c>
      <c r="D2698" t="s">
        <v>530</v>
      </c>
      <c r="E2698" t="s">
        <v>548</v>
      </c>
      <c r="F2698" s="176" t="n">
        <v>2040</v>
      </c>
      <c r="G2698" s="177" t="n">
        <v>46</v>
      </c>
      <c r="H2698" s="178" t="n">
        <v>5035.36688297694</v>
      </c>
      <c r="I2698" s="179" t="n">
        <v>4142050.47736908</v>
      </c>
      <c r="J2698" s="180" t="str">
        <f>IF(I2698&gt;0,H2698/I2698,0)</f>
      </c>
      <c r="K2698" s="181" t="str">
        <f>1-EXP(-J2698)</f>
      </c>
      <c r="L2698" s="182" t="str">
        <f>IF(G2698=30,1,M2697)</f>
      </c>
      <c r="M2698" s="183" t="str">
        <f>L2698*(1-K2698)</f>
      </c>
    </row>
    <row r="2699">
      <c r="A2699" t="s">
        <v>167</v>
      </c>
      <c r="B2699" t="s">
        <v>250</v>
      </c>
      <c r="C2699" s="35" t="s">
        <v>252</v>
      </c>
      <c r="D2699" t="s">
        <v>530</v>
      </c>
      <c r="E2699" t="s">
        <v>548</v>
      </c>
      <c r="F2699" s="176" t="n">
        <v>2040</v>
      </c>
      <c r="G2699" s="177" t="n">
        <v>47</v>
      </c>
      <c r="H2699" s="178" t="n">
        <v>5457.18316892794</v>
      </c>
      <c r="I2699" s="179" t="n">
        <v>4084241.34121068</v>
      </c>
      <c r="J2699" s="180" t="str">
        <f>IF(I2699&gt;0,H2699/I2699,0)</f>
      </c>
      <c r="K2699" s="181" t="str">
        <f>1-EXP(-J2699)</f>
      </c>
      <c r="L2699" s="182" t="str">
        <f>IF(G2699=30,1,M2698)</f>
      </c>
      <c r="M2699" s="183" t="str">
        <f>L2699*(1-K2699)</f>
      </c>
    </row>
    <row r="2700">
      <c r="A2700" t="s">
        <v>167</v>
      </c>
      <c r="B2700" t="s">
        <v>250</v>
      </c>
      <c r="C2700" s="35" t="s">
        <v>252</v>
      </c>
      <c r="D2700" t="s">
        <v>530</v>
      </c>
      <c r="E2700" t="s">
        <v>548</v>
      </c>
      <c r="F2700" s="176" t="n">
        <v>2040</v>
      </c>
      <c r="G2700" s="177" t="n">
        <v>48</v>
      </c>
      <c r="H2700" s="178" t="n">
        <v>5998.58413180014</v>
      </c>
      <c r="I2700" s="179" t="n">
        <v>4059897.8546094</v>
      </c>
      <c r="J2700" s="180" t="str">
        <f>IF(I2700&gt;0,H2700/I2700,0)</f>
      </c>
      <c r="K2700" s="181" t="str">
        <f>1-EXP(-J2700)</f>
      </c>
      <c r="L2700" s="182" t="str">
        <f>IF(G2700=30,1,M2699)</f>
      </c>
      <c r="M2700" s="183" t="str">
        <f>L2700*(1-K2700)</f>
      </c>
    </row>
    <row r="2701">
      <c r="A2701" t="s">
        <v>167</v>
      </c>
      <c r="B2701" t="s">
        <v>250</v>
      </c>
      <c r="C2701" s="35" t="s">
        <v>252</v>
      </c>
      <c r="D2701" t="s">
        <v>530</v>
      </c>
      <c r="E2701" t="s">
        <v>548</v>
      </c>
      <c r="F2701" s="176" t="n">
        <v>2040</v>
      </c>
      <c r="G2701" s="177" t="n">
        <v>49</v>
      </c>
      <c r="H2701" s="178" t="n">
        <v>6431.3893582128</v>
      </c>
      <c r="I2701" s="179" t="n">
        <v>4028962.08241979</v>
      </c>
      <c r="J2701" s="180" t="str">
        <f>IF(I2701&gt;0,H2701/I2701,0)</f>
      </c>
      <c r="K2701" s="181" t="str">
        <f>1-EXP(-J2701)</f>
      </c>
      <c r="L2701" s="182" t="str">
        <f>IF(G2701=30,1,M2700)</f>
      </c>
      <c r="M2701" s="183" t="str">
        <f>L2701*(1-K2701)</f>
      </c>
    </row>
    <row r="2702">
      <c r="A2702" t="s">
        <v>167</v>
      </c>
      <c r="B2702" t="s">
        <v>250</v>
      </c>
      <c r="C2702" s="35" t="s">
        <v>252</v>
      </c>
      <c r="D2702" t="s">
        <v>530</v>
      </c>
      <c r="E2702" t="s">
        <v>548</v>
      </c>
      <c r="F2702" s="176" t="n">
        <v>2040</v>
      </c>
      <c r="G2702" s="177" t="n">
        <v>50</v>
      </c>
      <c r="H2702" s="178" t="n">
        <v>6941.72426253273</v>
      </c>
      <c r="I2702" s="179" t="n">
        <v>4000648.36237057</v>
      </c>
      <c r="J2702" s="180" t="str">
        <f>IF(I2702&gt;0,H2702/I2702,0)</f>
      </c>
      <c r="K2702" s="181" t="str">
        <f>1-EXP(-J2702)</f>
      </c>
      <c r="L2702" s="182" t="str">
        <f>IF(G2702=30,1,M2701)</f>
      </c>
      <c r="M2702" s="183" t="str">
        <f>L2702*(1-K2702)</f>
      </c>
    </row>
    <row r="2703">
      <c r="A2703" t="s">
        <v>167</v>
      </c>
      <c r="B2703" t="s">
        <v>250</v>
      </c>
      <c r="C2703" s="35" t="s">
        <v>252</v>
      </c>
      <c r="D2703" t="s">
        <v>530</v>
      </c>
      <c r="E2703" t="s">
        <v>548</v>
      </c>
      <c r="F2703" s="176" t="n">
        <v>2040</v>
      </c>
      <c r="G2703" s="177" t="n">
        <v>51</v>
      </c>
      <c r="H2703" s="178" t="n">
        <v>7870.99491522652</v>
      </c>
      <c r="I2703" s="179" t="n">
        <v>3993505.69727548</v>
      </c>
      <c r="J2703" s="180" t="str">
        <f>IF(I2703&gt;0,H2703/I2703,0)</f>
      </c>
      <c r="K2703" s="181" t="str">
        <f>1-EXP(-J2703)</f>
      </c>
      <c r="L2703" s="182" t="str">
        <f>IF(G2703=30,1,M2702)</f>
      </c>
      <c r="M2703" s="183" t="str">
        <f>L2703*(1-K2703)</f>
      </c>
    </row>
    <row r="2704">
      <c r="A2704" t="s">
        <v>167</v>
      </c>
      <c r="B2704" t="s">
        <v>250</v>
      </c>
      <c r="C2704" s="35" t="s">
        <v>252</v>
      </c>
      <c r="D2704" t="s">
        <v>530</v>
      </c>
      <c r="E2704" t="s">
        <v>548</v>
      </c>
      <c r="F2704" s="176" t="n">
        <v>2040</v>
      </c>
      <c r="G2704" s="177" t="n">
        <v>52</v>
      </c>
      <c r="H2704" s="178" t="n">
        <v>8529.40449625174</v>
      </c>
      <c r="I2704" s="179" t="n">
        <v>3940450.71801255</v>
      </c>
      <c r="J2704" s="180" t="str">
        <f>IF(I2704&gt;0,H2704/I2704,0)</f>
      </c>
      <c r="K2704" s="181" t="str">
        <f>1-EXP(-J2704)</f>
      </c>
      <c r="L2704" s="182" t="str">
        <f>IF(G2704=30,1,M2703)</f>
      </c>
      <c r="M2704" s="183" t="str">
        <f>L2704*(1-K2704)</f>
      </c>
    </row>
    <row r="2705">
      <c r="A2705" t="s">
        <v>167</v>
      </c>
      <c r="B2705" t="s">
        <v>250</v>
      </c>
      <c r="C2705" s="35" t="s">
        <v>252</v>
      </c>
      <c r="D2705" t="s">
        <v>530</v>
      </c>
      <c r="E2705" t="s">
        <v>548</v>
      </c>
      <c r="F2705" s="176" t="n">
        <v>2040</v>
      </c>
      <c r="G2705" s="177" t="n">
        <v>53</v>
      </c>
      <c r="H2705" s="178" t="n">
        <v>9201.03165015869</v>
      </c>
      <c r="I2705" s="179" t="n">
        <v>3878176.46744156</v>
      </c>
      <c r="J2705" s="180" t="str">
        <f>IF(I2705&gt;0,H2705/I2705,0)</f>
      </c>
      <c r="K2705" s="181" t="str">
        <f>1-EXP(-J2705)</f>
      </c>
      <c r="L2705" s="182" t="str">
        <f>IF(G2705=30,1,M2704)</f>
      </c>
      <c r="M2705" s="183" t="str">
        <f>L2705*(1-K2705)</f>
      </c>
    </row>
    <row r="2706">
      <c r="A2706" t="s">
        <v>167</v>
      </c>
      <c r="B2706" t="s">
        <v>250</v>
      </c>
      <c r="C2706" s="35" t="s">
        <v>252</v>
      </c>
      <c r="D2706" t="s">
        <v>530</v>
      </c>
      <c r="E2706" t="s">
        <v>548</v>
      </c>
      <c r="F2706" s="176" t="n">
        <v>2040</v>
      </c>
      <c r="G2706" s="177" t="n">
        <v>54</v>
      </c>
      <c r="H2706" s="178" t="n">
        <v>10134.418771754</v>
      </c>
      <c r="I2706" s="179" t="n">
        <v>3873983.99742555</v>
      </c>
      <c r="J2706" s="180" t="str">
        <f>IF(I2706&gt;0,H2706/I2706,0)</f>
      </c>
      <c r="K2706" s="181" t="str">
        <f>1-EXP(-J2706)</f>
      </c>
      <c r="L2706" s="182" t="str">
        <f>IF(G2706=30,1,M2705)</f>
      </c>
      <c r="M2706" s="183" t="str">
        <f>L2706*(1-K2706)</f>
      </c>
    </row>
    <row r="2707">
      <c r="A2707" t="s">
        <v>167</v>
      </c>
      <c r="B2707" t="s">
        <v>250</v>
      </c>
      <c r="C2707" s="35" t="s">
        <v>252</v>
      </c>
      <c r="D2707" t="s">
        <v>530</v>
      </c>
      <c r="E2707" t="s">
        <v>548</v>
      </c>
      <c r="F2707" s="176" t="n">
        <v>2040</v>
      </c>
      <c r="G2707" s="177" t="n">
        <v>55</v>
      </c>
      <c r="H2707" s="178" t="n">
        <v>11322.2011150292</v>
      </c>
      <c r="I2707" s="179" t="n">
        <v>3922256.71298276</v>
      </c>
      <c r="J2707" s="180" t="str">
        <f>IF(I2707&gt;0,H2707/I2707,0)</f>
      </c>
      <c r="K2707" s="181" t="str">
        <f>1-EXP(-J2707)</f>
      </c>
      <c r="L2707" s="182" t="str">
        <f>IF(G2707=30,1,M2706)</f>
      </c>
      <c r="M2707" s="183" t="str">
        <f>L2707*(1-K2707)</f>
      </c>
    </row>
    <row r="2708">
      <c r="A2708" t="s">
        <v>167</v>
      </c>
      <c r="B2708" t="s">
        <v>250</v>
      </c>
      <c r="C2708" s="35" t="s">
        <v>252</v>
      </c>
      <c r="D2708" t="s">
        <v>530</v>
      </c>
      <c r="E2708" t="s">
        <v>548</v>
      </c>
      <c r="F2708" s="176" t="n">
        <v>2040</v>
      </c>
      <c r="G2708" s="177" t="n">
        <v>56</v>
      </c>
      <c r="H2708" s="178" t="n">
        <v>12454.5462793391</v>
      </c>
      <c r="I2708" s="179" t="n">
        <v>3928637.99548491</v>
      </c>
      <c r="J2708" s="180" t="str">
        <f>IF(I2708&gt;0,H2708/I2708,0)</f>
      </c>
      <c r="K2708" s="181" t="str">
        <f>1-EXP(-J2708)</f>
      </c>
      <c r="L2708" s="182" t="str">
        <f>IF(G2708=30,1,M2707)</f>
      </c>
      <c r="M2708" s="183" t="str">
        <f>L2708*(1-K2708)</f>
      </c>
    </row>
    <row r="2709">
      <c r="A2709" t="s">
        <v>167</v>
      </c>
      <c r="B2709" t="s">
        <v>250</v>
      </c>
      <c r="C2709" s="35" t="s">
        <v>252</v>
      </c>
      <c r="D2709" t="s">
        <v>530</v>
      </c>
      <c r="E2709" t="s">
        <v>548</v>
      </c>
      <c r="F2709" s="176" t="n">
        <v>2040</v>
      </c>
      <c r="G2709" s="177" t="n">
        <v>57</v>
      </c>
      <c r="H2709" s="178" t="n">
        <v>13487.0177727316</v>
      </c>
      <c r="I2709" s="179" t="n">
        <v>3878748.81148859</v>
      </c>
      <c r="J2709" s="180" t="str">
        <f>IF(I2709&gt;0,H2709/I2709,0)</f>
      </c>
      <c r="K2709" s="181" t="str">
        <f>1-EXP(-J2709)</f>
      </c>
      <c r="L2709" s="182" t="str">
        <f>IF(G2709=30,1,M2708)</f>
      </c>
      <c r="M2709" s="183" t="str">
        <f>L2709*(1-K2709)</f>
      </c>
    </row>
    <row r="2710">
      <c r="A2710" t="s">
        <v>167</v>
      </c>
      <c r="B2710" t="s">
        <v>250</v>
      </c>
      <c r="C2710" s="35" t="s">
        <v>252</v>
      </c>
      <c r="D2710" t="s">
        <v>530</v>
      </c>
      <c r="E2710" t="s">
        <v>548</v>
      </c>
      <c r="F2710" s="176" t="n">
        <v>2040</v>
      </c>
      <c r="G2710" s="177" t="n">
        <v>58</v>
      </c>
      <c r="H2710" s="178" t="n">
        <v>14503.149954137</v>
      </c>
      <c r="I2710" s="179" t="n">
        <v>3804385.60818816</v>
      </c>
      <c r="J2710" s="180" t="str">
        <f>IF(I2710&gt;0,H2710/I2710,0)</f>
      </c>
      <c r="K2710" s="181" t="str">
        <f>1-EXP(-J2710)</f>
      </c>
      <c r="L2710" s="182" t="str">
        <f>IF(G2710=30,1,M2709)</f>
      </c>
      <c r="M2710" s="183" t="str">
        <f>L2710*(1-K2710)</f>
      </c>
    </row>
    <row r="2711">
      <c r="A2711" t="s">
        <v>167</v>
      </c>
      <c r="B2711" t="s">
        <v>250</v>
      </c>
      <c r="C2711" s="35" t="s">
        <v>252</v>
      </c>
      <c r="D2711" t="s">
        <v>530</v>
      </c>
      <c r="E2711" t="s">
        <v>548</v>
      </c>
      <c r="F2711" s="176" t="n">
        <v>2040</v>
      </c>
      <c r="G2711" s="177" t="n">
        <v>59</v>
      </c>
      <c r="H2711" s="178" t="n">
        <v>14830.8129220316</v>
      </c>
      <c r="I2711" s="179" t="n">
        <v>3722603.2962816</v>
      </c>
      <c r="J2711" s="180" t="str">
        <f>IF(I2711&gt;0,H2711/I2711,0)</f>
      </c>
      <c r="K2711" s="181" t="str">
        <f>1-EXP(-J2711)</f>
      </c>
      <c r="L2711" s="182" t="str">
        <f>IF(G2711=30,1,M2710)</f>
      </c>
      <c r="M2711" s="183" t="str">
        <f>L2711*(1-K2711)</f>
      </c>
    </row>
    <row r="2712">
      <c r="A2712" t="s">
        <v>167</v>
      </c>
      <c r="B2712" t="s">
        <v>250</v>
      </c>
      <c r="C2712" s="35" t="s">
        <v>252</v>
      </c>
      <c r="D2712" t="s">
        <v>530</v>
      </c>
      <c r="E2712" t="s">
        <v>548</v>
      </c>
      <c r="F2712" s="176" t="n">
        <v>2040</v>
      </c>
      <c r="G2712" s="177" t="n">
        <v>60</v>
      </c>
      <c r="H2712" s="178" t="n">
        <v>15400.2410150914</v>
      </c>
      <c r="I2712" s="179" t="n">
        <v>3645231.43199263</v>
      </c>
      <c r="J2712" s="180" t="str">
        <f>IF(I2712&gt;0,H2712/I2712,0)</f>
      </c>
      <c r="K2712" s="181" t="str">
        <f>1-EXP(-J2712)</f>
      </c>
      <c r="L2712" s="182" t="str">
        <f>IF(G2712=30,1,M2711)</f>
      </c>
      <c r="M2712" s="183" t="str">
        <f>L2712*(1-K2712)</f>
      </c>
    </row>
    <row r="2713">
      <c r="A2713" t="s">
        <v>167</v>
      </c>
      <c r="B2713" t="s">
        <v>250</v>
      </c>
      <c r="C2713" s="35" t="s">
        <v>252</v>
      </c>
      <c r="D2713" t="s">
        <v>530</v>
      </c>
      <c r="E2713" t="s">
        <v>548</v>
      </c>
      <c r="F2713" s="176" t="n">
        <v>2040</v>
      </c>
      <c r="G2713" s="177" t="n">
        <v>61</v>
      </c>
      <c r="H2713" s="178" t="n">
        <v>16066.8324453227</v>
      </c>
      <c r="I2713" s="179" t="n">
        <v>3554152.57880683</v>
      </c>
      <c r="J2713" s="180" t="str">
        <f>IF(I2713&gt;0,H2713/I2713,0)</f>
      </c>
      <c r="K2713" s="181" t="str">
        <f>1-EXP(-J2713)</f>
      </c>
      <c r="L2713" s="182" t="str">
        <f>IF(G2713=30,1,M2712)</f>
      </c>
      <c r="M2713" s="183" t="str">
        <f>L2713*(1-K2713)</f>
      </c>
    </row>
    <row r="2714">
      <c r="A2714" t="s">
        <v>167</v>
      </c>
      <c r="B2714" t="s">
        <v>250</v>
      </c>
      <c r="C2714" s="35" t="s">
        <v>252</v>
      </c>
      <c r="D2714" t="s">
        <v>530</v>
      </c>
      <c r="E2714" t="s">
        <v>548</v>
      </c>
      <c r="F2714" s="176" t="n">
        <v>2040</v>
      </c>
      <c r="G2714" s="177" t="n">
        <v>62</v>
      </c>
      <c r="H2714" s="178" t="n">
        <v>16793.5116694276</v>
      </c>
      <c r="I2714" s="179" t="n">
        <v>3439934.91747861</v>
      </c>
      <c r="J2714" s="180" t="str">
        <f>IF(I2714&gt;0,H2714/I2714,0)</f>
      </c>
      <c r="K2714" s="181" t="str">
        <f>1-EXP(-J2714)</f>
      </c>
      <c r="L2714" s="182" t="str">
        <f>IF(G2714=30,1,M2713)</f>
      </c>
      <c r="M2714" s="183" t="str">
        <f>L2714*(1-K2714)</f>
      </c>
    </row>
    <row r="2715">
      <c r="A2715" t="s">
        <v>167</v>
      </c>
      <c r="B2715" t="s">
        <v>250</v>
      </c>
      <c r="C2715" s="35" t="s">
        <v>252</v>
      </c>
      <c r="D2715" t="s">
        <v>530</v>
      </c>
      <c r="E2715" t="s">
        <v>548</v>
      </c>
      <c r="F2715" s="176" t="n">
        <v>2040</v>
      </c>
      <c r="G2715" s="177" t="n">
        <v>63</v>
      </c>
      <c r="H2715" s="178" t="n">
        <v>17544.9161529578</v>
      </c>
      <c r="I2715" s="179" t="n">
        <v>3328838.84316015</v>
      </c>
      <c r="J2715" s="180" t="str">
        <f>IF(I2715&gt;0,H2715/I2715,0)</f>
      </c>
      <c r="K2715" s="181" t="str">
        <f>1-EXP(-J2715)</f>
      </c>
      <c r="L2715" s="182" t="str">
        <f>IF(G2715=30,1,M2714)</f>
      </c>
      <c r="M2715" s="183" t="str">
        <f>L2715*(1-K2715)</f>
      </c>
    </row>
    <row r="2716">
      <c r="A2716" t="s">
        <v>167</v>
      </c>
      <c r="B2716" t="s">
        <v>250</v>
      </c>
      <c r="C2716" s="35" t="s">
        <v>252</v>
      </c>
      <c r="D2716" t="s">
        <v>530</v>
      </c>
      <c r="E2716" t="s">
        <v>548</v>
      </c>
      <c r="F2716" s="176" t="n">
        <v>2040</v>
      </c>
      <c r="G2716" s="177" t="n">
        <v>64</v>
      </c>
      <c r="H2716" s="178" t="n">
        <v>18741.338058253</v>
      </c>
      <c r="I2716" s="179" t="n">
        <v>3229785.46710489</v>
      </c>
      <c r="J2716" s="180" t="str">
        <f>IF(I2716&gt;0,H2716/I2716,0)</f>
      </c>
      <c r="K2716" s="181" t="str">
        <f>1-EXP(-J2716)</f>
      </c>
      <c r="L2716" s="182" t="str">
        <f>IF(G2716=30,1,M2715)</f>
      </c>
      <c r="M2716" s="183" t="str">
        <f>L2716*(1-K2716)</f>
      </c>
    </row>
    <row r="2717">
      <c r="A2717" t="s">
        <v>167</v>
      </c>
      <c r="B2717" t="s">
        <v>250</v>
      </c>
      <c r="C2717" s="35" t="s">
        <v>252</v>
      </c>
      <c r="D2717" t="s">
        <v>530</v>
      </c>
      <c r="E2717" t="s">
        <v>548</v>
      </c>
      <c r="F2717" s="176" t="n">
        <v>2040</v>
      </c>
      <c r="G2717" s="177" t="n">
        <v>65</v>
      </c>
      <c r="H2717" s="178" t="n">
        <v>19796.240829667</v>
      </c>
      <c r="I2717" s="179" t="n">
        <v>3118131.89365348</v>
      </c>
      <c r="J2717" s="180" t="str">
        <f>IF(I2717&gt;0,H2717/I2717,0)</f>
      </c>
      <c r="K2717" s="181" t="str">
        <f>1-EXP(-J2717)</f>
      </c>
      <c r="L2717" s="182" t="str">
        <f>IF(G2717=30,1,M2716)</f>
      </c>
      <c r="M2717" s="183" t="str">
        <f>L2717*(1-K2717)</f>
      </c>
    </row>
    <row r="2718">
      <c r="A2718" t="s">
        <v>167</v>
      </c>
      <c r="B2718" t="s">
        <v>250</v>
      </c>
      <c r="C2718" s="35" t="s">
        <v>252</v>
      </c>
      <c r="D2718" t="s">
        <v>530</v>
      </c>
      <c r="E2718" t="s">
        <v>548</v>
      </c>
      <c r="F2718" s="176" t="n">
        <v>2040</v>
      </c>
      <c r="G2718" s="177" t="n">
        <v>66</v>
      </c>
      <c r="H2718" s="178" t="n">
        <v>20321.4028703375</v>
      </c>
      <c r="I2718" s="179" t="n">
        <v>3018134.61125961</v>
      </c>
      <c r="J2718" s="180" t="str">
        <f>IF(I2718&gt;0,H2718/I2718,0)</f>
      </c>
      <c r="K2718" s="181" t="str">
        <f>1-EXP(-J2718)</f>
      </c>
      <c r="L2718" s="182" t="str">
        <f>IF(G2718=30,1,M2717)</f>
      </c>
      <c r="M2718" s="183" t="str">
        <f>L2718*(1-K2718)</f>
      </c>
    </row>
    <row r="2719">
      <c r="A2719" t="s">
        <v>167</v>
      </c>
      <c r="B2719" t="s">
        <v>250</v>
      </c>
      <c r="C2719" s="35" t="s">
        <v>252</v>
      </c>
      <c r="D2719" t="s">
        <v>530</v>
      </c>
      <c r="E2719" t="s">
        <v>548</v>
      </c>
      <c r="F2719" s="176" t="n">
        <v>2040</v>
      </c>
      <c r="G2719" s="177" t="n">
        <v>67</v>
      </c>
      <c r="H2719" s="178" t="n">
        <v>21425.1900143745</v>
      </c>
      <c r="I2719" s="179" t="n">
        <v>2916371.51166369</v>
      </c>
      <c r="J2719" s="180" t="str">
        <f>IF(I2719&gt;0,H2719/I2719,0)</f>
      </c>
      <c r="K2719" s="181" t="str">
        <f>1-EXP(-J2719)</f>
      </c>
      <c r="L2719" s="182" t="str">
        <f>IF(G2719=30,1,M2718)</f>
      </c>
      <c r="M2719" s="183" t="str">
        <f>L2719*(1-K2719)</f>
      </c>
    </row>
    <row r="2720">
      <c r="A2720" t="s">
        <v>167</v>
      </c>
      <c r="B2720" t="s">
        <v>250</v>
      </c>
      <c r="C2720" s="35" t="s">
        <v>252</v>
      </c>
      <c r="D2720" t="s">
        <v>530</v>
      </c>
      <c r="E2720" t="s">
        <v>548</v>
      </c>
      <c r="F2720" s="176" t="n">
        <v>2040</v>
      </c>
      <c r="G2720" s="177" t="n">
        <v>68</v>
      </c>
      <c r="H2720" s="178" t="n">
        <v>22273.6160426808</v>
      </c>
      <c r="I2720" s="179" t="n">
        <v>2795441.52764399</v>
      </c>
      <c r="J2720" s="180" t="str">
        <f>IF(I2720&gt;0,H2720/I2720,0)</f>
      </c>
      <c r="K2720" s="181" t="str">
        <f>1-EXP(-J2720)</f>
      </c>
      <c r="L2720" s="182" t="str">
        <f>IF(G2720=30,1,M2719)</f>
      </c>
      <c r="M2720" s="183" t="str">
        <f>L2720*(1-K2720)</f>
      </c>
    </row>
    <row r="2721">
      <c r="A2721" t="s">
        <v>167</v>
      </c>
      <c r="B2721" t="s">
        <v>250</v>
      </c>
      <c r="C2721" s="35" t="s">
        <v>252</v>
      </c>
      <c r="D2721" t="s">
        <v>530</v>
      </c>
      <c r="E2721" t="s">
        <v>548</v>
      </c>
      <c r="F2721" s="176" t="n">
        <v>2040</v>
      </c>
      <c r="G2721" s="177" t="n">
        <v>69</v>
      </c>
      <c r="H2721" s="178" t="n">
        <v>22503.1797803524</v>
      </c>
      <c r="I2721" s="179" t="n">
        <v>2682891.87241171</v>
      </c>
      <c r="J2721" s="180" t="str">
        <f>IF(I2721&gt;0,H2721/I2721,0)</f>
      </c>
      <c r="K2721" s="181" t="str">
        <f>1-EXP(-J2721)</f>
      </c>
      <c r="L2721" s="182" t="str">
        <f>IF(G2721=30,1,M2720)</f>
      </c>
      <c r="M2721" s="183" t="str">
        <f>L2721*(1-K2721)</f>
      </c>
    </row>
    <row r="2722">
      <c r="A2722" t="s">
        <v>167</v>
      </c>
      <c r="B2722" t="s">
        <v>250</v>
      </c>
      <c r="C2722" s="35" t="s">
        <v>252</v>
      </c>
      <c r="D2722" t="s">
        <v>530</v>
      </c>
      <c r="E2722" t="s">
        <v>548</v>
      </c>
      <c r="F2722" s="176" t="n">
        <v>2041</v>
      </c>
      <c r="G2722" s="177" t="n">
        <v>30</v>
      </c>
      <c r="H2722" s="178" t="n">
        <v>751.903754478653</v>
      </c>
      <c r="I2722" s="179" t="n">
        <v>4807096.95505735</v>
      </c>
      <c r="J2722" s="180" t="str">
        <f>IF(I2722&gt;0,H2722/I2722,0)</f>
      </c>
      <c r="K2722" s="181" t="str">
        <f>1-EXP(-J2722)</f>
      </c>
      <c r="L2722" s="182" t="str">
        <f>IF(G2722=30,1,M2721)</f>
      </c>
      <c r="M2722" s="183" t="str">
        <f>L2722*(1-K2722)</f>
      </c>
    </row>
    <row r="2723">
      <c r="A2723" t="s">
        <v>167</v>
      </c>
      <c r="B2723" t="s">
        <v>250</v>
      </c>
      <c r="C2723" s="35" t="s">
        <v>252</v>
      </c>
      <c r="D2723" t="s">
        <v>530</v>
      </c>
      <c r="E2723" t="s">
        <v>548</v>
      </c>
      <c r="F2723" s="176" t="n">
        <v>2041</v>
      </c>
      <c r="G2723" s="177" t="n">
        <v>31</v>
      </c>
      <c r="H2723" s="178" t="n">
        <v>1051.78649801875</v>
      </c>
      <c r="I2723" s="179" t="n">
        <v>4706067.14016156</v>
      </c>
      <c r="J2723" s="180" t="str">
        <f>IF(I2723&gt;0,H2723/I2723,0)</f>
      </c>
      <c r="K2723" s="181" t="str">
        <f>1-EXP(-J2723)</f>
      </c>
      <c r="L2723" s="182" t="str">
        <f>IF(G2723=30,1,M2722)</f>
      </c>
      <c r="M2723" s="183" t="str">
        <f>L2723*(1-K2723)</f>
      </c>
    </row>
    <row r="2724">
      <c r="A2724" t="s">
        <v>167</v>
      </c>
      <c r="B2724" t="s">
        <v>250</v>
      </c>
      <c r="C2724" s="35" t="s">
        <v>252</v>
      </c>
      <c r="D2724" t="s">
        <v>530</v>
      </c>
      <c r="E2724" t="s">
        <v>548</v>
      </c>
      <c r="F2724" s="176" t="n">
        <v>2041</v>
      </c>
      <c r="G2724" s="177" t="n">
        <v>32</v>
      </c>
      <c r="H2724" s="178" t="n">
        <v>1082.5682235078</v>
      </c>
      <c r="I2724" s="179" t="n">
        <v>4649707.38077151</v>
      </c>
      <c r="J2724" s="180" t="str">
        <f>IF(I2724&gt;0,H2724/I2724,0)</f>
      </c>
      <c r="K2724" s="181" t="str">
        <f>1-EXP(-J2724)</f>
      </c>
      <c r="L2724" s="182" t="str">
        <f>IF(G2724=30,1,M2723)</f>
      </c>
      <c r="M2724" s="183" t="str">
        <f>L2724*(1-K2724)</f>
      </c>
    </row>
    <row r="2725">
      <c r="A2725" t="s">
        <v>167</v>
      </c>
      <c r="B2725" t="s">
        <v>250</v>
      </c>
      <c r="C2725" s="35" t="s">
        <v>252</v>
      </c>
      <c r="D2725" t="s">
        <v>530</v>
      </c>
      <c r="E2725" t="s">
        <v>548</v>
      </c>
      <c r="F2725" s="176" t="n">
        <v>2041</v>
      </c>
      <c r="G2725" s="177" t="n">
        <v>33</v>
      </c>
      <c r="H2725" s="178" t="n">
        <v>1140.53851981894</v>
      </c>
      <c r="I2725" s="179" t="n">
        <v>4642108.12745128</v>
      </c>
      <c r="J2725" s="180" t="str">
        <f>IF(I2725&gt;0,H2725/I2725,0)</f>
      </c>
      <c r="K2725" s="181" t="str">
        <f>1-EXP(-J2725)</f>
      </c>
      <c r="L2725" s="182" t="str">
        <f>IF(G2725=30,1,M2724)</f>
      </c>
      <c r="M2725" s="183" t="str">
        <f>L2725*(1-K2725)</f>
      </c>
    </row>
    <row r="2726">
      <c r="A2726" t="s">
        <v>167</v>
      </c>
      <c r="B2726" t="s">
        <v>250</v>
      </c>
      <c r="C2726" s="35" t="s">
        <v>252</v>
      </c>
      <c r="D2726" t="s">
        <v>530</v>
      </c>
      <c r="E2726" t="s">
        <v>548</v>
      </c>
      <c r="F2726" s="176" t="n">
        <v>2041</v>
      </c>
      <c r="G2726" s="177" t="n">
        <v>34</v>
      </c>
      <c r="H2726" s="178" t="n">
        <v>1199.33177137056</v>
      </c>
      <c r="I2726" s="179" t="n">
        <v>4614457.16148352</v>
      </c>
      <c r="J2726" s="180" t="str">
        <f>IF(I2726&gt;0,H2726/I2726,0)</f>
      </c>
      <c r="K2726" s="181" t="str">
        <f>1-EXP(-J2726)</f>
      </c>
      <c r="L2726" s="182" t="str">
        <f>IF(G2726=30,1,M2725)</f>
      </c>
      <c r="M2726" s="183" t="str">
        <f>L2726*(1-K2726)</f>
      </c>
    </row>
    <row r="2727">
      <c r="A2727" t="s">
        <v>167</v>
      </c>
      <c r="B2727" t="s">
        <v>250</v>
      </c>
      <c r="C2727" s="35" t="s">
        <v>252</v>
      </c>
      <c r="D2727" t="s">
        <v>530</v>
      </c>
      <c r="E2727" t="s">
        <v>548</v>
      </c>
      <c r="F2727" s="176" t="n">
        <v>2041</v>
      </c>
      <c r="G2727" s="177" t="n">
        <v>35</v>
      </c>
      <c r="H2727" s="178" t="n">
        <v>1269.73028055675</v>
      </c>
      <c r="I2727" s="179" t="n">
        <v>4543131.49319451</v>
      </c>
      <c r="J2727" s="180" t="str">
        <f>IF(I2727&gt;0,H2727/I2727,0)</f>
      </c>
      <c r="K2727" s="181" t="str">
        <f>1-EXP(-J2727)</f>
      </c>
      <c r="L2727" s="182" t="str">
        <f>IF(G2727=30,1,M2726)</f>
      </c>
      <c r="M2727" s="183" t="str">
        <f>L2727*(1-K2727)</f>
      </c>
    </row>
    <row r="2728">
      <c r="A2728" t="s">
        <v>167</v>
      </c>
      <c r="B2728" t="s">
        <v>250</v>
      </c>
      <c r="C2728" s="35" t="s">
        <v>252</v>
      </c>
      <c r="D2728" t="s">
        <v>530</v>
      </c>
      <c r="E2728" t="s">
        <v>548</v>
      </c>
      <c r="F2728" s="176" t="n">
        <v>2041</v>
      </c>
      <c r="G2728" s="177" t="n">
        <v>36</v>
      </c>
      <c r="H2728" s="178" t="n">
        <v>1596.682232445</v>
      </c>
      <c r="I2728" s="179" t="n">
        <v>4449010.48481252</v>
      </c>
      <c r="J2728" s="180" t="str">
        <f>IF(I2728&gt;0,H2728/I2728,0)</f>
      </c>
      <c r="K2728" s="181" t="str">
        <f>1-EXP(-J2728)</f>
      </c>
      <c r="L2728" s="182" t="str">
        <f>IF(G2728=30,1,M2727)</f>
      </c>
      <c r="M2728" s="183" t="str">
        <f>L2728*(1-K2728)</f>
      </c>
    </row>
    <row r="2729">
      <c r="A2729" t="s">
        <v>167</v>
      </c>
      <c r="B2729" t="s">
        <v>250</v>
      </c>
      <c r="C2729" s="35" t="s">
        <v>252</v>
      </c>
      <c r="D2729" t="s">
        <v>530</v>
      </c>
      <c r="E2729" t="s">
        <v>548</v>
      </c>
      <c r="F2729" s="176" t="n">
        <v>2041</v>
      </c>
      <c r="G2729" s="177" t="n">
        <v>37</v>
      </c>
      <c r="H2729" s="178" t="n">
        <v>1713.42242802189</v>
      </c>
      <c r="I2729" s="179" t="n">
        <v>4351400.69130983</v>
      </c>
      <c r="J2729" s="180" t="str">
        <f>IF(I2729&gt;0,H2729/I2729,0)</f>
      </c>
      <c r="K2729" s="181" t="str">
        <f>1-EXP(-J2729)</f>
      </c>
      <c r="L2729" s="182" t="str">
        <f>IF(G2729=30,1,M2728)</f>
      </c>
      <c r="M2729" s="183" t="str">
        <f>L2729*(1-K2729)</f>
      </c>
    </row>
    <row r="2730">
      <c r="A2730" t="s">
        <v>167</v>
      </c>
      <c r="B2730" t="s">
        <v>250</v>
      </c>
      <c r="C2730" s="35" t="s">
        <v>252</v>
      </c>
      <c r="D2730" t="s">
        <v>530</v>
      </c>
      <c r="E2730" t="s">
        <v>548</v>
      </c>
      <c r="F2730" s="176" t="n">
        <v>2041</v>
      </c>
      <c r="G2730" s="177" t="n">
        <v>38</v>
      </c>
      <c r="H2730" s="178" t="n">
        <v>1895.68976949865</v>
      </c>
      <c r="I2730" s="179" t="n">
        <v>4307519.54664742</v>
      </c>
      <c r="J2730" s="180" t="str">
        <f>IF(I2730&gt;0,H2730/I2730,0)</f>
      </c>
      <c r="K2730" s="181" t="str">
        <f>1-EXP(-J2730)</f>
      </c>
      <c r="L2730" s="182" t="str">
        <f>IF(G2730=30,1,M2729)</f>
      </c>
      <c r="M2730" s="183" t="str">
        <f>L2730*(1-K2730)</f>
      </c>
    </row>
    <row r="2731">
      <c r="A2731" t="s">
        <v>167</v>
      </c>
      <c r="B2731" t="s">
        <v>250</v>
      </c>
      <c r="C2731" s="35" t="s">
        <v>252</v>
      </c>
      <c r="D2731" t="s">
        <v>530</v>
      </c>
      <c r="E2731" t="s">
        <v>548</v>
      </c>
      <c r="F2731" s="176" t="n">
        <v>2041</v>
      </c>
      <c r="G2731" s="177" t="n">
        <v>39</v>
      </c>
      <c r="H2731" s="178" t="n">
        <v>2036.32688109101</v>
      </c>
      <c r="I2731" s="179" t="n">
        <v>4286021.23645957</v>
      </c>
      <c r="J2731" s="180" t="str">
        <f>IF(I2731&gt;0,H2731/I2731,0)</f>
      </c>
      <c r="K2731" s="181" t="str">
        <f>1-EXP(-J2731)</f>
      </c>
      <c r="L2731" s="182" t="str">
        <f>IF(G2731=30,1,M2730)</f>
      </c>
      <c r="M2731" s="183" t="str">
        <f>L2731*(1-K2731)</f>
      </c>
    </row>
    <row r="2732">
      <c r="A2732" t="s">
        <v>167</v>
      </c>
      <c r="B2732" t="s">
        <v>250</v>
      </c>
      <c r="C2732" s="35" t="s">
        <v>252</v>
      </c>
      <c r="D2732" t="s">
        <v>530</v>
      </c>
      <c r="E2732" t="s">
        <v>548</v>
      </c>
      <c r="F2732" s="176" t="n">
        <v>2041</v>
      </c>
      <c r="G2732" s="177" t="n">
        <v>40</v>
      </c>
      <c r="H2732" s="178" t="n">
        <v>2233.8437158134</v>
      </c>
      <c r="I2732" s="179" t="n">
        <v>4264343.76025489</v>
      </c>
      <c r="J2732" s="180" t="str">
        <f>IF(I2732&gt;0,H2732/I2732,0)</f>
      </c>
      <c r="K2732" s="181" t="str">
        <f>1-EXP(-J2732)</f>
      </c>
      <c r="L2732" s="182" t="str">
        <f>IF(G2732=30,1,M2731)</f>
      </c>
      <c r="M2732" s="183" t="str">
        <f>L2732*(1-K2732)</f>
      </c>
    </row>
    <row r="2733">
      <c r="A2733" t="s">
        <v>167</v>
      </c>
      <c r="B2733" t="s">
        <v>250</v>
      </c>
      <c r="C2733" s="35" t="s">
        <v>252</v>
      </c>
      <c r="D2733" t="s">
        <v>530</v>
      </c>
      <c r="E2733" t="s">
        <v>548</v>
      </c>
      <c r="F2733" s="176" t="n">
        <v>2041</v>
      </c>
      <c r="G2733" s="177" t="n">
        <v>41</v>
      </c>
      <c r="H2733" s="178" t="n">
        <v>2930.57545856223</v>
      </c>
      <c r="I2733" s="179" t="n">
        <v>4261788.44475232</v>
      </c>
      <c r="J2733" s="180" t="str">
        <f>IF(I2733&gt;0,H2733/I2733,0)</f>
      </c>
      <c r="K2733" s="181" t="str">
        <f>1-EXP(-J2733)</f>
      </c>
      <c r="L2733" s="182" t="str">
        <f>IF(G2733=30,1,M2732)</f>
      </c>
      <c r="M2733" s="183" t="str">
        <f>L2733*(1-K2733)</f>
      </c>
    </row>
    <row r="2734">
      <c r="A2734" t="s">
        <v>167</v>
      </c>
      <c r="B2734" t="s">
        <v>250</v>
      </c>
      <c r="C2734" s="35" t="s">
        <v>252</v>
      </c>
      <c r="D2734" t="s">
        <v>530</v>
      </c>
      <c r="E2734" t="s">
        <v>548</v>
      </c>
      <c r="F2734" s="176" t="n">
        <v>2041</v>
      </c>
      <c r="G2734" s="177" t="n">
        <v>42</v>
      </c>
      <c r="H2734" s="178" t="n">
        <v>3298.34163564814</v>
      </c>
      <c r="I2734" s="179" t="n">
        <v>4297218.25689786</v>
      </c>
      <c r="J2734" s="180" t="str">
        <f>IF(I2734&gt;0,H2734/I2734,0)</f>
      </c>
      <c r="K2734" s="181" t="str">
        <f>1-EXP(-J2734)</f>
      </c>
      <c r="L2734" s="182" t="str">
        <f>IF(G2734=30,1,M2733)</f>
      </c>
      <c r="M2734" s="183" t="str">
        <f>L2734*(1-K2734)</f>
      </c>
    </row>
    <row r="2735">
      <c r="A2735" t="s">
        <v>167</v>
      </c>
      <c r="B2735" t="s">
        <v>250</v>
      </c>
      <c r="C2735" s="35" t="s">
        <v>252</v>
      </c>
      <c r="D2735" t="s">
        <v>530</v>
      </c>
      <c r="E2735" t="s">
        <v>548</v>
      </c>
      <c r="F2735" s="176" t="n">
        <v>2041</v>
      </c>
      <c r="G2735" s="177" t="n">
        <v>43</v>
      </c>
      <c r="H2735" s="178" t="n">
        <v>3711.19477157624</v>
      </c>
      <c r="I2735" s="179" t="n">
        <v>4334680.49576051</v>
      </c>
      <c r="J2735" s="180" t="str">
        <f>IF(I2735&gt;0,H2735/I2735,0)</f>
      </c>
      <c r="K2735" s="181" t="str">
        <f>1-EXP(-J2735)</f>
      </c>
      <c r="L2735" s="182" t="str">
        <f>IF(G2735=30,1,M2734)</f>
      </c>
      <c r="M2735" s="183" t="str">
        <f>L2735*(1-K2735)</f>
      </c>
    </row>
    <row r="2736">
      <c r="A2736" t="s">
        <v>167</v>
      </c>
      <c r="B2736" t="s">
        <v>250</v>
      </c>
      <c r="C2736" s="35" t="s">
        <v>252</v>
      </c>
      <c r="D2736" t="s">
        <v>530</v>
      </c>
      <c r="E2736" t="s">
        <v>548</v>
      </c>
      <c r="F2736" s="176" t="n">
        <v>2041</v>
      </c>
      <c r="G2736" s="177" t="n">
        <v>44</v>
      </c>
      <c r="H2736" s="178" t="n">
        <v>3894.89043600238</v>
      </c>
      <c r="I2736" s="179" t="n">
        <v>4325943.14782184</v>
      </c>
      <c r="J2736" s="180" t="str">
        <f>IF(I2736&gt;0,H2736/I2736,0)</f>
      </c>
      <c r="K2736" s="181" t="str">
        <f>1-EXP(-J2736)</f>
      </c>
      <c r="L2736" s="182" t="str">
        <f>IF(G2736=30,1,M2735)</f>
      </c>
      <c r="M2736" s="183" t="str">
        <f>L2736*(1-K2736)</f>
      </c>
    </row>
    <row r="2737">
      <c r="A2737" t="s">
        <v>167</v>
      </c>
      <c r="B2737" t="s">
        <v>250</v>
      </c>
      <c r="C2737" s="35" t="s">
        <v>252</v>
      </c>
      <c r="D2737" t="s">
        <v>530</v>
      </c>
      <c r="E2737" t="s">
        <v>548</v>
      </c>
      <c r="F2737" s="176" t="n">
        <v>2041</v>
      </c>
      <c r="G2737" s="177" t="n">
        <v>45</v>
      </c>
      <c r="H2737" s="178" t="n">
        <v>4133.64106063189</v>
      </c>
      <c r="I2737" s="179" t="n">
        <v>4258890.62905321</v>
      </c>
      <c r="J2737" s="180" t="str">
        <f>IF(I2737&gt;0,H2737/I2737,0)</f>
      </c>
      <c r="K2737" s="181" t="str">
        <f>1-EXP(-J2737)</f>
      </c>
      <c r="L2737" s="182" t="str">
        <f>IF(G2737=30,1,M2736)</f>
      </c>
      <c r="M2737" s="183" t="str">
        <f>L2737*(1-K2737)</f>
      </c>
    </row>
    <row r="2738">
      <c r="A2738" t="s">
        <v>167</v>
      </c>
      <c r="B2738" t="s">
        <v>250</v>
      </c>
      <c r="C2738" s="35" t="s">
        <v>252</v>
      </c>
      <c r="D2738" t="s">
        <v>530</v>
      </c>
      <c r="E2738" t="s">
        <v>548</v>
      </c>
      <c r="F2738" s="176" t="n">
        <v>2041</v>
      </c>
      <c r="G2738" s="177" t="n">
        <v>46</v>
      </c>
      <c r="H2738" s="178" t="n">
        <v>5050.61644145088</v>
      </c>
      <c r="I2738" s="179" t="n">
        <v>4189398.27899566</v>
      </c>
      <c r="J2738" s="180" t="str">
        <f>IF(I2738&gt;0,H2738/I2738,0)</f>
      </c>
      <c r="K2738" s="181" t="str">
        <f>1-EXP(-J2738)</f>
      </c>
      <c r="L2738" s="182" t="str">
        <f>IF(G2738=30,1,M2737)</f>
      </c>
      <c r="M2738" s="183" t="str">
        <f>L2738*(1-K2738)</f>
      </c>
    </row>
    <row r="2739">
      <c r="A2739" t="s">
        <v>167</v>
      </c>
      <c r="B2739" t="s">
        <v>250</v>
      </c>
      <c r="C2739" s="35" t="s">
        <v>252</v>
      </c>
      <c r="D2739" t="s">
        <v>530</v>
      </c>
      <c r="E2739" t="s">
        <v>548</v>
      </c>
      <c r="F2739" s="176" t="n">
        <v>2041</v>
      </c>
      <c r="G2739" s="177" t="n">
        <v>47</v>
      </c>
      <c r="H2739" s="178" t="n">
        <v>5464.16393015844</v>
      </c>
      <c r="I2739" s="179" t="n">
        <v>4128796.34403621</v>
      </c>
      <c r="J2739" s="180" t="str">
        <f>IF(I2739&gt;0,H2739/I2739,0)</f>
      </c>
      <c r="K2739" s="181" t="str">
        <f>1-EXP(-J2739)</f>
      </c>
      <c r="L2739" s="182" t="str">
        <f>IF(G2739=30,1,M2738)</f>
      </c>
      <c r="M2739" s="183" t="str">
        <f>L2739*(1-K2739)</f>
      </c>
    </row>
    <row r="2740">
      <c r="A2740" t="s">
        <v>167</v>
      </c>
      <c r="B2740" t="s">
        <v>250</v>
      </c>
      <c r="C2740" s="35" t="s">
        <v>252</v>
      </c>
      <c r="D2740" t="s">
        <v>530</v>
      </c>
      <c r="E2740" t="s">
        <v>548</v>
      </c>
      <c r="F2740" s="176" t="n">
        <v>2041</v>
      </c>
      <c r="G2740" s="177" t="n">
        <v>48</v>
      </c>
      <c r="H2740" s="178" t="n">
        <v>5963.56925725267</v>
      </c>
      <c r="I2740" s="179" t="n">
        <v>4069910.34197459</v>
      </c>
      <c r="J2740" s="180" t="str">
        <f>IF(I2740&gt;0,H2740/I2740,0)</f>
      </c>
      <c r="K2740" s="181" t="str">
        <f>1-EXP(-J2740)</f>
      </c>
      <c r="L2740" s="182" t="str">
        <f>IF(G2740=30,1,M2739)</f>
      </c>
      <c r="M2740" s="183" t="str">
        <f>L2740*(1-K2740)</f>
      </c>
    </row>
    <row r="2741">
      <c r="A2741" t="s">
        <v>167</v>
      </c>
      <c r="B2741" t="s">
        <v>250</v>
      </c>
      <c r="C2741" s="35" t="s">
        <v>252</v>
      </c>
      <c r="D2741" t="s">
        <v>530</v>
      </c>
      <c r="E2741" t="s">
        <v>548</v>
      </c>
      <c r="F2741" s="176" t="n">
        <v>2041</v>
      </c>
      <c r="G2741" s="177" t="n">
        <v>49</v>
      </c>
      <c r="H2741" s="178" t="n">
        <v>6390.62899859766</v>
      </c>
      <c r="I2741" s="179" t="n">
        <v>4044227.16361535</v>
      </c>
      <c r="J2741" s="180" t="str">
        <f>IF(I2741&gt;0,H2741/I2741,0)</f>
      </c>
      <c r="K2741" s="181" t="str">
        <f>1-EXP(-J2741)</f>
      </c>
      <c r="L2741" s="182" t="str">
        <f>IF(G2741=30,1,M2740)</f>
      </c>
      <c r="M2741" s="183" t="str">
        <f>L2741*(1-K2741)</f>
      </c>
    </row>
    <row r="2742">
      <c r="A2742" t="s">
        <v>167</v>
      </c>
      <c r="B2742" t="s">
        <v>250</v>
      </c>
      <c r="C2742" s="35" t="s">
        <v>252</v>
      </c>
      <c r="D2742" t="s">
        <v>530</v>
      </c>
      <c r="E2742" t="s">
        <v>548</v>
      </c>
      <c r="F2742" s="176" t="n">
        <v>2041</v>
      </c>
      <c r="G2742" s="177" t="n">
        <v>50</v>
      </c>
      <c r="H2742" s="178" t="n">
        <v>6897.64100522123</v>
      </c>
      <c r="I2742" s="179" t="n">
        <v>4012034.00823261</v>
      </c>
      <c r="J2742" s="180" t="str">
        <f>IF(I2742&gt;0,H2742/I2742,0)</f>
      </c>
      <c r="K2742" s="181" t="str">
        <f>1-EXP(-J2742)</f>
      </c>
      <c r="L2742" s="182" t="str">
        <f>IF(G2742=30,1,M2741)</f>
      </c>
      <c r="M2742" s="183" t="str">
        <f>L2742*(1-K2742)</f>
      </c>
    </row>
    <row r="2743">
      <c r="A2743" t="s">
        <v>167</v>
      </c>
      <c r="B2743" t="s">
        <v>250</v>
      </c>
      <c r="C2743" s="35" t="s">
        <v>252</v>
      </c>
      <c r="D2743" t="s">
        <v>530</v>
      </c>
      <c r="E2743" t="s">
        <v>548</v>
      </c>
      <c r="F2743" s="176" t="n">
        <v>2041</v>
      </c>
      <c r="G2743" s="177" t="n">
        <v>51</v>
      </c>
      <c r="H2743" s="178" t="n">
        <v>7761.39142125741</v>
      </c>
      <c r="I2743" s="179" t="n">
        <v>3982297.73694457</v>
      </c>
      <c r="J2743" s="180" t="str">
        <f>IF(I2743&gt;0,H2743/I2743,0)</f>
      </c>
      <c r="K2743" s="181" t="str">
        <f>1-EXP(-J2743)</f>
      </c>
      <c r="L2743" s="182" t="str">
        <f>IF(G2743=30,1,M2742)</f>
      </c>
      <c r="M2743" s="183" t="str">
        <f>L2743*(1-K2743)</f>
      </c>
    </row>
    <row r="2744">
      <c r="A2744" t="s">
        <v>167</v>
      </c>
      <c r="B2744" t="s">
        <v>250</v>
      </c>
      <c r="C2744" s="35" t="s">
        <v>252</v>
      </c>
      <c r="D2744" t="s">
        <v>530</v>
      </c>
      <c r="E2744" t="s">
        <v>548</v>
      </c>
      <c r="F2744" s="176" t="n">
        <v>2041</v>
      </c>
      <c r="G2744" s="177" t="n">
        <v>52</v>
      </c>
      <c r="H2744" s="178" t="n">
        <v>8434.94712244918</v>
      </c>
      <c r="I2744" s="179" t="n">
        <v>3973660.93184037</v>
      </c>
      <c r="J2744" s="180" t="str">
        <f>IF(I2744&gt;0,H2744/I2744,0)</f>
      </c>
      <c r="K2744" s="181" t="str">
        <f>1-EXP(-J2744)</f>
      </c>
      <c r="L2744" s="182" t="str">
        <f>IF(G2744=30,1,M2743)</f>
      </c>
      <c r="M2744" s="183" t="str">
        <f>L2744*(1-K2744)</f>
      </c>
    </row>
    <row r="2745">
      <c r="A2745" t="s">
        <v>167</v>
      </c>
      <c r="B2745" t="s">
        <v>250</v>
      </c>
      <c r="C2745" s="35" t="s">
        <v>252</v>
      </c>
      <c r="D2745" t="s">
        <v>530</v>
      </c>
      <c r="E2745" t="s">
        <v>548</v>
      </c>
      <c r="F2745" s="176" t="n">
        <v>2041</v>
      </c>
      <c r="G2745" s="177" t="n">
        <v>53</v>
      </c>
      <c r="H2745" s="178" t="n">
        <v>9131.53984508892</v>
      </c>
      <c r="I2745" s="179" t="n">
        <v>3918994.73166076</v>
      </c>
      <c r="J2745" s="180" t="str">
        <f>IF(I2745&gt;0,H2745/I2745,0)</f>
      </c>
      <c r="K2745" s="181" t="str">
        <f>1-EXP(-J2745)</f>
      </c>
      <c r="L2745" s="182" t="str">
        <f>IF(G2745=30,1,M2744)</f>
      </c>
      <c r="M2745" s="183" t="str">
        <f>L2745*(1-K2745)</f>
      </c>
    </row>
    <row r="2746">
      <c r="A2746" t="s">
        <v>167</v>
      </c>
      <c r="B2746" t="s">
        <v>250</v>
      </c>
      <c r="C2746" s="35" t="s">
        <v>252</v>
      </c>
      <c r="D2746" t="s">
        <v>530</v>
      </c>
      <c r="E2746" t="s">
        <v>548</v>
      </c>
      <c r="F2746" s="176" t="n">
        <v>2041</v>
      </c>
      <c r="G2746" s="177" t="n">
        <v>54</v>
      </c>
      <c r="H2746" s="178" t="n">
        <v>9911.86507513427</v>
      </c>
      <c r="I2746" s="179" t="n">
        <v>3855069.00039605</v>
      </c>
      <c r="J2746" s="180" t="str">
        <f>IF(I2746&gt;0,H2746/I2746,0)</f>
      </c>
      <c r="K2746" s="181" t="str">
        <f>1-EXP(-J2746)</f>
      </c>
      <c r="L2746" s="182" t="str">
        <f>IF(G2746=30,1,M2745)</f>
      </c>
      <c r="M2746" s="183" t="str">
        <f>L2746*(1-K2746)</f>
      </c>
    </row>
    <row r="2747">
      <c r="A2747" t="s">
        <v>167</v>
      </c>
      <c r="B2747" t="s">
        <v>250</v>
      </c>
      <c r="C2747" s="35" t="s">
        <v>252</v>
      </c>
      <c r="D2747" t="s">
        <v>530</v>
      </c>
      <c r="E2747" t="s">
        <v>548</v>
      </c>
      <c r="F2747" s="176" t="n">
        <v>2041</v>
      </c>
      <c r="G2747" s="177" t="n">
        <v>55</v>
      </c>
      <c r="H2747" s="178" t="n">
        <v>10925.8181251811</v>
      </c>
      <c r="I2747" s="179" t="n">
        <v>3848680.87180189</v>
      </c>
      <c r="J2747" s="180" t="str">
        <f>IF(I2747&gt;0,H2747/I2747,0)</f>
      </c>
      <c r="K2747" s="181" t="str">
        <f>1-EXP(-J2747)</f>
      </c>
      <c r="L2747" s="182" t="str">
        <f>IF(G2747=30,1,M2746)</f>
      </c>
      <c r="M2747" s="183" t="str">
        <f>L2747*(1-K2747)</f>
      </c>
    </row>
    <row r="2748">
      <c r="A2748" t="s">
        <v>167</v>
      </c>
      <c r="B2748" t="s">
        <v>250</v>
      </c>
      <c r="C2748" s="35" t="s">
        <v>252</v>
      </c>
      <c r="D2748" t="s">
        <v>530</v>
      </c>
      <c r="E2748" t="s">
        <v>548</v>
      </c>
      <c r="F2748" s="176" t="n">
        <v>2041</v>
      </c>
      <c r="G2748" s="177" t="n">
        <v>56</v>
      </c>
      <c r="H2748" s="178" t="n">
        <v>12113.8955825233</v>
      </c>
      <c r="I2748" s="179" t="n">
        <v>3894175.2491294</v>
      </c>
      <c r="J2748" s="180" t="str">
        <f>IF(I2748&gt;0,H2748/I2748,0)</f>
      </c>
      <c r="K2748" s="181" t="str">
        <f>1-EXP(-J2748)</f>
      </c>
      <c r="L2748" s="182" t="str">
        <f>IF(G2748=30,1,M2747)</f>
      </c>
      <c r="M2748" s="183" t="str">
        <f>L2748*(1-K2748)</f>
      </c>
    </row>
    <row r="2749">
      <c r="A2749" t="s">
        <v>167</v>
      </c>
      <c r="B2749" t="s">
        <v>250</v>
      </c>
      <c r="C2749" s="35" t="s">
        <v>252</v>
      </c>
      <c r="D2749" t="s">
        <v>530</v>
      </c>
      <c r="E2749" t="s">
        <v>548</v>
      </c>
      <c r="F2749" s="176" t="n">
        <v>2041</v>
      </c>
      <c r="G2749" s="177" t="n">
        <v>57</v>
      </c>
      <c r="H2749" s="178" t="n">
        <v>13417.5747575668</v>
      </c>
      <c r="I2749" s="179" t="n">
        <v>3897809.81264705</v>
      </c>
      <c r="J2749" s="180" t="str">
        <f>IF(I2749&gt;0,H2749/I2749,0)</f>
      </c>
      <c r="K2749" s="181" t="str">
        <f>1-EXP(-J2749)</f>
      </c>
      <c r="L2749" s="182" t="str">
        <f>IF(G2749=30,1,M2748)</f>
      </c>
      <c r="M2749" s="183" t="str">
        <f>L2749*(1-K2749)</f>
      </c>
    </row>
    <row r="2750">
      <c r="A2750" t="s">
        <v>167</v>
      </c>
      <c r="B2750" t="s">
        <v>250</v>
      </c>
      <c r="C2750" s="35" t="s">
        <v>252</v>
      </c>
      <c r="D2750" t="s">
        <v>530</v>
      </c>
      <c r="E2750" t="s">
        <v>548</v>
      </c>
      <c r="F2750" s="176" t="n">
        <v>2041</v>
      </c>
      <c r="G2750" s="177" t="n">
        <v>58</v>
      </c>
      <c r="H2750" s="178" t="n">
        <v>14520.0232750801</v>
      </c>
      <c r="I2750" s="179" t="n">
        <v>3845425.6489647</v>
      </c>
      <c r="J2750" s="180" t="str">
        <f>IF(I2750&gt;0,H2750/I2750,0)</f>
      </c>
      <c r="K2750" s="181" t="str">
        <f>1-EXP(-J2750)</f>
      </c>
      <c r="L2750" s="182" t="str">
        <f>IF(G2750=30,1,M2749)</f>
      </c>
      <c r="M2750" s="183" t="str">
        <f>L2750*(1-K2750)</f>
      </c>
    </row>
    <row r="2751">
      <c r="A2751" t="s">
        <v>167</v>
      </c>
      <c r="B2751" t="s">
        <v>250</v>
      </c>
      <c r="C2751" s="35" t="s">
        <v>252</v>
      </c>
      <c r="D2751" t="s">
        <v>530</v>
      </c>
      <c r="E2751" t="s">
        <v>548</v>
      </c>
      <c r="F2751" s="176" t="n">
        <v>2041</v>
      </c>
      <c r="G2751" s="177" t="n">
        <v>59</v>
      </c>
      <c r="H2751" s="178" t="n">
        <v>14932.73697464</v>
      </c>
      <c r="I2751" s="179" t="n">
        <v>3768589.92082622</v>
      </c>
      <c r="J2751" s="180" t="str">
        <f>IF(I2751&gt;0,H2751/I2751,0)</f>
      </c>
      <c r="K2751" s="181" t="str">
        <f>1-EXP(-J2751)</f>
      </c>
      <c r="L2751" s="182" t="str">
        <f>IF(G2751=30,1,M2750)</f>
      </c>
      <c r="M2751" s="183" t="str">
        <f>L2751*(1-K2751)</f>
      </c>
    </row>
    <row r="2752">
      <c r="A2752" t="s">
        <v>167</v>
      </c>
      <c r="B2752" t="s">
        <v>250</v>
      </c>
      <c r="C2752" s="35" t="s">
        <v>252</v>
      </c>
      <c r="D2752" t="s">
        <v>530</v>
      </c>
      <c r="E2752" t="s">
        <v>548</v>
      </c>
      <c r="F2752" s="176" t="n">
        <v>2041</v>
      </c>
      <c r="G2752" s="177" t="n">
        <v>60</v>
      </c>
      <c r="H2752" s="178" t="n">
        <v>15496.3761377887</v>
      </c>
      <c r="I2752" s="179" t="n">
        <v>3684985.3247647</v>
      </c>
      <c r="J2752" s="180" t="str">
        <f>IF(I2752&gt;0,H2752/I2752,0)</f>
      </c>
      <c r="K2752" s="181" t="str">
        <f>1-EXP(-J2752)</f>
      </c>
      <c r="L2752" s="182" t="str">
        <f>IF(G2752=30,1,M2751)</f>
      </c>
      <c r="M2752" s="183" t="str">
        <f>L2752*(1-K2752)</f>
      </c>
    </row>
    <row r="2753">
      <c r="A2753" t="s">
        <v>167</v>
      </c>
      <c r="B2753" t="s">
        <v>250</v>
      </c>
      <c r="C2753" s="35" t="s">
        <v>252</v>
      </c>
      <c r="D2753" t="s">
        <v>530</v>
      </c>
      <c r="E2753" t="s">
        <v>548</v>
      </c>
      <c r="F2753" s="176" t="n">
        <v>2041</v>
      </c>
      <c r="G2753" s="177" t="n">
        <v>61</v>
      </c>
      <c r="H2753" s="178" t="n">
        <v>16187.1229957531</v>
      </c>
      <c r="I2753" s="179" t="n">
        <v>3605393.38438012</v>
      </c>
      <c r="J2753" s="180" t="str">
        <f>IF(I2753&gt;0,H2753/I2753,0)</f>
      </c>
      <c r="K2753" s="181" t="str">
        <f>1-EXP(-J2753)</f>
      </c>
      <c r="L2753" s="182" t="str">
        <f>IF(G2753=30,1,M2752)</f>
      </c>
      <c r="M2753" s="183" t="str">
        <f>L2753*(1-K2753)</f>
      </c>
    </row>
    <row r="2754">
      <c r="A2754" t="s">
        <v>167</v>
      </c>
      <c r="B2754" t="s">
        <v>250</v>
      </c>
      <c r="C2754" s="35" t="s">
        <v>252</v>
      </c>
      <c r="D2754" t="s">
        <v>530</v>
      </c>
      <c r="E2754" t="s">
        <v>548</v>
      </c>
      <c r="F2754" s="176" t="n">
        <v>2041</v>
      </c>
      <c r="G2754" s="177" t="n">
        <v>62</v>
      </c>
      <c r="H2754" s="178" t="n">
        <v>17029.0039345288</v>
      </c>
      <c r="I2754" s="179" t="n">
        <v>3511932.08713208</v>
      </c>
      <c r="J2754" s="180" t="str">
        <f>IF(I2754&gt;0,H2754/I2754,0)</f>
      </c>
      <c r="K2754" s="181" t="str">
        <f>1-EXP(-J2754)</f>
      </c>
      <c r="L2754" s="182" t="str">
        <f>IF(G2754=30,1,M2753)</f>
      </c>
      <c r="M2754" s="183" t="str">
        <f>L2754*(1-K2754)</f>
      </c>
    </row>
    <row r="2755">
      <c r="A2755" t="s">
        <v>167</v>
      </c>
      <c r="B2755" t="s">
        <v>250</v>
      </c>
      <c r="C2755" s="35" t="s">
        <v>252</v>
      </c>
      <c r="D2755" t="s">
        <v>530</v>
      </c>
      <c r="E2755" t="s">
        <v>548</v>
      </c>
      <c r="F2755" s="176" t="n">
        <v>2041</v>
      </c>
      <c r="G2755" s="177" t="n">
        <v>63</v>
      </c>
      <c r="H2755" s="178" t="n">
        <v>17797.0458934869</v>
      </c>
      <c r="I2755" s="179" t="n">
        <v>3395374.29022753</v>
      </c>
      <c r="J2755" s="180" t="str">
        <f>IF(I2755&gt;0,H2755/I2755,0)</f>
      </c>
      <c r="K2755" s="181" t="str">
        <f>1-EXP(-J2755)</f>
      </c>
      <c r="L2755" s="182" t="str">
        <f>IF(G2755=30,1,M2754)</f>
      </c>
      <c r="M2755" s="183" t="str">
        <f>L2755*(1-K2755)</f>
      </c>
    </row>
    <row r="2756">
      <c r="A2756" t="s">
        <v>167</v>
      </c>
      <c r="B2756" t="s">
        <v>250</v>
      </c>
      <c r="C2756" s="35" t="s">
        <v>252</v>
      </c>
      <c r="D2756" t="s">
        <v>530</v>
      </c>
      <c r="E2756" t="s">
        <v>548</v>
      </c>
      <c r="F2756" s="176" t="n">
        <v>2041</v>
      </c>
      <c r="G2756" s="177" t="n">
        <v>64</v>
      </c>
      <c r="H2756" s="178" t="n">
        <v>18887.0184327425</v>
      </c>
      <c r="I2756" s="179" t="n">
        <v>3281814.79358128</v>
      </c>
      <c r="J2756" s="180" t="str">
        <f>IF(I2756&gt;0,H2756/I2756,0)</f>
      </c>
      <c r="K2756" s="181" t="str">
        <f>1-EXP(-J2756)</f>
      </c>
      <c r="L2756" s="182" t="str">
        <f>IF(G2756=30,1,M2755)</f>
      </c>
      <c r="M2756" s="183" t="str">
        <f>L2756*(1-K2756)</f>
      </c>
    </row>
    <row r="2757">
      <c r="A2757" t="s">
        <v>167</v>
      </c>
      <c r="B2757" t="s">
        <v>250</v>
      </c>
      <c r="C2757" s="35" t="s">
        <v>252</v>
      </c>
      <c r="D2757" t="s">
        <v>530</v>
      </c>
      <c r="E2757" t="s">
        <v>548</v>
      </c>
      <c r="F2757" s="176" t="n">
        <v>2041</v>
      </c>
      <c r="G2757" s="177" t="n">
        <v>65</v>
      </c>
      <c r="H2757" s="178" t="n">
        <v>20026.898611221</v>
      </c>
      <c r="I2757" s="179" t="n">
        <v>3179693.50736595</v>
      </c>
      <c r="J2757" s="180" t="str">
        <f>IF(I2757&gt;0,H2757/I2757,0)</f>
      </c>
      <c r="K2757" s="181" t="str">
        <f>1-EXP(-J2757)</f>
      </c>
      <c r="L2757" s="182" t="str">
        <f>IF(G2757=30,1,M2756)</f>
      </c>
      <c r="M2757" s="183" t="str">
        <f>L2757*(1-K2757)</f>
      </c>
    </row>
    <row r="2758">
      <c r="A2758" t="s">
        <v>167</v>
      </c>
      <c r="B2758" t="s">
        <v>250</v>
      </c>
      <c r="C2758" s="35" t="s">
        <v>252</v>
      </c>
      <c r="D2758" t="s">
        <v>530</v>
      </c>
      <c r="E2758" t="s">
        <v>548</v>
      </c>
      <c r="F2758" s="176" t="n">
        <v>2041</v>
      </c>
      <c r="G2758" s="177" t="n">
        <v>66</v>
      </c>
      <c r="H2758" s="178" t="n">
        <v>20412.2292263599</v>
      </c>
      <c r="I2758" s="179" t="n">
        <v>3065164.13343833</v>
      </c>
      <c r="J2758" s="180" t="str">
        <f>IF(I2758&gt;0,H2758/I2758,0)</f>
      </c>
      <c r="K2758" s="181" t="str">
        <f>1-EXP(-J2758)</f>
      </c>
      <c r="L2758" s="182" t="str">
        <f>IF(G2758=30,1,M2757)</f>
      </c>
      <c r="M2758" s="183" t="str">
        <f>L2758*(1-K2758)</f>
      </c>
    </row>
    <row r="2759">
      <c r="A2759" t="s">
        <v>167</v>
      </c>
      <c r="B2759" t="s">
        <v>250</v>
      </c>
      <c r="C2759" s="35" t="s">
        <v>252</v>
      </c>
      <c r="D2759" t="s">
        <v>530</v>
      </c>
      <c r="E2759" t="s">
        <v>548</v>
      </c>
      <c r="F2759" s="176" t="n">
        <v>2041</v>
      </c>
      <c r="G2759" s="177" t="n">
        <v>67</v>
      </c>
      <c r="H2759" s="178" t="n">
        <v>21539.9047389384</v>
      </c>
      <c r="I2759" s="179" t="n">
        <v>2961569.75582303</v>
      </c>
      <c r="J2759" s="180" t="str">
        <f>IF(I2759&gt;0,H2759/I2759,0)</f>
      </c>
      <c r="K2759" s="181" t="str">
        <f>1-EXP(-J2759)</f>
      </c>
      <c r="L2759" s="182" t="str">
        <f>IF(G2759=30,1,M2758)</f>
      </c>
      <c r="M2759" s="183" t="str">
        <f>L2759*(1-K2759)</f>
      </c>
    </row>
    <row r="2760">
      <c r="A2760" t="s">
        <v>167</v>
      </c>
      <c r="B2760" t="s">
        <v>250</v>
      </c>
      <c r="C2760" s="35" t="s">
        <v>252</v>
      </c>
      <c r="D2760" t="s">
        <v>530</v>
      </c>
      <c r="E2760" t="s">
        <v>548</v>
      </c>
      <c r="F2760" s="176" t="n">
        <v>2041</v>
      </c>
      <c r="G2760" s="177" t="n">
        <v>68</v>
      </c>
      <c r="H2760" s="178" t="n">
        <v>22547.795103642</v>
      </c>
      <c r="I2760" s="179" t="n">
        <v>2856596.87502283</v>
      </c>
      <c r="J2760" s="180" t="str">
        <f>IF(I2760&gt;0,H2760/I2760,0)</f>
      </c>
      <c r="K2760" s="181" t="str">
        <f>1-EXP(-J2760)</f>
      </c>
      <c r="L2760" s="182" t="str">
        <f>IF(G2760=30,1,M2759)</f>
      </c>
      <c r="M2760" s="183" t="str">
        <f>L2760*(1-K2760)</f>
      </c>
    </row>
    <row r="2761">
      <c r="A2761" t="s">
        <v>167</v>
      </c>
      <c r="B2761" t="s">
        <v>250</v>
      </c>
      <c r="C2761" s="35" t="s">
        <v>252</v>
      </c>
      <c r="D2761" t="s">
        <v>530</v>
      </c>
      <c r="E2761" t="s">
        <v>548</v>
      </c>
      <c r="F2761" s="176" t="n">
        <v>2041</v>
      </c>
      <c r="G2761" s="177" t="n">
        <v>69</v>
      </c>
      <c r="H2761" s="178" t="n">
        <v>22735.9598916398</v>
      </c>
      <c r="I2761" s="179" t="n">
        <v>2732908.35251225</v>
      </c>
      <c r="J2761" s="180" t="str">
        <f>IF(I2761&gt;0,H2761/I2761,0)</f>
      </c>
      <c r="K2761" s="181" t="str">
        <f>1-EXP(-J2761)</f>
      </c>
      <c r="L2761" s="182" t="str">
        <f>IF(G2761=30,1,M2760)</f>
      </c>
      <c r="M2761" s="183" t="str">
        <f>L2761*(1-K2761)</f>
      </c>
    </row>
    <row r="2762">
      <c r="A2762" t="s">
        <v>167</v>
      </c>
      <c r="B2762" t="s">
        <v>250</v>
      </c>
      <c r="C2762" s="35" t="s">
        <v>252</v>
      </c>
      <c r="D2762" t="s">
        <v>530</v>
      </c>
      <c r="E2762" t="s">
        <v>548</v>
      </c>
      <c r="F2762" s="176" t="n">
        <v>2042</v>
      </c>
      <c r="G2762" s="177" t="n">
        <v>30</v>
      </c>
      <c r="H2762" s="178" t="n">
        <v>762.657811542772</v>
      </c>
      <c r="I2762" s="179" t="n">
        <v>4881083.3971456</v>
      </c>
      <c r="J2762" s="180" t="str">
        <f>IF(I2762&gt;0,H2762/I2762,0)</f>
      </c>
      <c r="K2762" s="181" t="str">
        <f>1-EXP(-J2762)</f>
      </c>
      <c r="L2762" s="182" t="str">
        <f>IF(G2762=30,1,M2761)</f>
      </c>
      <c r="M2762" s="183" t="str">
        <f>L2762*(1-K2762)</f>
      </c>
    </row>
    <row r="2763">
      <c r="A2763" t="s">
        <v>167</v>
      </c>
      <c r="B2763" t="s">
        <v>250</v>
      </c>
      <c r="C2763" s="35" t="s">
        <v>252</v>
      </c>
      <c r="D2763" t="s">
        <v>530</v>
      </c>
      <c r="E2763" t="s">
        <v>548</v>
      </c>
      <c r="F2763" s="176" t="n">
        <v>2042</v>
      </c>
      <c r="G2763" s="177" t="n">
        <v>31</v>
      </c>
      <c r="H2763" s="178" t="n">
        <v>1071.08358397675</v>
      </c>
      <c r="I2763" s="179" t="n">
        <v>4801496.92195222</v>
      </c>
      <c r="J2763" s="180" t="str">
        <f>IF(I2763&gt;0,H2763/I2763,0)</f>
      </c>
      <c r="K2763" s="181" t="str">
        <f>1-EXP(-J2763)</f>
      </c>
      <c r="L2763" s="182" t="str">
        <f>IF(G2763=30,1,M2762)</f>
      </c>
      <c r="M2763" s="183" t="str">
        <f>L2763*(1-K2763)</f>
      </c>
    </row>
    <row r="2764">
      <c r="A2764" t="s">
        <v>167</v>
      </c>
      <c r="B2764" t="s">
        <v>250</v>
      </c>
      <c r="C2764" s="35" t="s">
        <v>252</v>
      </c>
      <c r="D2764" t="s">
        <v>530</v>
      </c>
      <c r="E2764" t="s">
        <v>548</v>
      </c>
      <c r="F2764" s="176" t="n">
        <v>2042</v>
      </c>
      <c r="G2764" s="177" t="n">
        <v>32</v>
      </c>
      <c r="H2764" s="178" t="n">
        <v>1092.89026172082</v>
      </c>
      <c r="I2764" s="179" t="n">
        <v>4700589.36230216</v>
      </c>
      <c r="J2764" s="180" t="str">
        <f>IF(I2764&gt;0,H2764/I2764,0)</f>
      </c>
      <c r="K2764" s="181" t="str">
        <f>1-EXP(-J2764)</f>
      </c>
      <c r="L2764" s="182" t="str">
        <f>IF(G2764=30,1,M2763)</f>
      </c>
      <c r="M2764" s="183" t="str">
        <f>L2764*(1-K2764)</f>
      </c>
    </row>
    <row r="2765">
      <c r="A2765" t="s">
        <v>167</v>
      </c>
      <c r="B2765" t="s">
        <v>250</v>
      </c>
      <c r="C2765" s="35" t="s">
        <v>252</v>
      </c>
      <c r="D2765" t="s">
        <v>530</v>
      </c>
      <c r="E2765" t="s">
        <v>548</v>
      </c>
      <c r="F2765" s="176" t="n">
        <v>2042</v>
      </c>
      <c r="G2765" s="177" t="n">
        <v>33</v>
      </c>
      <c r="H2765" s="178" t="n">
        <v>1139.83637768643</v>
      </c>
      <c r="I2765" s="179" t="n">
        <v>4644081.00295599</v>
      </c>
      <c r="J2765" s="180" t="str">
        <f>IF(I2765&gt;0,H2765/I2765,0)</f>
      </c>
      <c r="K2765" s="181" t="str">
        <f>1-EXP(-J2765)</f>
      </c>
      <c r="L2765" s="182" t="str">
        <f>IF(G2765=30,1,M2764)</f>
      </c>
      <c r="M2765" s="183" t="str">
        <f>L2765*(1-K2765)</f>
      </c>
    </row>
    <row r="2766">
      <c r="A2766" t="s">
        <v>167</v>
      </c>
      <c r="B2766" t="s">
        <v>250</v>
      </c>
      <c r="C2766" s="35" t="s">
        <v>252</v>
      </c>
      <c r="D2766" t="s">
        <v>530</v>
      </c>
      <c r="E2766" t="s">
        <v>548</v>
      </c>
      <c r="F2766" s="176" t="n">
        <v>2042</v>
      </c>
      <c r="G2766" s="177" t="n">
        <v>34</v>
      </c>
      <c r="H2766" s="178" t="n">
        <v>1204.00458946715</v>
      </c>
      <c r="I2766" s="179" t="n">
        <v>4636230.40185307</v>
      </c>
      <c r="J2766" s="180" t="str">
        <f>IF(I2766&gt;0,H2766/I2766,0)</f>
      </c>
      <c r="K2766" s="181" t="str">
        <f>1-EXP(-J2766)</f>
      </c>
      <c r="L2766" s="182" t="str">
        <f>IF(G2766=30,1,M2765)</f>
      </c>
      <c r="M2766" s="183" t="str">
        <f>L2766*(1-K2766)</f>
      </c>
    </row>
    <row r="2767">
      <c r="A2767" t="s">
        <v>167</v>
      </c>
      <c r="B2767" t="s">
        <v>250</v>
      </c>
      <c r="C2767" s="35" t="s">
        <v>252</v>
      </c>
      <c r="D2767" t="s">
        <v>530</v>
      </c>
      <c r="E2767" t="s">
        <v>548</v>
      </c>
      <c r="F2767" s="176" t="n">
        <v>2042</v>
      </c>
      <c r="G2767" s="177" t="n">
        <v>35</v>
      </c>
      <c r="H2767" s="178" t="n">
        <v>1286.04018548007</v>
      </c>
      <c r="I2767" s="179" t="n">
        <v>4608312.20495377</v>
      </c>
      <c r="J2767" s="180" t="str">
        <f>IF(I2767&gt;0,H2767/I2767,0)</f>
      </c>
      <c r="K2767" s="181" t="str">
        <f>1-EXP(-J2767)</f>
      </c>
      <c r="L2767" s="182" t="str">
        <f>IF(G2767=30,1,M2766)</f>
      </c>
      <c r="M2767" s="183" t="str">
        <f>L2767*(1-K2767)</f>
      </c>
    </row>
    <row r="2768">
      <c r="A2768" t="s">
        <v>167</v>
      </c>
      <c r="B2768" t="s">
        <v>250</v>
      </c>
      <c r="C2768" s="35" t="s">
        <v>252</v>
      </c>
      <c r="D2768" t="s">
        <v>530</v>
      </c>
      <c r="E2768" t="s">
        <v>548</v>
      </c>
      <c r="F2768" s="176" t="n">
        <v>2042</v>
      </c>
      <c r="G2768" s="177" t="n">
        <v>36</v>
      </c>
      <c r="H2768" s="178" t="n">
        <v>1621.524221111</v>
      </c>
      <c r="I2768" s="179" t="n">
        <v>4536717.66711873</v>
      </c>
      <c r="J2768" s="180" t="str">
        <f>IF(I2768&gt;0,H2768/I2768,0)</f>
      </c>
      <c r="K2768" s="181" t="str">
        <f>1-EXP(-J2768)</f>
      </c>
      <c r="L2768" s="182" t="str">
        <f>IF(G2768=30,1,M2767)</f>
      </c>
      <c r="M2768" s="183" t="str">
        <f>L2768*(1-K2768)</f>
      </c>
    </row>
    <row r="2769">
      <c r="A2769" t="s">
        <v>167</v>
      </c>
      <c r="B2769" t="s">
        <v>250</v>
      </c>
      <c r="C2769" s="35" t="s">
        <v>252</v>
      </c>
      <c r="D2769" t="s">
        <v>530</v>
      </c>
      <c r="E2769" t="s">
        <v>548</v>
      </c>
      <c r="F2769" s="176" t="n">
        <v>2042</v>
      </c>
      <c r="G2769" s="177" t="n">
        <v>37</v>
      </c>
      <c r="H2769" s="178" t="n">
        <v>1727.81705001147</v>
      </c>
      <c r="I2769" s="179" t="n">
        <v>4442466.543926</v>
      </c>
      <c r="J2769" s="180" t="str">
        <f>IF(I2769&gt;0,H2769/I2769,0)</f>
      </c>
      <c r="K2769" s="181" t="str">
        <f>1-EXP(-J2769)</f>
      </c>
      <c r="L2769" s="182" t="str">
        <f>IF(G2769=30,1,M2768)</f>
      </c>
      <c r="M2769" s="183" t="str">
        <f>L2769*(1-K2769)</f>
      </c>
    </row>
    <row r="2770">
      <c r="A2770" t="s">
        <v>167</v>
      </c>
      <c r="B2770" t="s">
        <v>250</v>
      </c>
      <c r="C2770" s="35" t="s">
        <v>252</v>
      </c>
      <c r="D2770" t="s">
        <v>530</v>
      </c>
      <c r="E2770" t="s">
        <v>548</v>
      </c>
      <c r="F2770" s="176" t="n">
        <v>2042</v>
      </c>
      <c r="G2770" s="177" t="n">
        <v>38</v>
      </c>
      <c r="H2770" s="178" t="n">
        <v>1865.10868763947</v>
      </c>
      <c r="I2770" s="179" t="n">
        <v>4344517.46308748</v>
      </c>
      <c r="J2770" s="180" t="str">
        <f>IF(I2770&gt;0,H2770/I2770,0)</f>
      </c>
      <c r="K2770" s="181" t="str">
        <f>1-EXP(-J2770)</f>
      </c>
      <c r="L2770" s="182" t="str">
        <f>IF(G2770=30,1,M2769)</f>
      </c>
      <c r="M2770" s="183" t="str">
        <f>L2770*(1-K2770)</f>
      </c>
    </row>
    <row r="2771">
      <c r="A2771" t="s">
        <v>167</v>
      </c>
      <c r="B2771" t="s">
        <v>250</v>
      </c>
      <c r="C2771" s="35" t="s">
        <v>252</v>
      </c>
      <c r="D2771" t="s">
        <v>530</v>
      </c>
      <c r="E2771" t="s">
        <v>548</v>
      </c>
      <c r="F2771" s="176" t="n">
        <v>2042</v>
      </c>
      <c r="G2771" s="177" t="n">
        <v>39</v>
      </c>
      <c r="H2771" s="178" t="n">
        <v>1996.37847832908</v>
      </c>
      <c r="I2771" s="179" t="n">
        <v>4300134.44269633</v>
      </c>
      <c r="J2771" s="180" t="str">
        <f>IF(I2771&gt;0,H2771/I2771,0)</f>
      </c>
      <c r="K2771" s="181" t="str">
        <f>1-EXP(-J2771)</f>
      </c>
      <c r="L2771" s="182" t="str">
        <f>IF(G2771=30,1,M2770)</f>
      </c>
      <c r="M2771" s="183" t="str">
        <f>L2771*(1-K2771)</f>
      </c>
    </row>
    <row r="2772">
      <c r="A2772" t="s">
        <v>167</v>
      </c>
      <c r="B2772" t="s">
        <v>250</v>
      </c>
      <c r="C2772" s="35" t="s">
        <v>252</v>
      </c>
      <c r="D2772" t="s">
        <v>530</v>
      </c>
      <c r="E2772" t="s">
        <v>548</v>
      </c>
      <c r="F2772" s="176" t="n">
        <v>2042</v>
      </c>
      <c r="G2772" s="177" t="n">
        <v>40</v>
      </c>
      <c r="H2772" s="178" t="n">
        <v>2194.97382971206</v>
      </c>
      <c r="I2772" s="179" t="n">
        <v>4278119.94090997</v>
      </c>
      <c r="J2772" s="180" t="str">
        <f>IF(I2772&gt;0,H2772/I2772,0)</f>
      </c>
      <c r="K2772" s="181" t="str">
        <f>1-EXP(-J2772)</f>
      </c>
      <c r="L2772" s="182" t="str">
        <f>IF(G2772=30,1,M2771)</f>
      </c>
      <c r="M2772" s="183" t="str">
        <f>L2772*(1-K2772)</f>
      </c>
    </row>
    <row r="2773">
      <c r="A2773" t="s">
        <v>167</v>
      </c>
      <c r="B2773" t="s">
        <v>250</v>
      </c>
      <c r="C2773" s="35" t="s">
        <v>252</v>
      </c>
      <c r="D2773" t="s">
        <v>530</v>
      </c>
      <c r="E2773" t="s">
        <v>548</v>
      </c>
      <c r="F2773" s="176" t="n">
        <v>2042</v>
      </c>
      <c r="G2773" s="177" t="n">
        <v>41</v>
      </c>
      <c r="H2773" s="178" t="n">
        <v>2873.61174240959</v>
      </c>
      <c r="I2773" s="179" t="n">
        <v>4255828.71637064</v>
      </c>
      <c r="J2773" s="180" t="str">
        <f>IF(I2773&gt;0,H2773/I2773,0)</f>
      </c>
      <c r="K2773" s="181" t="str">
        <f>1-EXP(-J2773)</f>
      </c>
      <c r="L2773" s="182" t="str">
        <f>IF(G2773=30,1,M2772)</f>
      </c>
      <c r="M2773" s="183" t="str">
        <f>L2773*(1-K2773)</f>
      </c>
    </row>
    <row r="2774">
      <c r="A2774" t="s">
        <v>167</v>
      </c>
      <c r="B2774" t="s">
        <v>250</v>
      </c>
      <c r="C2774" s="35" t="s">
        <v>252</v>
      </c>
      <c r="D2774" t="s">
        <v>530</v>
      </c>
      <c r="E2774" t="s">
        <v>548</v>
      </c>
      <c r="F2774" s="176" t="n">
        <v>2042</v>
      </c>
      <c r="G2774" s="177" t="n">
        <v>42</v>
      </c>
      <c r="H2774" s="178" t="n">
        <v>3202.47503009884</v>
      </c>
      <c r="I2774" s="179" t="n">
        <v>4252778.45785414</v>
      </c>
      <c r="J2774" s="180" t="str">
        <f>IF(I2774&gt;0,H2774/I2774,0)</f>
      </c>
      <c r="K2774" s="181" t="str">
        <f>1-EXP(-J2774)</f>
      </c>
      <c r="L2774" s="182" t="str">
        <f>IF(G2774=30,1,M2773)</f>
      </c>
      <c r="M2774" s="183" t="str">
        <f>L2774*(1-K2774)</f>
      </c>
    </row>
    <row r="2775">
      <c r="A2775" t="s">
        <v>167</v>
      </c>
      <c r="B2775" t="s">
        <v>250</v>
      </c>
      <c r="C2775" s="35" t="s">
        <v>252</v>
      </c>
      <c r="D2775" t="s">
        <v>530</v>
      </c>
      <c r="E2775" t="s">
        <v>548</v>
      </c>
      <c r="F2775" s="176" t="n">
        <v>2042</v>
      </c>
      <c r="G2775" s="177" t="n">
        <v>43</v>
      </c>
      <c r="H2775" s="178" t="n">
        <v>3629.33404303681</v>
      </c>
      <c r="I2775" s="179" t="n">
        <v>4287292.96404358</v>
      </c>
      <c r="J2775" s="180" t="str">
        <f>IF(I2775&gt;0,H2775/I2775,0)</f>
      </c>
      <c r="K2775" s="181" t="str">
        <f>1-EXP(-J2775)</f>
      </c>
      <c r="L2775" s="182" t="str">
        <f>IF(G2775=30,1,M2774)</f>
      </c>
      <c r="M2775" s="183" t="str">
        <f>L2775*(1-K2775)</f>
      </c>
    </row>
    <row r="2776">
      <c r="A2776" t="s">
        <v>167</v>
      </c>
      <c r="B2776" t="s">
        <v>250</v>
      </c>
      <c r="C2776" s="35" t="s">
        <v>252</v>
      </c>
      <c r="D2776" t="s">
        <v>530</v>
      </c>
      <c r="E2776" t="s">
        <v>548</v>
      </c>
      <c r="F2776" s="176" t="n">
        <v>2042</v>
      </c>
      <c r="G2776" s="177" t="n">
        <v>44</v>
      </c>
      <c r="H2776" s="178" t="n">
        <v>3853.82619014527</v>
      </c>
      <c r="I2776" s="179" t="n">
        <v>4323720.1626872</v>
      </c>
      <c r="J2776" s="180" t="str">
        <f>IF(I2776&gt;0,H2776/I2776,0)</f>
      </c>
      <c r="K2776" s="181" t="str">
        <f>1-EXP(-J2776)</f>
      </c>
      <c r="L2776" s="182" t="str">
        <f>IF(G2776=30,1,M2775)</f>
      </c>
      <c r="M2776" s="183" t="str">
        <f>L2776*(1-K2776)</f>
      </c>
    </row>
    <row r="2777">
      <c r="A2777" t="s">
        <v>167</v>
      </c>
      <c r="B2777" t="s">
        <v>250</v>
      </c>
      <c r="C2777" s="35" t="s">
        <v>252</v>
      </c>
      <c r="D2777" t="s">
        <v>530</v>
      </c>
      <c r="E2777" t="s">
        <v>548</v>
      </c>
      <c r="F2777" s="176" t="n">
        <v>2042</v>
      </c>
      <c r="G2777" s="177" t="n">
        <v>45</v>
      </c>
      <c r="H2777" s="178" t="n">
        <v>4158.8729361462</v>
      </c>
      <c r="I2777" s="179" t="n">
        <v>4314189.45480661</v>
      </c>
      <c r="J2777" s="180" t="str">
        <f>IF(I2777&gt;0,H2777/I2777,0)</f>
      </c>
      <c r="K2777" s="181" t="str">
        <f>1-EXP(-J2777)</f>
      </c>
      <c r="L2777" s="182" t="str">
        <f>IF(G2777=30,1,M2776)</f>
      </c>
      <c r="M2777" s="183" t="str">
        <f>L2777*(1-K2777)</f>
      </c>
    </row>
    <row r="2778">
      <c r="A2778" t="s">
        <v>167</v>
      </c>
      <c r="B2778" t="s">
        <v>250</v>
      </c>
      <c r="C2778" s="35" t="s">
        <v>252</v>
      </c>
      <c r="D2778" t="s">
        <v>530</v>
      </c>
      <c r="E2778" t="s">
        <v>548</v>
      </c>
      <c r="F2778" s="176" t="n">
        <v>2042</v>
      </c>
      <c r="G2778" s="177" t="n">
        <v>46</v>
      </c>
      <c r="H2778" s="178" t="n">
        <v>5085.52471454977</v>
      </c>
      <c r="I2778" s="179" t="n">
        <v>4246324.07427442</v>
      </c>
      <c r="J2778" s="180" t="str">
        <f>IF(I2778&gt;0,H2778/I2778,0)</f>
      </c>
      <c r="K2778" s="181" t="str">
        <f>1-EXP(-J2778)</f>
      </c>
      <c r="L2778" s="182" t="str">
        <f>IF(G2778=30,1,M2777)</f>
      </c>
      <c r="M2778" s="183" t="str">
        <f>L2778*(1-K2778)</f>
      </c>
    </row>
    <row r="2779">
      <c r="A2779" t="s">
        <v>167</v>
      </c>
      <c r="B2779" t="s">
        <v>250</v>
      </c>
      <c r="C2779" s="35" t="s">
        <v>252</v>
      </c>
      <c r="D2779" t="s">
        <v>530</v>
      </c>
      <c r="E2779" t="s">
        <v>548</v>
      </c>
      <c r="F2779" s="176" t="n">
        <v>2042</v>
      </c>
      <c r="G2779" s="177" t="n">
        <v>47</v>
      </c>
      <c r="H2779" s="178" t="n">
        <v>5482.54470466832</v>
      </c>
      <c r="I2779" s="179" t="n">
        <v>4176188.25916603</v>
      </c>
      <c r="J2779" s="180" t="str">
        <f>IF(I2779&gt;0,H2779/I2779,0)</f>
      </c>
      <c r="K2779" s="181" t="str">
        <f>1-EXP(-J2779)</f>
      </c>
      <c r="L2779" s="182" t="str">
        <f>IF(G2779=30,1,M2778)</f>
      </c>
      <c r="M2779" s="183" t="str">
        <f>L2779*(1-K2779)</f>
      </c>
    </row>
    <row r="2780">
      <c r="A2780" t="s">
        <v>167</v>
      </c>
      <c r="B2780" t="s">
        <v>250</v>
      </c>
      <c r="C2780" s="35" t="s">
        <v>252</v>
      </c>
      <c r="D2780" t="s">
        <v>530</v>
      </c>
      <c r="E2780" t="s">
        <v>548</v>
      </c>
      <c r="F2780" s="176" t="n">
        <v>2042</v>
      </c>
      <c r="G2780" s="177" t="n">
        <v>48</v>
      </c>
      <c r="H2780" s="178" t="n">
        <v>5975.11586374295</v>
      </c>
      <c r="I2780" s="179" t="n">
        <v>4114523.78577113</v>
      </c>
      <c r="J2780" s="180" t="str">
        <f>IF(I2780&gt;0,H2780/I2780,0)</f>
      </c>
      <c r="K2780" s="181" t="str">
        <f>1-EXP(-J2780)</f>
      </c>
      <c r="L2780" s="182" t="str">
        <f>IF(G2780=30,1,M2779)</f>
      </c>
      <c r="M2780" s="183" t="str">
        <f>L2780*(1-K2780)</f>
      </c>
    </row>
    <row r="2781">
      <c r="A2781" t="s">
        <v>167</v>
      </c>
      <c r="B2781" t="s">
        <v>250</v>
      </c>
      <c r="C2781" s="35" t="s">
        <v>252</v>
      </c>
      <c r="D2781" t="s">
        <v>530</v>
      </c>
      <c r="E2781" t="s">
        <v>548</v>
      </c>
      <c r="F2781" s="176" t="n">
        <v>2042</v>
      </c>
      <c r="G2781" s="177" t="n">
        <v>49</v>
      </c>
      <c r="H2781" s="178" t="n">
        <v>6357.27683324893</v>
      </c>
      <c r="I2781" s="179" t="n">
        <v>4054426.71461781</v>
      </c>
      <c r="J2781" s="180" t="str">
        <f>IF(I2781&gt;0,H2781/I2781,0)</f>
      </c>
      <c r="K2781" s="181" t="str">
        <f>1-EXP(-J2781)</f>
      </c>
      <c r="L2781" s="182" t="str">
        <f>IF(G2781=30,1,M2780)</f>
      </c>
      <c r="M2781" s="183" t="str">
        <f>L2781*(1-K2781)</f>
      </c>
    </row>
    <row r="2782">
      <c r="A2782" t="s">
        <v>167</v>
      </c>
      <c r="B2782" t="s">
        <v>250</v>
      </c>
      <c r="C2782" s="35" t="s">
        <v>252</v>
      </c>
      <c r="D2782" t="s">
        <v>530</v>
      </c>
      <c r="E2782" t="s">
        <v>548</v>
      </c>
      <c r="F2782" s="176" t="n">
        <v>2042</v>
      </c>
      <c r="G2782" s="177" t="n">
        <v>50</v>
      </c>
      <c r="H2782" s="178" t="n">
        <v>6859.69909521902</v>
      </c>
      <c r="I2782" s="179" t="n">
        <v>4027483.94167024</v>
      </c>
      <c r="J2782" s="180" t="str">
        <f>IF(I2782&gt;0,H2782/I2782,0)</f>
      </c>
      <c r="K2782" s="181" t="str">
        <f>1-EXP(-J2782)</f>
      </c>
      <c r="L2782" s="182" t="str">
        <f>IF(G2782=30,1,M2781)</f>
      </c>
      <c r="M2782" s="183" t="str">
        <f>L2782*(1-K2782)</f>
      </c>
    </row>
    <row r="2783">
      <c r="A2783" t="s">
        <v>167</v>
      </c>
      <c r="B2783" t="s">
        <v>250</v>
      </c>
      <c r="C2783" s="35" t="s">
        <v>252</v>
      </c>
      <c r="D2783" t="s">
        <v>530</v>
      </c>
      <c r="E2783" t="s">
        <v>548</v>
      </c>
      <c r="F2783" s="176" t="n">
        <v>2042</v>
      </c>
      <c r="G2783" s="177" t="n">
        <v>51</v>
      </c>
      <c r="H2783" s="178" t="n">
        <v>7711.7543435457</v>
      </c>
      <c r="I2783" s="179" t="n">
        <v>3993893.80018731</v>
      </c>
      <c r="J2783" s="180" t="str">
        <f>IF(I2783&gt;0,H2783/I2783,0)</f>
      </c>
      <c r="K2783" s="181" t="str">
        <f>1-EXP(-J2783)</f>
      </c>
      <c r="L2783" s="182" t="str">
        <f>IF(G2783=30,1,M2782)</f>
      </c>
      <c r="M2783" s="183" t="str">
        <f>L2783*(1-K2783)</f>
      </c>
    </row>
    <row r="2784">
      <c r="A2784" t="s">
        <v>167</v>
      </c>
      <c r="B2784" t="s">
        <v>250</v>
      </c>
      <c r="C2784" s="35" t="s">
        <v>252</v>
      </c>
      <c r="D2784" t="s">
        <v>530</v>
      </c>
      <c r="E2784" t="s">
        <v>548</v>
      </c>
      <c r="F2784" s="176" t="n">
        <v>2042</v>
      </c>
      <c r="G2784" s="177" t="n">
        <v>52</v>
      </c>
      <c r="H2784" s="178" t="n">
        <v>8326.24642823694</v>
      </c>
      <c r="I2784" s="179" t="n">
        <v>3962800.57314704</v>
      </c>
      <c r="J2784" s="180" t="str">
        <f>IF(I2784&gt;0,H2784/I2784,0)</f>
      </c>
      <c r="K2784" s="181" t="str">
        <f>1-EXP(-J2784)</f>
      </c>
      <c r="L2784" s="182" t="str">
        <f>IF(G2784=30,1,M2783)</f>
      </c>
      <c r="M2784" s="183" t="str">
        <f>L2784*(1-K2784)</f>
      </c>
    </row>
    <row r="2785">
      <c r="A2785" t="s">
        <v>167</v>
      </c>
      <c r="B2785" t="s">
        <v>250</v>
      </c>
      <c r="C2785" s="35" t="s">
        <v>252</v>
      </c>
      <c r="D2785" t="s">
        <v>530</v>
      </c>
      <c r="E2785" t="s">
        <v>548</v>
      </c>
      <c r="F2785" s="176" t="n">
        <v>2042</v>
      </c>
      <c r="G2785" s="177" t="n">
        <v>53</v>
      </c>
      <c r="H2785" s="178" t="n">
        <v>9047.13737944179</v>
      </c>
      <c r="I2785" s="179" t="n">
        <v>3952411.8123229</v>
      </c>
      <c r="J2785" s="180" t="str">
        <f>IF(I2785&gt;0,H2785/I2785,0)</f>
      </c>
      <c r="K2785" s="181" t="str">
        <f>1-EXP(-J2785)</f>
      </c>
      <c r="L2785" s="182" t="str">
        <f>IF(G2785=30,1,M2784)</f>
      </c>
      <c r="M2785" s="183" t="str">
        <f>L2785*(1-K2785)</f>
      </c>
    </row>
    <row r="2786">
      <c r="A2786" t="s">
        <v>167</v>
      </c>
      <c r="B2786" t="s">
        <v>250</v>
      </c>
      <c r="C2786" s="35" t="s">
        <v>252</v>
      </c>
      <c r="D2786" t="s">
        <v>530</v>
      </c>
      <c r="E2786" t="s">
        <v>548</v>
      </c>
      <c r="F2786" s="176" t="n">
        <v>2042</v>
      </c>
      <c r="G2786" s="177" t="n">
        <v>54</v>
      </c>
      <c r="H2786" s="178" t="n">
        <v>9852.98868614851</v>
      </c>
      <c r="I2786" s="179" t="n">
        <v>3896047.44101658</v>
      </c>
      <c r="J2786" s="180" t="str">
        <f>IF(I2786&gt;0,H2786/I2786,0)</f>
      </c>
      <c r="K2786" s="181" t="str">
        <f>1-EXP(-J2786)</f>
      </c>
      <c r="L2786" s="182" t="str">
        <f>IF(G2786=30,1,M2785)</f>
      </c>
      <c r="M2786" s="183" t="str">
        <f>L2786*(1-K2786)</f>
      </c>
    </row>
    <row r="2787">
      <c r="A2787" t="s">
        <v>167</v>
      </c>
      <c r="B2787" t="s">
        <v>250</v>
      </c>
      <c r="C2787" s="35" t="s">
        <v>252</v>
      </c>
      <c r="D2787" t="s">
        <v>530</v>
      </c>
      <c r="E2787" t="s">
        <v>548</v>
      </c>
      <c r="F2787" s="176" t="n">
        <v>2042</v>
      </c>
      <c r="G2787" s="177" t="n">
        <v>55</v>
      </c>
      <c r="H2787" s="178" t="n">
        <v>10701.2373969234</v>
      </c>
      <c r="I2787" s="179" t="n">
        <v>3830326.24847842</v>
      </c>
      <c r="J2787" s="180" t="str">
        <f>IF(I2787&gt;0,H2787/I2787,0)</f>
      </c>
      <c r="K2787" s="181" t="str">
        <f>1-EXP(-J2787)</f>
      </c>
      <c r="L2787" s="182" t="str">
        <f>IF(G2787=30,1,M2786)</f>
      </c>
      <c r="M2787" s="183" t="str">
        <f>L2787*(1-K2787)</f>
      </c>
    </row>
    <row r="2788">
      <c r="A2788" t="s">
        <v>167</v>
      </c>
      <c r="B2788" t="s">
        <v>250</v>
      </c>
      <c r="C2788" s="35" t="s">
        <v>252</v>
      </c>
      <c r="D2788" t="s">
        <v>530</v>
      </c>
      <c r="E2788" t="s">
        <v>548</v>
      </c>
      <c r="F2788" s="176" t="n">
        <v>2042</v>
      </c>
      <c r="G2788" s="177" t="n">
        <v>56</v>
      </c>
      <c r="H2788" s="178" t="n">
        <v>11691.0156765231</v>
      </c>
      <c r="I2788" s="179" t="n">
        <v>3821600.26302945</v>
      </c>
      <c r="J2788" s="180" t="str">
        <f>IF(I2788&gt;0,H2788/I2788,0)</f>
      </c>
      <c r="K2788" s="181" t="str">
        <f>1-EXP(-J2788)</f>
      </c>
      <c r="L2788" s="182" t="str">
        <f>IF(G2788=30,1,M2787)</f>
      </c>
      <c r="M2788" s="183" t="str">
        <f>L2788*(1-K2788)</f>
      </c>
    </row>
    <row r="2789">
      <c r="A2789" t="s">
        <v>167</v>
      </c>
      <c r="B2789" t="s">
        <v>250</v>
      </c>
      <c r="C2789" s="35" t="s">
        <v>252</v>
      </c>
      <c r="D2789" t="s">
        <v>530</v>
      </c>
      <c r="E2789" t="s">
        <v>548</v>
      </c>
      <c r="F2789" s="176" t="n">
        <v>2042</v>
      </c>
      <c r="G2789" s="177" t="n">
        <v>57</v>
      </c>
      <c r="H2789" s="178" t="n">
        <v>13072.5421228049</v>
      </c>
      <c r="I2789" s="179" t="n">
        <v>3864159.00263255</v>
      </c>
      <c r="J2789" s="180" t="str">
        <f>IF(I2789&gt;0,H2789/I2789,0)</f>
      </c>
      <c r="K2789" s="181" t="str">
        <f>1-EXP(-J2789)</f>
      </c>
      <c r="L2789" s="182" t="str">
        <f>IF(G2789=30,1,M2788)</f>
      </c>
      <c r="M2789" s="183" t="str">
        <f>L2789*(1-K2789)</f>
      </c>
    </row>
    <row r="2790">
      <c r="A2790" t="s">
        <v>167</v>
      </c>
      <c r="B2790" t="s">
        <v>250</v>
      </c>
      <c r="C2790" s="35" t="s">
        <v>252</v>
      </c>
      <c r="D2790" t="s">
        <v>530</v>
      </c>
      <c r="E2790" t="s">
        <v>548</v>
      </c>
      <c r="F2790" s="176" t="n">
        <v>2042</v>
      </c>
      <c r="G2790" s="177" t="n">
        <v>58</v>
      </c>
      <c r="H2790" s="178" t="n">
        <v>14454.4642656657</v>
      </c>
      <c r="I2790" s="179" t="n">
        <v>3864827.80309066</v>
      </c>
      <c r="J2790" s="180" t="str">
        <f>IF(I2790&gt;0,H2790/I2790,0)</f>
      </c>
      <c r="K2790" s="181" t="str">
        <f>1-EXP(-J2790)</f>
      </c>
      <c r="L2790" s="182" t="str">
        <f>IF(G2790=30,1,M2789)</f>
      </c>
      <c r="M2790" s="183" t="str">
        <f>L2790*(1-K2790)</f>
      </c>
    </row>
    <row r="2791">
      <c r="A2791" t="s">
        <v>167</v>
      </c>
      <c r="B2791" t="s">
        <v>250</v>
      </c>
      <c r="C2791" s="35" t="s">
        <v>252</v>
      </c>
      <c r="D2791" t="s">
        <v>530</v>
      </c>
      <c r="E2791" t="s">
        <v>548</v>
      </c>
      <c r="F2791" s="176" t="n">
        <v>2042</v>
      </c>
      <c r="G2791" s="177" t="n">
        <v>59</v>
      </c>
      <c r="H2791" s="178" t="n">
        <v>14962.4472559373</v>
      </c>
      <c r="I2791" s="179" t="n">
        <v>3809782.00503166</v>
      </c>
      <c r="J2791" s="180" t="str">
        <f>IF(I2791&gt;0,H2791/I2791,0)</f>
      </c>
      <c r="K2791" s="181" t="str">
        <f>1-EXP(-J2791)</f>
      </c>
      <c r="L2791" s="182" t="str">
        <f>IF(G2791=30,1,M2790)</f>
      </c>
      <c r="M2791" s="183" t="str">
        <f>L2791*(1-K2791)</f>
      </c>
    </row>
    <row r="2792">
      <c r="A2792" t="s">
        <v>167</v>
      </c>
      <c r="B2792" t="s">
        <v>250</v>
      </c>
      <c r="C2792" s="35" t="s">
        <v>252</v>
      </c>
      <c r="D2792" t="s">
        <v>530</v>
      </c>
      <c r="E2792" t="s">
        <v>548</v>
      </c>
      <c r="F2792" s="176" t="n">
        <v>2042</v>
      </c>
      <c r="G2792" s="177" t="n">
        <v>60</v>
      </c>
      <c r="H2792" s="178" t="n">
        <v>15608.265950109</v>
      </c>
      <c r="I2792" s="179" t="n">
        <v>3731014.33055711</v>
      </c>
      <c r="J2792" s="180" t="str">
        <f>IF(I2792&gt;0,H2792/I2792,0)</f>
      </c>
      <c r="K2792" s="181" t="str">
        <f>1-EXP(-J2792)</f>
      </c>
      <c r="L2792" s="182" t="str">
        <f>IF(G2792=30,1,M2791)</f>
      </c>
      <c r="M2792" s="183" t="str">
        <f>L2792*(1-K2792)</f>
      </c>
    </row>
    <row r="2793">
      <c r="A2793" t="s">
        <v>167</v>
      </c>
      <c r="B2793" t="s">
        <v>250</v>
      </c>
      <c r="C2793" s="35" t="s">
        <v>252</v>
      </c>
      <c r="D2793" t="s">
        <v>530</v>
      </c>
      <c r="E2793" t="s">
        <v>548</v>
      </c>
      <c r="F2793" s="176" t="n">
        <v>2042</v>
      </c>
      <c r="G2793" s="177" t="n">
        <v>61</v>
      </c>
      <c r="H2793" s="178" t="n">
        <v>16274.3120555291</v>
      </c>
      <c r="I2793" s="179" t="n">
        <v>3645236.54420313</v>
      </c>
      <c r="J2793" s="180" t="str">
        <f>IF(I2793&gt;0,H2793/I2793,0)</f>
      </c>
      <c r="K2793" s="181" t="str">
        <f>1-EXP(-J2793)</f>
      </c>
      <c r="L2793" s="182" t="str">
        <f>IF(G2793=30,1,M2792)</f>
      </c>
      <c r="M2793" s="183" t="str">
        <f>L2793*(1-K2793)</f>
      </c>
    </row>
    <row r="2794">
      <c r="A2794" t="s">
        <v>167</v>
      </c>
      <c r="B2794" t="s">
        <v>250</v>
      </c>
      <c r="C2794" s="35" t="s">
        <v>252</v>
      </c>
      <c r="D2794" t="s">
        <v>530</v>
      </c>
      <c r="E2794" t="s">
        <v>548</v>
      </c>
      <c r="F2794" s="176" t="n">
        <v>2042</v>
      </c>
      <c r="G2794" s="177" t="n">
        <v>62</v>
      </c>
      <c r="H2794" s="178" t="n">
        <v>17165.7341045574</v>
      </c>
      <c r="I2794" s="179" t="n">
        <v>3563133.35020933</v>
      </c>
      <c r="J2794" s="180" t="str">
        <f>IF(I2794&gt;0,H2794/I2794,0)</f>
      </c>
      <c r="K2794" s="181" t="str">
        <f>1-EXP(-J2794)</f>
      </c>
      <c r="L2794" s="182" t="str">
        <f>IF(G2794=30,1,M2793)</f>
      </c>
      <c r="M2794" s="183" t="str">
        <f>L2794*(1-K2794)</f>
      </c>
    </row>
    <row r="2795">
      <c r="A2795" t="s">
        <v>167</v>
      </c>
      <c r="B2795" t="s">
        <v>250</v>
      </c>
      <c r="C2795" s="35" t="s">
        <v>252</v>
      </c>
      <c r="D2795" t="s">
        <v>530</v>
      </c>
      <c r="E2795" t="s">
        <v>548</v>
      </c>
      <c r="F2795" s="176" t="n">
        <v>2042</v>
      </c>
      <c r="G2795" s="177" t="n">
        <v>63</v>
      </c>
      <c r="H2795" s="178" t="n">
        <v>18058.5837454576</v>
      </c>
      <c r="I2795" s="179" t="n">
        <v>3467015.87787061</v>
      </c>
      <c r="J2795" s="180" t="str">
        <f>IF(I2795&gt;0,H2795/I2795,0)</f>
      </c>
      <c r="K2795" s="181" t="str">
        <f>1-EXP(-J2795)</f>
      </c>
      <c r="L2795" s="182" t="str">
        <f>IF(G2795=30,1,M2794)</f>
      </c>
      <c r="M2795" s="183" t="str">
        <f>L2795*(1-K2795)</f>
      </c>
    </row>
    <row r="2796">
      <c r="A2796" t="s">
        <v>167</v>
      </c>
      <c r="B2796" t="s">
        <v>250</v>
      </c>
      <c r="C2796" s="35" t="s">
        <v>252</v>
      </c>
      <c r="D2796" t="s">
        <v>530</v>
      </c>
      <c r="E2796" t="s">
        <v>548</v>
      </c>
      <c r="F2796" s="176" t="n">
        <v>2042</v>
      </c>
      <c r="G2796" s="177" t="n">
        <v>64</v>
      </c>
      <c r="H2796" s="178" t="n">
        <v>19167.1275368045</v>
      </c>
      <c r="I2796" s="179" t="n">
        <v>3347983.01824649</v>
      </c>
      <c r="J2796" s="180" t="str">
        <f>IF(I2796&gt;0,H2796/I2796,0)</f>
      </c>
      <c r="K2796" s="181" t="str">
        <f>1-EXP(-J2796)</f>
      </c>
      <c r="L2796" s="182" t="str">
        <f>IF(G2796=30,1,M2795)</f>
      </c>
      <c r="M2796" s="183" t="str">
        <f>L2796*(1-K2796)</f>
      </c>
    </row>
    <row r="2797">
      <c r="A2797" t="s">
        <v>167</v>
      </c>
      <c r="B2797" t="s">
        <v>250</v>
      </c>
      <c r="C2797" s="35" t="s">
        <v>252</v>
      </c>
      <c r="D2797" t="s">
        <v>530</v>
      </c>
      <c r="E2797" t="s">
        <v>548</v>
      </c>
      <c r="F2797" s="176" t="n">
        <v>2042</v>
      </c>
      <c r="G2797" s="177" t="n">
        <v>65</v>
      </c>
      <c r="H2797" s="178" t="n">
        <v>20197.445348187</v>
      </c>
      <c r="I2797" s="179" t="n">
        <v>3231532.85272006</v>
      </c>
      <c r="J2797" s="180" t="str">
        <f>IF(I2797&gt;0,H2797/I2797,0)</f>
      </c>
      <c r="K2797" s="181" t="str">
        <f>1-EXP(-J2797)</f>
      </c>
      <c r="L2797" s="182" t="str">
        <f>IF(G2797=30,1,M2796)</f>
      </c>
      <c r="M2797" s="183" t="str">
        <f>L2797*(1-K2797)</f>
      </c>
    </row>
    <row r="2798">
      <c r="A2798" t="s">
        <v>167</v>
      </c>
      <c r="B2798" t="s">
        <v>250</v>
      </c>
      <c r="C2798" s="35" t="s">
        <v>252</v>
      </c>
      <c r="D2798" t="s">
        <v>530</v>
      </c>
      <c r="E2798" t="s">
        <v>548</v>
      </c>
      <c r="F2798" s="176" t="n">
        <v>2042</v>
      </c>
      <c r="G2798" s="177" t="n">
        <v>66</v>
      </c>
      <c r="H2798" s="178" t="n">
        <v>20644.207277045</v>
      </c>
      <c r="I2798" s="179" t="n">
        <v>3126323.85805573</v>
      </c>
      <c r="J2798" s="180" t="str">
        <f>IF(I2798&gt;0,H2798/I2798,0)</f>
      </c>
      <c r="K2798" s="181" t="str">
        <f>1-EXP(-J2798)</f>
      </c>
      <c r="L2798" s="182" t="str">
        <f>IF(G2798=30,1,M2797)</f>
      </c>
      <c r="M2798" s="183" t="str">
        <f>L2798*(1-K2798)</f>
      </c>
    </row>
    <row r="2799">
      <c r="A2799" t="s">
        <v>167</v>
      </c>
      <c r="B2799" t="s">
        <v>250</v>
      </c>
      <c r="C2799" s="35" t="s">
        <v>252</v>
      </c>
      <c r="D2799" t="s">
        <v>530</v>
      </c>
      <c r="E2799" t="s">
        <v>548</v>
      </c>
      <c r="F2799" s="176" t="n">
        <v>2042</v>
      </c>
      <c r="G2799" s="177" t="n">
        <v>67</v>
      </c>
      <c r="H2799" s="178" t="n">
        <v>21657.7607579691</v>
      </c>
      <c r="I2799" s="179" t="n">
        <v>3008440.50658617</v>
      </c>
      <c r="J2799" s="180" t="str">
        <f>IF(I2799&gt;0,H2799/I2799,0)</f>
      </c>
      <c r="K2799" s="181" t="str">
        <f>1-EXP(-J2799)</f>
      </c>
      <c r="L2799" s="182" t="str">
        <f>IF(G2799=30,1,M2798)</f>
      </c>
      <c r="M2799" s="183" t="str">
        <f>L2799*(1-K2799)</f>
      </c>
    </row>
    <row r="2800">
      <c r="A2800" t="s">
        <v>167</v>
      </c>
      <c r="B2800" t="s">
        <v>250</v>
      </c>
      <c r="C2800" s="35" t="s">
        <v>252</v>
      </c>
      <c r="D2800" t="s">
        <v>530</v>
      </c>
      <c r="E2800" t="s">
        <v>548</v>
      </c>
      <c r="F2800" s="176" t="n">
        <v>2042</v>
      </c>
      <c r="G2800" s="177" t="n">
        <v>68</v>
      </c>
      <c r="H2800" s="178" t="n">
        <v>22689.3085816042</v>
      </c>
      <c r="I2800" s="179" t="n">
        <v>2901580.5317814</v>
      </c>
      <c r="J2800" s="180" t="str">
        <f>IF(I2800&gt;0,H2800/I2800,0)</f>
      </c>
      <c r="K2800" s="181" t="str">
        <f>1-EXP(-J2800)</f>
      </c>
      <c r="L2800" s="182" t="str">
        <f>IF(G2800=30,1,M2799)</f>
      </c>
      <c r="M2800" s="183" t="str">
        <f>L2800*(1-K2800)</f>
      </c>
    </row>
    <row r="2801">
      <c r="A2801" t="s">
        <v>167</v>
      </c>
      <c r="B2801" t="s">
        <v>250</v>
      </c>
      <c r="C2801" s="35" t="s">
        <v>252</v>
      </c>
      <c r="D2801" t="s">
        <v>530</v>
      </c>
      <c r="E2801" t="s">
        <v>548</v>
      </c>
      <c r="F2801" s="176" t="n">
        <v>2042</v>
      </c>
      <c r="G2801" s="177" t="n">
        <v>69</v>
      </c>
      <c r="H2801" s="178" t="n">
        <v>23045.0596249511</v>
      </c>
      <c r="I2801" s="179" t="n">
        <v>2793428.40853994</v>
      </c>
      <c r="J2801" s="180" t="str">
        <f>IF(I2801&gt;0,H2801/I2801,0)</f>
      </c>
      <c r="K2801" s="181" t="str">
        <f>1-EXP(-J2801)</f>
      </c>
      <c r="L2801" s="182" t="str">
        <f>IF(G2801=30,1,M2800)</f>
      </c>
      <c r="M2801" s="183" t="str">
        <f>L2801*(1-K2801)</f>
      </c>
    </row>
    <row r="2802">
      <c r="A2802" t="s">
        <v>167</v>
      </c>
      <c r="B2802" t="s">
        <v>250</v>
      </c>
      <c r="C2802" s="35" t="s">
        <v>252</v>
      </c>
      <c r="D2802" t="s">
        <v>530</v>
      </c>
      <c r="E2802" t="s">
        <v>548</v>
      </c>
      <c r="F2802" s="176" t="n">
        <v>2043</v>
      </c>
      <c r="G2802" s="177" t="n">
        <v>30</v>
      </c>
      <c r="H2802" s="178" t="n">
        <v>753.456784971028</v>
      </c>
      <c r="I2802" s="179" t="n">
        <v>4831770.57599351</v>
      </c>
      <c r="J2802" s="180" t="str">
        <f>IF(I2802&gt;0,H2802/I2802,0)</f>
      </c>
      <c r="K2802" s="181" t="str">
        <f>1-EXP(-J2802)</f>
      </c>
      <c r="L2802" s="182" t="str">
        <f>IF(G2802=30,1,M2801)</f>
      </c>
      <c r="M2802" s="183" t="str">
        <f>L2802*(1-K2802)</f>
      </c>
    </row>
    <row r="2803">
      <c r="A2803" t="s">
        <v>167</v>
      </c>
      <c r="B2803" t="s">
        <v>250</v>
      </c>
      <c r="C2803" s="35" t="s">
        <v>252</v>
      </c>
      <c r="D2803" t="s">
        <v>530</v>
      </c>
      <c r="E2803" t="s">
        <v>548</v>
      </c>
      <c r="F2803" s="176" t="n">
        <v>2043</v>
      </c>
      <c r="G2803" s="177" t="n">
        <v>31</v>
      </c>
      <c r="H2803" s="178" t="n">
        <v>1084.84832267005</v>
      </c>
      <c r="I2803" s="179" t="n">
        <v>4875449.45045814</v>
      </c>
      <c r="J2803" s="180" t="str">
        <f>IF(I2803&gt;0,H2803/I2803,0)</f>
      </c>
      <c r="K2803" s="181" t="str">
        <f>1-EXP(-J2803)</f>
      </c>
      <c r="L2803" s="182" t="str">
        <f>IF(G2803=30,1,M2802)</f>
      </c>
      <c r="M2803" s="183" t="str">
        <f>L2803*(1-K2803)</f>
      </c>
    </row>
    <row r="2804">
      <c r="A2804" t="s">
        <v>167</v>
      </c>
      <c r="B2804" t="s">
        <v>250</v>
      </c>
      <c r="C2804" s="35" t="s">
        <v>252</v>
      </c>
      <c r="D2804" t="s">
        <v>530</v>
      </c>
      <c r="E2804" t="s">
        <v>548</v>
      </c>
      <c r="F2804" s="176" t="n">
        <v>2043</v>
      </c>
      <c r="G2804" s="177" t="n">
        <v>32</v>
      </c>
      <c r="H2804" s="178" t="n">
        <v>1112.3878365194</v>
      </c>
      <c r="I2804" s="179" t="n">
        <v>4795962.47358382</v>
      </c>
      <c r="J2804" s="180" t="str">
        <f>IF(I2804&gt;0,H2804/I2804,0)</f>
      </c>
      <c r="K2804" s="181" t="str">
        <f>1-EXP(-J2804)</f>
      </c>
      <c r="L2804" s="182" t="str">
        <f>IF(G2804=30,1,M2803)</f>
      </c>
      <c r="M2804" s="183" t="str">
        <f>L2804*(1-K2804)</f>
      </c>
    </row>
    <row r="2805">
      <c r="A2805" t="s">
        <v>167</v>
      </c>
      <c r="B2805" t="s">
        <v>250</v>
      </c>
      <c r="C2805" s="35" t="s">
        <v>252</v>
      </c>
      <c r="D2805" t="s">
        <v>530</v>
      </c>
      <c r="E2805" t="s">
        <v>548</v>
      </c>
      <c r="F2805" s="176" t="n">
        <v>2043</v>
      </c>
      <c r="G2805" s="177" t="n">
        <v>33</v>
      </c>
      <c r="H2805" s="178" t="n">
        <v>1150.08398119702</v>
      </c>
      <c r="I2805" s="179" t="n">
        <v>4694956.99909546</v>
      </c>
      <c r="J2805" s="180" t="str">
        <f>IF(I2805&gt;0,H2805/I2805,0)</f>
      </c>
      <c r="K2805" s="181" t="str">
        <f>1-EXP(-J2805)</f>
      </c>
      <c r="L2805" s="182" t="str">
        <f>IF(G2805=30,1,M2804)</f>
      </c>
      <c r="M2805" s="183" t="str">
        <f>L2805*(1-K2805)</f>
      </c>
    </row>
    <row r="2806">
      <c r="A2806" t="s">
        <v>167</v>
      </c>
      <c r="B2806" t="s">
        <v>250</v>
      </c>
      <c r="C2806" s="35" t="s">
        <v>252</v>
      </c>
      <c r="D2806" t="s">
        <v>530</v>
      </c>
      <c r="E2806" t="s">
        <v>548</v>
      </c>
      <c r="F2806" s="176" t="n">
        <v>2043</v>
      </c>
      <c r="G2806" s="177" t="n">
        <v>34</v>
      </c>
      <c r="H2806" s="178" t="n">
        <v>1202.58073205143</v>
      </c>
      <c r="I2806" s="179" t="n">
        <v>4638258.83696537</v>
      </c>
      <c r="J2806" s="180" t="str">
        <f>IF(I2806&gt;0,H2806/I2806,0)</f>
      </c>
      <c r="K2806" s="181" t="str">
        <f>1-EXP(-J2806)</f>
      </c>
      <c r="L2806" s="182" t="str">
        <f>IF(G2806=30,1,M2805)</f>
      </c>
      <c r="M2806" s="183" t="str">
        <f>L2806*(1-K2806)</f>
      </c>
    </row>
    <row r="2807">
      <c r="A2807" t="s">
        <v>167</v>
      </c>
      <c r="B2807" t="s">
        <v>250</v>
      </c>
      <c r="C2807" s="35" t="s">
        <v>252</v>
      </c>
      <c r="D2807" t="s">
        <v>530</v>
      </c>
      <c r="E2807" t="s">
        <v>548</v>
      </c>
      <c r="F2807" s="176" t="n">
        <v>2043</v>
      </c>
      <c r="G2807" s="177" t="n">
        <v>35</v>
      </c>
      <c r="H2807" s="178" t="n">
        <v>1290.27261274236</v>
      </c>
      <c r="I2807" s="179" t="n">
        <v>4630118.42308002</v>
      </c>
      <c r="J2807" s="180" t="str">
        <f>IF(I2807&gt;0,H2807/I2807,0)</f>
      </c>
      <c r="K2807" s="181" t="str">
        <f>1-EXP(-J2807)</f>
      </c>
      <c r="L2807" s="182" t="str">
        <f>IF(G2807=30,1,M2806)</f>
      </c>
      <c r="M2807" s="183" t="str">
        <f>L2807*(1-K2807)</f>
      </c>
    </row>
    <row r="2808">
      <c r="A2808" t="s">
        <v>167</v>
      </c>
      <c r="B2808" t="s">
        <v>250</v>
      </c>
      <c r="C2808" s="35" t="s">
        <v>252</v>
      </c>
      <c r="D2808" t="s">
        <v>530</v>
      </c>
      <c r="E2808" t="s">
        <v>548</v>
      </c>
      <c r="F2808" s="176" t="n">
        <v>2043</v>
      </c>
      <c r="G2808" s="177" t="n">
        <v>36</v>
      </c>
      <c r="H2808" s="178" t="n">
        <v>1637.1692882868</v>
      </c>
      <c r="I2808" s="179" t="n">
        <v>4601873.82584</v>
      </c>
      <c r="J2808" s="180" t="str">
        <f>IF(I2808&gt;0,H2808/I2808,0)</f>
      </c>
      <c r="K2808" s="181" t="str">
        <f>1-EXP(-J2808)</f>
      </c>
      <c r="L2808" s="182" t="str">
        <f>IF(G2808=30,1,M2807)</f>
      </c>
      <c r="M2808" s="183" t="str">
        <f>L2808*(1-K2808)</f>
      </c>
    </row>
    <row r="2809">
      <c r="A2809" t="s">
        <v>167</v>
      </c>
      <c r="B2809" t="s">
        <v>250</v>
      </c>
      <c r="C2809" s="35" t="s">
        <v>252</v>
      </c>
      <c r="D2809" t="s">
        <v>530</v>
      </c>
      <c r="E2809" t="s">
        <v>548</v>
      </c>
      <c r="F2809" s="176" t="n">
        <v>2043</v>
      </c>
      <c r="G2809" s="177" t="n">
        <v>37</v>
      </c>
      <c r="H2809" s="178" t="n">
        <v>1754.12191767329</v>
      </c>
      <c r="I2809" s="179" t="n">
        <v>4530115.70350927</v>
      </c>
      <c r="J2809" s="180" t="str">
        <f>IF(I2809&gt;0,H2809/I2809,0)</f>
      </c>
      <c r="K2809" s="181" t="str">
        <f>1-EXP(-J2809)</f>
      </c>
      <c r="L2809" s="182" t="str">
        <f>IF(G2809=30,1,M2808)</f>
      </c>
      <c r="M2809" s="183" t="str">
        <f>L2809*(1-K2809)</f>
      </c>
    </row>
    <row r="2810">
      <c r="A2810" t="s">
        <v>167</v>
      </c>
      <c r="B2810" t="s">
        <v>250</v>
      </c>
      <c r="C2810" s="35" t="s">
        <v>252</v>
      </c>
      <c r="D2810" t="s">
        <v>530</v>
      </c>
      <c r="E2810" t="s">
        <v>548</v>
      </c>
      <c r="F2810" s="176" t="n">
        <v>2043</v>
      </c>
      <c r="G2810" s="177" t="n">
        <v>38</v>
      </c>
      <c r="H2810" s="178" t="n">
        <v>1881.68958439258</v>
      </c>
      <c r="I2810" s="179" t="n">
        <v>4435535.70558793</v>
      </c>
      <c r="J2810" s="180" t="str">
        <f>IF(I2810&gt;0,H2810/I2810,0)</f>
      </c>
      <c r="K2810" s="181" t="str">
        <f>1-EXP(-J2810)</f>
      </c>
      <c r="L2810" s="182" t="str">
        <f>IF(G2810=30,1,M2809)</f>
      </c>
      <c r="M2810" s="183" t="str">
        <f>L2810*(1-K2810)</f>
      </c>
    </row>
    <row r="2811">
      <c r="A2811" t="s">
        <v>167</v>
      </c>
      <c r="B2811" t="s">
        <v>250</v>
      </c>
      <c r="C2811" s="35" t="s">
        <v>252</v>
      </c>
      <c r="D2811" t="s">
        <v>530</v>
      </c>
      <c r="E2811" t="s">
        <v>548</v>
      </c>
      <c r="F2811" s="176" t="n">
        <v>2043</v>
      </c>
      <c r="G2811" s="177" t="n">
        <v>39</v>
      </c>
      <c r="H2811" s="178" t="n">
        <v>1967.89210844309</v>
      </c>
      <c r="I2811" s="179" t="n">
        <v>4337197.1899591</v>
      </c>
      <c r="J2811" s="180" t="str">
        <f>IF(I2811&gt;0,H2811/I2811,0)</f>
      </c>
      <c r="K2811" s="181" t="str">
        <f>1-EXP(-J2811)</f>
      </c>
      <c r="L2811" s="182" t="str">
        <f>IF(G2811=30,1,M2810)</f>
      </c>
      <c r="M2811" s="183" t="str">
        <f>L2811*(1-K2811)</f>
      </c>
    </row>
    <row r="2812">
      <c r="A2812" t="s">
        <v>167</v>
      </c>
      <c r="B2812" t="s">
        <v>250</v>
      </c>
      <c r="C2812" s="35" t="s">
        <v>252</v>
      </c>
      <c r="D2812" t="s">
        <v>530</v>
      </c>
      <c r="E2812" t="s">
        <v>548</v>
      </c>
      <c r="F2812" s="176" t="n">
        <v>2043</v>
      </c>
      <c r="G2812" s="177" t="n">
        <v>40</v>
      </c>
      <c r="H2812" s="178" t="n">
        <v>2155.7993074894</v>
      </c>
      <c r="I2812" s="179" t="n">
        <v>4292339.68194724</v>
      </c>
      <c r="J2812" s="180" t="str">
        <f>IF(I2812&gt;0,H2812/I2812,0)</f>
      </c>
      <c r="K2812" s="181" t="str">
        <f>1-EXP(-J2812)</f>
      </c>
      <c r="L2812" s="182" t="str">
        <f>IF(G2812=30,1,M2811)</f>
      </c>
      <c r="M2812" s="183" t="str">
        <f>L2812*(1-K2812)</f>
      </c>
    </row>
    <row r="2813">
      <c r="A2813" t="s">
        <v>167</v>
      </c>
      <c r="B2813" t="s">
        <v>250</v>
      </c>
      <c r="C2813" s="35" t="s">
        <v>252</v>
      </c>
      <c r="D2813" t="s">
        <v>530</v>
      </c>
      <c r="E2813" t="s">
        <v>548</v>
      </c>
      <c r="F2813" s="176" t="n">
        <v>2043</v>
      </c>
      <c r="G2813" s="177" t="n">
        <v>41</v>
      </c>
      <c r="H2813" s="178" t="n">
        <v>2827.25782579581</v>
      </c>
      <c r="I2813" s="179" t="n">
        <v>4269713.53878825</v>
      </c>
      <c r="J2813" s="180" t="str">
        <f>IF(I2813&gt;0,H2813/I2813,0)</f>
      </c>
      <c r="K2813" s="181" t="str">
        <f>1-EXP(-J2813)</f>
      </c>
      <c r="L2813" s="182" t="str">
        <f>IF(G2813=30,1,M2812)</f>
      </c>
      <c r="M2813" s="183" t="str">
        <f>L2813*(1-K2813)</f>
      </c>
    </row>
    <row r="2814">
      <c r="A2814" t="s">
        <v>167</v>
      </c>
      <c r="B2814" t="s">
        <v>250</v>
      </c>
      <c r="C2814" s="35" t="s">
        <v>252</v>
      </c>
      <c r="D2814" t="s">
        <v>530</v>
      </c>
      <c r="E2814" t="s">
        <v>548</v>
      </c>
      <c r="F2814" s="176" t="n">
        <v>2043</v>
      </c>
      <c r="G2814" s="177" t="n">
        <v>42</v>
      </c>
      <c r="H2814" s="178" t="n">
        <v>3144.23462035098</v>
      </c>
      <c r="I2814" s="179" t="n">
        <v>4246975.58282937</v>
      </c>
      <c r="J2814" s="180" t="str">
        <f>IF(I2814&gt;0,H2814/I2814,0)</f>
      </c>
      <c r="K2814" s="181" t="str">
        <f>1-EXP(-J2814)</f>
      </c>
      <c r="L2814" s="182" t="str">
        <f>IF(G2814=30,1,M2813)</f>
      </c>
      <c r="M2814" s="183" t="str">
        <f>L2814*(1-K2814)</f>
      </c>
    </row>
    <row r="2815">
      <c r="A2815" t="s">
        <v>167</v>
      </c>
      <c r="B2815" t="s">
        <v>250</v>
      </c>
      <c r="C2815" s="35" t="s">
        <v>252</v>
      </c>
      <c r="D2815" t="s">
        <v>530</v>
      </c>
      <c r="E2815" t="s">
        <v>548</v>
      </c>
      <c r="F2815" s="176" t="n">
        <v>2043</v>
      </c>
      <c r="G2815" s="177" t="n">
        <v>43</v>
      </c>
      <c r="H2815" s="178" t="n">
        <v>3528.44313294969</v>
      </c>
      <c r="I2815" s="179" t="n">
        <v>4243117.46144429</v>
      </c>
      <c r="J2815" s="180" t="str">
        <f>IF(I2815&gt;0,H2815/I2815,0)</f>
      </c>
      <c r="K2815" s="181" t="str">
        <f>1-EXP(-J2815)</f>
      </c>
      <c r="L2815" s="182" t="str">
        <f>IF(G2815=30,1,M2814)</f>
      </c>
      <c r="M2815" s="183" t="str">
        <f>L2815*(1-K2815)</f>
      </c>
    </row>
    <row r="2816">
      <c r="A2816" t="s">
        <v>167</v>
      </c>
      <c r="B2816" t="s">
        <v>250</v>
      </c>
      <c r="C2816" s="35" t="s">
        <v>252</v>
      </c>
      <c r="D2816" t="s">
        <v>530</v>
      </c>
      <c r="E2816" t="s">
        <v>548</v>
      </c>
      <c r="F2816" s="176" t="n">
        <v>2043</v>
      </c>
      <c r="G2816" s="177" t="n">
        <v>44</v>
      </c>
      <c r="H2816" s="178" t="n">
        <v>3770.57117363042</v>
      </c>
      <c r="I2816" s="179" t="n">
        <v>4276609.0147668</v>
      </c>
      <c r="J2816" s="180" t="str">
        <f>IF(I2816&gt;0,H2816/I2816,0)</f>
      </c>
      <c r="K2816" s="181" t="str">
        <f>1-EXP(-J2816)</f>
      </c>
      <c r="L2816" s="182" t="str">
        <f>IF(G2816=30,1,M2815)</f>
      </c>
      <c r="M2816" s="183" t="str">
        <f>L2816*(1-K2816)</f>
      </c>
    </row>
    <row r="2817">
      <c r="A2817" t="s">
        <v>167</v>
      </c>
      <c r="B2817" t="s">
        <v>250</v>
      </c>
      <c r="C2817" s="35" t="s">
        <v>252</v>
      </c>
      <c r="D2817" t="s">
        <v>530</v>
      </c>
      <c r="E2817" t="s">
        <v>548</v>
      </c>
      <c r="F2817" s="176" t="n">
        <v>2043</v>
      </c>
      <c r="G2817" s="177" t="n">
        <v>45</v>
      </c>
      <c r="H2817" s="178" t="n">
        <v>4116.55384536047</v>
      </c>
      <c r="I2817" s="179" t="n">
        <v>4312139.65088239</v>
      </c>
      <c r="J2817" s="180" t="str">
        <f>IF(I2817&gt;0,H2817/I2817,0)</f>
      </c>
      <c r="K2817" s="181" t="str">
        <f>1-EXP(-J2817)</f>
      </c>
      <c r="L2817" s="182" t="str">
        <f>IF(G2817=30,1,M2816)</f>
      </c>
      <c r="M2817" s="183" t="str">
        <f>L2817*(1-K2817)</f>
      </c>
    </row>
    <row r="2818">
      <c r="A2818" t="s">
        <v>167</v>
      </c>
      <c r="B2818" t="s">
        <v>250</v>
      </c>
      <c r="C2818" s="35" t="s">
        <v>252</v>
      </c>
      <c r="D2818" t="s">
        <v>530</v>
      </c>
      <c r="E2818" t="s">
        <v>548</v>
      </c>
      <c r="F2818" s="176" t="n">
        <v>2043</v>
      </c>
      <c r="G2818" s="177" t="n">
        <v>46</v>
      </c>
      <c r="H2818" s="178" t="n">
        <v>5113.82789836631</v>
      </c>
      <c r="I2818" s="179" t="n">
        <v>4301634.32760744</v>
      </c>
      <c r="J2818" s="180" t="str">
        <f>IF(I2818&gt;0,H2818/I2818,0)</f>
      </c>
      <c r="K2818" s="181" t="str">
        <f>1-EXP(-J2818)</f>
      </c>
      <c r="L2818" s="182" t="str">
        <f>IF(G2818=30,1,M2817)</f>
      </c>
      <c r="M2818" s="183" t="str">
        <f>L2818*(1-K2818)</f>
      </c>
    </row>
    <row r="2819">
      <c r="A2819" t="s">
        <v>167</v>
      </c>
      <c r="B2819" t="s">
        <v>250</v>
      </c>
      <c r="C2819" s="35" t="s">
        <v>252</v>
      </c>
      <c r="D2819" t="s">
        <v>530</v>
      </c>
      <c r="E2819" t="s">
        <v>548</v>
      </c>
      <c r="F2819" s="176" t="n">
        <v>2043</v>
      </c>
      <c r="G2819" s="177" t="n">
        <v>47</v>
      </c>
      <c r="H2819" s="178" t="n">
        <v>5521.15623850689</v>
      </c>
      <c r="I2819" s="179" t="n">
        <v>4233120.55071797</v>
      </c>
      <c r="J2819" s="180" t="str">
        <f>IF(I2819&gt;0,H2819/I2819,0)</f>
      </c>
      <c r="K2819" s="181" t="str">
        <f>1-EXP(-J2819)</f>
      </c>
      <c r="L2819" s="182" t="str">
        <f>IF(G2819=30,1,M2818)</f>
      </c>
      <c r="M2819" s="183" t="str">
        <f>L2819*(1-K2819)</f>
      </c>
    </row>
    <row r="2820">
      <c r="A2820" t="s">
        <v>167</v>
      </c>
      <c r="B2820" t="s">
        <v>250</v>
      </c>
      <c r="C2820" s="35" t="s">
        <v>252</v>
      </c>
      <c r="D2820" t="s">
        <v>530</v>
      </c>
      <c r="E2820" t="s">
        <v>548</v>
      </c>
      <c r="F2820" s="176" t="n">
        <v>2043</v>
      </c>
      <c r="G2820" s="177" t="n">
        <v>48</v>
      </c>
      <c r="H2820" s="178" t="n">
        <v>5997.46145257122</v>
      </c>
      <c r="I2820" s="179" t="n">
        <v>4161965.61034636</v>
      </c>
      <c r="J2820" s="180" t="str">
        <f>IF(I2820&gt;0,H2820/I2820,0)</f>
      </c>
      <c r="K2820" s="181" t="str">
        <f>1-EXP(-J2820)</f>
      </c>
      <c r="L2820" s="182" t="str">
        <f>IF(G2820=30,1,M2819)</f>
      </c>
      <c r="M2820" s="183" t="str">
        <f>L2820*(1-K2820)</f>
      </c>
    </row>
    <row r="2821">
      <c r="A2821" t="s">
        <v>167</v>
      </c>
      <c r="B2821" t="s">
        <v>250</v>
      </c>
      <c r="C2821" s="35" t="s">
        <v>252</v>
      </c>
      <c r="D2821" t="s">
        <v>530</v>
      </c>
      <c r="E2821" t="s">
        <v>548</v>
      </c>
      <c r="F2821" s="176" t="n">
        <v>2043</v>
      </c>
      <c r="G2821" s="177" t="n">
        <v>49</v>
      </c>
      <c r="H2821" s="178" t="n">
        <v>6373.69497829673</v>
      </c>
      <c r="I2821" s="179" t="n">
        <v>4099102.84283912</v>
      </c>
      <c r="J2821" s="180" t="str">
        <f>IF(I2821&gt;0,H2821/I2821,0)</f>
      </c>
      <c r="K2821" s="181" t="str">
        <f>1-EXP(-J2821)</f>
      </c>
      <c r="L2821" s="182" t="str">
        <f>IF(G2821=30,1,M2820)</f>
      </c>
      <c r="M2821" s="183" t="str">
        <f>L2821*(1-K2821)</f>
      </c>
    </row>
    <row r="2822">
      <c r="A2822" t="s">
        <v>167</v>
      </c>
      <c r="B2822" t="s">
        <v>250</v>
      </c>
      <c r="C2822" s="35" t="s">
        <v>252</v>
      </c>
      <c r="D2822" t="s">
        <v>530</v>
      </c>
      <c r="E2822" t="s">
        <v>548</v>
      </c>
      <c r="F2822" s="176" t="n">
        <v>2043</v>
      </c>
      <c r="G2822" s="177" t="n">
        <v>50</v>
      </c>
      <c r="H2822" s="178" t="n">
        <v>6827.89455104074</v>
      </c>
      <c r="I2822" s="179" t="n">
        <v>4037882.40470336</v>
      </c>
      <c r="J2822" s="180" t="str">
        <f>IF(I2822&gt;0,H2822/I2822,0)</f>
      </c>
      <c r="K2822" s="181" t="str">
        <f>1-EXP(-J2822)</f>
      </c>
      <c r="L2822" s="182" t="str">
        <f>IF(G2822=30,1,M2821)</f>
      </c>
      <c r="M2822" s="183" t="str">
        <f>L2822*(1-K2822)</f>
      </c>
    </row>
    <row r="2823">
      <c r="A2823" t="s">
        <v>167</v>
      </c>
      <c r="B2823" t="s">
        <v>250</v>
      </c>
      <c r="C2823" s="35" t="s">
        <v>252</v>
      </c>
      <c r="D2823" t="s">
        <v>530</v>
      </c>
      <c r="E2823" t="s">
        <v>548</v>
      </c>
      <c r="F2823" s="176" t="n">
        <v>2043</v>
      </c>
      <c r="G2823" s="177" t="n">
        <v>51</v>
      </c>
      <c r="H2823" s="178" t="n">
        <v>7668.79181203695</v>
      </c>
      <c r="I2823" s="179" t="n">
        <v>4009538.2200296</v>
      </c>
      <c r="J2823" s="180" t="str">
        <f>IF(I2823&gt;0,H2823/I2823,0)</f>
      </c>
      <c r="K2823" s="181" t="str">
        <f>1-EXP(-J2823)</f>
      </c>
      <c r="L2823" s="182" t="str">
        <f>IF(G2823=30,1,M2822)</f>
      </c>
      <c r="M2823" s="183" t="str">
        <f>L2823*(1-K2823)</f>
      </c>
    </row>
    <row r="2824">
      <c r="A2824" t="s">
        <v>167</v>
      </c>
      <c r="B2824" t="s">
        <v>250</v>
      </c>
      <c r="C2824" s="35" t="s">
        <v>252</v>
      </c>
      <c r="D2824" t="s">
        <v>530</v>
      </c>
      <c r="E2824" t="s">
        <v>548</v>
      </c>
      <c r="F2824" s="176" t="n">
        <v>2043</v>
      </c>
      <c r="G2824" s="177" t="n">
        <v>52</v>
      </c>
      <c r="H2824" s="178" t="n">
        <v>8279.50666179508</v>
      </c>
      <c r="I2824" s="179" t="n">
        <v>3974614.19376541</v>
      </c>
      <c r="J2824" s="180" t="str">
        <f>IF(I2824&gt;0,H2824/I2824,0)</f>
      </c>
      <c r="K2824" s="181" t="str">
        <f>1-EXP(-J2824)</f>
      </c>
      <c r="L2824" s="182" t="str">
        <f>IF(G2824=30,1,M2823)</f>
      </c>
      <c r="M2824" s="183" t="str">
        <f>L2824*(1-K2824)</f>
      </c>
    </row>
    <row r="2825">
      <c r="A2825" t="s">
        <v>167</v>
      </c>
      <c r="B2825" t="s">
        <v>250</v>
      </c>
      <c r="C2825" s="35" t="s">
        <v>252</v>
      </c>
      <c r="D2825" t="s">
        <v>530</v>
      </c>
      <c r="E2825" t="s">
        <v>548</v>
      </c>
      <c r="F2825" s="176" t="n">
        <v>2043</v>
      </c>
      <c r="G2825" s="177" t="n">
        <v>53</v>
      </c>
      <c r="H2825" s="178" t="n">
        <v>8937.9187766007</v>
      </c>
      <c r="I2825" s="179" t="n">
        <v>3941916.12869894</v>
      </c>
      <c r="J2825" s="180" t="str">
        <f>IF(I2825&gt;0,H2825/I2825,0)</f>
      </c>
      <c r="K2825" s="181" t="str">
        <f>1-EXP(-J2825)</f>
      </c>
      <c r="L2825" s="182" t="str">
        <f>IF(G2825=30,1,M2824)</f>
      </c>
      <c r="M2825" s="183" t="str">
        <f>L2825*(1-K2825)</f>
      </c>
    </row>
    <row r="2826">
      <c r="A2826" t="s">
        <v>167</v>
      </c>
      <c r="B2826" t="s">
        <v>250</v>
      </c>
      <c r="C2826" s="35" t="s">
        <v>252</v>
      </c>
      <c r="D2826" t="s">
        <v>530</v>
      </c>
      <c r="E2826" t="s">
        <v>548</v>
      </c>
      <c r="F2826" s="176" t="n">
        <v>2043</v>
      </c>
      <c r="G2826" s="177" t="n">
        <v>54</v>
      </c>
      <c r="H2826" s="178" t="n">
        <v>9777.00818119201</v>
      </c>
      <c r="I2826" s="179" t="n">
        <v>3929671.27035577</v>
      </c>
      <c r="J2826" s="180" t="str">
        <f>IF(I2826&gt;0,H2826/I2826,0)</f>
      </c>
      <c r="K2826" s="181" t="str">
        <f>1-EXP(-J2826)</f>
      </c>
      <c r="L2826" s="182" t="str">
        <f>IF(G2826=30,1,M2825)</f>
      </c>
      <c r="M2826" s="183" t="str">
        <f>L2826*(1-K2826)</f>
      </c>
    </row>
    <row r="2827">
      <c r="A2827" t="s">
        <v>167</v>
      </c>
      <c r="B2827" t="s">
        <v>250</v>
      </c>
      <c r="C2827" s="35" t="s">
        <v>252</v>
      </c>
      <c r="D2827" t="s">
        <v>530</v>
      </c>
      <c r="E2827" t="s">
        <v>548</v>
      </c>
      <c r="F2827" s="176" t="n">
        <v>2043</v>
      </c>
      <c r="G2827" s="177" t="n">
        <v>55</v>
      </c>
      <c r="H2827" s="178" t="n">
        <v>10652.0410651697</v>
      </c>
      <c r="I2827" s="179" t="n">
        <v>3871464.15920649</v>
      </c>
      <c r="J2827" s="180" t="str">
        <f>IF(I2827&gt;0,H2827/I2827,0)</f>
      </c>
      <c r="K2827" s="181" t="str">
        <f>1-EXP(-J2827)</f>
      </c>
      <c r="L2827" s="182" t="str">
        <f>IF(G2827=30,1,M2826)</f>
      </c>
      <c r="M2827" s="183" t="str">
        <f>L2827*(1-K2827)</f>
      </c>
    </row>
    <row r="2828">
      <c r="A2828" t="s">
        <v>167</v>
      </c>
      <c r="B2828" t="s">
        <v>250</v>
      </c>
      <c r="C2828" s="35" t="s">
        <v>252</v>
      </c>
      <c r="D2828" t="s">
        <v>530</v>
      </c>
      <c r="E2828" t="s">
        <v>548</v>
      </c>
      <c r="F2828" s="176" t="n">
        <v>2043</v>
      </c>
      <c r="G2828" s="177" t="n">
        <v>56</v>
      </c>
      <c r="H2828" s="178" t="n">
        <v>11450.6898550607</v>
      </c>
      <c r="I2828" s="179" t="n">
        <v>3803835.59951079</v>
      </c>
      <c r="J2828" s="180" t="str">
        <f>IF(I2828&gt;0,H2828/I2828,0)</f>
      </c>
      <c r="K2828" s="181" t="str">
        <f>1-EXP(-J2828)</f>
      </c>
      <c r="L2828" s="182" t="str">
        <f>IF(G2828=30,1,M2827)</f>
      </c>
      <c r="M2828" s="183" t="str">
        <f>L2828*(1-K2828)</f>
      </c>
    </row>
    <row r="2829">
      <c r="A2829" t="s">
        <v>167</v>
      </c>
      <c r="B2829" t="s">
        <v>250</v>
      </c>
      <c r="C2829" s="35" t="s">
        <v>252</v>
      </c>
      <c r="D2829" t="s">
        <v>530</v>
      </c>
      <c r="E2829" t="s">
        <v>548</v>
      </c>
      <c r="F2829" s="176" t="n">
        <v>2043</v>
      </c>
      <c r="G2829" s="177" t="n">
        <v>57</v>
      </c>
      <c r="H2829" s="178" t="n">
        <v>12633.3206358918</v>
      </c>
      <c r="I2829" s="179" t="n">
        <v>3792639.56438795</v>
      </c>
      <c r="J2829" s="180" t="str">
        <f>IF(I2829&gt;0,H2829/I2829,0)</f>
      </c>
      <c r="K2829" s="181" t="str">
        <f>1-EXP(-J2829)</f>
      </c>
      <c r="L2829" s="182" t="str">
        <f>IF(G2829=30,1,M2828)</f>
      </c>
      <c r="M2829" s="183" t="str">
        <f>L2829*(1-K2829)</f>
      </c>
    </row>
    <row r="2830">
      <c r="A2830" t="s">
        <v>167</v>
      </c>
      <c r="B2830" t="s">
        <v>250</v>
      </c>
      <c r="C2830" s="35" t="s">
        <v>252</v>
      </c>
      <c r="D2830" t="s">
        <v>530</v>
      </c>
      <c r="E2830" t="s">
        <v>548</v>
      </c>
      <c r="F2830" s="176" t="n">
        <v>2043</v>
      </c>
      <c r="G2830" s="177" t="n">
        <v>58</v>
      </c>
      <c r="H2830" s="178" t="n">
        <v>14103.6368670974</v>
      </c>
      <c r="I2830" s="179" t="n">
        <v>3832029.84858656</v>
      </c>
      <c r="J2830" s="180" t="str">
        <f>IF(I2830&gt;0,H2830/I2830,0)</f>
      </c>
      <c r="K2830" s="181" t="str">
        <f>1-EXP(-J2830)</f>
      </c>
      <c r="L2830" s="182" t="str">
        <f>IF(G2830=30,1,M2829)</f>
      </c>
      <c r="M2830" s="183" t="str">
        <f>L2830*(1-K2830)</f>
      </c>
    </row>
    <row r="2831">
      <c r="A2831" t="s">
        <v>167</v>
      </c>
      <c r="B2831" t="s">
        <v>250</v>
      </c>
      <c r="C2831" s="35" t="s">
        <v>252</v>
      </c>
      <c r="D2831" t="s">
        <v>530</v>
      </c>
      <c r="E2831" t="s">
        <v>548</v>
      </c>
      <c r="F2831" s="176" t="n">
        <v>2043</v>
      </c>
      <c r="G2831" s="177" t="n">
        <v>59</v>
      </c>
      <c r="H2831" s="178" t="n">
        <v>14906.2453808336</v>
      </c>
      <c r="I2831" s="179" t="n">
        <v>3829543.6007778</v>
      </c>
      <c r="J2831" s="180" t="str">
        <f>IF(I2831&gt;0,H2831/I2831,0)</f>
      </c>
      <c r="K2831" s="181" t="str">
        <f>1-EXP(-J2831)</f>
      </c>
      <c r="L2831" s="182" t="str">
        <f>IF(G2831=30,1,M2830)</f>
      </c>
      <c r="M2831" s="183" t="str">
        <f>L2831*(1-K2831)</f>
      </c>
    </row>
    <row r="2832">
      <c r="A2832" t="s">
        <v>167</v>
      </c>
      <c r="B2832" t="s">
        <v>250</v>
      </c>
      <c r="C2832" s="35" t="s">
        <v>252</v>
      </c>
      <c r="D2832" t="s">
        <v>530</v>
      </c>
      <c r="E2832" t="s">
        <v>548</v>
      </c>
      <c r="F2832" s="176" t="n">
        <v>2043</v>
      </c>
      <c r="G2832" s="177" t="n">
        <v>60</v>
      </c>
      <c r="H2832" s="178" t="n">
        <v>15649.9147249183</v>
      </c>
      <c r="I2832" s="179" t="n">
        <v>3772358.23893051</v>
      </c>
      <c r="J2832" s="180" t="str">
        <f>IF(I2832&gt;0,H2832/I2832,0)</f>
      </c>
      <c r="K2832" s="181" t="str">
        <f>1-EXP(-J2832)</f>
      </c>
      <c r="L2832" s="182" t="str">
        <f>IF(G2832=30,1,M2831)</f>
      </c>
      <c r="M2832" s="183" t="str">
        <f>L2832*(1-K2832)</f>
      </c>
    </row>
    <row r="2833">
      <c r="A2833" t="s">
        <v>167</v>
      </c>
      <c r="B2833" t="s">
        <v>250</v>
      </c>
      <c r="C2833" s="35" t="s">
        <v>252</v>
      </c>
      <c r="D2833" t="s">
        <v>530</v>
      </c>
      <c r="E2833" t="s">
        <v>548</v>
      </c>
      <c r="F2833" s="176" t="n">
        <v>2043</v>
      </c>
      <c r="G2833" s="177" t="n">
        <v>61</v>
      </c>
      <c r="H2833" s="178" t="n">
        <v>16378.0223285974</v>
      </c>
      <c r="I2833" s="179" t="n">
        <v>3691307.37823763</v>
      </c>
      <c r="J2833" s="180" t="str">
        <f>IF(I2833&gt;0,H2833/I2833,0)</f>
      </c>
      <c r="K2833" s="181" t="str">
        <f>1-EXP(-J2833)</f>
      </c>
      <c r="L2833" s="182" t="str">
        <f>IF(G2833=30,1,M2832)</f>
      </c>
      <c r="M2833" s="183" t="str">
        <f>L2833*(1-K2833)</f>
      </c>
    </row>
    <row r="2834">
      <c r="A2834" t="s">
        <v>167</v>
      </c>
      <c r="B2834" t="s">
        <v>250</v>
      </c>
      <c r="C2834" s="35" t="s">
        <v>252</v>
      </c>
      <c r="D2834" t="s">
        <v>530</v>
      </c>
      <c r="E2834" t="s">
        <v>548</v>
      </c>
      <c r="F2834" s="176" t="n">
        <v>2043</v>
      </c>
      <c r="G2834" s="177" t="n">
        <v>62</v>
      </c>
      <c r="H2834" s="178" t="n">
        <v>17264.0105765032</v>
      </c>
      <c r="I2834" s="179" t="n">
        <v>3603052.79037514</v>
      </c>
      <c r="J2834" s="180" t="str">
        <f>IF(I2834&gt;0,H2834/I2834,0)</f>
      </c>
      <c r="K2834" s="181" t="str">
        <f>1-EXP(-J2834)</f>
      </c>
      <c r="L2834" s="182" t="str">
        <f>IF(G2834=30,1,M2833)</f>
      </c>
      <c r="M2834" s="183" t="str">
        <f>L2834*(1-K2834)</f>
      </c>
    </row>
    <row r="2835">
      <c r="A2835" t="s">
        <v>167</v>
      </c>
      <c r="B2835" t="s">
        <v>250</v>
      </c>
      <c r="C2835" s="35" t="s">
        <v>252</v>
      </c>
      <c r="D2835" t="s">
        <v>530</v>
      </c>
      <c r="E2835" t="s">
        <v>548</v>
      </c>
      <c r="F2835" s="176" t="n">
        <v>2043</v>
      </c>
      <c r="G2835" s="177" t="n">
        <v>63</v>
      </c>
      <c r="H2835" s="178" t="n">
        <v>18211.2365268396</v>
      </c>
      <c r="I2835" s="179" t="n">
        <v>3518161.0624149</v>
      </c>
      <c r="J2835" s="180" t="str">
        <f>IF(I2835&gt;0,H2835/I2835,0)</f>
      </c>
      <c r="K2835" s="181" t="str">
        <f>1-EXP(-J2835)</f>
      </c>
      <c r="L2835" s="182" t="str">
        <f>IF(G2835=30,1,M2834)</f>
      </c>
      <c r="M2835" s="183" t="str">
        <f>L2835*(1-K2835)</f>
      </c>
    </row>
    <row r="2836">
      <c r="A2836" t="s">
        <v>167</v>
      </c>
      <c r="B2836" t="s">
        <v>250</v>
      </c>
      <c r="C2836" s="35" t="s">
        <v>252</v>
      </c>
      <c r="D2836" t="s">
        <v>530</v>
      </c>
      <c r="E2836" t="s">
        <v>548</v>
      </c>
      <c r="F2836" s="176" t="n">
        <v>2043</v>
      </c>
      <c r="G2836" s="177" t="n">
        <v>64</v>
      </c>
      <c r="H2836" s="178" t="n">
        <v>19457.2205907167</v>
      </c>
      <c r="I2836" s="179" t="n">
        <v>3419229.72465199</v>
      </c>
      <c r="J2836" s="180" t="str">
        <f>IF(I2836&gt;0,H2836/I2836,0)</f>
      </c>
      <c r="K2836" s="181" t="str">
        <f>1-EXP(-J2836)</f>
      </c>
      <c r="L2836" s="182" t="str">
        <f>IF(G2836=30,1,M2835)</f>
      </c>
      <c r="M2836" s="183" t="str">
        <f>L2836*(1-K2836)</f>
      </c>
    </row>
    <row r="2837">
      <c r="A2837" t="s">
        <v>167</v>
      </c>
      <c r="B2837" t="s">
        <v>250</v>
      </c>
      <c r="C2837" s="35" t="s">
        <v>252</v>
      </c>
      <c r="D2837" t="s">
        <v>530</v>
      </c>
      <c r="E2837" t="s">
        <v>548</v>
      </c>
      <c r="F2837" s="176" t="n">
        <v>2043</v>
      </c>
      <c r="G2837" s="177" t="n">
        <v>65</v>
      </c>
      <c r="H2837" s="178" t="n">
        <v>20503.5977148059</v>
      </c>
      <c r="I2837" s="179" t="n">
        <v>3297293.64655853</v>
      </c>
      <c r="J2837" s="180" t="str">
        <f>IF(I2837&gt;0,H2837/I2837,0)</f>
      </c>
      <c r="K2837" s="181" t="str">
        <f>1-EXP(-J2837)</f>
      </c>
      <c r="L2837" s="182" t="str">
        <f>IF(G2837=30,1,M2836)</f>
      </c>
      <c r="M2837" s="183" t="str">
        <f>L2837*(1-K2837)</f>
      </c>
    </row>
    <row r="2838">
      <c r="A2838" t="s">
        <v>167</v>
      </c>
      <c r="B2838" t="s">
        <v>250</v>
      </c>
      <c r="C2838" s="35" t="s">
        <v>252</v>
      </c>
      <c r="D2838" t="s">
        <v>530</v>
      </c>
      <c r="E2838" t="s">
        <v>548</v>
      </c>
      <c r="F2838" s="176" t="n">
        <v>2043</v>
      </c>
      <c r="G2838" s="177" t="n">
        <v>66</v>
      </c>
      <c r="H2838" s="178" t="n">
        <v>20811.664145169</v>
      </c>
      <c r="I2838" s="179" t="n">
        <v>3177942.05699844</v>
      </c>
      <c r="J2838" s="180" t="str">
        <f>IF(I2838&gt;0,H2838/I2838,0)</f>
      </c>
      <c r="K2838" s="181" t="str">
        <f>1-EXP(-J2838)</f>
      </c>
      <c r="L2838" s="182" t="str">
        <f>IF(G2838=30,1,M2837)</f>
      </c>
      <c r="M2838" s="183" t="str">
        <f>L2838*(1-K2838)</f>
      </c>
    </row>
    <row r="2839">
      <c r="A2839" t="s">
        <v>167</v>
      </c>
      <c r="B2839" t="s">
        <v>250</v>
      </c>
      <c r="C2839" s="35" t="s">
        <v>252</v>
      </c>
      <c r="D2839" t="s">
        <v>530</v>
      </c>
      <c r="E2839" t="s">
        <v>548</v>
      </c>
      <c r="F2839" s="176" t="n">
        <v>2043</v>
      </c>
      <c r="G2839" s="177" t="n">
        <v>67</v>
      </c>
      <c r="H2839" s="178" t="n">
        <v>21918.8880715843</v>
      </c>
      <c r="I2839" s="179" t="n">
        <v>3069146.57638529</v>
      </c>
      <c r="J2839" s="180" t="str">
        <f>IF(I2839&gt;0,H2839/I2839,0)</f>
      </c>
      <c r="K2839" s="181" t="str">
        <f>1-EXP(-J2839)</f>
      </c>
      <c r="L2839" s="182" t="str">
        <f>IF(G2839=30,1,M2838)</f>
      </c>
      <c r="M2839" s="183" t="str">
        <f>L2839*(1-K2839)</f>
      </c>
    </row>
    <row r="2840">
      <c r="A2840" t="s">
        <v>167</v>
      </c>
      <c r="B2840" t="s">
        <v>250</v>
      </c>
      <c r="C2840" s="35" t="s">
        <v>252</v>
      </c>
      <c r="D2840" t="s">
        <v>530</v>
      </c>
      <c r="E2840" t="s">
        <v>548</v>
      </c>
      <c r="F2840" s="176" t="n">
        <v>2043</v>
      </c>
      <c r="G2840" s="177" t="n">
        <v>68</v>
      </c>
      <c r="H2840" s="178" t="n">
        <v>22831.6447446574</v>
      </c>
      <c r="I2840" s="179" t="n">
        <v>2948255.71419345</v>
      </c>
      <c r="J2840" s="180" t="str">
        <f>IF(I2840&gt;0,H2840/I2840,0)</f>
      </c>
      <c r="K2840" s="181" t="str">
        <f>1-EXP(-J2840)</f>
      </c>
      <c r="L2840" s="182" t="str">
        <f>IF(G2840=30,1,M2839)</f>
      </c>
      <c r="M2840" s="183" t="str">
        <f>L2840*(1-K2840)</f>
      </c>
    </row>
    <row r="2841">
      <c r="A2841" t="s">
        <v>167</v>
      </c>
      <c r="B2841" t="s">
        <v>250</v>
      </c>
      <c r="C2841" s="35" t="s">
        <v>252</v>
      </c>
      <c r="D2841" t="s">
        <v>530</v>
      </c>
      <c r="E2841" t="s">
        <v>548</v>
      </c>
      <c r="F2841" s="176" t="n">
        <v>2043</v>
      </c>
      <c r="G2841" s="177" t="n">
        <v>69</v>
      </c>
      <c r="H2841" s="178" t="n">
        <v>23216.7505543557</v>
      </c>
      <c r="I2841" s="179" t="n">
        <v>2838159.60619697</v>
      </c>
      <c r="J2841" s="180" t="str">
        <f>IF(I2841&gt;0,H2841/I2841,0)</f>
      </c>
      <c r="K2841" s="181" t="str">
        <f>1-EXP(-J2841)</f>
      </c>
      <c r="L2841" s="182" t="str">
        <f>IF(G2841=30,1,M2840)</f>
      </c>
      <c r="M2841" s="183" t="str">
        <f>L2841*(1-K2841)</f>
      </c>
    </row>
    <row r="2842">
      <c r="A2842" t="s">
        <v>167</v>
      </c>
      <c r="B2842" t="s">
        <v>250</v>
      </c>
      <c r="C2842" s="35" t="s">
        <v>252</v>
      </c>
      <c r="D2842" t="s">
        <v>530</v>
      </c>
      <c r="E2842" t="s">
        <v>548</v>
      </c>
      <c r="F2842" s="176" t="n">
        <v>2044</v>
      </c>
      <c r="G2842" s="177" t="n">
        <v>30</v>
      </c>
      <c r="H2842" s="178" t="n">
        <v>736.753940987171</v>
      </c>
      <c r="I2842" s="179" t="n">
        <v>4734779.20195129</v>
      </c>
      <c r="J2842" s="180" t="str">
        <f>IF(I2842&gt;0,H2842/I2842,0)</f>
      </c>
      <c r="K2842" s="181" t="str">
        <f>1-EXP(-J2842)</f>
      </c>
      <c r="L2842" s="182" t="str">
        <f>IF(G2842=30,1,M2841)</f>
      </c>
      <c r="M2842" s="183" t="str">
        <f>L2842*(1-K2842)</f>
      </c>
    </row>
    <row r="2843">
      <c r="A2843" t="s">
        <v>167</v>
      </c>
      <c r="B2843" t="s">
        <v>250</v>
      </c>
      <c r="C2843" s="35" t="s">
        <v>252</v>
      </c>
      <c r="D2843" t="s">
        <v>530</v>
      </c>
      <c r="E2843" t="s">
        <v>548</v>
      </c>
      <c r="F2843" s="176" t="n">
        <v>2044</v>
      </c>
      <c r="G2843" s="177" t="n">
        <v>31</v>
      </c>
      <c r="H2843" s="178" t="n">
        <v>1070.76173745862</v>
      </c>
      <c r="I2843" s="179" t="n">
        <v>4826247.5102797</v>
      </c>
      <c r="J2843" s="180" t="str">
        <f>IF(I2843&gt;0,H2843/I2843,0)</f>
      </c>
      <c r="K2843" s="181" t="str">
        <f>1-EXP(-J2843)</f>
      </c>
      <c r="L2843" s="182" t="str">
        <f>IF(G2843=30,1,M2842)</f>
      </c>
      <c r="M2843" s="183" t="str">
        <f>L2843*(1-K2843)</f>
      </c>
    </row>
    <row r="2844">
      <c r="A2844" t="s">
        <v>167</v>
      </c>
      <c r="B2844" t="s">
        <v>250</v>
      </c>
      <c r="C2844" s="35" t="s">
        <v>252</v>
      </c>
      <c r="D2844" t="s">
        <v>530</v>
      </c>
      <c r="E2844" t="s">
        <v>548</v>
      </c>
      <c r="F2844" s="176" t="n">
        <v>2044</v>
      </c>
      <c r="G2844" s="177" t="n">
        <v>32</v>
      </c>
      <c r="H2844" s="178" t="n">
        <v>1126.65428936575</v>
      </c>
      <c r="I2844" s="179" t="n">
        <v>4869886.80925329</v>
      </c>
      <c r="J2844" s="180" t="str">
        <f>IF(I2844&gt;0,H2844/I2844,0)</f>
      </c>
      <c r="K2844" s="181" t="str">
        <f>1-EXP(-J2844)</f>
      </c>
      <c r="L2844" s="182" t="str">
        <f>IF(G2844=30,1,M2843)</f>
      </c>
      <c r="M2844" s="183" t="str">
        <f>L2844*(1-K2844)</f>
      </c>
    </row>
    <row r="2845">
      <c r="A2845" t="s">
        <v>167</v>
      </c>
      <c r="B2845" t="s">
        <v>250</v>
      </c>
      <c r="C2845" s="35" t="s">
        <v>252</v>
      </c>
      <c r="D2845" t="s">
        <v>530</v>
      </c>
      <c r="E2845" t="s">
        <v>548</v>
      </c>
      <c r="F2845" s="176" t="n">
        <v>2044</v>
      </c>
      <c r="G2845" s="177" t="n">
        <v>33</v>
      </c>
      <c r="H2845" s="178" t="n">
        <v>1170.52195315754</v>
      </c>
      <c r="I2845" s="179" t="n">
        <v>4790274.59369019</v>
      </c>
      <c r="J2845" s="180" t="str">
        <f>IF(I2845&gt;0,H2845/I2845,0)</f>
      </c>
      <c r="K2845" s="181" t="str">
        <f>1-EXP(-J2845)</f>
      </c>
      <c r="L2845" s="182" t="str">
        <f>IF(G2845=30,1,M2844)</f>
      </c>
      <c r="M2845" s="183" t="str">
        <f>L2845*(1-K2845)</f>
      </c>
    </row>
    <row r="2846">
      <c r="A2846" t="s">
        <v>167</v>
      </c>
      <c r="B2846" t="s">
        <v>250</v>
      </c>
      <c r="C2846" s="35" t="s">
        <v>252</v>
      </c>
      <c r="D2846" t="s">
        <v>530</v>
      </c>
      <c r="E2846" t="s">
        <v>548</v>
      </c>
      <c r="F2846" s="176" t="n">
        <v>2044</v>
      </c>
      <c r="G2846" s="177" t="n">
        <v>34</v>
      </c>
      <c r="H2846" s="178" t="n">
        <v>1213.25989124443</v>
      </c>
      <c r="I2846" s="179" t="n">
        <v>4689131.67129742</v>
      </c>
      <c r="J2846" s="180" t="str">
        <f>IF(I2846&gt;0,H2846/I2846,0)</f>
      </c>
      <c r="K2846" s="181" t="str">
        <f>1-EXP(-J2846)</f>
      </c>
      <c r="L2846" s="182" t="str">
        <f>IF(G2846=30,1,M2845)</f>
      </c>
      <c r="M2846" s="183" t="str">
        <f>L2846*(1-K2846)</f>
      </c>
    </row>
    <row r="2847">
      <c r="A2847" t="s">
        <v>167</v>
      </c>
      <c r="B2847" t="s">
        <v>250</v>
      </c>
      <c r="C2847" s="35" t="s">
        <v>252</v>
      </c>
      <c r="D2847" t="s">
        <v>530</v>
      </c>
      <c r="E2847" t="s">
        <v>548</v>
      </c>
      <c r="F2847" s="176" t="n">
        <v>2044</v>
      </c>
      <c r="G2847" s="177" t="n">
        <v>35</v>
      </c>
      <c r="H2847" s="178" t="n">
        <v>1288.52479858465</v>
      </c>
      <c r="I2847" s="179" t="n">
        <v>4632208.1138474</v>
      </c>
      <c r="J2847" s="180" t="str">
        <f>IF(I2847&gt;0,H2847/I2847,0)</f>
      </c>
      <c r="K2847" s="181" t="str">
        <f>1-EXP(-J2847)</f>
      </c>
      <c r="L2847" s="182" t="str">
        <f>IF(G2847=30,1,M2846)</f>
      </c>
      <c r="M2847" s="183" t="str">
        <f>L2847*(1-K2847)</f>
      </c>
    </row>
    <row r="2848">
      <c r="A2848" t="s">
        <v>167</v>
      </c>
      <c r="B2848" t="s">
        <v>250</v>
      </c>
      <c r="C2848" s="35" t="s">
        <v>252</v>
      </c>
      <c r="D2848" t="s">
        <v>530</v>
      </c>
      <c r="E2848" t="s">
        <v>548</v>
      </c>
      <c r="F2848" s="176" t="n">
        <v>2044</v>
      </c>
      <c r="G2848" s="177" t="n">
        <v>36</v>
      </c>
      <c r="H2848" s="178" t="n">
        <v>1638.35701736895</v>
      </c>
      <c r="I2848" s="179" t="n">
        <v>4623718.33299429</v>
      </c>
      <c r="J2848" s="180" t="str">
        <f>IF(I2848&gt;0,H2848/I2848,0)</f>
      </c>
      <c r="K2848" s="181" t="str">
        <f>1-EXP(-J2848)</f>
      </c>
      <c r="L2848" s="182" t="str">
        <f>IF(G2848=30,1,M2847)</f>
      </c>
      <c r="M2848" s="183" t="str">
        <f>L2848*(1-K2848)</f>
      </c>
    </row>
    <row r="2849">
      <c r="A2849" t="s">
        <v>167</v>
      </c>
      <c r="B2849" t="s">
        <v>250</v>
      </c>
      <c r="C2849" s="35" t="s">
        <v>252</v>
      </c>
      <c r="D2849" t="s">
        <v>530</v>
      </c>
      <c r="E2849" t="s">
        <v>548</v>
      </c>
      <c r="F2849" s="176" t="n">
        <v>2044</v>
      </c>
      <c r="G2849" s="177" t="n">
        <v>37</v>
      </c>
      <c r="H2849" s="178" t="n">
        <v>1771.1745923101</v>
      </c>
      <c r="I2849" s="179" t="n">
        <v>4595250.89399659</v>
      </c>
      <c r="J2849" s="180" t="str">
        <f>IF(I2849&gt;0,H2849/I2849,0)</f>
      </c>
      <c r="K2849" s="181" t="str">
        <f>1-EXP(-J2849)</f>
      </c>
      <c r="L2849" s="182" t="str">
        <f>IF(G2849=30,1,M2848)</f>
      </c>
      <c r="M2849" s="183" t="str">
        <f>L2849*(1-K2849)</f>
      </c>
    </row>
    <row r="2850">
      <c r="A2850" t="s">
        <v>167</v>
      </c>
      <c r="B2850" t="s">
        <v>250</v>
      </c>
      <c r="C2850" s="35" t="s">
        <v>252</v>
      </c>
      <c r="D2850" t="s">
        <v>530</v>
      </c>
      <c r="E2850" t="s">
        <v>548</v>
      </c>
      <c r="F2850" s="176" t="n">
        <v>2044</v>
      </c>
      <c r="G2850" s="177" t="n">
        <v>38</v>
      </c>
      <c r="H2850" s="178" t="n">
        <v>1910.50710714017</v>
      </c>
      <c r="I2850" s="179" t="n">
        <v>4523127.11010627</v>
      </c>
      <c r="J2850" s="180" t="str">
        <f>IF(I2850&gt;0,H2850/I2850,0)</f>
      </c>
      <c r="K2850" s="181" t="str">
        <f>1-EXP(-J2850)</f>
      </c>
      <c r="L2850" s="182" t="str">
        <f>IF(G2850=30,1,M2849)</f>
      </c>
      <c r="M2850" s="183" t="str">
        <f>L2850*(1-K2850)</f>
      </c>
    </row>
    <row r="2851">
      <c r="A2851" t="s">
        <v>167</v>
      </c>
      <c r="B2851" t="s">
        <v>250</v>
      </c>
      <c r="C2851" s="35" t="s">
        <v>252</v>
      </c>
      <c r="D2851" t="s">
        <v>530</v>
      </c>
      <c r="E2851" t="s">
        <v>548</v>
      </c>
      <c r="F2851" s="176" t="n">
        <v>2044</v>
      </c>
      <c r="G2851" s="177" t="n">
        <v>39</v>
      </c>
      <c r="H2851" s="178" t="n">
        <v>1987.33044254123</v>
      </c>
      <c r="I2851" s="179" t="n">
        <v>4428166.85073509</v>
      </c>
      <c r="J2851" s="180" t="str">
        <f>IF(I2851&gt;0,H2851/I2851,0)</f>
      </c>
      <c r="K2851" s="181" t="str">
        <f>1-EXP(-J2851)</f>
      </c>
      <c r="L2851" s="182" t="str">
        <f>IF(G2851=30,1,M2850)</f>
      </c>
      <c r="M2851" s="183" t="str">
        <f>L2851*(1-K2851)</f>
      </c>
    </row>
    <row r="2852">
      <c r="A2852" t="s">
        <v>167</v>
      </c>
      <c r="B2852" t="s">
        <v>250</v>
      </c>
      <c r="C2852" s="35" t="s">
        <v>252</v>
      </c>
      <c r="D2852" t="s">
        <v>530</v>
      </c>
      <c r="E2852" t="s">
        <v>548</v>
      </c>
      <c r="F2852" s="176" t="n">
        <v>2044</v>
      </c>
      <c r="G2852" s="177" t="n">
        <v>40</v>
      </c>
      <c r="H2852" s="178" t="n">
        <v>2129.609879474</v>
      </c>
      <c r="I2852" s="179" t="n">
        <v>4329469.50421879</v>
      </c>
      <c r="J2852" s="180" t="str">
        <f>IF(I2852&gt;0,H2852/I2852,0)</f>
      </c>
      <c r="K2852" s="181" t="str">
        <f>1-EXP(-J2852)</f>
      </c>
      <c r="L2852" s="182" t="str">
        <f>IF(G2852=30,1,M2851)</f>
      </c>
      <c r="M2852" s="183" t="str">
        <f>L2852*(1-K2852)</f>
      </c>
    </row>
    <row r="2853">
      <c r="A2853" t="s">
        <v>167</v>
      </c>
      <c r="B2853" t="s">
        <v>250</v>
      </c>
      <c r="C2853" s="35" t="s">
        <v>252</v>
      </c>
      <c r="D2853" t="s">
        <v>530</v>
      </c>
      <c r="E2853" t="s">
        <v>548</v>
      </c>
      <c r="F2853" s="176" t="n">
        <v>2044</v>
      </c>
      <c r="G2853" s="177" t="n">
        <v>41</v>
      </c>
      <c r="H2853" s="178" t="n">
        <v>2781.41329030629</v>
      </c>
      <c r="I2853" s="179" t="n">
        <v>4284045.34298582</v>
      </c>
      <c r="J2853" s="180" t="str">
        <f>IF(I2853&gt;0,H2853/I2853,0)</f>
      </c>
      <c r="K2853" s="181" t="str">
        <f>1-EXP(-J2853)</f>
      </c>
      <c r="L2853" s="182" t="str">
        <f>IF(G2853=30,1,M2852)</f>
      </c>
      <c r="M2853" s="183" t="str">
        <f>L2853*(1-K2853)</f>
      </c>
    </row>
    <row r="2854">
      <c r="A2854" t="s">
        <v>167</v>
      </c>
      <c r="B2854" t="s">
        <v>250</v>
      </c>
      <c r="C2854" s="35" t="s">
        <v>252</v>
      </c>
      <c r="D2854" t="s">
        <v>530</v>
      </c>
      <c r="E2854" t="s">
        <v>548</v>
      </c>
      <c r="F2854" s="176" t="n">
        <v>2044</v>
      </c>
      <c r="G2854" s="177" t="n">
        <v>42</v>
      </c>
      <c r="H2854" s="178" t="n">
        <v>3098.94452735679</v>
      </c>
      <c r="I2854" s="179" t="n">
        <v>4260981.80650445</v>
      </c>
      <c r="J2854" s="180" t="str">
        <f>IF(I2854&gt;0,H2854/I2854,0)</f>
      </c>
      <c r="K2854" s="181" t="str">
        <f>1-EXP(-J2854)</f>
      </c>
      <c r="L2854" s="182" t="str">
        <f>IF(G2854=30,1,M2853)</f>
      </c>
      <c r="M2854" s="183" t="str">
        <f>L2854*(1-K2854)</f>
      </c>
    </row>
    <row r="2855">
      <c r="A2855" t="s">
        <v>167</v>
      </c>
      <c r="B2855" t="s">
        <v>250</v>
      </c>
      <c r="C2855" s="35" t="s">
        <v>252</v>
      </c>
      <c r="D2855" t="s">
        <v>530</v>
      </c>
      <c r="E2855" t="s">
        <v>548</v>
      </c>
      <c r="F2855" s="176" t="n">
        <v>2044</v>
      </c>
      <c r="G2855" s="177" t="n">
        <v>43</v>
      </c>
      <c r="H2855" s="178" t="n">
        <v>3469.18892945135</v>
      </c>
      <c r="I2855" s="179" t="n">
        <v>4237481.79196973</v>
      </c>
      <c r="J2855" s="180" t="str">
        <f>IF(I2855&gt;0,H2855/I2855,0)</f>
      </c>
      <c r="K2855" s="181" t="str">
        <f>1-EXP(-J2855)</f>
      </c>
      <c r="L2855" s="182" t="str">
        <f>IF(G2855=30,1,M2854)</f>
      </c>
      <c r="M2855" s="183" t="str">
        <f>L2855*(1-K2855)</f>
      </c>
    </row>
    <row r="2856">
      <c r="A2856" t="s">
        <v>167</v>
      </c>
      <c r="B2856" t="s">
        <v>250</v>
      </c>
      <c r="C2856" s="35" t="s">
        <v>252</v>
      </c>
      <c r="D2856" t="s">
        <v>530</v>
      </c>
      <c r="E2856" t="s">
        <v>548</v>
      </c>
      <c r="F2856" s="176" t="n">
        <v>2044</v>
      </c>
      <c r="G2856" s="177" t="n">
        <v>44</v>
      </c>
      <c r="H2856" s="178" t="n">
        <v>3671.15516953981</v>
      </c>
      <c r="I2856" s="179" t="n">
        <v>4232717.23698257</v>
      </c>
      <c r="J2856" s="180" t="str">
        <f>IF(I2856&gt;0,H2856/I2856,0)</f>
      </c>
      <c r="K2856" s="181" t="str">
        <f>1-EXP(-J2856)</f>
      </c>
      <c r="L2856" s="182" t="str">
        <f>IF(G2856=30,1,M2855)</f>
      </c>
      <c r="M2856" s="183" t="str">
        <f>L2856*(1-K2856)</f>
      </c>
    </row>
    <row r="2857">
      <c r="A2857" t="s">
        <v>167</v>
      </c>
      <c r="B2857" t="s">
        <v>250</v>
      </c>
      <c r="C2857" s="35" t="s">
        <v>252</v>
      </c>
      <c r="D2857" t="s">
        <v>530</v>
      </c>
      <c r="E2857" t="s">
        <v>548</v>
      </c>
      <c r="F2857" s="176" t="n">
        <v>2044</v>
      </c>
      <c r="G2857" s="177" t="n">
        <v>45</v>
      </c>
      <c r="H2857" s="178" t="n">
        <v>4030.62483081377</v>
      </c>
      <c r="I2857" s="179" t="n">
        <v>4265323.40717804</v>
      </c>
      <c r="J2857" s="180" t="str">
        <f>IF(I2857&gt;0,H2857/I2857,0)</f>
      </c>
      <c r="K2857" s="181" t="str">
        <f>1-EXP(-J2857)</f>
      </c>
      <c r="L2857" s="182" t="str">
        <f>IF(G2857=30,1,M2856)</f>
      </c>
      <c r="M2857" s="183" t="str">
        <f>L2857*(1-K2857)</f>
      </c>
    </row>
    <row r="2858">
      <c r="A2858" t="s">
        <v>167</v>
      </c>
      <c r="B2858" t="s">
        <v>250</v>
      </c>
      <c r="C2858" s="35" t="s">
        <v>252</v>
      </c>
      <c r="D2858" t="s">
        <v>530</v>
      </c>
      <c r="E2858" t="s">
        <v>548</v>
      </c>
      <c r="F2858" s="176" t="n">
        <v>2044</v>
      </c>
      <c r="G2858" s="177" t="n">
        <v>46</v>
      </c>
      <c r="H2858" s="178" t="n">
        <v>5062.61673725337</v>
      </c>
      <c r="I2858" s="179" t="n">
        <v>4299773.23419145</v>
      </c>
      <c r="J2858" s="180" t="str">
        <f>IF(I2858&gt;0,H2858/I2858,0)</f>
      </c>
      <c r="K2858" s="181" t="str">
        <f>1-EXP(-J2858)</f>
      </c>
      <c r="L2858" s="182" t="str">
        <f>IF(G2858=30,1,M2857)</f>
      </c>
      <c r="M2858" s="183" t="str">
        <f>L2858*(1-K2858)</f>
      </c>
    </row>
    <row r="2859">
      <c r="A2859" t="s">
        <v>167</v>
      </c>
      <c r="B2859" t="s">
        <v>250</v>
      </c>
      <c r="C2859" s="35" t="s">
        <v>252</v>
      </c>
      <c r="D2859" t="s">
        <v>530</v>
      </c>
      <c r="E2859" t="s">
        <v>548</v>
      </c>
      <c r="F2859" s="176" t="n">
        <v>2044</v>
      </c>
      <c r="G2859" s="177" t="n">
        <v>47</v>
      </c>
      <c r="H2859" s="178" t="n">
        <v>5554.56789820186</v>
      </c>
      <c r="I2859" s="179" t="n">
        <v>4288451.00485097</v>
      </c>
      <c r="J2859" s="180" t="str">
        <f>IF(I2859&gt;0,H2859/I2859,0)</f>
      </c>
      <c r="K2859" s="181" t="str">
        <f>1-EXP(-J2859)</f>
      </c>
      <c r="L2859" s="182" t="str">
        <f>IF(G2859=30,1,M2858)</f>
      </c>
      <c r="M2859" s="183" t="str">
        <f>L2859*(1-K2859)</f>
      </c>
    </row>
    <row r="2860">
      <c r="A2860" t="s">
        <v>167</v>
      </c>
      <c r="B2860" t="s">
        <v>250</v>
      </c>
      <c r="C2860" s="35" t="s">
        <v>252</v>
      </c>
      <c r="D2860" t="s">
        <v>530</v>
      </c>
      <c r="E2860" t="s">
        <v>548</v>
      </c>
      <c r="F2860" s="176" t="n">
        <v>2044</v>
      </c>
      <c r="G2860" s="177" t="n">
        <v>48</v>
      </c>
      <c r="H2860" s="178" t="n">
        <v>6042.40470792383</v>
      </c>
      <c r="I2860" s="179" t="n">
        <v>4218908.56924441</v>
      </c>
      <c r="J2860" s="180" t="str">
        <f>IF(I2860&gt;0,H2860/I2860,0)</f>
      </c>
      <c r="K2860" s="181" t="str">
        <f>1-EXP(-J2860)</f>
      </c>
      <c r="L2860" s="182" t="str">
        <f>IF(G2860=30,1,M2859)</f>
      </c>
      <c r="M2860" s="183" t="str">
        <f>L2860*(1-K2860)</f>
      </c>
    </row>
    <row r="2861">
      <c r="A2861" t="s">
        <v>167</v>
      </c>
      <c r="B2861" t="s">
        <v>250</v>
      </c>
      <c r="C2861" s="35" t="s">
        <v>252</v>
      </c>
      <c r="D2861" t="s">
        <v>530</v>
      </c>
      <c r="E2861" t="s">
        <v>548</v>
      </c>
      <c r="F2861" s="176" t="n">
        <v>2044</v>
      </c>
      <c r="G2861" s="177" t="n">
        <v>49</v>
      </c>
      <c r="H2861" s="178" t="n">
        <v>6401.88643738436</v>
      </c>
      <c r="I2861" s="179" t="n">
        <v>4146599.8434881</v>
      </c>
      <c r="J2861" s="180" t="str">
        <f>IF(I2861&gt;0,H2861/I2861,0)</f>
      </c>
      <c r="K2861" s="181" t="str">
        <f>1-EXP(-J2861)</f>
      </c>
      <c r="L2861" s="182" t="str">
        <f>IF(G2861=30,1,M2860)</f>
      </c>
      <c r="M2861" s="183" t="str">
        <f>L2861*(1-K2861)</f>
      </c>
    </row>
    <row r="2862">
      <c r="A2862" t="s">
        <v>167</v>
      </c>
      <c r="B2862" t="s">
        <v>250</v>
      </c>
      <c r="C2862" s="35" t="s">
        <v>252</v>
      </c>
      <c r="D2862" t="s">
        <v>530</v>
      </c>
      <c r="E2862" t="s">
        <v>548</v>
      </c>
      <c r="F2862" s="176" t="n">
        <v>2044</v>
      </c>
      <c r="G2862" s="177" t="n">
        <v>50</v>
      </c>
      <c r="H2862" s="178" t="n">
        <v>6851.45124207953</v>
      </c>
      <c r="I2862" s="179" t="n">
        <v>4082624.7149614</v>
      </c>
      <c r="J2862" s="180" t="str">
        <f>IF(I2862&gt;0,H2862/I2862,0)</f>
      </c>
      <c r="K2862" s="181" t="str">
        <f>1-EXP(-J2862)</f>
      </c>
      <c r="L2862" s="182" t="str">
        <f>IF(G2862=30,1,M2861)</f>
      </c>
      <c r="M2862" s="183" t="str">
        <f>L2862*(1-K2862)</f>
      </c>
    </row>
    <row r="2863">
      <c r="A2863" t="s">
        <v>167</v>
      </c>
      <c r="B2863" t="s">
        <v>250</v>
      </c>
      <c r="C2863" s="35" t="s">
        <v>252</v>
      </c>
      <c r="D2863" t="s">
        <v>530</v>
      </c>
      <c r="E2863" t="s">
        <v>548</v>
      </c>
      <c r="F2863" s="176" t="n">
        <v>2044</v>
      </c>
      <c r="G2863" s="177" t="n">
        <v>51</v>
      </c>
      <c r="H2863" s="178" t="n">
        <v>7631.50876072658</v>
      </c>
      <c r="I2863" s="179" t="n">
        <v>4020148.26307472</v>
      </c>
      <c r="J2863" s="180" t="str">
        <f>IF(I2863&gt;0,H2863/I2863,0)</f>
      </c>
      <c r="K2863" s="181" t="str">
        <f>1-EXP(-J2863)</f>
      </c>
      <c r="L2863" s="182" t="str">
        <f>IF(G2863=30,1,M2862)</f>
      </c>
      <c r="M2863" s="183" t="str">
        <f>L2863*(1-K2863)</f>
      </c>
    </row>
    <row r="2864">
      <c r="A2864" t="s">
        <v>167</v>
      </c>
      <c r="B2864" t="s">
        <v>250</v>
      </c>
      <c r="C2864" s="35" t="s">
        <v>252</v>
      </c>
      <c r="D2864" t="s">
        <v>530</v>
      </c>
      <c r="E2864" t="s">
        <v>548</v>
      </c>
      <c r="F2864" s="176" t="n">
        <v>2044</v>
      </c>
      <c r="G2864" s="177" t="n">
        <v>52</v>
      </c>
      <c r="H2864" s="178" t="n">
        <v>8241.85576383849</v>
      </c>
      <c r="I2864" s="179" t="n">
        <v>3990460.10668533</v>
      </c>
      <c r="J2864" s="180" t="str">
        <f>IF(I2864&gt;0,H2864/I2864,0)</f>
      </c>
      <c r="K2864" s="181" t="str">
        <f>1-EXP(-J2864)</f>
      </c>
      <c r="L2864" s="182" t="str">
        <f>IF(G2864=30,1,M2863)</f>
      </c>
      <c r="M2864" s="183" t="str">
        <f>L2864*(1-K2864)</f>
      </c>
    </row>
    <row r="2865">
      <c r="A2865" t="s">
        <v>167</v>
      </c>
      <c r="B2865" t="s">
        <v>250</v>
      </c>
      <c r="C2865" s="35" t="s">
        <v>252</v>
      </c>
      <c r="D2865" t="s">
        <v>530</v>
      </c>
      <c r="E2865" t="s">
        <v>548</v>
      </c>
      <c r="F2865" s="176" t="n">
        <v>2044</v>
      </c>
      <c r="G2865" s="177" t="n">
        <v>53</v>
      </c>
      <c r="H2865" s="178" t="n">
        <v>8895.35534214275</v>
      </c>
      <c r="I2865" s="179" t="n">
        <v>3953958.24299132</v>
      </c>
      <c r="J2865" s="180" t="str">
        <f>IF(I2865&gt;0,H2865/I2865,0)</f>
      </c>
      <c r="K2865" s="181" t="str">
        <f>1-EXP(-J2865)</f>
      </c>
      <c r="L2865" s="182" t="str">
        <f>IF(G2865=30,1,M2864)</f>
      </c>
      <c r="M2865" s="183" t="str">
        <f>L2865*(1-K2865)</f>
      </c>
    </row>
    <row r="2866">
      <c r="A2866" t="s">
        <v>167</v>
      </c>
      <c r="B2866" t="s">
        <v>250</v>
      </c>
      <c r="C2866" s="35" t="s">
        <v>252</v>
      </c>
      <c r="D2866" t="s">
        <v>530</v>
      </c>
      <c r="E2866" t="s">
        <v>548</v>
      </c>
      <c r="F2866" s="176" t="n">
        <v>2044</v>
      </c>
      <c r="G2866" s="177" t="n">
        <v>54</v>
      </c>
      <c r="H2866" s="178" t="n">
        <v>9667.35276823245</v>
      </c>
      <c r="I2866" s="179" t="n">
        <v>3919561.55214483</v>
      </c>
      <c r="J2866" s="180" t="str">
        <f>IF(I2866&gt;0,H2866/I2866,0)</f>
      </c>
      <c r="K2866" s="181" t="str">
        <f>1-EXP(-J2866)</f>
      </c>
      <c r="L2866" s="182" t="str">
        <f>IF(G2866=30,1,M2865)</f>
      </c>
      <c r="M2866" s="183" t="str">
        <f>L2866*(1-K2866)</f>
      </c>
    </row>
    <row r="2867">
      <c r="A2867" t="s">
        <v>167</v>
      </c>
      <c r="B2867" t="s">
        <v>250</v>
      </c>
      <c r="C2867" s="35" t="s">
        <v>252</v>
      </c>
      <c r="D2867" t="s">
        <v>530</v>
      </c>
      <c r="E2867" t="s">
        <v>548</v>
      </c>
      <c r="F2867" s="176" t="n">
        <v>2044</v>
      </c>
      <c r="G2867" s="177" t="n">
        <v>55</v>
      </c>
      <c r="H2867" s="178" t="n">
        <v>10586.1030292685</v>
      </c>
      <c r="I2867" s="179" t="n">
        <v>3905299.29464796</v>
      </c>
      <c r="J2867" s="180" t="str">
        <f>IF(I2867&gt;0,H2867/I2867,0)</f>
      </c>
      <c r="K2867" s="181" t="str">
        <f>1-EXP(-J2867)</f>
      </c>
      <c r="L2867" s="182" t="str">
        <f>IF(G2867=30,1,M2866)</f>
      </c>
      <c r="M2867" s="183" t="str">
        <f>L2867*(1-K2867)</f>
      </c>
    </row>
    <row r="2868">
      <c r="A2868" t="s">
        <v>167</v>
      </c>
      <c r="B2868" t="s">
        <v>250</v>
      </c>
      <c r="C2868" s="35" t="s">
        <v>252</v>
      </c>
      <c r="D2868" t="s">
        <v>530</v>
      </c>
      <c r="E2868" t="s">
        <v>548</v>
      </c>
      <c r="F2868" s="176" t="n">
        <v>2044</v>
      </c>
      <c r="G2868" s="177" t="n">
        <v>56</v>
      </c>
      <c r="H2868" s="178" t="n">
        <v>11400.975053262</v>
      </c>
      <c r="I2868" s="179" t="n">
        <v>3845136.68423925</v>
      </c>
      <c r="J2868" s="180" t="str">
        <f>IF(I2868&gt;0,H2868/I2868,0)</f>
      </c>
      <c r="K2868" s="181" t="str">
        <f>1-EXP(-J2868)</f>
      </c>
      <c r="L2868" s="182" t="str">
        <f>IF(G2868=30,1,M2867)</f>
      </c>
      <c r="M2868" s="183" t="str">
        <f>L2868*(1-K2868)</f>
      </c>
    </row>
    <row r="2869">
      <c r="A2869" t="s">
        <v>167</v>
      </c>
      <c r="B2869" t="s">
        <v>250</v>
      </c>
      <c r="C2869" s="35" t="s">
        <v>252</v>
      </c>
      <c r="D2869" t="s">
        <v>530</v>
      </c>
      <c r="E2869" t="s">
        <v>548</v>
      </c>
      <c r="F2869" s="176" t="n">
        <v>2044</v>
      </c>
      <c r="G2869" s="177" t="n">
        <v>57</v>
      </c>
      <c r="H2869" s="178" t="n">
        <v>12392.3134868858</v>
      </c>
      <c r="I2869" s="179" t="n">
        <v>3775494.61753592</v>
      </c>
      <c r="J2869" s="180" t="str">
        <f>IF(I2869&gt;0,H2869/I2869,0)</f>
      </c>
      <c r="K2869" s="181" t="str">
        <f>1-EXP(-J2869)</f>
      </c>
      <c r="L2869" s="182" t="str">
        <f>IF(G2869=30,1,M2868)</f>
      </c>
      <c r="M2869" s="183" t="str">
        <f>L2869*(1-K2869)</f>
      </c>
    </row>
    <row r="2870">
      <c r="A2870" t="s">
        <v>167</v>
      </c>
      <c r="B2870" t="s">
        <v>250</v>
      </c>
      <c r="C2870" s="35" t="s">
        <v>252</v>
      </c>
      <c r="D2870" t="s">
        <v>530</v>
      </c>
      <c r="E2870" t="s">
        <v>548</v>
      </c>
      <c r="F2870" s="176" t="n">
        <v>2044</v>
      </c>
      <c r="G2870" s="177" t="n">
        <v>58</v>
      </c>
      <c r="H2870" s="178" t="n">
        <v>13649.7942871632</v>
      </c>
      <c r="I2870" s="179" t="n">
        <v>3761630.81284137</v>
      </c>
      <c r="J2870" s="180" t="str">
        <f>IF(I2870&gt;0,H2870/I2870,0)</f>
      </c>
      <c r="K2870" s="181" t="str">
        <f>1-EXP(-J2870)</f>
      </c>
      <c r="L2870" s="182" t="str">
        <f>IF(G2870=30,1,M2869)</f>
      </c>
      <c r="M2870" s="183" t="str">
        <f>L2870*(1-K2870)</f>
      </c>
    </row>
    <row r="2871">
      <c r="A2871" t="s">
        <v>167</v>
      </c>
      <c r="B2871" t="s">
        <v>250</v>
      </c>
      <c r="C2871" s="35" t="s">
        <v>252</v>
      </c>
      <c r="D2871" t="s">
        <v>530</v>
      </c>
      <c r="E2871" t="s">
        <v>548</v>
      </c>
      <c r="F2871" s="176" t="n">
        <v>2044</v>
      </c>
      <c r="G2871" s="177" t="n">
        <v>59</v>
      </c>
      <c r="H2871" s="178" t="n">
        <v>14570.5870131967</v>
      </c>
      <c r="I2871" s="179" t="n">
        <v>3797643.88094627</v>
      </c>
      <c r="J2871" s="180" t="str">
        <f>IF(I2871&gt;0,H2871/I2871,0)</f>
      </c>
      <c r="K2871" s="181" t="str">
        <f>1-EXP(-J2871)</f>
      </c>
      <c r="L2871" s="182" t="str">
        <f>IF(G2871=30,1,M2870)</f>
      </c>
      <c r="M2871" s="183" t="str">
        <f>L2871*(1-K2871)</f>
      </c>
    </row>
    <row r="2872">
      <c r="A2872" t="s">
        <v>167</v>
      </c>
      <c r="B2872" t="s">
        <v>250</v>
      </c>
      <c r="C2872" s="35" t="s">
        <v>252</v>
      </c>
      <c r="D2872" t="s">
        <v>530</v>
      </c>
      <c r="E2872" t="s">
        <v>548</v>
      </c>
      <c r="F2872" s="176" t="n">
        <v>2044</v>
      </c>
      <c r="G2872" s="177" t="n">
        <v>60</v>
      </c>
      <c r="H2872" s="178" t="n">
        <v>15605.1998006373</v>
      </c>
      <c r="I2872" s="179" t="n">
        <v>3792492.51953327</v>
      </c>
      <c r="J2872" s="180" t="str">
        <f>IF(I2872&gt;0,H2872/I2872,0)</f>
      </c>
      <c r="K2872" s="181" t="str">
        <f>1-EXP(-J2872)</f>
      </c>
      <c r="L2872" s="182" t="str">
        <f>IF(G2872=30,1,M2871)</f>
      </c>
      <c r="M2872" s="183" t="str">
        <f>L2872*(1-K2872)</f>
      </c>
    </row>
    <row r="2873">
      <c r="A2873" t="s">
        <v>167</v>
      </c>
      <c r="B2873" t="s">
        <v>250</v>
      </c>
      <c r="C2873" s="35" t="s">
        <v>252</v>
      </c>
      <c r="D2873" t="s">
        <v>530</v>
      </c>
      <c r="E2873" t="s">
        <v>548</v>
      </c>
      <c r="F2873" s="176" t="n">
        <v>2044</v>
      </c>
      <c r="G2873" s="177" t="n">
        <v>61</v>
      </c>
      <c r="H2873" s="178" t="n">
        <v>16415.4697280958</v>
      </c>
      <c r="I2873" s="179" t="n">
        <v>3732804.95662052</v>
      </c>
      <c r="J2873" s="180" t="str">
        <f>IF(I2873&gt;0,H2873/I2873,0)</f>
      </c>
      <c r="K2873" s="181" t="str">
        <f>1-EXP(-J2873)</f>
      </c>
      <c r="L2873" s="182" t="str">
        <f>IF(G2873=30,1,M2872)</f>
      </c>
      <c r="M2873" s="183" t="str">
        <f>L2873*(1-K2873)</f>
      </c>
    </row>
    <row r="2874">
      <c r="A2874" t="s">
        <v>167</v>
      </c>
      <c r="B2874" t="s">
        <v>250</v>
      </c>
      <c r="C2874" s="35" t="s">
        <v>252</v>
      </c>
      <c r="D2874" t="s">
        <v>530</v>
      </c>
      <c r="E2874" t="s">
        <v>548</v>
      </c>
      <c r="F2874" s="176" t="n">
        <v>2044</v>
      </c>
      <c r="G2874" s="177" t="n">
        <v>62</v>
      </c>
      <c r="H2874" s="178" t="n">
        <v>17385.1964957237</v>
      </c>
      <c r="I2874" s="179" t="n">
        <v>3649152.7242061</v>
      </c>
      <c r="J2874" s="180" t="str">
        <f>IF(I2874&gt;0,H2874/I2874,0)</f>
      </c>
      <c r="K2874" s="181" t="str">
        <f>1-EXP(-J2874)</f>
      </c>
      <c r="L2874" s="182" t="str">
        <f>IF(G2874=30,1,M2873)</f>
      </c>
      <c r="M2874" s="183" t="str">
        <f>L2874*(1-K2874)</f>
      </c>
    </row>
    <row r="2875">
      <c r="A2875" t="s">
        <v>167</v>
      </c>
      <c r="B2875" t="s">
        <v>250</v>
      </c>
      <c r="C2875" s="35" t="s">
        <v>252</v>
      </c>
      <c r="D2875" t="s">
        <v>530</v>
      </c>
      <c r="E2875" t="s">
        <v>548</v>
      </c>
      <c r="F2875" s="176" t="n">
        <v>2044</v>
      </c>
      <c r="G2875" s="177" t="n">
        <v>63</v>
      </c>
      <c r="H2875" s="178" t="n">
        <v>18325.4798571816</v>
      </c>
      <c r="I2875" s="179" t="n">
        <v>3558154.36570883</v>
      </c>
      <c r="J2875" s="180" t="str">
        <f>IF(I2875&gt;0,H2875/I2875,0)</f>
      </c>
      <c r="K2875" s="181" t="str">
        <f>1-EXP(-J2875)</f>
      </c>
      <c r="L2875" s="182" t="str">
        <f>IF(G2875=30,1,M2874)</f>
      </c>
      <c r="M2875" s="183" t="str">
        <f>L2875*(1-K2875)</f>
      </c>
    </row>
    <row r="2876">
      <c r="A2876" t="s">
        <v>167</v>
      </c>
      <c r="B2876" t="s">
        <v>250</v>
      </c>
      <c r="C2876" s="35" t="s">
        <v>252</v>
      </c>
      <c r="D2876" t="s">
        <v>530</v>
      </c>
      <c r="E2876" t="s">
        <v>548</v>
      </c>
      <c r="F2876" s="176" t="n">
        <v>2044</v>
      </c>
      <c r="G2876" s="177" t="n">
        <v>64</v>
      </c>
      <c r="H2876" s="178" t="n">
        <v>19631.6322969906</v>
      </c>
      <c r="I2876" s="179" t="n">
        <v>3470304.98882262</v>
      </c>
      <c r="J2876" s="180" t="str">
        <f>IF(I2876&gt;0,H2876/I2876,0)</f>
      </c>
      <c r="K2876" s="181" t="str">
        <f>1-EXP(-J2876)</f>
      </c>
      <c r="L2876" s="182" t="str">
        <f>IF(G2876=30,1,M2875)</f>
      </c>
      <c r="M2876" s="183" t="str">
        <f>L2876*(1-K2876)</f>
      </c>
    </row>
    <row r="2877">
      <c r="A2877" t="s">
        <v>167</v>
      </c>
      <c r="B2877" t="s">
        <v>250</v>
      </c>
      <c r="C2877" s="35" t="s">
        <v>252</v>
      </c>
      <c r="D2877" t="s">
        <v>530</v>
      </c>
      <c r="E2877" t="s">
        <v>548</v>
      </c>
      <c r="F2877" s="176" t="n">
        <v>2044</v>
      </c>
      <c r="G2877" s="177" t="n">
        <v>65</v>
      </c>
      <c r="H2877" s="178" t="n">
        <v>20826.5523817263</v>
      </c>
      <c r="I2877" s="179" t="n">
        <v>3368106.37212096</v>
      </c>
      <c r="J2877" s="180" t="str">
        <f>IF(I2877&gt;0,H2877/I2877,0)</f>
      </c>
      <c r="K2877" s="181" t="str">
        <f>1-EXP(-J2877)</f>
      </c>
      <c r="L2877" s="182" t="str">
        <f>IF(G2877=30,1,M2876)</f>
      </c>
      <c r="M2877" s="183" t="str">
        <f>L2877*(1-K2877)</f>
      </c>
    </row>
    <row r="2878">
      <c r="A2878" t="s">
        <v>167</v>
      </c>
      <c r="B2878" t="s">
        <v>250</v>
      </c>
      <c r="C2878" s="35" t="s">
        <v>252</v>
      </c>
      <c r="D2878" t="s">
        <v>530</v>
      </c>
      <c r="E2878" t="s">
        <v>548</v>
      </c>
      <c r="F2878" s="176" t="n">
        <v>2044</v>
      </c>
      <c r="G2878" s="177" t="n">
        <v>66</v>
      </c>
      <c r="H2878" s="178" t="n">
        <v>21120.2722812597</v>
      </c>
      <c r="I2878" s="179" t="n">
        <v>3243260.77066047</v>
      </c>
      <c r="J2878" s="180" t="str">
        <f>IF(I2878&gt;0,H2878/I2878,0)</f>
      </c>
      <c r="K2878" s="181" t="str">
        <f>1-EXP(-J2878)</f>
      </c>
      <c r="L2878" s="182" t="str">
        <f>IF(G2878=30,1,M2877)</f>
      </c>
      <c r="M2878" s="183" t="str">
        <f>L2878*(1-K2878)</f>
      </c>
    </row>
    <row r="2879">
      <c r="A2879" t="s">
        <v>167</v>
      </c>
      <c r="B2879" t="s">
        <v>250</v>
      </c>
      <c r="C2879" s="35" t="s">
        <v>252</v>
      </c>
      <c r="D2879" t="s">
        <v>530</v>
      </c>
      <c r="E2879" t="s">
        <v>548</v>
      </c>
      <c r="F2879" s="176" t="n">
        <v>2044</v>
      </c>
      <c r="G2879" s="177" t="n">
        <v>67</v>
      </c>
      <c r="H2879" s="178" t="n">
        <v>22116.651699067</v>
      </c>
      <c r="I2879" s="179" t="n">
        <v>3120511.83882153</v>
      </c>
      <c r="J2879" s="180" t="str">
        <f>IF(I2879&gt;0,H2879/I2879,0)</f>
      </c>
      <c r="K2879" s="181" t="str">
        <f>1-EXP(-J2879)</f>
      </c>
      <c r="L2879" s="182" t="str">
        <f>IF(G2879=30,1,M2878)</f>
      </c>
      <c r="M2879" s="183" t="str">
        <f>L2879*(1-K2879)</f>
      </c>
    </row>
    <row r="2880">
      <c r="A2880" t="s">
        <v>167</v>
      </c>
      <c r="B2880" t="s">
        <v>250</v>
      </c>
      <c r="C2880" s="35" t="s">
        <v>252</v>
      </c>
      <c r="D2880" t="s">
        <v>530</v>
      </c>
      <c r="E2880" t="s">
        <v>548</v>
      </c>
      <c r="F2880" s="176" t="n">
        <v>2044</v>
      </c>
      <c r="G2880" s="177" t="n">
        <v>68</v>
      </c>
      <c r="H2880" s="178" t="n">
        <v>23126.8826290748</v>
      </c>
      <c r="I2880" s="179" t="n">
        <v>3008464.96605939</v>
      </c>
      <c r="J2880" s="180" t="str">
        <f>IF(I2880&gt;0,H2880/I2880,0)</f>
      </c>
      <c r="K2880" s="181" t="str">
        <f>1-EXP(-J2880)</f>
      </c>
      <c r="L2880" s="182" t="str">
        <f>IF(G2880=30,1,M2879)</f>
      </c>
      <c r="M2880" s="183" t="str">
        <f>L2880*(1-K2880)</f>
      </c>
    </row>
    <row r="2881">
      <c r="A2881" t="s">
        <v>167</v>
      </c>
      <c r="B2881" t="s">
        <v>250</v>
      </c>
      <c r="C2881" s="35" t="s">
        <v>252</v>
      </c>
      <c r="D2881" t="s">
        <v>530</v>
      </c>
      <c r="E2881" t="s">
        <v>548</v>
      </c>
      <c r="F2881" s="176" t="n">
        <v>2044</v>
      </c>
      <c r="G2881" s="177" t="n">
        <v>69</v>
      </c>
      <c r="H2881" s="178" t="n">
        <v>23396.0632270164</v>
      </c>
      <c r="I2881" s="179" t="n">
        <v>2884608.68041057</v>
      </c>
      <c r="J2881" s="180" t="str">
        <f>IF(I2881&gt;0,H2881/I2881,0)</f>
      </c>
      <c r="K2881" s="181" t="str">
        <f>1-EXP(-J2881)</f>
      </c>
      <c r="L2881" s="182" t="str">
        <f>IF(G2881=30,1,M2880)</f>
      </c>
      <c r="M2881" s="183" t="str">
        <f>L2881*(1-K2881)</f>
      </c>
    </row>
    <row r="2882">
      <c r="A2882" t="s">
        <v>167</v>
      </c>
      <c r="B2882" t="s">
        <v>250</v>
      </c>
      <c r="C2882" s="35" t="s">
        <v>252</v>
      </c>
      <c r="D2882" t="s">
        <v>530</v>
      </c>
      <c r="E2882" t="s">
        <v>548</v>
      </c>
      <c r="F2882" s="176" t="n">
        <v>2045</v>
      </c>
      <c r="G2882" s="177" t="n">
        <v>30</v>
      </c>
      <c r="H2882" s="178" t="n">
        <v>718.157830907264</v>
      </c>
      <c r="I2882" s="179" t="n">
        <v>4657591.85997959</v>
      </c>
      <c r="J2882" s="180" t="str">
        <f>IF(I2882&gt;0,H2882/I2882,0)</f>
      </c>
      <c r="K2882" s="181" t="str">
        <f>1-EXP(-J2882)</f>
      </c>
      <c r="L2882" s="182" t="str">
        <f>IF(G2882=30,1,M2881)</f>
      </c>
      <c r="M2882" s="183" t="str">
        <f>L2882*(1-K2882)</f>
      </c>
    </row>
    <row r="2883">
      <c r="A2883" t="s">
        <v>167</v>
      </c>
      <c r="B2883" t="s">
        <v>250</v>
      </c>
      <c r="C2883" s="35" t="s">
        <v>252</v>
      </c>
      <c r="D2883" t="s">
        <v>530</v>
      </c>
      <c r="E2883" t="s">
        <v>548</v>
      </c>
      <c r="F2883" s="176" t="n">
        <v>2045</v>
      </c>
      <c r="G2883" s="177" t="n">
        <v>31</v>
      </c>
      <c r="H2883" s="178" t="n">
        <v>1045.8778978507</v>
      </c>
      <c r="I2883" s="179" t="n">
        <v>4729418.48476192</v>
      </c>
      <c r="J2883" s="180" t="str">
        <f>IF(I2883&gt;0,H2883/I2883,0)</f>
      </c>
      <c r="K2883" s="181" t="str">
        <f>1-EXP(-J2883)</f>
      </c>
      <c r="L2883" s="182" t="str">
        <f>IF(G2883=30,1,M2882)</f>
      </c>
      <c r="M2883" s="183" t="str">
        <f>L2883*(1-K2883)</f>
      </c>
    </row>
    <row r="2884">
      <c r="A2884" t="s">
        <v>167</v>
      </c>
      <c r="B2884" t="s">
        <v>250</v>
      </c>
      <c r="C2884" s="35" t="s">
        <v>252</v>
      </c>
      <c r="D2884" t="s">
        <v>530</v>
      </c>
      <c r="E2884" t="s">
        <v>548</v>
      </c>
      <c r="F2884" s="176" t="n">
        <v>2045</v>
      </c>
      <c r="G2884" s="177" t="n">
        <v>32</v>
      </c>
      <c r="H2884" s="178" t="n">
        <v>1111.79846996709</v>
      </c>
      <c r="I2884" s="179" t="n">
        <v>4820796.55841244</v>
      </c>
      <c r="J2884" s="180" t="str">
        <f>IF(I2884&gt;0,H2884/I2884,0)</f>
      </c>
      <c r="K2884" s="181" t="str">
        <f>1-EXP(-J2884)</f>
      </c>
      <c r="L2884" s="182" t="str">
        <f>IF(G2884=30,1,M2883)</f>
      </c>
      <c r="M2884" s="183" t="str">
        <f>L2884*(1-K2884)</f>
      </c>
    </row>
    <row r="2885">
      <c r="A2885" t="s">
        <v>167</v>
      </c>
      <c r="B2885" t="s">
        <v>250</v>
      </c>
      <c r="C2885" s="35" t="s">
        <v>252</v>
      </c>
      <c r="D2885" t="s">
        <v>530</v>
      </c>
      <c r="E2885" t="s">
        <v>548</v>
      </c>
      <c r="F2885" s="176" t="n">
        <v>2045</v>
      </c>
      <c r="G2885" s="177" t="n">
        <v>33</v>
      </c>
      <c r="H2885" s="178" t="n">
        <v>1185.21791258737</v>
      </c>
      <c r="I2885" s="179" t="n">
        <v>4864169.50609253</v>
      </c>
      <c r="J2885" s="180" t="str">
        <f>IF(I2885&gt;0,H2885/I2885,0)</f>
      </c>
      <c r="K2885" s="181" t="str">
        <f>1-EXP(-J2885)</f>
      </c>
      <c r="L2885" s="182" t="str">
        <f>IF(G2885=30,1,M2884)</f>
      </c>
      <c r="M2885" s="183" t="str">
        <f>L2885*(1-K2885)</f>
      </c>
    </row>
    <row r="2886">
      <c r="A2886" t="s">
        <v>167</v>
      </c>
      <c r="B2886" t="s">
        <v>250</v>
      </c>
      <c r="C2886" s="35" t="s">
        <v>252</v>
      </c>
      <c r="D2886" t="s">
        <v>530</v>
      </c>
      <c r="E2886" t="s">
        <v>548</v>
      </c>
      <c r="F2886" s="176" t="n">
        <v>2045</v>
      </c>
      <c r="G2886" s="177" t="n">
        <v>34</v>
      </c>
      <c r="H2886" s="178" t="n">
        <v>1234.52871408649</v>
      </c>
      <c r="I2886" s="179" t="n">
        <v>4784391.71369798</v>
      </c>
      <c r="J2886" s="180" t="str">
        <f>IF(I2886&gt;0,H2886/I2886,0)</f>
      </c>
      <c r="K2886" s="181" t="str">
        <f>1-EXP(-J2886)</f>
      </c>
      <c r="L2886" s="182" t="str">
        <f>IF(G2886=30,1,M2885)</f>
      </c>
      <c r="M2886" s="183" t="str">
        <f>L2886*(1-K2886)</f>
      </c>
    </row>
    <row r="2887">
      <c r="A2887" t="s">
        <v>167</v>
      </c>
      <c r="B2887" t="s">
        <v>250</v>
      </c>
      <c r="C2887" s="35" t="s">
        <v>252</v>
      </c>
      <c r="D2887" t="s">
        <v>530</v>
      </c>
      <c r="E2887" t="s">
        <v>548</v>
      </c>
      <c r="F2887" s="176" t="n">
        <v>2045</v>
      </c>
      <c r="G2887" s="177" t="n">
        <v>35</v>
      </c>
      <c r="H2887" s="178" t="n">
        <v>1299.61541474102</v>
      </c>
      <c r="I2887" s="179" t="n">
        <v>4683077.94897815</v>
      </c>
      <c r="J2887" s="180" t="str">
        <f>IF(I2887&gt;0,H2887/I2887,0)</f>
      </c>
      <c r="K2887" s="181" t="str">
        <f>1-EXP(-J2887)</f>
      </c>
      <c r="L2887" s="182" t="str">
        <f>IF(G2887=30,1,M2886)</f>
      </c>
      <c r="M2887" s="183" t="str">
        <f>L2887*(1-K2887)</f>
      </c>
    </row>
    <row r="2888">
      <c r="A2888" t="s">
        <v>167</v>
      </c>
      <c r="B2888" t="s">
        <v>250</v>
      </c>
      <c r="C2888" s="35" t="s">
        <v>252</v>
      </c>
      <c r="D2888" t="s">
        <v>530</v>
      </c>
      <c r="E2888" t="s">
        <v>548</v>
      </c>
      <c r="F2888" s="176" t="n">
        <v>2045</v>
      </c>
      <c r="G2888" s="177" t="n">
        <v>36</v>
      </c>
      <c r="H2888" s="178" t="n">
        <v>1632.01882230722</v>
      </c>
      <c r="I2888" s="179" t="n">
        <v>4625872.67125912</v>
      </c>
      <c r="J2888" s="180" t="str">
        <f>IF(I2888&gt;0,H2888/I2888,0)</f>
      </c>
      <c r="K2888" s="181" t="str">
        <f>1-EXP(-J2888)</f>
      </c>
      <c r="L2888" s="182" t="str">
        <f>IF(G2888=30,1,M2887)</f>
      </c>
      <c r="M2888" s="183" t="str">
        <f>L2888*(1-K2888)</f>
      </c>
    </row>
    <row r="2889">
      <c r="A2889" t="s">
        <v>167</v>
      </c>
      <c r="B2889" t="s">
        <v>250</v>
      </c>
      <c r="C2889" s="35" t="s">
        <v>252</v>
      </c>
      <c r="D2889" t="s">
        <v>530</v>
      </c>
      <c r="E2889" t="s">
        <v>548</v>
      </c>
      <c r="F2889" s="176" t="n">
        <v>2045</v>
      </c>
      <c r="G2889" s="177" t="n">
        <v>37</v>
      </c>
      <c r="H2889" s="178" t="n">
        <v>1772.23495920383</v>
      </c>
      <c r="I2889" s="179" t="n">
        <v>4617135.49400348</v>
      </c>
      <c r="J2889" s="180" t="str">
        <f>IF(I2889&gt;0,H2889/I2889,0)</f>
      </c>
      <c r="K2889" s="181" t="str">
        <f>1-EXP(-J2889)</f>
      </c>
      <c r="L2889" s="182" t="str">
        <f>IF(G2889=30,1,M2888)</f>
      </c>
      <c r="M2889" s="183" t="str">
        <f>L2889*(1-K2889)</f>
      </c>
    </row>
    <row r="2890">
      <c r="A2890" t="s">
        <v>167</v>
      </c>
      <c r="B2890" t="s">
        <v>250</v>
      </c>
      <c r="C2890" s="35" t="s">
        <v>252</v>
      </c>
      <c r="D2890" t="s">
        <v>530</v>
      </c>
      <c r="E2890" t="s">
        <v>548</v>
      </c>
      <c r="F2890" s="176" t="n">
        <v>2045</v>
      </c>
      <c r="G2890" s="177" t="n">
        <v>38</v>
      </c>
      <c r="H2890" s="178" t="n">
        <v>1929.15242696783</v>
      </c>
      <c r="I2890" s="179" t="n">
        <v>4588240.55463203</v>
      </c>
      <c r="J2890" s="180" t="str">
        <f>IF(I2890&gt;0,H2890/I2890,0)</f>
      </c>
      <c r="K2890" s="181" t="str">
        <f>1-EXP(-J2890)</f>
      </c>
      <c r="L2890" s="182" t="str">
        <f>IF(G2890=30,1,M2889)</f>
      </c>
      <c r="M2890" s="183" t="str">
        <f>L2890*(1-K2890)</f>
      </c>
    </row>
    <row r="2891">
      <c r="A2891" t="s">
        <v>167</v>
      </c>
      <c r="B2891" t="s">
        <v>250</v>
      </c>
      <c r="C2891" s="35" t="s">
        <v>252</v>
      </c>
      <c r="D2891" t="s">
        <v>530</v>
      </c>
      <c r="E2891" t="s">
        <v>548</v>
      </c>
      <c r="F2891" s="176" t="n">
        <v>2045</v>
      </c>
      <c r="G2891" s="177" t="n">
        <v>39</v>
      </c>
      <c r="H2891" s="178" t="n">
        <v>2018.12631350657</v>
      </c>
      <c r="I2891" s="179" t="n">
        <v>4515696.83900536</v>
      </c>
      <c r="J2891" s="180" t="str">
        <f>IF(I2891&gt;0,H2891/I2891,0)</f>
      </c>
      <c r="K2891" s="181" t="str">
        <f>1-EXP(-J2891)</f>
      </c>
      <c r="L2891" s="182" t="str">
        <f>IF(G2891=30,1,M2890)</f>
      </c>
      <c r="M2891" s="183" t="str">
        <f>L2891*(1-K2891)</f>
      </c>
    </row>
    <row r="2892">
      <c r="A2892" t="s">
        <v>167</v>
      </c>
      <c r="B2892" t="s">
        <v>250</v>
      </c>
      <c r="C2892" s="35" t="s">
        <v>252</v>
      </c>
      <c r="D2892" t="s">
        <v>530</v>
      </c>
      <c r="E2892" t="s">
        <v>548</v>
      </c>
      <c r="F2892" s="176" t="n">
        <v>2045</v>
      </c>
      <c r="G2892" s="177" t="n">
        <v>40</v>
      </c>
      <c r="H2892" s="178" t="n">
        <v>2152.56671082729</v>
      </c>
      <c r="I2892" s="179" t="n">
        <v>4420385.79310845</v>
      </c>
      <c r="J2892" s="180" t="str">
        <f>IF(I2892&gt;0,H2892/I2892,0)</f>
      </c>
      <c r="K2892" s="181" t="str">
        <f>1-EXP(-J2892)</f>
      </c>
      <c r="L2892" s="182" t="str">
        <f>IF(G2892=30,1,M2891)</f>
      </c>
      <c r="M2892" s="183" t="str">
        <f>L2892*(1-K2892)</f>
      </c>
    </row>
    <row r="2893">
      <c r="A2893" t="s">
        <v>167</v>
      </c>
      <c r="B2893" t="s">
        <v>250</v>
      </c>
      <c r="C2893" s="35" t="s">
        <v>252</v>
      </c>
      <c r="D2893" t="s">
        <v>530</v>
      </c>
      <c r="E2893" t="s">
        <v>548</v>
      </c>
      <c r="F2893" s="176" t="n">
        <v>2045</v>
      </c>
      <c r="G2893" s="177" t="n">
        <v>41</v>
      </c>
      <c r="H2893" s="178" t="n">
        <v>2752.14086751632</v>
      </c>
      <c r="I2893" s="179" t="n">
        <v>4321241.74620842</v>
      </c>
      <c r="J2893" s="180" t="str">
        <f>IF(I2893&gt;0,H2893/I2893,0)</f>
      </c>
      <c r="K2893" s="181" t="str">
        <f>1-EXP(-J2893)</f>
      </c>
      <c r="L2893" s="182" t="str">
        <f>IF(G2893=30,1,M2892)</f>
      </c>
      <c r="M2893" s="183" t="str">
        <f>L2893*(1-K2893)</f>
      </c>
    </row>
    <row r="2894">
      <c r="A2894" t="s">
        <v>167</v>
      </c>
      <c r="B2894" t="s">
        <v>250</v>
      </c>
      <c r="C2894" s="35" t="s">
        <v>252</v>
      </c>
      <c r="D2894" t="s">
        <v>530</v>
      </c>
      <c r="E2894" t="s">
        <v>548</v>
      </c>
      <c r="F2894" s="176" t="n">
        <v>2045</v>
      </c>
      <c r="G2894" s="177" t="n">
        <v>42</v>
      </c>
      <c r="H2894" s="178" t="n">
        <v>3054.08761688397</v>
      </c>
      <c r="I2894" s="179" t="n">
        <v>4275435.4066463</v>
      </c>
      <c r="J2894" s="180" t="str">
        <f>IF(I2894&gt;0,H2894/I2894,0)</f>
      </c>
      <c r="K2894" s="181" t="str">
        <f>1-EXP(-J2894)</f>
      </c>
      <c r="L2894" s="182" t="str">
        <f>IF(G2894=30,1,M2893)</f>
      </c>
      <c r="M2894" s="183" t="str">
        <f>L2894*(1-K2894)</f>
      </c>
    </row>
    <row r="2895">
      <c r="A2895" t="s">
        <v>167</v>
      </c>
      <c r="B2895" t="s">
        <v>250</v>
      </c>
      <c r="C2895" s="35" t="s">
        <v>252</v>
      </c>
      <c r="D2895" t="s">
        <v>530</v>
      </c>
      <c r="E2895" t="s">
        <v>548</v>
      </c>
      <c r="F2895" s="176" t="n">
        <v>2045</v>
      </c>
      <c r="G2895" s="177" t="n">
        <v>43</v>
      </c>
      <c r="H2895" s="178" t="n">
        <v>3424.47685432407</v>
      </c>
      <c r="I2895" s="179" t="n">
        <v>4251613.00520137</v>
      </c>
      <c r="J2895" s="180" t="str">
        <f>IF(I2895&gt;0,H2895/I2895,0)</f>
      </c>
      <c r="K2895" s="181" t="str">
        <f>1-EXP(-J2895)</f>
      </c>
      <c r="L2895" s="182" t="str">
        <f>IF(G2895=30,1,M2894)</f>
      </c>
      <c r="M2895" s="183" t="str">
        <f>L2895*(1-K2895)</f>
      </c>
    </row>
    <row r="2896">
      <c r="A2896" t="s">
        <v>167</v>
      </c>
      <c r="B2896" t="s">
        <v>250</v>
      </c>
      <c r="C2896" s="35" t="s">
        <v>252</v>
      </c>
      <c r="D2896" t="s">
        <v>530</v>
      </c>
      <c r="E2896" t="s">
        <v>548</v>
      </c>
      <c r="F2896" s="176" t="n">
        <v>2045</v>
      </c>
      <c r="G2896" s="177" t="n">
        <v>44</v>
      </c>
      <c r="H2896" s="178" t="n">
        <v>3614.21782025891</v>
      </c>
      <c r="I2896" s="179" t="n">
        <v>4227257.36004881</v>
      </c>
      <c r="J2896" s="180" t="str">
        <f>IF(I2896&gt;0,H2896/I2896,0)</f>
      </c>
      <c r="K2896" s="181" t="str">
        <f>1-EXP(-J2896)</f>
      </c>
      <c r="L2896" s="182" t="str">
        <f>IF(G2896=30,1,M2895)</f>
      </c>
      <c r="M2896" s="183" t="str">
        <f>L2896*(1-K2896)</f>
      </c>
    </row>
    <row r="2897">
      <c r="A2897" t="s">
        <v>167</v>
      </c>
      <c r="B2897" t="s">
        <v>250</v>
      </c>
      <c r="C2897" s="35" t="s">
        <v>252</v>
      </c>
      <c r="D2897" t="s">
        <v>530</v>
      </c>
      <c r="E2897" t="s">
        <v>548</v>
      </c>
      <c r="F2897" s="176" t="n">
        <v>2045</v>
      </c>
      <c r="G2897" s="177" t="n">
        <v>45</v>
      </c>
      <c r="H2897" s="178" t="n">
        <v>3929.95301267254</v>
      </c>
      <c r="I2897" s="179" t="n">
        <v>4221727.04582079</v>
      </c>
      <c r="J2897" s="180" t="str">
        <f>IF(I2897&gt;0,H2897/I2897,0)</f>
      </c>
      <c r="K2897" s="181" t="str">
        <f>1-EXP(-J2897)</f>
      </c>
      <c r="L2897" s="182" t="str">
        <f>IF(G2897=30,1,M2896)</f>
      </c>
      <c r="M2897" s="183" t="str">
        <f>L2897*(1-K2897)</f>
      </c>
    </row>
    <row r="2898">
      <c r="A2898" t="s">
        <v>167</v>
      </c>
      <c r="B2898" t="s">
        <v>250</v>
      </c>
      <c r="C2898" s="35" t="s">
        <v>252</v>
      </c>
      <c r="D2898" t="s">
        <v>530</v>
      </c>
      <c r="E2898" t="s">
        <v>548</v>
      </c>
      <c r="F2898" s="176" t="n">
        <v>2045</v>
      </c>
      <c r="G2898" s="177" t="n">
        <v>46</v>
      </c>
      <c r="H2898" s="178" t="n">
        <v>4958.76439557449</v>
      </c>
      <c r="I2898" s="179" t="n">
        <v>4253270.67121452</v>
      </c>
      <c r="J2898" s="180" t="str">
        <f>IF(I2898&gt;0,H2898/I2898,0)</f>
      </c>
      <c r="K2898" s="181" t="str">
        <f>1-EXP(-J2898)</f>
      </c>
      <c r="L2898" s="182" t="str">
        <f>IF(G2898=30,1,M2897)</f>
      </c>
      <c r="M2898" s="183" t="str">
        <f>L2898*(1-K2898)</f>
      </c>
    </row>
    <row r="2899">
      <c r="A2899" t="s">
        <v>167</v>
      </c>
      <c r="B2899" t="s">
        <v>250</v>
      </c>
      <c r="C2899" s="35" t="s">
        <v>252</v>
      </c>
      <c r="D2899" t="s">
        <v>530</v>
      </c>
      <c r="E2899" t="s">
        <v>548</v>
      </c>
      <c r="F2899" s="176" t="n">
        <v>2045</v>
      </c>
      <c r="G2899" s="177" t="n">
        <v>47</v>
      </c>
      <c r="H2899" s="178" t="n">
        <v>5503.7184905214</v>
      </c>
      <c r="I2899" s="179" t="n">
        <v>4286791.40484277</v>
      </c>
      <c r="J2899" s="180" t="str">
        <f>IF(I2899&gt;0,H2899/I2899,0)</f>
      </c>
      <c r="K2899" s="181" t="str">
        <f>1-EXP(-J2899)</f>
      </c>
      <c r="L2899" s="182" t="str">
        <f>IF(G2899=30,1,M2898)</f>
      </c>
      <c r="M2899" s="183" t="str">
        <f>L2899*(1-K2899)</f>
      </c>
    </row>
    <row r="2900">
      <c r="A2900" t="s">
        <v>167</v>
      </c>
      <c r="B2900" t="s">
        <v>250</v>
      </c>
      <c r="C2900" s="35" t="s">
        <v>252</v>
      </c>
      <c r="D2900" t="s">
        <v>530</v>
      </c>
      <c r="E2900" t="s">
        <v>548</v>
      </c>
      <c r="F2900" s="176" t="n">
        <v>2045</v>
      </c>
      <c r="G2900" s="177" t="n">
        <v>48</v>
      </c>
      <c r="H2900" s="178" t="n">
        <v>6083.08298921856</v>
      </c>
      <c r="I2900" s="179" t="n">
        <v>4274258.93718609</v>
      </c>
      <c r="J2900" s="180" t="str">
        <f>IF(I2900&gt;0,H2900/I2900,0)</f>
      </c>
      <c r="K2900" s="181" t="str">
        <f>1-EXP(-J2900)</f>
      </c>
      <c r="L2900" s="182" t="str">
        <f>IF(G2900=30,1,M2899)</f>
      </c>
      <c r="M2900" s="183" t="str">
        <f>L2900*(1-K2900)</f>
      </c>
    </row>
    <row r="2901">
      <c r="A2901" t="s">
        <v>167</v>
      </c>
      <c r="B2901" t="s">
        <v>250</v>
      </c>
      <c r="C2901" s="35" t="s">
        <v>252</v>
      </c>
      <c r="D2901" t="s">
        <v>530</v>
      </c>
      <c r="E2901" t="s">
        <v>548</v>
      </c>
      <c r="F2901" s="176" t="n">
        <v>2045</v>
      </c>
      <c r="G2901" s="177" t="n">
        <v>49</v>
      </c>
      <c r="H2901" s="178" t="n">
        <v>6454.15896855154</v>
      </c>
      <c r="I2901" s="179" t="n">
        <v>4203551.36504437</v>
      </c>
      <c r="J2901" s="180" t="str">
        <f>IF(I2901&gt;0,H2901/I2901,0)</f>
      </c>
      <c r="K2901" s="181" t="str">
        <f>1-EXP(-J2901)</f>
      </c>
      <c r="L2901" s="182" t="str">
        <f>IF(G2901=30,1,M2900)</f>
      </c>
      <c r="M2901" s="183" t="str">
        <f>L2901*(1-K2901)</f>
      </c>
    </row>
    <row r="2902">
      <c r="A2902" t="s">
        <v>167</v>
      </c>
      <c r="B2902" t="s">
        <v>250</v>
      </c>
      <c r="C2902" s="35" t="s">
        <v>252</v>
      </c>
      <c r="D2902" t="s">
        <v>530</v>
      </c>
      <c r="E2902" t="s">
        <v>548</v>
      </c>
      <c r="F2902" s="176" t="n">
        <v>2045</v>
      </c>
      <c r="G2902" s="177" t="n">
        <v>50</v>
      </c>
      <c r="H2902" s="178" t="n">
        <v>6887.71132185926</v>
      </c>
      <c r="I2902" s="179" t="n">
        <v>4130175.4509363</v>
      </c>
      <c r="J2902" s="180" t="str">
        <f>IF(I2902&gt;0,H2902/I2902,0)</f>
      </c>
      <c r="K2902" s="181" t="str">
        <f>1-EXP(-J2902)</f>
      </c>
      <c r="L2902" s="182" t="str">
        <f>IF(G2902=30,1,M2901)</f>
      </c>
      <c r="M2902" s="183" t="str">
        <f>L2902*(1-K2902)</f>
      </c>
    </row>
    <row r="2903">
      <c r="A2903" t="s">
        <v>167</v>
      </c>
      <c r="B2903" t="s">
        <v>250</v>
      </c>
      <c r="C2903" s="35" t="s">
        <v>252</v>
      </c>
      <c r="D2903" t="s">
        <v>530</v>
      </c>
      <c r="E2903" t="s">
        <v>548</v>
      </c>
      <c r="F2903" s="176" t="n">
        <v>2045</v>
      </c>
      <c r="G2903" s="177" t="n">
        <v>51</v>
      </c>
      <c r="H2903" s="178" t="n">
        <v>7658.14908014699</v>
      </c>
      <c r="I2903" s="179" t="n">
        <v>4064953.75331798</v>
      </c>
      <c r="J2903" s="180" t="str">
        <f>IF(I2903&gt;0,H2903/I2903,0)</f>
      </c>
      <c r="K2903" s="181" t="str">
        <f>1-EXP(-J2903)</f>
      </c>
      <c r="L2903" s="182" t="str">
        <f>IF(G2903=30,1,M2902)</f>
      </c>
      <c r="M2903" s="183" t="str">
        <f>L2903*(1-K2903)</f>
      </c>
    </row>
    <row r="2904">
      <c r="A2904" t="s">
        <v>167</v>
      </c>
      <c r="B2904" t="s">
        <v>250</v>
      </c>
      <c r="C2904" s="35" t="s">
        <v>252</v>
      </c>
      <c r="D2904" t="s">
        <v>530</v>
      </c>
      <c r="E2904" t="s">
        <v>548</v>
      </c>
      <c r="F2904" s="176" t="n">
        <v>2045</v>
      </c>
      <c r="G2904" s="177" t="n">
        <v>52</v>
      </c>
      <c r="H2904" s="178" t="n">
        <v>8210.66676887463</v>
      </c>
      <c r="I2904" s="179" t="n">
        <v>4001287.23826415</v>
      </c>
      <c r="J2904" s="180" t="str">
        <f>IF(I2904&gt;0,H2904/I2904,0)</f>
      </c>
      <c r="K2904" s="181" t="str">
        <f>1-EXP(-J2904)</f>
      </c>
      <c r="L2904" s="182" t="str">
        <f>IF(G2904=30,1,M2903)</f>
      </c>
      <c r="M2904" s="183" t="str">
        <f>L2904*(1-K2904)</f>
      </c>
    </row>
    <row r="2905">
      <c r="A2905" t="s">
        <v>167</v>
      </c>
      <c r="B2905" t="s">
        <v>250</v>
      </c>
      <c r="C2905" s="35" t="s">
        <v>252</v>
      </c>
      <c r="D2905" t="s">
        <v>530</v>
      </c>
      <c r="E2905" t="s">
        <v>548</v>
      </c>
      <c r="F2905" s="176" t="n">
        <v>2045</v>
      </c>
      <c r="G2905" s="177" t="n">
        <v>53</v>
      </c>
      <c r="H2905" s="178" t="n">
        <v>8864.61322343606</v>
      </c>
      <c r="I2905" s="179" t="n">
        <v>3970008.95334118</v>
      </c>
      <c r="J2905" s="180" t="str">
        <f>IF(I2905&gt;0,H2905/I2905,0)</f>
      </c>
      <c r="K2905" s="181" t="str">
        <f>1-EXP(-J2905)</f>
      </c>
      <c r="L2905" s="182" t="str">
        <f>IF(G2905=30,1,M2904)</f>
      </c>
      <c r="M2905" s="183" t="str">
        <f>L2905*(1-K2905)</f>
      </c>
    </row>
    <row r="2906">
      <c r="A2906" t="s">
        <v>167</v>
      </c>
      <c r="B2906" t="s">
        <v>250</v>
      </c>
      <c r="C2906" s="35" t="s">
        <v>252</v>
      </c>
      <c r="D2906" t="s">
        <v>530</v>
      </c>
      <c r="E2906" t="s">
        <v>548</v>
      </c>
      <c r="F2906" s="176" t="n">
        <v>2045</v>
      </c>
      <c r="G2906" s="177" t="n">
        <v>54</v>
      </c>
      <c r="H2906" s="178" t="n">
        <v>9630.4243687346</v>
      </c>
      <c r="I2906" s="179" t="n">
        <v>3931838.94306289</v>
      </c>
      <c r="J2906" s="180" t="str">
        <f>IF(I2906&gt;0,H2906/I2906,0)</f>
      </c>
      <c r="K2906" s="181" t="str">
        <f>1-EXP(-J2906)</f>
      </c>
      <c r="L2906" s="182" t="str">
        <f>IF(G2906=30,1,M2905)</f>
      </c>
      <c r="M2906" s="183" t="str">
        <f>L2906*(1-K2906)</f>
      </c>
    </row>
    <row r="2907">
      <c r="A2907" t="s">
        <v>167</v>
      </c>
      <c r="B2907" t="s">
        <v>250</v>
      </c>
      <c r="C2907" s="35" t="s">
        <v>252</v>
      </c>
      <c r="D2907" t="s">
        <v>530</v>
      </c>
      <c r="E2907" t="s">
        <v>548</v>
      </c>
      <c r="F2907" s="176" t="n">
        <v>2045</v>
      </c>
      <c r="G2907" s="177" t="n">
        <v>55</v>
      </c>
      <c r="H2907" s="178" t="n">
        <v>10477.6536322854</v>
      </c>
      <c r="I2907" s="179" t="n">
        <v>3895594.22059158</v>
      </c>
      <c r="J2907" s="180" t="str">
        <f>IF(I2907&gt;0,H2907/I2907,0)</f>
      </c>
      <c r="K2907" s="181" t="str">
        <f>1-EXP(-J2907)</f>
      </c>
      <c r="L2907" s="182" t="str">
        <f>IF(G2907=30,1,M2906)</f>
      </c>
      <c r="M2907" s="183" t="str">
        <f>L2907*(1-K2907)</f>
      </c>
    </row>
    <row r="2908">
      <c r="A2908" t="s">
        <v>167</v>
      </c>
      <c r="B2908" t="s">
        <v>250</v>
      </c>
      <c r="C2908" s="35" t="s">
        <v>252</v>
      </c>
      <c r="D2908" t="s">
        <v>530</v>
      </c>
      <c r="E2908" t="s">
        <v>548</v>
      </c>
      <c r="F2908" s="176" t="n">
        <v>2045</v>
      </c>
      <c r="G2908" s="177" t="n">
        <v>56</v>
      </c>
      <c r="H2908" s="178" t="n">
        <v>11336.7466128622</v>
      </c>
      <c r="I2908" s="179" t="n">
        <v>3879183.34400607</v>
      </c>
      <c r="J2908" s="180" t="str">
        <f>IF(I2908&gt;0,H2908/I2908,0)</f>
      </c>
      <c r="K2908" s="181" t="str">
        <f>1-EXP(-J2908)</f>
      </c>
      <c r="L2908" s="182" t="str">
        <f>IF(G2908=30,1,M2907)</f>
      </c>
      <c r="M2908" s="183" t="str">
        <f>L2908*(1-K2908)</f>
      </c>
    </row>
    <row r="2909">
      <c r="A2909" t="s">
        <v>167</v>
      </c>
      <c r="B2909" t="s">
        <v>250</v>
      </c>
      <c r="C2909" s="35" t="s">
        <v>252</v>
      </c>
      <c r="D2909" t="s">
        <v>530</v>
      </c>
      <c r="E2909" t="s">
        <v>548</v>
      </c>
      <c r="F2909" s="176" t="n">
        <v>2045</v>
      </c>
      <c r="G2909" s="177" t="n">
        <v>57</v>
      </c>
      <c r="H2909" s="178" t="n">
        <v>12360.4202777326</v>
      </c>
      <c r="I2909" s="179" t="n">
        <v>3816950.30876945</v>
      </c>
      <c r="J2909" s="180" t="str">
        <f>IF(I2909&gt;0,H2909/I2909,0)</f>
      </c>
      <c r="K2909" s="181" t="str">
        <f>1-EXP(-J2909)</f>
      </c>
      <c r="L2909" s="182" t="str">
        <f>IF(G2909=30,1,M2908)</f>
      </c>
      <c r="M2909" s="183" t="str">
        <f>L2909*(1-K2909)</f>
      </c>
    </row>
    <row r="2910">
      <c r="A2910" t="s">
        <v>167</v>
      </c>
      <c r="B2910" t="s">
        <v>250</v>
      </c>
      <c r="C2910" s="35" t="s">
        <v>252</v>
      </c>
      <c r="D2910" t="s">
        <v>530</v>
      </c>
      <c r="E2910" t="s">
        <v>548</v>
      </c>
      <c r="F2910" s="176" t="n">
        <v>2045</v>
      </c>
      <c r="G2910" s="177" t="n">
        <v>58</v>
      </c>
      <c r="H2910" s="178" t="n">
        <v>13412.8052976126</v>
      </c>
      <c r="I2910" s="179" t="n">
        <v>3745132.52428147</v>
      </c>
      <c r="J2910" s="180" t="str">
        <f>IF(I2910&gt;0,H2910/I2910,0)</f>
      </c>
      <c r="K2910" s="181" t="str">
        <f>1-EXP(-J2910)</f>
      </c>
      <c r="L2910" s="182" t="str">
        <f>IF(G2910=30,1,M2909)</f>
      </c>
      <c r="M2910" s="183" t="str">
        <f>L2910*(1-K2910)</f>
      </c>
    </row>
    <row r="2911">
      <c r="A2911" t="s">
        <v>167</v>
      </c>
      <c r="B2911" t="s">
        <v>250</v>
      </c>
      <c r="C2911" s="35" t="s">
        <v>252</v>
      </c>
      <c r="D2911" t="s">
        <v>530</v>
      </c>
      <c r="E2911" t="s">
        <v>548</v>
      </c>
      <c r="F2911" s="176" t="n">
        <v>2045</v>
      </c>
      <c r="G2911" s="177" t="n">
        <v>59</v>
      </c>
      <c r="H2911" s="178" t="n">
        <v>14128.8537059367</v>
      </c>
      <c r="I2911" s="179" t="n">
        <v>3728424.61514921</v>
      </c>
      <c r="J2911" s="180" t="str">
        <f>IF(I2911&gt;0,H2911/I2911,0)</f>
      </c>
      <c r="K2911" s="181" t="str">
        <f>1-EXP(-J2911)</f>
      </c>
      <c r="L2911" s="182" t="str">
        <f>IF(G2911=30,1,M2910)</f>
      </c>
      <c r="M2911" s="183" t="str">
        <f>L2911*(1-K2911)</f>
      </c>
    </row>
    <row r="2912">
      <c r="A2912" t="s">
        <v>167</v>
      </c>
      <c r="B2912" t="s">
        <v>250</v>
      </c>
      <c r="C2912" s="35" t="s">
        <v>252</v>
      </c>
      <c r="D2912" t="s">
        <v>530</v>
      </c>
      <c r="E2912" t="s">
        <v>548</v>
      </c>
      <c r="F2912" s="176" t="n">
        <v>2045</v>
      </c>
      <c r="G2912" s="177" t="n">
        <v>60</v>
      </c>
      <c r="H2912" s="178" t="n">
        <v>15284.1510404527</v>
      </c>
      <c r="I2912" s="179" t="n">
        <v>3761508.68586284</v>
      </c>
      <c r="J2912" s="180" t="str">
        <f>IF(I2912&gt;0,H2912/I2912,0)</f>
      </c>
      <c r="K2912" s="181" t="str">
        <f>1-EXP(-J2912)</f>
      </c>
      <c r="L2912" s="182" t="str">
        <f>IF(G2912=30,1,M2911)</f>
      </c>
      <c r="M2912" s="183" t="str">
        <f>L2912*(1-K2912)</f>
      </c>
    </row>
    <row r="2913">
      <c r="A2913" t="s">
        <v>167</v>
      </c>
      <c r="B2913" t="s">
        <v>250</v>
      </c>
      <c r="C2913" s="35" t="s">
        <v>252</v>
      </c>
      <c r="D2913" t="s">
        <v>530</v>
      </c>
      <c r="E2913" t="s">
        <v>548</v>
      </c>
      <c r="F2913" s="176" t="n">
        <v>2045</v>
      </c>
      <c r="G2913" s="177" t="n">
        <v>61</v>
      </c>
      <c r="H2913" s="178" t="n">
        <v>16368.356610429</v>
      </c>
      <c r="I2913" s="179" t="n">
        <v>3753315.81757974</v>
      </c>
      <c r="J2913" s="180" t="str">
        <f>IF(I2913&gt;0,H2913/I2913,0)</f>
      </c>
      <c r="K2913" s="181" t="str">
        <f>1-EXP(-J2913)</f>
      </c>
      <c r="L2913" s="182" t="str">
        <f>IF(G2913=30,1,M2912)</f>
      </c>
      <c r="M2913" s="183" t="str">
        <f>L2913*(1-K2913)</f>
      </c>
    </row>
    <row r="2914">
      <c r="A2914" t="s">
        <v>167</v>
      </c>
      <c r="B2914" t="s">
        <v>250</v>
      </c>
      <c r="C2914" s="35" t="s">
        <v>252</v>
      </c>
      <c r="D2914" t="s">
        <v>530</v>
      </c>
      <c r="E2914" t="s">
        <v>548</v>
      </c>
      <c r="F2914" s="176" t="n">
        <v>2045</v>
      </c>
      <c r="G2914" s="177" t="n">
        <v>62</v>
      </c>
      <c r="H2914" s="178" t="n">
        <v>17448.562963209</v>
      </c>
      <c r="I2914" s="179" t="n">
        <v>3690782.68169862</v>
      </c>
      <c r="J2914" s="180" t="str">
        <f>IF(I2914&gt;0,H2914/I2914,0)</f>
      </c>
      <c r="K2914" s="181" t="str">
        <f>1-EXP(-J2914)</f>
      </c>
      <c r="L2914" s="182" t="str">
        <f>IF(G2914=30,1,M2913)</f>
      </c>
      <c r="M2914" s="183" t="str">
        <f>L2914*(1-K2914)</f>
      </c>
    </row>
    <row r="2915">
      <c r="A2915" t="s">
        <v>167</v>
      </c>
      <c r="B2915" t="s">
        <v>250</v>
      </c>
      <c r="C2915" s="35" t="s">
        <v>252</v>
      </c>
      <c r="D2915" t="s">
        <v>530</v>
      </c>
      <c r="E2915" t="s">
        <v>548</v>
      </c>
      <c r="F2915" s="176" t="n">
        <v>2045</v>
      </c>
      <c r="G2915" s="177" t="n">
        <v>63</v>
      </c>
      <c r="H2915" s="178" t="n">
        <v>18472.1560484873</v>
      </c>
      <c r="I2915" s="179" t="n">
        <v>3604265.02019007</v>
      </c>
      <c r="J2915" s="180" t="str">
        <f>IF(I2915&gt;0,H2915/I2915,0)</f>
      </c>
      <c r="K2915" s="181" t="str">
        <f>1-EXP(-J2915)</f>
      </c>
      <c r="L2915" s="182" t="str">
        <f>IF(G2915=30,1,M2914)</f>
      </c>
      <c r="M2915" s="183" t="str">
        <f>L2915*(1-K2915)</f>
      </c>
    </row>
    <row r="2916">
      <c r="A2916" t="s">
        <v>167</v>
      </c>
      <c r="B2916" t="s">
        <v>250</v>
      </c>
      <c r="C2916" s="35" t="s">
        <v>252</v>
      </c>
      <c r="D2916" t="s">
        <v>530</v>
      </c>
      <c r="E2916" t="s">
        <v>548</v>
      </c>
      <c r="F2916" s="176" t="n">
        <v>2045</v>
      </c>
      <c r="G2916" s="177" t="n">
        <v>64</v>
      </c>
      <c r="H2916" s="178" t="n">
        <v>19770.6555718328</v>
      </c>
      <c r="I2916" s="179" t="n">
        <v>3510357.00049463</v>
      </c>
      <c r="J2916" s="180" t="str">
        <f>IF(I2916&gt;0,H2916/I2916,0)</f>
      </c>
      <c r="K2916" s="181" t="str">
        <f>1-EXP(-J2916)</f>
      </c>
      <c r="L2916" s="182" t="str">
        <f>IF(G2916=30,1,M2915)</f>
      </c>
      <c r="M2916" s="183" t="str">
        <f>L2916*(1-K2916)</f>
      </c>
    </row>
    <row r="2917">
      <c r="A2917" t="s">
        <v>167</v>
      </c>
      <c r="B2917" t="s">
        <v>250</v>
      </c>
      <c r="C2917" s="35" t="s">
        <v>252</v>
      </c>
      <c r="D2917" t="s">
        <v>530</v>
      </c>
      <c r="E2917" t="s">
        <v>548</v>
      </c>
      <c r="F2917" s="176" t="n">
        <v>2045</v>
      </c>
      <c r="G2917" s="177" t="n">
        <v>65</v>
      </c>
      <c r="H2917" s="178" t="n">
        <v>21032.1315070948</v>
      </c>
      <c r="I2917" s="179" t="n">
        <v>3419084.36943841</v>
      </c>
      <c r="J2917" s="180" t="str">
        <f>IF(I2917&gt;0,H2917/I2917,0)</f>
      </c>
      <c r="K2917" s="181" t="str">
        <f>1-EXP(-J2917)</f>
      </c>
      <c r="L2917" s="182" t="str">
        <f>IF(G2917=30,1,M2916)</f>
      </c>
      <c r="M2917" s="183" t="str">
        <f>L2917*(1-K2917)</f>
      </c>
    </row>
    <row r="2918">
      <c r="A2918" t="s">
        <v>167</v>
      </c>
      <c r="B2918" t="s">
        <v>250</v>
      </c>
      <c r="C2918" s="35" t="s">
        <v>252</v>
      </c>
      <c r="D2918" t="s">
        <v>530</v>
      </c>
      <c r="E2918" t="s">
        <v>548</v>
      </c>
      <c r="F2918" s="176" t="n">
        <v>2045</v>
      </c>
      <c r="G2918" s="177" t="n">
        <v>66</v>
      </c>
      <c r="H2918" s="178" t="n">
        <v>21456.3004593454</v>
      </c>
      <c r="I2918" s="179" t="n">
        <v>3313587.83501566</v>
      </c>
      <c r="J2918" s="180" t="str">
        <f>IF(I2918&gt;0,H2918/I2918,0)</f>
      </c>
      <c r="K2918" s="181" t="str">
        <f>1-EXP(-J2918)</f>
      </c>
      <c r="L2918" s="182" t="str">
        <f>IF(G2918=30,1,M2917)</f>
      </c>
      <c r="M2918" s="183" t="str">
        <f>L2918*(1-K2918)</f>
      </c>
    </row>
    <row r="2919">
      <c r="A2919" t="s">
        <v>167</v>
      </c>
      <c r="B2919" t="s">
        <v>250</v>
      </c>
      <c r="C2919" s="35" t="s">
        <v>252</v>
      </c>
      <c r="D2919" t="s">
        <v>530</v>
      </c>
      <c r="E2919" t="s">
        <v>548</v>
      </c>
      <c r="F2919" s="176" t="n">
        <v>2045</v>
      </c>
      <c r="G2919" s="177" t="n">
        <v>67</v>
      </c>
      <c r="H2919" s="178" t="n">
        <v>22467.8876793565</v>
      </c>
      <c r="I2919" s="179" t="n">
        <v>3185335.81951303</v>
      </c>
      <c r="J2919" s="180" t="str">
        <f>IF(I2919&gt;0,H2919/I2919,0)</f>
      </c>
      <c r="K2919" s="181" t="str">
        <f>1-EXP(-J2919)</f>
      </c>
      <c r="L2919" s="182" t="str">
        <f>IF(G2919=30,1,M2918)</f>
      </c>
      <c r="M2919" s="183" t="str">
        <f>L2919*(1-K2919)</f>
      </c>
    </row>
    <row r="2920">
      <c r="A2920" t="s">
        <v>167</v>
      </c>
      <c r="B2920" t="s">
        <v>250</v>
      </c>
      <c r="C2920" s="35" t="s">
        <v>252</v>
      </c>
      <c r="D2920" t="s">
        <v>530</v>
      </c>
      <c r="E2920" t="s">
        <v>548</v>
      </c>
      <c r="F2920" s="176" t="n">
        <v>2045</v>
      </c>
      <c r="G2920" s="177" t="n">
        <v>68</v>
      </c>
      <c r="H2920" s="178" t="n">
        <v>23364.194259209</v>
      </c>
      <c r="I2920" s="179" t="n">
        <v>3059531.75780034</v>
      </c>
      <c r="J2920" s="180" t="str">
        <f>IF(I2920&gt;0,H2920/I2920,0)</f>
      </c>
      <c r="K2920" s="181" t="str">
        <f>1-EXP(-J2920)</f>
      </c>
      <c r="L2920" s="182" t="str">
        <f>IF(G2920=30,1,M2919)</f>
      </c>
      <c r="M2920" s="183" t="str">
        <f>L2920*(1-K2920)</f>
      </c>
    </row>
    <row r="2921">
      <c r="A2921" t="s">
        <v>167</v>
      </c>
      <c r="B2921" t="s">
        <v>250</v>
      </c>
      <c r="C2921" s="35" t="s">
        <v>252</v>
      </c>
      <c r="D2921" t="s">
        <v>530</v>
      </c>
      <c r="E2921" t="s">
        <v>548</v>
      </c>
      <c r="F2921" s="176" t="n">
        <v>2045</v>
      </c>
      <c r="G2921" s="177" t="n">
        <v>69</v>
      </c>
      <c r="H2921" s="178" t="n">
        <v>23735.8329863538</v>
      </c>
      <c r="I2921" s="179" t="n">
        <v>2944262.3404694</v>
      </c>
      <c r="J2921" s="180" t="str">
        <f>IF(I2921&gt;0,H2921/I2921,0)</f>
      </c>
      <c r="K2921" s="181" t="str">
        <f>1-EXP(-J2921)</f>
      </c>
      <c r="L2921" s="182" t="str">
        <f>IF(G2921=30,1,M2920)</f>
      </c>
      <c r="M2921" s="183" t="str">
        <f>L2921*(1-K2921)</f>
      </c>
    </row>
    <row r="2922">
      <c r="A2922" t="s">
        <v>167</v>
      </c>
      <c r="B2922" t="s">
        <v>250</v>
      </c>
      <c r="C2922" s="35" t="s">
        <v>252</v>
      </c>
      <c r="D2922" t="s">
        <v>530</v>
      </c>
      <c r="E2922" t="s">
        <v>548</v>
      </c>
      <c r="F2922" s="176" t="n">
        <v>2046</v>
      </c>
      <c r="G2922" s="177" t="n">
        <v>30</v>
      </c>
      <c r="H2922" s="178" t="n">
        <v>701.277467967543</v>
      </c>
      <c r="I2922" s="179" t="n">
        <v>4588841.90410287</v>
      </c>
      <c r="J2922" s="180" t="str">
        <f>IF(I2922&gt;0,H2922/I2922,0)</f>
      </c>
      <c r="K2922" s="181" t="str">
        <f>1-EXP(-J2922)</f>
      </c>
      <c r="L2922" s="182" t="str">
        <f>IF(G2922=30,1,M2921)</f>
      </c>
      <c r="M2922" s="183" t="str">
        <f>L2922*(1-K2922)</f>
      </c>
    </row>
    <row r="2923">
      <c r="A2923" t="s">
        <v>167</v>
      </c>
      <c r="B2923" t="s">
        <v>250</v>
      </c>
      <c r="C2923" s="35" t="s">
        <v>252</v>
      </c>
      <c r="D2923" t="s">
        <v>530</v>
      </c>
      <c r="E2923" t="s">
        <v>548</v>
      </c>
      <c r="F2923" s="176" t="n">
        <v>2046</v>
      </c>
      <c r="G2923" s="177" t="n">
        <v>31</v>
      </c>
      <c r="H2923" s="178" t="n">
        <v>1019.70468469389</v>
      </c>
      <c r="I2923" s="179" t="n">
        <v>4652374.47543158</v>
      </c>
      <c r="J2923" s="180" t="str">
        <f>IF(I2923&gt;0,H2923/I2923,0)</f>
      </c>
      <c r="K2923" s="181" t="str">
        <f>1-EXP(-J2923)</f>
      </c>
      <c r="L2923" s="182" t="str">
        <f>IF(G2923=30,1,M2922)</f>
      </c>
      <c r="M2923" s="183" t="str">
        <f>L2923*(1-K2923)</f>
      </c>
    </row>
    <row r="2924">
      <c r="A2924" t="s">
        <v>167</v>
      </c>
      <c r="B2924" t="s">
        <v>250</v>
      </c>
      <c r="C2924" s="35" t="s">
        <v>252</v>
      </c>
      <c r="D2924" t="s">
        <v>530</v>
      </c>
      <c r="E2924" t="s">
        <v>548</v>
      </c>
      <c r="F2924" s="176" t="n">
        <v>2046</v>
      </c>
      <c r="G2924" s="177" t="n">
        <v>32</v>
      </c>
      <c r="H2924" s="178" t="n">
        <v>1086.22633643517</v>
      </c>
      <c r="I2924" s="179" t="n">
        <v>4724131.83037086</v>
      </c>
      <c r="J2924" s="180" t="str">
        <f>IF(I2924&gt;0,H2924/I2924,0)</f>
      </c>
      <c r="K2924" s="181" t="str">
        <f>1-EXP(-J2924)</f>
      </c>
      <c r="L2924" s="182" t="str">
        <f>IF(G2924=30,1,M2923)</f>
      </c>
      <c r="M2924" s="183" t="str">
        <f>L2924*(1-K2924)</f>
      </c>
    </row>
    <row r="2925">
      <c r="A2925" t="s">
        <v>167</v>
      </c>
      <c r="B2925" t="s">
        <v>250</v>
      </c>
      <c r="C2925" s="35" t="s">
        <v>252</v>
      </c>
      <c r="D2925" t="s">
        <v>530</v>
      </c>
      <c r="E2925" t="s">
        <v>548</v>
      </c>
      <c r="F2925" s="176" t="n">
        <v>2046</v>
      </c>
      <c r="G2925" s="177" t="n">
        <v>33</v>
      </c>
      <c r="H2925" s="178" t="n">
        <v>1169.82033511168</v>
      </c>
      <c r="I2925" s="179" t="n">
        <v>4815195.46979256</v>
      </c>
      <c r="J2925" s="180" t="str">
        <f>IF(I2925&gt;0,H2925/I2925,0)</f>
      </c>
      <c r="K2925" s="181" t="str">
        <f>1-EXP(-J2925)</f>
      </c>
      <c r="L2925" s="182" t="str">
        <f>IF(G2925=30,1,M2924)</f>
      </c>
      <c r="M2925" s="183" t="str">
        <f>L2925*(1-K2925)</f>
      </c>
    </row>
    <row r="2926">
      <c r="A2926" t="s">
        <v>167</v>
      </c>
      <c r="B2926" t="s">
        <v>250</v>
      </c>
      <c r="C2926" s="35" t="s">
        <v>252</v>
      </c>
      <c r="D2926" t="s">
        <v>530</v>
      </c>
      <c r="E2926" t="s">
        <v>548</v>
      </c>
      <c r="F2926" s="176" t="n">
        <v>2046</v>
      </c>
      <c r="G2926" s="177" t="n">
        <v>34</v>
      </c>
      <c r="H2926" s="178" t="n">
        <v>1250.20606783346</v>
      </c>
      <c r="I2926" s="179" t="n">
        <v>4858257.86105672</v>
      </c>
      <c r="J2926" s="180" t="str">
        <f>IF(I2926&gt;0,H2926/I2926,0)</f>
      </c>
      <c r="K2926" s="181" t="str">
        <f>1-EXP(-J2926)</f>
      </c>
      <c r="L2926" s="182" t="str">
        <f>IF(G2926=30,1,M2925)</f>
      </c>
      <c r="M2926" s="183" t="str">
        <f>L2926*(1-K2926)</f>
      </c>
    </row>
    <row r="2927">
      <c r="A2927" t="s">
        <v>167</v>
      </c>
      <c r="B2927" t="s">
        <v>250</v>
      </c>
      <c r="C2927" s="35" t="s">
        <v>252</v>
      </c>
      <c r="D2927" t="s">
        <v>530</v>
      </c>
      <c r="E2927" t="s">
        <v>548</v>
      </c>
      <c r="F2927" s="176" t="n">
        <v>2046</v>
      </c>
      <c r="G2927" s="177" t="n">
        <v>35</v>
      </c>
      <c r="H2927" s="178" t="n">
        <v>1322.52018963921</v>
      </c>
      <c r="I2927" s="179" t="n">
        <v>4778280.04746721</v>
      </c>
      <c r="J2927" s="180" t="str">
        <f>IF(I2927&gt;0,H2927/I2927,0)</f>
      </c>
      <c r="K2927" s="181" t="str">
        <f>1-EXP(-J2927)</f>
      </c>
      <c r="L2927" s="182" t="str">
        <f>IF(G2927=30,1,M2926)</f>
      </c>
      <c r="M2927" s="183" t="str">
        <f>L2927*(1-K2927)</f>
      </c>
    </row>
    <row r="2928">
      <c r="A2928" t="s">
        <v>167</v>
      </c>
      <c r="B2928" t="s">
        <v>250</v>
      </c>
      <c r="C2928" s="35" t="s">
        <v>252</v>
      </c>
      <c r="D2928" t="s">
        <v>530</v>
      </c>
      <c r="E2928" t="s">
        <v>548</v>
      </c>
      <c r="F2928" s="176" t="n">
        <v>2046</v>
      </c>
      <c r="G2928" s="177" t="n">
        <v>36</v>
      </c>
      <c r="H2928" s="178" t="n">
        <v>1642.69857603395</v>
      </c>
      <c r="I2928" s="179" t="n">
        <v>4676741.2632541</v>
      </c>
      <c r="J2928" s="180" t="str">
        <f>IF(I2928&gt;0,H2928/I2928,0)</f>
      </c>
      <c r="K2928" s="181" t="str">
        <f>1-EXP(-J2928)</f>
      </c>
      <c r="L2928" s="182" t="str">
        <f>IF(G2928=30,1,M2927)</f>
      </c>
      <c r="M2928" s="183" t="str">
        <f>L2928*(1-K2928)</f>
      </c>
    </row>
    <row r="2929">
      <c r="A2929" t="s">
        <v>167</v>
      </c>
      <c r="B2929" t="s">
        <v>250</v>
      </c>
      <c r="C2929" s="35" t="s">
        <v>252</v>
      </c>
      <c r="D2929" t="s">
        <v>530</v>
      </c>
      <c r="E2929" t="s">
        <v>548</v>
      </c>
      <c r="F2929" s="176" t="n">
        <v>2046</v>
      </c>
      <c r="G2929" s="177" t="n">
        <v>37</v>
      </c>
      <c r="H2929" s="178" t="n">
        <v>1765.69401856713</v>
      </c>
      <c r="I2929" s="179" t="n">
        <v>4619358.08161972</v>
      </c>
      <c r="J2929" s="180" t="str">
        <f>IF(I2929&gt;0,H2929/I2929,0)</f>
      </c>
      <c r="K2929" s="181" t="str">
        <f>1-EXP(-J2929)</f>
      </c>
      <c r="L2929" s="182" t="str">
        <f>IF(G2929=30,1,M2928)</f>
      </c>
      <c r="M2929" s="183" t="str">
        <f>L2929*(1-K2929)</f>
      </c>
    </row>
    <row r="2930">
      <c r="A2930" t="s">
        <v>167</v>
      </c>
      <c r="B2930" t="s">
        <v>250</v>
      </c>
      <c r="C2930" s="35" t="s">
        <v>252</v>
      </c>
      <c r="D2930" t="s">
        <v>530</v>
      </c>
      <c r="E2930" t="s">
        <v>548</v>
      </c>
      <c r="F2930" s="176" t="n">
        <v>2046</v>
      </c>
      <c r="G2930" s="177" t="n">
        <v>38</v>
      </c>
      <c r="H2930" s="178" t="n">
        <v>1930.69189669513</v>
      </c>
      <c r="I2930" s="179" t="n">
        <v>4610169.04932393</v>
      </c>
      <c r="J2930" s="180" t="str">
        <f>IF(I2930&gt;0,H2930/I2930,0)</f>
      </c>
      <c r="K2930" s="181" t="str">
        <f>1-EXP(-J2930)</f>
      </c>
      <c r="L2930" s="182" t="str">
        <f>IF(G2930=30,1,M2929)</f>
      </c>
      <c r="M2930" s="183" t="str">
        <f>L2930*(1-K2930)</f>
      </c>
    </row>
    <row r="2931">
      <c r="A2931" t="s">
        <v>167</v>
      </c>
      <c r="B2931" t="s">
        <v>250</v>
      </c>
      <c r="C2931" s="35" t="s">
        <v>252</v>
      </c>
      <c r="D2931" t="s">
        <v>530</v>
      </c>
      <c r="E2931" t="s">
        <v>548</v>
      </c>
      <c r="F2931" s="176" t="n">
        <v>2046</v>
      </c>
      <c r="G2931" s="177" t="n">
        <v>39</v>
      </c>
      <c r="H2931" s="178" t="n">
        <v>2038.6490699217</v>
      </c>
      <c r="I2931" s="179" t="n">
        <v>4580787.77605438</v>
      </c>
      <c r="J2931" s="180" t="str">
        <f>IF(I2931&gt;0,H2931/I2931,0)</f>
      </c>
      <c r="K2931" s="181" t="str">
        <f>1-EXP(-J2931)</f>
      </c>
      <c r="L2931" s="182" t="str">
        <f>IF(G2931=30,1,M2930)</f>
      </c>
      <c r="M2931" s="183" t="str">
        <f>L2931*(1-K2931)</f>
      </c>
    </row>
    <row r="2932">
      <c r="A2932" t="s">
        <v>167</v>
      </c>
      <c r="B2932" t="s">
        <v>250</v>
      </c>
      <c r="C2932" s="35" t="s">
        <v>252</v>
      </c>
      <c r="D2932" t="s">
        <v>530</v>
      </c>
      <c r="E2932" t="s">
        <v>548</v>
      </c>
      <c r="F2932" s="176" t="n">
        <v>2046</v>
      </c>
      <c r="G2932" s="177" t="n">
        <v>40</v>
      </c>
      <c r="H2932" s="178" t="n">
        <v>2186.78084161148</v>
      </c>
      <c r="I2932" s="179" t="n">
        <v>4507851.20569762</v>
      </c>
      <c r="J2932" s="180" t="str">
        <f>IF(I2932&gt;0,H2932/I2932,0)</f>
      </c>
      <c r="K2932" s="181" t="str">
        <f>1-EXP(-J2932)</f>
      </c>
      <c r="L2932" s="182" t="str">
        <f>IF(G2932=30,1,M2931)</f>
      </c>
      <c r="M2932" s="183" t="str">
        <f>L2932*(1-K2932)</f>
      </c>
    </row>
    <row r="2933">
      <c r="A2933" t="s">
        <v>167</v>
      </c>
      <c r="B2933" t="s">
        <v>250</v>
      </c>
      <c r="C2933" s="35" t="s">
        <v>252</v>
      </c>
      <c r="D2933" t="s">
        <v>530</v>
      </c>
      <c r="E2933" t="s">
        <v>548</v>
      </c>
      <c r="F2933" s="176" t="n">
        <v>2046</v>
      </c>
      <c r="G2933" s="177" t="n">
        <v>41</v>
      </c>
      <c r="H2933" s="178" t="n">
        <v>2782.90331920802</v>
      </c>
      <c r="I2933" s="179" t="n">
        <v>4412098.98139295</v>
      </c>
      <c r="J2933" s="180" t="str">
        <f>IF(I2933&gt;0,H2933/I2933,0)</f>
      </c>
      <c r="K2933" s="181" t="str">
        <f>1-EXP(-J2933)</f>
      </c>
      <c r="L2933" s="182" t="str">
        <f>IF(G2933=30,1,M2932)</f>
      </c>
      <c r="M2933" s="183" t="str">
        <f>L2933*(1-K2933)</f>
      </c>
    </row>
    <row r="2934">
      <c r="A2934" t="s">
        <v>167</v>
      </c>
      <c r="B2934" t="s">
        <v>250</v>
      </c>
      <c r="C2934" s="35" t="s">
        <v>252</v>
      </c>
      <c r="D2934" t="s">
        <v>530</v>
      </c>
      <c r="E2934" t="s">
        <v>548</v>
      </c>
      <c r="F2934" s="176" t="n">
        <v>2046</v>
      </c>
      <c r="G2934" s="177" t="n">
        <v>42</v>
      </c>
      <c r="H2934" s="178" t="n">
        <v>3027.83435556269</v>
      </c>
      <c r="I2934" s="179" t="n">
        <v>4312706.25710816</v>
      </c>
      <c r="J2934" s="180" t="str">
        <f>IF(I2934&gt;0,H2934/I2934,0)</f>
      </c>
      <c r="K2934" s="181" t="str">
        <f>1-EXP(-J2934)</f>
      </c>
      <c r="L2934" s="182" t="str">
        <f>IF(G2934=30,1,M2933)</f>
      </c>
      <c r="M2934" s="183" t="str">
        <f>L2934*(1-K2934)</f>
      </c>
    </row>
    <row r="2935">
      <c r="A2935" t="s">
        <v>167</v>
      </c>
      <c r="B2935" t="s">
        <v>250</v>
      </c>
      <c r="C2935" s="35" t="s">
        <v>252</v>
      </c>
      <c r="D2935" t="s">
        <v>530</v>
      </c>
      <c r="E2935" t="s">
        <v>548</v>
      </c>
      <c r="F2935" s="176" t="n">
        <v>2046</v>
      </c>
      <c r="G2935" s="177" t="n">
        <v>43</v>
      </c>
      <c r="H2935" s="178" t="n">
        <v>3380.79826691525</v>
      </c>
      <c r="I2935" s="179" t="n">
        <v>4266191.79354114</v>
      </c>
      <c r="J2935" s="180" t="str">
        <f>IF(I2935&gt;0,H2935/I2935,0)</f>
      </c>
      <c r="K2935" s="181" t="str">
        <f>1-EXP(-J2935)</f>
      </c>
      <c r="L2935" s="182" t="str">
        <f>IF(G2935=30,1,M2934)</f>
      </c>
      <c r="M2935" s="183" t="str">
        <f>L2935*(1-K2935)</f>
      </c>
    </row>
    <row r="2936">
      <c r="A2936" t="s">
        <v>167</v>
      </c>
      <c r="B2936" t="s">
        <v>250</v>
      </c>
      <c r="C2936" s="35" t="s">
        <v>252</v>
      </c>
      <c r="D2936" t="s">
        <v>530</v>
      </c>
      <c r="E2936" t="s">
        <v>548</v>
      </c>
      <c r="F2936" s="176" t="n">
        <v>2046</v>
      </c>
      <c r="G2936" s="177" t="n">
        <v>44</v>
      </c>
      <c r="H2936" s="178" t="n">
        <v>3573.11149622738</v>
      </c>
      <c r="I2936" s="179" t="n">
        <v>4241518.14051647</v>
      </c>
      <c r="J2936" s="180" t="str">
        <f>IF(I2936&gt;0,H2936/I2936,0)</f>
      </c>
      <c r="K2936" s="181" t="str">
        <f>1-EXP(-J2936)</f>
      </c>
      <c r="L2936" s="182" t="str">
        <f>IF(G2936=30,1,M2935)</f>
      </c>
      <c r="M2936" s="183" t="str">
        <f>L2936*(1-K2936)</f>
      </c>
    </row>
    <row r="2937">
      <c r="A2937" t="s">
        <v>167</v>
      </c>
      <c r="B2937" t="s">
        <v>250</v>
      </c>
      <c r="C2937" s="35" t="s">
        <v>252</v>
      </c>
      <c r="D2937" t="s">
        <v>530</v>
      </c>
      <c r="E2937" t="s">
        <v>548</v>
      </c>
      <c r="F2937" s="176" t="n">
        <v>2046</v>
      </c>
      <c r="G2937" s="177" t="n">
        <v>45</v>
      </c>
      <c r="H2937" s="178" t="n">
        <v>3874.0977734777</v>
      </c>
      <c r="I2937" s="179" t="n">
        <v>4216448.70938649</v>
      </c>
      <c r="J2937" s="180" t="str">
        <f>IF(I2937&gt;0,H2937/I2937,0)</f>
      </c>
      <c r="K2937" s="181" t="str">
        <f>1-EXP(-J2937)</f>
      </c>
      <c r="L2937" s="182" t="str">
        <f>IF(G2937=30,1,M2936)</f>
      </c>
      <c r="M2937" s="183" t="str">
        <f>L2937*(1-K2937)</f>
      </c>
    </row>
    <row r="2938">
      <c r="A2938" t="s">
        <v>167</v>
      </c>
      <c r="B2938" t="s">
        <v>250</v>
      </c>
      <c r="C2938" s="35" t="s">
        <v>252</v>
      </c>
      <c r="D2938" t="s">
        <v>530</v>
      </c>
      <c r="E2938" t="s">
        <v>548</v>
      </c>
      <c r="F2938" s="176" t="n">
        <v>2046</v>
      </c>
      <c r="G2938" s="177" t="n">
        <v>46</v>
      </c>
      <c r="H2938" s="178" t="n">
        <v>4841.01828290242</v>
      </c>
      <c r="I2938" s="179" t="n">
        <v>4209984.85773164</v>
      </c>
      <c r="J2938" s="180" t="str">
        <f>IF(I2938&gt;0,H2938/I2938,0)</f>
      </c>
      <c r="K2938" s="181" t="str">
        <f>1-EXP(-J2938)</f>
      </c>
      <c r="L2938" s="182" t="str">
        <f>IF(G2938=30,1,M2937)</f>
      </c>
      <c r="M2938" s="183" t="str">
        <f>L2938*(1-K2938)</f>
      </c>
    </row>
    <row r="2939">
      <c r="A2939" t="s">
        <v>167</v>
      </c>
      <c r="B2939" t="s">
        <v>250</v>
      </c>
      <c r="C2939" s="35" t="s">
        <v>252</v>
      </c>
      <c r="D2939" t="s">
        <v>530</v>
      </c>
      <c r="E2939" t="s">
        <v>548</v>
      </c>
      <c r="F2939" s="176" t="n">
        <v>2046</v>
      </c>
      <c r="G2939" s="177" t="n">
        <v>47</v>
      </c>
      <c r="H2939" s="178" t="n">
        <v>5395.85208198991</v>
      </c>
      <c r="I2939" s="179" t="n">
        <v>4240619.28554618</v>
      </c>
      <c r="J2939" s="180" t="str">
        <f>IF(I2939&gt;0,H2939/I2939,0)</f>
      </c>
      <c r="K2939" s="181" t="str">
        <f>1-EXP(-J2939)</f>
      </c>
      <c r="L2939" s="182" t="str">
        <f>IF(G2939=30,1,M2938)</f>
      </c>
      <c r="M2939" s="183" t="str">
        <f>L2939*(1-K2939)</f>
      </c>
    </row>
    <row r="2940">
      <c r="A2940" t="s">
        <v>167</v>
      </c>
      <c r="B2940" t="s">
        <v>250</v>
      </c>
      <c r="C2940" s="35" t="s">
        <v>252</v>
      </c>
      <c r="D2940" t="s">
        <v>530</v>
      </c>
      <c r="E2940" t="s">
        <v>548</v>
      </c>
      <c r="F2940" s="176" t="n">
        <v>2046</v>
      </c>
      <c r="G2940" s="177" t="n">
        <v>48</v>
      </c>
      <c r="H2940" s="178" t="n">
        <v>6032.61084788997</v>
      </c>
      <c r="I2940" s="179" t="n">
        <v>4272810.56202681</v>
      </c>
      <c r="J2940" s="180" t="str">
        <f>IF(I2940&gt;0,H2940/I2940,0)</f>
      </c>
      <c r="K2940" s="181" t="str">
        <f>1-EXP(-J2940)</f>
      </c>
      <c r="L2940" s="182" t="str">
        <f>IF(G2940=30,1,M2939)</f>
      </c>
      <c r="M2940" s="183" t="str">
        <f>L2940*(1-K2940)</f>
      </c>
    </row>
    <row r="2941">
      <c r="A2941" t="s">
        <v>167</v>
      </c>
      <c r="B2941" t="s">
        <v>250</v>
      </c>
      <c r="C2941" s="35" t="s">
        <v>252</v>
      </c>
      <c r="D2941" t="s">
        <v>530</v>
      </c>
      <c r="E2941" t="s">
        <v>548</v>
      </c>
      <c r="F2941" s="176" t="n">
        <v>2046</v>
      </c>
      <c r="G2941" s="177" t="n">
        <v>49</v>
      </c>
      <c r="H2941" s="178" t="n">
        <v>6501.96183337942</v>
      </c>
      <c r="I2941" s="179" t="n">
        <v>4258916.49044741</v>
      </c>
      <c r="J2941" s="180" t="str">
        <f>IF(I2941&gt;0,H2941/I2941,0)</f>
      </c>
      <c r="K2941" s="181" t="str">
        <f>1-EXP(-J2941)</f>
      </c>
      <c r="L2941" s="182" t="str">
        <f>IF(G2941=30,1,M2940)</f>
      </c>
      <c r="M2941" s="183" t="str">
        <f>L2941*(1-K2941)</f>
      </c>
    </row>
    <row r="2942">
      <c r="A2942" t="s">
        <v>167</v>
      </c>
      <c r="B2942" t="s">
        <v>250</v>
      </c>
      <c r="C2942" s="35" t="s">
        <v>252</v>
      </c>
      <c r="D2942" t="s">
        <v>530</v>
      </c>
      <c r="E2942" t="s">
        <v>548</v>
      </c>
      <c r="F2942" s="176" t="n">
        <v>2046</v>
      </c>
      <c r="G2942" s="177" t="n">
        <v>50</v>
      </c>
      <c r="H2942" s="178" t="n">
        <v>6948.20964806429</v>
      </c>
      <c r="I2942" s="179" t="n">
        <v>4187128.34312225</v>
      </c>
      <c r="J2942" s="180" t="str">
        <f>IF(I2942&gt;0,H2942/I2942,0)</f>
      </c>
      <c r="K2942" s="181" t="str">
        <f>1-EXP(-J2942)</f>
      </c>
      <c r="L2942" s="182" t="str">
        <f>IF(G2942=30,1,M2941)</f>
      </c>
      <c r="M2942" s="183" t="str">
        <f>L2942*(1-K2942)</f>
      </c>
    </row>
    <row r="2943">
      <c r="A2943" t="s">
        <v>167</v>
      </c>
      <c r="B2943" t="s">
        <v>250</v>
      </c>
      <c r="C2943" s="35" t="s">
        <v>252</v>
      </c>
      <c r="D2943" t="s">
        <v>530</v>
      </c>
      <c r="E2943" t="s">
        <v>548</v>
      </c>
      <c r="F2943" s="176" t="n">
        <v>2046</v>
      </c>
      <c r="G2943" s="177" t="n">
        <v>51</v>
      </c>
      <c r="H2943" s="178" t="n">
        <v>7695.62790989017</v>
      </c>
      <c r="I2943" s="179" t="n">
        <v>4112550.88919562</v>
      </c>
      <c r="J2943" s="180" t="str">
        <f>IF(I2943&gt;0,H2943/I2943,0)</f>
      </c>
      <c r="K2943" s="181" t="str">
        <f>1-EXP(-J2943)</f>
      </c>
      <c r="L2943" s="182" t="str">
        <f>IF(G2943=30,1,M2942)</f>
      </c>
      <c r="M2943" s="183" t="str">
        <f>L2943*(1-K2943)</f>
      </c>
    </row>
    <row r="2944">
      <c r="A2944" t="s">
        <v>167</v>
      </c>
      <c r="B2944" t="s">
        <v>250</v>
      </c>
      <c r="C2944" s="35" t="s">
        <v>252</v>
      </c>
      <c r="D2944" t="s">
        <v>530</v>
      </c>
      <c r="E2944" t="s">
        <v>548</v>
      </c>
      <c r="F2944" s="176" t="n">
        <v>2046</v>
      </c>
      <c r="G2944" s="177" t="n">
        <v>52</v>
      </c>
      <c r="H2944" s="178" t="n">
        <v>8247.43037959977</v>
      </c>
      <c r="I2944" s="179" t="n">
        <v>4046146.93011815</v>
      </c>
      <c r="J2944" s="180" t="str">
        <f>IF(I2944&gt;0,H2944/I2944,0)</f>
      </c>
      <c r="K2944" s="181" t="str">
        <f>1-EXP(-J2944)</f>
      </c>
      <c r="L2944" s="182" t="str">
        <f>IF(G2944=30,1,M2943)</f>
      </c>
      <c r="M2944" s="183" t="str">
        <f>L2944*(1-K2944)</f>
      </c>
    </row>
    <row r="2945">
      <c r="A2945" t="s">
        <v>167</v>
      </c>
      <c r="B2945" t="s">
        <v>250</v>
      </c>
      <c r="C2945" s="35" t="s">
        <v>252</v>
      </c>
      <c r="D2945" t="s">
        <v>530</v>
      </c>
      <c r="E2945" t="s">
        <v>548</v>
      </c>
      <c r="F2945" s="176" t="n">
        <v>2046</v>
      </c>
      <c r="G2945" s="177" t="n">
        <v>53</v>
      </c>
      <c r="H2945" s="178" t="n">
        <v>8838.14934764497</v>
      </c>
      <c r="I2945" s="179" t="n">
        <v>3981053.18713184</v>
      </c>
      <c r="J2945" s="180" t="str">
        <f>IF(I2945&gt;0,H2945/I2945,0)</f>
      </c>
      <c r="K2945" s="181" t="str">
        <f>1-EXP(-J2945)</f>
      </c>
      <c r="L2945" s="182" t="str">
        <f>IF(G2945=30,1,M2944)</f>
      </c>
      <c r="M2945" s="183" t="str">
        <f>L2945*(1-K2945)</f>
      </c>
    </row>
    <row r="2946">
      <c r="A2946" t="s">
        <v>167</v>
      </c>
      <c r="B2946" t="s">
        <v>250</v>
      </c>
      <c r="C2946" s="35" t="s">
        <v>252</v>
      </c>
      <c r="D2946" t="s">
        <v>530</v>
      </c>
      <c r="E2946" t="s">
        <v>548</v>
      </c>
      <c r="F2946" s="176" t="n">
        <v>2046</v>
      </c>
      <c r="G2946" s="177" t="n">
        <v>54</v>
      </c>
      <c r="H2946" s="178" t="n">
        <v>9604.69591345298</v>
      </c>
      <c r="I2946" s="179" t="n">
        <v>3948093.04541481</v>
      </c>
      <c r="J2946" s="180" t="str">
        <f>IF(I2946&gt;0,H2946/I2946,0)</f>
      </c>
      <c r="K2946" s="181" t="str">
        <f>1-EXP(-J2946)</f>
      </c>
      <c r="L2946" s="182" t="str">
        <f>IF(G2946=30,1,M2945)</f>
      </c>
      <c r="M2946" s="183" t="str">
        <f>L2946*(1-K2946)</f>
      </c>
    </row>
    <row r="2947">
      <c r="A2947" t="s">
        <v>167</v>
      </c>
      <c r="B2947" t="s">
        <v>250</v>
      </c>
      <c r="C2947" s="35" t="s">
        <v>252</v>
      </c>
      <c r="D2947" t="s">
        <v>530</v>
      </c>
      <c r="E2947" t="s">
        <v>548</v>
      </c>
      <c r="F2947" s="176" t="n">
        <v>2046</v>
      </c>
      <c r="G2947" s="177" t="n">
        <v>55</v>
      </c>
      <c r="H2947" s="178" t="n">
        <v>10444.1910504616</v>
      </c>
      <c r="I2947" s="179" t="n">
        <v>3908108.90655982</v>
      </c>
      <c r="J2947" s="180" t="str">
        <f>IF(I2947&gt;0,H2947/I2947,0)</f>
      </c>
      <c r="K2947" s="181" t="str">
        <f>1-EXP(-J2947)</f>
      </c>
      <c r="L2947" s="182" t="str">
        <f>IF(G2947=30,1,M2946)</f>
      </c>
      <c r="M2947" s="183" t="str">
        <f>L2947*(1-K2947)</f>
      </c>
    </row>
    <row r="2948">
      <c r="A2948" t="s">
        <v>167</v>
      </c>
      <c r="B2948" t="s">
        <v>250</v>
      </c>
      <c r="C2948" s="35" t="s">
        <v>252</v>
      </c>
      <c r="D2948" t="s">
        <v>530</v>
      </c>
      <c r="E2948" t="s">
        <v>548</v>
      </c>
      <c r="F2948" s="176" t="n">
        <v>2046</v>
      </c>
      <c r="G2948" s="177" t="n">
        <v>56</v>
      </c>
      <c r="H2948" s="178" t="n">
        <v>11215.9087503675</v>
      </c>
      <c r="I2948" s="179" t="n">
        <v>3869896.49687675</v>
      </c>
      <c r="J2948" s="180" t="str">
        <f>IF(I2948&gt;0,H2948/I2948,0)</f>
      </c>
      <c r="K2948" s="181" t="str">
        <f>1-EXP(-J2948)</f>
      </c>
      <c r="L2948" s="182" t="str">
        <f>IF(G2948=30,1,M2947)</f>
      </c>
      <c r="M2948" s="183" t="str">
        <f>L2948*(1-K2948)</f>
      </c>
    </row>
    <row r="2949">
      <c r="A2949" t="s">
        <v>167</v>
      </c>
      <c r="B2949" t="s">
        <v>250</v>
      </c>
      <c r="C2949" s="35" t="s">
        <v>252</v>
      </c>
      <c r="D2949" t="s">
        <v>530</v>
      </c>
      <c r="E2949" t="s">
        <v>548</v>
      </c>
      <c r="F2949" s="176" t="n">
        <v>2046</v>
      </c>
      <c r="G2949" s="177" t="n">
        <v>57</v>
      </c>
      <c r="H2949" s="178" t="n">
        <v>12308.9114055582</v>
      </c>
      <c r="I2949" s="179" t="n">
        <v>3851193.79838945</v>
      </c>
      <c r="J2949" s="180" t="str">
        <f>IF(I2949&gt;0,H2949/I2949,0)</f>
      </c>
      <c r="K2949" s="181" t="str">
        <f>1-EXP(-J2949)</f>
      </c>
      <c r="L2949" s="182" t="str">
        <f>IF(G2949=30,1,M2948)</f>
      </c>
      <c r="M2949" s="183" t="str">
        <f>L2949*(1-K2949)</f>
      </c>
    </row>
    <row r="2950">
      <c r="A2950" t="s">
        <v>167</v>
      </c>
      <c r="B2950" t="s">
        <v>250</v>
      </c>
      <c r="C2950" s="35" t="s">
        <v>252</v>
      </c>
      <c r="D2950" t="s">
        <v>530</v>
      </c>
      <c r="E2950" t="s">
        <v>548</v>
      </c>
      <c r="F2950" s="176" t="n">
        <v>2046</v>
      </c>
      <c r="G2950" s="177" t="n">
        <v>58</v>
      </c>
      <c r="H2950" s="178" t="n">
        <v>13397.1168849535</v>
      </c>
      <c r="I2950" s="179" t="n">
        <v>3786726.07086728</v>
      </c>
      <c r="J2950" s="180" t="str">
        <f>IF(I2950&gt;0,H2950/I2950,0)</f>
      </c>
      <c r="K2950" s="181" t="str">
        <f>1-EXP(-J2950)</f>
      </c>
      <c r="L2950" s="182" t="str">
        <f>IF(G2950=30,1,M2949)</f>
      </c>
      <c r="M2950" s="183" t="str">
        <f>L2950*(1-K2950)</f>
      </c>
    </row>
    <row r="2951">
      <c r="A2951" t="s">
        <v>167</v>
      </c>
      <c r="B2951" t="s">
        <v>250</v>
      </c>
      <c r="C2951" s="35" t="s">
        <v>252</v>
      </c>
      <c r="D2951" t="s">
        <v>530</v>
      </c>
      <c r="E2951" t="s">
        <v>548</v>
      </c>
      <c r="F2951" s="176" t="n">
        <v>2046</v>
      </c>
      <c r="G2951" s="177" t="n">
        <v>59</v>
      </c>
      <c r="H2951" s="178" t="n">
        <v>13905.1834538601</v>
      </c>
      <c r="I2951" s="179" t="n">
        <v>3712587.23045961</v>
      </c>
      <c r="J2951" s="180" t="str">
        <f>IF(I2951&gt;0,H2951/I2951,0)</f>
      </c>
      <c r="K2951" s="181" t="str">
        <f>1-EXP(-J2951)</f>
      </c>
      <c r="L2951" s="182" t="str">
        <f>IF(G2951=30,1,M2950)</f>
      </c>
      <c r="M2951" s="183" t="str">
        <f>L2951*(1-K2951)</f>
      </c>
    </row>
    <row r="2952">
      <c r="A2952" t="s">
        <v>167</v>
      </c>
      <c r="B2952" t="s">
        <v>250</v>
      </c>
      <c r="C2952" s="35" t="s">
        <v>252</v>
      </c>
      <c r="D2952" t="s">
        <v>530</v>
      </c>
      <c r="E2952" t="s">
        <v>548</v>
      </c>
      <c r="F2952" s="176" t="n">
        <v>2046</v>
      </c>
      <c r="G2952" s="177" t="n">
        <v>60</v>
      </c>
      <c r="H2952" s="178" t="n">
        <v>14842.6168019704</v>
      </c>
      <c r="I2952" s="179" t="n">
        <v>3693491.98814415</v>
      </c>
      <c r="J2952" s="180" t="str">
        <f>IF(I2952&gt;0,H2952/I2952,0)</f>
      </c>
      <c r="K2952" s="181" t="str">
        <f>1-EXP(-J2952)</f>
      </c>
      <c r="L2952" s="182" t="str">
        <f>IF(G2952=30,1,M2951)</f>
      </c>
      <c r="M2952" s="183" t="str">
        <f>L2952*(1-K2952)</f>
      </c>
    </row>
    <row r="2953">
      <c r="A2953" t="s">
        <v>167</v>
      </c>
      <c r="B2953" t="s">
        <v>250</v>
      </c>
      <c r="C2953" s="35" t="s">
        <v>252</v>
      </c>
      <c r="D2953" t="s">
        <v>530</v>
      </c>
      <c r="E2953" t="s">
        <v>548</v>
      </c>
      <c r="F2953" s="176" t="n">
        <v>2046</v>
      </c>
      <c r="G2953" s="177" t="n">
        <v>61</v>
      </c>
      <c r="H2953" s="178" t="n">
        <v>16030.1924952822</v>
      </c>
      <c r="I2953" s="179" t="n">
        <v>3723255.51374539</v>
      </c>
      <c r="J2953" s="180" t="str">
        <f>IF(I2953&gt;0,H2953/I2953,0)</f>
      </c>
      <c r="K2953" s="181" t="str">
        <f>1-EXP(-J2953)</f>
      </c>
      <c r="L2953" s="182" t="str">
        <f>IF(G2953=30,1,M2952)</f>
      </c>
      <c r="M2953" s="183" t="str">
        <f>L2953*(1-K2953)</f>
      </c>
    </row>
    <row r="2954">
      <c r="A2954" t="s">
        <v>167</v>
      </c>
      <c r="B2954" t="s">
        <v>250</v>
      </c>
      <c r="C2954" s="35" t="s">
        <v>252</v>
      </c>
      <c r="D2954" t="s">
        <v>530</v>
      </c>
      <c r="E2954" t="s">
        <v>548</v>
      </c>
      <c r="F2954" s="176" t="n">
        <v>2046</v>
      </c>
      <c r="G2954" s="177" t="n">
        <v>62</v>
      </c>
      <c r="H2954" s="178" t="n">
        <v>17416.2279066612</v>
      </c>
      <c r="I2954" s="179" t="n">
        <v>3711645.56412172</v>
      </c>
      <c r="J2954" s="180" t="str">
        <f>IF(I2954&gt;0,H2954/I2954,0)</f>
      </c>
      <c r="K2954" s="181" t="str">
        <f>1-EXP(-J2954)</f>
      </c>
      <c r="L2954" s="182" t="str">
        <f>IF(G2954=30,1,M2953)</f>
      </c>
      <c r="M2954" s="183" t="str">
        <f>L2954*(1-K2954)</f>
      </c>
    </row>
    <row r="2955">
      <c r="A2955" t="s">
        <v>167</v>
      </c>
      <c r="B2955" t="s">
        <v>250</v>
      </c>
      <c r="C2955" s="35" t="s">
        <v>252</v>
      </c>
      <c r="D2955" t="s">
        <v>530</v>
      </c>
      <c r="E2955" t="s">
        <v>548</v>
      </c>
      <c r="F2955" s="176" t="n">
        <v>2046</v>
      </c>
      <c r="G2955" s="177" t="n">
        <v>63</v>
      </c>
      <c r="H2955" s="178" t="n">
        <v>18557.0816438268</v>
      </c>
      <c r="I2955" s="179" t="n">
        <v>3645988.72405395</v>
      </c>
      <c r="J2955" s="180" t="str">
        <f>IF(I2955&gt;0,H2955/I2955,0)</f>
      </c>
      <c r="K2955" s="181" t="str">
        <f>1-EXP(-J2955)</f>
      </c>
      <c r="L2955" s="182" t="str">
        <f>IF(G2955=30,1,M2954)</f>
      </c>
      <c r="M2955" s="183" t="str">
        <f>L2955*(1-K2955)</f>
      </c>
    </row>
    <row r="2956">
      <c r="A2956" t="s">
        <v>167</v>
      </c>
      <c r="B2956" t="s">
        <v>250</v>
      </c>
      <c r="C2956" s="35" t="s">
        <v>252</v>
      </c>
      <c r="D2956" t="s">
        <v>530</v>
      </c>
      <c r="E2956" t="s">
        <v>548</v>
      </c>
      <c r="F2956" s="176" t="n">
        <v>2046</v>
      </c>
      <c r="G2956" s="177" t="n">
        <v>64</v>
      </c>
      <c r="H2956" s="178" t="n">
        <v>19939.3295815891</v>
      </c>
      <c r="I2956" s="179" t="n">
        <v>3556435.97323114</v>
      </c>
      <c r="J2956" s="180" t="str">
        <f>IF(I2956&gt;0,H2956/I2956,0)</f>
      </c>
      <c r="K2956" s="181" t="str">
        <f>1-EXP(-J2956)</f>
      </c>
      <c r="L2956" s="182" t="str">
        <f>IF(G2956=30,1,M2955)</f>
      </c>
      <c r="M2956" s="183" t="str">
        <f>L2956*(1-K2956)</f>
      </c>
    </row>
    <row r="2957">
      <c r="A2957" t="s">
        <v>167</v>
      </c>
      <c r="B2957" t="s">
        <v>250</v>
      </c>
      <c r="C2957" s="35" t="s">
        <v>252</v>
      </c>
      <c r="D2957" t="s">
        <v>530</v>
      </c>
      <c r="E2957" t="s">
        <v>548</v>
      </c>
      <c r="F2957" s="176" t="n">
        <v>2046</v>
      </c>
      <c r="G2957" s="177" t="n">
        <v>65</v>
      </c>
      <c r="H2957" s="178" t="n">
        <v>21191.4799276067</v>
      </c>
      <c r="I2957" s="179" t="n">
        <v>3459154.91888064</v>
      </c>
      <c r="J2957" s="180" t="str">
        <f>IF(I2957&gt;0,H2957/I2957,0)</f>
      </c>
      <c r="K2957" s="181" t="str">
        <f>1-EXP(-J2957)</f>
      </c>
      <c r="L2957" s="182" t="str">
        <f>IF(G2957=30,1,M2956)</f>
      </c>
      <c r="M2957" s="183" t="str">
        <f>L2957*(1-K2957)</f>
      </c>
    </row>
    <row r="2958">
      <c r="A2958" t="s">
        <v>167</v>
      </c>
      <c r="B2958" t="s">
        <v>250</v>
      </c>
      <c r="C2958" s="35" t="s">
        <v>252</v>
      </c>
      <c r="D2958" t="s">
        <v>530</v>
      </c>
      <c r="E2958" t="s">
        <v>548</v>
      </c>
      <c r="F2958" s="176" t="n">
        <v>2046</v>
      </c>
      <c r="G2958" s="177" t="n">
        <v>66</v>
      </c>
      <c r="H2958" s="178" t="n">
        <v>21667.7195963537</v>
      </c>
      <c r="I2958" s="179" t="n">
        <v>3364414.14895039</v>
      </c>
      <c r="J2958" s="180" t="str">
        <f>IF(I2958&gt;0,H2958/I2958,0)</f>
      </c>
      <c r="K2958" s="181" t="str">
        <f>1-EXP(-J2958)</f>
      </c>
      <c r="L2958" s="182" t="str">
        <f>IF(G2958=30,1,M2957)</f>
      </c>
      <c r="M2958" s="183" t="str">
        <f>L2958*(1-K2958)</f>
      </c>
    </row>
    <row r="2959">
      <c r="A2959" t="s">
        <v>167</v>
      </c>
      <c r="B2959" t="s">
        <v>250</v>
      </c>
      <c r="C2959" s="35" t="s">
        <v>252</v>
      </c>
      <c r="D2959" t="s">
        <v>530</v>
      </c>
      <c r="E2959" t="s">
        <v>548</v>
      </c>
      <c r="F2959" s="176" t="n">
        <v>2046</v>
      </c>
      <c r="G2959" s="177" t="n">
        <v>67</v>
      </c>
      <c r="H2959" s="178" t="n">
        <v>22841.8886801051</v>
      </c>
      <c r="I2959" s="179" t="n">
        <v>3255092.09235631</v>
      </c>
      <c r="J2959" s="180" t="str">
        <f>IF(I2959&gt;0,H2959/I2959,0)</f>
      </c>
      <c r="K2959" s="181" t="str">
        <f>1-EXP(-J2959)</f>
      </c>
      <c r="L2959" s="182" t="str">
        <f>IF(G2959=30,1,M2958)</f>
      </c>
      <c r="M2959" s="183" t="str">
        <f>L2959*(1-K2959)</f>
      </c>
    </row>
    <row r="2960">
      <c r="A2960" t="s">
        <v>167</v>
      </c>
      <c r="B2960" t="s">
        <v>250</v>
      </c>
      <c r="C2960" s="35" t="s">
        <v>252</v>
      </c>
      <c r="D2960" t="s">
        <v>530</v>
      </c>
      <c r="E2960" t="s">
        <v>548</v>
      </c>
      <c r="F2960" s="176" t="n">
        <v>2046</v>
      </c>
      <c r="G2960" s="177" t="n">
        <v>68</v>
      </c>
      <c r="H2960" s="178" t="n">
        <v>23751.0555514188</v>
      </c>
      <c r="I2960" s="179" t="n">
        <v>3123775.04615398</v>
      </c>
      <c r="J2960" s="180" t="str">
        <f>IF(I2960&gt;0,H2960/I2960,0)</f>
      </c>
      <c r="K2960" s="181" t="str">
        <f>1-EXP(-J2960)</f>
      </c>
      <c r="L2960" s="182" t="str">
        <f>IF(G2960=30,1,M2959)</f>
      </c>
      <c r="M2960" s="183" t="str">
        <f>L2960*(1-K2960)</f>
      </c>
    </row>
    <row r="2961">
      <c r="A2961" t="s">
        <v>167</v>
      </c>
      <c r="B2961" t="s">
        <v>250</v>
      </c>
      <c r="C2961" s="35" t="s">
        <v>252</v>
      </c>
      <c r="D2961" t="s">
        <v>530</v>
      </c>
      <c r="E2961" t="s">
        <v>548</v>
      </c>
      <c r="F2961" s="176" t="n">
        <v>2046</v>
      </c>
      <c r="G2961" s="177" t="n">
        <v>69</v>
      </c>
      <c r="H2961" s="178" t="n">
        <v>24007.8547627081</v>
      </c>
      <c r="I2961" s="179" t="n">
        <v>2994952.20530231</v>
      </c>
      <c r="J2961" s="180" t="str">
        <f>IF(I2961&gt;0,H2961/I2961,0)</f>
      </c>
      <c r="K2961" s="181" t="str">
        <f>1-EXP(-J2961)</f>
      </c>
      <c r="L2961" s="182" t="str">
        <f>IF(G2961=30,1,M2960)</f>
      </c>
      <c r="M2961" s="183" t="str">
        <f>L2961*(1-K2961)</f>
      </c>
    </row>
    <row r="2962">
      <c r="A2962" t="s">
        <v>167</v>
      </c>
      <c r="B2962" t="s">
        <v>250</v>
      </c>
      <c r="C2962" s="35" t="s">
        <v>252</v>
      </c>
      <c r="D2962" t="s">
        <v>530</v>
      </c>
      <c r="E2962" t="s">
        <v>548</v>
      </c>
      <c r="F2962" s="176" t="n">
        <v>2047</v>
      </c>
      <c r="G2962" s="177" t="n">
        <v>30</v>
      </c>
      <c r="H2962" s="178" t="n">
        <v>652.067949918478</v>
      </c>
      <c r="I2962" s="179" t="n">
        <v>4346899.76708862</v>
      </c>
      <c r="J2962" s="180" t="str">
        <f>IF(I2962&gt;0,H2962/I2962,0)</f>
      </c>
      <c r="K2962" s="181" t="str">
        <f>1-EXP(-J2962)</f>
      </c>
      <c r="L2962" s="182" t="str">
        <f>IF(G2962=30,1,M2961)</f>
      </c>
      <c r="M2962" s="183" t="str">
        <f>L2962*(1-K2962)</f>
      </c>
    </row>
    <row r="2963">
      <c r="A2963" t="s">
        <v>167</v>
      </c>
      <c r="B2963" t="s">
        <v>250</v>
      </c>
      <c r="C2963" s="35" t="s">
        <v>252</v>
      </c>
      <c r="D2963" t="s">
        <v>530</v>
      </c>
      <c r="E2963" t="s">
        <v>548</v>
      </c>
      <c r="F2963" s="176" t="n">
        <v>2047</v>
      </c>
      <c r="G2963" s="177" t="n">
        <v>31</v>
      </c>
      <c r="H2963" s="178" t="n">
        <v>995.482879310824</v>
      </c>
      <c r="I2963" s="179" t="n">
        <v>4583753.79470316</v>
      </c>
      <c r="J2963" s="180" t="str">
        <f>IF(I2963&gt;0,H2963/I2963,0)</f>
      </c>
      <c r="K2963" s="181" t="str">
        <f>1-EXP(-J2963)</f>
      </c>
      <c r="L2963" s="182" t="str">
        <f>IF(G2963=30,1,M2962)</f>
      </c>
      <c r="M2963" s="183" t="str">
        <f>L2963*(1-K2963)</f>
      </c>
    </row>
    <row r="2964">
      <c r="A2964" t="s">
        <v>167</v>
      </c>
      <c r="B2964" t="s">
        <v>250</v>
      </c>
      <c r="C2964" s="35" t="s">
        <v>252</v>
      </c>
      <c r="D2964" t="s">
        <v>530</v>
      </c>
      <c r="E2964" t="s">
        <v>548</v>
      </c>
      <c r="F2964" s="176" t="n">
        <v>2047</v>
      </c>
      <c r="G2964" s="177" t="n">
        <v>32</v>
      </c>
      <c r="H2964" s="178" t="n">
        <v>1058.94783868741</v>
      </c>
      <c r="I2964" s="179" t="n">
        <v>4647231.27423</v>
      </c>
      <c r="J2964" s="180" t="str">
        <f>IF(I2964&gt;0,H2964/I2964,0)</f>
      </c>
      <c r="K2964" s="181" t="str">
        <f>1-EXP(-J2964)</f>
      </c>
      <c r="L2964" s="182" t="str">
        <f>IF(G2964=30,1,M2963)</f>
      </c>
      <c r="M2964" s="183" t="str">
        <f>L2964*(1-K2964)</f>
      </c>
    </row>
    <row r="2965">
      <c r="A2965" t="s">
        <v>167</v>
      </c>
      <c r="B2965" t="s">
        <v>250</v>
      </c>
      <c r="C2965" s="35" t="s">
        <v>252</v>
      </c>
      <c r="D2965" t="s">
        <v>530</v>
      </c>
      <c r="E2965" t="s">
        <v>548</v>
      </c>
      <c r="F2965" s="176" t="n">
        <v>2047</v>
      </c>
      <c r="G2965" s="177" t="n">
        <v>33</v>
      </c>
      <c r="H2965" s="178" t="n">
        <v>1142.38276085019</v>
      </c>
      <c r="I2965" s="179" t="n">
        <v>4718697.84102313</v>
      </c>
      <c r="J2965" s="180" t="str">
        <f>IF(I2965&gt;0,H2965/I2965,0)</f>
      </c>
      <c r="K2965" s="181" t="str">
        <f>1-EXP(-J2965)</f>
      </c>
      <c r="L2965" s="182" t="str">
        <f>IF(G2965=30,1,M2964)</f>
      </c>
      <c r="M2965" s="183" t="str">
        <f>L2965*(1-K2965)</f>
      </c>
    </row>
    <row r="2966">
      <c r="A2966" t="s">
        <v>167</v>
      </c>
      <c r="B2966" t="s">
        <v>250</v>
      </c>
      <c r="C2966" s="35" t="s">
        <v>252</v>
      </c>
      <c r="D2966" t="s">
        <v>530</v>
      </c>
      <c r="E2966" t="s">
        <v>548</v>
      </c>
      <c r="F2966" s="176" t="n">
        <v>2047</v>
      </c>
      <c r="G2966" s="177" t="n">
        <v>34</v>
      </c>
      <c r="H2966" s="178" t="n">
        <v>1233.46268635836</v>
      </c>
      <c r="I2966" s="179" t="n">
        <v>4809402.45351541</v>
      </c>
      <c r="J2966" s="180" t="str">
        <f>IF(I2966&gt;0,H2966/I2966,0)</f>
      </c>
      <c r="K2966" s="181" t="str">
        <f>1-EXP(-J2966)</f>
      </c>
      <c r="L2966" s="182" t="str">
        <f>IF(G2966=30,1,M2965)</f>
      </c>
      <c r="M2966" s="183" t="str">
        <f>L2966*(1-K2966)</f>
      </c>
    </row>
    <row r="2967">
      <c r="A2967" t="s">
        <v>167</v>
      </c>
      <c r="B2967" t="s">
        <v>250</v>
      </c>
      <c r="C2967" s="35" t="s">
        <v>252</v>
      </c>
      <c r="D2967" t="s">
        <v>530</v>
      </c>
      <c r="E2967" t="s">
        <v>548</v>
      </c>
      <c r="F2967" s="176" t="n">
        <v>2047</v>
      </c>
      <c r="G2967" s="177" t="n">
        <v>35</v>
      </c>
      <c r="H2967" s="178" t="n">
        <v>1338.67739827138</v>
      </c>
      <c r="I2967" s="179" t="n">
        <v>4852115.15450546</v>
      </c>
      <c r="J2967" s="180" t="str">
        <f>IF(I2967&gt;0,H2967/I2967,0)</f>
      </c>
      <c r="K2967" s="181" t="str">
        <f>1-EXP(-J2967)</f>
      </c>
      <c r="L2967" s="182" t="str">
        <f>IF(G2967=30,1,M2966)</f>
      </c>
      <c r="M2967" s="183" t="str">
        <f>L2967*(1-K2967)</f>
      </c>
    </row>
    <row r="2968">
      <c r="A2968" t="s">
        <v>167</v>
      </c>
      <c r="B2968" t="s">
        <v>250</v>
      </c>
      <c r="C2968" s="35" t="s">
        <v>252</v>
      </c>
      <c r="D2968" t="s">
        <v>530</v>
      </c>
      <c r="E2968" t="s">
        <v>548</v>
      </c>
      <c r="F2968" s="176" t="n">
        <v>2047</v>
      </c>
      <c r="G2968" s="177" t="n">
        <v>36</v>
      </c>
      <c r="H2968" s="178" t="n">
        <v>1667.01339735566</v>
      </c>
      <c r="I2968" s="179" t="n">
        <v>4771881.68524887</v>
      </c>
      <c r="J2968" s="180" t="str">
        <f>IF(I2968&gt;0,H2968/I2968,0)</f>
      </c>
      <c r="K2968" s="181" t="str">
        <f>1-EXP(-J2968)</f>
      </c>
      <c r="L2968" s="182" t="str">
        <f>IF(G2968=30,1,M2967)</f>
      </c>
      <c r="M2968" s="183" t="str">
        <f>L2968*(1-K2968)</f>
      </c>
    </row>
    <row r="2969">
      <c r="A2969" t="s">
        <v>167</v>
      </c>
      <c r="B2969" t="s">
        <v>250</v>
      </c>
      <c r="C2969" s="35" t="s">
        <v>252</v>
      </c>
      <c r="D2969" t="s">
        <v>530</v>
      </c>
      <c r="E2969" t="s">
        <v>548</v>
      </c>
      <c r="F2969" s="176" t="n">
        <v>2047</v>
      </c>
      <c r="G2969" s="177" t="n">
        <v>37</v>
      </c>
      <c r="H2969" s="178" t="n">
        <v>1776.66269518454</v>
      </c>
      <c r="I2969" s="179" t="n">
        <v>4670224.42751826</v>
      </c>
      <c r="J2969" s="180" t="str">
        <f>IF(I2969&gt;0,H2969/I2969,0)</f>
      </c>
      <c r="K2969" s="181" t="str">
        <f>1-EXP(-J2969)</f>
      </c>
      <c r="L2969" s="182" t="str">
        <f>IF(G2969=30,1,M2968)</f>
      </c>
      <c r="M2969" s="183" t="str">
        <f>L2969*(1-K2969)</f>
      </c>
    </row>
    <row r="2970">
      <c r="A2970" t="s">
        <v>167</v>
      </c>
      <c r="B2970" t="s">
        <v>250</v>
      </c>
      <c r="C2970" s="35" t="s">
        <v>252</v>
      </c>
      <c r="D2970" t="s">
        <v>530</v>
      </c>
      <c r="E2970" t="s">
        <v>548</v>
      </c>
      <c r="F2970" s="176" t="n">
        <v>2047</v>
      </c>
      <c r="G2970" s="177" t="n">
        <v>38</v>
      </c>
      <c r="H2970" s="178" t="n">
        <v>1923.02467227142</v>
      </c>
      <c r="I2970" s="179" t="n">
        <v>4612462.85378066</v>
      </c>
      <c r="J2970" s="180" t="str">
        <f>IF(I2970&gt;0,H2970/I2970,0)</f>
      </c>
      <c r="K2970" s="181" t="str">
        <f>1-EXP(-J2970)</f>
      </c>
      <c r="L2970" s="182" t="str">
        <f>IF(G2970=30,1,M2969)</f>
      </c>
      <c r="M2970" s="183" t="str">
        <f>L2970*(1-K2970)</f>
      </c>
    </row>
    <row r="2971">
      <c r="A2971" t="s">
        <v>167</v>
      </c>
      <c r="B2971" t="s">
        <v>250</v>
      </c>
      <c r="C2971" s="35" t="s">
        <v>252</v>
      </c>
      <c r="D2971" t="s">
        <v>530</v>
      </c>
      <c r="E2971" t="s">
        <v>548</v>
      </c>
      <c r="F2971" s="176" t="n">
        <v>2047</v>
      </c>
      <c r="G2971" s="177" t="n">
        <v>39</v>
      </c>
      <c r="H2971" s="178" t="n">
        <v>2040.06163107526</v>
      </c>
      <c r="I2971" s="179" t="n">
        <v>4602761.40660379</v>
      </c>
      <c r="J2971" s="180" t="str">
        <f>IF(I2971&gt;0,H2971/I2971,0)</f>
      </c>
      <c r="K2971" s="181" t="str">
        <f>1-EXP(-J2971)</f>
      </c>
      <c r="L2971" s="182" t="str">
        <f>IF(G2971=30,1,M2970)</f>
      </c>
      <c r="M2971" s="183" t="str">
        <f>L2971*(1-K2971)</f>
      </c>
    </row>
    <row r="2972">
      <c r="A2972" t="s">
        <v>167</v>
      </c>
      <c r="B2972" t="s">
        <v>250</v>
      </c>
      <c r="C2972" s="35" t="s">
        <v>252</v>
      </c>
      <c r="D2972" t="s">
        <v>530</v>
      </c>
      <c r="E2972" t="s">
        <v>548</v>
      </c>
      <c r="F2972" s="176" t="n">
        <v>2047</v>
      </c>
      <c r="G2972" s="177" t="n">
        <v>40</v>
      </c>
      <c r="H2972" s="178" t="n">
        <v>2208.89721646522</v>
      </c>
      <c r="I2972" s="179" t="n">
        <v>4572916.412335</v>
      </c>
      <c r="J2972" s="180" t="str">
        <f>IF(I2972&gt;0,H2972/I2972,0)</f>
      </c>
      <c r="K2972" s="181" t="str">
        <f>1-EXP(-J2972)</f>
      </c>
      <c r="L2972" s="182" t="str">
        <f>IF(G2972=30,1,M2971)</f>
      </c>
      <c r="M2972" s="183" t="str">
        <f>L2972*(1-K2972)</f>
      </c>
    </row>
    <row r="2973">
      <c r="A2973" t="s">
        <v>167</v>
      </c>
      <c r="B2973" t="s">
        <v>250</v>
      </c>
      <c r="C2973" s="35" t="s">
        <v>252</v>
      </c>
      <c r="D2973" t="s">
        <v>530</v>
      </c>
      <c r="E2973" t="s">
        <v>548</v>
      </c>
      <c r="F2973" s="176" t="n">
        <v>2047</v>
      </c>
      <c r="G2973" s="177" t="n">
        <v>41</v>
      </c>
      <c r="H2973" s="178" t="n">
        <v>2824.56228340105</v>
      </c>
      <c r="I2973" s="179" t="n">
        <v>4499492.84229642</v>
      </c>
      <c r="J2973" s="180" t="str">
        <f>IF(I2973&gt;0,H2973/I2973,0)</f>
      </c>
      <c r="K2973" s="181" t="str">
        <f>1-EXP(-J2973)</f>
      </c>
      <c r="L2973" s="182" t="str">
        <f>IF(G2973=30,1,M2972)</f>
      </c>
      <c r="M2973" s="183" t="str">
        <f>L2973*(1-K2973)</f>
      </c>
    </row>
    <row r="2974">
      <c r="A2974" t="s">
        <v>167</v>
      </c>
      <c r="B2974" t="s">
        <v>250</v>
      </c>
      <c r="C2974" s="35" t="s">
        <v>252</v>
      </c>
      <c r="D2974" t="s">
        <v>530</v>
      </c>
      <c r="E2974" t="s">
        <v>548</v>
      </c>
      <c r="F2974" s="176" t="n">
        <v>2047</v>
      </c>
      <c r="G2974" s="177" t="n">
        <v>42</v>
      </c>
      <c r="H2974" s="178" t="n">
        <v>3063.30885889342</v>
      </c>
      <c r="I2974" s="179" t="n">
        <v>4403503.57996652</v>
      </c>
      <c r="J2974" s="180" t="str">
        <f>IF(I2974&gt;0,H2974/I2974,0)</f>
      </c>
      <c r="K2974" s="181" t="str">
        <f>1-EXP(-J2974)</f>
      </c>
      <c r="L2974" s="182" t="str">
        <f>IF(G2974=30,1,M2973)</f>
      </c>
      <c r="M2974" s="183" t="str">
        <f>L2974*(1-K2974)</f>
      </c>
    </row>
    <row r="2975">
      <c r="A2975" t="s">
        <v>167</v>
      </c>
      <c r="B2975" t="s">
        <v>250</v>
      </c>
      <c r="C2975" s="35" t="s">
        <v>252</v>
      </c>
      <c r="D2975" t="s">
        <v>530</v>
      </c>
      <c r="E2975" t="s">
        <v>548</v>
      </c>
      <c r="F2975" s="176" t="n">
        <v>2047</v>
      </c>
      <c r="G2975" s="177" t="n">
        <v>43</v>
      </c>
      <c r="H2975" s="178" t="n">
        <v>3356.00711500211</v>
      </c>
      <c r="I2975" s="179" t="n">
        <v>4303535.15535347</v>
      </c>
      <c r="J2975" s="180" t="str">
        <f>IF(I2975&gt;0,H2975/I2975,0)</f>
      </c>
      <c r="K2975" s="181" t="str">
        <f>1-EXP(-J2975)</f>
      </c>
      <c r="L2975" s="182" t="str">
        <f>IF(G2975=30,1,M2974)</f>
      </c>
      <c r="M2975" s="183" t="str">
        <f>L2975*(1-K2975)</f>
      </c>
    </row>
    <row r="2976">
      <c r="A2976" t="s">
        <v>167</v>
      </c>
      <c r="B2976" t="s">
        <v>250</v>
      </c>
      <c r="C2976" s="35" t="s">
        <v>252</v>
      </c>
      <c r="D2976" t="s">
        <v>530</v>
      </c>
      <c r="E2976" t="s">
        <v>548</v>
      </c>
      <c r="F2976" s="176" t="n">
        <v>2047</v>
      </c>
      <c r="G2976" s="177" t="n">
        <v>44</v>
      </c>
      <c r="H2976" s="178" t="n">
        <v>3531.47233034309</v>
      </c>
      <c r="I2976" s="179" t="n">
        <v>4256224.81320655</v>
      </c>
      <c r="J2976" s="180" t="str">
        <f>IF(I2976&gt;0,H2976/I2976,0)</f>
      </c>
      <c r="K2976" s="181" t="str">
        <f>1-EXP(-J2976)</f>
      </c>
      <c r="L2976" s="182" t="str">
        <f>IF(G2976=30,1,M2975)</f>
      </c>
      <c r="M2976" s="183" t="str">
        <f>L2976*(1-K2976)</f>
      </c>
    </row>
    <row r="2977">
      <c r="A2977" t="s">
        <v>167</v>
      </c>
      <c r="B2977" t="s">
        <v>250</v>
      </c>
      <c r="C2977" s="35" t="s">
        <v>252</v>
      </c>
      <c r="D2977" t="s">
        <v>530</v>
      </c>
      <c r="E2977" t="s">
        <v>548</v>
      </c>
      <c r="F2977" s="176" t="n">
        <v>2047</v>
      </c>
      <c r="G2977" s="177" t="n">
        <v>45</v>
      </c>
      <c r="H2977" s="178" t="n">
        <v>3834.05138690108</v>
      </c>
      <c r="I2977" s="179" t="n">
        <v>4230840.32435368</v>
      </c>
      <c r="J2977" s="180" t="str">
        <f>IF(I2977&gt;0,H2977/I2977,0)</f>
      </c>
      <c r="K2977" s="181" t="str">
        <f>1-EXP(-J2977)</f>
      </c>
      <c r="L2977" s="182" t="str">
        <f>IF(G2977=30,1,M2976)</f>
      </c>
      <c r="M2977" s="183" t="str">
        <f>L2977*(1-K2977)</f>
      </c>
    </row>
    <row r="2978">
      <c r="A2978" t="s">
        <v>167</v>
      </c>
      <c r="B2978" t="s">
        <v>250</v>
      </c>
      <c r="C2978" s="35" t="s">
        <v>252</v>
      </c>
      <c r="D2978" t="s">
        <v>530</v>
      </c>
      <c r="E2978" t="s">
        <v>548</v>
      </c>
      <c r="F2978" s="176" t="n">
        <v>2047</v>
      </c>
      <c r="G2978" s="177" t="n">
        <v>46</v>
      </c>
      <c r="H2978" s="178" t="n">
        <v>4775.68264985479</v>
      </c>
      <c r="I2978" s="179" t="n">
        <v>4204895.38604796</v>
      </c>
      <c r="J2978" s="180" t="str">
        <f>IF(I2978&gt;0,H2978/I2978,0)</f>
      </c>
      <c r="K2978" s="181" t="str">
        <f>1-EXP(-J2978)</f>
      </c>
      <c r="L2978" s="182" t="str">
        <f>IF(G2978=30,1,M2977)</f>
      </c>
      <c r="M2978" s="183" t="str">
        <f>L2978*(1-K2978)</f>
      </c>
    </row>
    <row r="2979">
      <c r="A2979" t="s">
        <v>167</v>
      </c>
      <c r="B2979" t="s">
        <v>250</v>
      </c>
      <c r="C2979" s="35" t="s">
        <v>252</v>
      </c>
      <c r="D2979" t="s">
        <v>530</v>
      </c>
      <c r="E2979" t="s">
        <v>548</v>
      </c>
      <c r="F2979" s="176" t="n">
        <v>2047</v>
      </c>
      <c r="G2979" s="177" t="n">
        <v>47</v>
      </c>
      <c r="H2979" s="178" t="n">
        <v>5273.07901492051</v>
      </c>
      <c r="I2979" s="179" t="n">
        <v>4197659.83939632</v>
      </c>
      <c r="J2979" s="180" t="str">
        <f>IF(I2979&gt;0,H2979/I2979,0)</f>
      </c>
      <c r="K2979" s="181" t="str">
        <f>1-EXP(-J2979)</f>
      </c>
      <c r="L2979" s="182" t="str">
        <f>IF(G2979=30,1,M2978)</f>
      </c>
      <c r="M2979" s="183" t="str">
        <f>L2979*(1-K2979)</f>
      </c>
    </row>
    <row r="2980">
      <c r="A2980" t="s">
        <v>167</v>
      </c>
      <c r="B2980" t="s">
        <v>250</v>
      </c>
      <c r="C2980" s="35" t="s">
        <v>252</v>
      </c>
      <c r="D2980" t="s">
        <v>530</v>
      </c>
      <c r="E2980" t="s">
        <v>548</v>
      </c>
      <c r="F2980" s="176" t="n">
        <v>2047</v>
      </c>
      <c r="G2980" s="177" t="n">
        <v>48</v>
      </c>
      <c r="H2980" s="178" t="n">
        <v>5918.37890925167</v>
      </c>
      <c r="I2980" s="179" t="n">
        <v>4226988.62298844</v>
      </c>
      <c r="J2980" s="180" t="str">
        <f>IF(I2980&gt;0,H2980/I2980,0)</f>
      </c>
      <c r="K2980" s="181" t="str">
        <f>1-EXP(-J2980)</f>
      </c>
      <c r="L2980" s="182" t="str">
        <f>IF(G2980=30,1,M2979)</f>
      </c>
      <c r="M2980" s="183" t="str">
        <f>L2980*(1-K2980)</f>
      </c>
    </row>
    <row r="2981">
      <c r="A2981" t="s">
        <v>167</v>
      </c>
      <c r="B2981" t="s">
        <v>250</v>
      </c>
      <c r="C2981" s="35" t="s">
        <v>252</v>
      </c>
      <c r="D2981" t="s">
        <v>530</v>
      </c>
      <c r="E2981" t="s">
        <v>548</v>
      </c>
      <c r="F2981" s="176" t="n">
        <v>2047</v>
      </c>
      <c r="G2981" s="177" t="n">
        <v>49</v>
      </c>
      <c r="H2981" s="178" t="n">
        <v>6452.18911820277</v>
      </c>
      <c r="I2981" s="179" t="n">
        <v>4257689.53667464</v>
      </c>
      <c r="J2981" s="180" t="str">
        <f>IF(I2981&gt;0,H2981/I2981,0)</f>
      </c>
      <c r="K2981" s="181" t="str">
        <f>1-EXP(-J2981)</f>
      </c>
      <c r="L2981" s="182" t="str">
        <f>IF(G2981=30,1,M2980)</f>
      </c>
      <c r="M2981" s="183" t="str">
        <f>L2981*(1-K2981)</f>
      </c>
    </row>
    <row r="2982">
      <c r="A2982" t="s">
        <v>167</v>
      </c>
      <c r="B2982" t="s">
        <v>250</v>
      </c>
      <c r="C2982" s="35" t="s">
        <v>252</v>
      </c>
      <c r="D2982" t="s">
        <v>530</v>
      </c>
      <c r="E2982" t="s">
        <v>548</v>
      </c>
      <c r="F2982" s="176" t="n">
        <v>2047</v>
      </c>
      <c r="G2982" s="177" t="n">
        <v>50</v>
      </c>
      <c r="H2982" s="178" t="n">
        <v>7002.99091071734</v>
      </c>
      <c r="I2982" s="179" t="n">
        <v>4242502.41574314</v>
      </c>
      <c r="J2982" s="180" t="str">
        <f>IF(I2982&gt;0,H2982/I2982,0)</f>
      </c>
      <c r="K2982" s="181" t="str">
        <f>1-EXP(-J2982)</f>
      </c>
      <c r="L2982" s="182" t="str">
        <f>IF(G2982=30,1,M2981)</f>
      </c>
      <c r="M2982" s="183" t="str">
        <f>L2982*(1-K2982)</f>
      </c>
    </row>
    <row r="2983">
      <c r="A2983" t="s">
        <v>167</v>
      </c>
      <c r="B2983" t="s">
        <v>250</v>
      </c>
      <c r="C2983" s="35" t="s">
        <v>252</v>
      </c>
      <c r="D2983" t="s">
        <v>530</v>
      </c>
      <c r="E2983" t="s">
        <v>548</v>
      </c>
      <c r="F2983" s="176" t="n">
        <v>2047</v>
      </c>
      <c r="G2983" s="177" t="n">
        <v>51</v>
      </c>
      <c r="H2983" s="178" t="n">
        <v>7757.97978231097</v>
      </c>
      <c r="I2983" s="179" t="n">
        <v>4169497.24096969</v>
      </c>
      <c r="J2983" s="180" t="str">
        <f>IF(I2983&gt;0,H2983/I2983,0)</f>
      </c>
      <c r="K2983" s="181" t="str">
        <f>1-EXP(-J2983)</f>
      </c>
      <c r="L2983" s="182" t="str">
        <f>IF(G2983=30,1,M2982)</f>
      </c>
      <c r="M2983" s="183" t="str">
        <f>L2983*(1-K2983)</f>
      </c>
    </row>
    <row r="2984">
      <c r="A2984" t="s">
        <v>167</v>
      </c>
      <c r="B2984" t="s">
        <v>250</v>
      </c>
      <c r="C2984" s="35" t="s">
        <v>252</v>
      </c>
      <c r="D2984" t="s">
        <v>530</v>
      </c>
      <c r="E2984" t="s">
        <v>548</v>
      </c>
      <c r="F2984" s="176" t="n">
        <v>2047</v>
      </c>
      <c r="G2984" s="177" t="n">
        <v>52</v>
      </c>
      <c r="H2984" s="178" t="n">
        <v>8293.30007715846</v>
      </c>
      <c r="I2984" s="179" t="n">
        <v>4093786.1228767</v>
      </c>
      <c r="J2984" s="180" t="str">
        <f>IF(I2984&gt;0,H2984/I2984,0)</f>
      </c>
      <c r="K2984" s="181" t="str">
        <f>1-EXP(-J2984)</f>
      </c>
      <c r="L2984" s="182" t="str">
        <f>IF(G2984=30,1,M2983)</f>
      </c>
      <c r="M2984" s="183" t="str">
        <f>L2984*(1-K2984)</f>
      </c>
    </row>
    <row r="2985">
      <c r="A2985" t="s">
        <v>167</v>
      </c>
      <c r="B2985" t="s">
        <v>250</v>
      </c>
      <c r="C2985" s="35" t="s">
        <v>252</v>
      </c>
      <c r="D2985" t="s">
        <v>530</v>
      </c>
      <c r="E2985" t="s">
        <v>548</v>
      </c>
      <c r="F2985" s="176" t="n">
        <v>2047</v>
      </c>
      <c r="G2985" s="177" t="n">
        <v>53</v>
      </c>
      <c r="H2985" s="178" t="n">
        <v>8883.36088642027</v>
      </c>
      <c r="I2985" s="179" t="n">
        <v>4025957.95614104</v>
      </c>
      <c r="J2985" s="180" t="str">
        <f>IF(I2985&gt;0,H2985/I2985,0)</f>
      </c>
      <c r="K2985" s="181" t="str">
        <f>1-EXP(-J2985)</f>
      </c>
      <c r="L2985" s="182" t="str">
        <f>IF(G2985=30,1,M2984)</f>
      </c>
      <c r="M2985" s="183" t="str">
        <f>L2985*(1-K2985)</f>
      </c>
    </row>
    <row r="2986">
      <c r="A2986" t="s">
        <v>167</v>
      </c>
      <c r="B2986" t="s">
        <v>250</v>
      </c>
      <c r="C2986" s="35" t="s">
        <v>252</v>
      </c>
      <c r="D2986" t="s">
        <v>530</v>
      </c>
      <c r="E2986" t="s">
        <v>548</v>
      </c>
      <c r="F2986" s="176" t="n">
        <v>2047</v>
      </c>
      <c r="G2986" s="177" t="n">
        <v>54</v>
      </c>
      <c r="H2986" s="178" t="n">
        <v>9580.13199907806</v>
      </c>
      <c r="I2986" s="179" t="n">
        <v>3959358.58626868</v>
      </c>
      <c r="J2986" s="180" t="str">
        <f>IF(I2986&gt;0,H2986/I2986,0)</f>
      </c>
      <c r="K2986" s="181" t="str">
        <f>1-EXP(-J2986)</f>
      </c>
      <c r="L2986" s="182" t="str">
        <f>IF(G2986=30,1,M2985)</f>
      </c>
      <c r="M2986" s="183" t="str">
        <f>L2986*(1-K2986)</f>
      </c>
    </row>
    <row r="2987">
      <c r="A2987" t="s">
        <v>167</v>
      </c>
      <c r="B2987" t="s">
        <v>250</v>
      </c>
      <c r="C2987" s="35" t="s">
        <v>252</v>
      </c>
      <c r="D2987" t="s">
        <v>530</v>
      </c>
      <c r="E2987" t="s">
        <v>548</v>
      </c>
      <c r="F2987" s="176" t="n">
        <v>2047</v>
      </c>
      <c r="G2987" s="177" t="n">
        <v>55</v>
      </c>
      <c r="H2987" s="178" t="n">
        <v>10421.2034053026</v>
      </c>
      <c r="I2987" s="179" t="n">
        <v>3924570.47348231</v>
      </c>
      <c r="J2987" s="180" t="str">
        <f>IF(I2987&gt;0,H2987/I2987,0)</f>
      </c>
      <c r="K2987" s="181" t="str">
        <f>1-EXP(-J2987)</f>
      </c>
      <c r="L2987" s="182" t="str">
        <f>IF(G2987=30,1,M2986)</f>
      </c>
      <c r="M2987" s="183" t="str">
        <f>L2987*(1-K2987)</f>
      </c>
    </row>
    <row r="2988">
      <c r="A2988" t="s">
        <v>167</v>
      </c>
      <c r="B2988" t="s">
        <v>250</v>
      </c>
      <c r="C2988" s="35" t="s">
        <v>252</v>
      </c>
      <c r="D2988" t="s">
        <v>530</v>
      </c>
      <c r="E2988" t="s">
        <v>548</v>
      </c>
      <c r="F2988" s="176" t="n">
        <v>2047</v>
      </c>
      <c r="G2988" s="177" t="n">
        <v>56</v>
      </c>
      <c r="H2988" s="178" t="n">
        <v>11172.8326728103</v>
      </c>
      <c r="I2988" s="179" t="n">
        <v>3882657.30384682</v>
      </c>
      <c r="J2988" s="180" t="str">
        <f>IF(I2988&gt;0,H2988/I2988,0)</f>
      </c>
      <c r="K2988" s="181" t="str">
        <f>1-EXP(-J2988)</f>
      </c>
      <c r="L2988" s="182" t="str">
        <f>IF(G2988=30,1,M2987)</f>
      </c>
      <c r="M2988" s="183" t="str">
        <f>L2988*(1-K2988)</f>
      </c>
    </row>
    <row r="2989">
      <c r="A2989" t="s">
        <v>167</v>
      </c>
      <c r="B2989" t="s">
        <v>250</v>
      </c>
      <c r="C2989" s="35" t="s">
        <v>252</v>
      </c>
      <c r="D2989" t="s">
        <v>530</v>
      </c>
      <c r="E2989" t="s">
        <v>548</v>
      </c>
      <c r="F2989" s="176" t="n">
        <v>2047</v>
      </c>
      <c r="G2989" s="177" t="n">
        <v>57</v>
      </c>
      <c r="H2989" s="178" t="n">
        <v>12186.000029387</v>
      </c>
      <c r="I2989" s="179" t="n">
        <v>3842342.09112977</v>
      </c>
      <c r="J2989" s="180" t="str">
        <f>IF(I2989&gt;0,H2989/I2989,0)</f>
      </c>
      <c r="K2989" s="181" t="str">
        <f>1-EXP(-J2989)</f>
      </c>
      <c r="L2989" s="182" t="str">
        <f>IF(G2989=30,1,M2988)</f>
      </c>
      <c r="M2989" s="183" t="str">
        <f>L2989*(1-K2989)</f>
      </c>
    </row>
    <row r="2990">
      <c r="A2990" t="s">
        <v>167</v>
      </c>
      <c r="B2990" t="s">
        <v>250</v>
      </c>
      <c r="C2990" s="35" t="s">
        <v>252</v>
      </c>
      <c r="D2990" t="s">
        <v>530</v>
      </c>
      <c r="E2990" t="s">
        <v>548</v>
      </c>
      <c r="F2990" s="176" t="n">
        <v>2047</v>
      </c>
      <c r="G2990" s="177" t="n">
        <v>58</v>
      </c>
      <c r="H2990" s="178" t="n">
        <v>13358.5329150711</v>
      </c>
      <c r="I2990" s="179" t="n">
        <v>3821161.58766384</v>
      </c>
      <c r="J2990" s="180" t="str">
        <f>IF(I2990&gt;0,H2990/I2990,0)</f>
      </c>
      <c r="K2990" s="181" t="str">
        <f>1-EXP(-J2990)</f>
      </c>
      <c r="L2990" s="182" t="str">
        <f>IF(G2990=30,1,M2989)</f>
      </c>
      <c r="M2990" s="183" t="str">
        <f>L2990*(1-K2990)</f>
      </c>
    </row>
    <row r="2991">
      <c r="A2991" t="s">
        <v>167</v>
      </c>
      <c r="B2991" t="s">
        <v>250</v>
      </c>
      <c r="C2991" s="35" t="s">
        <v>252</v>
      </c>
      <c r="D2991" t="s">
        <v>530</v>
      </c>
      <c r="E2991" t="s">
        <v>548</v>
      </c>
      <c r="F2991" s="176" t="n">
        <v>2047</v>
      </c>
      <c r="G2991" s="177" t="n">
        <v>59</v>
      </c>
      <c r="H2991" s="178" t="n">
        <v>13908.7044924604</v>
      </c>
      <c r="I2991" s="179" t="n">
        <v>3754307.50392173</v>
      </c>
      <c r="J2991" s="180" t="str">
        <f>IF(I2991&gt;0,H2991/I2991,0)</f>
      </c>
      <c r="K2991" s="181" t="str">
        <f>1-EXP(-J2991)</f>
      </c>
      <c r="L2991" s="182" t="str">
        <f>IF(G2991=30,1,M2990)</f>
      </c>
      <c r="M2991" s="183" t="str">
        <f>L2991*(1-K2991)</f>
      </c>
    </row>
    <row r="2992">
      <c r="A2992" t="s">
        <v>167</v>
      </c>
      <c r="B2992" t="s">
        <v>250</v>
      </c>
      <c r="C2992" s="35" t="s">
        <v>252</v>
      </c>
      <c r="D2992" t="s">
        <v>530</v>
      </c>
      <c r="E2992" t="s">
        <v>548</v>
      </c>
      <c r="F2992" s="176" t="n">
        <v>2047</v>
      </c>
      <c r="G2992" s="177" t="n">
        <v>60</v>
      </c>
      <c r="H2992" s="178" t="n">
        <v>14627.6318004675</v>
      </c>
      <c r="I2992" s="179" t="n">
        <v>3678324.99085925</v>
      </c>
      <c r="J2992" s="180" t="str">
        <f>IF(I2992&gt;0,H2992/I2992,0)</f>
      </c>
      <c r="K2992" s="181" t="str">
        <f>1-EXP(-J2992)</f>
      </c>
      <c r="L2992" s="182" t="str">
        <f>IF(G2992=30,1,M2991)</f>
      </c>
      <c r="M2992" s="183" t="str">
        <f>L2992*(1-K2992)</f>
      </c>
    </row>
    <row r="2993">
      <c r="A2993" t="s">
        <v>167</v>
      </c>
      <c r="B2993" t="s">
        <v>250</v>
      </c>
      <c r="C2993" s="35" t="s">
        <v>252</v>
      </c>
      <c r="D2993" t="s">
        <v>530</v>
      </c>
      <c r="E2993" t="s">
        <v>548</v>
      </c>
      <c r="F2993" s="176" t="n">
        <v>2047</v>
      </c>
      <c r="G2993" s="177" t="n">
        <v>61</v>
      </c>
      <c r="H2993" s="178" t="n">
        <v>15564.9091169166</v>
      </c>
      <c r="I2993" s="179" t="n">
        <v>3656483.91980245</v>
      </c>
      <c r="J2993" s="180" t="str">
        <f>IF(I2993&gt;0,H2993/I2993,0)</f>
      </c>
      <c r="K2993" s="181" t="str">
        <f>1-EXP(-J2993)</f>
      </c>
      <c r="L2993" s="182" t="str">
        <f>IF(G2993=30,1,M2992)</f>
      </c>
      <c r="M2993" s="183" t="str">
        <f>L2993*(1-K2993)</f>
      </c>
    </row>
    <row r="2994">
      <c r="A2994" t="s">
        <v>167</v>
      </c>
      <c r="B2994" t="s">
        <v>250</v>
      </c>
      <c r="C2994" s="35" t="s">
        <v>252</v>
      </c>
      <c r="D2994" t="s">
        <v>530</v>
      </c>
      <c r="E2994" t="s">
        <v>548</v>
      </c>
      <c r="F2994" s="176" t="n">
        <v>2047</v>
      </c>
      <c r="G2994" s="177" t="n">
        <v>62</v>
      </c>
      <c r="H2994" s="178" t="n">
        <v>17083.2014726761</v>
      </c>
      <c r="I2994" s="179" t="n">
        <v>3682527.5270334</v>
      </c>
      <c r="J2994" s="180" t="str">
        <f>IF(I2994&gt;0,H2994/I2994,0)</f>
      </c>
      <c r="K2994" s="181" t="str">
        <f>1-EXP(-J2994)</f>
      </c>
      <c r="L2994" s="182" t="str">
        <f>IF(G2994=30,1,M2993)</f>
      </c>
      <c r="M2994" s="183" t="str">
        <f>L2994*(1-K2994)</f>
      </c>
    </row>
    <row r="2995">
      <c r="A2995" t="s">
        <v>167</v>
      </c>
      <c r="B2995" t="s">
        <v>250</v>
      </c>
      <c r="C2995" s="35" t="s">
        <v>252</v>
      </c>
      <c r="D2995" t="s">
        <v>530</v>
      </c>
      <c r="E2995" t="s">
        <v>548</v>
      </c>
      <c r="F2995" s="176" t="n">
        <v>2047</v>
      </c>
      <c r="G2995" s="177" t="n">
        <v>63</v>
      </c>
      <c r="H2995" s="178" t="n">
        <v>18539.0027586868</v>
      </c>
      <c r="I2995" s="179" t="n">
        <v>3667194.35606945</v>
      </c>
      <c r="J2995" s="180" t="str">
        <f>IF(I2995&gt;0,H2995/I2995,0)</f>
      </c>
      <c r="K2995" s="181" t="str">
        <f>1-EXP(-J2995)</f>
      </c>
      <c r="L2995" s="182" t="str">
        <f>IF(G2995=30,1,M2994)</f>
      </c>
      <c r="M2995" s="183" t="str">
        <f>L2995*(1-K2995)</f>
      </c>
    </row>
    <row r="2996">
      <c r="A2996" t="s">
        <v>167</v>
      </c>
      <c r="B2996" t="s">
        <v>250</v>
      </c>
      <c r="C2996" s="35" t="s">
        <v>252</v>
      </c>
      <c r="D2996" t="s">
        <v>530</v>
      </c>
      <c r="E2996" t="s">
        <v>548</v>
      </c>
      <c r="F2996" s="176" t="n">
        <v>2047</v>
      </c>
      <c r="G2996" s="177" t="n">
        <v>64</v>
      </c>
      <c r="H2996" s="178" t="n">
        <v>20044.8565252669</v>
      </c>
      <c r="I2996" s="179" t="n">
        <v>3598225.43956412</v>
      </c>
      <c r="J2996" s="180" t="str">
        <f>IF(I2996&gt;0,H2996/I2996,0)</f>
      </c>
      <c r="K2996" s="181" t="str">
        <f>1-EXP(-J2996)</f>
      </c>
      <c r="L2996" s="182" t="str">
        <f>IF(G2996=30,1,M2995)</f>
      </c>
      <c r="M2996" s="183" t="str">
        <f>L2996*(1-K2996)</f>
      </c>
    </row>
    <row r="2997">
      <c r="A2997" t="s">
        <v>167</v>
      </c>
      <c r="B2997" t="s">
        <v>250</v>
      </c>
      <c r="C2997" s="35" t="s">
        <v>252</v>
      </c>
      <c r="D2997" t="s">
        <v>530</v>
      </c>
      <c r="E2997" t="s">
        <v>548</v>
      </c>
      <c r="F2997" s="176" t="n">
        <v>2047</v>
      </c>
      <c r="G2997" s="177" t="n">
        <v>65</v>
      </c>
      <c r="H2997" s="178" t="n">
        <v>21381.6754284663</v>
      </c>
      <c r="I2997" s="179" t="n">
        <v>3505170.7431288</v>
      </c>
      <c r="J2997" s="180" t="str">
        <f>IF(I2997&gt;0,H2997/I2997,0)</f>
      </c>
      <c r="K2997" s="181" t="str">
        <f>1-EXP(-J2997)</f>
      </c>
      <c r="L2997" s="182" t="str">
        <f>IF(G2997=30,1,M2996)</f>
      </c>
      <c r="M2997" s="183" t="str">
        <f>L2997*(1-K2997)</f>
      </c>
    </row>
    <row r="2998">
      <c r="A2998" t="s">
        <v>167</v>
      </c>
      <c r="B2998" t="s">
        <v>250</v>
      </c>
      <c r="C2998" s="35" t="s">
        <v>252</v>
      </c>
      <c r="D2998" t="s">
        <v>530</v>
      </c>
      <c r="E2998" t="s">
        <v>548</v>
      </c>
      <c r="F2998" s="176" t="n">
        <v>2047</v>
      </c>
      <c r="G2998" s="177" t="n">
        <v>66</v>
      </c>
      <c r="H2998" s="178" t="n">
        <v>21828.5744276574</v>
      </c>
      <c r="I2998" s="179" t="n">
        <v>3404475.93841639</v>
      </c>
      <c r="J2998" s="180" t="str">
        <f>IF(I2998&gt;0,H2998/I2998,0)</f>
      </c>
      <c r="K2998" s="181" t="str">
        <f>1-EXP(-J2998)</f>
      </c>
      <c r="L2998" s="182" t="str">
        <f>IF(G2998=30,1,M2997)</f>
      </c>
      <c r="M2998" s="183" t="str">
        <f>L2998*(1-K2998)</f>
      </c>
    </row>
    <row r="2999">
      <c r="A2999" t="s">
        <v>167</v>
      </c>
      <c r="B2999" t="s">
        <v>250</v>
      </c>
      <c r="C2999" s="35" t="s">
        <v>252</v>
      </c>
      <c r="D2999" t="s">
        <v>530</v>
      </c>
      <c r="E2999" t="s">
        <v>548</v>
      </c>
      <c r="F2999" s="176" t="n">
        <v>2047</v>
      </c>
      <c r="G2999" s="177" t="n">
        <v>67</v>
      </c>
      <c r="H2999" s="178" t="n">
        <v>23080.0466235914</v>
      </c>
      <c r="I2999" s="179" t="n">
        <v>3305722.41168271</v>
      </c>
      <c r="J2999" s="180" t="str">
        <f>IF(I2999&gt;0,H2999/I2999,0)</f>
      </c>
      <c r="K2999" s="181" t="str">
        <f>1-EXP(-J2999)</f>
      </c>
      <c r="L2999" s="182" t="str">
        <f>IF(G2999=30,1,M2998)</f>
      </c>
      <c r="M2999" s="183" t="str">
        <f>L2999*(1-K2999)</f>
      </c>
    </row>
    <row r="3000">
      <c r="A3000" t="s">
        <v>167</v>
      </c>
      <c r="B3000" t="s">
        <v>250</v>
      </c>
      <c r="C3000" s="35" t="s">
        <v>252</v>
      </c>
      <c r="D3000" t="s">
        <v>530</v>
      </c>
      <c r="E3000" t="s">
        <v>548</v>
      </c>
      <c r="F3000" s="176" t="n">
        <v>2047</v>
      </c>
      <c r="G3000" s="177" t="n">
        <v>68</v>
      </c>
      <c r="H3000" s="178" t="n">
        <v>24160.7328740383</v>
      </c>
      <c r="I3000" s="179" t="n">
        <v>3192887.2257126</v>
      </c>
      <c r="J3000" s="180" t="str">
        <f>IF(I3000&gt;0,H3000/I3000,0)</f>
      </c>
      <c r="K3000" s="181" t="str">
        <f>1-EXP(-J3000)</f>
      </c>
      <c r="L3000" s="182" t="str">
        <f>IF(G3000=30,1,M2999)</f>
      </c>
      <c r="M3000" s="183" t="str">
        <f>L3000*(1-K3000)</f>
      </c>
    </row>
    <row r="3001">
      <c r="A3001" t="s">
        <v>167</v>
      </c>
      <c r="B3001" t="s">
        <v>250</v>
      </c>
      <c r="C3001" s="35" t="s">
        <v>252</v>
      </c>
      <c r="D3001" t="s">
        <v>530</v>
      </c>
      <c r="E3001" t="s">
        <v>548</v>
      </c>
      <c r="F3001" s="176" t="n">
        <v>2047</v>
      </c>
      <c r="G3001" s="177" t="n">
        <v>69</v>
      </c>
      <c r="H3001" s="178" t="n">
        <v>24424.7745018272</v>
      </c>
      <c r="I3001" s="179" t="n">
        <v>3058543.61118987</v>
      </c>
      <c r="J3001" s="180" t="str">
        <f>IF(I3001&gt;0,H3001/I3001,0)</f>
      </c>
      <c r="K3001" s="181" t="str">
        <f>1-EXP(-J3001)</f>
      </c>
      <c r="L3001" s="182" t="str">
        <f>IF(G3001=30,1,M3000)</f>
      </c>
      <c r="M3001" s="183" t="str">
        <f>L3001*(1-K3001)</f>
      </c>
    </row>
    <row r="3002">
      <c r="A3002" t="s">
        <v>167</v>
      </c>
      <c r="B3002" t="s">
        <v>250</v>
      </c>
      <c r="C3002" s="35" t="s">
        <v>252</v>
      </c>
      <c r="D3002" t="s">
        <v>530</v>
      </c>
      <c r="E3002" t="s">
        <v>548</v>
      </c>
      <c r="F3002" s="176" t="n">
        <v>2048</v>
      </c>
      <c r="G3002" s="177" t="n">
        <v>30</v>
      </c>
      <c r="H3002" s="178" t="n">
        <v>641.62519917932</v>
      </c>
      <c r="I3002" s="179" t="n">
        <v>4276359.94670506</v>
      </c>
      <c r="J3002" s="180" t="str">
        <f>IF(I3002&gt;0,H3002/I3002,0)</f>
      </c>
      <c r="K3002" s="181" t="str">
        <f>1-EXP(-J3002)</f>
      </c>
      <c r="L3002" s="182" t="str">
        <f>IF(G3002=30,1,M3001)</f>
      </c>
      <c r="M3002" s="183" t="str">
        <f>L3002*(1-K3002)</f>
      </c>
    </row>
    <row r="3003">
      <c r="A3003" t="s">
        <v>167</v>
      </c>
      <c r="B3003" t="s">
        <v>250</v>
      </c>
      <c r="C3003" s="35" t="s">
        <v>252</v>
      </c>
      <c r="D3003" t="s">
        <v>530</v>
      </c>
      <c r="E3003" t="s">
        <v>548</v>
      </c>
      <c r="F3003" s="176" t="n">
        <v>2048</v>
      </c>
      <c r="G3003" s="177" t="n">
        <v>31</v>
      </c>
      <c r="H3003" s="178" t="n">
        <v>927.829227612852</v>
      </c>
      <c r="I3003" s="179" t="n">
        <v>4342141.45240942</v>
      </c>
      <c r="J3003" s="180" t="str">
        <f>IF(I3003&gt;0,H3003/I3003,0)</f>
      </c>
      <c r="K3003" s="181" t="str">
        <f>1-EXP(-J3003)</f>
      </c>
      <c r="L3003" s="182" t="str">
        <f>IF(G3003=30,1,M3002)</f>
      </c>
      <c r="M3003" s="183" t="str">
        <f>L3003*(1-K3003)</f>
      </c>
    </row>
    <row r="3004">
      <c r="A3004" t="s">
        <v>167</v>
      </c>
      <c r="B3004" t="s">
        <v>250</v>
      </c>
      <c r="C3004" s="35" t="s">
        <v>252</v>
      </c>
      <c r="D3004" t="s">
        <v>530</v>
      </c>
      <c r="E3004" t="s">
        <v>548</v>
      </c>
      <c r="F3004" s="176" t="n">
        <v>2048</v>
      </c>
      <c r="G3004" s="177" t="n">
        <v>32</v>
      </c>
      <c r="H3004" s="178" t="n">
        <v>1034.21900435703</v>
      </c>
      <c r="I3004" s="179" t="n">
        <v>4578744.18118777</v>
      </c>
      <c r="J3004" s="180" t="str">
        <f>IF(I3004&gt;0,H3004/I3004,0)</f>
      </c>
      <c r="K3004" s="181" t="str">
        <f>1-EXP(-J3004)</f>
      </c>
      <c r="L3004" s="182" t="str">
        <f>IF(G3004=30,1,M3003)</f>
      </c>
      <c r="M3004" s="183" t="str">
        <f>L3004*(1-K3004)</f>
      </c>
    </row>
    <row r="3005">
      <c r="A3005" t="s">
        <v>167</v>
      </c>
      <c r="B3005" t="s">
        <v>250</v>
      </c>
      <c r="C3005" s="35" t="s">
        <v>252</v>
      </c>
      <c r="D3005" t="s">
        <v>530</v>
      </c>
      <c r="E3005" t="s">
        <v>548</v>
      </c>
      <c r="F3005" s="176" t="n">
        <v>2048</v>
      </c>
      <c r="G3005" s="177" t="n">
        <v>33</v>
      </c>
      <c r="H3005" s="178" t="n">
        <v>1114.1480957509</v>
      </c>
      <c r="I3005" s="179" t="n">
        <v>4641947.15664665</v>
      </c>
      <c r="J3005" s="180" t="str">
        <f>IF(I3005&gt;0,H3005/I3005,0)</f>
      </c>
      <c r="K3005" s="181" t="str">
        <f>1-EXP(-J3005)</f>
      </c>
      <c r="L3005" s="182" t="str">
        <f>IF(G3005=30,1,M3004)</f>
      </c>
      <c r="M3005" s="183" t="str">
        <f>L3005*(1-K3005)</f>
      </c>
    </row>
    <row r="3006">
      <c r="A3006" t="s">
        <v>167</v>
      </c>
      <c r="B3006" t="s">
        <v>250</v>
      </c>
      <c r="C3006" s="35" t="s">
        <v>252</v>
      </c>
      <c r="D3006" t="s">
        <v>530</v>
      </c>
      <c r="E3006" t="s">
        <v>548</v>
      </c>
      <c r="F3006" s="176" t="n">
        <v>2048</v>
      </c>
      <c r="G3006" s="177" t="n">
        <v>34</v>
      </c>
      <c r="H3006" s="178" t="n">
        <v>1204.58345015177</v>
      </c>
      <c r="I3006" s="179" t="n">
        <v>4713080.69442714</v>
      </c>
      <c r="J3006" s="180" t="str">
        <f>IF(I3006&gt;0,H3006/I3006,0)</f>
      </c>
      <c r="K3006" s="181" t="str">
        <f>1-EXP(-J3006)</f>
      </c>
      <c r="L3006" s="182" t="str">
        <f>IF(G3006=30,1,M3005)</f>
      </c>
      <c r="M3006" s="183" t="str">
        <f>L3006*(1-K3006)</f>
      </c>
    </row>
    <row r="3007">
      <c r="A3007" t="s">
        <v>167</v>
      </c>
      <c r="B3007" t="s">
        <v>250</v>
      </c>
      <c r="C3007" s="35" t="s">
        <v>252</v>
      </c>
      <c r="D3007" t="s">
        <v>530</v>
      </c>
      <c r="E3007" t="s">
        <v>548</v>
      </c>
      <c r="F3007" s="176" t="n">
        <v>2048</v>
      </c>
      <c r="G3007" s="177" t="n">
        <v>35</v>
      </c>
      <c r="H3007" s="178" t="n">
        <v>1320.70865137231</v>
      </c>
      <c r="I3007" s="179" t="n">
        <v>4803386.39444189</v>
      </c>
      <c r="J3007" s="180" t="str">
        <f>IF(I3007&gt;0,H3007/I3007,0)</f>
      </c>
      <c r="K3007" s="181" t="str">
        <f>1-EXP(-J3007)</f>
      </c>
      <c r="L3007" s="182" t="str">
        <f>IF(G3007=30,1,M3006)</f>
      </c>
      <c r="M3007" s="183" t="str">
        <f>L3007*(1-K3007)</f>
      </c>
    </row>
    <row r="3008">
      <c r="A3008" t="s">
        <v>167</v>
      </c>
      <c r="B3008" t="s">
        <v>250</v>
      </c>
      <c r="C3008" s="35" t="s">
        <v>252</v>
      </c>
      <c r="D3008" t="s">
        <v>530</v>
      </c>
      <c r="E3008" t="s">
        <v>548</v>
      </c>
      <c r="F3008" s="176" t="n">
        <v>2048</v>
      </c>
      <c r="G3008" s="177" t="n">
        <v>36</v>
      </c>
      <c r="H3008" s="178" t="n">
        <v>1683.44189445739</v>
      </c>
      <c r="I3008" s="179" t="n">
        <v>4845687.91210026</v>
      </c>
      <c r="J3008" s="180" t="str">
        <f>IF(I3008&gt;0,H3008/I3008,0)</f>
      </c>
      <c r="K3008" s="181" t="str">
        <f>1-EXP(-J3008)</f>
      </c>
      <c r="L3008" s="182" t="str">
        <f>IF(G3008=30,1,M3007)</f>
      </c>
      <c r="M3008" s="183" t="str">
        <f>L3008*(1-K3008)</f>
      </c>
    </row>
    <row r="3009">
      <c r="A3009" t="s">
        <v>167</v>
      </c>
      <c r="B3009" t="s">
        <v>250</v>
      </c>
      <c r="C3009" s="35" t="s">
        <v>252</v>
      </c>
      <c r="D3009" t="s">
        <v>530</v>
      </c>
      <c r="E3009" t="s">
        <v>548</v>
      </c>
      <c r="F3009" s="176" t="n">
        <v>2048</v>
      </c>
      <c r="G3009" s="177" t="n">
        <v>37</v>
      </c>
      <c r="H3009" s="178" t="n">
        <v>1803.06015424362</v>
      </c>
      <c r="I3009" s="179" t="n">
        <v>4765305.49705477</v>
      </c>
      <c r="J3009" s="180" t="str">
        <f>IF(I3009&gt;0,H3009/I3009,0)</f>
      </c>
      <c r="K3009" s="181" t="str">
        <f>1-EXP(-J3009)</f>
      </c>
      <c r="L3009" s="182" t="str">
        <f>IF(G3009=30,1,M3008)</f>
      </c>
      <c r="M3009" s="183" t="str">
        <f>L3009*(1-K3009)</f>
      </c>
    </row>
    <row r="3010">
      <c r="A3010" t="s">
        <v>167</v>
      </c>
      <c r="B3010" t="s">
        <v>250</v>
      </c>
      <c r="C3010" s="35" t="s">
        <v>252</v>
      </c>
      <c r="D3010" t="s">
        <v>530</v>
      </c>
      <c r="E3010" t="s">
        <v>548</v>
      </c>
      <c r="F3010" s="176" t="n">
        <v>2048</v>
      </c>
      <c r="G3010" s="177" t="n">
        <v>38</v>
      </c>
      <c r="H3010" s="178" t="n">
        <v>1935.00848242213</v>
      </c>
      <c r="I3010" s="179" t="n">
        <v>4663330.20847286</v>
      </c>
      <c r="J3010" s="180" t="str">
        <f>IF(I3010&gt;0,H3010/I3010,0)</f>
      </c>
      <c r="K3010" s="181" t="str">
        <f>1-EXP(-J3010)</f>
      </c>
      <c r="L3010" s="182" t="str">
        <f>IF(G3010=30,1,M3009)</f>
      </c>
      <c r="M3010" s="183" t="str">
        <f>L3010*(1-K3010)</f>
      </c>
    </row>
    <row r="3011">
      <c r="A3011" t="s">
        <v>167</v>
      </c>
      <c r="B3011" t="s">
        <v>250</v>
      </c>
      <c r="C3011" s="35" t="s">
        <v>252</v>
      </c>
      <c r="D3011" t="s">
        <v>530</v>
      </c>
      <c r="E3011" t="s">
        <v>548</v>
      </c>
      <c r="F3011" s="176" t="n">
        <v>2048</v>
      </c>
      <c r="G3011" s="177" t="n">
        <v>39</v>
      </c>
      <c r="H3011" s="178" t="n">
        <v>2032.28579801636</v>
      </c>
      <c r="I3011" s="179" t="n">
        <v>4605133.82053948</v>
      </c>
      <c r="J3011" s="180" t="str">
        <f>IF(I3011&gt;0,H3011/I3011,0)</f>
      </c>
      <c r="K3011" s="181" t="str">
        <f>1-EXP(-J3011)</f>
      </c>
      <c r="L3011" s="182" t="str">
        <f>IF(G3011=30,1,M3010)</f>
      </c>
      <c r="M3011" s="183" t="str">
        <f>L3011*(1-K3011)</f>
      </c>
    </row>
    <row r="3012">
      <c r="A3012" t="s">
        <v>167</v>
      </c>
      <c r="B3012" t="s">
        <v>250</v>
      </c>
      <c r="C3012" s="35" t="s">
        <v>252</v>
      </c>
      <c r="D3012" t="s">
        <v>530</v>
      </c>
      <c r="E3012" t="s">
        <v>548</v>
      </c>
      <c r="F3012" s="176" t="n">
        <v>2048</v>
      </c>
      <c r="G3012" s="177" t="n">
        <v>40</v>
      </c>
      <c r="H3012" s="178" t="n">
        <v>2210.71192115083</v>
      </c>
      <c r="I3012" s="179" t="n">
        <v>4594940.37682031</v>
      </c>
      <c r="J3012" s="180" t="str">
        <f>IF(I3012&gt;0,H3012/I3012,0)</f>
      </c>
      <c r="K3012" s="181" t="str">
        <f>1-EXP(-J3012)</f>
      </c>
      <c r="L3012" s="182" t="str">
        <f>IF(G3012=30,1,M3011)</f>
      </c>
      <c r="M3012" s="183" t="str">
        <f>L3012*(1-K3012)</f>
      </c>
    </row>
    <row r="3013">
      <c r="A3013" t="s">
        <v>167</v>
      </c>
      <c r="B3013" t="s">
        <v>250</v>
      </c>
      <c r="C3013" s="35" t="s">
        <v>252</v>
      </c>
      <c r="D3013" t="s">
        <v>530</v>
      </c>
      <c r="E3013" t="s">
        <v>548</v>
      </c>
      <c r="F3013" s="176" t="n">
        <v>2048</v>
      </c>
      <c r="G3013" s="177" t="n">
        <v>41</v>
      </c>
      <c r="H3013" s="178" t="n">
        <v>2851.33949832519</v>
      </c>
      <c r="I3013" s="179" t="n">
        <v>4564532.59246537</v>
      </c>
      <c r="J3013" s="180" t="str">
        <f>IF(I3013&gt;0,H3013/I3013,0)</f>
      </c>
      <c r="K3013" s="181" t="str">
        <f>1-EXP(-J3013)</f>
      </c>
      <c r="L3013" s="182" t="str">
        <f>IF(G3013=30,1,M3012)</f>
      </c>
      <c r="M3013" s="183" t="str">
        <f>L3013*(1-K3013)</f>
      </c>
    </row>
    <row r="3014">
      <c r="A3014" t="s">
        <v>167</v>
      </c>
      <c r="B3014" t="s">
        <v>250</v>
      </c>
      <c r="C3014" s="35" t="s">
        <v>252</v>
      </c>
      <c r="D3014" t="s">
        <v>530</v>
      </c>
      <c r="E3014" t="s">
        <v>548</v>
      </c>
      <c r="F3014" s="176" t="n">
        <v>2048</v>
      </c>
      <c r="G3014" s="177" t="n">
        <v>42</v>
      </c>
      <c r="H3014" s="178" t="n">
        <v>3109.67317636142</v>
      </c>
      <c r="I3014" s="179" t="n">
        <v>4490827.08511234</v>
      </c>
      <c r="J3014" s="180" t="str">
        <f>IF(I3014&gt;0,H3014/I3014,0)</f>
      </c>
      <c r="K3014" s="181" t="str">
        <f>1-EXP(-J3014)</f>
      </c>
      <c r="L3014" s="182" t="str">
        <f>IF(G3014=30,1,M3013)</f>
      </c>
      <c r="M3014" s="183" t="str">
        <f>L3014*(1-K3014)</f>
      </c>
    </row>
    <row r="3015">
      <c r="A3015" t="s">
        <v>167</v>
      </c>
      <c r="B3015" t="s">
        <v>250</v>
      </c>
      <c r="C3015" s="35" t="s">
        <v>252</v>
      </c>
      <c r="D3015" t="s">
        <v>530</v>
      </c>
      <c r="E3015" t="s">
        <v>548</v>
      </c>
      <c r="F3015" s="176" t="n">
        <v>2048</v>
      </c>
      <c r="G3015" s="177" t="n">
        <v>43</v>
      </c>
      <c r="H3015" s="178" t="n">
        <v>3397.27907639116</v>
      </c>
      <c r="I3015" s="179" t="n">
        <v>4394268.01411164</v>
      </c>
      <c r="J3015" s="180" t="str">
        <f>IF(I3015&gt;0,H3015/I3015,0)</f>
      </c>
      <c r="K3015" s="181" t="str">
        <f>1-EXP(-J3015)</f>
      </c>
      <c r="L3015" s="182" t="str">
        <f>IF(G3015=30,1,M3014)</f>
      </c>
      <c r="M3015" s="183" t="str">
        <f>L3015*(1-K3015)</f>
      </c>
    </row>
    <row r="3016">
      <c r="A3016" t="s">
        <v>167</v>
      </c>
      <c r="B3016" t="s">
        <v>250</v>
      </c>
      <c r="C3016" s="35" t="s">
        <v>252</v>
      </c>
      <c r="D3016" t="s">
        <v>530</v>
      </c>
      <c r="E3016" t="s">
        <v>548</v>
      </c>
      <c r="F3016" s="176" t="n">
        <v>2048</v>
      </c>
      <c r="G3016" s="177" t="n">
        <v>44</v>
      </c>
      <c r="H3016" s="178" t="n">
        <v>3509.78687545499</v>
      </c>
      <c r="I3016" s="179" t="n">
        <v>4293644.54571593</v>
      </c>
      <c r="J3016" s="180" t="str">
        <f>IF(I3016&gt;0,H3016/I3016,0)</f>
      </c>
      <c r="K3016" s="181" t="str">
        <f>1-EXP(-J3016)</f>
      </c>
      <c r="L3016" s="182" t="str">
        <f>IF(G3016=30,1,M3015)</f>
      </c>
      <c r="M3016" s="183" t="str">
        <f>L3016*(1-K3016)</f>
      </c>
    </row>
    <row r="3017">
      <c r="A3017" t="s">
        <v>167</v>
      </c>
      <c r="B3017" t="s">
        <v>250</v>
      </c>
      <c r="C3017" s="35" t="s">
        <v>252</v>
      </c>
      <c r="D3017" t="s">
        <v>530</v>
      </c>
      <c r="E3017" t="s">
        <v>548</v>
      </c>
      <c r="F3017" s="176" t="n">
        <v>2048</v>
      </c>
      <c r="G3017" s="177" t="n">
        <v>45</v>
      </c>
      <c r="H3017" s="178" t="n">
        <v>3793.57651320438</v>
      </c>
      <c r="I3017" s="179" t="n">
        <v>4245681.2024606</v>
      </c>
      <c r="J3017" s="180" t="str">
        <f>IF(I3017&gt;0,H3017/I3017,0)</f>
      </c>
      <c r="K3017" s="181" t="str">
        <f>1-EXP(-J3017)</f>
      </c>
      <c r="L3017" s="182" t="str">
        <f>IF(G3017=30,1,M3016)</f>
      </c>
      <c r="M3017" s="183" t="str">
        <f>L3017*(1-K3017)</f>
      </c>
    </row>
    <row r="3018">
      <c r="A3018" t="s">
        <v>167</v>
      </c>
      <c r="B3018" t="s">
        <v>250</v>
      </c>
      <c r="C3018" s="35" t="s">
        <v>252</v>
      </c>
      <c r="D3018" t="s">
        <v>530</v>
      </c>
      <c r="E3018" t="s">
        <v>548</v>
      </c>
      <c r="F3018" s="176" t="n">
        <v>2048</v>
      </c>
      <c r="G3018" s="177" t="n">
        <v>46</v>
      </c>
      <c r="H3018" s="178" t="n">
        <v>4730.42653420797</v>
      </c>
      <c r="I3018" s="179" t="n">
        <v>4219426.18486155</v>
      </c>
      <c r="J3018" s="180" t="str">
        <f>IF(I3018&gt;0,H3018/I3018,0)</f>
      </c>
      <c r="K3018" s="181" t="str">
        <f>1-EXP(-J3018)</f>
      </c>
      <c r="L3018" s="182" t="str">
        <f>IF(G3018=30,1,M3017)</f>
      </c>
      <c r="M3018" s="183" t="str">
        <f>L3018*(1-K3018)</f>
      </c>
    </row>
    <row r="3019">
      <c r="A3019" t="s">
        <v>167</v>
      </c>
      <c r="B3019" t="s">
        <v>250</v>
      </c>
      <c r="C3019" s="35" t="s">
        <v>252</v>
      </c>
      <c r="D3019" t="s">
        <v>530</v>
      </c>
      <c r="E3019" t="s">
        <v>548</v>
      </c>
      <c r="F3019" s="176" t="n">
        <v>2048</v>
      </c>
      <c r="G3019" s="177" t="n">
        <v>47</v>
      </c>
      <c r="H3019" s="178" t="n">
        <v>5206.15303721096</v>
      </c>
      <c r="I3019" s="179" t="n">
        <v>4192773.11537216</v>
      </c>
      <c r="J3019" s="180" t="str">
        <f>IF(I3019&gt;0,H3019/I3019,0)</f>
      </c>
      <c r="K3019" s="181" t="str">
        <f>1-EXP(-J3019)</f>
      </c>
      <c r="L3019" s="182" t="str">
        <f>IF(G3019=30,1,M3018)</f>
      </c>
      <c r="M3019" s="183" t="str">
        <f>L3019*(1-K3019)</f>
      </c>
    </row>
    <row r="3020">
      <c r="A3020" t="s">
        <v>167</v>
      </c>
      <c r="B3020" t="s">
        <v>250</v>
      </c>
      <c r="C3020" s="35" t="s">
        <v>252</v>
      </c>
      <c r="D3020" t="s">
        <v>530</v>
      </c>
      <c r="E3020" t="s">
        <v>548</v>
      </c>
      <c r="F3020" s="176" t="n">
        <v>2048</v>
      </c>
      <c r="G3020" s="177" t="n">
        <v>48</v>
      </c>
      <c r="H3020" s="178" t="n">
        <v>5788.98568971748</v>
      </c>
      <c r="I3020" s="179" t="n">
        <v>4184377.66531396</v>
      </c>
      <c r="J3020" s="180" t="str">
        <f>IF(I3020&gt;0,H3020/I3020,0)</f>
      </c>
      <c r="K3020" s="181" t="str">
        <f>1-EXP(-J3020)</f>
      </c>
      <c r="L3020" s="182" t="str">
        <f>IF(G3020=30,1,M3019)</f>
      </c>
      <c r="M3020" s="183" t="str">
        <f>L3020*(1-K3020)</f>
      </c>
    </row>
    <row r="3021">
      <c r="A3021" t="s">
        <v>167</v>
      </c>
      <c r="B3021" t="s">
        <v>250</v>
      </c>
      <c r="C3021" s="35" t="s">
        <v>252</v>
      </c>
      <c r="D3021" t="s">
        <v>530</v>
      </c>
      <c r="E3021" t="s">
        <v>548</v>
      </c>
      <c r="F3021" s="176" t="n">
        <v>2048</v>
      </c>
      <c r="G3021" s="177" t="n">
        <v>49</v>
      </c>
      <c r="H3021" s="178" t="n">
        <v>6333.68106975756</v>
      </c>
      <c r="I3021" s="179" t="n">
        <v>4212243.02751335</v>
      </c>
      <c r="J3021" s="180" t="str">
        <f>IF(I3021&gt;0,H3021/I3021,0)</f>
      </c>
      <c r="K3021" s="181" t="str">
        <f>1-EXP(-J3021)</f>
      </c>
      <c r="L3021" s="182" t="str">
        <f>IF(G3021=30,1,M3020)</f>
      </c>
      <c r="M3021" s="183" t="str">
        <f>L3021*(1-K3021)</f>
      </c>
    </row>
    <row r="3022">
      <c r="A3022" t="s">
        <v>167</v>
      </c>
      <c r="B3022" t="s">
        <v>250</v>
      </c>
      <c r="C3022" s="35" t="s">
        <v>252</v>
      </c>
      <c r="D3022" t="s">
        <v>530</v>
      </c>
      <c r="E3022" t="s">
        <v>548</v>
      </c>
      <c r="F3022" s="176" t="n">
        <v>2048</v>
      </c>
      <c r="G3022" s="177" t="n">
        <v>50</v>
      </c>
      <c r="H3022" s="178" t="n">
        <v>6952.86544895307</v>
      </c>
      <c r="I3022" s="179" t="n">
        <v>4241508.22845146</v>
      </c>
      <c r="J3022" s="180" t="str">
        <f>IF(I3022&gt;0,H3022/I3022,0)</f>
      </c>
      <c r="K3022" s="181" t="str">
        <f>1-EXP(-J3022)</f>
      </c>
      <c r="L3022" s="182" t="str">
        <f>IF(G3022=30,1,M3021)</f>
      </c>
      <c r="M3022" s="183" t="str">
        <f>L3022*(1-K3022)</f>
      </c>
    </row>
    <row r="3023">
      <c r="A3023" t="s">
        <v>167</v>
      </c>
      <c r="B3023" t="s">
        <v>250</v>
      </c>
      <c r="C3023" s="35" t="s">
        <v>252</v>
      </c>
      <c r="D3023" t="s">
        <v>530</v>
      </c>
      <c r="E3023" t="s">
        <v>548</v>
      </c>
      <c r="F3023" s="176" t="n">
        <v>2048</v>
      </c>
      <c r="G3023" s="177" t="n">
        <v>51</v>
      </c>
      <c r="H3023" s="178" t="n">
        <v>7813.1252865537</v>
      </c>
      <c r="I3023" s="179" t="n">
        <v>4224875.98971769</v>
      </c>
      <c r="J3023" s="180" t="str">
        <f>IF(I3023&gt;0,H3023/I3023,0)</f>
      </c>
      <c r="K3023" s="181" t="str">
        <f>1-EXP(-J3023)</f>
      </c>
      <c r="L3023" s="182" t="str">
        <f>IF(G3023=30,1,M3022)</f>
      </c>
      <c r="M3023" s="183" t="str">
        <f>L3023*(1-K3023)</f>
      </c>
    </row>
    <row r="3024">
      <c r="A3024" t="s">
        <v>167</v>
      </c>
      <c r="B3024" t="s">
        <v>250</v>
      </c>
      <c r="C3024" s="35" t="s">
        <v>252</v>
      </c>
      <c r="D3024" t="s">
        <v>530</v>
      </c>
      <c r="E3024" t="s">
        <v>548</v>
      </c>
      <c r="F3024" s="176" t="n">
        <v>2048</v>
      </c>
      <c r="G3024" s="177" t="n">
        <v>52</v>
      </c>
      <c r="H3024" s="178" t="n">
        <v>8363.3644295956</v>
      </c>
      <c r="I3024" s="179" t="n">
        <v>4150721.68664353</v>
      </c>
      <c r="J3024" s="180" t="str">
        <f>IF(I3024&gt;0,H3024/I3024,0)</f>
      </c>
      <c r="K3024" s="181" t="str">
        <f>1-EXP(-J3024)</f>
      </c>
      <c r="L3024" s="182" t="str">
        <f>IF(G3024=30,1,M3023)</f>
      </c>
      <c r="M3024" s="183" t="str">
        <f>L3024*(1-K3024)</f>
      </c>
    </row>
    <row r="3025">
      <c r="A3025" t="s">
        <v>167</v>
      </c>
      <c r="B3025" t="s">
        <v>250</v>
      </c>
      <c r="C3025" s="35" t="s">
        <v>252</v>
      </c>
      <c r="D3025" t="s">
        <v>530</v>
      </c>
      <c r="E3025" t="s">
        <v>548</v>
      </c>
      <c r="F3025" s="176" t="n">
        <v>2048</v>
      </c>
      <c r="G3025" s="177" t="n">
        <v>53</v>
      </c>
      <c r="H3025" s="178" t="n">
        <v>8935.55438879975</v>
      </c>
      <c r="I3025" s="179" t="n">
        <v>4073633.94218165</v>
      </c>
      <c r="J3025" s="180" t="str">
        <f>IF(I3025&gt;0,H3025/I3025,0)</f>
      </c>
      <c r="K3025" s="181" t="str">
        <f>1-EXP(-J3025)</f>
      </c>
      <c r="L3025" s="182" t="str">
        <f>IF(G3025=30,1,M3024)</f>
      </c>
      <c r="M3025" s="183" t="str">
        <f>L3025*(1-K3025)</f>
      </c>
    </row>
    <row r="3026">
      <c r="A3026" t="s">
        <v>167</v>
      </c>
      <c r="B3026" t="s">
        <v>250</v>
      </c>
      <c r="C3026" s="35" t="s">
        <v>252</v>
      </c>
      <c r="D3026" t="s">
        <v>530</v>
      </c>
      <c r="E3026" t="s">
        <v>548</v>
      </c>
      <c r="F3026" s="176" t="n">
        <v>2048</v>
      </c>
      <c r="G3026" s="177" t="n">
        <v>54</v>
      </c>
      <c r="H3026" s="178" t="n">
        <v>9631.17485034952</v>
      </c>
      <c r="I3026" s="179" t="n">
        <v>4004304.15609386</v>
      </c>
      <c r="J3026" s="180" t="str">
        <f>IF(I3026&gt;0,H3026/I3026,0)</f>
      </c>
      <c r="K3026" s="181" t="str">
        <f>1-EXP(-J3026)</f>
      </c>
      <c r="L3026" s="182" t="str">
        <f>IF(G3026=30,1,M3025)</f>
      </c>
      <c r="M3026" s="183" t="str">
        <f>L3026*(1-K3026)</f>
      </c>
    </row>
    <row r="3027">
      <c r="A3027" t="s">
        <v>167</v>
      </c>
      <c r="B3027" t="s">
        <v>250</v>
      </c>
      <c r="C3027" s="35" t="s">
        <v>252</v>
      </c>
      <c r="D3027" t="s">
        <v>530</v>
      </c>
      <c r="E3027" t="s">
        <v>548</v>
      </c>
      <c r="F3027" s="176" t="n">
        <v>2048</v>
      </c>
      <c r="G3027" s="177" t="n">
        <v>55</v>
      </c>
      <c r="H3027" s="178" t="n">
        <v>10394.9213969824</v>
      </c>
      <c r="I3027" s="179" t="n">
        <v>3936068.22915062</v>
      </c>
      <c r="J3027" s="180" t="str">
        <f>IF(I3027&gt;0,H3027/I3027,0)</f>
      </c>
      <c r="K3027" s="181" t="str">
        <f>1-EXP(-J3027)</f>
      </c>
      <c r="L3027" s="182" t="str">
        <f>IF(G3027=30,1,M3026)</f>
      </c>
      <c r="M3027" s="183" t="str">
        <f>L3027*(1-K3027)</f>
      </c>
    </row>
    <row r="3028">
      <c r="A3028" t="s">
        <v>167</v>
      </c>
      <c r="B3028" t="s">
        <v>250</v>
      </c>
      <c r="C3028" s="35" t="s">
        <v>252</v>
      </c>
      <c r="D3028" t="s">
        <v>530</v>
      </c>
      <c r="E3028" t="s">
        <v>548</v>
      </c>
      <c r="F3028" s="176" t="n">
        <v>2048</v>
      </c>
      <c r="G3028" s="177" t="n">
        <v>56</v>
      </c>
      <c r="H3028" s="178" t="n">
        <v>11137.8314576642</v>
      </c>
      <c r="I3028" s="179" t="n">
        <v>3899336.77576907</v>
      </c>
      <c r="J3028" s="180" t="str">
        <f>IF(I3028&gt;0,H3028/I3028,0)</f>
      </c>
      <c r="K3028" s="181" t="str">
        <f>1-EXP(-J3028)</f>
      </c>
      <c r="L3028" s="182" t="str">
        <f>IF(G3028=30,1,M3027)</f>
      </c>
      <c r="M3028" s="183" t="str">
        <f>L3028*(1-K3028)</f>
      </c>
    </row>
    <row r="3029">
      <c r="A3029" t="s">
        <v>167</v>
      </c>
      <c r="B3029" t="s">
        <v>250</v>
      </c>
      <c r="C3029" s="35" t="s">
        <v>252</v>
      </c>
      <c r="D3029" t="s">
        <v>530</v>
      </c>
      <c r="E3029" t="s">
        <v>548</v>
      </c>
      <c r="F3029" s="176" t="n">
        <v>2048</v>
      </c>
      <c r="G3029" s="177" t="n">
        <v>57</v>
      </c>
      <c r="H3029" s="178" t="n">
        <v>12141.6010251675</v>
      </c>
      <c r="I3029" s="179" t="n">
        <v>3855358.09070353</v>
      </c>
      <c r="J3029" s="180" t="str">
        <f>IF(I3029&gt;0,H3029/I3029,0)</f>
      </c>
      <c r="K3029" s="181" t="str">
        <f>1-EXP(-J3029)</f>
      </c>
      <c r="L3029" s="182" t="str">
        <f>IF(G3029=30,1,M3028)</f>
      </c>
      <c r="M3029" s="183" t="str">
        <f>L3029*(1-K3029)</f>
      </c>
    </row>
    <row r="3030">
      <c r="A3030" t="s">
        <v>167</v>
      </c>
      <c r="B3030" t="s">
        <v>250</v>
      </c>
      <c r="C3030" s="35" t="s">
        <v>252</v>
      </c>
      <c r="D3030" t="s">
        <v>530</v>
      </c>
      <c r="E3030" t="s">
        <v>548</v>
      </c>
      <c r="F3030" s="176" t="n">
        <v>2048</v>
      </c>
      <c r="G3030" s="177" t="n">
        <v>58</v>
      </c>
      <c r="H3030" s="178" t="n">
        <v>13229.0348209219</v>
      </c>
      <c r="I3030" s="179" t="n">
        <v>3812768.31177947</v>
      </c>
      <c r="J3030" s="180" t="str">
        <f>IF(I3030&gt;0,H3030/I3030,0)</f>
      </c>
      <c r="K3030" s="181" t="str">
        <f>1-EXP(-J3030)</f>
      </c>
      <c r="L3030" s="182" t="str">
        <f>IF(G3030=30,1,M3029)</f>
      </c>
      <c r="M3030" s="183" t="str">
        <f>L3030*(1-K3030)</f>
      </c>
    </row>
    <row r="3031">
      <c r="A3031" t="s">
        <v>167</v>
      </c>
      <c r="B3031" t="s">
        <v>250</v>
      </c>
      <c r="C3031" s="35" t="s">
        <v>252</v>
      </c>
      <c r="D3031" t="s">
        <v>530</v>
      </c>
      <c r="E3031" t="s">
        <v>548</v>
      </c>
      <c r="F3031" s="176" t="n">
        <v>2048</v>
      </c>
      <c r="G3031" s="177" t="n">
        <v>59</v>
      </c>
      <c r="H3031" s="178" t="n">
        <v>13882.5088459958</v>
      </c>
      <c r="I3031" s="179" t="n">
        <v>3788930.40938631</v>
      </c>
      <c r="J3031" s="180" t="str">
        <f>IF(I3031&gt;0,H3031/I3031,0)</f>
      </c>
      <c r="K3031" s="181" t="str">
        <f>1-EXP(-J3031)</f>
      </c>
      <c r="L3031" s="182" t="str">
        <f>IF(G3031=30,1,M3030)</f>
      </c>
      <c r="M3031" s="183" t="str">
        <f>L3031*(1-K3031)</f>
      </c>
    </row>
    <row r="3032">
      <c r="A3032" t="s">
        <v>167</v>
      </c>
      <c r="B3032" t="s">
        <v>250</v>
      </c>
      <c r="C3032" s="35" t="s">
        <v>252</v>
      </c>
      <c r="D3032" t="s">
        <v>530</v>
      </c>
      <c r="E3032" t="s">
        <v>548</v>
      </c>
      <c r="F3032" s="176" t="n">
        <v>2048</v>
      </c>
      <c r="G3032" s="177" t="n">
        <v>60</v>
      </c>
      <c r="H3032" s="178" t="n">
        <v>14644.4298934173</v>
      </c>
      <c r="I3032" s="179" t="n">
        <v>3720156.46916756</v>
      </c>
      <c r="J3032" s="180" t="str">
        <f>IF(I3032&gt;0,H3032/I3032,0)</f>
      </c>
      <c r="K3032" s="181" t="str">
        <f>1-EXP(-J3032)</f>
      </c>
      <c r="L3032" s="182" t="str">
        <f>IF(G3032=30,1,M3031)</f>
      </c>
      <c r="M3032" s="183" t="str">
        <f>L3032*(1-K3032)</f>
      </c>
    </row>
    <row r="3033">
      <c r="A3033" t="s">
        <v>167</v>
      </c>
      <c r="B3033" t="s">
        <v>250</v>
      </c>
      <c r="C3033" s="35" t="s">
        <v>252</v>
      </c>
      <c r="D3033" t="s">
        <v>530</v>
      </c>
      <c r="E3033" t="s">
        <v>548</v>
      </c>
      <c r="F3033" s="176" t="n">
        <v>2048</v>
      </c>
      <c r="G3033" s="177" t="n">
        <v>61</v>
      </c>
      <c r="H3033" s="178" t="n">
        <v>15330.9537642947</v>
      </c>
      <c r="I3033" s="179" t="n">
        <v>3642001.55109514</v>
      </c>
      <c r="J3033" s="180" t="str">
        <f>IF(I3033&gt;0,H3033/I3033,0)</f>
      </c>
      <c r="K3033" s="181" t="str">
        <f>1-EXP(-J3033)</f>
      </c>
      <c r="L3033" s="182" t="str">
        <f>IF(G3033=30,1,M3032)</f>
      </c>
      <c r="M3033" s="183" t="str">
        <f>L3033*(1-K3033)</f>
      </c>
    </row>
    <row r="3034">
      <c r="A3034" t="s">
        <v>167</v>
      </c>
      <c r="B3034" t="s">
        <v>250</v>
      </c>
      <c r="C3034" s="35" t="s">
        <v>252</v>
      </c>
      <c r="D3034" t="s">
        <v>530</v>
      </c>
      <c r="E3034" t="s">
        <v>548</v>
      </c>
      <c r="F3034" s="176" t="n">
        <v>2048</v>
      </c>
      <c r="G3034" s="177" t="n">
        <v>62</v>
      </c>
      <c r="H3034" s="178" t="n">
        <v>16603.617508517</v>
      </c>
      <c r="I3034" s="179" t="n">
        <v>3617045.09589263</v>
      </c>
      <c r="J3034" s="180" t="str">
        <f>IF(I3034&gt;0,H3034/I3034,0)</f>
      </c>
      <c r="K3034" s="181" t="str">
        <f>1-EXP(-J3034)</f>
      </c>
      <c r="L3034" s="182" t="str">
        <f>IF(G3034=30,1,M3033)</f>
      </c>
      <c r="M3034" s="183" t="str">
        <f>L3034*(1-K3034)</f>
      </c>
    </row>
    <row r="3035">
      <c r="A3035" t="s">
        <v>167</v>
      </c>
      <c r="B3035" t="s">
        <v>250</v>
      </c>
      <c r="C3035" s="35" t="s">
        <v>252</v>
      </c>
      <c r="D3035" t="s">
        <v>530</v>
      </c>
      <c r="E3035" t="s">
        <v>548</v>
      </c>
      <c r="F3035" s="176" t="n">
        <v>2048</v>
      </c>
      <c r="G3035" s="177" t="n">
        <v>63</v>
      </c>
      <c r="H3035" s="178" t="n">
        <v>18202.2395390051</v>
      </c>
      <c r="I3035" s="179" t="n">
        <v>3639041.79783213</v>
      </c>
      <c r="J3035" s="180" t="str">
        <f>IF(I3035&gt;0,H3035/I3035,0)</f>
      </c>
      <c r="K3035" s="181" t="str">
        <f>1-EXP(-J3035)</f>
      </c>
      <c r="L3035" s="182" t="str">
        <f>IF(G3035=30,1,M3034)</f>
      </c>
      <c r="M3035" s="183" t="str">
        <f>L3035*(1-K3035)</f>
      </c>
    </row>
    <row r="3036">
      <c r="A3036" t="s">
        <v>167</v>
      </c>
      <c r="B3036" t="s">
        <v>250</v>
      </c>
      <c r="C3036" s="35" t="s">
        <v>252</v>
      </c>
      <c r="D3036" t="s">
        <v>530</v>
      </c>
      <c r="E3036" t="s">
        <v>548</v>
      </c>
      <c r="F3036" s="176" t="n">
        <v>2048</v>
      </c>
      <c r="G3036" s="177" t="n">
        <v>64</v>
      </c>
      <c r="H3036" s="178" t="n">
        <v>20031.0194087116</v>
      </c>
      <c r="I3036" s="179" t="n">
        <v>3619765.43749562</v>
      </c>
      <c r="J3036" s="180" t="str">
        <f>IF(I3036&gt;0,H3036/I3036,0)</f>
      </c>
      <c r="K3036" s="181" t="str">
        <f>1-EXP(-J3036)</f>
      </c>
      <c r="L3036" s="182" t="str">
        <f>IF(G3036=30,1,M3035)</f>
      </c>
      <c r="M3036" s="183" t="str">
        <f>L3036*(1-K3036)</f>
      </c>
    </row>
    <row r="3037">
      <c r="A3037" t="s">
        <v>167</v>
      </c>
      <c r="B3037" t="s">
        <v>250</v>
      </c>
      <c r="C3037" s="35" t="s">
        <v>252</v>
      </c>
      <c r="D3037" t="s">
        <v>530</v>
      </c>
      <c r="E3037" t="s">
        <v>548</v>
      </c>
      <c r="F3037" s="176" t="n">
        <v>2048</v>
      </c>
      <c r="G3037" s="177" t="n">
        <v>65</v>
      </c>
      <c r="H3037" s="178" t="n">
        <v>21500.1336564844</v>
      </c>
      <c r="I3037" s="179" t="n">
        <v>3546999.90662538</v>
      </c>
      <c r="J3037" s="180" t="str">
        <f>IF(I3037&gt;0,H3037/I3037,0)</f>
      </c>
      <c r="K3037" s="181" t="str">
        <f>1-EXP(-J3037)</f>
      </c>
      <c r="L3037" s="182" t="str">
        <f>IF(G3037=30,1,M3036)</f>
      </c>
      <c r="M3037" s="183" t="str">
        <f>L3037*(1-K3037)</f>
      </c>
    </row>
    <row r="3038">
      <c r="A3038" t="s">
        <v>167</v>
      </c>
      <c r="B3038" t="s">
        <v>250</v>
      </c>
      <c r="C3038" s="35" t="s">
        <v>252</v>
      </c>
      <c r="D3038" t="s">
        <v>530</v>
      </c>
      <c r="E3038" t="s">
        <v>548</v>
      </c>
      <c r="F3038" s="176" t="n">
        <v>2048</v>
      </c>
      <c r="G3038" s="177" t="n">
        <v>66</v>
      </c>
      <c r="H3038" s="178" t="n">
        <v>22013.3465546733</v>
      </c>
      <c r="I3038" s="179" t="n">
        <v>3450399.56784185</v>
      </c>
      <c r="J3038" s="180" t="str">
        <f>IF(I3038&gt;0,H3038/I3038,0)</f>
      </c>
      <c r="K3038" s="181" t="str">
        <f>1-EXP(-J3038)</f>
      </c>
      <c r="L3038" s="182" t="str">
        <f>IF(G3038=30,1,M3037)</f>
      </c>
      <c r="M3038" s="183" t="str">
        <f>L3038*(1-K3038)</f>
      </c>
    </row>
    <row r="3039">
      <c r="A3039" t="s">
        <v>167</v>
      </c>
      <c r="B3039" t="s">
        <v>250</v>
      </c>
      <c r="C3039" s="35" t="s">
        <v>252</v>
      </c>
      <c r="D3039" t="s">
        <v>530</v>
      </c>
      <c r="E3039" t="s">
        <v>548</v>
      </c>
      <c r="F3039" s="176" t="n">
        <v>2048</v>
      </c>
      <c r="G3039" s="177" t="n">
        <v>67</v>
      </c>
      <c r="H3039" s="178" t="n">
        <v>23253.6796260051</v>
      </c>
      <c r="I3039" s="179" t="n">
        <v>3345749.06718502</v>
      </c>
      <c r="J3039" s="180" t="str">
        <f>IF(I3039&gt;0,H3039/I3039,0)</f>
      </c>
      <c r="K3039" s="181" t="str">
        <f>1-EXP(-J3039)</f>
      </c>
      <c r="L3039" s="182" t="str">
        <f>IF(G3039=30,1,M3038)</f>
      </c>
      <c r="M3039" s="183" t="str">
        <f>L3039*(1-K3039)</f>
      </c>
    </row>
    <row r="3040">
      <c r="A3040" t="s">
        <v>167</v>
      </c>
      <c r="B3040" t="s">
        <v>250</v>
      </c>
      <c r="C3040" s="35" t="s">
        <v>252</v>
      </c>
      <c r="D3040" t="s">
        <v>530</v>
      </c>
      <c r="E3040" t="s">
        <v>548</v>
      </c>
      <c r="F3040" s="176" t="n">
        <v>2048</v>
      </c>
      <c r="G3040" s="177" t="n">
        <v>68</v>
      </c>
      <c r="H3040" s="178" t="n">
        <v>24416.8784625176</v>
      </c>
      <c r="I3040" s="179" t="n">
        <v>3243278.36155045</v>
      </c>
      <c r="J3040" s="180" t="str">
        <f>IF(I3040&gt;0,H3040/I3040,0)</f>
      </c>
      <c r="K3040" s="181" t="str">
        <f>1-EXP(-J3040)</f>
      </c>
      <c r="L3040" s="182" t="str">
        <f>IF(G3040=30,1,M3039)</f>
      </c>
      <c r="M3040" s="183" t="str">
        <f>L3040*(1-K3040)</f>
      </c>
    </row>
    <row r="3041">
      <c r="A3041" t="s">
        <v>167</v>
      </c>
      <c r="B3041" t="s">
        <v>250</v>
      </c>
      <c r="C3041" s="35" t="s">
        <v>252</v>
      </c>
      <c r="D3041" t="s">
        <v>530</v>
      </c>
      <c r="E3041" t="s">
        <v>548</v>
      </c>
      <c r="F3041" s="176" t="n">
        <v>2048</v>
      </c>
      <c r="G3041" s="177" t="n">
        <v>69</v>
      </c>
      <c r="H3041" s="178" t="n">
        <v>24857.6115680351</v>
      </c>
      <c r="I3041" s="179" t="n">
        <v>3126942.44413062</v>
      </c>
      <c r="J3041" s="180" t="str">
        <f>IF(I3041&gt;0,H3041/I3041,0)</f>
      </c>
      <c r="K3041" s="181" t="str">
        <f>1-EXP(-J3041)</f>
      </c>
      <c r="L3041" s="182" t="str">
        <f>IF(G3041=30,1,M3040)</f>
      </c>
      <c r="M3041" s="183" t="str">
        <f>L3041*(1-K3041)</f>
      </c>
    </row>
    <row r="3042">
      <c r="A3042" t="s">
        <v>167</v>
      </c>
      <c r="B3042" t="s">
        <v>250</v>
      </c>
      <c r="C3042" s="35" t="s">
        <v>252</v>
      </c>
      <c r="D3042" t="s">
        <v>530</v>
      </c>
      <c r="E3042" t="s">
        <v>548</v>
      </c>
      <c r="F3042" s="176" t="n">
        <v>2049</v>
      </c>
      <c r="G3042" s="177" t="n">
        <v>30</v>
      </c>
      <c r="H3042" s="178" t="n">
        <v>635.659936618061</v>
      </c>
      <c r="I3042" s="179" t="n">
        <v>4236169.63624467</v>
      </c>
      <c r="J3042" s="180" t="str">
        <f>IF(I3042&gt;0,H3042/I3042,0)</f>
      </c>
      <c r="K3042" s="181" t="str">
        <f>1-EXP(-J3042)</f>
      </c>
      <c r="L3042" s="182" t="str">
        <f>IF(G3042=30,1,M3041)</f>
      </c>
      <c r="M3042" s="183" t="str">
        <f>L3042*(1-K3042)</f>
      </c>
    </row>
    <row r="3043">
      <c r="A3043" t="s">
        <v>167</v>
      </c>
      <c r="B3043" t="s">
        <v>250</v>
      </c>
      <c r="C3043" s="35" t="s">
        <v>252</v>
      </c>
      <c r="D3043" t="s">
        <v>530</v>
      </c>
      <c r="E3043" t="s">
        <v>548</v>
      </c>
      <c r="F3043" s="176" t="n">
        <v>2049</v>
      </c>
      <c r="G3043" s="177" t="n">
        <v>31</v>
      </c>
      <c r="H3043" s="178" t="n">
        <v>912.12920293825</v>
      </c>
      <c r="I3043" s="179" t="n">
        <v>4271721.29497331</v>
      </c>
      <c r="J3043" s="180" t="str">
        <f>IF(I3043&gt;0,H3043/I3043,0)</f>
      </c>
      <c r="K3043" s="181" t="str">
        <f>1-EXP(-J3043)</f>
      </c>
      <c r="L3043" s="182" t="str">
        <f>IF(G3043=30,1,M3042)</f>
      </c>
      <c r="M3043" s="183" t="str">
        <f>L3043*(1-K3043)</f>
      </c>
    </row>
    <row r="3044">
      <c r="A3044" t="s">
        <v>167</v>
      </c>
      <c r="B3044" t="s">
        <v>250</v>
      </c>
      <c r="C3044" s="35" t="s">
        <v>252</v>
      </c>
      <c r="D3044" t="s">
        <v>530</v>
      </c>
      <c r="E3044" t="s">
        <v>548</v>
      </c>
      <c r="F3044" s="176" t="n">
        <v>2049</v>
      </c>
      <c r="G3044" s="177" t="n">
        <v>32</v>
      </c>
      <c r="H3044" s="178" t="n">
        <v>964.451536638587</v>
      </c>
      <c r="I3044" s="179" t="n">
        <v>4337459.1232161</v>
      </c>
      <c r="J3044" s="180" t="str">
        <f>IF(I3044&gt;0,H3044/I3044,0)</f>
      </c>
      <c r="K3044" s="181" t="str">
        <f>1-EXP(-J3044)</f>
      </c>
      <c r="L3044" s="182" t="str">
        <f>IF(G3044=30,1,M3043)</f>
      </c>
      <c r="M3044" s="183" t="str">
        <f>L3044*(1-K3044)</f>
      </c>
    </row>
    <row r="3045">
      <c r="A3045" t="s">
        <v>167</v>
      </c>
      <c r="B3045" t="s">
        <v>250</v>
      </c>
      <c r="C3045" s="35" t="s">
        <v>252</v>
      </c>
      <c r="D3045" t="s">
        <v>530</v>
      </c>
      <c r="E3045" t="s">
        <v>548</v>
      </c>
      <c r="F3045" s="176" t="n">
        <v>2049</v>
      </c>
      <c r="G3045" s="177" t="n">
        <v>33</v>
      </c>
      <c r="H3045" s="178" t="n">
        <v>1088.22804753764</v>
      </c>
      <c r="I3045" s="179" t="n">
        <v>4573596.35169352</v>
      </c>
      <c r="J3045" s="180" t="str">
        <f>IF(I3045&gt;0,H3045/I3045,0)</f>
      </c>
      <c r="K3045" s="181" t="str">
        <f>1-EXP(-J3045)</f>
      </c>
      <c r="L3045" s="182" t="str">
        <f>IF(G3045=30,1,M3044)</f>
      </c>
      <c r="M3045" s="183" t="str">
        <f>L3045*(1-K3045)</f>
      </c>
    </row>
    <row r="3046">
      <c r="A3046" t="s">
        <v>167</v>
      </c>
      <c r="B3046" t="s">
        <v>250</v>
      </c>
      <c r="C3046" s="35" t="s">
        <v>252</v>
      </c>
      <c r="D3046" t="s">
        <v>530</v>
      </c>
      <c r="E3046" t="s">
        <v>548</v>
      </c>
      <c r="F3046" s="176" t="n">
        <v>2049</v>
      </c>
      <c r="G3046" s="177" t="n">
        <v>34</v>
      </c>
      <c r="H3046" s="178" t="n">
        <v>1175.07121223178</v>
      </c>
      <c r="I3046" s="179" t="n">
        <v>4636484.19831581</v>
      </c>
      <c r="J3046" s="180" t="str">
        <f>IF(I3046&gt;0,H3046/I3046,0)</f>
      </c>
      <c r="K3046" s="181" t="str">
        <f>1-EXP(-J3046)</f>
      </c>
      <c r="L3046" s="182" t="str">
        <f>IF(G3046=30,1,M3045)</f>
      </c>
      <c r="M3046" s="183" t="str">
        <f>L3046*(1-K3046)</f>
      </c>
    </row>
    <row r="3047">
      <c r="A3047" t="s">
        <v>167</v>
      </c>
      <c r="B3047" t="s">
        <v>250</v>
      </c>
      <c r="C3047" s="35" t="s">
        <v>252</v>
      </c>
      <c r="D3047" t="s">
        <v>530</v>
      </c>
      <c r="E3047" t="s">
        <v>548</v>
      </c>
      <c r="F3047" s="176" t="n">
        <v>2049</v>
      </c>
      <c r="G3047" s="177" t="n">
        <v>35</v>
      </c>
      <c r="H3047" s="178" t="n">
        <v>1289.50365396415</v>
      </c>
      <c r="I3047" s="179" t="n">
        <v>4707247.22702163</v>
      </c>
      <c r="J3047" s="180" t="str">
        <f>IF(I3047&gt;0,H3047/I3047,0)</f>
      </c>
      <c r="K3047" s="181" t="str">
        <f>1-EXP(-J3047)</f>
      </c>
      <c r="L3047" s="182" t="str">
        <f>IF(G3047=30,1,M3046)</f>
      </c>
      <c r="M3047" s="183" t="str">
        <f>L3047*(1-K3047)</f>
      </c>
    </row>
    <row r="3048">
      <c r="A3048" t="s">
        <v>167</v>
      </c>
      <c r="B3048" t="s">
        <v>250</v>
      </c>
      <c r="C3048" s="35" t="s">
        <v>252</v>
      </c>
      <c r="D3048" t="s">
        <v>530</v>
      </c>
      <c r="E3048" t="s">
        <v>548</v>
      </c>
      <c r="F3048" s="176" t="n">
        <v>2049</v>
      </c>
      <c r="G3048" s="177" t="n">
        <v>36</v>
      </c>
      <c r="H3048" s="178" t="n">
        <v>1656.84886350033</v>
      </c>
      <c r="I3048" s="179" t="n">
        <v>4797091.93420706</v>
      </c>
      <c r="J3048" s="180" t="str">
        <f>IF(I3048&gt;0,H3048/I3048,0)</f>
      </c>
      <c r="K3048" s="181" t="str">
        <f>1-EXP(-J3048)</f>
      </c>
      <c r="L3048" s="182" t="str">
        <f>IF(G3048=30,1,M3047)</f>
      </c>
      <c r="M3048" s="183" t="str">
        <f>L3048*(1-K3048)</f>
      </c>
    </row>
    <row r="3049">
      <c r="A3049" t="s">
        <v>167</v>
      </c>
      <c r="B3049" t="s">
        <v>250</v>
      </c>
      <c r="C3049" s="35" t="s">
        <v>252</v>
      </c>
      <c r="D3049" t="s">
        <v>530</v>
      </c>
      <c r="E3049" t="s">
        <v>548</v>
      </c>
      <c r="F3049" s="176" t="n">
        <v>2049</v>
      </c>
      <c r="G3049" s="177" t="n">
        <v>37</v>
      </c>
      <c r="H3049" s="178" t="n">
        <v>1820.70655261286</v>
      </c>
      <c r="I3049" s="179" t="n">
        <v>4839083.17033544</v>
      </c>
      <c r="J3049" s="180" t="str">
        <f>IF(I3049&gt;0,H3049/I3049,0)</f>
      </c>
      <c r="K3049" s="181" t="str">
        <f>1-EXP(-J3049)</f>
      </c>
      <c r="L3049" s="182" t="str">
        <f>IF(G3049=30,1,M3048)</f>
      </c>
      <c r="M3049" s="183" t="str">
        <f>L3049*(1-K3049)</f>
      </c>
    </row>
    <row r="3050">
      <c r="A3050" t="s">
        <v>167</v>
      </c>
      <c r="B3050" t="s">
        <v>250</v>
      </c>
      <c r="C3050" s="35" t="s">
        <v>252</v>
      </c>
      <c r="D3050" t="s">
        <v>530</v>
      </c>
      <c r="E3050" t="s">
        <v>548</v>
      </c>
      <c r="F3050" s="176" t="n">
        <v>2049</v>
      </c>
      <c r="G3050" s="177" t="n">
        <v>38</v>
      </c>
      <c r="H3050" s="178" t="n">
        <v>1963.76962431837</v>
      </c>
      <c r="I3050" s="179" t="n">
        <v>4758349.11032029</v>
      </c>
      <c r="J3050" s="180" t="str">
        <f>IF(I3050&gt;0,H3050/I3050,0)</f>
      </c>
      <c r="K3050" s="181" t="str">
        <f>1-EXP(-J3050)</f>
      </c>
      <c r="L3050" s="182" t="str">
        <f>IF(G3050=30,1,M3049)</f>
      </c>
      <c r="M3050" s="183" t="str">
        <f>L3050*(1-K3050)</f>
      </c>
    </row>
    <row r="3051">
      <c r="A3051" t="s">
        <v>167</v>
      </c>
      <c r="B3051" t="s">
        <v>250</v>
      </c>
      <c r="C3051" s="35" t="s">
        <v>252</v>
      </c>
      <c r="D3051" t="s">
        <v>530</v>
      </c>
      <c r="E3051" t="s">
        <v>548</v>
      </c>
      <c r="F3051" s="176" t="n">
        <v>2049</v>
      </c>
      <c r="G3051" s="177" t="n">
        <v>39</v>
      </c>
      <c r="H3051" s="178" t="n">
        <v>2045.24901641501</v>
      </c>
      <c r="I3051" s="179" t="n">
        <v>4656002.64723486</v>
      </c>
      <c r="J3051" s="180" t="str">
        <f>IF(I3051&gt;0,H3051/I3051,0)</f>
      </c>
      <c r="K3051" s="181" t="str">
        <f>1-EXP(-J3051)</f>
      </c>
      <c r="L3051" s="182" t="str">
        <f>IF(G3051=30,1,M3050)</f>
      </c>
      <c r="M3051" s="183" t="str">
        <f>L3051*(1-K3051)</f>
      </c>
    </row>
    <row r="3052">
      <c r="A3052" t="s">
        <v>167</v>
      </c>
      <c r="B3052" t="s">
        <v>250</v>
      </c>
      <c r="C3052" s="35" t="s">
        <v>252</v>
      </c>
      <c r="D3052" t="s">
        <v>530</v>
      </c>
      <c r="E3052" t="s">
        <v>548</v>
      </c>
      <c r="F3052" s="176" t="n">
        <v>2049</v>
      </c>
      <c r="G3052" s="177" t="n">
        <v>40</v>
      </c>
      <c r="H3052" s="178" t="n">
        <v>2202.57501304917</v>
      </c>
      <c r="I3052" s="179" t="n">
        <v>4597396.10836396</v>
      </c>
      <c r="J3052" s="180" t="str">
        <f>IF(I3052&gt;0,H3052/I3052,0)</f>
      </c>
      <c r="K3052" s="181" t="str">
        <f>1-EXP(-J3052)</f>
      </c>
      <c r="L3052" s="182" t="str">
        <f>IF(G3052=30,1,M3051)</f>
      </c>
      <c r="M3052" s="183" t="str">
        <f>L3052*(1-K3052)</f>
      </c>
    </row>
    <row r="3053">
      <c r="A3053" t="s">
        <v>167</v>
      </c>
      <c r="B3053" t="s">
        <v>250</v>
      </c>
      <c r="C3053" s="35" t="s">
        <v>252</v>
      </c>
      <c r="D3053" t="s">
        <v>530</v>
      </c>
      <c r="E3053" t="s">
        <v>548</v>
      </c>
      <c r="F3053" s="176" t="n">
        <v>2049</v>
      </c>
      <c r="G3053" s="177" t="n">
        <v>41</v>
      </c>
      <c r="H3053" s="178" t="n">
        <v>2852.19660081746</v>
      </c>
      <c r="I3053" s="179" t="n">
        <v>4586609.99367645</v>
      </c>
      <c r="J3053" s="180" t="str">
        <f>IF(I3053&gt;0,H3053/I3053,0)</f>
      </c>
      <c r="K3053" s="181" t="str">
        <f>1-EXP(-J3053)</f>
      </c>
      <c r="L3053" s="182" t="str">
        <f>IF(G3053=30,1,M3052)</f>
      </c>
      <c r="M3053" s="183" t="str">
        <f>L3053*(1-K3053)</f>
      </c>
    </row>
    <row r="3054">
      <c r="A3054" t="s">
        <v>167</v>
      </c>
      <c r="B3054" t="s">
        <v>250</v>
      </c>
      <c r="C3054" s="35" t="s">
        <v>252</v>
      </c>
      <c r="D3054" t="s">
        <v>530</v>
      </c>
      <c r="E3054" t="s">
        <v>548</v>
      </c>
      <c r="F3054" s="176" t="n">
        <v>2049</v>
      </c>
      <c r="G3054" s="177" t="n">
        <v>42</v>
      </c>
      <c r="H3054" s="178" t="n">
        <v>3139.74920613151</v>
      </c>
      <c r="I3054" s="179" t="n">
        <v>4555842.14696781</v>
      </c>
      <c r="J3054" s="180" t="str">
        <f>IF(I3054&gt;0,H3054/I3054,0)</f>
      </c>
      <c r="K3054" s="181" t="str">
        <f>1-EXP(-J3054)</f>
      </c>
      <c r="L3054" s="182" t="str">
        <f>IF(G3054=30,1,M3053)</f>
      </c>
      <c r="M3054" s="183" t="str">
        <f>L3054*(1-K3054)</f>
      </c>
    </row>
    <row r="3055">
      <c r="A3055" t="s">
        <v>167</v>
      </c>
      <c r="B3055" t="s">
        <v>250</v>
      </c>
      <c r="C3055" s="35" t="s">
        <v>252</v>
      </c>
      <c r="D3055" t="s">
        <v>530</v>
      </c>
      <c r="E3055" t="s">
        <v>548</v>
      </c>
      <c r="F3055" s="176" t="n">
        <v>2049</v>
      </c>
      <c r="G3055" s="177" t="n">
        <v>43</v>
      </c>
      <c r="H3055" s="178" t="n">
        <v>3449.13523342877</v>
      </c>
      <c r="I3055" s="179" t="n">
        <v>4481515.64637484</v>
      </c>
      <c r="J3055" s="180" t="str">
        <f>IF(I3055&gt;0,H3055/I3055,0)</f>
      </c>
      <c r="K3055" s="181" t="str">
        <f>1-EXP(-J3055)</f>
      </c>
      <c r="L3055" s="182" t="str">
        <f>IF(G3055=30,1,M3054)</f>
      </c>
      <c r="M3055" s="183" t="str">
        <f>L3055*(1-K3055)</f>
      </c>
    </row>
    <row r="3056">
      <c r="A3056" t="s">
        <v>167</v>
      </c>
      <c r="B3056" t="s">
        <v>250</v>
      </c>
      <c r="C3056" s="35" t="s">
        <v>252</v>
      </c>
      <c r="D3056" t="s">
        <v>530</v>
      </c>
      <c r="E3056" t="s">
        <v>548</v>
      </c>
      <c r="F3056" s="176" t="n">
        <v>2049</v>
      </c>
      <c r="G3056" s="177" t="n">
        <v>44</v>
      </c>
      <c r="H3056" s="178" t="n">
        <v>3555.00802588045</v>
      </c>
      <c r="I3056" s="179" t="n">
        <v>4384306.65961705</v>
      </c>
      <c r="J3056" s="180" t="str">
        <f>IF(I3056&gt;0,H3056/I3056,0)</f>
      </c>
      <c r="K3056" s="181" t="str">
        <f>1-EXP(-J3056)</f>
      </c>
      <c r="L3056" s="182" t="str">
        <f>IF(G3056=30,1,M3055)</f>
      </c>
      <c r="M3056" s="183" t="str">
        <f>L3056*(1-K3056)</f>
      </c>
    </row>
    <row r="3057">
      <c r="A3057" t="s">
        <v>167</v>
      </c>
      <c r="B3057" t="s">
        <v>250</v>
      </c>
      <c r="C3057" s="35" t="s">
        <v>252</v>
      </c>
      <c r="D3057" t="s">
        <v>530</v>
      </c>
      <c r="E3057" t="s">
        <v>548</v>
      </c>
      <c r="F3057" s="176" t="n">
        <v>2049</v>
      </c>
      <c r="G3057" s="177" t="n">
        <v>45</v>
      </c>
      <c r="H3057" s="178" t="n">
        <v>3775.05649237053</v>
      </c>
      <c r="I3057" s="179" t="n">
        <v>4283179.51886362</v>
      </c>
      <c r="J3057" s="180" t="str">
        <f>IF(I3057&gt;0,H3057/I3057,0)</f>
      </c>
      <c r="K3057" s="181" t="str">
        <f>1-EXP(-J3057)</f>
      </c>
      <c r="L3057" s="182" t="str">
        <f>IF(G3057=30,1,M3056)</f>
      </c>
      <c r="M3057" s="183" t="str">
        <f>L3057*(1-K3057)</f>
      </c>
    </row>
    <row r="3058">
      <c r="A3058" t="s">
        <v>167</v>
      </c>
      <c r="B3058" t="s">
        <v>250</v>
      </c>
      <c r="C3058" s="35" t="s">
        <v>252</v>
      </c>
      <c r="D3058" t="s">
        <v>530</v>
      </c>
      <c r="E3058" t="s">
        <v>548</v>
      </c>
      <c r="F3058" s="176" t="n">
        <v>2049</v>
      </c>
      <c r="G3058" s="177" t="n">
        <v>46</v>
      </c>
      <c r="H3058" s="178" t="n">
        <v>4685.69201998357</v>
      </c>
      <c r="I3058" s="179" t="n">
        <v>4234409.11599933</v>
      </c>
      <c r="J3058" s="180" t="str">
        <f>IF(I3058&gt;0,H3058/I3058,0)</f>
      </c>
      <c r="K3058" s="181" t="str">
        <f>1-EXP(-J3058)</f>
      </c>
      <c r="L3058" s="182" t="str">
        <f>IF(G3058=30,1,M3057)</f>
      </c>
      <c r="M3058" s="183" t="str">
        <f>L3058*(1-K3058)</f>
      </c>
    </row>
    <row r="3059">
      <c r="A3059" t="s">
        <v>167</v>
      </c>
      <c r="B3059" t="s">
        <v>250</v>
      </c>
      <c r="C3059" s="35" t="s">
        <v>252</v>
      </c>
      <c r="D3059" t="s">
        <v>530</v>
      </c>
      <c r="E3059" t="s">
        <v>548</v>
      </c>
      <c r="F3059" s="176" t="n">
        <v>2049</v>
      </c>
      <c r="G3059" s="177" t="n">
        <v>47</v>
      </c>
      <c r="H3059" s="178" t="n">
        <v>5162.96012153576</v>
      </c>
      <c r="I3059" s="179" t="n">
        <v>4207454.22811741</v>
      </c>
      <c r="J3059" s="180" t="str">
        <f>IF(I3059&gt;0,H3059/I3059,0)</f>
      </c>
      <c r="K3059" s="181" t="str">
        <f>1-EXP(-J3059)</f>
      </c>
      <c r="L3059" s="182" t="str">
        <f>IF(G3059=30,1,M3058)</f>
      </c>
      <c r="M3059" s="183" t="str">
        <f>L3059*(1-K3059)</f>
      </c>
    </row>
    <row r="3060">
      <c r="A3060" t="s">
        <v>167</v>
      </c>
      <c r="B3060" t="s">
        <v>250</v>
      </c>
      <c r="C3060" s="35" t="s">
        <v>252</v>
      </c>
      <c r="D3060" t="s">
        <v>530</v>
      </c>
      <c r="E3060" t="s">
        <v>548</v>
      </c>
      <c r="F3060" s="176" t="n">
        <v>2049</v>
      </c>
      <c r="G3060" s="177" t="n">
        <v>48</v>
      </c>
      <c r="H3060" s="178" t="n">
        <v>5721.95465012129</v>
      </c>
      <c r="I3060" s="179" t="n">
        <v>4179707.94618769</v>
      </c>
      <c r="J3060" s="180" t="str">
        <f>IF(I3060&gt;0,H3060/I3060,0)</f>
      </c>
      <c r="K3060" s="181" t="str">
        <f>1-EXP(-J3060)</f>
      </c>
      <c r="L3060" s="182" t="str">
        <f>IF(G3060=30,1,M3059)</f>
      </c>
      <c r="M3060" s="183" t="str">
        <f>L3060*(1-K3060)</f>
      </c>
    </row>
    <row r="3061">
      <c r="A3061" t="s">
        <v>167</v>
      </c>
      <c r="B3061" t="s">
        <v>250</v>
      </c>
      <c r="C3061" s="35" t="s">
        <v>252</v>
      </c>
      <c r="D3061" t="s">
        <v>530</v>
      </c>
      <c r="E3061" t="s">
        <v>548</v>
      </c>
      <c r="F3061" s="176" t="n">
        <v>2049</v>
      </c>
      <c r="G3061" s="177" t="n">
        <v>49</v>
      </c>
      <c r="H3061" s="178" t="n">
        <v>6203.29231743599</v>
      </c>
      <c r="I3061" s="179" t="n">
        <v>4170006.01511827</v>
      </c>
      <c r="J3061" s="180" t="str">
        <f>IF(I3061&gt;0,H3061/I3061,0)</f>
      </c>
      <c r="K3061" s="181" t="str">
        <f>1-EXP(-J3061)</f>
      </c>
      <c r="L3061" s="182" t="str">
        <f>IF(G3061=30,1,M3060)</f>
      </c>
      <c r="M3061" s="183" t="str">
        <f>L3061*(1-K3061)</f>
      </c>
    </row>
    <row r="3062">
      <c r="A3062" t="s">
        <v>167</v>
      </c>
      <c r="B3062" t="s">
        <v>250</v>
      </c>
      <c r="C3062" s="35" t="s">
        <v>252</v>
      </c>
      <c r="D3062" t="s">
        <v>530</v>
      </c>
      <c r="E3062" t="s">
        <v>548</v>
      </c>
      <c r="F3062" s="176" t="n">
        <v>2049</v>
      </c>
      <c r="G3062" s="177" t="n">
        <v>50</v>
      </c>
      <c r="H3062" s="178" t="n">
        <v>6831.89356012217</v>
      </c>
      <c r="I3062" s="179" t="n">
        <v>4196461.47617289</v>
      </c>
      <c r="J3062" s="180" t="str">
        <f>IF(I3062&gt;0,H3062/I3062,0)</f>
      </c>
      <c r="K3062" s="181" t="str">
        <f>1-EXP(-J3062)</f>
      </c>
      <c r="L3062" s="182" t="str">
        <f>IF(G3062=30,1,M3061)</f>
      </c>
      <c r="M3062" s="183" t="str">
        <f>L3062*(1-K3062)</f>
      </c>
    </row>
    <row r="3063">
      <c r="A3063" t="s">
        <v>167</v>
      </c>
      <c r="B3063" t="s">
        <v>250</v>
      </c>
      <c r="C3063" s="35" t="s">
        <v>252</v>
      </c>
      <c r="D3063" t="s">
        <v>530</v>
      </c>
      <c r="E3063" t="s">
        <v>548</v>
      </c>
      <c r="F3063" s="176" t="n">
        <v>2049</v>
      </c>
      <c r="G3063" s="177" t="n">
        <v>51</v>
      </c>
      <c r="H3063" s="178" t="n">
        <v>7757.10313801308</v>
      </c>
      <c r="I3063" s="179" t="n">
        <v>4224129.1810278</v>
      </c>
      <c r="J3063" s="180" t="str">
        <f>IF(I3063&gt;0,H3063/I3063,0)</f>
      </c>
      <c r="K3063" s="181" t="str">
        <f>1-EXP(-J3063)</f>
      </c>
      <c r="L3063" s="182" t="str">
        <f>IF(G3063=30,1,M3062)</f>
      </c>
      <c r="M3063" s="183" t="str">
        <f>L3063*(1-K3063)</f>
      </c>
    </row>
    <row r="3064">
      <c r="A3064" t="s">
        <v>167</v>
      </c>
      <c r="B3064" t="s">
        <v>250</v>
      </c>
      <c r="C3064" s="35" t="s">
        <v>252</v>
      </c>
      <c r="D3064" t="s">
        <v>530</v>
      </c>
      <c r="E3064" t="s">
        <v>548</v>
      </c>
      <c r="F3064" s="176" t="n">
        <v>2049</v>
      </c>
      <c r="G3064" s="177" t="n">
        <v>52</v>
      </c>
      <c r="H3064" s="178" t="n">
        <v>8430.33163832435</v>
      </c>
      <c r="I3064" s="179" t="n">
        <v>4206105.20424555</v>
      </c>
      <c r="J3064" s="180" t="str">
        <f>IF(I3064&gt;0,H3064/I3064,0)</f>
      </c>
      <c r="K3064" s="181" t="str">
        <f>1-EXP(-J3064)</f>
      </c>
      <c r="L3064" s="182" t="str">
        <f>IF(G3064=30,1,M3063)</f>
      </c>
      <c r="M3064" s="183" t="str">
        <f>L3064*(1-K3064)</f>
      </c>
    </row>
    <row r="3065">
      <c r="A3065" t="s">
        <v>167</v>
      </c>
      <c r="B3065" t="s">
        <v>250</v>
      </c>
      <c r="C3065" s="35" t="s">
        <v>252</v>
      </c>
      <c r="D3065" t="s">
        <v>530</v>
      </c>
      <c r="E3065" t="s">
        <v>548</v>
      </c>
      <c r="F3065" s="176" t="n">
        <v>2049</v>
      </c>
      <c r="G3065" s="177" t="n">
        <v>53</v>
      </c>
      <c r="H3065" s="178" t="n">
        <v>9017.68249604538</v>
      </c>
      <c r="I3065" s="179" t="n">
        <v>4130555.40145276</v>
      </c>
      <c r="J3065" s="180" t="str">
        <f>IF(I3065&gt;0,H3065/I3065,0)</f>
      </c>
      <c r="K3065" s="181" t="str">
        <f>1-EXP(-J3065)</f>
      </c>
      <c r="L3065" s="182" t="str">
        <f>IF(G3065=30,1,M3064)</f>
      </c>
      <c r="M3065" s="183" t="str">
        <f>L3065*(1-K3065)</f>
      </c>
    </row>
    <row r="3066">
      <c r="A3066" t="s">
        <v>167</v>
      </c>
      <c r="B3066" t="s">
        <v>250</v>
      </c>
      <c r="C3066" s="35" t="s">
        <v>252</v>
      </c>
      <c r="D3066" t="s">
        <v>530</v>
      </c>
      <c r="E3066" t="s">
        <v>548</v>
      </c>
      <c r="F3066" s="176" t="n">
        <v>2049</v>
      </c>
      <c r="G3066" s="177" t="n">
        <v>54</v>
      </c>
      <c r="H3066" s="178" t="n">
        <v>9694.23174953466</v>
      </c>
      <c r="I3066" s="179" t="n">
        <v>4052018.29744919</v>
      </c>
      <c r="J3066" s="180" t="str">
        <f>IF(I3066&gt;0,H3066/I3066,0)</f>
      </c>
      <c r="K3066" s="181" t="str">
        <f>1-EXP(-J3066)</f>
      </c>
      <c r="L3066" s="182" t="str">
        <f>IF(G3066=30,1,M3065)</f>
      </c>
      <c r="M3066" s="183" t="str">
        <f>L3066*(1-K3066)</f>
      </c>
    </row>
    <row r="3067">
      <c r="A3067" t="s">
        <v>167</v>
      </c>
      <c r="B3067" t="s">
        <v>250</v>
      </c>
      <c r="C3067" s="35" t="s">
        <v>252</v>
      </c>
      <c r="D3067" t="s">
        <v>530</v>
      </c>
      <c r="E3067" t="s">
        <v>548</v>
      </c>
      <c r="F3067" s="176" t="n">
        <v>2049</v>
      </c>
      <c r="G3067" s="177" t="n">
        <v>55</v>
      </c>
      <c r="H3067" s="178" t="n">
        <v>10457.3357580259</v>
      </c>
      <c r="I3067" s="179" t="n">
        <v>3981058.6116699</v>
      </c>
      <c r="J3067" s="180" t="str">
        <f>IF(I3067&gt;0,H3067/I3067,0)</f>
      </c>
      <c r="K3067" s="181" t="str">
        <f>1-EXP(-J3067)</f>
      </c>
      <c r="L3067" s="182" t="str">
        <f>IF(G3067=30,1,M3066)</f>
      </c>
      <c r="M3067" s="183" t="str">
        <f>L3067*(1-K3067)</f>
      </c>
    </row>
    <row r="3068">
      <c r="A3068" t="s">
        <v>167</v>
      </c>
      <c r="B3068" t="s">
        <v>250</v>
      </c>
      <c r="C3068" s="35" t="s">
        <v>252</v>
      </c>
      <c r="D3068" t="s">
        <v>530</v>
      </c>
      <c r="E3068" t="s">
        <v>548</v>
      </c>
      <c r="F3068" s="176" t="n">
        <v>2049</v>
      </c>
      <c r="G3068" s="177" t="n">
        <v>56</v>
      </c>
      <c r="H3068" s="178" t="n">
        <v>11104.8857923833</v>
      </c>
      <c r="I3068" s="179" t="n">
        <v>3911088.2579789</v>
      </c>
      <c r="J3068" s="180" t="str">
        <f>IF(I3068&gt;0,H3068/I3068,0)</f>
      </c>
      <c r="K3068" s="181" t="str">
        <f>1-EXP(-J3068)</f>
      </c>
      <c r="L3068" s="182" t="str">
        <f>IF(G3068=30,1,M3067)</f>
      </c>
      <c r="M3068" s="183" t="str">
        <f>L3068*(1-K3068)</f>
      </c>
    </row>
    <row r="3069">
      <c r="A3069" t="s">
        <v>167</v>
      </c>
      <c r="B3069" t="s">
        <v>250</v>
      </c>
      <c r="C3069" s="35" t="s">
        <v>252</v>
      </c>
      <c r="D3069" t="s">
        <v>530</v>
      </c>
      <c r="E3069" t="s">
        <v>548</v>
      </c>
      <c r="F3069" s="176" t="n">
        <v>2049</v>
      </c>
      <c r="G3069" s="177" t="n">
        <v>57</v>
      </c>
      <c r="H3069" s="178" t="n">
        <v>12114.437729316</v>
      </c>
      <c r="I3069" s="179" t="n">
        <v>3872272.57274007</v>
      </c>
      <c r="J3069" s="180" t="str">
        <f>IF(I3069&gt;0,H3069/I3069,0)</f>
      </c>
      <c r="K3069" s="181" t="str">
        <f>1-EXP(-J3069)</f>
      </c>
      <c r="L3069" s="182" t="str">
        <f>IF(G3069=30,1,M3068)</f>
      </c>
      <c r="M3069" s="183" t="str">
        <f>L3069*(1-K3069)</f>
      </c>
    </row>
    <row r="3070">
      <c r="A3070" t="s">
        <v>167</v>
      </c>
      <c r="B3070" t="s">
        <v>250</v>
      </c>
      <c r="C3070" s="35" t="s">
        <v>252</v>
      </c>
      <c r="D3070" t="s">
        <v>530</v>
      </c>
      <c r="E3070" t="s">
        <v>548</v>
      </c>
      <c r="F3070" s="176" t="n">
        <v>2049</v>
      </c>
      <c r="G3070" s="177" t="n">
        <v>58</v>
      </c>
      <c r="H3070" s="178" t="n">
        <v>13193.009964281</v>
      </c>
      <c r="I3070" s="179" t="n">
        <v>3826063.18194965</v>
      </c>
      <c r="J3070" s="180" t="str">
        <f>IF(I3070&gt;0,H3070/I3070,0)</f>
      </c>
      <c r="K3070" s="181" t="str">
        <f>1-EXP(-J3070)</f>
      </c>
      <c r="L3070" s="182" t="str">
        <f>IF(G3070=30,1,M3069)</f>
      </c>
      <c r="M3070" s="183" t="str">
        <f>L3070*(1-K3070)</f>
      </c>
    </row>
    <row r="3071">
      <c r="A3071" t="s">
        <v>167</v>
      </c>
      <c r="B3071" t="s">
        <v>250</v>
      </c>
      <c r="C3071" s="35" t="s">
        <v>252</v>
      </c>
      <c r="D3071" t="s">
        <v>530</v>
      </c>
      <c r="E3071" t="s">
        <v>548</v>
      </c>
      <c r="F3071" s="176" t="n">
        <v>2049</v>
      </c>
      <c r="G3071" s="177" t="n">
        <v>59</v>
      </c>
      <c r="H3071" s="178" t="n">
        <v>13764.812729744</v>
      </c>
      <c r="I3071" s="179" t="n">
        <v>3781032.21263632</v>
      </c>
      <c r="J3071" s="180" t="str">
        <f>IF(I3071&gt;0,H3071/I3071,0)</f>
      </c>
      <c r="K3071" s="181" t="str">
        <f>1-EXP(-J3071)</f>
      </c>
      <c r="L3071" s="182" t="str">
        <f>IF(G3071=30,1,M3070)</f>
      </c>
      <c r="M3071" s="183" t="str">
        <f>L3071*(1-K3071)</f>
      </c>
    </row>
    <row r="3072">
      <c r="A3072" t="s">
        <v>167</v>
      </c>
      <c r="B3072" t="s">
        <v>250</v>
      </c>
      <c r="C3072" s="35" t="s">
        <v>252</v>
      </c>
      <c r="D3072" t="s">
        <v>530</v>
      </c>
      <c r="E3072" t="s">
        <v>548</v>
      </c>
      <c r="F3072" s="176" t="n">
        <v>2049</v>
      </c>
      <c r="G3072" s="177" t="n">
        <v>60</v>
      </c>
      <c r="H3072" s="178" t="n">
        <v>14641.1453353688</v>
      </c>
      <c r="I3072" s="179" t="n">
        <v>3754970.58058504</v>
      </c>
      <c r="J3072" s="180" t="str">
        <f>IF(I3072&gt;0,H3072/I3072,0)</f>
      </c>
      <c r="K3072" s="181" t="str">
        <f>1-EXP(-J3072)</f>
      </c>
      <c r="L3072" s="182" t="str">
        <f>IF(G3072=30,1,M3071)</f>
      </c>
      <c r="M3072" s="183" t="str">
        <f>L3072*(1-K3072)</f>
      </c>
    </row>
    <row r="3073">
      <c r="A3073" t="s">
        <v>167</v>
      </c>
      <c r="B3073" t="s">
        <v>250</v>
      </c>
      <c r="C3073" s="35" t="s">
        <v>252</v>
      </c>
      <c r="D3073" t="s">
        <v>530</v>
      </c>
      <c r="E3073" t="s">
        <v>548</v>
      </c>
      <c r="F3073" s="176" t="n">
        <v>2049</v>
      </c>
      <c r="G3073" s="177" t="n">
        <v>61</v>
      </c>
      <c r="H3073" s="178" t="n">
        <v>15353.8705539447</v>
      </c>
      <c r="I3073" s="179" t="n">
        <v>3683943.6342958</v>
      </c>
      <c r="J3073" s="180" t="str">
        <f>IF(I3073&gt;0,H3073/I3073,0)</f>
      </c>
      <c r="K3073" s="181" t="str">
        <f>1-EXP(-J3073)</f>
      </c>
      <c r="L3073" s="182" t="str">
        <f>IF(G3073=30,1,M3072)</f>
      </c>
      <c r="M3073" s="183" t="str">
        <f>L3073*(1-K3073)</f>
      </c>
    </row>
    <row r="3074">
      <c r="A3074" t="s">
        <v>167</v>
      </c>
      <c r="B3074" t="s">
        <v>250</v>
      </c>
      <c r="C3074" s="35" t="s">
        <v>252</v>
      </c>
      <c r="D3074" t="s">
        <v>530</v>
      </c>
      <c r="E3074" t="s">
        <v>548</v>
      </c>
      <c r="F3074" s="176" t="n">
        <v>2049</v>
      </c>
      <c r="G3074" s="177" t="n">
        <v>62</v>
      </c>
      <c r="H3074" s="178" t="n">
        <v>16382.469683159</v>
      </c>
      <c r="I3074" s="179" t="n">
        <v>3603275.87889332</v>
      </c>
      <c r="J3074" s="180" t="str">
        <f>IF(I3074&gt;0,H3074/I3074,0)</f>
      </c>
      <c r="K3074" s="181" t="str">
        <f>1-EXP(-J3074)</f>
      </c>
      <c r="L3074" s="182" t="str">
        <f>IF(G3074=30,1,M3073)</f>
      </c>
      <c r="M3074" s="183" t="str">
        <f>L3074*(1-K3074)</f>
      </c>
    </row>
    <row r="3075">
      <c r="A3075" t="s">
        <v>167</v>
      </c>
      <c r="B3075" t="s">
        <v>250</v>
      </c>
      <c r="C3075" s="35" t="s">
        <v>252</v>
      </c>
      <c r="D3075" t="s">
        <v>530</v>
      </c>
      <c r="E3075" t="s">
        <v>548</v>
      </c>
      <c r="F3075" s="176" t="n">
        <v>2049</v>
      </c>
      <c r="G3075" s="177" t="n">
        <v>63</v>
      </c>
      <c r="H3075" s="178" t="n">
        <v>17720.3726314399</v>
      </c>
      <c r="I3075" s="179" t="n">
        <v>3574921.02918944</v>
      </c>
      <c r="J3075" s="180" t="str">
        <f>IF(I3075&gt;0,H3075/I3075,0)</f>
      </c>
      <c r="K3075" s="181" t="str">
        <f>1-EXP(-J3075)</f>
      </c>
      <c r="L3075" s="182" t="str">
        <f>IF(G3075=30,1,M3074)</f>
      </c>
      <c r="M3075" s="183" t="str">
        <f>L3075*(1-K3075)</f>
      </c>
    </row>
    <row r="3076">
      <c r="A3076" t="s">
        <v>167</v>
      </c>
      <c r="B3076" t="s">
        <v>250</v>
      </c>
      <c r="C3076" s="35" t="s">
        <v>252</v>
      </c>
      <c r="D3076" t="s">
        <v>530</v>
      </c>
      <c r="E3076" t="s">
        <v>548</v>
      </c>
      <c r="F3076" s="176" t="n">
        <v>2049</v>
      </c>
      <c r="G3076" s="177" t="n">
        <v>64</v>
      </c>
      <c r="H3076" s="178" t="n">
        <v>19697.3192751622</v>
      </c>
      <c r="I3076" s="179" t="n">
        <v>3592625.93590405</v>
      </c>
      <c r="J3076" s="180" t="str">
        <f>IF(I3076&gt;0,H3076/I3076,0)</f>
      </c>
      <c r="K3076" s="181" t="str">
        <f>1-EXP(-J3076)</f>
      </c>
      <c r="L3076" s="182" t="str">
        <f>IF(G3076=30,1,M3075)</f>
      </c>
      <c r="M3076" s="183" t="str">
        <f>L3076*(1-K3076)</f>
      </c>
    </row>
    <row r="3077">
      <c r="A3077" t="s">
        <v>167</v>
      </c>
      <c r="B3077" t="s">
        <v>250</v>
      </c>
      <c r="C3077" s="35" t="s">
        <v>252</v>
      </c>
      <c r="D3077" t="s">
        <v>530</v>
      </c>
      <c r="E3077" t="s">
        <v>548</v>
      </c>
      <c r="F3077" s="176" t="n">
        <v>2049</v>
      </c>
      <c r="G3077" s="177" t="n">
        <v>65</v>
      </c>
      <c r="H3077" s="178" t="n">
        <v>21508.586924227</v>
      </c>
      <c r="I3077" s="179" t="n">
        <v>3568891.54156492</v>
      </c>
      <c r="J3077" s="180" t="str">
        <f>IF(I3077&gt;0,H3077/I3077,0)</f>
      </c>
      <c r="K3077" s="181" t="str">
        <f>1-EXP(-J3077)</f>
      </c>
      <c r="L3077" s="182" t="str">
        <f>IF(G3077=30,1,M3076)</f>
      </c>
      <c r="M3077" s="183" t="str">
        <f>L3077*(1-K3077)</f>
      </c>
    </row>
    <row r="3078">
      <c r="A3078" t="s">
        <v>167</v>
      </c>
      <c r="B3078" t="s">
        <v>250</v>
      </c>
      <c r="C3078" s="35" t="s">
        <v>252</v>
      </c>
      <c r="D3078" t="s">
        <v>530</v>
      </c>
      <c r="E3078" t="s">
        <v>548</v>
      </c>
      <c r="F3078" s="176" t="n">
        <v>2049</v>
      </c>
      <c r="G3078" s="177" t="n">
        <v>66</v>
      </c>
      <c r="H3078" s="178" t="n">
        <v>22147.1395148122</v>
      </c>
      <c r="I3078" s="179" t="n">
        <v>3492266.50428305</v>
      </c>
      <c r="J3078" s="180" t="str">
        <f>IF(I3078&gt;0,H3078/I3078,0)</f>
      </c>
      <c r="K3078" s="181" t="str">
        <f>1-EXP(-J3078)</f>
      </c>
      <c r="L3078" s="182" t="str">
        <f>IF(G3078=30,1,M3077)</f>
      </c>
      <c r="M3078" s="183" t="str">
        <f>L3078*(1-K3078)</f>
      </c>
    </row>
    <row r="3079">
      <c r="A3079" t="s">
        <v>167</v>
      </c>
      <c r="B3079" t="s">
        <v>250</v>
      </c>
      <c r="C3079" s="35" t="s">
        <v>252</v>
      </c>
      <c r="D3079" t="s">
        <v>530</v>
      </c>
      <c r="E3079" t="s">
        <v>548</v>
      </c>
      <c r="F3079" s="176" t="n">
        <v>2049</v>
      </c>
      <c r="G3079" s="177" t="n">
        <v>67</v>
      </c>
      <c r="H3079" s="178" t="n">
        <v>23473.3484708086</v>
      </c>
      <c r="I3079" s="179" t="n">
        <v>3391574.98186089</v>
      </c>
      <c r="J3079" s="180" t="str">
        <f>IF(I3079&gt;0,H3079/I3079,0)</f>
      </c>
      <c r="K3079" s="181" t="str">
        <f>1-EXP(-J3079)</f>
      </c>
      <c r="L3079" s="182" t="str">
        <f>IF(G3079=30,1,M3078)</f>
      </c>
      <c r="M3079" s="183" t="str">
        <f>L3079*(1-K3079)</f>
      </c>
    </row>
    <row r="3080">
      <c r="A3080" t="s">
        <v>167</v>
      </c>
      <c r="B3080" t="s">
        <v>250</v>
      </c>
      <c r="C3080" s="35" t="s">
        <v>252</v>
      </c>
      <c r="D3080" t="s">
        <v>530</v>
      </c>
      <c r="E3080" t="s">
        <v>548</v>
      </c>
      <c r="F3080" s="176" t="n">
        <v>2049</v>
      </c>
      <c r="G3080" s="177" t="n">
        <v>68</v>
      </c>
      <c r="H3080" s="178" t="n">
        <v>24624.4414484265</v>
      </c>
      <c r="I3080" s="179" t="n">
        <v>3283267.80381282</v>
      </c>
      <c r="J3080" s="180" t="str">
        <f>IF(I3080&gt;0,H3080/I3080,0)</f>
      </c>
      <c r="K3080" s="181" t="str">
        <f>1-EXP(-J3080)</f>
      </c>
      <c r="L3080" s="182" t="str">
        <f>IF(G3080=30,1,M3079)</f>
      </c>
      <c r="M3080" s="183" t="str">
        <f>L3080*(1-K3080)</f>
      </c>
    </row>
    <row r="3081">
      <c r="A3081" t="s">
        <v>167</v>
      </c>
      <c r="B3081" t="s">
        <v>250</v>
      </c>
      <c r="C3081" s="35" t="s">
        <v>252</v>
      </c>
      <c r="D3081" t="s">
        <v>530</v>
      </c>
      <c r="E3081" t="s">
        <v>548</v>
      </c>
      <c r="F3081" s="176" t="n">
        <v>2049</v>
      </c>
      <c r="G3081" s="177" t="n">
        <v>69</v>
      </c>
      <c r="H3081" s="178" t="n">
        <v>25152.4250126447</v>
      </c>
      <c r="I3081" s="179" t="n">
        <v>3177078.29550987</v>
      </c>
      <c r="J3081" s="180" t="str">
        <f>IF(I3081&gt;0,H3081/I3081,0)</f>
      </c>
      <c r="K3081" s="181" t="str">
        <f>1-EXP(-J3081)</f>
      </c>
      <c r="L3081" s="182" t="str">
        <f>IF(G3081=30,1,M3080)</f>
      </c>
      <c r="M3081" s="183" t="str">
        <f>L3081*(1-K3081)</f>
      </c>
    </row>
    <row r="3082">
      <c r="A3082" t="s">
        <v>167</v>
      </c>
      <c r="B3082" t="s">
        <v>250</v>
      </c>
      <c r="C3082" s="35" t="s">
        <v>252</v>
      </c>
      <c r="D3082" t="s">
        <v>530</v>
      </c>
      <c r="E3082" t="s">
        <v>548</v>
      </c>
      <c r="F3082" s="176" t="n">
        <v>2050</v>
      </c>
      <c r="G3082" s="177" t="n">
        <v>30</v>
      </c>
      <c r="H3082" s="178" t="n">
        <v>636.226737371124</v>
      </c>
      <c r="I3082" s="179" t="n">
        <v>4240186.8157789</v>
      </c>
      <c r="J3082" s="180" t="str">
        <f>IF(I3082&gt;0,H3082/I3082,0)</f>
      </c>
      <c r="K3082" s="181" t="str">
        <f>1-EXP(-J3082)</f>
      </c>
      <c r="L3082" s="182" t="str">
        <f>IF(G3082=30,1,M3081)</f>
      </c>
      <c r="M3082" s="183" t="str">
        <f>L3082*(1-K3082)</f>
      </c>
    </row>
    <row r="3083">
      <c r="A3083" t="s">
        <v>167</v>
      </c>
      <c r="B3083" t="s">
        <v>250</v>
      </c>
      <c r="C3083" s="35" t="s">
        <v>252</v>
      </c>
      <c r="D3083" t="s">
        <v>530</v>
      </c>
      <c r="E3083" t="s">
        <v>548</v>
      </c>
      <c r="F3083" s="176" t="n">
        <v>2050</v>
      </c>
      <c r="G3083" s="177" t="n">
        <v>31</v>
      </c>
      <c r="H3083" s="178" t="n">
        <v>903.158864500164</v>
      </c>
      <c r="I3083" s="179" t="n">
        <v>4231616.09097529</v>
      </c>
      <c r="J3083" s="180" t="str">
        <f>IF(I3083&gt;0,H3083/I3083,0)</f>
      </c>
      <c r="K3083" s="181" t="str">
        <f>1-EXP(-J3083)</f>
      </c>
      <c r="L3083" s="182" t="str">
        <f>IF(G3083=30,1,M3082)</f>
      </c>
      <c r="M3083" s="183" t="str">
        <f>L3083*(1-K3083)</f>
      </c>
    </row>
    <row r="3084">
      <c r="A3084" t="s">
        <v>167</v>
      </c>
      <c r="B3084" t="s">
        <v>250</v>
      </c>
      <c r="C3084" s="35" t="s">
        <v>252</v>
      </c>
      <c r="D3084" t="s">
        <v>530</v>
      </c>
      <c r="E3084" t="s">
        <v>548</v>
      </c>
      <c r="F3084" s="176" t="n">
        <v>2050</v>
      </c>
      <c r="G3084" s="177" t="n">
        <v>32</v>
      </c>
      <c r="H3084" s="178" t="n">
        <v>948.021585719226</v>
      </c>
      <c r="I3084" s="179" t="n">
        <v>4267159.7559906</v>
      </c>
      <c r="J3084" s="180" t="str">
        <f>IF(I3084&gt;0,H3084/I3084,0)</f>
      </c>
      <c r="K3084" s="181" t="str">
        <f>1-EXP(-J3084)</f>
      </c>
      <c r="L3084" s="182" t="str">
        <f>IF(G3084=30,1,M3083)</f>
      </c>
      <c r="M3084" s="183" t="str">
        <f>L3084*(1-K3084)</f>
      </c>
    </row>
    <row r="3085">
      <c r="A3085" t="s">
        <v>167</v>
      </c>
      <c r="B3085" t="s">
        <v>250</v>
      </c>
      <c r="C3085" s="35" t="s">
        <v>252</v>
      </c>
      <c r="D3085" t="s">
        <v>530</v>
      </c>
      <c r="E3085" t="s">
        <v>548</v>
      </c>
      <c r="F3085" s="176" t="n">
        <v>2050</v>
      </c>
      <c r="G3085" s="177" t="n">
        <v>33</v>
      </c>
      <c r="H3085" s="178" t="n">
        <v>1015.70897339085</v>
      </c>
      <c r="I3085" s="179" t="n">
        <v>4332648.56030428</v>
      </c>
      <c r="J3085" s="180" t="str">
        <f>IF(I3085&gt;0,H3085/I3085,0)</f>
      </c>
      <c r="K3085" s="181" t="str">
        <f>1-EXP(-J3085)</f>
      </c>
      <c r="L3085" s="182" t="str">
        <f>IF(G3085=30,1,M3084)</f>
      </c>
      <c r="M3085" s="183" t="str">
        <f>L3085*(1-K3085)</f>
      </c>
    </row>
    <row r="3086">
      <c r="A3086" t="s">
        <v>167</v>
      </c>
      <c r="B3086" t="s">
        <v>250</v>
      </c>
      <c r="C3086" s="35" t="s">
        <v>252</v>
      </c>
      <c r="D3086" t="s">
        <v>530</v>
      </c>
      <c r="E3086" t="s">
        <v>548</v>
      </c>
      <c r="F3086" s="176" t="n">
        <v>2050</v>
      </c>
      <c r="G3086" s="177" t="n">
        <v>34</v>
      </c>
      <c r="H3086" s="178" t="n">
        <v>1148.24277391289</v>
      </c>
      <c r="I3086" s="179" t="n">
        <v>4568275.92873248</v>
      </c>
      <c r="J3086" s="180" t="str">
        <f>IF(I3086&gt;0,H3086/I3086,0)</f>
      </c>
      <c r="K3086" s="181" t="str">
        <f>1-EXP(-J3086)</f>
      </c>
      <c r="L3086" s="182" t="str">
        <f>IF(G3086=30,1,M3085)</f>
      </c>
      <c r="M3086" s="183" t="str">
        <f>L3086*(1-K3086)</f>
      </c>
    </row>
    <row r="3087">
      <c r="A3087" t="s">
        <v>167</v>
      </c>
      <c r="B3087" t="s">
        <v>250</v>
      </c>
      <c r="C3087" s="35" t="s">
        <v>252</v>
      </c>
      <c r="D3087" t="s">
        <v>530</v>
      </c>
      <c r="E3087" t="s">
        <v>548</v>
      </c>
      <c r="F3087" s="176" t="n">
        <v>2050</v>
      </c>
      <c r="G3087" s="177" t="n">
        <v>35</v>
      </c>
      <c r="H3087" s="178" t="n">
        <v>1258.43810886634</v>
      </c>
      <c r="I3087" s="179" t="n">
        <v>4630812.5770936</v>
      </c>
      <c r="J3087" s="180" t="str">
        <f>IF(I3087&gt;0,H3087/I3087,0)</f>
      </c>
      <c r="K3087" s="181" t="str">
        <f>1-EXP(-J3087)</f>
      </c>
      <c r="L3087" s="182" t="str">
        <f>IF(G3087=30,1,M3086)</f>
      </c>
      <c r="M3087" s="183" t="str">
        <f>L3087*(1-K3087)</f>
      </c>
    </row>
    <row r="3088">
      <c r="A3088" t="s">
        <v>167</v>
      </c>
      <c r="B3088" t="s">
        <v>250</v>
      </c>
      <c r="C3088" s="35" t="s">
        <v>252</v>
      </c>
      <c r="D3088" t="s">
        <v>530</v>
      </c>
      <c r="E3088" t="s">
        <v>548</v>
      </c>
      <c r="F3088" s="176" t="n">
        <v>2050</v>
      </c>
      <c r="G3088" s="177" t="n">
        <v>36</v>
      </c>
      <c r="H3088" s="178" t="n">
        <v>1614.22446458348</v>
      </c>
      <c r="I3088" s="179" t="n">
        <v>4701146.00258589</v>
      </c>
      <c r="J3088" s="180" t="str">
        <f>IF(I3088&gt;0,H3088/I3088,0)</f>
      </c>
      <c r="K3088" s="181" t="str">
        <f>1-EXP(-J3088)</f>
      </c>
      <c r="L3088" s="182" t="str">
        <f>IF(G3088=30,1,M3087)</f>
      </c>
      <c r="M3088" s="183" t="str">
        <f>L3088*(1-K3088)</f>
      </c>
    </row>
    <row r="3089">
      <c r="A3089" t="s">
        <v>167</v>
      </c>
      <c r="B3089" t="s">
        <v>250</v>
      </c>
      <c r="C3089" s="35" t="s">
        <v>252</v>
      </c>
      <c r="D3089" t="s">
        <v>530</v>
      </c>
      <c r="E3089" t="s">
        <v>548</v>
      </c>
      <c r="F3089" s="176" t="n">
        <v>2050</v>
      </c>
      <c r="G3089" s="177" t="n">
        <v>37</v>
      </c>
      <c r="H3089" s="178" t="n">
        <v>1792.23439011067</v>
      </c>
      <c r="I3089" s="179" t="n">
        <v>4790626.18710945</v>
      </c>
      <c r="J3089" s="180" t="str">
        <f>IF(I3089&gt;0,H3089/I3089,0)</f>
      </c>
      <c r="K3089" s="181" t="str">
        <f>1-EXP(-J3089)</f>
      </c>
      <c r="L3089" s="182" t="str">
        <f>IF(G3089=30,1,M3088)</f>
      </c>
      <c r="M3089" s="183" t="str">
        <f>L3089*(1-K3089)</f>
      </c>
    </row>
    <row r="3090">
      <c r="A3090" t="s">
        <v>167</v>
      </c>
      <c r="B3090" t="s">
        <v>250</v>
      </c>
      <c r="C3090" s="35" t="s">
        <v>252</v>
      </c>
      <c r="D3090" t="s">
        <v>530</v>
      </c>
      <c r="E3090" t="s">
        <v>548</v>
      </c>
      <c r="F3090" s="176" t="n">
        <v>2050</v>
      </c>
      <c r="G3090" s="177" t="n">
        <v>38</v>
      </c>
      <c r="H3090" s="178" t="n">
        <v>1983.28975884393</v>
      </c>
      <c r="I3090" s="179" t="n">
        <v>4832098.31814229</v>
      </c>
      <c r="J3090" s="180" t="str">
        <f>IF(I3090&gt;0,H3090/I3090,0)</f>
      </c>
      <c r="K3090" s="181" t="str">
        <f>1-EXP(-J3090)</f>
      </c>
      <c r="L3090" s="182" t="str">
        <f>IF(G3090=30,1,M3089)</f>
      </c>
      <c r="M3090" s="183" t="str">
        <f>L3090*(1-K3090)</f>
      </c>
    </row>
    <row r="3091">
      <c r="A3091" t="s">
        <v>167</v>
      </c>
      <c r="B3091" t="s">
        <v>250</v>
      </c>
      <c r="C3091" s="35" t="s">
        <v>252</v>
      </c>
      <c r="D3091" t="s">
        <v>530</v>
      </c>
      <c r="E3091" t="s">
        <v>548</v>
      </c>
      <c r="F3091" s="176" t="n">
        <v>2050</v>
      </c>
      <c r="G3091" s="177" t="n">
        <v>39</v>
      </c>
      <c r="H3091" s="178" t="n">
        <v>2076.32717012458</v>
      </c>
      <c r="I3091" s="179" t="n">
        <v>4750956.48172865</v>
      </c>
      <c r="J3091" s="180" t="str">
        <f>IF(I3091&gt;0,H3091/I3091,0)</f>
      </c>
      <c r="K3091" s="181" t="str">
        <f>1-EXP(-J3091)</f>
      </c>
      <c r="L3091" s="182" t="str">
        <f>IF(G3091=30,1,M3090)</f>
      </c>
      <c r="M3091" s="183" t="str">
        <f>L3091*(1-K3091)</f>
      </c>
    </row>
    <row r="3092">
      <c r="A3092" t="s">
        <v>167</v>
      </c>
      <c r="B3092" t="s">
        <v>250</v>
      </c>
      <c r="C3092" s="35" t="s">
        <v>252</v>
      </c>
      <c r="D3092" t="s">
        <v>530</v>
      </c>
      <c r="E3092" t="s">
        <v>548</v>
      </c>
      <c r="F3092" s="176" t="n">
        <v>2050</v>
      </c>
      <c r="G3092" s="177" t="n">
        <v>40</v>
      </c>
      <c r="H3092" s="178" t="n">
        <v>2217.19866862834</v>
      </c>
      <c r="I3092" s="179" t="n">
        <v>4648267.09029462</v>
      </c>
      <c r="J3092" s="180" t="str">
        <f>IF(I3092&gt;0,H3092/I3092,0)</f>
      </c>
      <c r="K3092" s="181" t="str">
        <f>1-EXP(-J3092)</f>
      </c>
      <c r="L3092" s="182" t="str">
        <f>IF(G3092=30,1,M3091)</f>
      </c>
      <c r="M3092" s="183" t="str">
        <f>L3092*(1-K3092)</f>
      </c>
    </row>
    <row r="3093">
      <c r="A3093" t="s">
        <v>167</v>
      </c>
      <c r="B3093" t="s">
        <v>250</v>
      </c>
      <c r="C3093" s="35" t="s">
        <v>252</v>
      </c>
      <c r="D3093" t="s">
        <v>530</v>
      </c>
      <c r="E3093" t="s">
        <v>548</v>
      </c>
      <c r="F3093" s="176" t="n">
        <v>2050</v>
      </c>
      <c r="G3093" s="177" t="n">
        <v>41</v>
      </c>
      <c r="H3093" s="178" t="n">
        <v>2840.69075128661</v>
      </c>
      <c r="I3093" s="179" t="n">
        <v>4589154.22549645</v>
      </c>
      <c r="J3093" s="180" t="str">
        <f>IF(I3093&gt;0,H3093/I3093,0)</f>
      </c>
      <c r="K3093" s="181" t="str">
        <f>1-EXP(-J3093)</f>
      </c>
      <c r="L3093" s="182" t="str">
        <f>IF(G3093=30,1,M3092)</f>
      </c>
      <c r="M3093" s="183" t="str">
        <f>L3093*(1-K3093)</f>
      </c>
    </row>
    <row r="3094">
      <c r="A3094" t="s">
        <v>167</v>
      </c>
      <c r="B3094" t="s">
        <v>250</v>
      </c>
      <c r="C3094" s="35" t="s">
        <v>252</v>
      </c>
      <c r="D3094" t="s">
        <v>530</v>
      </c>
      <c r="E3094" t="s">
        <v>548</v>
      </c>
      <c r="F3094" s="176" t="n">
        <v>2050</v>
      </c>
      <c r="G3094" s="177" t="n">
        <v>42</v>
      </c>
      <c r="H3094" s="178" t="n">
        <v>3141.39637653243</v>
      </c>
      <c r="I3094" s="179" t="n">
        <v>4577975.69717102</v>
      </c>
      <c r="J3094" s="180" t="str">
        <f>IF(I3094&gt;0,H3094/I3094,0)</f>
      </c>
      <c r="K3094" s="181" t="str">
        <f>1-EXP(-J3094)</f>
      </c>
      <c r="L3094" s="182" t="str">
        <f>IF(G3094=30,1,M3093)</f>
      </c>
      <c r="M3094" s="183" t="str">
        <f>L3094*(1-K3094)</f>
      </c>
    </row>
    <row r="3095">
      <c r="A3095" t="s">
        <v>167</v>
      </c>
      <c r="B3095" t="s">
        <v>250</v>
      </c>
      <c r="C3095" s="35" t="s">
        <v>252</v>
      </c>
      <c r="D3095" t="s">
        <v>530</v>
      </c>
      <c r="E3095" t="s">
        <v>548</v>
      </c>
      <c r="F3095" s="176" t="n">
        <v>2050</v>
      </c>
      <c r="G3095" s="177" t="n">
        <v>43</v>
      </c>
      <c r="H3095" s="178" t="n">
        <v>3483.20963177399</v>
      </c>
      <c r="I3095" s="179" t="n">
        <v>4546503.01265656</v>
      </c>
      <c r="J3095" s="180" t="str">
        <f>IF(I3095&gt;0,H3095/I3095,0)</f>
      </c>
      <c r="K3095" s="181" t="str">
        <f>1-EXP(-J3095)</f>
      </c>
      <c r="L3095" s="182" t="str">
        <f>IF(G3095=30,1,M3094)</f>
      </c>
      <c r="M3095" s="183" t="str">
        <f>L3095*(1-K3095)</f>
      </c>
    </row>
    <row r="3096">
      <c r="A3096" t="s">
        <v>167</v>
      </c>
      <c r="B3096" t="s">
        <v>250</v>
      </c>
      <c r="C3096" s="35" t="s">
        <v>252</v>
      </c>
      <c r="D3096" t="s">
        <v>530</v>
      </c>
      <c r="E3096" t="s">
        <v>548</v>
      </c>
      <c r="F3096" s="176" t="n">
        <v>2050</v>
      </c>
      <c r="G3096" s="177" t="n">
        <v>44</v>
      </c>
      <c r="H3096" s="178" t="n">
        <v>3609.90562232062</v>
      </c>
      <c r="I3096" s="179" t="n">
        <v>4471471.42688933</v>
      </c>
      <c r="J3096" s="180" t="str">
        <f>IF(I3096&gt;0,H3096/I3096,0)</f>
      </c>
      <c r="K3096" s="181" t="str">
        <f>1-EXP(-J3096)</f>
      </c>
      <c r="L3096" s="182" t="str">
        <f>IF(G3096=30,1,M3095)</f>
      </c>
      <c r="M3096" s="183" t="str">
        <f>L3096*(1-K3096)</f>
      </c>
    </row>
    <row r="3097">
      <c r="A3097" t="s">
        <v>167</v>
      </c>
      <c r="B3097" t="s">
        <v>250</v>
      </c>
      <c r="C3097" s="35" t="s">
        <v>252</v>
      </c>
      <c r="D3097" t="s">
        <v>530</v>
      </c>
      <c r="E3097" t="s">
        <v>548</v>
      </c>
      <c r="F3097" s="176" t="n">
        <v>2050</v>
      </c>
      <c r="G3097" s="177" t="n">
        <v>45</v>
      </c>
      <c r="H3097" s="178" t="n">
        <v>3825.69634981279</v>
      </c>
      <c r="I3097" s="179" t="n">
        <v>4373765.38699051</v>
      </c>
      <c r="J3097" s="180" t="str">
        <f>IF(I3097&gt;0,H3097/I3097,0)</f>
      </c>
      <c r="K3097" s="181" t="str">
        <f>1-EXP(-J3097)</f>
      </c>
      <c r="L3097" s="182" t="str">
        <f>IF(G3097=30,1,M3096)</f>
      </c>
      <c r="M3097" s="183" t="str">
        <f>L3097*(1-K3097)</f>
      </c>
    </row>
    <row r="3098">
      <c r="A3098" t="s">
        <v>167</v>
      </c>
      <c r="B3098" t="s">
        <v>250</v>
      </c>
      <c r="C3098" s="35" t="s">
        <v>252</v>
      </c>
      <c r="D3098" t="s">
        <v>530</v>
      </c>
      <c r="E3098" t="s">
        <v>548</v>
      </c>
      <c r="F3098" s="176" t="n">
        <v>2050</v>
      </c>
      <c r="G3098" s="177" t="n">
        <v>46</v>
      </c>
      <c r="H3098" s="178" t="n">
        <v>4667.66628857541</v>
      </c>
      <c r="I3098" s="179" t="n">
        <v>4271986.98841791</v>
      </c>
      <c r="J3098" s="180" t="str">
        <f>IF(I3098&gt;0,H3098/I3098,0)</f>
      </c>
      <c r="K3098" s="181" t="str">
        <f>1-EXP(-J3098)</f>
      </c>
      <c r="L3098" s="182" t="str">
        <f>IF(G3098=30,1,M3097)</f>
      </c>
      <c r="M3098" s="183" t="str">
        <f>L3098*(1-K3098)</f>
      </c>
    </row>
    <row r="3099">
      <c r="A3099" t="s">
        <v>167</v>
      </c>
      <c r="B3099" t="s">
        <v>250</v>
      </c>
      <c r="C3099" s="35" t="s">
        <v>252</v>
      </c>
      <c r="D3099" t="s">
        <v>530</v>
      </c>
      <c r="E3099" t="s">
        <v>548</v>
      </c>
      <c r="F3099" s="176" t="n">
        <v>2050</v>
      </c>
      <c r="G3099" s="177" t="n">
        <v>47</v>
      </c>
      <c r="H3099" s="178" t="n">
        <v>5119.77781289296</v>
      </c>
      <c r="I3099" s="179" t="n">
        <v>4222586.26741155</v>
      </c>
      <c r="J3099" s="180" t="str">
        <f>IF(I3099&gt;0,H3099/I3099,0)</f>
      </c>
      <c r="K3099" s="181" t="str">
        <f>1-EXP(-J3099)</f>
      </c>
      <c r="L3099" s="182" t="str">
        <f>IF(G3099=30,1,M3098)</f>
      </c>
      <c r="M3099" s="183" t="str">
        <f>L3099*(1-K3099)</f>
      </c>
    </row>
    <row r="3100">
      <c r="A3100" t="s">
        <v>167</v>
      </c>
      <c r="B3100" t="s">
        <v>250</v>
      </c>
      <c r="C3100" s="35" t="s">
        <v>252</v>
      </c>
      <c r="D3100" t="s">
        <v>530</v>
      </c>
      <c r="E3100" t="s">
        <v>548</v>
      </c>
      <c r="F3100" s="176" t="n">
        <v>2050</v>
      </c>
      <c r="G3100" s="177" t="n">
        <v>48</v>
      </c>
      <c r="H3100" s="178" t="n">
        <v>5680.46739689041</v>
      </c>
      <c r="I3100" s="179" t="n">
        <v>4194543.81161146</v>
      </c>
      <c r="J3100" s="180" t="str">
        <f>IF(I3100&gt;0,H3100/I3100,0)</f>
      </c>
      <c r="K3100" s="181" t="str">
        <f>1-EXP(-J3100)</f>
      </c>
      <c r="L3100" s="182" t="str">
        <f>IF(G3100=30,1,M3099)</f>
      </c>
      <c r="M3100" s="183" t="str">
        <f>L3100*(1-K3100)</f>
      </c>
    </row>
    <row r="3101">
      <c r="A3101" t="s">
        <v>167</v>
      </c>
      <c r="B3101" t="s">
        <v>250</v>
      </c>
      <c r="C3101" s="35" t="s">
        <v>252</v>
      </c>
      <c r="D3101" t="s">
        <v>530</v>
      </c>
      <c r="E3101" t="s">
        <v>548</v>
      </c>
      <c r="F3101" s="176" t="n">
        <v>2050</v>
      </c>
      <c r="G3101" s="177" t="n">
        <v>49</v>
      </c>
      <c r="H3101" s="178" t="n">
        <v>6137.59425006017</v>
      </c>
      <c r="I3101" s="179" t="n">
        <v>4165562.16739886</v>
      </c>
      <c r="J3101" s="180" t="str">
        <f>IF(I3101&gt;0,H3101/I3101,0)</f>
      </c>
      <c r="K3101" s="181" t="str">
        <f>1-EXP(-J3101)</f>
      </c>
      <c r="L3101" s="182" t="str">
        <f>IF(G3101=30,1,M3100)</f>
      </c>
      <c r="M3101" s="183" t="str">
        <f>L3101*(1-K3101)</f>
      </c>
    </row>
    <row r="3102">
      <c r="A3102" t="s">
        <v>167</v>
      </c>
      <c r="B3102" t="s">
        <v>250</v>
      </c>
      <c r="C3102" s="35" t="s">
        <v>252</v>
      </c>
      <c r="D3102" t="s">
        <v>530</v>
      </c>
      <c r="E3102" t="s">
        <v>548</v>
      </c>
      <c r="F3102" s="176" t="n">
        <v>2050</v>
      </c>
      <c r="G3102" s="177" t="n">
        <v>50</v>
      </c>
      <c r="H3102" s="178" t="n">
        <v>6698.519001111</v>
      </c>
      <c r="I3102" s="179" t="n">
        <v>4154612.96363979</v>
      </c>
      <c r="J3102" s="180" t="str">
        <f>IF(I3102&gt;0,H3102/I3102,0)</f>
      </c>
      <c r="K3102" s="181" t="str">
        <f>1-EXP(-J3102)</f>
      </c>
      <c r="L3102" s="182" t="str">
        <f>IF(G3102=30,1,M3101)</f>
      </c>
      <c r="M3102" s="183" t="str">
        <f>L3102*(1-K3102)</f>
      </c>
    </row>
    <row r="3103">
      <c r="A3103" t="s">
        <v>167</v>
      </c>
      <c r="B3103" t="s">
        <v>250</v>
      </c>
      <c r="C3103" s="35" t="s">
        <v>252</v>
      </c>
      <c r="D3103" t="s">
        <v>530</v>
      </c>
      <c r="E3103" t="s">
        <v>548</v>
      </c>
      <c r="F3103" s="176" t="n">
        <v>2050</v>
      </c>
      <c r="G3103" s="177" t="n">
        <v>51</v>
      </c>
      <c r="H3103" s="178" t="n">
        <v>7620.82911211958</v>
      </c>
      <c r="I3103" s="179" t="n">
        <v>4179499.44836395</v>
      </c>
      <c r="J3103" s="180" t="str">
        <f>IF(I3103&gt;0,H3103/I3103,0)</f>
      </c>
      <c r="K3103" s="181" t="str">
        <f>1-EXP(-J3103)</f>
      </c>
      <c r="L3103" s="182" t="str">
        <f>IF(G3103=30,1,M3102)</f>
      </c>
      <c r="M3103" s="183" t="str">
        <f>L3103*(1-K3103)</f>
      </c>
    </row>
    <row r="3104">
      <c r="A3104" t="s">
        <v>167</v>
      </c>
      <c r="B3104" t="s">
        <v>250</v>
      </c>
      <c r="C3104" s="35" t="s">
        <v>252</v>
      </c>
      <c r="D3104" t="s">
        <v>530</v>
      </c>
      <c r="E3104" t="s">
        <v>548</v>
      </c>
      <c r="F3104" s="176" t="n">
        <v>2050</v>
      </c>
      <c r="G3104" s="177" t="n">
        <v>52</v>
      </c>
      <c r="H3104" s="178" t="n">
        <v>8376.25224998409</v>
      </c>
      <c r="I3104" s="179" t="n">
        <v>4205608.40721403</v>
      </c>
      <c r="J3104" s="180" t="str">
        <f>IF(I3104&gt;0,H3104/I3104,0)</f>
      </c>
      <c r="K3104" s="181" t="str">
        <f>1-EXP(-J3104)</f>
      </c>
      <c r="L3104" s="182" t="str">
        <f>IF(G3104=30,1,M3103)</f>
      </c>
      <c r="M3104" s="183" t="str">
        <f>L3104*(1-K3104)</f>
      </c>
    </row>
    <row r="3105">
      <c r="A3105" t="s">
        <v>167</v>
      </c>
      <c r="B3105" t="s">
        <v>250</v>
      </c>
      <c r="C3105" s="35" t="s">
        <v>252</v>
      </c>
      <c r="D3105" t="s">
        <v>530</v>
      </c>
      <c r="E3105" t="s">
        <v>548</v>
      </c>
      <c r="F3105" s="176" t="n">
        <v>2050</v>
      </c>
      <c r="G3105" s="177" t="n">
        <v>53</v>
      </c>
      <c r="H3105" s="178" t="n">
        <v>9094.49384373674</v>
      </c>
      <c r="I3105" s="179" t="n">
        <v>4185928.6744628</v>
      </c>
      <c r="J3105" s="180" t="str">
        <f>IF(I3105&gt;0,H3105/I3105,0)</f>
      </c>
      <c r="K3105" s="181" t="str">
        <f>1-EXP(-J3105)</f>
      </c>
      <c r="L3105" s="182" t="str">
        <f>IF(G3105=30,1,M3104)</f>
      </c>
      <c r="M3105" s="183" t="str">
        <f>L3105*(1-K3105)</f>
      </c>
    </row>
    <row r="3106">
      <c r="A3106" t="s">
        <v>167</v>
      </c>
      <c r="B3106" t="s">
        <v>250</v>
      </c>
      <c r="C3106" s="35" t="s">
        <v>252</v>
      </c>
      <c r="D3106" t="s">
        <v>530</v>
      </c>
      <c r="E3106" t="s">
        <v>548</v>
      </c>
      <c r="F3106" s="176" t="n">
        <v>2050</v>
      </c>
      <c r="G3106" s="177" t="n">
        <v>54</v>
      </c>
      <c r="H3106" s="178" t="n">
        <v>9786.07453237558</v>
      </c>
      <c r="I3106" s="179" t="n">
        <v>4108910.47151501</v>
      </c>
      <c r="J3106" s="180" t="str">
        <f>IF(I3106&gt;0,H3106/I3106,0)</f>
      </c>
      <c r="K3106" s="181" t="str">
        <f>1-EXP(-J3106)</f>
      </c>
      <c r="L3106" s="182" t="str">
        <f>IF(G3106=30,1,M3105)</f>
      </c>
      <c r="M3106" s="183" t="str">
        <f>L3106*(1-K3106)</f>
      </c>
    </row>
    <row r="3107">
      <c r="A3107" t="s">
        <v>167</v>
      </c>
      <c r="B3107" t="s">
        <v>250</v>
      </c>
      <c r="C3107" s="35" t="s">
        <v>252</v>
      </c>
      <c r="D3107" t="s">
        <v>530</v>
      </c>
      <c r="E3107" t="s">
        <v>548</v>
      </c>
      <c r="F3107" s="176" t="n">
        <v>2050</v>
      </c>
      <c r="G3107" s="177" t="n">
        <v>55</v>
      </c>
      <c r="H3107" s="178" t="n">
        <v>10528.5088129378</v>
      </c>
      <c r="I3107" s="179" t="n">
        <v>4028799.683712</v>
      </c>
      <c r="J3107" s="180" t="str">
        <f>IF(I3107&gt;0,H3107/I3107,0)</f>
      </c>
      <c r="K3107" s="181" t="str">
        <f>1-EXP(-J3107)</f>
      </c>
      <c r="L3107" s="182" t="str">
        <f>IF(G3107=30,1,M3106)</f>
      </c>
      <c r="M3107" s="183" t="str">
        <f>L3107*(1-K3107)</f>
      </c>
    </row>
    <row r="3108">
      <c r="A3108" t="s">
        <v>167</v>
      </c>
      <c r="B3108" t="s">
        <v>250</v>
      </c>
      <c r="C3108" s="35" t="s">
        <v>252</v>
      </c>
      <c r="D3108" t="s">
        <v>530</v>
      </c>
      <c r="E3108" t="s">
        <v>548</v>
      </c>
      <c r="F3108" s="176" t="n">
        <v>2050</v>
      </c>
      <c r="G3108" s="177" t="n">
        <v>56</v>
      </c>
      <c r="H3108" s="178" t="n">
        <v>11163.3584654116</v>
      </c>
      <c r="I3108" s="179" t="n">
        <v>3956112.96314818</v>
      </c>
      <c r="J3108" s="180" t="str">
        <f>IF(I3108&gt;0,H3108/I3108,0)</f>
      </c>
      <c r="K3108" s="181" t="str">
        <f>1-EXP(-J3108)</f>
      </c>
      <c r="L3108" s="182" t="str">
        <f>IF(G3108=30,1,M3107)</f>
      </c>
      <c r="M3108" s="183" t="str">
        <f>L3108*(1-K3108)</f>
      </c>
    </row>
    <row r="3109">
      <c r="A3109" t="s">
        <v>167</v>
      </c>
      <c r="B3109" t="s">
        <v>250</v>
      </c>
      <c r="C3109" s="35" t="s">
        <v>252</v>
      </c>
      <c r="D3109" t="s">
        <v>530</v>
      </c>
      <c r="E3109" t="s">
        <v>548</v>
      </c>
      <c r="F3109" s="176" t="n">
        <v>2050</v>
      </c>
      <c r="G3109" s="177" t="n">
        <v>57</v>
      </c>
      <c r="H3109" s="178" t="n">
        <v>12083.2955929138</v>
      </c>
      <c r="I3109" s="179" t="n">
        <v>3884280.14392798</v>
      </c>
      <c r="J3109" s="180" t="str">
        <f>IF(I3109&gt;0,H3109/I3109,0)</f>
      </c>
      <c r="K3109" s="181" t="str">
        <f>1-EXP(-J3109)</f>
      </c>
      <c r="L3109" s="182" t="str">
        <f>IF(G3109=30,1,M3108)</f>
      </c>
      <c r="M3109" s="183" t="str">
        <f>L3109*(1-K3109)</f>
      </c>
    </row>
    <row r="3110">
      <c r="A3110" t="s">
        <v>167</v>
      </c>
      <c r="B3110" t="s">
        <v>250</v>
      </c>
      <c r="C3110" s="35" t="s">
        <v>252</v>
      </c>
      <c r="D3110" t="s">
        <v>530</v>
      </c>
      <c r="E3110" t="s">
        <v>548</v>
      </c>
      <c r="F3110" s="176" t="n">
        <v>2050</v>
      </c>
      <c r="G3110" s="177" t="n">
        <v>58</v>
      </c>
      <c r="H3110" s="178" t="n">
        <v>13170.3002966174</v>
      </c>
      <c r="I3110" s="179" t="n">
        <v>3843211.00731982</v>
      </c>
      <c r="J3110" s="180" t="str">
        <f>IF(I3110&gt;0,H3110/I3110,0)</f>
      </c>
      <c r="K3110" s="181" t="str">
        <f>1-EXP(-J3110)</f>
      </c>
      <c r="L3110" s="182" t="str">
        <f>IF(G3110=30,1,M3109)</f>
      </c>
      <c r="M3110" s="183" t="str">
        <f>L3110*(1-K3110)</f>
      </c>
    </row>
    <row r="3111">
      <c r="A3111" t="s">
        <v>167</v>
      </c>
      <c r="B3111" t="s">
        <v>250</v>
      </c>
      <c r="C3111" s="35" t="s">
        <v>252</v>
      </c>
      <c r="D3111" t="s">
        <v>530</v>
      </c>
      <c r="E3111" t="s">
        <v>548</v>
      </c>
      <c r="F3111" s="176" t="n">
        <v>2050</v>
      </c>
      <c r="G3111" s="177" t="n">
        <v>59</v>
      </c>
      <c r="H3111" s="178" t="n">
        <v>13736.7959457778</v>
      </c>
      <c r="I3111" s="179" t="n">
        <v>3794603.9544738</v>
      </c>
      <c r="J3111" s="180" t="str">
        <f>IF(I3111&gt;0,H3111/I3111,0)</f>
      </c>
      <c r="K3111" s="181" t="str">
        <f>1-EXP(-J3111)</f>
      </c>
      <c r="L3111" s="182" t="str">
        <f>IF(G3111=30,1,M3110)</f>
      </c>
      <c r="M3111" s="183" t="str">
        <f>L3111*(1-K3111)</f>
      </c>
    </row>
    <row r="3112">
      <c r="A3112" t="s">
        <v>167</v>
      </c>
      <c r="B3112" t="s">
        <v>250</v>
      </c>
      <c r="C3112" s="35" t="s">
        <v>252</v>
      </c>
      <c r="D3112" t="s">
        <v>530</v>
      </c>
      <c r="E3112" t="s">
        <v>548</v>
      </c>
      <c r="F3112" s="176" t="n">
        <v>2050</v>
      </c>
      <c r="G3112" s="177" t="n">
        <v>60</v>
      </c>
      <c r="H3112" s="178" t="n">
        <v>14527.4265684801</v>
      </c>
      <c r="I3112" s="179" t="n">
        <v>3747566.78530451</v>
      </c>
      <c r="J3112" s="180" t="str">
        <f>IF(I3112&gt;0,H3112/I3112,0)</f>
      </c>
      <c r="K3112" s="181" t="str">
        <f>1-EXP(-J3112)</f>
      </c>
      <c r="L3112" s="182" t="str">
        <f>IF(G3112=30,1,M3111)</f>
      </c>
      <c r="M3112" s="183" t="str">
        <f>L3112*(1-K3112)</f>
      </c>
    </row>
    <row r="3113">
      <c r="A3113" t="s">
        <v>167</v>
      </c>
      <c r="B3113" t="s">
        <v>250</v>
      </c>
      <c r="C3113" s="35" t="s">
        <v>252</v>
      </c>
      <c r="D3113" t="s">
        <v>530</v>
      </c>
      <c r="E3113" t="s">
        <v>548</v>
      </c>
      <c r="F3113" s="176" t="n">
        <v>2050</v>
      </c>
      <c r="G3113" s="177" t="n">
        <v>61</v>
      </c>
      <c r="H3113" s="178" t="n">
        <v>15348.7536292284</v>
      </c>
      <c r="I3113" s="179" t="n">
        <v>3718920.77717571</v>
      </c>
      <c r="J3113" s="180" t="str">
        <f>IF(I3113&gt;0,H3113/I3113,0)</f>
      </c>
      <c r="K3113" s="181" t="str">
        <f>1-EXP(-J3113)</f>
      </c>
      <c r="L3113" s="182" t="str">
        <f>IF(G3113=30,1,M3112)</f>
      </c>
      <c r="M3113" s="183" t="str">
        <f>L3113*(1-K3113)</f>
      </c>
    </row>
    <row r="3114">
      <c r="A3114" t="s">
        <v>167</v>
      </c>
      <c r="B3114" t="s">
        <v>250</v>
      </c>
      <c r="C3114" s="35" t="s">
        <v>252</v>
      </c>
      <c r="D3114" t="s">
        <v>530</v>
      </c>
      <c r="E3114" t="s">
        <v>548</v>
      </c>
      <c r="F3114" s="176" t="n">
        <v>2050</v>
      </c>
      <c r="G3114" s="177" t="n">
        <v>62</v>
      </c>
      <c r="H3114" s="178" t="n">
        <v>16426.5444071026</v>
      </c>
      <c r="I3114" s="179" t="n">
        <v>3645282.34128035</v>
      </c>
      <c r="J3114" s="180" t="str">
        <f>IF(I3114&gt;0,H3114/I3114,0)</f>
      </c>
      <c r="K3114" s="181" t="str">
        <f>1-EXP(-J3114)</f>
      </c>
      <c r="L3114" s="182" t="str">
        <f>IF(G3114=30,1,M3113)</f>
      </c>
      <c r="M3114" s="183" t="str">
        <f>L3114*(1-K3114)</f>
      </c>
    </row>
    <row r="3115">
      <c r="A3115" t="s">
        <v>167</v>
      </c>
      <c r="B3115" t="s">
        <v>250</v>
      </c>
      <c r="C3115" s="35" t="s">
        <v>252</v>
      </c>
      <c r="D3115" t="s">
        <v>530</v>
      </c>
      <c r="E3115" t="s">
        <v>548</v>
      </c>
      <c r="F3115" s="176" t="n">
        <v>2050</v>
      </c>
      <c r="G3115" s="177" t="n">
        <v>63</v>
      </c>
      <c r="H3115" s="178" t="n">
        <v>17503.9728143514</v>
      </c>
      <c r="I3115" s="179" t="n">
        <v>3561860.97249868</v>
      </c>
      <c r="J3115" s="180" t="str">
        <f>IF(I3115&gt;0,H3115/I3115,0)</f>
      </c>
      <c r="K3115" s="181" t="str">
        <f>1-EXP(-J3115)</f>
      </c>
      <c r="L3115" s="182" t="str">
        <f>IF(G3115=30,1,M3114)</f>
      </c>
      <c r="M3115" s="183" t="str">
        <f>L3115*(1-K3115)</f>
      </c>
    </row>
    <row r="3116">
      <c r="A3116" t="s">
        <v>167</v>
      </c>
      <c r="B3116" t="s">
        <v>250</v>
      </c>
      <c r="C3116" s="35" t="s">
        <v>252</v>
      </c>
      <c r="D3116" t="s">
        <v>530</v>
      </c>
      <c r="E3116" t="s">
        <v>548</v>
      </c>
      <c r="F3116" s="176" t="n">
        <v>2050</v>
      </c>
      <c r="G3116" s="177" t="n">
        <v>64</v>
      </c>
      <c r="H3116" s="178" t="n">
        <v>19193.7212003467</v>
      </c>
      <c r="I3116" s="179" t="n">
        <v>3529902.73757208</v>
      </c>
      <c r="J3116" s="180" t="str">
        <f>IF(I3116&gt;0,H3116/I3116,0)</f>
      </c>
      <c r="K3116" s="181" t="str">
        <f>1-EXP(-J3116)</f>
      </c>
      <c r="L3116" s="182" t="str">
        <f>IF(G3116=30,1,M3115)</f>
      </c>
      <c r="M3116" s="183" t="str">
        <f>L3116*(1-K3116)</f>
      </c>
    </row>
    <row r="3117">
      <c r="A3117" t="s">
        <v>167</v>
      </c>
      <c r="B3117" t="s">
        <v>250</v>
      </c>
      <c r="C3117" s="35" t="s">
        <v>252</v>
      </c>
      <c r="D3117" t="s">
        <v>530</v>
      </c>
      <c r="E3117" t="s">
        <v>548</v>
      </c>
      <c r="F3117" s="176" t="n">
        <v>2050</v>
      </c>
      <c r="G3117" s="177" t="n">
        <v>65</v>
      </c>
      <c r="H3117" s="178" t="n">
        <v>21169.9002559513</v>
      </c>
      <c r="I3117" s="179" t="n">
        <v>3542777.78724804</v>
      </c>
      <c r="J3117" s="180" t="str">
        <f>IF(I3117&gt;0,H3117/I3117,0)</f>
      </c>
      <c r="K3117" s="181" t="str">
        <f>1-EXP(-J3117)</f>
      </c>
      <c r="L3117" s="182" t="str">
        <f>IF(G3117=30,1,M3116)</f>
      </c>
      <c r="M3117" s="183" t="str">
        <f>L3117*(1-K3117)</f>
      </c>
    </row>
    <row r="3118">
      <c r="A3118" t="s">
        <v>167</v>
      </c>
      <c r="B3118" t="s">
        <v>250</v>
      </c>
      <c r="C3118" s="35" t="s">
        <v>252</v>
      </c>
      <c r="D3118" t="s">
        <v>530</v>
      </c>
      <c r="E3118" t="s">
        <v>548</v>
      </c>
      <c r="F3118" s="176" t="n">
        <v>2050</v>
      </c>
      <c r="G3118" s="177" t="n">
        <v>66</v>
      </c>
      <c r="H3118" s="178" t="n">
        <v>22156.1520437704</v>
      </c>
      <c r="I3118" s="179" t="n">
        <v>3514477.37888598</v>
      </c>
      <c r="J3118" s="180" t="str">
        <f>IF(I3118&gt;0,H3118/I3118,0)</f>
      </c>
      <c r="K3118" s="181" t="str">
        <f>1-EXP(-J3118)</f>
      </c>
      <c r="L3118" s="182" t="str">
        <f>IF(G3118=30,1,M3117)</f>
      </c>
      <c r="M3118" s="183" t="str">
        <f>L3118*(1-K3118)</f>
      </c>
    </row>
    <row r="3119">
      <c r="A3119" t="s">
        <v>167</v>
      </c>
      <c r="B3119" t="s">
        <v>250</v>
      </c>
      <c r="C3119" s="35" t="s">
        <v>252</v>
      </c>
      <c r="D3119" t="s">
        <v>530</v>
      </c>
      <c r="E3119" t="s">
        <v>548</v>
      </c>
      <c r="F3119" s="176" t="n">
        <v>2050</v>
      </c>
      <c r="G3119" s="177" t="n">
        <v>67</v>
      </c>
      <c r="H3119" s="178" t="n">
        <v>23630.3971114793</v>
      </c>
      <c r="I3119" s="179" t="n">
        <v>3433421.68934235</v>
      </c>
      <c r="J3119" s="180" t="str">
        <f>IF(I3119&gt;0,H3119/I3119,0)</f>
      </c>
      <c r="K3119" s="181" t="str">
        <f>1-EXP(-J3119)</f>
      </c>
      <c r="L3119" s="182" t="str">
        <f>IF(G3119=30,1,M3118)</f>
      </c>
      <c r="M3119" s="183" t="str">
        <f>L3119*(1-K3119)</f>
      </c>
    </row>
    <row r="3120">
      <c r="A3120" t="s">
        <v>167</v>
      </c>
      <c r="B3120" t="s">
        <v>250</v>
      </c>
      <c r="C3120" s="35" t="s">
        <v>252</v>
      </c>
      <c r="D3120" t="s">
        <v>530</v>
      </c>
      <c r="E3120" t="s">
        <v>548</v>
      </c>
      <c r="F3120" s="176" t="n">
        <v>2050</v>
      </c>
      <c r="G3120" s="177" t="n">
        <v>68</v>
      </c>
      <c r="H3120" s="178" t="n">
        <v>24868.3331058122</v>
      </c>
      <c r="I3120" s="179" t="n">
        <v>3328928.95020059</v>
      </c>
      <c r="J3120" s="180" t="str">
        <f>IF(I3120&gt;0,H3120/I3120,0)</f>
      </c>
      <c r="K3120" s="181" t="str">
        <f>1-EXP(-J3120)</f>
      </c>
      <c r="L3120" s="182" t="str">
        <f>IF(G3120=30,1,M3119)</f>
      </c>
      <c r="M3120" s="183" t="str">
        <f>L3120*(1-K3120)</f>
      </c>
    </row>
    <row r="3121">
      <c r="A3121" t="s">
        <v>167</v>
      </c>
      <c r="B3121" t="s">
        <v>250</v>
      </c>
      <c r="C3121" s="35" t="s">
        <v>252</v>
      </c>
      <c r="D3121" t="s">
        <v>530</v>
      </c>
      <c r="E3121" t="s">
        <v>548</v>
      </c>
      <c r="F3121" s="176" t="n">
        <v>2050</v>
      </c>
      <c r="G3121" s="177" t="n">
        <v>69</v>
      </c>
      <c r="H3121" s="178" t="n">
        <v>25381.6450375294</v>
      </c>
      <c r="I3121" s="179" t="n">
        <v>3216965.29482797</v>
      </c>
      <c r="J3121" s="180" t="str">
        <f>IF(I3121&gt;0,H3121/I3121,0)</f>
      </c>
      <c r="K3121" s="181" t="str">
        <f>1-EXP(-J3121)</f>
      </c>
      <c r="L3121" s="182" t="str">
        <f>IF(G3121=30,1,M3120)</f>
      </c>
      <c r="M3121" s="183" t="str">
        <f>L3121*(1-K3121)</f>
      </c>
    </row>
    <row r="3122">
      <c r="A3122" t="s">
        <v>167</v>
      </c>
      <c r="B3122" t="s">
        <v>232</v>
      </c>
      <c r="C3122" s="35" t="s">
        <v>457</v>
      </c>
      <c r="D3122" t="s">
        <v>530</v>
      </c>
      <c r="E3122" t="s">
        <v>548</v>
      </c>
      <c r="F3122" s="176" t="n">
        <v>2025</v>
      </c>
      <c r="G3122" s="177" t="n">
        <v>30</v>
      </c>
      <c r="H3122" s="178" t="n">
        <v>917.590685097224</v>
      </c>
      <c r="I3122" s="179" t="n">
        <v>4325986.88866595</v>
      </c>
      <c r="J3122" s="180" t="str">
        <f>IF(I3122&gt;0,H3122/I3122,0)</f>
      </c>
      <c r="K3122" s="181" t="str">
        <f>1-EXP(-J3122)</f>
      </c>
      <c r="L3122" s="182" t="str">
        <f>IF(G3122=30,1,M3121)</f>
      </c>
      <c r="M3122" s="183" t="str">
        <f>L3122*(1-K3122)</f>
      </c>
    </row>
    <row r="3123">
      <c r="A3123" t="s">
        <v>167</v>
      </c>
      <c r="B3123" t="s">
        <v>232</v>
      </c>
      <c r="C3123" s="35" t="s">
        <v>457</v>
      </c>
      <c r="D3123" t="s">
        <v>530</v>
      </c>
      <c r="E3123" t="s">
        <v>548</v>
      </c>
      <c r="F3123" s="176" t="n">
        <v>2025</v>
      </c>
      <c r="G3123" s="177" t="n">
        <v>31</v>
      </c>
      <c r="H3123" s="178" t="n">
        <v>1309.86703368126</v>
      </c>
      <c r="I3123" s="179" t="n">
        <v>4272907.51906144</v>
      </c>
      <c r="J3123" s="180" t="str">
        <f>IF(I3123&gt;0,H3123/I3123,0)</f>
      </c>
      <c r="K3123" s="181" t="str">
        <f>1-EXP(-J3123)</f>
      </c>
      <c r="L3123" s="182" t="str">
        <f>IF(G3123=30,1,M3122)</f>
      </c>
      <c r="M3123" s="183" t="str">
        <f>L3123*(1-K3123)</f>
      </c>
    </row>
    <row r="3124">
      <c r="A3124" t="s">
        <v>167</v>
      </c>
      <c r="B3124" t="s">
        <v>232</v>
      </c>
      <c r="C3124" s="35" t="s">
        <v>457</v>
      </c>
      <c r="D3124" t="s">
        <v>530</v>
      </c>
      <c r="E3124" t="s">
        <v>548</v>
      </c>
      <c r="F3124" s="176" t="n">
        <v>2025</v>
      </c>
      <c r="G3124" s="177" t="n">
        <v>32</v>
      </c>
      <c r="H3124" s="178" t="n">
        <v>1349.75707427824</v>
      </c>
      <c r="I3124" s="179" t="n">
        <v>4222809.06483288</v>
      </c>
      <c r="J3124" s="180" t="str">
        <f>IF(I3124&gt;0,H3124/I3124,0)</f>
      </c>
      <c r="K3124" s="181" t="str">
        <f>1-EXP(-J3124)</f>
      </c>
      <c r="L3124" s="182" t="str">
        <f>IF(G3124=30,1,M3123)</f>
      </c>
      <c r="M3124" s="183" t="str">
        <f>L3124*(1-K3124)</f>
      </c>
    </row>
    <row r="3125">
      <c r="A3125" t="s">
        <v>167</v>
      </c>
      <c r="B3125" t="s">
        <v>232</v>
      </c>
      <c r="C3125" s="35" t="s">
        <v>457</v>
      </c>
      <c r="D3125" t="s">
        <v>530</v>
      </c>
      <c r="E3125" t="s">
        <v>548</v>
      </c>
      <c r="F3125" s="176" t="n">
        <v>2025</v>
      </c>
      <c r="G3125" s="177" t="n">
        <v>33</v>
      </c>
      <c r="H3125" s="178" t="n">
        <v>1419.19299888798</v>
      </c>
      <c r="I3125" s="179" t="n">
        <v>4208311.49077587</v>
      </c>
      <c r="J3125" s="180" t="str">
        <f>IF(I3125&gt;0,H3125/I3125,0)</f>
      </c>
      <c r="K3125" s="181" t="str">
        <f>1-EXP(-J3125)</f>
      </c>
      <c r="L3125" s="182" t="str">
        <f>IF(G3125=30,1,M3124)</f>
      </c>
      <c r="M3125" s="183" t="str">
        <f>L3125*(1-K3125)</f>
      </c>
    </row>
    <row r="3126">
      <c r="A3126" t="s">
        <v>167</v>
      </c>
      <c r="B3126" t="s">
        <v>232</v>
      </c>
      <c r="C3126" s="35" t="s">
        <v>457</v>
      </c>
      <c r="D3126" t="s">
        <v>530</v>
      </c>
      <c r="E3126" t="s">
        <v>548</v>
      </c>
      <c r="F3126" s="176" t="n">
        <v>2025</v>
      </c>
      <c r="G3126" s="177" t="n">
        <v>34</v>
      </c>
      <c r="H3126" s="178" t="n">
        <v>1510.97985928696</v>
      </c>
      <c r="I3126" s="179" t="n">
        <v>4188390.23191874</v>
      </c>
      <c r="J3126" s="180" t="str">
        <f>IF(I3126&gt;0,H3126/I3126,0)</f>
      </c>
      <c r="K3126" s="181" t="str">
        <f>1-EXP(-J3126)</f>
      </c>
      <c r="L3126" s="182" t="str">
        <f>IF(G3126=30,1,M3125)</f>
      </c>
      <c r="M3126" s="183" t="str">
        <f>L3126*(1-K3126)</f>
      </c>
    </row>
    <row r="3127">
      <c r="A3127" t="s">
        <v>167</v>
      </c>
      <c r="B3127" t="s">
        <v>232</v>
      </c>
      <c r="C3127" s="35" t="s">
        <v>457</v>
      </c>
      <c r="D3127" t="s">
        <v>530</v>
      </c>
      <c r="E3127" t="s">
        <v>548</v>
      </c>
      <c r="F3127" s="176" t="n">
        <v>2025</v>
      </c>
      <c r="G3127" s="177" t="n">
        <v>35</v>
      </c>
      <c r="H3127" s="178" t="n">
        <v>1631.10903285005</v>
      </c>
      <c r="I3127" s="179" t="n">
        <v>4172291.59254628</v>
      </c>
      <c r="J3127" s="180" t="str">
        <f>IF(I3127&gt;0,H3127/I3127,0)</f>
      </c>
      <c r="K3127" s="181" t="str">
        <f>1-EXP(-J3127)</f>
      </c>
      <c r="L3127" s="182" t="str">
        <f>IF(G3127=30,1,M3126)</f>
      </c>
      <c r="M3127" s="183" t="str">
        <f>L3127*(1-K3127)</f>
      </c>
    </row>
    <row r="3128">
      <c r="A3128" t="s">
        <v>167</v>
      </c>
      <c r="B3128" t="s">
        <v>232</v>
      </c>
      <c r="C3128" s="35" t="s">
        <v>457</v>
      </c>
      <c r="D3128" t="s">
        <v>530</v>
      </c>
      <c r="E3128" t="s">
        <v>548</v>
      </c>
      <c r="F3128" s="176" t="n">
        <v>2025</v>
      </c>
      <c r="G3128" s="177" t="n">
        <v>36</v>
      </c>
      <c r="H3128" s="178" t="n">
        <v>2229.74299223844</v>
      </c>
      <c r="I3128" s="179" t="n">
        <v>4179862.94602308</v>
      </c>
      <c r="J3128" s="180" t="str">
        <f>IF(I3128&gt;0,H3128/I3128,0)</f>
      </c>
      <c r="K3128" s="181" t="str">
        <f>1-EXP(-J3128)</f>
      </c>
      <c r="L3128" s="182" t="str">
        <f>IF(G3128=30,1,M3127)</f>
      </c>
      <c r="M3128" s="183" t="str">
        <f>L3128*(1-K3128)</f>
      </c>
    </row>
    <row r="3129">
      <c r="A3129" t="s">
        <v>167</v>
      </c>
      <c r="B3129" t="s">
        <v>232</v>
      </c>
      <c r="C3129" s="35" t="s">
        <v>457</v>
      </c>
      <c r="D3129" t="s">
        <v>530</v>
      </c>
      <c r="E3129" t="s">
        <v>548</v>
      </c>
      <c r="F3129" s="176" t="n">
        <v>2025</v>
      </c>
      <c r="G3129" s="177" t="n">
        <v>37</v>
      </c>
      <c r="H3129" s="178" t="n">
        <v>2512.84582179859</v>
      </c>
      <c r="I3129" s="179" t="n">
        <v>4141888.97093107</v>
      </c>
      <c r="J3129" s="180" t="str">
        <f>IF(I3129&gt;0,H3129/I3129,0)</f>
      </c>
      <c r="K3129" s="181" t="str">
        <f>1-EXP(-J3129)</f>
      </c>
      <c r="L3129" s="182" t="str">
        <f>IF(G3129=30,1,M3128)</f>
      </c>
      <c r="M3129" s="183" t="str">
        <f>L3129*(1-K3129)</f>
      </c>
    </row>
    <row r="3130">
      <c r="A3130" t="s">
        <v>167</v>
      </c>
      <c r="B3130" t="s">
        <v>232</v>
      </c>
      <c r="C3130" s="35" t="s">
        <v>457</v>
      </c>
      <c r="D3130" t="s">
        <v>530</v>
      </c>
      <c r="E3130" t="s">
        <v>548</v>
      </c>
      <c r="F3130" s="176" t="n">
        <v>2025</v>
      </c>
      <c r="G3130" s="177" t="n">
        <v>38</v>
      </c>
      <c r="H3130" s="178" t="n">
        <v>2815.53815004383</v>
      </c>
      <c r="I3130" s="179" t="n">
        <v>4095336.76092129</v>
      </c>
      <c r="J3130" s="180" t="str">
        <f>IF(I3130&gt;0,H3130/I3130,0)</f>
      </c>
      <c r="K3130" s="181" t="str">
        <f>1-EXP(-J3130)</f>
      </c>
      <c r="L3130" s="182" t="str">
        <f>IF(G3130=30,1,M3129)</f>
      </c>
      <c r="M3130" s="183" t="str">
        <f>L3130*(1-K3130)</f>
      </c>
    </row>
    <row r="3131">
      <c r="A3131" t="s">
        <v>167</v>
      </c>
      <c r="B3131" t="s">
        <v>232</v>
      </c>
      <c r="C3131" s="35" t="s">
        <v>457</v>
      </c>
      <c r="D3131" t="s">
        <v>530</v>
      </c>
      <c r="E3131" t="s">
        <v>548</v>
      </c>
      <c r="F3131" s="176" t="n">
        <v>2025</v>
      </c>
      <c r="G3131" s="177" t="n">
        <v>39</v>
      </c>
      <c r="H3131" s="178" t="n">
        <v>3074.21812377033</v>
      </c>
      <c r="I3131" s="179" t="n">
        <v>4111651.35785956</v>
      </c>
      <c r="J3131" s="180" t="str">
        <f>IF(I3131&gt;0,H3131/I3131,0)</f>
      </c>
      <c r="K3131" s="181" t="str">
        <f>1-EXP(-J3131)</f>
      </c>
      <c r="L3131" s="182" t="str">
        <f>IF(G3131=30,1,M3130)</f>
      </c>
      <c r="M3131" s="183" t="str">
        <f>L3131*(1-K3131)</f>
      </c>
    </row>
    <row r="3132">
      <c r="A3132" t="s">
        <v>167</v>
      </c>
      <c r="B3132" t="s">
        <v>232</v>
      </c>
      <c r="C3132" s="35" t="s">
        <v>457</v>
      </c>
      <c r="D3132" t="s">
        <v>530</v>
      </c>
      <c r="E3132" t="s">
        <v>548</v>
      </c>
      <c r="F3132" s="176" t="n">
        <v>2025</v>
      </c>
      <c r="G3132" s="177" t="n">
        <v>40</v>
      </c>
      <c r="H3132" s="178" t="n">
        <v>3465.9808665666</v>
      </c>
      <c r="I3132" s="179" t="n">
        <v>4186115.0552511</v>
      </c>
      <c r="J3132" s="180" t="str">
        <f>IF(I3132&gt;0,H3132/I3132,0)</f>
      </c>
      <c r="K3132" s="181" t="str">
        <f>1-EXP(-J3132)</f>
      </c>
      <c r="L3132" s="182" t="str">
        <f>IF(G3132=30,1,M3131)</f>
      </c>
      <c r="M3132" s="183" t="str">
        <f>L3132*(1-K3132)</f>
      </c>
    </row>
    <row r="3133">
      <c r="A3133" t="s">
        <v>167</v>
      </c>
      <c r="B3133" t="s">
        <v>232</v>
      </c>
      <c r="C3133" s="35" t="s">
        <v>457</v>
      </c>
      <c r="D3133" t="s">
        <v>530</v>
      </c>
      <c r="E3133" t="s">
        <v>548</v>
      </c>
      <c r="F3133" s="176" t="n">
        <v>2025</v>
      </c>
      <c r="G3133" s="177" t="n">
        <v>41</v>
      </c>
      <c r="H3133" s="178" t="n">
        <v>4701.86576681402</v>
      </c>
      <c r="I3133" s="179" t="n">
        <v>4219085.53767691</v>
      </c>
      <c r="J3133" s="180" t="str">
        <f>IF(I3133&gt;0,H3133/I3133,0)</f>
      </c>
      <c r="K3133" s="181" t="str">
        <f>1-EXP(-J3133)</f>
      </c>
      <c r="L3133" s="182" t="str">
        <f>IF(G3133=30,1,M3132)</f>
      </c>
      <c r="M3133" s="183" t="str">
        <f>L3133*(1-K3133)</f>
      </c>
    </row>
    <row r="3134">
      <c r="A3134" t="s">
        <v>167</v>
      </c>
      <c r="B3134" t="s">
        <v>232</v>
      </c>
      <c r="C3134" s="35" t="s">
        <v>457</v>
      </c>
      <c r="D3134" t="s">
        <v>530</v>
      </c>
      <c r="E3134" t="s">
        <v>548</v>
      </c>
      <c r="F3134" s="176" t="n">
        <v>2025</v>
      </c>
      <c r="G3134" s="177" t="n">
        <v>42</v>
      </c>
      <c r="H3134" s="178" t="n">
        <v>5031.61378237188</v>
      </c>
      <c r="I3134" s="179" t="n">
        <v>4191595.47539914</v>
      </c>
      <c r="J3134" s="180" t="str">
        <f>IF(I3134&gt;0,H3134/I3134,0)</f>
      </c>
      <c r="K3134" s="181" t="str">
        <f>1-EXP(-J3134)</f>
      </c>
      <c r="L3134" s="182" t="str">
        <f>IF(G3134=30,1,M3133)</f>
      </c>
      <c r="M3134" s="183" t="str">
        <f>L3134*(1-K3134)</f>
      </c>
    </row>
    <row r="3135">
      <c r="A3135" t="s">
        <v>167</v>
      </c>
      <c r="B3135" t="s">
        <v>232</v>
      </c>
      <c r="C3135" s="35" t="s">
        <v>457</v>
      </c>
      <c r="D3135" t="s">
        <v>530</v>
      </c>
      <c r="E3135" t="s">
        <v>548</v>
      </c>
      <c r="F3135" s="176" t="n">
        <v>2025</v>
      </c>
      <c r="G3135" s="177" t="n">
        <v>43</v>
      </c>
      <c r="H3135" s="178" t="n">
        <v>5401.92401042373</v>
      </c>
      <c r="I3135" s="179" t="n">
        <v>4139440.44203932</v>
      </c>
      <c r="J3135" s="180" t="str">
        <f>IF(I3135&gt;0,H3135/I3135,0)</f>
      </c>
      <c r="K3135" s="181" t="str">
        <f>1-EXP(-J3135)</f>
      </c>
      <c r="L3135" s="182" t="str">
        <f>IF(G3135=30,1,M3134)</f>
      </c>
      <c r="M3135" s="183" t="str">
        <f>L3135*(1-K3135)</f>
      </c>
    </row>
    <row r="3136">
      <c r="A3136" t="s">
        <v>167</v>
      </c>
      <c r="B3136" t="s">
        <v>232</v>
      </c>
      <c r="C3136" s="35" t="s">
        <v>457</v>
      </c>
      <c r="D3136" t="s">
        <v>530</v>
      </c>
      <c r="E3136" t="s">
        <v>548</v>
      </c>
      <c r="F3136" s="176" t="n">
        <v>2025</v>
      </c>
      <c r="G3136" s="177" t="n">
        <v>44</v>
      </c>
      <c r="H3136" s="178" t="n">
        <v>5382.08056177863</v>
      </c>
      <c r="I3136" s="179" t="n">
        <v>4079738.57202421</v>
      </c>
      <c r="J3136" s="180" t="str">
        <f>IF(I3136&gt;0,H3136/I3136,0)</f>
      </c>
      <c r="K3136" s="181" t="str">
        <f>1-EXP(-J3136)</f>
      </c>
      <c r="L3136" s="182" t="str">
        <f>IF(G3136=30,1,M3135)</f>
      </c>
      <c r="M3136" s="183" t="str">
        <f>L3136*(1-K3136)</f>
      </c>
    </row>
    <row r="3137">
      <c r="A3137" t="s">
        <v>167</v>
      </c>
      <c r="B3137" t="s">
        <v>232</v>
      </c>
      <c r="C3137" s="35" t="s">
        <v>457</v>
      </c>
      <c r="D3137" t="s">
        <v>530</v>
      </c>
      <c r="E3137" t="s">
        <v>548</v>
      </c>
      <c r="F3137" s="176" t="n">
        <v>2025</v>
      </c>
      <c r="G3137" s="177" t="n">
        <v>45</v>
      </c>
      <c r="H3137" s="178" t="n">
        <v>5502.7096943622</v>
      </c>
      <c r="I3137" s="179" t="n">
        <v>4025863.72277551</v>
      </c>
      <c r="J3137" s="180" t="str">
        <f>IF(I3137&gt;0,H3137/I3137,0)</f>
      </c>
      <c r="K3137" s="181" t="str">
        <f>1-EXP(-J3137)</f>
      </c>
      <c r="L3137" s="182" t="str">
        <f>IF(G3137=30,1,M3136)</f>
      </c>
      <c r="M3137" s="183" t="str">
        <f>L3137*(1-K3137)</f>
      </c>
    </row>
    <row r="3138">
      <c r="A3138" t="s">
        <v>167</v>
      </c>
      <c r="B3138" t="s">
        <v>232</v>
      </c>
      <c r="C3138" s="35" t="s">
        <v>457</v>
      </c>
      <c r="D3138" t="s">
        <v>530</v>
      </c>
      <c r="E3138" t="s">
        <v>548</v>
      </c>
      <c r="F3138" s="176" t="n">
        <v>2025</v>
      </c>
      <c r="G3138" s="177" t="n">
        <v>46</v>
      </c>
      <c r="H3138" s="178" t="n">
        <v>6546.4338251416</v>
      </c>
      <c r="I3138" s="179" t="n">
        <v>3958714.57853372</v>
      </c>
      <c r="J3138" s="180" t="str">
        <f>IF(I3138&gt;0,H3138/I3138,0)</f>
      </c>
      <c r="K3138" s="181" t="str">
        <f>1-EXP(-J3138)</f>
      </c>
      <c r="L3138" s="182" t="str">
        <f>IF(G3138=30,1,M3137)</f>
      </c>
      <c r="M3138" s="183" t="str">
        <f>L3138*(1-K3138)</f>
      </c>
    </row>
    <row r="3139">
      <c r="A3139" t="s">
        <v>167</v>
      </c>
      <c r="B3139" t="s">
        <v>232</v>
      </c>
      <c r="C3139" s="35" t="s">
        <v>457</v>
      </c>
      <c r="D3139" t="s">
        <v>530</v>
      </c>
      <c r="E3139" t="s">
        <v>548</v>
      </c>
      <c r="F3139" s="176" t="n">
        <v>2025</v>
      </c>
      <c r="G3139" s="177" t="n">
        <v>47</v>
      </c>
      <c r="H3139" s="178" t="n">
        <v>6840.45720842555</v>
      </c>
      <c r="I3139" s="179" t="n">
        <v>3867221.83436784</v>
      </c>
      <c r="J3139" s="180" t="str">
        <f>IF(I3139&gt;0,H3139/I3139,0)</f>
      </c>
      <c r="K3139" s="181" t="str">
        <f>1-EXP(-J3139)</f>
      </c>
      <c r="L3139" s="182" t="str">
        <f>IF(G3139=30,1,M3138)</f>
      </c>
      <c r="M3139" s="183" t="str">
        <f>L3139*(1-K3139)</f>
      </c>
    </row>
    <row r="3140">
      <c r="A3140" t="s">
        <v>167</v>
      </c>
      <c r="B3140" t="s">
        <v>232</v>
      </c>
      <c r="C3140" s="35" t="s">
        <v>457</v>
      </c>
      <c r="D3140" t="s">
        <v>530</v>
      </c>
      <c r="E3140" t="s">
        <v>548</v>
      </c>
      <c r="F3140" s="176" t="n">
        <v>2025</v>
      </c>
      <c r="G3140" s="177" t="n">
        <v>48</v>
      </c>
      <c r="H3140" s="178" t="n">
        <v>7181.08740770039</v>
      </c>
      <c r="I3140" s="179" t="n">
        <v>3779945.04493843</v>
      </c>
      <c r="J3140" s="180" t="str">
        <f>IF(I3140&gt;0,H3140/I3140,0)</f>
      </c>
      <c r="K3140" s="181" t="str">
        <f>1-EXP(-J3140)</f>
      </c>
      <c r="L3140" s="182" t="str">
        <f>IF(G3140=30,1,M3139)</f>
      </c>
      <c r="M3140" s="183" t="str">
        <f>L3140*(1-K3140)</f>
      </c>
    </row>
    <row r="3141">
      <c r="A3141" t="s">
        <v>167</v>
      </c>
      <c r="B3141" t="s">
        <v>232</v>
      </c>
      <c r="C3141" s="35" t="s">
        <v>457</v>
      </c>
      <c r="D3141" t="s">
        <v>530</v>
      </c>
      <c r="E3141" t="s">
        <v>548</v>
      </c>
      <c r="F3141" s="176" t="n">
        <v>2025</v>
      </c>
      <c r="G3141" s="177" t="n">
        <v>49</v>
      </c>
      <c r="H3141" s="178" t="n">
        <v>7517.21644702936</v>
      </c>
      <c r="I3141" s="179" t="n">
        <v>3708728.35201075</v>
      </c>
      <c r="J3141" s="180" t="str">
        <f>IF(I3141&gt;0,H3141/I3141,0)</f>
      </c>
      <c r="K3141" s="181" t="str">
        <f>1-EXP(-J3141)</f>
      </c>
      <c r="L3141" s="182" t="str">
        <f>IF(G3141=30,1,M3140)</f>
      </c>
      <c r="M3141" s="183" t="str">
        <f>L3141*(1-K3141)</f>
      </c>
    </row>
    <row r="3142">
      <c r="A3142" t="s">
        <v>167</v>
      </c>
      <c r="B3142" t="s">
        <v>232</v>
      </c>
      <c r="C3142" s="35" t="s">
        <v>457</v>
      </c>
      <c r="D3142" t="s">
        <v>530</v>
      </c>
      <c r="E3142" t="s">
        <v>548</v>
      </c>
      <c r="F3142" s="176" t="n">
        <v>2025</v>
      </c>
      <c r="G3142" s="177" t="n">
        <v>50</v>
      </c>
      <c r="H3142" s="178" t="n">
        <v>7886.90556915495</v>
      </c>
      <c r="I3142" s="179" t="n">
        <v>3624871.1799818</v>
      </c>
      <c r="J3142" s="180" t="str">
        <f>IF(I3142&gt;0,H3142/I3142,0)</f>
      </c>
      <c r="K3142" s="181" t="str">
        <f>1-EXP(-J3142)</f>
      </c>
      <c r="L3142" s="182" t="str">
        <f>IF(G3142=30,1,M3141)</f>
      </c>
      <c r="M3142" s="183" t="str">
        <f>L3142*(1-K3142)</f>
      </c>
    </row>
    <row r="3143">
      <c r="A3143" t="s">
        <v>167</v>
      </c>
      <c r="B3143" t="s">
        <v>232</v>
      </c>
      <c r="C3143" s="35" t="s">
        <v>457</v>
      </c>
      <c r="D3143" t="s">
        <v>530</v>
      </c>
      <c r="E3143" t="s">
        <v>548</v>
      </c>
      <c r="F3143" s="176" t="n">
        <v>2025</v>
      </c>
      <c r="G3143" s="177" t="n">
        <v>51</v>
      </c>
      <c r="H3143" s="178" t="n">
        <v>8898.95339915906</v>
      </c>
      <c r="I3143" s="179" t="n">
        <v>3557342.55604149</v>
      </c>
      <c r="J3143" s="180" t="str">
        <f>IF(I3143&gt;0,H3143/I3143,0)</f>
      </c>
      <c r="K3143" s="181" t="str">
        <f>1-EXP(-J3143)</f>
      </c>
      <c r="L3143" s="182" t="str">
        <f>IF(G3143=30,1,M3142)</f>
      </c>
      <c r="M3143" s="183" t="str">
        <f>L3143*(1-K3143)</f>
      </c>
    </row>
    <row r="3144">
      <c r="A3144" t="s">
        <v>167</v>
      </c>
      <c r="B3144" t="s">
        <v>232</v>
      </c>
      <c r="C3144" s="35" t="s">
        <v>457</v>
      </c>
      <c r="D3144" t="s">
        <v>530</v>
      </c>
      <c r="E3144" t="s">
        <v>548</v>
      </c>
      <c r="F3144" s="176" t="n">
        <v>2025</v>
      </c>
      <c r="G3144" s="177" t="n">
        <v>52</v>
      </c>
      <c r="H3144" s="178" t="n">
        <v>9774.86688063523</v>
      </c>
      <c r="I3144" s="179" t="n">
        <v>3491434.41814585</v>
      </c>
      <c r="J3144" s="180" t="str">
        <f>IF(I3144&gt;0,H3144/I3144,0)</f>
      </c>
      <c r="K3144" s="181" t="str">
        <f>1-EXP(-J3144)</f>
      </c>
      <c r="L3144" s="182" t="str">
        <f>IF(G3144=30,1,M3143)</f>
      </c>
      <c r="M3144" s="183" t="str">
        <f>L3144*(1-K3144)</f>
      </c>
    </row>
    <row r="3145">
      <c r="A3145" t="s">
        <v>167</v>
      </c>
      <c r="B3145" t="s">
        <v>232</v>
      </c>
      <c r="C3145" s="35" t="s">
        <v>457</v>
      </c>
      <c r="D3145" t="s">
        <v>530</v>
      </c>
      <c r="E3145" t="s">
        <v>548</v>
      </c>
      <c r="F3145" s="176" t="n">
        <v>2025</v>
      </c>
      <c r="G3145" s="177" t="n">
        <v>53</v>
      </c>
      <c r="H3145" s="178" t="n">
        <v>10509.9629781244</v>
      </c>
      <c r="I3145" s="179" t="n">
        <v>3403336.79509204</v>
      </c>
      <c r="J3145" s="180" t="str">
        <f>IF(I3145&gt;0,H3145/I3145,0)</f>
      </c>
      <c r="K3145" s="181" t="str">
        <f>1-EXP(-J3145)</f>
      </c>
      <c r="L3145" s="182" t="str">
        <f>IF(G3145=30,1,M3144)</f>
      </c>
      <c r="M3145" s="183" t="str">
        <f>L3145*(1-K3145)</f>
      </c>
    </row>
    <row r="3146">
      <c r="A3146" t="s">
        <v>167</v>
      </c>
      <c r="B3146" t="s">
        <v>232</v>
      </c>
      <c r="C3146" s="35" t="s">
        <v>457</v>
      </c>
      <c r="D3146" t="s">
        <v>530</v>
      </c>
      <c r="E3146" t="s">
        <v>548</v>
      </c>
      <c r="F3146" s="176" t="n">
        <v>2025</v>
      </c>
      <c r="G3146" s="177" t="n">
        <v>54</v>
      </c>
      <c r="H3146" s="178" t="n">
        <v>11305.1014065791</v>
      </c>
      <c r="I3146" s="179" t="n">
        <v>3326094.6925646</v>
      </c>
      <c r="J3146" s="180" t="str">
        <f>IF(I3146&gt;0,H3146/I3146,0)</f>
      </c>
      <c r="K3146" s="181" t="str">
        <f>1-EXP(-J3146)</f>
      </c>
      <c r="L3146" s="182" t="str">
        <f>IF(G3146=30,1,M3145)</f>
      </c>
      <c r="M3146" s="183" t="str">
        <f>L3146*(1-K3146)</f>
      </c>
    </row>
    <row r="3147">
      <c r="A3147" t="s">
        <v>167</v>
      </c>
      <c r="B3147" t="s">
        <v>232</v>
      </c>
      <c r="C3147" s="35" t="s">
        <v>457</v>
      </c>
      <c r="D3147" t="s">
        <v>530</v>
      </c>
      <c r="E3147" t="s">
        <v>548</v>
      </c>
      <c r="F3147" s="176" t="n">
        <v>2025</v>
      </c>
      <c r="G3147" s="177" t="n">
        <v>55</v>
      </c>
      <c r="H3147" s="178" t="n">
        <v>12154.7172514233</v>
      </c>
      <c r="I3147" s="179" t="n">
        <v>3246660.00176131</v>
      </c>
      <c r="J3147" s="180" t="str">
        <f>IF(I3147&gt;0,H3147/I3147,0)</f>
      </c>
      <c r="K3147" s="181" t="str">
        <f>1-EXP(-J3147)</f>
      </c>
      <c r="L3147" s="182" t="str">
        <f>IF(G3147=30,1,M3146)</f>
      </c>
      <c r="M3147" s="183" t="str">
        <f>L3147*(1-K3147)</f>
      </c>
    </row>
    <row r="3148">
      <c r="A3148" t="s">
        <v>167</v>
      </c>
      <c r="B3148" t="s">
        <v>232</v>
      </c>
      <c r="C3148" s="35" t="s">
        <v>457</v>
      </c>
      <c r="D3148" t="s">
        <v>530</v>
      </c>
      <c r="E3148" t="s">
        <v>548</v>
      </c>
      <c r="F3148" s="176" t="n">
        <v>2025</v>
      </c>
      <c r="G3148" s="177" t="n">
        <v>56</v>
      </c>
      <c r="H3148" s="178" t="n">
        <v>13299.2312306</v>
      </c>
      <c r="I3148" s="179" t="n">
        <v>3151194.36458849</v>
      </c>
      <c r="J3148" s="180" t="str">
        <f>IF(I3148&gt;0,H3148/I3148,0)</f>
      </c>
      <c r="K3148" s="181" t="str">
        <f>1-EXP(-J3148)</f>
      </c>
      <c r="L3148" s="182" t="str">
        <f>IF(G3148=30,1,M3147)</f>
      </c>
      <c r="M3148" s="183" t="str">
        <f>L3148*(1-K3148)</f>
      </c>
    </row>
    <row r="3149">
      <c r="A3149" t="s">
        <v>167</v>
      </c>
      <c r="B3149" t="s">
        <v>232</v>
      </c>
      <c r="C3149" s="35" t="s">
        <v>457</v>
      </c>
      <c r="D3149" t="s">
        <v>530</v>
      </c>
      <c r="E3149" t="s">
        <v>548</v>
      </c>
      <c r="F3149" s="176" t="n">
        <v>2025</v>
      </c>
      <c r="G3149" s="177" t="n">
        <v>57</v>
      </c>
      <c r="H3149" s="178" t="n">
        <v>14351.675078404</v>
      </c>
      <c r="I3149" s="179" t="n">
        <v>3049212.35271836</v>
      </c>
      <c r="J3149" s="180" t="str">
        <f>IF(I3149&gt;0,H3149/I3149,0)</f>
      </c>
      <c r="K3149" s="181" t="str">
        <f>1-EXP(-J3149)</f>
      </c>
      <c r="L3149" s="182" t="str">
        <f>IF(G3149=30,1,M3148)</f>
      </c>
      <c r="M3149" s="183" t="str">
        <f>L3149*(1-K3149)</f>
      </c>
    </row>
    <row r="3150">
      <c r="A3150" t="s">
        <v>167</v>
      </c>
      <c r="B3150" t="s">
        <v>232</v>
      </c>
      <c r="C3150" s="35" t="s">
        <v>457</v>
      </c>
      <c r="D3150" t="s">
        <v>530</v>
      </c>
      <c r="E3150" t="s">
        <v>548</v>
      </c>
      <c r="F3150" s="176" t="n">
        <v>2025</v>
      </c>
      <c r="G3150" s="177" t="n">
        <v>58</v>
      </c>
      <c r="H3150" s="178" t="n">
        <v>15595.0944384552</v>
      </c>
      <c r="I3150" s="179" t="n">
        <v>2949517.4934811</v>
      </c>
      <c r="J3150" s="180" t="str">
        <f>IF(I3150&gt;0,H3150/I3150,0)</f>
      </c>
      <c r="K3150" s="181" t="str">
        <f>1-EXP(-J3150)</f>
      </c>
      <c r="L3150" s="182" t="str">
        <f>IF(G3150=30,1,M3149)</f>
      </c>
      <c r="M3150" s="183" t="str">
        <f>L3150*(1-K3150)</f>
      </c>
    </row>
    <row r="3151">
      <c r="A3151" t="s">
        <v>167</v>
      </c>
      <c r="B3151" t="s">
        <v>232</v>
      </c>
      <c r="C3151" s="35" t="s">
        <v>457</v>
      </c>
      <c r="D3151" t="s">
        <v>530</v>
      </c>
      <c r="E3151" t="s">
        <v>548</v>
      </c>
      <c r="F3151" s="176" t="n">
        <v>2025</v>
      </c>
      <c r="G3151" s="177" t="n">
        <v>59</v>
      </c>
      <c r="H3151" s="178" t="n">
        <v>16202.064651662</v>
      </c>
      <c r="I3151" s="179" t="n">
        <v>2836556.01410306</v>
      </c>
      <c r="J3151" s="180" t="str">
        <f>IF(I3151&gt;0,H3151/I3151,0)</f>
      </c>
      <c r="K3151" s="181" t="str">
        <f>1-EXP(-J3151)</f>
      </c>
      <c r="L3151" s="182" t="str">
        <f>IF(G3151=30,1,M3150)</f>
      </c>
      <c r="M3151" s="183" t="str">
        <f>L3151*(1-K3151)</f>
      </c>
    </row>
    <row r="3152">
      <c r="A3152" t="s">
        <v>167</v>
      </c>
      <c r="B3152" t="s">
        <v>232</v>
      </c>
      <c r="C3152" s="35" t="s">
        <v>457</v>
      </c>
      <c r="D3152" t="s">
        <v>530</v>
      </c>
      <c r="E3152" t="s">
        <v>548</v>
      </c>
      <c r="F3152" s="176" t="n">
        <v>2025</v>
      </c>
      <c r="G3152" s="177" t="n">
        <v>60</v>
      </c>
      <c r="H3152" s="178" t="n">
        <v>16946.8059392282</v>
      </c>
      <c r="I3152" s="179" t="n">
        <v>2711118.09864361</v>
      </c>
      <c r="J3152" s="180" t="str">
        <f>IF(I3152&gt;0,H3152/I3152,0)</f>
      </c>
      <c r="K3152" s="181" t="str">
        <f>1-EXP(-J3152)</f>
      </c>
      <c r="L3152" s="182" t="str">
        <f>IF(G3152=30,1,M3151)</f>
      </c>
      <c r="M3152" s="183" t="str">
        <f>L3152*(1-K3152)</f>
      </c>
    </row>
    <row r="3153">
      <c r="A3153" t="s">
        <v>167</v>
      </c>
      <c r="B3153" t="s">
        <v>232</v>
      </c>
      <c r="C3153" s="35" t="s">
        <v>457</v>
      </c>
      <c r="D3153" t="s">
        <v>530</v>
      </c>
      <c r="E3153" t="s">
        <v>548</v>
      </c>
      <c r="F3153" s="176" t="n">
        <v>2025</v>
      </c>
      <c r="G3153" s="177" t="n">
        <v>61</v>
      </c>
      <c r="H3153" s="178" t="n">
        <v>18450.210281467</v>
      </c>
      <c r="I3153" s="179" t="n">
        <v>2587587.36436335</v>
      </c>
      <c r="J3153" s="180" t="str">
        <f>IF(I3153&gt;0,H3153/I3153,0)</f>
      </c>
      <c r="K3153" s="181" t="str">
        <f>1-EXP(-J3153)</f>
      </c>
      <c r="L3153" s="182" t="str">
        <f>IF(G3153=30,1,M3152)</f>
      </c>
      <c r="M3153" s="183" t="str">
        <f>L3153*(1-K3153)</f>
      </c>
    </row>
    <row r="3154">
      <c r="A3154" t="s">
        <v>167</v>
      </c>
      <c r="B3154" t="s">
        <v>232</v>
      </c>
      <c r="C3154" s="35" t="s">
        <v>457</v>
      </c>
      <c r="D3154" t="s">
        <v>530</v>
      </c>
      <c r="E3154" t="s">
        <v>548</v>
      </c>
      <c r="F3154" s="176" t="n">
        <v>2025</v>
      </c>
      <c r="G3154" s="177" t="n">
        <v>62</v>
      </c>
      <c r="H3154" s="178" t="n">
        <v>19677.3237313904</v>
      </c>
      <c r="I3154" s="179" t="n">
        <v>2464801.4290322</v>
      </c>
      <c r="J3154" s="180" t="str">
        <f>IF(I3154&gt;0,H3154/I3154,0)</f>
      </c>
      <c r="K3154" s="181" t="str">
        <f>1-EXP(-J3154)</f>
      </c>
      <c r="L3154" s="182" t="str">
        <f>IF(G3154=30,1,M3153)</f>
      </c>
      <c r="M3154" s="183" t="str">
        <f>L3154*(1-K3154)</f>
      </c>
    </row>
    <row r="3155">
      <c r="A3155" t="s">
        <v>167</v>
      </c>
      <c r="B3155" t="s">
        <v>232</v>
      </c>
      <c r="C3155" s="35" t="s">
        <v>457</v>
      </c>
      <c r="D3155" t="s">
        <v>530</v>
      </c>
      <c r="E3155" t="s">
        <v>548</v>
      </c>
      <c r="F3155" s="176" t="n">
        <v>2025</v>
      </c>
      <c r="G3155" s="177" t="n">
        <v>63</v>
      </c>
      <c r="H3155" s="178" t="n">
        <v>20920.7622932092</v>
      </c>
      <c r="I3155" s="179" t="n">
        <v>2342092.62121014</v>
      </c>
      <c r="J3155" s="180" t="str">
        <f>IF(I3155&gt;0,H3155/I3155,0)</f>
      </c>
      <c r="K3155" s="181" t="str">
        <f>1-EXP(-J3155)</f>
      </c>
      <c r="L3155" s="182" t="str">
        <f>IF(G3155=30,1,M3154)</f>
      </c>
      <c r="M3155" s="183" t="str">
        <f>L3155*(1-K3155)</f>
      </c>
    </row>
    <row r="3156">
      <c r="A3156" t="s">
        <v>167</v>
      </c>
      <c r="B3156" t="s">
        <v>232</v>
      </c>
      <c r="C3156" s="35" t="s">
        <v>457</v>
      </c>
      <c r="D3156" t="s">
        <v>530</v>
      </c>
      <c r="E3156" t="s">
        <v>548</v>
      </c>
      <c r="F3156" s="176" t="n">
        <v>2025</v>
      </c>
      <c r="G3156" s="177" t="n">
        <v>64</v>
      </c>
      <c r="H3156" s="178" t="n">
        <v>22271.3392679207</v>
      </c>
      <c r="I3156" s="179" t="n">
        <v>2218148.70530253</v>
      </c>
      <c r="J3156" s="180" t="str">
        <f>IF(I3156&gt;0,H3156/I3156,0)</f>
      </c>
      <c r="K3156" s="181" t="str">
        <f>1-EXP(-J3156)</f>
      </c>
      <c r="L3156" s="182" t="str">
        <f>IF(G3156=30,1,M3155)</f>
      </c>
      <c r="M3156" s="183" t="str">
        <f>L3156*(1-K3156)</f>
      </c>
    </row>
    <row r="3157">
      <c r="A3157" t="s">
        <v>167</v>
      </c>
      <c r="B3157" t="s">
        <v>232</v>
      </c>
      <c r="C3157" s="35" t="s">
        <v>457</v>
      </c>
      <c r="D3157" t="s">
        <v>530</v>
      </c>
      <c r="E3157" t="s">
        <v>548</v>
      </c>
      <c r="F3157" s="176" t="n">
        <v>2025</v>
      </c>
      <c r="G3157" s="177" t="n">
        <v>65</v>
      </c>
      <c r="H3157" s="178" t="n">
        <v>23438.2414927242</v>
      </c>
      <c r="I3157" s="179" t="n">
        <v>2089504.47083457</v>
      </c>
      <c r="J3157" s="180" t="str">
        <f>IF(I3157&gt;0,H3157/I3157,0)</f>
      </c>
      <c r="K3157" s="181" t="str">
        <f>1-EXP(-J3157)</f>
      </c>
      <c r="L3157" s="182" t="str">
        <f>IF(G3157=30,1,M3156)</f>
      </c>
      <c r="M3157" s="183" t="str">
        <f>L3157*(1-K3157)</f>
      </c>
    </row>
    <row r="3158">
      <c r="A3158" t="s">
        <v>167</v>
      </c>
      <c r="B3158" t="s">
        <v>232</v>
      </c>
      <c r="C3158" s="35" t="s">
        <v>457</v>
      </c>
      <c r="D3158" t="s">
        <v>530</v>
      </c>
      <c r="E3158" t="s">
        <v>548</v>
      </c>
      <c r="F3158" s="176" t="n">
        <v>2025</v>
      </c>
      <c r="G3158" s="177" t="n">
        <v>66</v>
      </c>
      <c r="H3158" s="178" t="n">
        <v>24126.7818928826</v>
      </c>
      <c r="I3158" s="179" t="n">
        <v>1956080.13586195</v>
      </c>
      <c r="J3158" s="180" t="str">
        <f>IF(I3158&gt;0,H3158/I3158,0)</f>
      </c>
      <c r="K3158" s="181" t="str">
        <f>1-EXP(-J3158)</f>
      </c>
      <c r="L3158" s="182" t="str">
        <f>IF(G3158=30,1,M3157)</f>
      </c>
      <c r="M3158" s="183" t="str">
        <f>L3158*(1-K3158)</f>
      </c>
    </row>
    <row r="3159">
      <c r="A3159" t="s">
        <v>167</v>
      </c>
      <c r="B3159" t="s">
        <v>232</v>
      </c>
      <c r="C3159" s="35" t="s">
        <v>457</v>
      </c>
      <c r="D3159" t="s">
        <v>530</v>
      </c>
      <c r="E3159" t="s">
        <v>548</v>
      </c>
      <c r="F3159" s="176" t="n">
        <v>2025</v>
      </c>
      <c r="G3159" s="177" t="n">
        <v>67</v>
      </c>
      <c r="H3159" s="178" t="n">
        <v>20820.7805482185</v>
      </c>
      <c r="I3159" s="179" t="n">
        <v>1821534.82128253</v>
      </c>
      <c r="J3159" s="180" t="str">
        <f>IF(I3159&gt;0,H3159/I3159,0)</f>
      </c>
      <c r="K3159" s="181" t="str">
        <f>1-EXP(-J3159)</f>
      </c>
      <c r="L3159" s="182" t="str">
        <f>IF(G3159=30,1,M3158)</f>
      </c>
      <c r="M3159" s="183" t="str">
        <f>L3159*(1-K3159)</f>
      </c>
    </row>
    <row r="3160">
      <c r="A3160" t="s">
        <v>167</v>
      </c>
      <c r="B3160" t="s">
        <v>232</v>
      </c>
      <c r="C3160" s="35" t="s">
        <v>457</v>
      </c>
      <c r="D3160" t="s">
        <v>530</v>
      </c>
      <c r="E3160" t="s">
        <v>548</v>
      </c>
      <c r="F3160" s="176" t="n">
        <v>2025</v>
      </c>
      <c r="G3160" s="177" t="n">
        <v>68</v>
      </c>
      <c r="H3160" s="178" t="n">
        <v>20444.7848920998</v>
      </c>
      <c r="I3160" s="179" t="n">
        <v>1697547.88166791</v>
      </c>
      <c r="J3160" s="180" t="str">
        <f>IF(I3160&gt;0,H3160/I3160,0)</f>
      </c>
      <c r="K3160" s="181" t="str">
        <f>1-EXP(-J3160)</f>
      </c>
      <c r="L3160" s="182" t="str">
        <f>IF(G3160=30,1,M3159)</f>
      </c>
      <c r="M3160" s="183" t="str">
        <f>L3160*(1-K3160)</f>
      </c>
    </row>
    <row r="3161">
      <c r="A3161" t="s">
        <v>167</v>
      </c>
      <c r="B3161" t="s">
        <v>232</v>
      </c>
      <c r="C3161" s="35" t="s">
        <v>457</v>
      </c>
      <c r="D3161" t="s">
        <v>530</v>
      </c>
      <c r="E3161" t="s">
        <v>548</v>
      </c>
      <c r="F3161" s="176" t="n">
        <v>2025</v>
      </c>
      <c r="G3161" s="177" t="n">
        <v>69</v>
      </c>
      <c r="H3161" s="178" t="n">
        <v>20115.6471487543</v>
      </c>
      <c r="I3161" s="179" t="n">
        <v>1580975.51377417</v>
      </c>
      <c r="J3161" s="180" t="str">
        <f>IF(I3161&gt;0,H3161/I3161,0)</f>
      </c>
      <c r="K3161" s="181" t="str">
        <f>1-EXP(-J3161)</f>
      </c>
      <c r="L3161" s="182" t="str">
        <f>IF(G3161=30,1,M3160)</f>
      </c>
      <c r="M3161" s="183" t="str">
        <f>L3161*(1-K3161)</f>
      </c>
    </row>
    <row r="3162">
      <c r="A3162" t="s">
        <v>167</v>
      </c>
      <c r="B3162" t="s">
        <v>232</v>
      </c>
      <c r="C3162" s="35" t="s">
        <v>457</v>
      </c>
      <c r="D3162" t="s">
        <v>530</v>
      </c>
      <c r="E3162" t="s">
        <v>548</v>
      </c>
      <c r="F3162" s="176" t="n">
        <v>2026</v>
      </c>
      <c r="G3162" s="177" t="n">
        <v>30</v>
      </c>
      <c r="H3162" s="178" t="n">
        <v>921.480527516108</v>
      </c>
      <c r="I3162" s="179" t="n">
        <v>4382720.68474212</v>
      </c>
      <c r="J3162" s="180" t="str">
        <f>IF(I3162&gt;0,H3162/I3162,0)</f>
      </c>
      <c r="K3162" s="181" t="str">
        <f>1-EXP(-J3162)</f>
      </c>
      <c r="L3162" s="182" t="str">
        <f>IF(G3162=30,1,M3161)</f>
      </c>
      <c r="M3162" s="183" t="str">
        <f>L3162*(1-K3162)</f>
      </c>
    </row>
    <row r="3163">
      <c r="A3163" t="s">
        <v>167</v>
      </c>
      <c r="B3163" t="s">
        <v>232</v>
      </c>
      <c r="C3163" s="35" t="s">
        <v>457</v>
      </c>
      <c r="D3163" t="s">
        <v>530</v>
      </c>
      <c r="E3163" t="s">
        <v>548</v>
      </c>
      <c r="F3163" s="176" t="n">
        <v>2026</v>
      </c>
      <c r="G3163" s="177" t="n">
        <v>31</v>
      </c>
      <c r="H3163" s="178" t="n">
        <v>1300.96056049046</v>
      </c>
      <c r="I3163" s="179" t="n">
        <v>4319604.7020793</v>
      </c>
      <c r="J3163" s="180" t="str">
        <f>IF(I3163&gt;0,H3163/I3163,0)</f>
      </c>
      <c r="K3163" s="181" t="str">
        <f>1-EXP(-J3163)</f>
      </c>
      <c r="L3163" s="182" t="str">
        <f>IF(G3163=30,1,M3162)</f>
      </c>
      <c r="M3163" s="183" t="str">
        <f>L3163*(1-K3163)</f>
      </c>
    </row>
    <row r="3164">
      <c r="A3164" t="s">
        <v>167</v>
      </c>
      <c r="B3164" t="s">
        <v>232</v>
      </c>
      <c r="C3164" s="35" t="s">
        <v>457</v>
      </c>
      <c r="D3164" t="s">
        <v>530</v>
      </c>
      <c r="E3164" t="s">
        <v>548</v>
      </c>
      <c r="F3164" s="176" t="n">
        <v>2026</v>
      </c>
      <c r="G3164" s="177" t="n">
        <v>32</v>
      </c>
      <c r="H3164" s="178" t="n">
        <v>1324.9831214998</v>
      </c>
      <c r="I3164" s="179" t="n">
        <v>4266455.78371159</v>
      </c>
      <c r="J3164" s="180" t="str">
        <f>IF(I3164&gt;0,H3164/I3164,0)</f>
      </c>
      <c r="K3164" s="181" t="str">
        <f>1-EXP(-J3164)</f>
      </c>
      <c r="L3164" s="182" t="str">
        <f>IF(G3164=30,1,M3163)</f>
      </c>
      <c r="M3164" s="183" t="str">
        <f>L3164*(1-K3164)</f>
      </c>
    </row>
    <row r="3165">
      <c r="A3165" t="s">
        <v>167</v>
      </c>
      <c r="B3165" t="s">
        <v>232</v>
      </c>
      <c r="C3165" s="35" t="s">
        <v>457</v>
      </c>
      <c r="D3165" t="s">
        <v>530</v>
      </c>
      <c r="E3165" t="s">
        <v>548</v>
      </c>
      <c r="F3165" s="176" t="n">
        <v>2026</v>
      </c>
      <c r="G3165" s="177" t="n">
        <v>33</v>
      </c>
      <c r="H3165" s="178" t="n">
        <v>1385.02669095639</v>
      </c>
      <c r="I3165" s="179" t="n">
        <v>4216175.87973027</v>
      </c>
      <c r="J3165" s="180" t="str">
        <f>IF(I3165&gt;0,H3165/I3165,0)</f>
      </c>
      <c r="K3165" s="181" t="str">
        <f>1-EXP(-J3165)</f>
      </c>
      <c r="L3165" s="182" t="str">
        <f>IF(G3165=30,1,M3164)</f>
      </c>
      <c r="M3165" s="183" t="str">
        <f>L3165*(1-K3165)</f>
      </c>
    </row>
    <row r="3166">
      <c r="A3166" t="s">
        <v>167</v>
      </c>
      <c r="B3166" t="s">
        <v>232</v>
      </c>
      <c r="C3166" s="35" t="s">
        <v>457</v>
      </c>
      <c r="D3166" t="s">
        <v>530</v>
      </c>
      <c r="E3166" t="s">
        <v>548</v>
      </c>
      <c r="F3166" s="176" t="n">
        <v>2026</v>
      </c>
      <c r="G3166" s="177" t="n">
        <v>34</v>
      </c>
      <c r="H3166" s="178" t="n">
        <v>1461.59573096045</v>
      </c>
      <c r="I3166" s="179" t="n">
        <v>4201385.47680128</v>
      </c>
      <c r="J3166" s="180" t="str">
        <f>IF(I3166&gt;0,H3166/I3166,0)</f>
      </c>
      <c r="K3166" s="181" t="str">
        <f>1-EXP(-J3166)</f>
      </c>
      <c r="L3166" s="182" t="str">
        <f>IF(G3166=30,1,M3165)</f>
      </c>
      <c r="M3166" s="183" t="str">
        <f>L3166*(1-K3166)</f>
      </c>
    </row>
    <row r="3167">
      <c r="A3167" t="s">
        <v>167</v>
      </c>
      <c r="B3167" t="s">
        <v>232</v>
      </c>
      <c r="C3167" s="35" t="s">
        <v>457</v>
      </c>
      <c r="D3167" t="s">
        <v>530</v>
      </c>
      <c r="E3167" t="s">
        <v>548</v>
      </c>
      <c r="F3167" s="176" t="n">
        <v>2026</v>
      </c>
      <c r="G3167" s="177" t="n">
        <v>35</v>
      </c>
      <c r="H3167" s="178" t="n">
        <v>1579.51893259828</v>
      </c>
      <c r="I3167" s="179" t="n">
        <v>4181111.11977782</v>
      </c>
      <c r="J3167" s="180" t="str">
        <f>IF(I3167&gt;0,H3167/I3167,0)</f>
      </c>
      <c r="K3167" s="181" t="str">
        <f>1-EXP(-J3167)</f>
      </c>
      <c r="L3167" s="182" t="str">
        <f>IF(G3167=30,1,M3166)</f>
      </c>
      <c r="M3167" s="183" t="str">
        <f>L3167*(1-K3167)</f>
      </c>
    </row>
    <row r="3168">
      <c r="A3168" t="s">
        <v>167</v>
      </c>
      <c r="B3168" t="s">
        <v>232</v>
      </c>
      <c r="C3168" s="35" t="s">
        <v>457</v>
      </c>
      <c r="D3168" t="s">
        <v>530</v>
      </c>
      <c r="E3168" t="s">
        <v>548</v>
      </c>
      <c r="F3168" s="176" t="n">
        <v>2026</v>
      </c>
      <c r="G3168" s="177" t="n">
        <v>36</v>
      </c>
      <c r="H3168" s="178" t="n">
        <v>2124.23026206886</v>
      </c>
      <c r="I3168" s="179" t="n">
        <v>4164574.15073782</v>
      </c>
      <c r="J3168" s="180" t="str">
        <f>IF(I3168&gt;0,H3168/I3168,0)</f>
      </c>
      <c r="K3168" s="181" t="str">
        <f>1-EXP(-J3168)</f>
      </c>
      <c r="L3168" s="182" t="str">
        <f>IF(G3168=30,1,M3167)</f>
      </c>
      <c r="M3168" s="183" t="str">
        <f>L3168*(1-K3168)</f>
      </c>
    </row>
    <row r="3169">
      <c r="A3169" t="s">
        <v>167</v>
      </c>
      <c r="B3169" t="s">
        <v>232</v>
      </c>
      <c r="C3169" s="35" t="s">
        <v>457</v>
      </c>
      <c r="D3169" t="s">
        <v>530</v>
      </c>
      <c r="E3169" t="s">
        <v>548</v>
      </c>
      <c r="F3169" s="176" t="n">
        <v>2026</v>
      </c>
      <c r="G3169" s="177" t="n">
        <v>37</v>
      </c>
      <c r="H3169" s="178" t="n">
        <v>2336.64573408501</v>
      </c>
      <c r="I3169" s="179" t="n">
        <v>4171610.51751442</v>
      </c>
      <c r="J3169" s="180" t="str">
        <f>IF(I3169&gt;0,H3169/I3169,0)</f>
      </c>
      <c r="K3169" s="181" t="str">
        <f>1-EXP(-J3169)</f>
      </c>
      <c r="L3169" s="182" t="str">
        <f>IF(G3169=30,1,M3168)</f>
      </c>
      <c r="M3169" s="183" t="str">
        <f>L3169*(1-K3169)</f>
      </c>
    </row>
    <row r="3170">
      <c r="A3170" t="s">
        <v>167</v>
      </c>
      <c r="B3170" t="s">
        <v>232</v>
      </c>
      <c r="C3170" s="35" t="s">
        <v>457</v>
      </c>
      <c r="D3170" t="s">
        <v>530</v>
      </c>
      <c r="E3170" t="s">
        <v>548</v>
      </c>
      <c r="F3170" s="176" t="n">
        <v>2026</v>
      </c>
      <c r="G3170" s="177" t="n">
        <v>38</v>
      </c>
      <c r="H3170" s="178" t="n">
        <v>2640.15153255767</v>
      </c>
      <c r="I3170" s="179" t="n">
        <v>4132993.20304903</v>
      </c>
      <c r="J3170" s="180" t="str">
        <f>IF(I3170&gt;0,H3170/I3170,0)</f>
      </c>
      <c r="K3170" s="181" t="str">
        <f>1-EXP(-J3170)</f>
      </c>
      <c r="L3170" s="182" t="str">
        <f>IF(G3170=30,1,M3169)</f>
      </c>
      <c r="M3170" s="183" t="str">
        <f>L3170*(1-K3170)</f>
      </c>
    </row>
    <row r="3171">
      <c r="A3171" t="s">
        <v>167</v>
      </c>
      <c r="B3171" t="s">
        <v>232</v>
      </c>
      <c r="C3171" s="35" t="s">
        <v>457</v>
      </c>
      <c r="D3171" t="s">
        <v>530</v>
      </c>
      <c r="E3171" t="s">
        <v>548</v>
      </c>
      <c r="F3171" s="176" t="n">
        <v>2026</v>
      </c>
      <c r="G3171" s="177" t="n">
        <v>39</v>
      </c>
      <c r="H3171" s="178" t="n">
        <v>2853.41005891337</v>
      </c>
      <c r="I3171" s="179" t="n">
        <v>4085756.02599061</v>
      </c>
      <c r="J3171" s="180" t="str">
        <f>IF(I3171&gt;0,H3171/I3171,0)</f>
      </c>
      <c r="K3171" s="181" t="str">
        <f>1-EXP(-J3171)</f>
      </c>
      <c r="L3171" s="182" t="str">
        <f>IF(G3171=30,1,M3170)</f>
      </c>
      <c r="M3171" s="183" t="str">
        <f>L3171*(1-K3171)</f>
      </c>
    </row>
    <row r="3172">
      <c r="A3172" t="s">
        <v>167</v>
      </c>
      <c r="B3172" t="s">
        <v>232</v>
      </c>
      <c r="C3172" s="35" t="s">
        <v>457</v>
      </c>
      <c r="D3172" t="s">
        <v>530</v>
      </c>
      <c r="E3172" t="s">
        <v>548</v>
      </c>
      <c r="F3172" s="176" t="n">
        <v>2026</v>
      </c>
      <c r="G3172" s="177" t="n">
        <v>40</v>
      </c>
      <c r="H3172" s="178" t="n">
        <v>3183.31243645161</v>
      </c>
      <c r="I3172" s="179" t="n">
        <v>4101297.93424996</v>
      </c>
      <c r="J3172" s="180" t="str">
        <f>IF(I3172&gt;0,H3172/I3172,0)</f>
      </c>
      <c r="K3172" s="181" t="str">
        <f>1-EXP(-J3172)</f>
      </c>
      <c r="L3172" s="182" t="str">
        <f>IF(G3172=30,1,M3171)</f>
      </c>
      <c r="M3172" s="183" t="str">
        <f>L3172*(1-K3172)</f>
      </c>
    </row>
    <row r="3173">
      <c r="A3173" t="s">
        <v>167</v>
      </c>
      <c r="B3173" t="s">
        <v>232</v>
      </c>
      <c r="C3173" s="35" t="s">
        <v>457</v>
      </c>
      <c r="D3173" t="s">
        <v>530</v>
      </c>
      <c r="E3173" t="s">
        <v>548</v>
      </c>
      <c r="F3173" s="176" t="n">
        <v>2026</v>
      </c>
      <c r="G3173" s="177" t="n">
        <v>41</v>
      </c>
      <c r="H3173" s="178" t="n">
        <v>4336.28954271153</v>
      </c>
      <c r="I3173" s="179" t="n">
        <v>4174690.89311974</v>
      </c>
      <c r="J3173" s="180" t="str">
        <f>IF(I3173&gt;0,H3173/I3173,0)</f>
      </c>
      <c r="K3173" s="181" t="str">
        <f>1-EXP(-J3173)</f>
      </c>
      <c r="L3173" s="182" t="str">
        <f>IF(G3173=30,1,M3172)</f>
      </c>
      <c r="M3173" s="183" t="str">
        <f>L3173*(1-K3173)</f>
      </c>
    </row>
    <row r="3174">
      <c r="A3174" t="s">
        <v>167</v>
      </c>
      <c r="B3174" t="s">
        <v>232</v>
      </c>
      <c r="C3174" s="35" t="s">
        <v>457</v>
      </c>
      <c r="D3174" t="s">
        <v>530</v>
      </c>
      <c r="E3174" t="s">
        <v>548</v>
      </c>
      <c r="F3174" s="176" t="n">
        <v>2026</v>
      </c>
      <c r="G3174" s="177" t="n">
        <v>42</v>
      </c>
      <c r="H3174" s="178" t="n">
        <v>4916.91334143314</v>
      </c>
      <c r="I3174" s="179" t="n">
        <v>4206485.88342488</v>
      </c>
      <c r="J3174" s="180" t="str">
        <f>IF(I3174&gt;0,H3174/I3174,0)</f>
      </c>
      <c r="K3174" s="181" t="str">
        <f>1-EXP(-J3174)</f>
      </c>
      <c r="L3174" s="182" t="str">
        <f>IF(G3174=30,1,M3173)</f>
      </c>
      <c r="M3174" s="183" t="str">
        <f>L3174*(1-K3174)</f>
      </c>
    </row>
    <row r="3175">
      <c r="A3175" t="s">
        <v>167</v>
      </c>
      <c r="B3175" t="s">
        <v>232</v>
      </c>
      <c r="C3175" s="35" t="s">
        <v>457</v>
      </c>
      <c r="D3175" t="s">
        <v>530</v>
      </c>
      <c r="E3175" t="s">
        <v>548</v>
      </c>
      <c r="F3175" s="176" t="n">
        <v>2026</v>
      </c>
      <c r="G3175" s="177" t="n">
        <v>43</v>
      </c>
      <c r="H3175" s="178" t="n">
        <v>5319.17454782434</v>
      </c>
      <c r="I3175" s="179" t="n">
        <v>4178078.72738087</v>
      </c>
      <c r="J3175" s="180" t="str">
        <f>IF(I3175&gt;0,H3175/I3175,0)</f>
      </c>
      <c r="K3175" s="181" t="str">
        <f>1-EXP(-J3175)</f>
      </c>
      <c r="L3175" s="182" t="str">
        <f>IF(G3175=30,1,M3174)</f>
      </c>
      <c r="M3175" s="183" t="str">
        <f>L3175*(1-K3175)</f>
      </c>
    </row>
    <row r="3176">
      <c r="A3176" t="s">
        <v>167</v>
      </c>
      <c r="B3176" t="s">
        <v>232</v>
      </c>
      <c r="C3176" s="35" t="s">
        <v>457</v>
      </c>
      <c r="D3176" t="s">
        <v>530</v>
      </c>
      <c r="E3176" t="s">
        <v>548</v>
      </c>
      <c r="F3176" s="176" t="n">
        <v>2026</v>
      </c>
      <c r="G3176" s="177" t="n">
        <v>44</v>
      </c>
      <c r="H3176" s="178" t="n">
        <v>5401.15235851211</v>
      </c>
      <c r="I3176" s="179" t="n">
        <v>4124945.11650715</v>
      </c>
      <c r="J3176" s="180" t="str">
        <f>IF(I3176&gt;0,H3176/I3176,0)</f>
      </c>
      <c r="K3176" s="181" t="str">
        <f>1-EXP(-J3176)</f>
      </c>
      <c r="L3176" s="182" t="str">
        <f>IF(G3176=30,1,M3175)</f>
      </c>
      <c r="M3176" s="183" t="str">
        <f>L3176*(1-K3176)</f>
      </c>
    </row>
    <row r="3177">
      <c r="A3177" t="s">
        <v>167</v>
      </c>
      <c r="B3177" t="s">
        <v>232</v>
      </c>
      <c r="C3177" s="35" t="s">
        <v>457</v>
      </c>
      <c r="D3177" t="s">
        <v>530</v>
      </c>
      <c r="E3177" t="s">
        <v>548</v>
      </c>
      <c r="F3177" s="176" t="n">
        <v>2026</v>
      </c>
      <c r="G3177" s="177" t="n">
        <v>45</v>
      </c>
      <c r="H3177" s="178" t="n">
        <v>5552.78160349955</v>
      </c>
      <c r="I3177" s="179" t="n">
        <v>4064604.38969636</v>
      </c>
      <c r="J3177" s="180" t="str">
        <f>IF(I3177&gt;0,H3177/I3177,0)</f>
      </c>
      <c r="K3177" s="181" t="str">
        <f>1-EXP(-J3177)</f>
      </c>
      <c r="L3177" s="182" t="str">
        <f>IF(G3177=30,1,M3176)</f>
      </c>
      <c r="M3177" s="183" t="str">
        <f>L3177*(1-K3177)</f>
      </c>
    </row>
    <row r="3178">
      <c r="A3178" t="s">
        <v>167</v>
      </c>
      <c r="B3178" t="s">
        <v>232</v>
      </c>
      <c r="C3178" s="35" t="s">
        <v>457</v>
      </c>
      <c r="D3178" t="s">
        <v>530</v>
      </c>
      <c r="E3178" t="s">
        <v>548</v>
      </c>
      <c r="F3178" s="176" t="n">
        <v>2026</v>
      </c>
      <c r="G3178" s="177" t="n">
        <v>46</v>
      </c>
      <c r="H3178" s="178" t="n">
        <v>6613.02806613126</v>
      </c>
      <c r="I3178" s="179" t="n">
        <v>4009850.69818926</v>
      </c>
      <c r="J3178" s="180" t="str">
        <f>IF(I3178&gt;0,H3178/I3178,0)</f>
      </c>
      <c r="K3178" s="181" t="str">
        <f>1-EXP(-J3178)</f>
      </c>
      <c r="L3178" s="182" t="str">
        <f>IF(G3178=30,1,M3177)</f>
      </c>
      <c r="M3178" s="183" t="str">
        <f>L3178*(1-K3178)</f>
      </c>
    </row>
    <row r="3179">
      <c r="A3179" t="s">
        <v>167</v>
      </c>
      <c r="B3179" t="s">
        <v>232</v>
      </c>
      <c r="C3179" s="35" t="s">
        <v>457</v>
      </c>
      <c r="D3179" t="s">
        <v>530</v>
      </c>
      <c r="E3179" t="s">
        <v>548</v>
      </c>
      <c r="F3179" s="176" t="n">
        <v>2026</v>
      </c>
      <c r="G3179" s="177" t="n">
        <v>47</v>
      </c>
      <c r="H3179" s="178" t="n">
        <v>6910.50873668759</v>
      </c>
      <c r="I3179" s="179" t="n">
        <v>3941798.65002153</v>
      </c>
      <c r="J3179" s="180" t="str">
        <f>IF(I3179&gt;0,H3179/I3179,0)</f>
      </c>
      <c r="K3179" s="181" t="str">
        <f>1-EXP(-J3179)</f>
      </c>
      <c r="L3179" s="182" t="str">
        <f>IF(G3179=30,1,M3178)</f>
      </c>
      <c r="M3179" s="183" t="str">
        <f>L3179*(1-K3179)</f>
      </c>
    </row>
    <row r="3180">
      <c r="A3180" t="s">
        <v>167</v>
      </c>
      <c r="B3180" t="s">
        <v>232</v>
      </c>
      <c r="C3180" s="35" t="s">
        <v>457</v>
      </c>
      <c r="D3180" t="s">
        <v>530</v>
      </c>
      <c r="E3180" t="s">
        <v>548</v>
      </c>
      <c r="F3180" s="176" t="n">
        <v>2026</v>
      </c>
      <c r="G3180" s="177" t="n">
        <v>48</v>
      </c>
      <c r="H3180" s="178" t="n">
        <v>7288.87030978603</v>
      </c>
      <c r="I3180" s="179" t="n">
        <v>3849275.4894584</v>
      </c>
      <c r="J3180" s="180" t="str">
        <f>IF(I3180&gt;0,H3180/I3180,0)</f>
      </c>
      <c r="K3180" s="181" t="str">
        <f>1-EXP(-J3180)</f>
      </c>
      <c r="L3180" s="182" t="str">
        <f>IF(G3180=30,1,M3179)</f>
      </c>
      <c r="M3180" s="183" t="str">
        <f>L3180*(1-K3180)</f>
      </c>
    </row>
    <row r="3181">
      <c r="A3181" t="s">
        <v>167</v>
      </c>
      <c r="B3181" t="s">
        <v>232</v>
      </c>
      <c r="C3181" s="35" t="s">
        <v>457</v>
      </c>
      <c r="D3181" t="s">
        <v>530</v>
      </c>
      <c r="E3181" t="s">
        <v>548</v>
      </c>
      <c r="F3181" s="176" t="n">
        <v>2026</v>
      </c>
      <c r="G3181" s="177" t="n">
        <v>49</v>
      </c>
      <c r="H3181" s="178" t="n">
        <v>7471.34315819918</v>
      </c>
      <c r="I3181" s="179" t="n">
        <v>3760865.16908476</v>
      </c>
      <c r="J3181" s="180" t="str">
        <f>IF(I3181&gt;0,H3181/I3181,0)</f>
      </c>
      <c r="K3181" s="181" t="str">
        <f>1-EXP(-J3181)</f>
      </c>
      <c r="L3181" s="182" t="str">
        <f>IF(G3181=30,1,M3180)</f>
      </c>
      <c r="M3181" s="183" t="str">
        <f>L3181*(1-K3181)</f>
      </c>
    </row>
    <row r="3182">
      <c r="A3182" t="s">
        <v>167</v>
      </c>
      <c r="B3182" t="s">
        <v>232</v>
      </c>
      <c r="C3182" s="35" t="s">
        <v>457</v>
      </c>
      <c r="D3182" t="s">
        <v>530</v>
      </c>
      <c r="E3182" t="s">
        <v>548</v>
      </c>
      <c r="F3182" s="176" t="n">
        <v>2026</v>
      </c>
      <c r="G3182" s="177" t="n">
        <v>50</v>
      </c>
      <c r="H3182" s="178" t="n">
        <v>7878.2044796575</v>
      </c>
      <c r="I3182" s="179" t="n">
        <v>3688482.07813128</v>
      </c>
      <c r="J3182" s="180" t="str">
        <f>IF(I3182&gt;0,H3182/I3182,0)</f>
      </c>
      <c r="K3182" s="181" t="str">
        <f>1-EXP(-J3182)</f>
      </c>
      <c r="L3182" s="182" t="str">
        <f>IF(G3182=30,1,M3181)</f>
      </c>
      <c r="M3182" s="183" t="str">
        <f>L3182*(1-K3182)</f>
      </c>
    </row>
    <row r="3183">
      <c r="A3183" t="s">
        <v>167</v>
      </c>
      <c r="B3183" t="s">
        <v>232</v>
      </c>
      <c r="C3183" s="35" t="s">
        <v>457</v>
      </c>
      <c r="D3183" t="s">
        <v>530</v>
      </c>
      <c r="E3183" t="s">
        <v>548</v>
      </c>
      <c r="F3183" s="176" t="n">
        <v>2026</v>
      </c>
      <c r="G3183" s="177" t="n">
        <v>51</v>
      </c>
      <c r="H3183" s="178" t="n">
        <v>8769.02325235949</v>
      </c>
      <c r="I3183" s="179" t="n">
        <v>3603422.43860888</v>
      </c>
      <c r="J3183" s="180" t="str">
        <f>IF(I3183&gt;0,H3183/I3183,0)</f>
      </c>
      <c r="K3183" s="181" t="str">
        <f>1-EXP(-J3183)</f>
      </c>
      <c r="L3183" s="182" t="str">
        <f>IF(G3183=30,1,M3182)</f>
      </c>
      <c r="M3183" s="183" t="str">
        <f>L3183*(1-K3183)</f>
      </c>
    </row>
    <row r="3184">
      <c r="A3184" t="s">
        <v>167</v>
      </c>
      <c r="B3184" t="s">
        <v>232</v>
      </c>
      <c r="C3184" s="35" t="s">
        <v>457</v>
      </c>
      <c r="D3184" t="s">
        <v>530</v>
      </c>
      <c r="E3184" t="s">
        <v>548</v>
      </c>
      <c r="F3184" s="176" t="n">
        <v>2026</v>
      </c>
      <c r="G3184" s="177" t="n">
        <v>52</v>
      </c>
      <c r="H3184" s="178" t="n">
        <v>9325.62586429542</v>
      </c>
      <c r="I3184" s="179" t="n">
        <v>3534552.41966415</v>
      </c>
      <c r="J3184" s="180" t="str">
        <f>IF(I3184&gt;0,H3184/I3184,0)</f>
      </c>
      <c r="K3184" s="181" t="str">
        <f>1-EXP(-J3184)</f>
      </c>
      <c r="L3184" s="182" t="str">
        <f>IF(G3184=30,1,M3183)</f>
      </c>
      <c r="M3184" s="183" t="str">
        <f>L3184*(1-K3184)</f>
      </c>
    </row>
    <row r="3185">
      <c r="A3185" t="s">
        <v>167</v>
      </c>
      <c r="B3185" t="s">
        <v>232</v>
      </c>
      <c r="C3185" s="35" t="s">
        <v>457</v>
      </c>
      <c r="D3185" t="s">
        <v>530</v>
      </c>
      <c r="E3185" t="s">
        <v>548</v>
      </c>
      <c r="F3185" s="176" t="n">
        <v>2026</v>
      </c>
      <c r="G3185" s="177" t="n">
        <v>53</v>
      </c>
      <c r="H3185" s="178" t="n">
        <v>10195.6565455857</v>
      </c>
      <c r="I3185" s="179" t="n">
        <v>3466820.17600891</v>
      </c>
      <c r="J3185" s="180" t="str">
        <f>IF(I3185&gt;0,H3185/I3185,0)</f>
      </c>
      <c r="K3185" s="181" t="str">
        <f>1-EXP(-J3185)</f>
      </c>
      <c r="L3185" s="182" t="str">
        <f>IF(G3185=30,1,M3184)</f>
      </c>
      <c r="M3185" s="183" t="str">
        <f>L3185*(1-K3185)</f>
      </c>
    </row>
    <row r="3186">
      <c r="A3186" t="s">
        <v>167</v>
      </c>
      <c r="B3186" t="s">
        <v>232</v>
      </c>
      <c r="C3186" s="35" t="s">
        <v>457</v>
      </c>
      <c r="D3186" t="s">
        <v>530</v>
      </c>
      <c r="E3186" t="s">
        <v>548</v>
      </c>
      <c r="F3186" s="176" t="n">
        <v>2026</v>
      </c>
      <c r="G3186" s="177" t="n">
        <v>54</v>
      </c>
      <c r="H3186" s="178" t="n">
        <v>11026.8717923409</v>
      </c>
      <c r="I3186" s="179" t="n">
        <v>3377075.6806735</v>
      </c>
      <c r="J3186" s="180" t="str">
        <f>IF(I3186&gt;0,H3186/I3186,0)</f>
      </c>
      <c r="K3186" s="181" t="str">
        <f>1-EXP(-J3186)</f>
      </c>
      <c r="L3186" s="182" t="str">
        <f>IF(G3186=30,1,M3185)</f>
      </c>
      <c r="M3186" s="183" t="str">
        <f>L3186*(1-K3186)</f>
      </c>
    </row>
    <row r="3187">
      <c r="A3187" t="s">
        <v>167</v>
      </c>
      <c r="B3187" t="s">
        <v>232</v>
      </c>
      <c r="C3187" s="35" t="s">
        <v>457</v>
      </c>
      <c r="D3187" t="s">
        <v>530</v>
      </c>
      <c r="E3187" t="s">
        <v>548</v>
      </c>
      <c r="F3187" s="176" t="n">
        <v>2026</v>
      </c>
      <c r="G3187" s="177" t="n">
        <v>55</v>
      </c>
      <c r="H3187" s="178" t="n">
        <v>11865.1193574688</v>
      </c>
      <c r="I3187" s="179" t="n">
        <v>3298016.28363884</v>
      </c>
      <c r="J3187" s="180" t="str">
        <f>IF(I3187&gt;0,H3187/I3187,0)</f>
      </c>
      <c r="K3187" s="181" t="str">
        <f>1-EXP(-J3187)</f>
      </c>
      <c r="L3187" s="182" t="str">
        <f>IF(G3187=30,1,M3186)</f>
      </c>
      <c r="M3187" s="183" t="str">
        <f>L3187*(1-K3187)</f>
      </c>
    </row>
    <row r="3188">
      <c r="A3188" t="s">
        <v>167</v>
      </c>
      <c r="B3188" t="s">
        <v>232</v>
      </c>
      <c r="C3188" s="35" t="s">
        <v>457</v>
      </c>
      <c r="D3188" t="s">
        <v>530</v>
      </c>
      <c r="E3188" t="s">
        <v>548</v>
      </c>
      <c r="F3188" s="176" t="n">
        <v>2026</v>
      </c>
      <c r="G3188" s="177" t="n">
        <v>56</v>
      </c>
      <c r="H3188" s="178" t="n">
        <v>12942.8401788155</v>
      </c>
      <c r="I3188" s="179" t="n">
        <v>3216647.99305291</v>
      </c>
      <c r="J3188" s="180" t="str">
        <f>IF(I3188&gt;0,H3188/I3188,0)</f>
      </c>
      <c r="K3188" s="181" t="str">
        <f>1-EXP(-J3188)</f>
      </c>
      <c r="L3188" s="182" t="str">
        <f>IF(G3188=30,1,M3187)</f>
      </c>
      <c r="M3188" s="183" t="str">
        <f>L3188*(1-K3188)</f>
      </c>
    </row>
    <row r="3189">
      <c r="A3189" t="s">
        <v>167</v>
      </c>
      <c r="B3189" t="s">
        <v>232</v>
      </c>
      <c r="C3189" s="35" t="s">
        <v>457</v>
      </c>
      <c r="D3189" t="s">
        <v>530</v>
      </c>
      <c r="E3189" t="s">
        <v>548</v>
      </c>
      <c r="F3189" s="176" t="n">
        <v>2026</v>
      </c>
      <c r="G3189" s="177" t="n">
        <v>57</v>
      </c>
      <c r="H3189" s="178" t="n">
        <v>13863.2484523552</v>
      </c>
      <c r="I3189" s="179" t="n">
        <v>3119233.31002719</v>
      </c>
      <c r="J3189" s="180" t="str">
        <f>IF(I3189&gt;0,H3189/I3189,0)</f>
      </c>
      <c r="K3189" s="181" t="str">
        <f>1-EXP(-J3189)</f>
      </c>
      <c r="L3189" s="182" t="str">
        <f>IF(G3189=30,1,M3188)</f>
      </c>
      <c r="M3189" s="183" t="str">
        <f>L3189*(1-K3189)</f>
      </c>
    </row>
    <row r="3190">
      <c r="A3190" t="s">
        <v>167</v>
      </c>
      <c r="B3190" t="s">
        <v>232</v>
      </c>
      <c r="C3190" s="35" t="s">
        <v>457</v>
      </c>
      <c r="D3190" t="s">
        <v>530</v>
      </c>
      <c r="E3190" t="s">
        <v>548</v>
      </c>
      <c r="F3190" s="176" t="n">
        <v>2026</v>
      </c>
      <c r="G3190" s="177" t="n">
        <v>58</v>
      </c>
      <c r="H3190" s="178" t="n">
        <v>14966.8478946473</v>
      </c>
      <c r="I3190" s="179" t="n">
        <v>3015150.56687348</v>
      </c>
      <c r="J3190" s="180" t="str">
        <f>IF(I3190&gt;0,H3190/I3190,0)</f>
      </c>
      <c r="K3190" s="181" t="str">
        <f>1-EXP(-J3190)</f>
      </c>
      <c r="L3190" s="182" t="str">
        <f>IF(G3190=30,1,M3189)</f>
      </c>
      <c r="M3190" s="183" t="str">
        <f>L3190*(1-K3190)</f>
      </c>
    </row>
    <row r="3191">
      <c r="A3191" t="s">
        <v>167</v>
      </c>
      <c r="B3191" t="s">
        <v>232</v>
      </c>
      <c r="C3191" s="35" t="s">
        <v>457</v>
      </c>
      <c r="D3191" t="s">
        <v>530</v>
      </c>
      <c r="E3191" t="s">
        <v>548</v>
      </c>
      <c r="F3191" s="176" t="n">
        <v>2026</v>
      </c>
      <c r="G3191" s="177" t="n">
        <v>59</v>
      </c>
      <c r="H3191" s="178" t="n">
        <v>15515.2303826971</v>
      </c>
      <c r="I3191" s="179" t="n">
        <v>2913103.18735483</v>
      </c>
      <c r="J3191" s="180" t="str">
        <f>IF(I3191&gt;0,H3191/I3191,0)</f>
      </c>
      <c r="K3191" s="181" t="str">
        <f>1-EXP(-J3191)</f>
      </c>
      <c r="L3191" s="182" t="str">
        <f>IF(G3191=30,1,M3190)</f>
      </c>
      <c r="M3191" s="183" t="str">
        <f>L3191*(1-K3191)</f>
      </c>
    </row>
    <row r="3192">
      <c r="A3192" t="s">
        <v>167</v>
      </c>
      <c r="B3192" t="s">
        <v>232</v>
      </c>
      <c r="C3192" s="35" t="s">
        <v>457</v>
      </c>
      <c r="D3192" t="s">
        <v>530</v>
      </c>
      <c r="E3192" t="s">
        <v>548</v>
      </c>
      <c r="F3192" s="176" t="n">
        <v>2026</v>
      </c>
      <c r="G3192" s="177" t="n">
        <v>60</v>
      </c>
      <c r="H3192" s="178" t="n">
        <v>16287.8975114631</v>
      </c>
      <c r="I3192" s="179" t="n">
        <v>2798514.85427916</v>
      </c>
      <c r="J3192" s="180" t="str">
        <f>IF(I3192&gt;0,H3192/I3192,0)</f>
      </c>
      <c r="K3192" s="181" t="str">
        <f>1-EXP(-J3192)</f>
      </c>
      <c r="L3192" s="182" t="str">
        <f>IF(G3192=30,1,M3191)</f>
      </c>
      <c r="M3192" s="183" t="str">
        <f>L3192*(1-K3192)</f>
      </c>
    </row>
    <row r="3193">
      <c r="A3193" t="s">
        <v>167</v>
      </c>
      <c r="B3193" t="s">
        <v>232</v>
      </c>
      <c r="C3193" s="35" t="s">
        <v>457</v>
      </c>
      <c r="D3193" t="s">
        <v>530</v>
      </c>
      <c r="E3193" t="s">
        <v>548</v>
      </c>
      <c r="F3193" s="176" t="n">
        <v>2026</v>
      </c>
      <c r="G3193" s="177" t="n">
        <v>61</v>
      </c>
      <c r="H3193" s="178" t="n">
        <v>17607.0771258972</v>
      </c>
      <c r="I3193" s="179" t="n">
        <v>2671395.75590517</v>
      </c>
      <c r="J3193" s="180" t="str">
        <f>IF(I3193&gt;0,H3193/I3193,0)</f>
      </c>
      <c r="K3193" s="181" t="str">
        <f>1-EXP(-J3193)</f>
      </c>
      <c r="L3193" s="182" t="str">
        <f>IF(G3193=30,1,M3192)</f>
      </c>
      <c r="M3193" s="183" t="str">
        <f>L3193*(1-K3193)</f>
      </c>
    </row>
    <row r="3194">
      <c r="A3194" t="s">
        <v>167</v>
      </c>
      <c r="B3194" t="s">
        <v>232</v>
      </c>
      <c r="C3194" s="35" t="s">
        <v>457</v>
      </c>
      <c r="D3194" t="s">
        <v>530</v>
      </c>
      <c r="E3194" t="s">
        <v>548</v>
      </c>
      <c r="F3194" s="176" t="n">
        <v>2026</v>
      </c>
      <c r="G3194" s="177" t="n">
        <v>62</v>
      </c>
      <c r="H3194" s="178" t="n">
        <v>18531.3331822218</v>
      </c>
      <c r="I3194" s="179" t="n">
        <v>2545899.3032479</v>
      </c>
      <c r="J3194" s="180" t="str">
        <f>IF(I3194&gt;0,H3194/I3194,0)</f>
      </c>
      <c r="K3194" s="181" t="str">
        <f>1-EXP(-J3194)</f>
      </c>
      <c r="L3194" s="182" t="str">
        <f>IF(G3194=30,1,M3193)</f>
      </c>
      <c r="M3194" s="183" t="str">
        <f>L3194*(1-K3194)</f>
      </c>
    </row>
    <row r="3195">
      <c r="A3195" t="s">
        <v>167</v>
      </c>
      <c r="B3195" t="s">
        <v>232</v>
      </c>
      <c r="C3195" s="35" t="s">
        <v>457</v>
      </c>
      <c r="D3195" t="s">
        <v>530</v>
      </c>
      <c r="E3195" t="s">
        <v>548</v>
      </c>
      <c r="F3195" s="176" t="n">
        <v>2026</v>
      </c>
      <c r="G3195" s="177" t="n">
        <v>63</v>
      </c>
      <c r="H3195" s="178" t="n">
        <v>19450.8232949009</v>
      </c>
      <c r="I3195" s="179" t="n">
        <v>2420908.63227283</v>
      </c>
      <c r="J3195" s="180" t="str">
        <f>IF(I3195&gt;0,H3195/I3195,0)</f>
      </c>
      <c r="K3195" s="181" t="str">
        <f>1-EXP(-J3195)</f>
      </c>
      <c r="L3195" s="182" t="str">
        <f>IF(G3195=30,1,M3194)</f>
      </c>
      <c r="M3195" s="183" t="str">
        <f>L3195*(1-K3195)</f>
      </c>
    </row>
    <row r="3196">
      <c r="A3196" t="s">
        <v>167</v>
      </c>
      <c r="B3196" t="s">
        <v>232</v>
      </c>
      <c r="C3196" s="35" t="s">
        <v>457</v>
      </c>
      <c r="D3196" t="s">
        <v>530</v>
      </c>
      <c r="E3196" t="s">
        <v>548</v>
      </c>
      <c r="F3196" s="176" t="n">
        <v>2026</v>
      </c>
      <c r="G3196" s="177" t="n">
        <v>64</v>
      </c>
      <c r="H3196" s="178" t="n">
        <v>20731.0931004794</v>
      </c>
      <c r="I3196" s="179" t="n">
        <v>2295992.04456352</v>
      </c>
      <c r="J3196" s="180" t="str">
        <f>IF(I3196&gt;0,H3196/I3196,0)</f>
      </c>
      <c r="K3196" s="181" t="str">
        <f>1-EXP(-J3196)</f>
      </c>
      <c r="L3196" s="182" t="str">
        <f>IF(G3196=30,1,M3195)</f>
      </c>
      <c r="M3196" s="183" t="str">
        <f>L3196*(1-K3196)</f>
      </c>
    </row>
    <row r="3197">
      <c r="A3197" t="s">
        <v>167</v>
      </c>
      <c r="B3197" t="s">
        <v>232</v>
      </c>
      <c r="C3197" s="35" t="s">
        <v>457</v>
      </c>
      <c r="D3197" t="s">
        <v>530</v>
      </c>
      <c r="E3197" t="s">
        <v>548</v>
      </c>
      <c r="F3197" s="176" t="n">
        <v>2026</v>
      </c>
      <c r="G3197" s="177" t="n">
        <v>65</v>
      </c>
      <c r="H3197" s="178" t="n">
        <v>21641.6039100865</v>
      </c>
      <c r="I3197" s="179" t="n">
        <v>2169761.62138445</v>
      </c>
      <c r="J3197" s="180" t="str">
        <f>IF(I3197&gt;0,H3197/I3197,0)</f>
      </c>
      <c r="K3197" s="181" t="str">
        <f>1-EXP(-J3197)</f>
      </c>
      <c r="L3197" s="182" t="str">
        <f>IF(G3197=30,1,M3196)</f>
      </c>
      <c r="M3197" s="183" t="str">
        <f>L3197*(1-K3197)</f>
      </c>
    </row>
    <row r="3198">
      <c r="A3198" t="s">
        <v>167</v>
      </c>
      <c r="B3198" t="s">
        <v>232</v>
      </c>
      <c r="C3198" s="35" t="s">
        <v>457</v>
      </c>
      <c r="D3198" t="s">
        <v>530</v>
      </c>
      <c r="E3198" t="s">
        <v>548</v>
      </c>
      <c r="F3198" s="176" t="n">
        <v>2026</v>
      </c>
      <c r="G3198" s="177" t="n">
        <v>66</v>
      </c>
      <c r="H3198" s="178" t="n">
        <v>22030.8445298534</v>
      </c>
      <c r="I3198" s="179" t="n">
        <v>2039116.6076838</v>
      </c>
      <c r="J3198" s="180" t="str">
        <f>IF(I3198&gt;0,H3198/I3198,0)</f>
      </c>
      <c r="K3198" s="181" t="str">
        <f>1-EXP(-J3198)</f>
      </c>
      <c r="L3198" s="182" t="str">
        <f>IF(G3198=30,1,M3197)</f>
      </c>
      <c r="M3198" s="183" t="str">
        <f>L3198*(1-K3198)</f>
      </c>
    </row>
    <row r="3199">
      <c r="A3199" t="s">
        <v>167</v>
      </c>
      <c r="B3199" t="s">
        <v>232</v>
      </c>
      <c r="C3199" s="35" t="s">
        <v>457</v>
      </c>
      <c r="D3199" t="s">
        <v>530</v>
      </c>
      <c r="E3199" t="s">
        <v>548</v>
      </c>
      <c r="F3199" s="176" t="n">
        <v>2026</v>
      </c>
      <c r="G3199" s="177" t="n">
        <v>67</v>
      </c>
      <c r="H3199" s="178" t="n">
        <v>22688.9713636956</v>
      </c>
      <c r="I3199" s="179" t="n">
        <v>1903872.08389444</v>
      </c>
      <c r="J3199" s="180" t="str">
        <f>IF(I3199&gt;0,H3199/I3199,0)</f>
      </c>
      <c r="K3199" s="181" t="str">
        <f>1-EXP(-J3199)</f>
      </c>
      <c r="L3199" s="182" t="str">
        <f>IF(G3199=30,1,M3198)</f>
      </c>
      <c r="M3199" s="183" t="str">
        <f>L3199*(1-K3199)</f>
      </c>
    </row>
    <row r="3200">
      <c r="A3200" t="s">
        <v>167</v>
      </c>
      <c r="B3200" t="s">
        <v>232</v>
      </c>
      <c r="C3200" s="35" t="s">
        <v>457</v>
      </c>
      <c r="D3200" t="s">
        <v>530</v>
      </c>
      <c r="E3200" t="s">
        <v>548</v>
      </c>
      <c r="F3200" s="176" t="n">
        <v>2026</v>
      </c>
      <c r="G3200" s="177" t="n">
        <v>68</v>
      </c>
      <c r="H3200" s="178" t="n">
        <v>20983.8261359785</v>
      </c>
      <c r="I3200" s="179" t="n">
        <v>1772127.34596222</v>
      </c>
      <c r="J3200" s="180" t="str">
        <f>IF(I3200&gt;0,H3200/I3200,0)</f>
      </c>
      <c r="K3200" s="181" t="str">
        <f>1-EXP(-J3200)</f>
      </c>
      <c r="L3200" s="182" t="str">
        <f>IF(G3200=30,1,M3199)</f>
      </c>
      <c r="M3200" s="183" t="str">
        <f>L3200*(1-K3200)</f>
      </c>
    </row>
    <row r="3201">
      <c r="A3201" t="s">
        <v>167</v>
      </c>
      <c r="B3201" t="s">
        <v>232</v>
      </c>
      <c r="C3201" s="35" t="s">
        <v>457</v>
      </c>
      <c r="D3201" t="s">
        <v>530</v>
      </c>
      <c r="E3201" t="s">
        <v>548</v>
      </c>
      <c r="F3201" s="176" t="n">
        <v>2026</v>
      </c>
      <c r="G3201" s="177" t="n">
        <v>69</v>
      </c>
      <c r="H3201" s="178" t="n">
        <v>20190.4741907007</v>
      </c>
      <c r="I3201" s="179" t="n">
        <v>1647966.36149799</v>
      </c>
      <c r="J3201" s="180" t="str">
        <f>IF(I3201&gt;0,H3201/I3201,0)</f>
      </c>
      <c r="K3201" s="181" t="str">
        <f>1-EXP(-J3201)</f>
      </c>
      <c r="L3201" s="182" t="str">
        <f>IF(G3201=30,1,M3200)</f>
      </c>
      <c r="M3201" s="183" t="str">
        <f>L3201*(1-K3201)</f>
      </c>
    </row>
    <row r="3202">
      <c r="A3202" t="s">
        <v>167</v>
      </c>
      <c r="B3202" t="s">
        <v>232</v>
      </c>
      <c r="C3202" s="35" t="s">
        <v>457</v>
      </c>
      <c r="D3202" t="s">
        <v>530</v>
      </c>
      <c r="E3202" t="s">
        <v>548</v>
      </c>
      <c r="F3202" s="176" t="n">
        <v>2027</v>
      </c>
      <c r="G3202" s="177" t="n">
        <v>30</v>
      </c>
      <c r="H3202" s="178" t="n">
        <v>921.469602484167</v>
      </c>
      <c r="I3202" s="179" t="n">
        <v>4437767.10838912</v>
      </c>
      <c r="J3202" s="180" t="str">
        <f>IF(I3202&gt;0,H3202/I3202,0)</f>
      </c>
      <c r="K3202" s="181" t="str">
        <f>1-EXP(-J3202)</f>
      </c>
      <c r="L3202" s="182" t="str">
        <f>IF(G3202=30,1,M3201)</f>
      </c>
      <c r="M3202" s="183" t="str">
        <f>L3202*(1-K3202)</f>
      </c>
    </row>
    <row r="3203">
      <c r="A3203" t="s">
        <v>167</v>
      </c>
      <c r="B3203" t="s">
        <v>232</v>
      </c>
      <c r="C3203" s="35" t="s">
        <v>457</v>
      </c>
      <c r="D3203" t="s">
        <v>530</v>
      </c>
      <c r="E3203" t="s">
        <v>548</v>
      </c>
      <c r="F3203" s="176" t="n">
        <v>2027</v>
      </c>
      <c r="G3203" s="177" t="n">
        <v>31</v>
      </c>
      <c r="H3203" s="178" t="n">
        <v>1302.87771646498</v>
      </c>
      <c r="I3203" s="179" t="n">
        <v>4376375.15043372</v>
      </c>
      <c r="J3203" s="180" t="str">
        <f>IF(I3203&gt;0,H3203/I3203,0)</f>
      </c>
      <c r="K3203" s="181" t="str">
        <f>1-EXP(-J3203)</f>
      </c>
      <c r="L3203" s="182" t="str">
        <f>IF(G3203=30,1,M3202)</f>
      </c>
      <c r="M3203" s="183" t="str">
        <f>L3203*(1-K3203)</f>
      </c>
    </row>
    <row r="3204">
      <c r="A3204" t="s">
        <v>167</v>
      </c>
      <c r="B3204" t="s">
        <v>232</v>
      </c>
      <c r="C3204" s="35" t="s">
        <v>457</v>
      </c>
      <c r="D3204" t="s">
        <v>530</v>
      </c>
      <c r="E3204" t="s">
        <v>548</v>
      </c>
      <c r="F3204" s="176" t="n">
        <v>2027</v>
      </c>
      <c r="G3204" s="177" t="n">
        <v>32</v>
      </c>
      <c r="H3204" s="178" t="n">
        <v>1315.26770161514</v>
      </c>
      <c r="I3204" s="179" t="n">
        <v>4313218.56630169</v>
      </c>
      <c r="J3204" s="180" t="str">
        <f>IF(I3204&gt;0,H3204/I3204,0)</f>
      </c>
      <c r="K3204" s="181" t="str">
        <f>1-EXP(-J3204)</f>
      </c>
      <c r="L3204" s="182" t="str">
        <f>IF(G3204=30,1,M3203)</f>
      </c>
      <c r="M3204" s="183" t="str">
        <f>L3204*(1-K3204)</f>
      </c>
    </row>
    <row r="3205">
      <c r="A3205" t="s">
        <v>167</v>
      </c>
      <c r="B3205" t="s">
        <v>232</v>
      </c>
      <c r="C3205" s="35" t="s">
        <v>457</v>
      </c>
      <c r="D3205" t="s">
        <v>530</v>
      </c>
      <c r="E3205" t="s">
        <v>548</v>
      </c>
      <c r="F3205" s="176" t="n">
        <v>2027</v>
      </c>
      <c r="G3205" s="177" t="n">
        <v>33</v>
      </c>
      <c r="H3205" s="178" t="n">
        <v>1360.21617219896</v>
      </c>
      <c r="I3205" s="179" t="n">
        <v>4259904.90432201</v>
      </c>
      <c r="J3205" s="180" t="str">
        <f>IF(I3205&gt;0,H3205/I3205,0)</f>
      </c>
      <c r="K3205" s="181" t="str">
        <f>1-EXP(-J3205)</f>
      </c>
      <c r="L3205" s="182" t="str">
        <f>IF(G3205=30,1,M3204)</f>
      </c>
      <c r="M3205" s="183" t="str">
        <f>L3205*(1-K3205)</f>
      </c>
    </row>
    <row r="3206">
      <c r="A3206" t="s">
        <v>167</v>
      </c>
      <c r="B3206" t="s">
        <v>232</v>
      </c>
      <c r="C3206" s="35" t="s">
        <v>457</v>
      </c>
      <c r="D3206" t="s">
        <v>530</v>
      </c>
      <c r="E3206" t="s">
        <v>548</v>
      </c>
      <c r="F3206" s="176" t="n">
        <v>2027</v>
      </c>
      <c r="G3206" s="177" t="n">
        <v>34</v>
      </c>
      <c r="H3206" s="178" t="n">
        <v>1427.44369042804</v>
      </c>
      <c r="I3206" s="179" t="n">
        <v>4209387.86041432</v>
      </c>
      <c r="J3206" s="180" t="str">
        <f>IF(I3206&gt;0,H3206/I3206,0)</f>
      </c>
      <c r="K3206" s="181" t="str">
        <f>1-EXP(-J3206)</f>
      </c>
      <c r="L3206" s="182" t="str">
        <f>IF(G3206=30,1,M3205)</f>
      </c>
      <c r="M3206" s="183" t="str">
        <f>L3206*(1-K3206)</f>
      </c>
    </row>
    <row r="3207">
      <c r="A3207" t="s">
        <v>167</v>
      </c>
      <c r="B3207" t="s">
        <v>232</v>
      </c>
      <c r="C3207" s="35" t="s">
        <v>457</v>
      </c>
      <c r="D3207" t="s">
        <v>530</v>
      </c>
      <c r="E3207" t="s">
        <v>548</v>
      </c>
      <c r="F3207" s="176" t="n">
        <v>2027</v>
      </c>
      <c r="G3207" s="177" t="n">
        <v>35</v>
      </c>
      <c r="H3207" s="178" t="n">
        <v>1530.16183673452</v>
      </c>
      <c r="I3207" s="179" t="n">
        <v>4194253.84828177</v>
      </c>
      <c r="J3207" s="180" t="str">
        <f>IF(I3207&gt;0,H3207/I3207,0)</f>
      </c>
      <c r="K3207" s="181" t="str">
        <f>1-EXP(-J3207)</f>
      </c>
      <c r="L3207" s="182" t="str">
        <f>IF(G3207=30,1,M3206)</f>
      </c>
      <c r="M3207" s="183" t="str">
        <f>L3207*(1-K3207)</f>
      </c>
    </row>
    <row r="3208">
      <c r="A3208" t="s">
        <v>167</v>
      </c>
      <c r="B3208" t="s">
        <v>232</v>
      </c>
      <c r="C3208" s="35" t="s">
        <v>457</v>
      </c>
      <c r="D3208" t="s">
        <v>530</v>
      </c>
      <c r="E3208" t="s">
        <v>548</v>
      </c>
      <c r="F3208" s="176" t="n">
        <v>2027</v>
      </c>
      <c r="G3208" s="177" t="n">
        <v>36</v>
      </c>
      <c r="H3208" s="178" t="n">
        <v>2052.11204070352</v>
      </c>
      <c r="I3208" s="179" t="n">
        <v>4173553.76190085</v>
      </c>
      <c r="J3208" s="180" t="str">
        <f>IF(I3208&gt;0,H3208/I3208,0)</f>
      </c>
      <c r="K3208" s="181" t="str">
        <f>1-EXP(-J3208)</f>
      </c>
      <c r="L3208" s="182" t="str">
        <f>IF(G3208=30,1,M3207)</f>
      </c>
      <c r="M3208" s="183" t="str">
        <f>L3208*(1-K3208)</f>
      </c>
    </row>
    <row r="3209">
      <c r="A3209" t="s">
        <v>167</v>
      </c>
      <c r="B3209" t="s">
        <v>232</v>
      </c>
      <c r="C3209" s="35" t="s">
        <v>457</v>
      </c>
      <c r="D3209" t="s">
        <v>530</v>
      </c>
      <c r="E3209" t="s">
        <v>548</v>
      </c>
      <c r="F3209" s="176" t="n">
        <v>2027</v>
      </c>
      <c r="G3209" s="177" t="n">
        <v>37</v>
      </c>
      <c r="H3209" s="178" t="n">
        <v>2230.99093622868</v>
      </c>
      <c r="I3209" s="179" t="n">
        <v>4156569.23872173</v>
      </c>
      <c r="J3209" s="180" t="str">
        <f>IF(I3209&gt;0,H3209/I3209,0)</f>
      </c>
      <c r="K3209" s="181" t="str">
        <f>1-EXP(-J3209)</f>
      </c>
      <c r="L3209" s="182" t="str">
        <f>IF(G3209=30,1,M3208)</f>
      </c>
      <c r="M3209" s="183" t="str">
        <f>L3209*(1-K3209)</f>
      </c>
    </row>
    <row r="3210">
      <c r="A3210" t="s">
        <v>167</v>
      </c>
      <c r="B3210" t="s">
        <v>232</v>
      </c>
      <c r="C3210" s="35" t="s">
        <v>457</v>
      </c>
      <c r="D3210" t="s">
        <v>530</v>
      </c>
      <c r="E3210" t="s">
        <v>548</v>
      </c>
      <c r="F3210" s="176" t="n">
        <v>2027</v>
      </c>
      <c r="G3210" s="177" t="n">
        <v>38</v>
      </c>
      <c r="H3210" s="178" t="n">
        <v>2466.54193320003</v>
      </c>
      <c r="I3210" s="179" t="n">
        <v>4162971.52470553</v>
      </c>
      <c r="J3210" s="180" t="str">
        <f>IF(I3210&gt;0,H3210/I3210,0)</f>
      </c>
      <c r="K3210" s="181" t="str">
        <f>1-EXP(-J3210)</f>
      </c>
      <c r="L3210" s="182" t="str">
        <f>IF(G3210=30,1,M3209)</f>
      </c>
      <c r="M3210" s="183" t="str">
        <f>L3210*(1-K3210)</f>
      </c>
    </row>
    <row r="3211">
      <c r="A3211" t="s">
        <v>167</v>
      </c>
      <c r="B3211" t="s">
        <v>232</v>
      </c>
      <c r="C3211" s="35" t="s">
        <v>457</v>
      </c>
      <c r="D3211" t="s">
        <v>530</v>
      </c>
      <c r="E3211" t="s">
        <v>548</v>
      </c>
      <c r="F3211" s="176" t="n">
        <v>2027</v>
      </c>
      <c r="G3211" s="177" t="n">
        <v>39</v>
      </c>
      <c r="H3211" s="178" t="n">
        <v>2686.33747653539</v>
      </c>
      <c r="I3211" s="179" t="n">
        <v>4123657.12746735</v>
      </c>
      <c r="J3211" s="180" t="str">
        <f>IF(I3211&gt;0,H3211/I3211,0)</f>
      </c>
      <c r="K3211" s="181" t="str">
        <f>1-EXP(-J3211)</f>
      </c>
      <c r="L3211" s="182" t="str">
        <f>IF(G3211=30,1,M3210)</f>
      </c>
      <c r="M3211" s="183" t="str">
        <f>L3211*(1-K3211)</f>
      </c>
    </row>
    <row r="3212">
      <c r="A3212" t="s">
        <v>167</v>
      </c>
      <c r="B3212" t="s">
        <v>232</v>
      </c>
      <c r="C3212" s="35" t="s">
        <v>457</v>
      </c>
      <c r="D3212" t="s">
        <v>530</v>
      </c>
      <c r="E3212" t="s">
        <v>548</v>
      </c>
      <c r="F3212" s="176" t="n">
        <v>2027</v>
      </c>
      <c r="G3212" s="177" t="n">
        <v>40</v>
      </c>
      <c r="H3212" s="178" t="n">
        <v>2966.25750656138</v>
      </c>
      <c r="I3212" s="179" t="n">
        <v>4075807.67907503</v>
      </c>
      <c r="J3212" s="180" t="str">
        <f>IF(I3212&gt;0,H3212/I3212,0)</f>
      </c>
      <c r="K3212" s="181" t="str">
        <f>1-EXP(-J3212)</f>
      </c>
      <c r="L3212" s="182" t="str">
        <f>IF(G3212=30,1,M3211)</f>
      </c>
      <c r="M3212" s="183" t="str">
        <f>L3212*(1-K3212)</f>
      </c>
    </row>
    <row r="3213">
      <c r="A3213" t="s">
        <v>167</v>
      </c>
      <c r="B3213" t="s">
        <v>232</v>
      </c>
      <c r="C3213" s="35" t="s">
        <v>457</v>
      </c>
      <c r="D3213" t="s">
        <v>530</v>
      </c>
      <c r="E3213" t="s">
        <v>548</v>
      </c>
      <c r="F3213" s="176" t="n">
        <v>2027</v>
      </c>
      <c r="G3213" s="177" t="n">
        <v>41</v>
      </c>
      <c r="H3213" s="178" t="n">
        <v>3991.03142890923</v>
      </c>
      <c r="I3213" s="179" t="n">
        <v>4090462.65546823</v>
      </c>
      <c r="J3213" s="180" t="str">
        <f>IF(I3213&gt;0,H3213/I3213,0)</f>
      </c>
      <c r="K3213" s="181" t="str">
        <f>1-EXP(-J3213)</f>
      </c>
      <c r="L3213" s="182" t="str">
        <f>IF(G3213=30,1,M3212)</f>
      </c>
      <c r="M3213" s="183" t="str">
        <f>L3213*(1-K3213)</f>
      </c>
    </row>
    <row r="3214">
      <c r="A3214" t="s">
        <v>167</v>
      </c>
      <c r="B3214" t="s">
        <v>232</v>
      </c>
      <c r="C3214" s="35" t="s">
        <v>457</v>
      </c>
      <c r="D3214" t="s">
        <v>530</v>
      </c>
      <c r="E3214" t="s">
        <v>548</v>
      </c>
      <c r="F3214" s="176" t="n">
        <v>2027</v>
      </c>
      <c r="G3214" s="177" t="n">
        <v>42</v>
      </c>
      <c r="H3214" s="178" t="n">
        <v>4553.89906738458</v>
      </c>
      <c r="I3214" s="179" t="n">
        <v>4162692.21818531</v>
      </c>
      <c r="J3214" s="180" t="str">
        <f>IF(I3214&gt;0,H3214/I3214,0)</f>
      </c>
      <c r="K3214" s="181" t="str">
        <f>1-EXP(-J3214)</f>
      </c>
      <c r="L3214" s="182" t="str">
        <f>IF(G3214=30,1,M3213)</f>
      </c>
      <c r="M3214" s="183" t="str">
        <f>L3214*(1-K3214)</f>
      </c>
    </row>
    <row r="3215">
      <c r="A3215" t="s">
        <v>167</v>
      </c>
      <c r="B3215" t="s">
        <v>232</v>
      </c>
      <c r="C3215" s="35" t="s">
        <v>457</v>
      </c>
      <c r="D3215" t="s">
        <v>530</v>
      </c>
      <c r="E3215" t="s">
        <v>548</v>
      </c>
      <c r="F3215" s="176" t="n">
        <v>2027</v>
      </c>
      <c r="G3215" s="177" t="n">
        <v>43</v>
      </c>
      <c r="H3215" s="178" t="n">
        <v>5201.50269207045</v>
      </c>
      <c r="I3215" s="179" t="n">
        <v>4193226.22808587</v>
      </c>
      <c r="J3215" s="180" t="str">
        <f>IF(I3215&gt;0,H3215/I3215,0)</f>
      </c>
      <c r="K3215" s="181" t="str">
        <f>1-EXP(-J3215)</f>
      </c>
      <c r="L3215" s="182" t="str">
        <f>IF(G3215=30,1,M3214)</f>
      </c>
      <c r="M3215" s="183" t="str">
        <f>L3215*(1-K3215)</f>
      </c>
    </row>
    <row r="3216">
      <c r="A3216" t="s">
        <v>167</v>
      </c>
      <c r="B3216" t="s">
        <v>232</v>
      </c>
      <c r="C3216" s="35" t="s">
        <v>457</v>
      </c>
      <c r="D3216" t="s">
        <v>530</v>
      </c>
      <c r="E3216" t="s">
        <v>548</v>
      </c>
      <c r="F3216" s="176" t="n">
        <v>2027</v>
      </c>
      <c r="G3216" s="177" t="n">
        <v>44</v>
      </c>
      <c r="H3216" s="178" t="n">
        <v>5325.73947950603</v>
      </c>
      <c r="I3216" s="179" t="n">
        <v>4163762.51566824</v>
      </c>
      <c r="J3216" s="180" t="str">
        <f>IF(I3216&gt;0,H3216/I3216,0)</f>
      </c>
      <c r="K3216" s="181" t="str">
        <f>1-EXP(-J3216)</f>
      </c>
      <c r="L3216" s="182" t="str">
        <f>IF(G3216=30,1,M3215)</f>
      </c>
      <c r="M3216" s="183" t="str">
        <f>L3216*(1-K3216)</f>
      </c>
    </row>
    <row r="3217">
      <c r="A3217" t="s">
        <v>167</v>
      </c>
      <c r="B3217" t="s">
        <v>232</v>
      </c>
      <c r="C3217" s="35" t="s">
        <v>457</v>
      </c>
      <c r="D3217" t="s">
        <v>530</v>
      </c>
      <c r="E3217" t="s">
        <v>548</v>
      </c>
      <c r="F3217" s="176" t="n">
        <v>2027</v>
      </c>
      <c r="G3217" s="177" t="n">
        <v>45</v>
      </c>
      <c r="H3217" s="178" t="n">
        <v>5570.32790591576</v>
      </c>
      <c r="I3217" s="179" t="n">
        <v>4109873.75798832</v>
      </c>
      <c r="J3217" s="180" t="str">
        <f>IF(I3217&gt;0,H3217/I3217,0)</f>
      </c>
      <c r="K3217" s="181" t="str">
        <f>1-EXP(-J3217)</f>
      </c>
      <c r="L3217" s="182" t="str">
        <f>IF(G3217=30,1,M3216)</f>
      </c>
      <c r="M3217" s="183" t="str">
        <f>L3217*(1-K3217)</f>
      </c>
    </row>
    <row r="3218">
      <c r="A3218" t="s">
        <v>167</v>
      </c>
      <c r="B3218" t="s">
        <v>232</v>
      </c>
      <c r="C3218" s="35" t="s">
        <v>457</v>
      </c>
      <c r="D3218" t="s">
        <v>530</v>
      </c>
      <c r="E3218" t="s">
        <v>548</v>
      </c>
      <c r="F3218" s="176" t="n">
        <v>2027</v>
      </c>
      <c r="G3218" s="177" t="n">
        <v>46</v>
      </c>
      <c r="H3218" s="178" t="n">
        <v>6662.58453153936</v>
      </c>
      <c r="I3218" s="179" t="n">
        <v>4048640.91510846</v>
      </c>
      <c r="J3218" s="180" t="str">
        <f>IF(I3218&gt;0,H3218/I3218,0)</f>
      </c>
      <c r="K3218" s="181" t="str">
        <f>1-EXP(-J3218)</f>
      </c>
      <c r="L3218" s="182" t="str">
        <f>IF(G3218=30,1,M3217)</f>
      </c>
      <c r="M3218" s="183" t="str">
        <f>L3218*(1-K3218)</f>
      </c>
    </row>
    <row r="3219">
      <c r="A3219" t="s">
        <v>167</v>
      </c>
      <c r="B3219" t="s">
        <v>232</v>
      </c>
      <c r="C3219" s="35" t="s">
        <v>457</v>
      </c>
      <c r="D3219" t="s">
        <v>530</v>
      </c>
      <c r="E3219" t="s">
        <v>548</v>
      </c>
      <c r="F3219" s="176" t="n">
        <v>2027</v>
      </c>
      <c r="G3219" s="177" t="n">
        <v>47</v>
      </c>
      <c r="H3219" s="178" t="n">
        <v>6968.44699120265</v>
      </c>
      <c r="I3219" s="179" t="n">
        <v>3992947.30473949</v>
      </c>
      <c r="J3219" s="180" t="str">
        <f>IF(I3219&gt;0,H3219/I3219,0)</f>
      </c>
      <c r="K3219" s="181" t="str">
        <f>1-EXP(-J3219)</f>
      </c>
      <c r="L3219" s="182" t="str">
        <f>IF(G3219=30,1,M3218)</f>
      </c>
      <c r="M3219" s="183" t="str">
        <f>L3219*(1-K3219)</f>
      </c>
    </row>
    <row r="3220">
      <c r="A3220" t="s">
        <v>167</v>
      </c>
      <c r="B3220" t="s">
        <v>232</v>
      </c>
      <c r="C3220" s="35" t="s">
        <v>457</v>
      </c>
      <c r="D3220" t="s">
        <v>530</v>
      </c>
      <c r="E3220" t="s">
        <v>548</v>
      </c>
      <c r="F3220" s="176" t="n">
        <v>2027</v>
      </c>
      <c r="G3220" s="177" t="n">
        <v>48</v>
      </c>
      <c r="H3220" s="178" t="n">
        <v>7358.88309212974</v>
      </c>
      <c r="I3220" s="179" t="n">
        <v>3923785.19270959</v>
      </c>
      <c r="J3220" s="180" t="str">
        <f>IF(I3220&gt;0,H3220/I3220,0)</f>
      </c>
      <c r="K3220" s="181" t="str">
        <f>1-EXP(-J3220)</f>
      </c>
      <c r="L3220" s="182" t="str">
        <f>IF(G3220=30,1,M3219)</f>
      </c>
      <c r="M3220" s="183" t="str">
        <f>L3220*(1-K3220)</f>
      </c>
    </row>
    <row r="3221">
      <c r="A3221" t="s">
        <v>167</v>
      </c>
      <c r="B3221" t="s">
        <v>232</v>
      </c>
      <c r="C3221" s="35" t="s">
        <v>457</v>
      </c>
      <c r="D3221" t="s">
        <v>530</v>
      </c>
      <c r="E3221" t="s">
        <v>548</v>
      </c>
      <c r="F3221" s="176" t="n">
        <v>2027</v>
      </c>
      <c r="G3221" s="177" t="n">
        <v>49</v>
      </c>
      <c r="H3221" s="178" t="n">
        <v>7572.99166265899</v>
      </c>
      <c r="I3221" s="179" t="n">
        <v>3830094.80461674</v>
      </c>
      <c r="J3221" s="180" t="str">
        <f>IF(I3221&gt;0,H3221/I3221,0)</f>
      </c>
      <c r="K3221" s="181" t="str">
        <f>1-EXP(-J3221)</f>
      </c>
      <c r="L3221" s="182" t="str">
        <f>IF(G3221=30,1,M3220)</f>
      </c>
      <c r="M3221" s="183" t="str">
        <f>L3221*(1-K3221)</f>
      </c>
    </row>
    <row r="3222">
      <c r="A3222" t="s">
        <v>167</v>
      </c>
      <c r="B3222" t="s">
        <v>232</v>
      </c>
      <c r="C3222" s="35" t="s">
        <v>457</v>
      </c>
      <c r="D3222" t="s">
        <v>530</v>
      </c>
      <c r="E3222" t="s">
        <v>548</v>
      </c>
      <c r="F3222" s="176" t="n">
        <v>2027</v>
      </c>
      <c r="G3222" s="177" t="n">
        <v>50</v>
      </c>
      <c r="H3222" s="178" t="n">
        <v>7834.57401507822</v>
      </c>
      <c r="I3222" s="179" t="n">
        <v>3740704.42932439</v>
      </c>
      <c r="J3222" s="180" t="str">
        <f>IF(I3222&gt;0,H3222/I3222,0)</f>
      </c>
      <c r="K3222" s="181" t="str">
        <f>1-EXP(-J3222)</f>
      </c>
      <c r="L3222" s="182" t="str">
        <f>IF(G3222=30,1,M3221)</f>
      </c>
      <c r="M3222" s="183" t="str">
        <f>L3222*(1-K3222)</f>
      </c>
    </row>
    <row r="3223">
      <c r="A3223" t="s">
        <v>167</v>
      </c>
      <c r="B3223" t="s">
        <v>232</v>
      </c>
      <c r="C3223" s="35" t="s">
        <v>457</v>
      </c>
      <c r="D3223" t="s">
        <v>530</v>
      </c>
      <c r="E3223" t="s">
        <v>548</v>
      </c>
      <c r="F3223" s="176" t="n">
        <v>2027</v>
      </c>
      <c r="G3223" s="177" t="n">
        <v>51</v>
      </c>
      <c r="H3223" s="178" t="n">
        <v>8745.46742900955</v>
      </c>
      <c r="I3223" s="179" t="n">
        <v>3667029.33084045</v>
      </c>
      <c r="J3223" s="180" t="str">
        <f>IF(I3223&gt;0,H3223/I3223,0)</f>
      </c>
      <c r="K3223" s="181" t="str">
        <f>1-EXP(-J3223)</f>
      </c>
      <c r="L3223" s="182" t="str">
        <f>IF(G3223=30,1,M3222)</f>
      </c>
      <c r="M3223" s="183" t="str">
        <f>L3223*(1-K3223)</f>
      </c>
    </row>
    <row r="3224">
      <c r="A3224" t="s">
        <v>167</v>
      </c>
      <c r="B3224" t="s">
        <v>232</v>
      </c>
      <c r="C3224" s="35" t="s">
        <v>457</v>
      </c>
      <c r="D3224" t="s">
        <v>530</v>
      </c>
      <c r="E3224" t="s">
        <v>548</v>
      </c>
      <c r="F3224" s="176" t="n">
        <v>2027</v>
      </c>
      <c r="G3224" s="177" t="n">
        <v>52</v>
      </c>
      <c r="H3224" s="178" t="n">
        <v>9198.32890225391</v>
      </c>
      <c r="I3224" s="179" t="n">
        <v>3580801.47666385</v>
      </c>
      <c r="J3224" s="180" t="str">
        <f>IF(I3224&gt;0,H3224/I3224,0)</f>
      </c>
      <c r="K3224" s="181" t="str">
        <f>1-EXP(-J3224)</f>
      </c>
      <c r="L3224" s="182" t="str">
        <f>IF(G3224=30,1,M3223)</f>
      </c>
      <c r="M3224" s="183" t="str">
        <f>L3224*(1-K3224)</f>
      </c>
    </row>
    <row r="3225">
      <c r="A3225" t="s">
        <v>167</v>
      </c>
      <c r="B3225" t="s">
        <v>232</v>
      </c>
      <c r="C3225" s="35" t="s">
        <v>457</v>
      </c>
      <c r="D3225" t="s">
        <v>530</v>
      </c>
      <c r="E3225" t="s">
        <v>548</v>
      </c>
      <c r="F3225" s="176" t="n">
        <v>2027</v>
      </c>
      <c r="G3225" s="177" t="n">
        <v>53</v>
      </c>
      <c r="H3225" s="178" t="n">
        <v>9799.9981611208</v>
      </c>
      <c r="I3225" s="179" t="n">
        <v>3510417.50274366</v>
      </c>
      <c r="J3225" s="180" t="str">
        <f>IF(I3225&gt;0,H3225/I3225,0)</f>
      </c>
      <c r="K3225" s="181" t="str">
        <f>1-EXP(-J3225)</f>
      </c>
      <c r="L3225" s="182" t="str">
        <f>IF(G3225=30,1,M3224)</f>
      </c>
      <c r="M3225" s="183" t="str">
        <f>L3225*(1-K3225)</f>
      </c>
    </row>
    <row r="3226">
      <c r="A3226" t="s">
        <v>167</v>
      </c>
      <c r="B3226" t="s">
        <v>232</v>
      </c>
      <c r="C3226" s="35" t="s">
        <v>457</v>
      </c>
      <c r="D3226" t="s">
        <v>530</v>
      </c>
      <c r="E3226" t="s">
        <v>548</v>
      </c>
      <c r="F3226" s="176" t="n">
        <v>2027</v>
      </c>
      <c r="G3226" s="177" t="n">
        <v>54</v>
      </c>
      <c r="H3226" s="178" t="n">
        <v>10754.1812756964</v>
      </c>
      <c r="I3226" s="179" t="n">
        <v>3440801.13955843</v>
      </c>
      <c r="J3226" s="180" t="str">
        <f>IF(I3226&gt;0,H3226/I3226,0)</f>
      </c>
      <c r="K3226" s="181" t="str">
        <f>1-EXP(-J3226)</f>
      </c>
      <c r="L3226" s="182" t="str">
        <f>IF(G3226=30,1,M3225)</f>
      </c>
      <c r="M3226" s="183" t="str">
        <f>L3226*(1-K3226)</f>
      </c>
    </row>
    <row r="3227">
      <c r="A3227" t="s">
        <v>167</v>
      </c>
      <c r="B3227" t="s">
        <v>232</v>
      </c>
      <c r="C3227" s="35" t="s">
        <v>457</v>
      </c>
      <c r="D3227" t="s">
        <v>530</v>
      </c>
      <c r="E3227" t="s">
        <v>548</v>
      </c>
      <c r="F3227" s="176" t="n">
        <v>2027</v>
      </c>
      <c r="G3227" s="177" t="n">
        <v>55</v>
      </c>
      <c r="H3227" s="178" t="n">
        <v>11619.947690208</v>
      </c>
      <c r="I3227" s="179" t="n">
        <v>3349258.3803519</v>
      </c>
      <c r="J3227" s="180" t="str">
        <f>IF(I3227&gt;0,H3227/I3227,0)</f>
      </c>
      <c r="K3227" s="181" t="str">
        <f>1-EXP(-J3227)</f>
      </c>
      <c r="L3227" s="182" t="str">
        <f>IF(G3227=30,1,M3226)</f>
      </c>
      <c r="M3227" s="183" t="str">
        <f>L3227*(1-K3227)</f>
      </c>
    </row>
    <row r="3228">
      <c r="A3228" t="s">
        <v>167</v>
      </c>
      <c r="B3228" t="s">
        <v>232</v>
      </c>
      <c r="C3228" s="35" t="s">
        <v>457</v>
      </c>
      <c r="D3228" t="s">
        <v>530</v>
      </c>
      <c r="E3228" t="s">
        <v>548</v>
      </c>
      <c r="F3228" s="176" t="n">
        <v>2027</v>
      </c>
      <c r="G3228" s="177" t="n">
        <v>56</v>
      </c>
      <c r="H3228" s="178" t="n">
        <v>12667.3670775875</v>
      </c>
      <c r="I3228" s="179" t="n">
        <v>3268262.77083261</v>
      </c>
      <c r="J3228" s="180" t="str">
        <f>IF(I3228&gt;0,H3228/I3228,0)</f>
      </c>
      <c r="K3228" s="181" t="str">
        <f>1-EXP(-J3228)</f>
      </c>
      <c r="L3228" s="182" t="str">
        <f>IF(G3228=30,1,M3227)</f>
      </c>
      <c r="M3228" s="183" t="str">
        <f>L3228*(1-K3228)</f>
      </c>
    </row>
    <row r="3229">
      <c r="A3229" t="s">
        <v>167</v>
      </c>
      <c r="B3229" t="s">
        <v>232</v>
      </c>
      <c r="C3229" s="35" t="s">
        <v>457</v>
      </c>
      <c r="D3229" t="s">
        <v>530</v>
      </c>
      <c r="E3229" t="s">
        <v>548</v>
      </c>
      <c r="F3229" s="176" t="n">
        <v>2027</v>
      </c>
      <c r="G3229" s="177" t="n">
        <v>57</v>
      </c>
      <c r="H3229" s="178" t="n">
        <v>13560.3990831733</v>
      </c>
      <c r="I3229" s="179" t="n">
        <v>3184896.585234</v>
      </c>
      <c r="J3229" s="180" t="str">
        <f>IF(I3229&gt;0,H3229/I3229,0)</f>
      </c>
      <c r="K3229" s="181" t="str">
        <f>1-EXP(-J3229)</f>
      </c>
      <c r="L3229" s="182" t="str">
        <f>IF(G3229=30,1,M3228)</f>
      </c>
      <c r="M3229" s="183" t="str">
        <f>L3229*(1-K3229)</f>
      </c>
    </row>
    <row r="3230">
      <c r="A3230" t="s">
        <v>167</v>
      </c>
      <c r="B3230" t="s">
        <v>232</v>
      </c>
      <c r="C3230" s="35" t="s">
        <v>457</v>
      </c>
      <c r="D3230" t="s">
        <v>530</v>
      </c>
      <c r="E3230" t="s">
        <v>548</v>
      </c>
      <c r="F3230" s="176" t="n">
        <v>2027</v>
      </c>
      <c r="G3230" s="177" t="n">
        <v>58</v>
      </c>
      <c r="H3230" s="178" t="n">
        <v>14478.6062538289</v>
      </c>
      <c r="I3230" s="179" t="n">
        <v>3085450.24723231</v>
      </c>
      <c r="J3230" s="180" t="str">
        <f>IF(I3230&gt;0,H3230/I3230,0)</f>
      </c>
      <c r="K3230" s="181" t="str">
        <f>1-EXP(-J3230)</f>
      </c>
      <c r="L3230" s="182" t="str">
        <f>IF(G3230=30,1,M3229)</f>
      </c>
      <c r="M3230" s="183" t="str">
        <f>L3230*(1-K3230)</f>
      </c>
    </row>
    <row r="3231">
      <c r="A3231" t="s">
        <v>167</v>
      </c>
      <c r="B3231" t="s">
        <v>232</v>
      </c>
      <c r="C3231" s="35" t="s">
        <v>457</v>
      </c>
      <c r="D3231" t="s">
        <v>530</v>
      </c>
      <c r="E3231" t="s">
        <v>548</v>
      </c>
      <c r="F3231" s="176" t="n">
        <v>2027</v>
      </c>
      <c r="G3231" s="177" t="n">
        <v>59</v>
      </c>
      <c r="H3231" s="178" t="n">
        <v>14931.0899119256</v>
      </c>
      <c r="I3231" s="179" t="n">
        <v>2979157.74243666</v>
      </c>
      <c r="J3231" s="180" t="str">
        <f>IF(I3231&gt;0,H3231/I3231,0)</f>
      </c>
      <c r="K3231" s="181" t="str">
        <f>1-EXP(-J3231)</f>
      </c>
      <c r="L3231" s="182" t="str">
        <f>IF(G3231=30,1,M3230)</f>
      </c>
      <c r="M3231" s="183" t="str">
        <f>L3231*(1-K3231)</f>
      </c>
    </row>
    <row r="3232">
      <c r="A3232" t="s">
        <v>167</v>
      </c>
      <c r="B3232" t="s">
        <v>232</v>
      </c>
      <c r="C3232" s="35" t="s">
        <v>457</v>
      </c>
      <c r="D3232" t="s">
        <v>530</v>
      </c>
      <c r="E3232" t="s">
        <v>548</v>
      </c>
      <c r="F3232" s="176" t="n">
        <v>2027</v>
      </c>
      <c r="G3232" s="177" t="n">
        <v>60</v>
      </c>
      <c r="H3232" s="178" t="n">
        <v>15675.0324142329</v>
      </c>
      <c r="I3232" s="179" t="n">
        <v>2875439.88957117</v>
      </c>
      <c r="J3232" s="180" t="str">
        <f>IF(I3232&gt;0,H3232/I3232,0)</f>
      </c>
      <c r="K3232" s="181" t="str">
        <f>1-EXP(-J3232)</f>
      </c>
      <c r="L3232" s="182" t="str">
        <f>IF(G3232=30,1,M3231)</f>
      </c>
      <c r="M3232" s="183" t="str">
        <f>L3232*(1-K3232)</f>
      </c>
    </row>
    <row r="3233">
      <c r="A3233" t="s">
        <v>167</v>
      </c>
      <c r="B3233" t="s">
        <v>232</v>
      </c>
      <c r="C3233" s="35" t="s">
        <v>457</v>
      </c>
      <c r="D3233" t="s">
        <v>530</v>
      </c>
      <c r="E3233" t="s">
        <v>548</v>
      </c>
      <c r="F3233" s="176" t="n">
        <v>2027</v>
      </c>
      <c r="G3233" s="177" t="n">
        <v>61</v>
      </c>
      <c r="H3233" s="178" t="n">
        <v>16989.4318567364</v>
      </c>
      <c r="I3233" s="179" t="n">
        <v>2759001.71400548</v>
      </c>
      <c r="J3233" s="180" t="str">
        <f>IF(I3233&gt;0,H3233/I3233,0)</f>
      </c>
      <c r="K3233" s="181" t="str">
        <f>1-EXP(-J3233)</f>
      </c>
      <c r="L3233" s="182" t="str">
        <f>IF(G3233=30,1,M3232)</f>
      </c>
      <c r="M3233" s="183" t="str">
        <f>L3233*(1-K3233)</f>
      </c>
    </row>
    <row r="3234">
      <c r="A3234" t="s">
        <v>167</v>
      </c>
      <c r="B3234" t="s">
        <v>232</v>
      </c>
      <c r="C3234" s="35" t="s">
        <v>457</v>
      </c>
      <c r="D3234" t="s">
        <v>530</v>
      </c>
      <c r="E3234" t="s">
        <v>548</v>
      </c>
      <c r="F3234" s="176" t="n">
        <v>2027</v>
      </c>
      <c r="G3234" s="177" t="n">
        <v>62</v>
      </c>
      <c r="H3234" s="178" t="n">
        <v>17818.9612180582</v>
      </c>
      <c r="I3234" s="179" t="n">
        <v>2630047.25780528</v>
      </c>
      <c r="J3234" s="180" t="str">
        <f>IF(I3234&gt;0,H3234/I3234,0)</f>
      </c>
      <c r="K3234" s="181" t="str">
        <f>1-EXP(-J3234)</f>
      </c>
      <c r="L3234" s="182" t="str">
        <f>IF(G3234=30,1,M3233)</f>
      </c>
      <c r="M3234" s="183" t="str">
        <f>L3234*(1-K3234)</f>
      </c>
    </row>
    <row r="3235">
      <c r="A3235" t="s">
        <v>167</v>
      </c>
      <c r="B3235" t="s">
        <v>232</v>
      </c>
      <c r="C3235" s="35" t="s">
        <v>457</v>
      </c>
      <c r="D3235" t="s">
        <v>530</v>
      </c>
      <c r="E3235" t="s">
        <v>548</v>
      </c>
      <c r="F3235" s="176" t="n">
        <v>2027</v>
      </c>
      <c r="G3235" s="177" t="n">
        <v>63</v>
      </c>
      <c r="H3235" s="178" t="n">
        <v>18700.3481529571</v>
      </c>
      <c r="I3235" s="179" t="n">
        <v>2502652.35124121</v>
      </c>
      <c r="J3235" s="180" t="str">
        <f>IF(I3235&gt;0,H3235/I3235,0)</f>
      </c>
      <c r="K3235" s="181" t="str">
        <f>1-EXP(-J3235)</f>
      </c>
      <c r="L3235" s="182" t="str">
        <f>IF(G3235=30,1,M3234)</f>
      </c>
      <c r="M3235" s="183" t="str">
        <f>L3235*(1-K3235)</f>
      </c>
    </row>
    <row r="3236">
      <c r="A3236" t="s">
        <v>167</v>
      </c>
      <c r="B3236" t="s">
        <v>232</v>
      </c>
      <c r="C3236" s="35" t="s">
        <v>457</v>
      </c>
      <c r="D3236" t="s">
        <v>530</v>
      </c>
      <c r="E3236" t="s">
        <v>548</v>
      </c>
      <c r="F3236" s="176" t="n">
        <v>2027</v>
      </c>
      <c r="G3236" s="177" t="n">
        <v>64</v>
      </c>
      <c r="H3236" s="178" t="n">
        <v>19765.0969133875</v>
      </c>
      <c r="I3236" s="179" t="n">
        <v>2375729.05119897</v>
      </c>
      <c r="J3236" s="180" t="str">
        <f>IF(I3236&gt;0,H3236/I3236,0)</f>
      </c>
      <c r="K3236" s="181" t="str">
        <f>1-EXP(-J3236)</f>
      </c>
      <c r="L3236" s="182" t="str">
        <f>IF(G3236=30,1,M3235)</f>
      </c>
      <c r="M3236" s="183" t="str">
        <f>L3236*(1-K3236)</f>
      </c>
    </row>
    <row r="3237">
      <c r="A3237" t="s">
        <v>167</v>
      </c>
      <c r="B3237" t="s">
        <v>232</v>
      </c>
      <c r="C3237" s="35" t="s">
        <v>457</v>
      </c>
      <c r="D3237" t="s">
        <v>530</v>
      </c>
      <c r="E3237" t="s">
        <v>548</v>
      </c>
      <c r="F3237" s="176" t="n">
        <v>2027</v>
      </c>
      <c r="G3237" s="177" t="n">
        <v>65</v>
      </c>
      <c r="H3237" s="178" t="n">
        <v>20756.7468726475</v>
      </c>
      <c r="I3237" s="179" t="n">
        <v>2248531.04921459</v>
      </c>
      <c r="J3237" s="180" t="str">
        <f>IF(I3237&gt;0,H3237/I3237,0)</f>
      </c>
      <c r="K3237" s="181" t="str">
        <f>1-EXP(-J3237)</f>
      </c>
      <c r="L3237" s="182" t="str">
        <f>IF(G3237=30,1,M3236)</f>
      </c>
      <c r="M3237" s="183" t="str">
        <f>L3237*(1-K3237)</f>
      </c>
    </row>
    <row r="3238">
      <c r="A3238" t="s">
        <v>167</v>
      </c>
      <c r="B3238" t="s">
        <v>232</v>
      </c>
      <c r="C3238" s="35" t="s">
        <v>457</v>
      </c>
      <c r="D3238" t="s">
        <v>530</v>
      </c>
      <c r="E3238" t="s">
        <v>548</v>
      </c>
      <c r="F3238" s="176" t="n">
        <v>2027</v>
      </c>
      <c r="G3238" s="177" t="n">
        <v>66</v>
      </c>
      <c r="H3238" s="178" t="n">
        <v>21065.6432378096</v>
      </c>
      <c r="I3238" s="179" t="n">
        <v>2120436.65165167</v>
      </c>
      <c r="J3238" s="180" t="str">
        <f>IF(I3238&gt;0,H3238/I3238,0)</f>
      </c>
      <c r="K3238" s="181" t="str">
        <f>1-EXP(-J3238)</f>
      </c>
      <c r="L3238" s="182" t="str">
        <f>IF(G3238=30,1,M3237)</f>
      </c>
      <c r="M3238" s="183" t="str">
        <f>L3238*(1-K3238)</f>
      </c>
    </row>
    <row r="3239">
      <c r="A3239" t="s">
        <v>167</v>
      </c>
      <c r="B3239" t="s">
        <v>232</v>
      </c>
      <c r="C3239" s="35" t="s">
        <v>457</v>
      </c>
      <c r="D3239" t="s">
        <v>530</v>
      </c>
      <c r="E3239" t="s">
        <v>548</v>
      </c>
      <c r="F3239" s="176" t="n">
        <v>2027</v>
      </c>
      <c r="G3239" s="177" t="n">
        <v>67</v>
      </c>
      <c r="H3239" s="178" t="n">
        <v>21578.9680667254</v>
      </c>
      <c r="I3239" s="179" t="n">
        <v>1988089.43110004</v>
      </c>
      <c r="J3239" s="180" t="str">
        <f>IF(I3239&gt;0,H3239/I3239,0)</f>
      </c>
      <c r="K3239" s="181" t="str">
        <f>1-EXP(-J3239)</f>
      </c>
      <c r="L3239" s="182" t="str">
        <f>IF(G3239=30,1,M3238)</f>
      </c>
      <c r="M3239" s="183" t="str">
        <f>L3239*(1-K3239)</f>
      </c>
    </row>
    <row r="3240">
      <c r="A3240" t="s">
        <v>167</v>
      </c>
      <c r="B3240" t="s">
        <v>232</v>
      </c>
      <c r="C3240" s="35" t="s">
        <v>457</v>
      </c>
      <c r="D3240" t="s">
        <v>530</v>
      </c>
      <c r="E3240" t="s">
        <v>548</v>
      </c>
      <c r="F3240" s="176" t="n">
        <v>2027</v>
      </c>
      <c r="G3240" s="177" t="n">
        <v>68</v>
      </c>
      <c r="H3240" s="178" t="n">
        <v>21940.8681784712</v>
      </c>
      <c r="I3240" s="179" t="n">
        <v>1851513.95264498</v>
      </c>
      <c r="J3240" s="180" t="str">
        <f>IF(I3240&gt;0,H3240/I3240,0)</f>
      </c>
      <c r="K3240" s="181" t="str">
        <f>1-EXP(-J3240)</f>
      </c>
      <c r="L3240" s="182" t="str">
        <f>IF(G3240=30,1,M3239)</f>
      </c>
      <c r="M3240" s="183" t="str">
        <f>L3240*(1-K3240)</f>
      </c>
    </row>
    <row r="3241">
      <c r="A3241" t="s">
        <v>167</v>
      </c>
      <c r="B3241" t="s">
        <v>232</v>
      </c>
      <c r="C3241" s="35" t="s">
        <v>457</v>
      </c>
      <c r="D3241" t="s">
        <v>530</v>
      </c>
      <c r="E3241" t="s">
        <v>548</v>
      </c>
      <c r="F3241" s="176" t="n">
        <v>2027</v>
      </c>
      <c r="G3241" s="177" t="n">
        <v>69</v>
      </c>
      <c r="H3241" s="178" t="n">
        <v>20416.6510981412</v>
      </c>
      <c r="I3241" s="179" t="n">
        <v>1720934.99464726</v>
      </c>
      <c r="J3241" s="180" t="str">
        <f>IF(I3241&gt;0,H3241/I3241,0)</f>
      </c>
      <c r="K3241" s="181" t="str">
        <f>1-EXP(-J3241)</f>
      </c>
      <c r="L3241" s="182" t="str">
        <f>IF(G3241=30,1,M3240)</f>
      </c>
      <c r="M3241" s="183" t="str">
        <f>L3241*(1-K3241)</f>
      </c>
    </row>
    <row r="3242">
      <c r="A3242" t="s">
        <v>167</v>
      </c>
      <c r="B3242" t="s">
        <v>232</v>
      </c>
      <c r="C3242" s="35" t="s">
        <v>457</v>
      </c>
      <c r="D3242" t="s">
        <v>530</v>
      </c>
      <c r="E3242" t="s">
        <v>548</v>
      </c>
      <c r="F3242" s="176" t="n">
        <v>2028</v>
      </c>
      <c r="G3242" s="177" t="n">
        <v>30</v>
      </c>
      <c r="H3242" s="178" t="n">
        <v>897.498498708976</v>
      </c>
      <c r="I3242" s="179" t="n">
        <v>4433727.80926389</v>
      </c>
      <c r="J3242" s="180" t="str">
        <f>IF(I3242&gt;0,H3242/I3242,0)</f>
      </c>
      <c r="K3242" s="181" t="str">
        <f>1-EXP(-J3242)</f>
      </c>
      <c r="L3242" s="182" t="str">
        <f>IF(G3242=30,1,M3241)</f>
      </c>
      <c r="M3242" s="183" t="str">
        <f>L3242*(1-K3242)</f>
      </c>
    </row>
    <row r="3243">
      <c r="A3243" t="s">
        <v>167</v>
      </c>
      <c r="B3243" t="s">
        <v>232</v>
      </c>
      <c r="C3243" s="35" t="s">
        <v>457</v>
      </c>
      <c r="D3243" t="s">
        <v>530</v>
      </c>
      <c r="E3243" t="s">
        <v>548</v>
      </c>
      <c r="F3243" s="176" t="n">
        <v>2028</v>
      </c>
      <c r="G3243" s="177" t="n">
        <v>31</v>
      </c>
      <c r="H3243" s="178" t="n">
        <v>1299.19860546569</v>
      </c>
      <c r="I3243" s="179" t="n">
        <v>4431467.18914247</v>
      </c>
      <c r="J3243" s="180" t="str">
        <f>IF(I3243&gt;0,H3243/I3243,0)</f>
      </c>
      <c r="K3243" s="181" t="str">
        <f>1-EXP(-J3243)</f>
      </c>
      <c r="L3243" s="182" t="str">
        <f>IF(G3243=30,1,M3242)</f>
      </c>
      <c r="M3243" s="183" t="str">
        <f>L3243*(1-K3243)</f>
      </c>
    </row>
    <row r="3244">
      <c r="A3244" t="s">
        <v>167</v>
      </c>
      <c r="B3244" t="s">
        <v>232</v>
      </c>
      <c r="C3244" s="35" t="s">
        <v>457</v>
      </c>
      <c r="D3244" t="s">
        <v>530</v>
      </c>
      <c r="E3244" t="s">
        <v>548</v>
      </c>
      <c r="F3244" s="176" t="n">
        <v>2028</v>
      </c>
      <c r="G3244" s="177" t="n">
        <v>32</v>
      </c>
      <c r="H3244" s="178" t="n">
        <v>1315.30324983417</v>
      </c>
      <c r="I3244" s="179" t="n">
        <v>4370033.460322</v>
      </c>
      <c r="J3244" s="180" t="str">
        <f>IF(I3244&gt;0,H3244/I3244,0)</f>
      </c>
      <c r="K3244" s="181" t="str">
        <f>1-EXP(-J3244)</f>
      </c>
      <c r="L3244" s="182" t="str">
        <f>IF(G3244=30,1,M3243)</f>
      </c>
      <c r="M3244" s="183" t="str">
        <f>L3244*(1-K3244)</f>
      </c>
    </row>
    <row r="3245">
      <c r="A3245" t="s">
        <v>167</v>
      </c>
      <c r="B3245" t="s">
        <v>232</v>
      </c>
      <c r="C3245" s="35" t="s">
        <v>457</v>
      </c>
      <c r="D3245" t="s">
        <v>530</v>
      </c>
      <c r="E3245" t="s">
        <v>548</v>
      </c>
      <c r="F3245" s="176" t="n">
        <v>2028</v>
      </c>
      <c r="G3245" s="177" t="n">
        <v>33</v>
      </c>
      <c r="H3245" s="178" t="n">
        <v>1349.23157302656</v>
      </c>
      <c r="I3245" s="179" t="n">
        <v>4306735.85055858</v>
      </c>
      <c r="J3245" s="180" t="str">
        <f>IF(I3245&gt;0,H3245/I3245,0)</f>
      </c>
      <c r="K3245" s="181" t="str">
        <f>1-EXP(-J3245)</f>
      </c>
      <c r="L3245" s="182" t="str">
        <f>IF(G3245=30,1,M3244)</f>
      </c>
      <c r="M3245" s="183" t="str">
        <f>L3245*(1-K3245)</f>
      </c>
    </row>
    <row r="3246">
      <c r="A3246" t="s">
        <v>167</v>
      </c>
      <c r="B3246" t="s">
        <v>232</v>
      </c>
      <c r="C3246" s="35" t="s">
        <v>457</v>
      </c>
      <c r="D3246" t="s">
        <v>530</v>
      </c>
      <c r="E3246" t="s">
        <v>548</v>
      </c>
      <c r="F3246" s="176" t="n">
        <v>2028</v>
      </c>
      <c r="G3246" s="177" t="n">
        <v>34</v>
      </c>
      <c r="H3246" s="178" t="n">
        <v>1402.71002503022</v>
      </c>
      <c r="I3246" s="179" t="n">
        <v>4253201.90458303</v>
      </c>
      <c r="J3246" s="180" t="str">
        <f>IF(I3246&gt;0,H3246/I3246,0)</f>
      </c>
      <c r="K3246" s="181" t="str">
        <f>1-EXP(-J3246)</f>
      </c>
      <c r="L3246" s="182" t="str">
        <f>IF(G3246=30,1,M3245)</f>
      </c>
      <c r="M3246" s="183" t="str">
        <f>L3246*(1-K3246)</f>
      </c>
    </row>
    <row r="3247">
      <c r="A3247" t="s">
        <v>167</v>
      </c>
      <c r="B3247" t="s">
        <v>232</v>
      </c>
      <c r="C3247" s="35" t="s">
        <v>457</v>
      </c>
      <c r="D3247" t="s">
        <v>530</v>
      </c>
      <c r="E3247" t="s">
        <v>548</v>
      </c>
      <c r="F3247" s="176" t="n">
        <v>2028</v>
      </c>
      <c r="G3247" s="177" t="n">
        <v>35</v>
      </c>
      <c r="H3247" s="178" t="n">
        <v>1494.96813821871</v>
      </c>
      <c r="I3247" s="179" t="n">
        <v>4202399.15891894</v>
      </c>
      <c r="J3247" s="180" t="str">
        <f>IF(I3247&gt;0,H3247/I3247,0)</f>
      </c>
      <c r="K3247" s="181" t="str">
        <f>1-EXP(-J3247)</f>
      </c>
      <c r="L3247" s="182" t="str">
        <f>IF(G3247=30,1,M3246)</f>
      </c>
      <c r="M3247" s="183" t="str">
        <f>L3247*(1-K3247)</f>
      </c>
    </row>
    <row r="3248">
      <c r="A3248" t="s">
        <v>167</v>
      </c>
      <c r="B3248" t="s">
        <v>232</v>
      </c>
      <c r="C3248" s="35" t="s">
        <v>457</v>
      </c>
      <c r="D3248" t="s">
        <v>530</v>
      </c>
      <c r="E3248" t="s">
        <v>548</v>
      </c>
      <c r="F3248" s="176" t="n">
        <v>2028</v>
      </c>
      <c r="G3248" s="177" t="n">
        <v>36</v>
      </c>
      <c r="H3248" s="178" t="n">
        <v>1982.99272420583</v>
      </c>
      <c r="I3248" s="179" t="n">
        <v>4186849.79948827</v>
      </c>
      <c r="J3248" s="180" t="str">
        <f>IF(I3248&gt;0,H3248/I3248,0)</f>
      </c>
      <c r="K3248" s="181" t="str">
        <f>1-EXP(-J3248)</f>
      </c>
      <c r="L3248" s="182" t="str">
        <f>IF(G3248=30,1,M3247)</f>
      </c>
      <c r="M3248" s="183" t="str">
        <f>L3248*(1-K3248)</f>
      </c>
    </row>
    <row r="3249">
      <c r="A3249" t="s">
        <v>167</v>
      </c>
      <c r="B3249" t="s">
        <v>232</v>
      </c>
      <c r="C3249" s="35" t="s">
        <v>457</v>
      </c>
      <c r="D3249" t="s">
        <v>530</v>
      </c>
      <c r="E3249" t="s">
        <v>548</v>
      </c>
      <c r="F3249" s="176" t="n">
        <v>2028</v>
      </c>
      <c r="G3249" s="177" t="n">
        <v>37</v>
      </c>
      <c r="H3249" s="178" t="n">
        <v>2158.45235017789</v>
      </c>
      <c r="I3249" s="179" t="n">
        <v>4165728.3885274</v>
      </c>
      <c r="J3249" s="180" t="str">
        <f>IF(I3249&gt;0,H3249/I3249,0)</f>
      </c>
      <c r="K3249" s="181" t="str">
        <f>1-EXP(-J3249)</f>
      </c>
      <c r="L3249" s="182" t="str">
        <f>IF(G3249=30,1,M3248)</f>
      </c>
      <c r="M3249" s="183" t="str">
        <f>L3249*(1-K3249)</f>
      </c>
    </row>
    <row r="3250">
      <c r="A3250" t="s">
        <v>167</v>
      </c>
      <c r="B3250" t="s">
        <v>232</v>
      </c>
      <c r="C3250" s="35" t="s">
        <v>457</v>
      </c>
      <c r="D3250" t="s">
        <v>530</v>
      </c>
      <c r="E3250" t="s">
        <v>548</v>
      </c>
      <c r="F3250" s="176" t="n">
        <v>2028</v>
      </c>
      <c r="G3250" s="177" t="n">
        <v>38</v>
      </c>
      <c r="H3250" s="178" t="n">
        <v>2359.79360241841</v>
      </c>
      <c r="I3250" s="179" t="n">
        <v>4148186.24064869</v>
      </c>
      <c r="J3250" s="180" t="str">
        <f>IF(I3250&gt;0,H3250/I3250,0)</f>
      </c>
      <c r="K3250" s="181" t="str">
        <f>1-EXP(-J3250)</f>
      </c>
      <c r="L3250" s="182" t="str">
        <f>IF(G3250=30,1,M3249)</f>
      </c>
      <c r="M3250" s="183" t="str">
        <f>L3250*(1-K3250)</f>
      </c>
    </row>
    <row r="3251">
      <c r="A3251" t="s">
        <v>167</v>
      </c>
      <c r="B3251" t="s">
        <v>232</v>
      </c>
      <c r="C3251" s="35" t="s">
        <v>457</v>
      </c>
      <c r="D3251" t="s">
        <v>530</v>
      </c>
      <c r="E3251" t="s">
        <v>548</v>
      </c>
      <c r="F3251" s="176" t="n">
        <v>2028</v>
      </c>
      <c r="G3251" s="177" t="n">
        <v>39</v>
      </c>
      <c r="H3251" s="178" t="n">
        <v>2520.29635172935</v>
      </c>
      <c r="I3251" s="179" t="n">
        <v>4153894.74947976</v>
      </c>
      <c r="J3251" s="180" t="str">
        <f>IF(I3251&gt;0,H3251/I3251,0)</f>
      </c>
      <c r="K3251" s="181" t="str">
        <f>1-EXP(-J3251)</f>
      </c>
      <c r="L3251" s="182" t="str">
        <f>IF(G3251=30,1,M3250)</f>
      </c>
      <c r="M3251" s="183" t="str">
        <f>L3251*(1-K3251)</f>
      </c>
    </row>
    <row r="3252">
      <c r="A3252" t="s">
        <v>167</v>
      </c>
      <c r="B3252" t="s">
        <v>232</v>
      </c>
      <c r="C3252" s="35" t="s">
        <v>457</v>
      </c>
      <c r="D3252" t="s">
        <v>530</v>
      </c>
      <c r="E3252" t="s">
        <v>548</v>
      </c>
      <c r="F3252" s="176" t="n">
        <v>2028</v>
      </c>
      <c r="G3252" s="177" t="n">
        <v>40</v>
      </c>
      <c r="H3252" s="178" t="n">
        <v>2803.85364623384</v>
      </c>
      <c r="I3252" s="179" t="n">
        <v>4113949.03986868</v>
      </c>
      <c r="J3252" s="180" t="str">
        <f>IF(I3252&gt;0,H3252/I3252,0)</f>
      </c>
      <c r="K3252" s="181" t="str">
        <f>1-EXP(-J3252)</f>
      </c>
      <c r="L3252" s="182" t="str">
        <f>IF(G3252=30,1,M3251)</f>
      </c>
      <c r="M3252" s="183" t="str">
        <f>L3252*(1-K3252)</f>
      </c>
    </row>
    <row r="3253">
      <c r="A3253" t="s">
        <v>167</v>
      </c>
      <c r="B3253" t="s">
        <v>232</v>
      </c>
      <c r="C3253" s="35" t="s">
        <v>457</v>
      </c>
      <c r="D3253" t="s">
        <v>530</v>
      </c>
      <c r="E3253" t="s">
        <v>548</v>
      </c>
      <c r="F3253" s="176" t="n">
        <v>2028</v>
      </c>
      <c r="G3253" s="177" t="n">
        <v>41</v>
      </c>
      <c r="H3253" s="178" t="n">
        <v>3727.5449992927</v>
      </c>
      <c r="I3253" s="179" t="n">
        <v>4065383.28248345</v>
      </c>
      <c r="J3253" s="180" t="str">
        <f>IF(I3253&gt;0,H3253/I3253,0)</f>
      </c>
      <c r="K3253" s="181" t="str">
        <f>1-EXP(-J3253)</f>
      </c>
      <c r="L3253" s="182" t="str">
        <f>IF(G3253=30,1,M3252)</f>
      </c>
      <c r="M3253" s="183" t="str">
        <f>L3253*(1-K3253)</f>
      </c>
    </row>
    <row r="3254">
      <c r="A3254" t="s">
        <v>167</v>
      </c>
      <c r="B3254" t="s">
        <v>232</v>
      </c>
      <c r="C3254" s="35" t="s">
        <v>457</v>
      </c>
      <c r="D3254" t="s">
        <v>530</v>
      </c>
      <c r="E3254" t="s">
        <v>548</v>
      </c>
      <c r="F3254" s="176" t="n">
        <v>2028</v>
      </c>
      <c r="G3254" s="177" t="n">
        <v>42</v>
      </c>
      <c r="H3254" s="178" t="n">
        <v>4207.489980736</v>
      </c>
      <c r="I3254" s="179" t="n">
        <v>4079112.68127542</v>
      </c>
      <c r="J3254" s="180" t="str">
        <f>IF(I3254&gt;0,H3254/I3254,0)</f>
      </c>
      <c r="K3254" s="181" t="str">
        <f>1-EXP(-J3254)</f>
      </c>
      <c r="L3254" s="182" t="str">
        <f>IF(G3254=30,1,M3253)</f>
      </c>
      <c r="M3254" s="183" t="str">
        <f>L3254*(1-K3254)</f>
      </c>
    </row>
    <row r="3255">
      <c r="A3255" t="s">
        <v>167</v>
      </c>
      <c r="B3255" t="s">
        <v>232</v>
      </c>
      <c r="C3255" s="35" t="s">
        <v>457</v>
      </c>
      <c r="D3255" t="s">
        <v>530</v>
      </c>
      <c r="E3255" t="s">
        <v>548</v>
      </c>
      <c r="F3255" s="176" t="n">
        <v>2028</v>
      </c>
      <c r="G3255" s="177" t="n">
        <v>43</v>
      </c>
      <c r="H3255" s="178" t="n">
        <v>4837.33011510468</v>
      </c>
      <c r="I3255" s="179" t="n">
        <v>4150044.55378761</v>
      </c>
      <c r="J3255" s="180" t="str">
        <f>IF(I3255&gt;0,H3255/I3255,0)</f>
      </c>
      <c r="K3255" s="181" t="str">
        <f>1-EXP(-J3255)</f>
      </c>
      <c r="L3255" s="182" t="str">
        <f>IF(G3255=30,1,M3254)</f>
      </c>
      <c r="M3255" s="183" t="str">
        <f>L3255*(1-K3255)</f>
      </c>
    </row>
    <row r="3256">
      <c r="A3256" t="s">
        <v>167</v>
      </c>
      <c r="B3256" t="s">
        <v>232</v>
      </c>
      <c r="C3256" s="35" t="s">
        <v>457</v>
      </c>
      <c r="D3256" t="s">
        <v>530</v>
      </c>
      <c r="E3256" t="s">
        <v>548</v>
      </c>
      <c r="F3256" s="176" t="n">
        <v>2028</v>
      </c>
      <c r="G3256" s="177" t="n">
        <v>44</v>
      </c>
      <c r="H3256" s="178" t="n">
        <v>5216.07758744727</v>
      </c>
      <c r="I3256" s="179" t="n">
        <v>4179179.78256251</v>
      </c>
      <c r="J3256" s="180" t="str">
        <f>IF(I3256&gt;0,H3256/I3256,0)</f>
      </c>
      <c r="K3256" s="181" t="str">
        <f>1-EXP(-J3256)</f>
      </c>
      <c r="L3256" s="182" t="str">
        <f>IF(G3256=30,1,M3255)</f>
      </c>
      <c r="M3256" s="183" t="str">
        <f>L3256*(1-K3256)</f>
      </c>
    </row>
    <row r="3257">
      <c r="A3257" t="s">
        <v>167</v>
      </c>
      <c r="B3257" t="s">
        <v>232</v>
      </c>
      <c r="C3257" s="35" t="s">
        <v>457</v>
      </c>
      <c r="D3257" t="s">
        <v>530</v>
      </c>
      <c r="E3257" t="s">
        <v>548</v>
      </c>
      <c r="F3257" s="176" t="n">
        <v>2028</v>
      </c>
      <c r="G3257" s="177" t="n">
        <v>45</v>
      </c>
      <c r="H3257" s="178" t="n">
        <v>5498.09468582919</v>
      </c>
      <c r="I3257" s="179" t="n">
        <v>4148870.87597941</v>
      </c>
      <c r="J3257" s="180" t="str">
        <f>IF(I3257&gt;0,H3257/I3257,0)</f>
      </c>
      <c r="K3257" s="181" t="str">
        <f>1-EXP(-J3257)</f>
      </c>
      <c r="L3257" s="182" t="str">
        <f>IF(G3257=30,1,M3256)</f>
      </c>
      <c r="M3257" s="183" t="str">
        <f>L3257*(1-K3257)</f>
      </c>
    </row>
    <row r="3258">
      <c r="A3258" t="s">
        <v>167</v>
      </c>
      <c r="B3258" t="s">
        <v>232</v>
      </c>
      <c r="C3258" s="35" t="s">
        <v>457</v>
      </c>
      <c r="D3258" t="s">
        <v>530</v>
      </c>
      <c r="E3258" t="s">
        <v>548</v>
      </c>
      <c r="F3258" s="176" t="n">
        <v>2028</v>
      </c>
      <c r="G3258" s="177" t="n">
        <v>46</v>
      </c>
      <c r="H3258" s="178" t="n">
        <v>6678.45865404815</v>
      </c>
      <c r="I3258" s="179" t="n">
        <v>4093983.12612737</v>
      </c>
      <c r="J3258" s="180" t="str">
        <f>IF(I3258&gt;0,H3258/I3258,0)</f>
      </c>
      <c r="K3258" s="181" t="str">
        <f>1-EXP(-J3258)</f>
      </c>
      <c r="L3258" s="182" t="str">
        <f>IF(G3258=30,1,M3257)</f>
      </c>
      <c r="M3258" s="183" t="str">
        <f>L3258*(1-K3258)</f>
      </c>
    </row>
    <row r="3259">
      <c r="A3259" t="s">
        <v>167</v>
      </c>
      <c r="B3259" t="s">
        <v>232</v>
      </c>
      <c r="C3259" s="35" t="s">
        <v>457</v>
      </c>
      <c r="D3259" t="s">
        <v>530</v>
      </c>
      <c r="E3259" t="s">
        <v>548</v>
      </c>
      <c r="F3259" s="176" t="n">
        <v>2028</v>
      </c>
      <c r="G3259" s="177" t="n">
        <v>47</v>
      </c>
      <c r="H3259" s="178" t="n">
        <v>7011.71486440193</v>
      </c>
      <c r="I3259" s="179" t="n">
        <v>4031802.03945206</v>
      </c>
      <c r="J3259" s="180" t="str">
        <f>IF(I3259&gt;0,H3259/I3259,0)</f>
      </c>
      <c r="K3259" s="181" t="str">
        <f>1-EXP(-J3259)</f>
      </c>
      <c r="L3259" s="182" t="str">
        <f>IF(G3259=30,1,M3258)</f>
      </c>
      <c r="M3259" s="183" t="str">
        <f>L3259*(1-K3259)</f>
      </c>
    </row>
    <row r="3260">
      <c r="A3260" t="s">
        <v>167</v>
      </c>
      <c r="B3260" t="s">
        <v>232</v>
      </c>
      <c r="C3260" s="35" t="s">
        <v>457</v>
      </c>
      <c r="D3260" t="s">
        <v>530</v>
      </c>
      <c r="E3260" t="s">
        <v>548</v>
      </c>
      <c r="F3260" s="176" t="n">
        <v>2028</v>
      </c>
      <c r="G3260" s="177" t="n">
        <v>48</v>
      </c>
      <c r="H3260" s="178" t="n">
        <v>7410.58708512398</v>
      </c>
      <c r="I3260" s="179" t="n">
        <v>3974963.91876502</v>
      </c>
      <c r="J3260" s="180" t="str">
        <f>IF(I3260&gt;0,H3260/I3260,0)</f>
      </c>
      <c r="K3260" s="181" t="str">
        <f>1-EXP(-J3260)</f>
      </c>
      <c r="L3260" s="182" t="str">
        <f>IF(G3260=30,1,M3259)</f>
      </c>
      <c r="M3260" s="183" t="str">
        <f>L3260*(1-K3260)</f>
      </c>
    </row>
    <row r="3261">
      <c r="A3261" t="s">
        <v>167</v>
      </c>
      <c r="B3261" t="s">
        <v>232</v>
      </c>
      <c r="C3261" s="35" t="s">
        <v>457</v>
      </c>
      <c r="D3261" t="s">
        <v>530</v>
      </c>
      <c r="E3261" t="s">
        <v>548</v>
      </c>
      <c r="F3261" s="176" t="n">
        <v>2028</v>
      </c>
      <c r="G3261" s="177" t="n">
        <v>49</v>
      </c>
      <c r="H3261" s="178" t="n">
        <v>7643.91427682779</v>
      </c>
      <c r="I3261" s="179" t="n">
        <v>3904540.23697059</v>
      </c>
      <c r="J3261" s="180" t="str">
        <f>IF(I3261&gt;0,H3261/I3261,0)</f>
      </c>
      <c r="K3261" s="181" t="str">
        <f>1-EXP(-J3261)</f>
      </c>
      <c r="L3261" s="182" t="str">
        <f>IF(G3261=30,1,M3260)</f>
      </c>
      <c r="M3261" s="183" t="str">
        <f>L3261*(1-K3261)</f>
      </c>
    </row>
    <row r="3262">
      <c r="A3262" t="s">
        <v>167</v>
      </c>
      <c r="B3262" t="s">
        <v>232</v>
      </c>
      <c r="C3262" s="35" t="s">
        <v>457</v>
      </c>
      <c r="D3262" t="s">
        <v>530</v>
      </c>
      <c r="E3262" t="s">
        <v>548</v>
      </c>
      <c r="F3262" s="176" t="n">
        <v>2028</v>
      </c>
      <c r="G3262" s="177" t="n">
        <v>50</v>
      </c>
      <c r="H3262" s="178" t="n">
        <v>7935.44844837623</v>
      </c>
      <c r="I3262" s="179" t="n">
        <v>3809840.86263932</v>
      </c>
      <c r="J3262" s="180" t="str">
        <f>IF(I3262&gt;0,H3262/I3262,0)</f>
      </c>
      <c r="K3262" s="181" t="str">
        <f>1-EXP(-J3262)</f>
      </c>
      <c r="L3262" s="182" t="str">
        <f>IF(G3262=30,1,M3261)</f>
      </c>
      <c r="M3262" s="183" t="str">
        <f>L3262*(1-K3262)</f>
      </c>
    </row>
    <row r="3263">
      <c r="A3263" t="s">
        <v>167</v>
      </c>
      <c r="B3263" t="s">
        <v>232</v>
      </c>
      <c r="C3263" s="35" t="s">
        <v>457</v>
      </c>
      <c r="D3263" t="s">
        <v>530</v>
      </c>
      <c r="E3263" t="s">
        <v>548</v>
      </c>
      <c r="F3263" s="176" t="n">
        <v>2028</v>
      </c>
      <c r="G3263" s="177" t="n">
        <v>51</v>
      </c>
      <c r="H3263" s="178" t="n">
        <v>8688.67193806303</v>
      </c>
      <c r="I3263" s="179" t="n">
        <v>3719337.98484797</v>
      </c>
      <c r="J3263" s="180" t="str">
        <f>IF(I3263&gt;0,H3263/I3263,0)</f>
      </c>
      <c r="K3263" s="181" t="str">
        <f>1-EXP(-J3263)</f>
      </c>
      <c r="L3263" s="182" t="str">
        <f>IF(G3263=30,1,M3262)</f>
      </c>
      <c r="M3263" s="183" t="str">
        <f>L3263*(1-K3263)</f>
      </c>
    </row>
    <row r="3264">
      <c r="A3264" t="s">
        <v>167</v>
      </c>
      <c r="B3264" t="s">
        <v>232</v>
      </c>
      <c r="C3264" s="35" t="s">
        <v>457</v>
      </c>
      <c r="D3264" t="s">
        <v>530</v>
      </c>
      <c r="E3264" t="s">
        <v>548</v>
      </c>
      <c r="F3264" s="176" t="n">
        <v>2028</v>
      </c>
      <c r="G3264" s="177" t="n">
        <v>52</v>
      </c>
      <c r="H3264" s="178" t="n">
        <v>9182.21947192721</v>
      </c>
      <c r="I3264" s="179" t="n">
        <v>3644413.79696574</v>
      </c>
      <c r="J3264" s="180" t="str">
        <f>IF(I3264&gt;0,H3264/I3264,0)</f>
      </c>
      <c r="K3264" s="181" t="str">
        <f>1-EXP(-J3264)</f>
      </c>
      <c r="L3264" s="182" t="str">
        <f>IF(G3264=30,1,M3263)</f>
      </c>
      <c r="M3264" s="183" t="str">
        <f>L3264*(1-K3264)</f>
      </c>
    </row>
    <row r="3265">
      <c r="A3265" t="s">
        <v>167</v>
      </c>
      <c r="B3265" t="s">
        <v>232</v>
      </c>
      <c r="C3265" s="35" t="s">
        <v>457</v>
      </c>
      <c r="D3265" t="s">
        <v>530</v>
      </c>
      <c r="E3265" t="s">
        <v>548</v>
      </c>
      <c r="F3265" s="176" t="n">
        <v>2028</v>
      </c>
      <c r="G3265" s="177" t="n">
        <v>53</v>
      </c>
      <c r="H3265" s="178" t="n">
        <v>9679.59696743131</v>
      </c>
      <c r="I3265" s="179" t="n">
        <v>3556836.4384158</v>
      </c>
      <c r="J3265" s="180" t="str">
        <f>IF(I3265&gt;0,H3265/I3265,0)</f>
      </c>
      <c r="K3265" s="181" t="str">
        <f>1-EXP(-J3265)</f>
      </c>
      <c r="L3265" s="182" t="str">
        <f>IF(G3265=30,1,M3264)</f>
      </c>
      <c r="M3265" s="183" t="str">
        <f>L3265*(1-K3265)</f>
      </c>
    </row>
    <row r="3266">
      <c r="A3266" t="s">
        <v>167</v>
      </c>
      <c r="B3266" t="s">
        <v>232</v>
      </c>
      <c r="C3266" s="35" t="s">
        <v>457</v>
      </c>
      <c r="D3266" t="s">
        <v>530</v>
      </c>
      <c r="E3266" t="s">
        <v>548</v>
      </c>
      <c r="F3266" s="176" t="n">
        <v>2028</v>
      </c>
      <c r="G3266" s="177" t="n">
        <v>54</v>
      </c>
      <c r="H3266" s="178" t="n">
        <v>10405.4282570311</v>
      </c>
      <c r="I3266" s="179" t="n">
        <v>3484827.35865395</v>
      </c>
      <c r="J3266" s="180" t="str">
        <f>IF(I3266&gt;0,H3266/I3266,0)</f>
      </c>
      <c r="K3266" s="181" t="str">
        <f>1-EXP(-J3266)</f>
      </c>
      <c r="L3266" s="182" t="str">
        <f>IF(G3266=30,1,M3265)</f>
      </c>
      <c r="M3266" s="183" t="str">
        <f>L3266*(1-K3266)</f>
      </c>
    </row>
    <row r="3267">
      <c r="A3267" t="s">
        <v>167</v>
      </c>
      <c r="B3267" t="s">
        <v>232</v>
      </c>
      <c r="C3267" s="35" t="s">
        <v>457</v>
      </c>
      <c r="D3267" t="s">
        <v>530</v>
      </c>
      <c r="E3267" t="s">
        <v>548</v>
      </c>
      <c r="F3267" s="176" t="n">
        <v>2028</v>
      </c>
      <c r="G3267" s="177" t="n">
        <v>55</v>
      </c>
      <c r="H3267" s="178" t="n">
        <v>11392.6655472754</v>
      </c>
      <c r="I3267" s="179" t="n">
        <v>3413182.78699844</v>
      </c>
      <c r="J3267" s="180" t="str">
        <f>IF(I3267&gt;0,H3267/I3267,0)</f>
      </c>
      <c r="K3267" s="181" t="str">
        <f>1-EXP(-J3267)</f>
      </c>
      <c r="L3267" s="182" t="str">
        <f>IF(G3267=30,1,M3266)</f>
      </c>
      <c r="M3267" s="183" t="str">
        <f>L3267*(1-K3267)</f>
      </c>
    </row>
    <row r="3268">
      <c r="A3268" t="s">
        <v>167</v>
      </c>
      <c r="B3268" t="s">
        <v>232</v>
      </c>
      <c r="C3268" s="35" t="s">
        <v>457</v>
      </c>
      <c r="D3268" t="s">
        <v>530</v>
      </c>
      <c r="E3268" t="s">
        <v>548</v>
      </c>
      <c r="F3268" s="176" t="n">
        <v>2028</v>
      </c>
      <c r="G3268" s="177" t="n">
        <v>56</v>
      </c>
      <c r="H3268" s="178" t="n">
        <v>12437.9280711263</v>
      </c>
      <c r="I3268" s="179" t="n">
        <v>3319736.67071827</v>
      </c>
      <c r="J3268" s="180" t="str">
        <f>IF(I3268&gt;0,H3268/I3268,0)</f>
      </c>
      <c r="K3268" s="181" t="str">
        <f>1-EXP(-J3268)</f>
      </c>
      <c r="L3268" s="182" t="str">
        <f>IF(G3268=30,1,M3267)</f>
      </c>
      <c r="M3268" s="183" t="str">
        <f>L3268*(1-K3268)</f>
      </c>
    </row>
    <row r="3269">
      <c r="A3269" t="s">
        <v>167</v>
      </c>
      <c r="B3269" t="s">
        <v>232</v>
      </c>
      <c r="C3269" s="35" t="s">
        <v>457</v>
      </c>
      <c r="D3269" t="s">
        <v>530</v>
      </c>
      <c r="E3269" t="s">
        <v>548</v>
      </c>
      <c r="F3269" s="176" t="n">
        <v>2028</v>
      </c>
      <c r="G3269" s="177" t="n">
        <v>57</v>
      </c>
      <c r="H3269" s="178" t="n">
        <v>13331.1916133007</v>
      </c>
      <c r="I3269" s="179" t="n">
        <v>3236736.48997272</v>
      </c>
      <c r="J3269" s="180" t="str">
        <f>IF(I3269&gt;0,H3269/I3269,0)</f>
      </c>
      <c r="K3269" s="181" t="str">
        <f>1-EXP(-J3269)</f>
      </c>
      <c r="L3269" s="182" t="str">
        <f>IF(G3269=30,1,M3268)</f>
      </c>
      <c r="M3269" s="183" t="str">
        <f>L3269*(1-K3269)</f>
      </c>
    </row>
    <row r="3270">
      <c r="A3270" t="s">
        <v>167</v>
      </c>
      <c r="B3270" t="s">
        <v>232</v>
      </c>
      <c r="C3270" s="35" t="s">
        <v>457</v>
      </c>
      <c r="D3270" t="s">
        <v>530</v>
      </c>
      <c r="E3270" t="s">
        <v>548</v>
      </c>
      <c r="F3270" s="176" t="n">
        <v>2028</v>
      </c>
      <c r="G3270" s="177" t="n">
        <v>58</v>
      </c>
      <c r="H3270" s="178" t="n">
        <v>14234.8459859751</v>
      </c>
      <c r="I3270" s="179" t="n">
        <v>3151266.5554309</v>
      </c>
      <c r="J3270" s="180" t="str">
        <f>IF(I3270&gt;0,H3270/I3270,0)</f>
      </c>
      <c r="K3270" s="181" t="str">
        <f>1-EXP(-J3270)</f>
      </c>
      <c r="L3270" s="182" t="str">
        <f>IF(G3270=30,1,M3269)</f>
      </c>
      <c r="M3270" s="183" t="str">
        <f>L3270*(1-K3270)</f>
      </c>
    </row>
    <row r="3271">
      <c r="A3271" t="s">
        <v>167</v>
      </c>
      <c r="B3271" t="s">
        <v>232</v>
      </c>
      <c r="C3271" s="35" t="s">
        <v>457</v>
      </c>
      <c r="D3271" t="s">
        <v>530</v>
      </c>
      <c r="E3271" t="s">
        <v>548</v>
      </c>
      <c r="F3271" s="176" t="n">
        <v>2028</v>
      </c>
      <c r="G3271" s="177" t="n">
        <v>59</v>
      </c>
      <c r="H3271" s="178" t="n">
        <v>14478.0004485964</v>
      </c>
      <c r="I3271" s="179" t="n">
        <v>3049727.46072385</v>
      </c>
      <c r="J3271" s="180" t="str">
        <f>IF(I3271&gt;0,H3271/I3271,0)</f>
      </c>
      <c r="K3271" s="181" t="str">
        <f>1-EXP(-J3271)</f>
      </c>
      <c r="L3271" s="182" t="str">
        <f>IF(G3271=30,1,M3270)</f>
      </c>
      <c r="M3271" s="183" t="str">
        <f>L3271*(1-K3271)</f>
      </c>
    </row>
    <row r="3272">
      <c r="A3272" t="s">
        <v>167</v>
      </c>
      <c r="B3272" t="s">
        <v>232</v>
      </c>
      <c r="C3272" s="35" t="s">
        <v>457</v>
      </c>
      <c r="D3272" t="s">
        <v>530</v>
      </c>
      <c r="E3272" t="s">
        <v>548</v>
      </c>
      <c r="F3272" s="176" t="n">
        <v>2028</v>
      </c>
      <c r="G3272" s="177" t="n">
        <v>60</v>
      </c>
      <c r="H3272" s="178" t="n">
        <v>15149.8287309547</v>
      </c>
      <c r="I3272" s="179" t="n">
        <v>2941861.34878872</v>
      </c>
      <c r="J3272" s="180" t="str">
        <f>IF(I3272&gt;0,H3272/I3272,0)</f>
      </c>
      <c r="K3272" s="181" t="str">
        <f>1-EXP(-J3272)</f>
      </c>
      <c r="L3272" s="182" t="str">
        <f>IF(G3272=30,1,M3271)</f>
      </c>
      <c r="M3272" s="183" t="str">
        <f>L3272*(1-K3272)</f>
      </c>
    </row>
    <row r="3273">
      <c r="A3273" t="s">
        <v>167</v>
      </c>
      <c r="B3273" t="s">
        <v>232</v>
      </c>
      <c r="C3273" s="35" t="s">
        <v>457</v>
      </c>
      <c r="D3273" t="s">
        <v>530</v>
      </c>
      <c r="E3273" t="s">
        <v>548</v>
      </c>
      <c r="F3273" s="176" t="n">
        <v>2028</v>
      </c>
      <c r="G3273" s="177" t="n">
        <v>61</v>
      </c>
      <c r="H3273" s="178" t="n">
        <v>16409.4187939605</v>
      </c>
      <c r="I3273" s="179" t="n">
        <v>2836210.15315383</v>
      </c>
      <c r="J3273" s="180" t="str">
        <f>IF(I3273&gt;0,H3273/I3273,0)</f>
      </c>
      <c r="K3273" s="181" t="str">
        <f>1-EXP(-J3273)</f>
      </c>
      <c r="L3273" s="182" t="str">
        <f>IF(G3273=30,1,M3272)</f>
      </c>
      <c r="M3273" s="183" t="str">
        <f>L3273*(1-K3273)</f>
      </c>
    </row>
    <row r="3274">
      <c r="A3274" t="s">
        <v>167</v>
      </c>
      <c r="B3274" t="s">
        <v>232</v>
      </c>
      <c r="C3274" s="35" t="s">
        <v>457</v>
      </c>
      <c r="D3274" t="s">
        <v>530</v>
      </c>
      <c r="E3274" t="s">
        <v>548</v>
      </c>
      <c r="F3274" s="176" t="n">
        <v>2028</v>
      </c>
      <c r="G3274" s="177" t="n">
        <v>62</v>
      </c>
      <c r="H3274" s="178" t="n">
        <v>17318.3608195968</v>
      </c>
      <c r="I3274" s="179" t="n">
        <v>2717765.11230339</v>
      </c>
      <c r="J3274" s="180" t="str">
        <f>IF(I3274&gt;0,H3274/I3274,0)</f>
      </c>
      <c r="K3274" s="181" t="str">
        <f>1-EXP(-J3274)</f>
      </c>
      <c r="L3274" s="182" t="str">
        <f>IF(G3274=30,1,M3273)</f>
      </c>
      <c r="M3274" s="183" t="str">
        <f>L3274*(1-K3274)</f>
      </c>
    </row>
    <row r="3275">
      <c r="A3275" t="s">
        <v>167</v>
      </c>
      <c r="B3275" t="s">
        <v>232</v>
      </c>
      <c r="C3275" s="35" t="s">
        <v>457</v>
      </c>
      <c r="D3275" t="s">
        <v>530</v>
      </c>
      <c r="E3275" t="s">
        <v>548</v>
      </c>
      <c r="F3275" s="176" t="n">
        <v>2028</v>
      </c>
      <c r="G3275" s="177" t="n">
        <v>63</v>
      </c>
      <c r="H3275" s="178" t="n">
        <v>18124.3696283149</v>
      </c>
      <c r="I3275" s="179" t="n">
        <v>2586973.4007034</v>
      </c>
      <c r="J3275" s="180" t="str">
        <f>IF(I3275&gt;0,H3275/I3275,0)</f>
      </c>
      <c r="K3275" s="181" t="str">
        <f>1-EXP(-J3275)</f>
      </c>
      <c r="L3275" s="182" t="str">
        <f>IF(G3275=30,1,M3274)</f>
      </c>
      <c r="M3275" s="183" t="str">
        <f>L3275*(1-K3275)</f>
      </c>
    </row>
    <row r="3276">
      <c r="A3276" t="s">
        <v>167</v>
      </c>
      <c r="B3276" t="s">
        <v>232</v>
      </c>
      <c r="C3276" s="35" t="s">
        <v>457</v>
      </c>
      <c r="D3276" t="s">
        <v>530</v>
      </c>
      <c r="E3276" t="s">
        <v>548</v>
      </c>
      <c r="F3276" s="176" t="n">
        <v>2028</v>
      </c>
      <c r="G3276" s="177" t="n">
        <v>64</v>
      </c>
      <c r="H3276" s="178" t="n">
        <v>19292.138351857</v>
      </c>
      <c r="I3276" s="179" t="n">
        <v>2457677.63761236</v>
      </c>
      <c r="J3276" s="180" t="str">
        <f>IF(I3276&gt;0,H3276/I3276,0)</f>
      </c>
      <c r="K3276" s="181" t="str">
        <f>1-EXP(-J3276)</f>
      </c>
      <c r="L3276" s="182" t="str">
        <f>IF(G3276=30,1,M3275)</f>
      </c>
      <c r="M3276" s="183" t="str">
        <f>L3276*(1-K3276)</f>
      </c>
    </row>
    <row r="3277">
      <c r="A3277" t="s">
        <v>167</v>
      </c>
      <c r="B3277" t="s">
        <v>232</v>
      </c>
      <c r="C3277" s="35" t="s">
        <v>457</v>
      </c>
      <c r="D3277" t="s">
        <v>530</v>
      </c>
      <c r="E3277" t="s">
        <v>548</v>
      </c>
      <c r="F3277" s="176" t="n">
        <v>2028</v>
      </c>
      <c r="G3277" s="177" t="n">
        <v>65</v>
      </c>
      <c r="H3277" s="178" t="n">
        <v>20163.776238255</v>
      </c>
      <c r="I3277" s="179" t="n">
        <v>2328632.77733119</v>
      </c>
      <c r="J3277" s="180" t="str">
        <f>IF(I3277&gt;0,H3277/I3277,0)</f>
      </c>
      <c r="K3277" s="181" t="str">
        <f>1-EXP(-J3277)</f>
      </c>
      <c r="L3277" s="182" t="str">
        <f>IF(G3277=30,1,M3276)</f>
      </c>
      <c r="M3277" s="183" t="str">
        <f>L3277*(1-K3277)</f>
      </c>
    </row>
    <row r="3278">
      <c r="A3278" t="s">
        <v>167</v>
      </c>
      <c r="B3278" t="s">
        <v>232</v>
      </c>
      <c r="C3278" s="35" t="s">
        <v>457</v>
      </c>
      <c r="D3278" t="s">
        <v>530</v>
      </c>
      <c r="E3278" t="s">
        <v>548</v>
      </c>
      <c r="F3278" s="176" t="n">
        <v>2028</v>
      </c>
      <c r="G3278" s="177" t="n">
        <v>66</v>
      </c>
      <c r="H3278" s="178" t="n">
        <v>20623.0108243284</v>
      </c>
      <c r="I3278" s="179" t="n">
        <v>2199417.59516035</v>
      </c>
      <c r="J3278" s="180" t="str">
        <f>IF(I3278&gt;0,H3278/I3278,0)</f>
      </c>
      <c r="K3278" s="181" t="str">
        <f>1-EXP(-J3278)</f>
      </c>
      <c r="L3278" s="182" t="str">
        <f>IF(G3278=30,1,M3277)</f>
      </c>
      <c r="M3278" s="183" t="str">
        <f>L3278*(1-K3278)</f>
      </c>
    </row>
    <row r="3279">
      <c r="A3279" t="s">
        <v>167</v>
      </c>
      <c r="B3279" t="s">
        <v>232</v>
      </c>
      <c r="C3279" s="35" t="s">
        <v>457</v>
      </c>
      <c r="D3279" t="s">
        <v>530</v>
      </c>
      <c r="E3279" t="s">
        <v>548</v>
      </c>
      <c r="F3279" s="176" t="n">
        <v>2028</v>
      </c>
      <c r="G3279" s="177" t="n">
        <v>67</v>
      </c>
      <c r="H3279" s="178" t="n">
        <v>21134.8191265651</v>
      </c>
      <c r="I3279" s="179" t="n">
        <v>2069529.72968758</v>
      </c>
      <c r="J3279" s="180" t="str">
        <f>IF(I3279&gt;0,H3279/I3279,0)</f>
      </c>
      <c r="K3279" s="181" t="str">
        <f>1-EXP(-J3279)</f>
      </c>
      <c r="L3279" s="182" t="str">
        <f>IF(G3279=30,1,M3278)</f>
      </c>
      <c r="M3279" s="183" t="str">
        <f>L3279*(1-K3279)</f>
      </c>
    </row>
    <row r="3280">
      <c r="A3280" t="s">
        <v>167</v>
      </c>
      <c r="B3280" t="s">
        <v>232</v>
      </c>
      <c r="C3280" s="35" t="s">
        <v>457</v>
      </c>
      <c r="D3280" t="s">
        <v>530</v>
      </c>
      <c r="E3280" t="s">
        <v>548</v>
      </c>
      <c r="F3280" s="176" t="n">
        <v>2028</v>
      </c>
      <c r="G3280" s="177" t="n">
        <v>68</v>
      </c>
      <c r="H3280" s="178" t="n">
        <v>21454.8843627829</v>
      </c>
      <c r="I3280" s="179" t="n">
        <v>1935837.8998262</v>
      </c>
      <c r="J3280" s="180" t="str">
        <f>IF(I3280&gt;0,H3280/I3280,0)</f>
      </c>
      <c r="K3280" s="181" t="str">
        <f>1-EXP(-J3280)</f>
      </c>
      <c r="L3280" s="182" t="str">
        <f>IF(G3280=30,1,M3279)</f>
      </c>
      <c r="M3280" s="183" t="str">
        <f>L3280*(1-K3280)</f>
      </c>
    </row>
    <row r="3281">
      <c r="A3281" t="s">
        <v>167</v>
      </c>
      <c r="B3281" t="s">
        <v>232</v>
      </c>
      <c r="C3281" s="35" t="s">
        <v>457</v>
      </c>
      <c r="D3281" t="s">
        <v>530</v>
      </c>
      <c r="E3281" t="s">
        <v>548</v>
      </c>
      <c r="F3281" s="176" t="n">
        <v>2028</v>
      </c>
      <c r="G3281" s="177" t="n">
        <v>69</v>
      </c>
      <c r="H3281" s="178" t="n">
        <v>20907.2840945591</v>
      </c>
      <c r="I3281" s="179" t="n">
        <v>1798255.84502359</v>
      </c>
      <c r="J3281" s="180" t="str">
        <f>IF(I3281&gt;0,H3281/I3281,0)</f>
      </c>
      <c r="K3281" s="181" t="str">
        <f>1-EXP(-J3281)</f>
      </c>
      <c r="L3281" s="182" t="str">
        <f>IF(G3281=30,1,M3280)</f>
      </c>
      <c r="M3281" s="183" t="str">
        <f>L3281*(1-K3281)</f>
      </c>
    </row>
    <row r="3282">
      <c r="A3282" t="s">
        <v>167</v>
      </c>
      <c r="B3282" t="s">
        <v>232</v>
      </c>
      <c r="C3282" s="35" t="s">
        <v>457</v>
      </c>
      <c r="D3282" t="s">
        <v>530</v>
      </c>
      <c r="E3282" t="s">
        <v>548</v>
      </c>
      <c r="F3282" s="176" t="n">
        <v>2029</v>
      </c>
      <c r="G3282" s="177" t="n">
        <v>30</v>
      </c>
      <c r="H3282" s="178" t="n">
        <v>864.604648248473</v>
      </c>
      <c r="I3282" s="179" t="n">
        <v>4383728.59508875</v>
      </c>
      <c r="J3282" s="180" t="str">
        <f>IF(I3282&gt;0,H3282/I3282,0)</f>
      </c>
      <c r="K3282" s="181" t="str">
        <f>1-EXP(-J3282)</f>
      </c>
      <c r="L3282" s="182" t="str">
        <f>IF(G3282=30,1,M3281)</f>
      </c>
      <c r="M3282" s="183" t="str">
        <f>L3282*(1-K3282)</f>
      </c>
    </row>
    <row r="3283">
      <c r="A3283" t="s">
        <v>167</v>
      </c>
      <c r="B3283" t="s">
        <v>232</v>
      </c>
      <c r="C3283" s="35" t="s">
        <v>457</v>
      </c>
      <c r="D3283" t="s">
        <v>530</v>
      </c>
      <c r="E3283" t="s">
        <v>548</v>
      </c>
      <c r="F3283" s="176" t="n">
        <v>2029</v>
      </c>
      <c r="G3283" s="177" t="n">
        <v>31</v>
      </c>
      <c r="H3283" s="178" t="n">
        <v>1266.55892095719</v>
      </c>
      <c r="I3283" s="179" t="n">
        <v>4427572.51014454</v>
      </c>
      <c r="J3283" s="180" t="str">
        <f>IF(I3283&gt;0,H3283/I3283,0)</f>
      </c>
      <c r="K3283" s="181" t="str">
        <f>1-EXP(-J3283)</f>
      </c>
      <c r="L3283" s="182" t="str">
        <f>IF(G3283=30,1,M3282)</f>
      </c>
      <c r="M3283" s="183" t="str">
        <f>L3283*(1-K3283)</f>
      </c>
    </row>
    <row r="3284">
      <c r="A3284" t="s">
        <v>167</v>
      </c>
      <c r="B3284" t="s">
        <v>232</v>
      </c>
      <c r="C3284" s="35" t="s">
        <v>457</v>
      </c>
      <c r="D3284" t="s">
        <v>530</v>
      </c>
      <c r="E3284" t="s">
        <v>548</v>
      </c>
      <c r="F3284" s="176" t="n">
        <v>2029</v>
      </c>
      <c r="G3284" s="177" t="n">
        <v>32</v>
      </c>
      <c r="H3284" s="178" t="n">
        <v>1314.26787686078</v>
      </c>
      <c r="I3284" s="179" t="n">
        <v>4425182.84478238</v>
      </c>
      <c r="J3284" s="180" t="str">
        <f>IF(I3284&gt;0,H3284/I3284,0)</f>
      </c>
      <c r="K3284" s="181" t="str">
        <f>1-EXP(-J3284)</f>
      </c>
      <c r="L3284" s="182" t="str">
        <f>IF(G3284=30,1,M3283)</f>
      </c>
      <c r="M3284" s="183" t="str">
        <f>L3284*(1-K3284)</f>
      </c>
    </row>
    <row r="3285">
      <c r="A3285" t="s">
        <v>167</v>
      </c>
      <c r="B3285" t="s">
        <v>232</v>
      </c>
      <c r="C3285" s="35" t="s">
        <v>457</v>
      </c>
      <c r="D3285" t="s">
        <v>530</v>
      </c>
      <c r="E3285" t="s">
        <v>548</v>
      </c>
      <c r="F3285" s="176" t="n">
        <v>2029</v>
      </c>
      <c r="G3285" s="177" t="n">
        <v>33</v>
      </c>
      <c r="H3285" s="178" t="n">
        <v>1351.74748638364</v>
      </c>
      <c r="I3285" s="179" t="n">
        <v>4363601.10576969</v>
      </c>
      <c r="J3285" s="180" t="str">
        <f>IF(I3285&gt;0,H3285/I3285,0)</f>
      </c>
      <c r="K3285" s="181" t="str">
        <f>1-EXP(-J3285)</f>
      </c>
      <c r="L3285" s="182" t="str">
        <f>IF(G3285=30,1,M3284)</f>
      </c>
      <c r="M3285" s="183" t="str">
        <f>L3285*(1-K3285)</f>
      </c>
    </row>
    <row r="3286">
      <c r="A3286" t="s">
        <v>167</v>
      </c>
      <c r="B3286" t="s">
        <v>232</v>
      </c>
      <c r="C3286" s="35" t="s">
        <v>457</v>
      </c>
      <c r="D3286" t="s">
        <v>530</v>
      </c>
      <c r="E3286" t="s">
        <v>548</v>
      </c>
      <c r="F3286" s="176" t="n">
        <v>2029</v>
      </c>
      <c r="G3286" s="177" t="n">
        <v>34</v>
      </c>
      <c r="H3286" s="178" t="n">
        <v>1394.80220425984</v>
      </c>
      <c r="I3286" s="179" t="n">
        <v>4300107.09565306</v>
      </c>
      <c r="J3286" s="180" t="str">
        <f>IF(I3286&gt;0,H3286/I3286,0)</f>
      </c>
      <c r="K3286" s="181" t="str">
        <f>1-EXP(-J3286)</f>
      </c>
      <c r="L3286" s="182" t="str">
        <f>IF(G3286=30,1,M3285)</f>
      </c>
      <c r="M3286" s="183" t="str">
        <f>L3286*(1-K3286)</f>
      </c>
    </row>
    <row r="3287">
      <c r="A3287" t="s">
        <v>167</v>
      </c>
      <c r="B3287" t="s">
        <v>232</v>
      </c>
      <c r="C3287" s="35" t="s">
        <v>457</v>
      </c>
      <c r="D3287" t="s">
        <v>530</v>
      </c>
      <c r="E3287" t="s">
        <v>548</v>
      </c>
      <c r="F3287" s="176" t="n">
        <v>2029</v>
      </c>
      <c r="G3287" s="177" t="n">
        <v>35</v>
      </c>
      <c r="H3287" s="178" t="n">
        <v>1473.86204166583</v>
      </c>
      <c r="I3287" s="179" t="n">
        <v>4246303.75841333</v>
      </c>
      <c r="J3287" s="180" t="str">
        <f>IF(I3287&gt;0,H3287/I3287,0)</f>
      </c>
      <c r="K3287" s="181" t="str">
        <f>1-EXP(-J3287)</f>
      </c>
      <c r="L3287" s="182" t="str">
        <f>IF(G3287=30,1,M3286)</f>
      </c>
      <c r="M3287" s="183" t="str">
        <f>L3287*(1-K3287)</f>
      </c>
    </row>
    <row r="3288">
      <c r="A3288" t="s">
        <v>167</v>
      </c>
      <c r="B3288" t="s">
        <v>232</v>
      </c>
      <c r="C3288" s="35" t="s">
        <v>457</v>
      </c>
      <c r="D3288" t="s">
        <v>530</v>
      </c>
      <c r="E3288" t="s">
        <v>548</v>
      </c>
      <c r="F3288" s="176" t="n">
        <v>2029</v>
      </c>
      <c r="G3288" s="177" t="n">
        <v>36</v>
      </c>
      <c r="H3288" s="178" t="n">
        <v>1934.16637791802</v>
      </c>
      <c r="I3288" s="179" t="n">
        <v>4195147.00028966</v>
      </c>
      <c r="J3288" s="180" t="str">
        <f>IF(I3288&gt;0,H3288/I3288,0)</f>
      </c>
      <c r="K3288" s="181" t="str">
        <f>1-EXP(-J3288)</f>
      </c>
      <c r="L3288" s="182" t="str">
        <f>IF(G3288=30,1,M3287)</f>
      </c>
      <c r="M3288" s="183" t="str">
        <f>L3288*(1-K3288)</f>
      </c>
    </row>
    <row r="3289">
      <c r="A3289" t="s">
        <v>167</v>
      </c>
      <c r="B3289" t="s">
        <v>232</v>
      </c>
      <c r="C3289" s="35" t="s">
        <v>457</v>
      </c>
      <c r="D3289" t="s">
        <v>530</v>
      </c>
      <c r="E3289" t="s">
        <v>548</v>
      </c>
      <c r="F3289" s="176" t="n">
        <v>2029</v>
      </c>
      <c r="G3289" s="177" t="n">
        <v>37</v>
      </c>
      <c r="H3289" s="178" t="n">
        <v>2094.46423771996</v>
      </c>
      <c r="I3289" s="179" t="n">
        <v>4179197.97666588</v>
      </c>
      <c r="J3289" s="180" t="str">
        <f>IF(I3289&gt;0,H3289/I3289,0)</f>
      </c>
      <c r="K3289" s="181" t="str">
        <f>1-EXP(-J3289)</f>
      </c>
      <c r="L3289" s="182" t="str">
        <f>IF(G3289=30,1,M3288)</f>
      </c>
      <c r="M3289" s="183" t="str">
        <f>L3289*(1-K3289)</f>
      </c>
    </row>
    <row r="3290">
      <c r="A3290" t="s">
        <v>167</v>
      </c>
      <c r="B3290" t="s">
        <v>232</v>
      </c>
      <c r="C3290" s="35" t="s">
        <v>457</v>
      </c>
      <c r="D3290" t="s">
        <v>530</v>
      </c>
      <c r="E3290" t="s">
        <v>548</v>
      </c>
      <c r="F3290" s="176" t="n">
        <v>2029</v>
      </c>
      <c r="G3290" s="177" t="n">
        <v>38</v>
      </c>
      <c r="H3290" s="178" t="n">
        <v>2292.14853736704</v>
      </c>
      <c r="I3290" s="179" t="n">
        <v>4157533.2299092</v>
      </c>
      <c r="J3290" s="180" t="str">
        <f>IF(I3290&gt;0,H3290/I3290,0)</f>
      </c>
      <c r="K3290" s="181" t="str">
        <f>1-EXP(-J3290)</f>
      </c>
      <c r="L3290" s="182" t="str">
        <f>IF(G3290=30,1,M3289)</f>
      </c>
      <c r="M3290" s="183" t="str">
        <f>L3290*(1-K3290)</f>
      </c>
    </row>
    <row r="3291">
      <c r="A3291" t="s">
        <v>167</v>
      </c>
      <c r="B3291" t="s">
        <v>232</v>
      </c>
      <c r="C3291" s="35" t="s">
        <v>457</v>
      </c>
      <c r="D3291" t="s">
        <v>530</v>
      </c>
      <c r="E3291" t="s">
        <v>548</v>
      </c>
      <c r="F3291" s="176" t="n">
        <v>2029</v>
      </c>
      <c r="G3291" s="177" t="n">
        <v>39</v>
      </c>
      <c r="H3291" s="178" t="n">
        <v>2421.13874205783</v>
      </c>
      <c r="I3291" s="179" t="n">
        <v>4139376.06735295</v>
      </c>
      <c r="J3291" s="180" t="str">
        <f>IF(I3291&gt;0,H3291/I3291,0)</f>
      </c>
      <c r="K3291" s="181" t="str">
        <f>1-EXP(-J3291)</f>
      </c>
      <c r="L3291" s="182" t="str">
        <f>IF(G3291=30,1,M3290)</f>
      </c>
      <c r="M3291" s="183" t="str">
        <f>L3291*(1-K3291)</f>
      </c>
    </row>
    <row r="3292">
      <c r="A3292" t="s">
        <v>167</v>
      </c>
      <c r="B3292" t="s">
        <v>232</v>
      </c>
      <c r="C3292" s="35" t="s">
        <v>457</v>
      </c>
      <c r="D3292" t="s">
        <v>530</v>
      </c>
      <c r="E3292" t="s">
        <v>548</v>
      </c>
      <c r="F3292" s="176" t="n">
        <v>2029</v>
      </c>
      <c r="G3292" s="177" t="n">
        <v>40</v>
      </c>
      <c r="H3292" s="178" t="n">
        <v>2647.52400904922</v>
      </c>
      <c r="I3292" s="179" t="n">
        <v>4144443.64168913</v>
      </c>
      <c r="J3292" s="180" t="str">
        <f>IF(I3292&gt;0,H3292/I3292,0)</f>
      </c>
      <c r="K3292" s="181" t="str">
        <f>1-EXP(-J3292)</f>
      </c>
      <c r="L3292" s="182" t="str">
        <f>IF(G3292=30,1,M3291)</f>
      </c>
      <c r="M3292" s="183" t="str">
        <f>L3292*(1-K3292)</f>
      </c>
    </row>
    <row r="3293">
      <c r="A3293" t="s">
        <v>167</v>
      </c>
      <c r="B3293" t="s">
        <v>232</v>
      </c>
      <c r="C3293" s="35" t="s">
        <v>457</v>
      </c>
      <c r="D3293" t="s">
        <v>530</v>
      </c>
      <c r="E3293" t="s">
        <v>548</v>
      </c>
      <c r="F3293" s="176" t="n">
        <v>2029</v>
      </c>
      <c r="G3293" s="177" t="n">
        <v>41</v>
      </c>
      <c r="H3293" s="178" t="n">
        <v>3540.78215931048</v>
      </c>
      <c r="I3293" s="179" t="n">
        <v>4103764.27596792</v>
      </c>
      <c r="J3293" s="180" t="str">
        <f>IF(I3293&gt;0,H3293/I3293,0)</f>
      </c>
      <c r="K3293" s="181" t="str">
        <f>1-EXP(-J3293)</f>
      </c>
      <c r="L3293" s="182" t="str">
        <f>IF(G3293=30,1,M3292)</f>
      </c>
      <c r="M3293" s="183" t="str">
        <f>L3293*(1-K3293)</f>
      </c>
    </row>
    <row r="3294">
      <c r="A3294" t="s">
        <v>167</v>
      </c>
      <c r="B3294" t="s">
        <v>232</v>
      </c>
      <c r="C3294" s="35" t="s">
        <v>457</v>
      </c>
      <c r="D3294" t="s">
        <v>530</v>
      </c>
      <c r="E3294" t="s">
        <v>548</v>
      </c>
      <c r="F3294" s="176" t="n">
        <v>2029</v>
      </c>
      <c r="G3294" s="177" t="n">
        <v>42</v>
      </c>
      <c r="H3294" s="178" t="n">
        <v>3952.94244343079</v>
      </c>
      <c r="I3294" s="179" t="n">
        <v>4054491.51658707</v>
      </c>
      <c r="J3294" s="180" t="str">
        <f>IF(I3294&gt;0,H3294/I3294,0)</f>
      </c>
      <c r="K3294" s="181" t="str">
        <f>1-EXP(-J3294)</f>
      </c>
      <c r="L3294" s="182" t="str">
        <f>IF(G3294=30,1,M3293)</f>
      </c>
      <c r="M3294" s="183" t="str">
        <f>L3294*(1-K3294)</f>
      </c>
    </row>
    <row r="3295">
      <c r="A3295" t="s">
        <v>167</v>
      </c>
      <c r="B3295" t="s">
        <v>232</v>
      </c>
      <c r="C3295" s="35" t="s">
        <v>457</v>
      </c>
      <c r="D3295" t="s">
        <v>530</v>
      </c>
      <c r="E3295" t="s">
        <v>548</v>
      </c>
      <c r="F3295" s="176" t="n">
        <v>2029</v>
      </c>
      <c r="G3295" s="177" t="n">
        <v>43</v>
      </c>
      <c r="H3295" s="178" t="n">
        <v>4493.82388184385</v>
      </c>
      <c r="I3295" s="179" t="n">
        <v>4067131.68616833</v>
      </c>
      <c r="J3295" s="180" t="str">
        <f>IF(I3295&gt;0,H3295/I3295,0)</f>
      </c>
      <c r="K3295" s="181" t="str">
        <f>1-EXP(-J3295)</f>
      </c>
      <c r="L3295" s="182" t="str">
        <f>IF(G3295=30,1,M3294)</f>
      </c>
      <c r="M3295" s="183" t="str">
        <f>L3295*(1-K3295)</f>
      </c>
    </row>
    <row r="3296">
      <c r="A3296" t="s">
        <v>167</v>
      </c>
      <c r="B3296" t="s">
        <v>232</v>
      </c>
      <c r="C3296" s="35" t="s">
        <v>457</v>
      </c>
      <c r="D3296" t="s">
        <v>530</v>
      </c>
      <c r="E3296" t="s">
        <v>548</v>
      </c>
      <c r="F3296" s="176" t="n">
        <v>2029</v>
      </c>
      <c r="G3296" s="177" t="n">
        <v>44</v>
      </c>
      <c r="H3296" s="178" t="n">
        <v>4878.83780570327</v>
      </c>
      <c r="I3296" s="179" t="n">
        <v>4136625.99032379</v>
      </c>
      <c r="J3296" s="180" t="str">
        <f>IF(I3296&gt;0,H3296/I3296,0)</f>
      </c>
      <c r="K3296" s="181" t="str">
        <f>1-EXP(-J3296)</f>
      </c>
      <c r="L3296" s="182" t="str">
        <f>IF(G3296=30,1,M3295)</f>
      </c>
      <c r="M3296" s="183" t="str">
        <f>L3296*(1-K3296)</f>
      </c>
    </row>
    <row r="3297">
      <c r="A3297" t="s">
        <v>167</v>
      </c>
      <c r="B3297" t="s">
        <v>232</v>
      </c>
      <c r="C3297" s="35" t="s">
        <v>457</v>
      </c>
      <c r="D3297" t="s">
        <v>530</v>
      </c>
      <c r="E3297" t="s">
        <v>548</v>
      </c>
      <c r="F3297" s="176" t="n">
        <v>2029</v>
      </c>
      <c r="G3297" s="177" t="n">
        <v>45</v>
      </c>
      <c r="H3297" s="178" t="n">
        <v>5399.00499439278</v>
      </c>
      <c r="I3297" s="179" t="n">
        <v>4164559.37859531</v>
      </c>
      <c r="J3297" s="180" t="str">
        <f>IF(I3297&gt;0,H3297/I3297,0)</f>
      </c>
      <c r="K3297" s="181" t="str">
        <f>1-EXP(-J3297)</f>
      </c>
      <c r="L3297" s="182" t="str">
        <f>IF(G3297=30,1,M3296)</f>
      </c>
      <c r="M3297" s="183" t="str">
        <f>L3297*(1-K3297)</f>
      </c>
    </row>
    <row r="3298">
      <c r="A3298" t="s">
        <v>167</v>
      </c>
      <c r="B3298" t="s">
        <v>232</v>
      </c>
      <c r="C3298" s="35" t="s">
        <v>457</v>
      </c>
      <c r="D3298" t="s">
        <v>530</v>
      </c>
      <c r="E3298" t="s">
        <v>548</v>
      </c>
      <c r="F3298" s="176" t="n">
        <v>2029</v>
      </c>
      <c r="G3298" s="177" t="n">
        <v>46</v>
      </c>
      <c r="H3298" s="178" t="n">
        <v>6602.50023983905</v>
      </c>
      <c r="I3298" s="179" t="n">
        <v>4133163.88856441</v>
      </c>
      <c r="J3298" s="180" t="str">
        <f>IF(I3298&gt;0,H3298/I3298,0)</f>
      </c>
      <c r="K3298" s="181" t="str">
        <f>1-EXP(-J3298)</f>
      </c>
      <c r="L3298" s="182" t="str">
        <f>IF(G3298=30,1,M3297)</f>
      </c>
      <c r="M3298" s="183" t="str">
        <f>L3298*(1-K3298)</f>
      </c>
    </row>
    <row r="3299">
      <c r="A3299" t="s">
        <v>167</v>
      </c>
      <c r="B3299" t="s">
        <v>232</v>
      </c>
      <c r="C3299" s="35" t="s">
        <v>457</v>
      </c>
      <c r="D3299" t="s">
        <v>530</v>
      </c>
      <c r="E3299" t="s">
        <v>548</v>
      </c>
      <c r="F3299" s="176" t="n">
        <v>2029</v>
      </c>
      <c r="G3299" s="177" t="n">
        <v>47</v>
      </c>
      <c r="H3299" s="178" t="n">
        <v>7035.04846963868</v>
      </c>
      <c r="I3299" s="179" t="n">
        <v>4077229.85548989</v>
      </c>
      <c r="J3299" s="180" t="str">
        <f>IF(I3299&gt;0,H3299/I3299,0)</f>
      </c>
      <c r="K3299" s="181" t="str">
        <f>1-EXP(-J3299)</f>
      </c>
      <c r="L3299" s="182" t="str">
        <f>IF(G3299=30,1,M3298)</f>
      </c>
      <c r="M3299" s="183" t="str">
        <f>L3299*(1-K3299)</f>
      </c>
    </row>
    <row r="3300">
      <c r="A3300" t="s">
        <v>167</v>
      </c>
      <c r="B3300" t="s">
        <v>232</v>
      </c>
      <c r="C3300" s="35" t="s">
        <v>457</v>
      </c>
      <c r="D3300" t="s">
        <v>530</v>
      </c>
      <c r="E3300" t="s">
        <v>548</v>
      </c>
      <c r="F3300" s="176" t="n">
        <v>2029</v>
      </c>
      <c r="G3300" s="177" t="n">
        <v>48</v>
      </c>
      <c r="H3300" s="178" t="n">
        <v>7457.19849053492</v>
      </c>
      <c r="I3300" s="179" t="n">
        <v>4013896.85521969</v>
      </c>
      <c r="J3300" s="180" t="str">
        <f>IF(I3300&gt;0,H3300/I3300,0)</f>
      </c>
      <c r="K3300" s="181" t="str">
        <f>1-EXP(-J3300)</f>
      </c>
      <c r="L3300" s="182" t="str">
        <f>IF(G3300=30,1,M3299)</f>
      </c>
      <c r="M3300" s="183" t="str">
        <f>L3300*(1-K3300)</f>
      </c>
    </row>
    <row r="3301">
      <c r="A3301" t="s">
        <v>167</v>
      </c>
      <c r="B3301" t="s">
        <v>232</v>
      </c>
      <c r="C3301" s="35" t="s">
        <v>457</v>
      </c>
      <c r="D3301" t="s">
        <v>530</v>
      </c>
      <c r="E3301" t="s">
        <v>548</v>
      </c>
      <c r="F3301" s="176" t="n">
        <v>2029</v>
      </c>
      <c r="G3301" s="177" t="n">
        <v>49</v>
      </c>
      <c r="H3301" s="178" t="n">
        <v>7698.49518880214</v>
      </c>
      <c r="I3301" s="179" t="n">
        <v>3955759.00331272</v>
      </c>
      <c r="J3301" s="180" t="str">
        <f>IF(I3301&gt;0,H3301/I3301,0)</f>
      </c>
      <c r="K3301" s="181" t="str">
        <f>1-EXP(-J3301)</f>
      </c>
      <c r="L3301" s="182" t="str">
        <f>IF(G3301=30,1,M3300)</f>
      </c>
      <c r="M3301" s="183" t="str">
        <f>L3301*(1-K3301)</f>
      </c>
    </row>
    <row r="3302">
      <c r="A3302" t="s">
        <v>167</v>
      </c>
      <c r="B3302" t="s">
        <v>232</v>
      </c>
      <c r="C3302" s="35" t="s">
        <v>457</v>
      </c>
      <c r="D3302" t="s">
        <v>530</v>
      </c>
      <c r="E3302" t="s">
        <v>548</v>
      </c>
      <c r="F3302" s="176" t="n">
        <v>2029</v>
      </c>
      <c r="G3302" s="177" t="n">
        <v>50</v>
      </c>
      <c r="H3302" s="178" t="n">
        <v>8017.72479279376</v>
      </c>
      <c r="I3302" s="179" t="n">
        <v>3884216.37456606</v>
      </c>
      <c r="J3302" s="180" t="str">
        <f>IF(I3302&gt;0,H3302/I3302,0)</f>
      </c>
      <c r="K3302" s="181" t="str">
        <f>1-EXP(-J3302)</f>
      </c>
      <c r="L3302" s="182" t="str">
        <f>IF(G3302=30,1,M3301)</f>
      </c>
      <c r="M3302" s="183" t="str">
        <f>L3302*(1-K3302)</f>
      </c>
    </row>
    <row r="3303">
      <c r="A3303" t="s">
        <v>167</v>
      </c>
      <c r="B3303" t="s">
        <v>232</v>
      </c>
      <c r="C3303" s="35" t="s">
        <v>457</v>
      </c>
      <c r="D3303" t="s">
        <v>530</v>
      </c>
      <c r="E3303" t="s">
        <v>548</v>
      </c>
      <c r="F3303" s="176" t="n">
        <v>2029</v>
      </c>
      <c r="G3303" s="177" t="n">
        <v>51</v>
      </c>
      <c r="H3303" s="178" t="n">
        <v>8788.85420763881</v>
      </c>
      <c r="I3303" s="179" t="n">
        <v>3788375.74661624</v>
      </c>
      <c r="J3303" s="180" t="str">
        <f>IF(I3303&gt;0,H3303/I3303,0)</f>
      </c>
      <c r="K3303" s="181" t="str">
        <f>1-EXP(-J3303)</f>
      </c>
      <c r="L3303" s="182" t="str">
        <f>IF(G3303=30,1,M3302)</f>
      </c>
      <c r="M3303" s="183" t="str">
        <f>L3303*(1-K3303)</f>
      </c>
    </row>
    <row r="3304">
      <c r="A3304" t="s">
        <v>167</v>
      </c>
      <c r="B3304" t="s">
        <v>232</v>
      </c>
      <c r="C3304" s="35" t="s">
        <v>457</v>
      </c>
      <c r="D3304" t="s">
        <v>530</v>
      </c>
      <c r="E3304" t="s">
        <v>548</v>
      </c>
      <c r="F3304" s="176" t="n">
        <v>2029</v>
      </c>
      <c r="G3304" s="177" t="n">
        <v>52</v>
      </c>
      <c r="H3304" s="178" t="n">
        <v>9141.07446482716</v>
      </c>
      <c r="I3304" s="179" t="n">
        <v>3696810.23953559</v>
      </c>
      <c r="J3304" s="180" t="str">
        <f>IF(I3304&gt;0,H3304/I3304,0)</f>
      </c>
      <c r="K3304" s="181" t="str">
        <f>1-EXP(-J3304)</f>
      </c>
      <c r="L3304" s="182" t="str">
        <f>IF(G3304=30,1,M3303)</f>
      </c>
      <c r="M3304" s="183" t="str">
        <f>L3304*(1-K3304)</f>
      </c>
    </row>
    <row r="3305">
      <c r="A3305" t="s">
        <v>167</v>
      </c>
      <c r="B3305" t="s">
        <v>232</v>
      </c>
      <c r="C3305" s="35" t="s">
        <v>457</v>
      </c>
      <c r="D3305" t="s">
        <v>530</v>
      </c>
      <c r="E3305" t="s">
        <v>548</v>
      </c>
      <c r="F3305" s="176" t="n">
        <v>2029</v>
      </c>
      <c r="G3305" s="177" t="n">
        <v>53</v>
      </c>
      <c r="H3305" s="178" t="n">
        <v>9678.62615728295</v>
      </c>
      <c r="I3305" s="179" t="n">
        <v>3620437.99094064</v>
      </c>
      <c r="J3305" s="180" t="str">
        <f>IF(I3305&gt;0,H3305/I3305,0)</f>
      </c>
      <c r="K3305" s="181" t="str">
        <f>1-EXP(-J3305)</f>
      </c>
      <c r="L3305" s="182" t="str">
        <f>IF(G3305=30,1,M3304)</f>
      </c>
      <c r="M3305" s="183" t="str">
        <f>L3305*(1-K3305)</f>
      </c>
    </row>
    <row r="3306">
      <c r="A3306" t="s">
        <v>167</v>
      </c>
      <c r="B3306" t="s">
        <v>232</v>
      </c>
      <c r="C3306" s="35" t="s">
        <v>457</v>
      </c>
      <c r="D3306" t="s">
        <v>530</v>
      </c>
      <c r="E3306" t="s">
        <v>548</v>
      </c>
      <c r="F3306" s="176" t="n">
        <v>2029</v>
      </c>
      <c r="G3306" s="177" t="n">
        <v>54</v>
      </c>
      <c r="H3306" s="178" t="n">
        <v>10295.4689677495</v>
      </c>
      <c r="I3306" s="179" t="n">
        <v>3531404.23174584</v>
      </c>
      <c r="J3306" s="180" t="str">
        <f>IF(I3306&gt;0,H3306/I3306,0)</f>
      </c>
      <c r="K3306" s="181" t="str">
        <f>1-EXP(-J3306)</f>
      </c>
      <c r="L3306" s="182" t="str">
        <f>IF(G3306=30,1,M3305)</f>
      </c>
      <c r="M3306" s="183" t="str">
        <f>L3306*(1-K3306)</f>
      </c>
    </row>
    <row r="3307">
      <c r="A3307" t="s">
        <v>167</v>
      </c>
      <c r="B3307" t="s">
        <v>232</v>
      </c>
      <c r="C3307" s="35" t="s">
        <v>457</v>
      </c>
      <c r="D3307" t="s">
        <v>530</v>
      </c>
      <c r="E3307" t="s">
        <v>548</v>
      </c>
      <c r="F3307" s="176" t="n">
        <v>2029</v>
      </c>
      <c r="G3307" s="177" t="n">
        <v>55</v>
      </c>
      <c r="H3307" s="178" t="n">
        <v>11094.6378660697</v>
      </c>
      <c r="I3307" s="179" t="n">
        <v>3457585.28601279</v>
      </c>
      <c r="J3307" s="180" t="str">
        <f>IF(I3307&gt;0,H3307/I3307,0)</f>
      </c>
      <c r="K3307" s="181" t="str">
        <f>1-EXP(-J3307)</f>
      </c>
      <c r="L3307" s="182" t="str">
        <f>IF(G3307=30,1,M3306)</f>
      </c>
      <c r="M3307" s="183" t="str">
        <f>L3307*(1-K3307)</f>
      </c>
    </row>
    <row r="3308">
      <c r="A3308" t="s">
        <v>167</v>
      </c>
      <c r="B3308" t="s">
        <v>232</v>
      </c>
      <c r="C3308" s="35" t="s">
        <v>457</v>
      </c>
      <c r="D3308" t="s">
        <v>530</v>
      </c>
      <c r="E3308" t="s">
        <v>548</v>
      </c>
      <c r="F3308" s="176" t="n">
        <v>2029</v>
      </c>
      <c r="G3308" s="177" t="n">
        <v>56</v>
      </c>
      <c r="H3308" s="178" t="n">
        <v>12237.3159555756</v>
      </c>
      <c r="I3308" s="179" t="n">
        <v>3383802.53391256</v>
      </c>
      <c r="J3308" s="180" t="str">
        <f>IF(I3308&gt;0,H3308/I3308,0)</f>
      </c>
      <c r="K3308" s="181" t="str">
        <f>1-EXP(-J3308)</f>
      </c>
      <c r="L3308" s="182" t="str">
        <f>IF(G3308=30,1,M3307)</f>
      </c>
      <c r="M3308" s="183" t="str">
        <f>L3308*(1-K3308)</f>
      </c>
    </row>
    <row r="3309">
      <c r="A3309" t="s">
        <v>167</v>
      </c>
      <c r="B3309" t="s">
        <v>232</v>
      </c>
      <c r="C3309" s="35" t="s">
        <v>457</v>
      </c>
      <c r="D3309" t="s">
        <v>530</v>
      </c>
      <c r="E3309" t="s">
        <v>548</v>
      </c>
      <c r="F3309" s="176" t="n">
        <v>2029</v>
      </c>
      <c r="G3309" s="177" t="n">
        <v>57</v>
      </c>
      <c r="H3309" s="178" t="n">
        <v>13146.1283799495</v>
      </c>
      <c r="I3309" s="179" t="n">
        <v>3288394.99549253</v>
      </c>
      <c r="J3309" s="180" t="str">
        <f>IF(I3309&gt;0,H3309/I3309,0)</f>
      </c>
      <c r="K3309" s="181" t="str">
        <f>1-EXP(-J3309)</f>
      </c>
      <c r="L3309" s="182" t="str">
        <f>IF(G3309=30,1,M3308)</f>
      </c>
      <c r="M3309" s="183" t="str">
        <f>L3309*(1-K3309)</f>
      </c>
    </row>
    <row r="3310">
      <c r="A3310" t="s">
        <v>167</v>
      </c>
      <c r="B3310" t="s">
        <v>232</v>
      </c>
      <c r="C3310" s="35" t="s">
        <v>457</v>
      </c>
      <c r="D3310" t="s">
        <v>530</v>
      </c>
      <c r="E3310" t="s">
        <v>548</v>
      </c>
      <c r="F3310" s="176" t="n">
        <v>2029</v>
      </c>
      <c r="G3310" s="177" t="n">
        <v>58</v>
      </c>
      <c r="H3310" s="178" t="n">
        <v>14055.269400333</v>
      </c>
      <c r="I3310" s="179" t="n">
        <v>3203274.819726</v>
      </c>
      <c r="J3310" s="180" t="str">
        <f>IF(I3310&gt;0,H3310/I3310,0)</f>
      </c>
      <c r="K3310" s="181" t="str">
        <f>1-EXP(-J3310)</f>
      </c>
      <c r="L3310" s="182" t="str">
        <f>IF(G3310=30,1,M3309)</f>
      </c>
      <c r="M3310" s="183" t="str">
        <f>L3310*(1-K3310)</f>
      </c>
    </row>
    <row r="3311">
      <c r="A3311" t="s">
        <v>167</v>
      </c>
      <c r="B3311" t="s">
        <v>232</v>
      </c>
      <c r="C3311" s="35" t="s">
        <v>457</v>
      </c>
      <c r="D3311" t="s">
        <v>530</v>
      </c>
      <c r="E3311" t="s">
        <v>548</v>
      </c>
      <c r="F3311" s="176" t="n">
        <v>2029</v>
      </c>
      <c r="G3311" s="177" t="n">
        <v>59</v>
      </c>
      <c r="H3311" s="178" t="n">
        <v>14303.7602761658</v>
      </c>
      <c r="I3311" s="179" t="n">
        <v>3115617.56963252</v>
      </c>
      <c r="J3311" s="180" t="str">
        <f>IF(I3311&gt;0,H3311/I3311,0)</f>
      </c>
      <c r="K3311" s="181" t="str">
        <f>1-EXP(-J3311)</f>
      </c>
      <c r="L3311" s="182" t="str">
        <f>IF(G3311=30,1,M3310)</f>
      </c>
      <c r="M3311" s="183" t="str">
        <f>L3311*(1-K3311)</f>
      </c>
    </row>
    <row r="3312">
      <c r="A3312" t="s">
        <v>167</v>
      </c>
      <c r="B3312" t="s">
        <v>232</v>
      </c>
      <c r="C3312" s="35" t="s">
        <v>457</v>
      </c>
      <c r="D3312" t="s">
        <v>530</v>
      </c>
      <c r="E3312" t="s">
        <v>548</v>
      </c>
      <c r="F3312" s="176" t="n">
        <v>2029</v>
      </c>
      <c r="G3312" s="177" t="n">
        <v>60</v>
      </c>
      <c r="H3312" s="178" t="n">
        <v>14741.273412271</v>
      </c>
      <c r="I3312" s="179" t="n">
        <v>3012637.76950885</v>
      </c>
      <c r="J3312" s="180" t="str">
        <f>IF(I3312&gt;0,H3312/I3312,0)</f>
      </c>
      <c r="K3312" s="181" t="str">
        <f>1-EXP(-J3312)</f>
      </c>
      <c r="L3312" s="182" t="str">
        <f>IF(G3312=30,1,M3311)</f>
      </c>
      <c r="M3312" s="183" t="str">
        <f>L3312*(1-K3312)</f>
      </c>
    </row>
    <row r="3313">
      <c r="A3313" t="s">
        <v>167</v>
      </c>
      <c r="B3313" t="s">
        <v>232</v>
      </c>
      <c r="C3313" s="35" t="s">
        <v>457</v>
      </c>
      <c r="D3313" t="s">
        <v>530</v>
      </c>
      <c r="E3313" t="s">
        <v>548</v>
      </c>
      <c r="F3313" s="176" t="n">
        <v>2029</v>
      </c>
      <c r="G3313" s="177" t="n">
        <v>61</v>
      </c>
      <c r="H3313" s="178" t="n">
        <v>15900.8220968088</v>
      </c>
      <c r="I3313" s="179" t="n">
        <v>2902907.44089923</v>
      </c>
      <c r="J3313" s="180" t="str">
        <f>IF(I3313&gt;0,H3313/I3313,0)</f>
      </c>
      <c r="K3313" s="181" t="str">
        <f>1-EXP(-J3313)</f>
      </c>
      <c r="L3313" s="182" t="str">
        <f>IF(G3313=30,1,M3312)</f>
      </c>
      <c r="M3313" s="183" t="str">
        <f>L3313*(1-K3313)</f>
      </c>
    </row>
    <row r="3314">
      <c r="A3314" t="s">
        <v>167</v>
      </c>
      <c r="B3314" t="s">
        <v>232</v>
      </c>
      <c r="C3314" s="35" t="s">
        <v>457</v>
      </c>
      <c r="D3314" t="s">
        <v>530</v>
      </c>
      <c r="E3314" t="s">
        <v>548</v>
      </c>
      <c r="F3314" s="176" t="n">
        <v>2029</v>
      </c>
      <c r="G3314" s="177" t="n">
        <v>62</v>
      </c>
      <c r="H3314" s="178" t="n">
        <v>16835.0492233097</v>
      </c>
      <c r="I3314" s="179" t="n">
        <v>2795152.47274057</v>
      </c>
      <c r="J3314" s="180" t="str">
        <f>IF(I3314&gt;0,H3314/I3314,0)</f>
      </c>
      <c r="K3314" s="181" t="str">
        <f>1-EXP(-J3314)</f>
      </c>
      <c r="L3314" s="182" t="str">
        <f>IF(G3314=30,1,M3313)</f>
      </c>
      <c r="M3314" s="183" t="str">
        <f>L3314*(1-K3314)</f>
      </c>
    </row>
    <row r="3315">
      <c r="A3315" t="s">
        <v>167</v>
      </c>
      <c r="B3315" t="s">
        <v>232</v>
      </c>
      <c r="C3315" s="35" t="s">
        <v>457</v>
      </c>
      <c r="D3315" t="s">
        <v>530</v>
      </c>
      <c r="E3315" t="s">
        <v>548</v>
      </c>
      <c r="F3315" s="176" t="n">
        <v>2029</v>
      </c>
      <c r="G3315" s="177" t="n">
        <v>63</v>
      </c>
      <c r="H3315" s="178" t="n">
        <v>17734.8668963238</v>
      </c>
      <c r="I3315" s="179" t="n">
        <v>2674629.752873</v>
      </c>
      <c r="J3315" s="180" t="str">
        <f>IF(I3315&gt;0,H3315/I3315,0)</f>
      </c>
      <c r="K3315" s="181" t="str">
        <f>1-EXP(-J3315)</f>
      </c>
      <c r="L3315" s="182" t="str">
        <f>IF(G3315=30,1,M3314)</f>
      </c>
      <c r="M3315" s="183" t="str">
        <f>L3315*(1-K3315)</f>
      </c>
    </row>
    <row r="3316">
      <c r="A3316" t="s">
        <v>167</v>
      </c>
      <c r="B3316" t="s">
        <v>232</v>
      </c>
      <c r="C3316" s="35" t="s">
        <v>457</v>
      </c>
      <c r="D3316" t="s">
        <v>530</v>
      </c>
      <c r="E3316" t="s">
        <v>548</v>
      </c>
      <c r="F3316" s="176" t="n">
        <v>2029</v>
      </c>
      <c r="G3316" s="177" t="n">
        <v>64</v>
      </c>
      <c r="H3316" s="178" t="n">
        <v>18836.6421534292</v>
      </c>
      <c r="I3316" s="179" t="n">
        <v>2541974.38074918</v>
      </c>
      <c r="J3316" s="180" t="str">
        <f>IF(I3316&gt;0,H3316/I3316,0)</f>
      </c>
      <c r="K3316" s="181" t="str">
        <f>1-EXP(-J3316)</f>
      </c>
      <c r="L3316" s="182" t="str">
        <f>IF(G3316=30,1,M3315)</f>
      </c>
      <c r="M3316" s="183" t="str">
        <f>L3316*(1-K3316)</f>
      </c>
    </row>
    <row r="3317">
      <c r="A3317" t="s">
        <v>167</v>
      </c>
      <c r="B3317" t="s">
        <v>232</v>
      </c>
      <c r="C3317" s="35" t="s">
        <v>457</v>
      </c>
      <c r="D3317" t="s">
        <v>530</v>
      </c>
      <c r="E3317" t="s">
        <v>548</v>
      </c>
      <c r="F3317" s="176" t="n">
        <v>2029</v>
      </c>
      <c r="G3317" s="177" t="n">
        <v>65</v>
      </c>
      <c r="H3317" s="178" t="n">
        <v>19890.0246155155</v>
      </c>
      <c r="I3317" s="179" t="n">
        <v>2410440.31761691</v>
      </c>
      <c r="J3317" s="180" t="str">
        <f>IF(I3317&gt;0,H3317/I3317,0)</f>
      </c>
      <c r="K3317" s="181" t="str">
        <f>1-EXP(-J3317)</f>
      </c>
      <c r="L3317" s="182" t="str">
        <f>IF(G3317=30,1,M3316)</f>
      </c>
      <c r="M3317" s="183" t="str">
        <f>L3317*(1-K3317)</f>
      </c>
    </row>
    <row r="3318">
      <c r="A3318" t="s">
        <v>167</v>
      </c>
      <c r="B3318" t="s">
        <v>232</v>
      </c>
      <c r="C3318" s="35" t="s">
        <v>457</v>
      </c>
      <c r="D3318" t="s">
        <v>530</v>
      </c>
      <c r="E3318" t="s">
        <v>548</v>
      </c>
      <c r="F3318" s="176" t="n">
        <v>2029</v>
      </c>
      <c r="G3318" s="177" t="n">
        <v>66</v>
      </c>
      <c r="H3318" s="178" t="n">
        <v>20268.4442291552</v>
      </c>
      <c r="I3318" s="179" t="n">
        <v>2279435.24620116</v>
      </c>
      <c r="J3318" s="180" t="str">
        <f>IF(I3318&gt;0,H3318/I3318,0)</f>
      </c>
      <c r="K3318" s="181" t="str">
        <f>1-EXP(-J3318)</f>
      </c>
      <c r="L3318" s="182" t="str">
        <f>IF(G3318=30,1,M3317)</f>
      </c>
      <c r="M3318" s="183" t="str">
        <f>L3318*(1-K3318)</f>
      </c>
    </row>
    <row r="3319">
      <c r="A3319" t="s">
        <v>167</v>
      </c>
      <c r="B3319" t="s">
        <v>232</v>
      </c>
      <c r="C3319" s="35" t="s">
        <v>457</v>
      </c>
      <c r="D3319" t="s">
        <v>530</v>
      </c>
      <c r="E3319" t="s">
        <v>548</v>
      </c>
      <c r="F3319" s="176" t="n">
        <v>2029</v>
      </c>
      <c r="G3319" s="177" t="n">
        <v>67</v>
      </c>
      <c r="H3319" s="178" t="n">
        <v>20974.2257049249</v>
      </c>
      <c r="I3319" s="179" t="n">
        <v>2148158.65541254</v>
      </c>
      <c r="J3319" s="180" t="str">
        <f>IF(I3319&gt;0,H3319/I3319,0)</f>
      </c>
      <c r="K3319" s="181" t="str">
        <f>1-EXP(-J3319)</f>
      </c>
      <c r="L3319" s="182" t="str">
        <f>IF(G3319=30,1,M3318)</f>
      </c>
      <c r="M3319" s="183" t="str">
        <f>L3319*(1-K3319)</f>
      </c>
    </row>
    <row r="3320">
      <c r="A3320" t="s">
        <v>167</v>
      </c>
      <c r="B3320" t="s">
        <v>232</v>
      </c>
      <c r="C3320" s="35" t="s">
        <v>457</v>
      </c>
      <c r="D3320" t="s">
        <v>530</v>
      </c>
      <c r="E3320" t="s">
        <v>548</v>
      </c>
      <c r="F3320" s="176" t="n">
        <v>2029</v>
      </c>
      <c r="G3320" s="177" t="n">
        <v>68</v>
      </c>
      <c r="H3320" s="178" t="n">
        <v>21338.0788873762</v>
      </c>
      <c r="I3320" s="179" t="n">
        <v>2016782.89927703</v>
      </c>
      <c r="J3320" s="180" t="str">
        <f>IF(I3320&gt;0,H3320/I3320,0)</f>
      </c>
      <c r="K3320" s="181" t="str">
        <f>1-EXP(-J3320)</f>
      </c>
      <c r="L3320" s="182" t="str">
        <f>IF(G3320=30,1,M3319)</f>
      </c>
      <c r="M3320" s="183" t="str">
        <f>L3320*(1-K3320)</f>
      </c>
    </row>
    <row r="3321">
      <c r="A3321" t="s">
        <v>167</v>
      </c>
      <c r="B3321" t="s">
        <v>232</v>
      </c>
      <c r="C3321" s="35" t="s">
        <v>457</v>
      </c>
      <c r="D3321" t="s">
        <v>530</v>
      </c>
      <c r="E3321" t="s">
        <v>548</v>
      </c>
      <c r="F3321" s="176" t="n">
        <v>2029</v>
      </c>
      <c r="G3321" s="177" t="n">
        <v>69</v>
      </c>
      <c r="H3321" s="178" t="n">
        <v>20802.1046756337</v>
      </c>
      <c r="I3321" s="179" t="n">
        <v>1881953.35559523</v>
      </c>
      <c r="J3321" s="180" t="str">
        <f>IF(I3321&gt;0,H3321/I3321,0)</f>
      </c>
      <c r="K3321" s="181" t="str">
        <f>1-EXP(-J3321)</f>
      </c>
      <c r="L3321" s="182" t="str">
        <f>IF(G3321=30,1,M3320)</f>
      </c>
      <c r="M3321" s="183" t="str">
        <f>L3321*(1-K3321)</f>
      </c>
    </row>
    <row r="3322">
      <c r="A3322" t="s">
        <v>167</v>
      </c>
      <c r="B3322" t="s">
        <v>232</v>
      </c>
      <c r="C3322" s="35" t="s">
        <v>457</v>
      </c>
      <c r="D3322" t="s">
        <v>530</v>
      </c>
      <c r="E3322" t="s">
        <v>548</v>
      </c>
      <c r="F3322" s="176" t="n">
        <v>2030</v>
      </c>
      <c r="G3322" s="177" t="n">
        <v>30</v>
      </c>
      <c r="H3322" s="178" t="n">
        <v>811.656665123034</v>
      </c>
      <c r="I3322" s="179" t="n">
        <v>4336865.58599293</v>
      </c>
      <c r="J3322" s="180" t="str">
        <f>IF(I3322&gt;0,H3322/I3322,0)</f>
      </c>
      <c r="K3322" s="181" t="str">
        <f>1-EXP(-J3322)</f>
      </c>
      <c r="L3322" s="182" t="str">
        <f>IF(G3322=30,1,M3321)</f>
      </c>
      <c r="M3322" s="183" t="str">
        <f>L3322*(1-K3322)</f>
      </c>
    </row>
    <row r="3323">
      <c r="A3323" t="s">
        <v>167</v>
      </c>
      <c r="B3323" t="s">
        <v>232</v>
      </c>
      <c r="C3323" s="35" t="s">
        <v>457</v>
      </c>
      <c r="D3323" t="s">
        <v>530</v>
      </c>
      <c r="E3323" t="s">
        <v>548</v>
      </c>
      <c r="F3323" s="176" t="n">
        <v>2030</v>
      </c>
      <c r="G3323" s="177" t="n">
        <v>31</v>
      </c>
      <c r="H3323" s="178" t="n">
        <v>1216.7011774864</v>
      </c>
      <c r="I3323" s="179" t="n">
        <v>4377760.61282373</v>
      </c>
      <c r="J3323" s="180" t="str">
        <f>IF(I3323&gt;0,H3323/I3323,0)</f>
      </c>
      <c r="K3323" s="181" t="str">
        <f>1-EXP(-J3323)</f>
      </c>
      <c r="L3323" s="182" t="str">
        <f>IF(G3323=30,1,M3322)</f>
      </c>
      <c r="M3323" s="183" t="str">
        <f>L3323*(1-K3323)</f>
      </c>
    </row>
    <row r="3324">
      <c r="A3324" t="s">
        <v>167</v>
      </c>
      <c r="B3324" t="s">
        <v>232</v>
      </c>
      <c r="C3324" s="35" t="s">
        <v>457</v>
      </c>
      <c r="D3324" t="s">
        <v>530</v>
      </c>
      <c r="E3324" t="s">
        <v>548</v>
      </c>
      <c r="F3324" s="176" t="n">
        <v>2030</v>
      </c>
      <c r="G3324" s="177" t="n">
        <v>32</v>
      </c>
      <c r="H3324" s="178" t="n">
        <v>1280.04382860142</v>
      </c>
      <c r="I3324" s="179" t="n">
        <v>4421422.40946778</v>
      </c>
      <c r="J3324" s="180" t="str">
        <f>IF(I3324&gt;0,H3324/I3324,0)</f>
      </c>
      <c r="K3324" s="181" t="str">
        <f>1-EXP(-J3324)</f>
      </c>
      <c r="L3324" s="182" t="str">
        <f>IF(G3324=30,1,M3323)</f>
      </c>
      <c r="M3324" s="183" t="str">
        <f>L3324*(1-K3324)</f>
      </c>
    </row>
    <row r="3325">
      <c r="A3325" t="s">
        <v>167</v>
      </c>
      <c r="B3325" t="s">
        <v>232</v>
      </c>
      <c r="C3325" s="35" t="s">
        <v>457</v>
      </c>
      <c r="D3325" t="s">
        <v>530</v>
      </c>
      <c r="E3325" t="s">
        <v>548</v>
      </c>
      <c r="F3325" s="176" t="n">
        <v>2030</v>
      </c>
      <c r="G3325" s="177" t="n">
        <v>33</v>
      </c>
      <c r="H3325" s="178" t="n">
        <v>1348.14073179091</v>
      </c>
      <c r="I3325" s="179" t="n">
        <v>4418788.418422</v>
      </c>
      <c r="J3325" s="180" t="str">
        <f>IF(I3325&gt;0,H3325/I3325,0)</f>
      </c>
      <c r="K3325" s="181" t="str">
        <f>1-EXP(-J3325)</f>
      </c>
      <c r="L3325" s="182" t="str">
        <f>IF(G3325=30,1,M3324)</f>
      </c>
      <c r="M3325" s="183" t="str">
        <f>L3325*(1-K3325)</f>
      </c>
    </row>
    <row r="3326">
      <c r="A3326" t="s">
        <v>167</v>
      </c>
      <c r="B3326" t="s">
        <v>232</v>
      </c>
      <c r="C3326" s="35" t="s">
        <v>457</v>
      </c>
      <c r="D3326" t="s">
        <v>530</v>
      </c>
      <c r="E3326" t="s">
        <v>548</v>
      </c>
      <c r="F3326" s="176" t="n">
        <v>2030</v>
      </c>
      <c r="G3326" s="177" t="n">
        <v>34</v>
      </c>
      <c r="H3326" s="178" t="n">
        <v>1395.00917621868</v>
      </c>
      <c r="I3326" s="179" t="n">
        <v>4357004.09005506</v>
      </c>
      <c r="J3326" s="180" t="str">
        <f>IF(I3326&gt;0,H3326/I3326,0)</f>
      </c>
      <c r="K3326" s="181" t="str">
        <f>1-EXP(-J3326)</f>
      </c>
      <c r="L3326" s="182" t="str">
        <f>IF(G3326=30,1,M3325)</f>
      </c>
      <c r="M3326" s="183" t="str">
        <f>L3326*(1-K3326)</f>
      </c>
    </row>
    <row r="3327">
      <c r="A3327" t="s">
        <v>167</v>
      </c>
      <c r="B3327" t="s">
        <v>232</v>
      </c>
      <c r="C3327" s="35" t="s">
        <v>457</v>
      </c>
      <c r="D3327" t="s">
        <v>530</v>
      </c>
      <c r="E3327" t="s">
        <v>548</v>
      </c>
      <c r="F3327" s="176" t="n">
        <v>2030</v>
      </c>
      <c r="G3327" s="177" t="n">
        <v>35</v>
      </c>
      <c r="H3327" s="178" t="n">
        <v>1463.64353902867</v>
      </c>
      <c r="I3327" s="179" t="n">
        <v>4293264.93711748</v>
      </c>
      <c r="J3327" s="180" t="str">
        <f>IF(I3327&gt;0,H3327/I3327,0)</f>
      </c>
      <c r="K3327" s="181" t="str">
        <f>1-EXP(-J3327)</f>
      </c>
      <c r="L3327" s="182" t="str">
        <f>IF(G3327=30,1,M3326)</f>
      </c>
      <c r="M3327" s="183" t="str">
        <f>L3327*(1-K3327)</f>
      </c>
    </row>
    <row r="3328">
      <c r="A3328" t="s">
        <v>167</v>
      </c>
      <c r="B3328" t="s">
        <v>232</v>
      </c>
      <c r="C3328" s="35" t="s">
        <v>457</v>
      </c>
      <c r="D3328" t="s">
        <v>530</v>
      </c>
      <c r="E3328" t="s">
        <v>548</v>
      </c>
      <c r="F3328" s="176" t="n">
        <v>2030</v>
      </c>
      <c r="G3328" s="177" t="n">
        <v>36</v>
      </c>
      <c r="H3328" s="178" t="n">
        <v>1897.58050739361</v>
      </c>
      <c r="I3328" s="179" t="n">
        <v>4239123.92986731</v>
      </c>
      <c r="J3328" s="180" t="str">
        <f>IF(I3328&gt;0,H3328/I3328,0)</f>
      </c>
      <c r="K3328" s="181" t="str">
        <f>1-EXP(-J3328)</f>
      </c>
      <c r="L3328" s="182" t="str">
        <f>IF(G3328=30,1,M3327)</f>
      </c>
      <c r="M3328" s="183" t="str">
        <f>L3328*(1-K3328)</f>
      </c>
    </row>
    <row r="3329">
      <c r="A3329" t="s">
        <v>167</v>
      </c>
      <c r="B3329" t="s">
        <v>232</v>
      </c>
      <c r="C3329" s="35" t="s">
        <v>457</v>
      </c>
      <c r="D3329" t="s">
        <v>530</v>
      </c>
      <c r="E3329" t="s">
        <v>548</v>
      </c>
      <c r="F3329" s="176" t="n">
        <v>2030</v>
      </c>
      <c r="G3329" s="177" t="n">
        <v>37</v>
      </c>
      <c r="H3329" s="178" t="n">
        <v>2043.07532675198</v>
      </c>
      <c r="I3329" s="179" t="n">
        <v>4187641.94029558</v>
      </c>
      <c r="J3329" s="180" t="str">
        <f>IF(I3329&gt;0,H3329/I3329,0)</f>
      </c>
      <c r="K3329" s="181" t="str">
        <f>1-EXP(-J3329)</f>
      </c>
      <c r="L3329" s="182" t="str">
        <f>IF(G3329=30,1,M3328)</f>
      </c>
      <c r="M3329" s="183" t="str">
        <f>L3329*(1-K3329)</f>
      </c>
    </row>
    <row r="3330">
      <c r="A3330" t="s">
        <v>167</v>
      </c>
      <c r="B3330" t="s">
        <v>232</v>
      </c>
      <c r="C3330" s="35" t="s">
        <v>457</v>
      </c>
      <c r="D3330" t="s">
        <v>530</v>
      </c>
      <c r="E3330" t="s">
        <v>548</v>
      </c>
      <c r="F3330" s="176" t="n">
        <v>2030</v>
      </c>
      <c r="G3330" s="177" t="n">
        <v>38</v>
      </c>
      <c r="H3330" s="178" t="n">
        <v>2225.72236374135</v>
      </c>
      <c r="I3330" s="179" t="n">
        <v>4171158.97260968</v>
      </c>
      <c r="J3330" s="180" t="str">
        <f>IF(I3330&gt;0,H3330/I3330,0)</f>
      </c>
      <c r="K3330" s="181" t="str">
        <f>1-EXP(-J3330)</f>
      </c>
      <c r="L3330" s="182" t="str">
        <f>IF(G3330=30,1,M3329)</f>
      </c>
      <c r="M3330" s="183" t="str">
        <f>L3330*(1-K3330)</f>
      </c>
    </row>
    <row r="3331">
      <c r="A3331" t="s">
        <v>167</v>
      </c>
      <c r="B3331" t="s">
        <v>232</v>
      </c>
      <c r="C3331" s="35" t="s">
        <v>457</v>
      </c>
      <c r="D3331" t="s">
        <v>530</v>
      </c>
      <c r="E3331" t="s">
        <v>548</v>
      </c>
      <c r="F3331" s="176" t="n">
        <v>2030</v>
      </c>
      <c r="G3331" s="177" t="n">
        <v>39</v>
      </c>
      <c r="H3331" s="178" t="n">
        <v>2352.93966463723</v>
      </c>
      <c r="I3331" s="179" t="n">
        <v>4148893.53491629</v>
      </c>
      <c r="J3331" s="180" t="str">
        <f>IF(I3331&gt;0,H3331/I3331,0)</f>
      </c>
      <c r="K3331" s="181" t="str">
        <f>1-EXP(-J3331)</f>
      </c>
      <c r="L3331" s="182" t="str">
        <f>IF(G3331=30,1,M3330)</f>
      </c>
      <c r="M3331" s="183" t="str">
        <f>L3331*(1-K3331)</f>
      </c>
    </row>
    <row r="3332">
      <c r="A3332" t="s">
        <v>167</v>
      </c>
      <c r="B3332" t="s">
        <v>232</v>
      </c>
      <c r="C3332" s="35" t="s">
        <v>457</v>
      </c>
      <c r="D3332" t="s">
        <v>530</v>
      </c>
      <c r="E3332" t="s">
        <v>548</v>
      </c>
      <c r="F3332" s="176" t="n">
        <v>2030</v>
      </c>
      <c r="G3332" s="177" t="n">
        <v>40</v>
      </c>
      <c r="H3332" s="178" t="n">
        <v>2546.4267325666</v>
      </c>
      <c r="I3332" s="179" t="n">
        <v>4130172.36540726</v>
      </c>
      <c r="J3332" s="180" t="str">
        <f>IF(I3332&gt;0,H3332/I3332,0)</f>
      </c>
      <c r="K3332" s="181" t="str">
        <f>1-EXP(-J3332)</f>
      </c>
      <c r="L3332" s="182" t="str">
        <f>IF(G3332=30,1,M3331)</f>
      </c>
      <c r="M3332" s="183" t="str">
        <f>L3332*(1-K3332)</f>
      </c>
    </row>
    <row r="3333">
      <c r="A3333" t="s">
        <v>167</v>
      </c>
      <c r="B3333" t="s">
        <v>232</v>
      </c>
      <c r="C3333" s="35" t="s">
        <v>457</v>
      </c>
      <c r="D3333" t="s">
        <v>530</v>
      </c>
      <c r="E3333" t="s">
        <v>548</v>
      </c>
      <c r="F3333" s="176" t="n">
        <v>2030</v>
      </c>
      <c r="G3333" s="177" t="n">
        <v>41</v>
      </c>
      <c r="H3333" s="178" t="n">
        <v>3351.27283261356</v>
      </c>
      <c r="I3333" s="179" t="n">
        <v>4134490.28008382</v>
      </c>
      <c r="J3333" s="180" t="str">
        <f>IF(I3333&gt;0,H3333/I3333,0)</f>
      </c>
      <c r="K3333" s="181" t="str">
        <f>1-EXP(-J3333)</f>
      </c>
      <c r="L3333" s="182" t="str">
        <f>IF(G3333=30,1,M3332)</f>
      </c>
      <c r="M3333" s="183" t="str">
        <f>L3333*(1-K3333)</f>
      </c>
    </row>
    <row r="3334">
      <c r="A3334" t="s">
        <v>167</v>
      </c>
      <c r="B3334" t="s">
        <v>232</v>
      </c>
      <c r="C3334" s="35" t="s">
        <v>457</v>
      </c>
      <c r="D3334" t="s">
        <v>530</v>
      </c>
      <c r="E3334" t="s">
        <v>548</v>
      </c>
      <c r="F3334" s="176" t="n">
        <v>2030</v>
      </c>
      <c r="G3334" s="177" t="n">
        <v>42</v>
      </c>
      <c r="H3334" s="178" t="n">
        <v>3767.2621299269</v>
      </c>
      <c r="I3334" s="179" t="n">
        <v>4093121.53970338</v>
      </c>
      <c r="J3334" s="180" t="str">
        <f>IF(I3334&gt;0,H3334/I3334,0)</f>
      </c>
      <c r="K3334" s="181" t="str">
        <f>1-EXP(-J3334)</f>
      </c>
      <c r="L3334" s="182" t="str">
        <f>IF(G3334=30,1,M3333)</f>
      </c>
      <c r="M3334" s="183" t="str">
        <f>L3334*(1-K3334)</f>
      </c>
    </row>
    <row r="3335">
      <c r="A3335" t="s">
        <v>167</v>
      </c>
      <c r="B3335" t="s">
        <v>232</v>
      </c>
      <c r="C3335" s="35" t="s">
        <v>457</v>
      </c>
      <c r="D3335" t="s">
        <v>530</v>
      </c>
      <c r="E3335" t="s">
        <v>548</v>
      </c>
      <c r="F3335" s="176" t="n">
        <v>2030</v>
      </c>
      <c r="G3335" s="177" t="n">
        <v>43</v>
      </c>
      <c r="H3335" s="178" t="n">
        <v>4234.47341665102</v>
      </c>
      <c r="I3335" s="179" t="n">
        <v>4042951.42103051</v>
      </c>
      <c r="J3335" s="180" t="str">
        <f>IF(I3335&gt;0,H3335/I3335,0)</f>
      </c>
      <c r="K3335" s="181" t="str">
        <f>1-EXP(-J3335)</f>
      </c>
      <c r="L3335" s="182" t="str">
        <f>IF(G3335=30,1,M3334)</f>
      </c>
      <c r="M3335" s="183" t="str">
        <f>L3335*(1-K3335)</f>
      </c>
    </row>
    <row r="3336">
      <c r="A3336" t="s">
        <v>167</v>
      </c>
      <c r="B3336" t="s">
        <v>232</v>
      </c>
      <c r="C3336" s="35" t="s">
        <v>457</v>
      </c>
      <c r="D3336" t="s">
        <v>530</v>
      </c>
      <c r="E3336" t="s">
        <v>548</v>
      </c>
      <c r="F3336" s="176" t="n">
        <v>2030</v>
      </c>
      <c r="G3336" s="177" t="n">
        <v>44</v>
      </c>
      <c r="H3336" s="178" t="n">
        <v>4545.37804841041</v>
      </c>
      <c r="I3336" s="179" t="n">
        <v>4054376.67904712</v>
      </c>
      <c r="J3336" s="180" t="str">
        <f>IF(I3336&gt;0,H3336/I3336,0)</f>
      </c>
      <c r="K3336" s="181" t="str">
        <f>1-EXP(-J3336)</f>
      </c>
      <c r="L3336" s="182" t="str">
        <f>IF(G3336=30,1,M3335)</f>
      </c>
      <c r="M3336" s="183" t="str">
        <f>L3336*(1-K3336)</f>
      </c>
    </row>
    <row r="3337">
      <c r="A3337" t="s">
        <v>167</v>
      </c>
      <c r="B3337" t="s">
        <v>232</v>
      </c>
      <c r="C3337" s="35" t="s">
        <v>457</v>
      </c>
      <c r="D3337" t="s">
        <v>530</v>
      </c>
      <c r="E3337" t="s">
        <v>548</v>
      </c>
      <c r="F3337" s="176" t="n">
        <v>2030</v>
      </c>
      <c r="G3337" s="177" t="n">
        <v>45</v>
      </c>
      <c r="H3337" s="178" t="n">
        <v>5066.18762029304</v>
      </c>
      <c r="I3337" s="179" t="n">
        <v>4122603.09605692</v>
      </c>
      <c r="J3337" s="180" t="str">
        <f>IF(I3337&gt;0,H3337/I3337,0)</f>
      </c>
      <c r="K3337" s="181" t="str">
        <f>1-EXP(-J3337)</f>
      </c>
      <c r="L3337" s="182" t="str">
        <f>IF(G3337=30,1,M3336)</f>
      </c>
      <c r="M3337" s="183" t="str">
        <f>L3337*(1-K3337)</f>
      </c>
    </row>
    <row r="3338">
      <c r="A3338" t="s">
        <v>167</v>
      </c>
      <c r="B3338" t="s">
        <v>232</v>
      </c>
      <c r="C3338" s="35" t="s">
        <v>457</v>
      </c>
      <c r="D3338" t="s">
        <v>530</v>
      </c>
      <c r="E3338" t="s">
        <v>548</v>
      </c>
      <c r="F3338" s="176" t="n">
        <v>2030</v>
      </c>
      <c r="G3338" s="177" t="n">
        <v>46</v>
      </c>
      <c r="H3338" s="178" t="n">
        <v>6480.82669303119</v>
      </c>
      <c r="I3338" s="179" t="n">
        <v>4149103.52720153</v>
      </c>
      <c r="J3338" s="180" t="str">
        <f>IF(I3338&gt;0,H3338/I3338,0)</f>
      </c>
      <c r="K3338" s="181" t="str">
        <f>1-EXP(-J3338)</f>
      </c>
      <c r="L3338" s="182" t="str">
        <f>IF(G3338=30,1,M3337)</f>
      </c>
      <c r="M3338" s="183" t="str">
        <f>L3338*(1-K3338)</f>
      </c>
    </row>
    <row r="3339">
      <c r="A3339" t="s">
        <v>167</v>
      </c>
      <c r="B3339" t="s">
        <v>232</v>
      </c>
      <c r="C3339" s="35" t="s">
        <v>457</v>
      </c>
      <c r="D3339" t="s">
        <v>530</v>
      </c>
      <c r="E3339" t="s">
        <v>548</v>
      </c>
      <c r="F3339" s="176" t="n">
        <v>2030</v>
      </c>
      <c r="G3339" s="177" t="n">
        <v>47</v>
      </c>
      <c r="H3339" s="178" t="n">
        <v>6954.97295203104</v>
      </c>
      <c r="I3339" s="179" t="n">
        <v>4116588.82922761</v>
      </c>
      <c r="J3339" s="180" t="str">
        <f>IF(I3339&gt;0,H3339/I3339,0)</f>
      </c>
      <c r="K3339" s="181" t="str">
        <f>1-EXP(-J3339)</f>
      </c>
      <c r="L3339" s="182" t="str">
        <f>IF(G3339=30,1,M3338)</f>
      </c>
      <c r="M3339" s="183" t="str">
        <f>L3339*(1-K3339)</f>
      </c>
    </row>
    <row r="3340">
      <c r="A3340" t="s">
        <v>167</v>
      </c>
      <c r="B3340" t="s">
        <v>232</v>
      </c>
      <c r="C3340" s="35" t="s">
        <v>457</v>
      </c>
      <c r="D3340" t="s">
        <v>530</v>
      </c>
      <c r="E3340" t="s">
        <v>548</v>
      </c>
      <c r="F3340" s="176" t="n">
        <v>2030</v>
      </c>
      <c r="G3340" s="177" t="n">
        <v>48</v>
      </c>
      <c r="H3340" s="178" t="n">
        <v>7474.08711291083</v>
      </c>
      <c r="I3340" s="179" t="n">
        <v>4059390.58192101</v>
      </c>
      <c r="J3340" s="180" t="str">
        <f>IF(I3340&gt;0,H3340/I3340,0)</f>
      </c>
      <c r="K3340" s="181" t="str">
        <f>1-EXP(-J3340)</f>
      </c>
      <c r="L3340" s="182" t="str">
        <f>IF(G3340=30,1,M3339)</f>
      </c>
      <c r="M3340" s="183" t="str">
        <f>L3340*(1-K3340)</f>
      </c>
    </row>
    <row r="3341">
      <c r="A3341" t="s">
        <v>167</v>
      </c>
      <c r="B3341" t="s">
        <v>232</v>
      </c>
      <c r="C3341" s="35" t="s">
        <v>457</v>
      </c>
      <c r="D3341" t="s">
        <v>530</v>
      </c>
      <c r="E3341" t="s">
        <v>548</v>
      </c>
      <c r="F3341" s="176" t="n">
        <v>2030</v>
      </c>
      <c r="G3341" s="177" t="n">
        <v>49</v>
      </c>
      <c r="H3341" s="178" t="n">
        <v>7734.55464371992</v>
      </c>
      <c r="I3341" s="179" t="n">
        <v>3994754.52292286</v>
      </c>
      <c r="J3341" s="180" t="str">
        <f>IF(I3341&gt;0,H3341/I3341,0)</f>
      </c>
      <c r="K3341" s="181" t="str">
        <f>1-EXP(-J3341)</f>
      </c>
      <c r="L3341" s="182" t="str">
        <f>IF(G3341=30,1,M3340)</f>
      </c>
      <c r="M3341" s="183" t="str">
        <f>L3341*(1-K3341)</f>
      </c>
    </row>
    <row r="3342">
      <c r="A3342" t="s">
        <v>167</v>
      </c>
      <c r="B3342" t="s">
        <v>232</v>
      </c>
      <c r="C3342" s="35" t="s">
        <v>457</v>
      </c>
      <c r="D3342" t="s">
        <v>530</v>
      </c>
      <c r="E3342" t="s">
        <v>548</v>
      </c>
      <c r="F3342" s="176" t="n">
        <v>2030</v>
      </c>
      <c r="G3342" s="177" t="n">
        <v>50</v>
      </c>
      <c r="H3342" s="178" t="n">
        <v>8063.31454132161</v>
      </c>
      <c r="I3342" s="179" t="n">
        <v>3935454.639124</v>
      </c>
      <c r="J3342" s="180" t="str">
        <f>IF(I3342&gt;0,H3342/I3342,0)</f>
      </c>
      <c r="K3342" s="181" t="str">
        <f>1-EXP(-J3342)</f>
      </c>
      <c r="L3342" s="182" t="str">
        <f>IF(G3342=30,1,M3341)</f>
      </c>
      <c r="M3342" s="183" t="str">
        <f>L3342*(1-K3342)</f>
      </c>
    </row>
    <row r="3343">
      <c r="A3343" t="s">
        <v>167</v>
      </c>
      <c r="B3343" t="s">
        <v>232</v>
      </c>
      <c r="C3343" s="35" t="s">
        <v>457</v>
      </c>
      <c r="D3343" t="s">
        <v>530</v>
      </c>
      <c r="E3343" t="s">
        <v>548</v>
      </c>
      <c r="F3343" s="176" t="n">
        <v>2030</v>
      </c>
      <c r="G3343" s="177" t="n">
        <v>51</v>
      </c>
      <c r="H3343" s="178" t="n">
        <v>8859.22623439065</v>
      </c>
      <c r="I3343" s="179" t="n">
        <v>3862645.28661399</v>
      </c>
      <c r="J3343" s="180" t="str">
        <f>IF(I3343&gt;0,H3343/I3343,0)</f>
      </c>
      <c r="K3343" s="181" t="str">
        <f>1-EXP(-J3343)</f>
      </c>
      <c r="L3343" s="182" t="str">
        <f>IF(G3343=30,1,M3342)</f>
      </c>
      <c r="M3343" s="183" t="str">
        <f>L3343*(1-K3343)</f>
      </c>
    </row>
    <row r="3344">
      <c r="A3344" t="s">
        <v>167</v>
      </c>
      <c r="B3344" t="s">
        <v>232</v>
      </c>
      <c r="C3344" s="35" t="s">
        <v>457</v>
      </c>
      <c r="D3344" t="s">
        <v>530</v>
      </c>
      <c r="E3344" t="s">
        <v>548</v>
      </c>
      <c r="F3344" s="176" t="n">
        <v>2030</v>
      </c>
      <c r="G3344" s="177" t="n">
        <v>52</v>
      </c>
      <c r="H3344" s="178" t="n">
        <v>9238.31918898016</v>
      </c>
      <c r="I3344" s="179" t="n">
        <v>3765724.65119385</v>
      </c>
      <c r="J3344" s="180" t="str">
        <f>IF(I3344&gt;0,H3344/I3344,0)</f>
      </c>
      <c r="K3344" s="181" t="str">
        <f>1-EXP(-J3344)</f>
      </c>
      <c r="L3344" s="182" t="str">
        <f>IF(G3344=30,1,M3343)</f>
      </c>
      <c r="M3344" s="183" t="str">
        <f>L3344*(1-K3344)</f>
      </c>
    </row>
    <row r="3345">
      <c r="A3345" t="s">
        <v>167</v>
      </c>
      <c r="B3345" t="s">
        <v>232</v>
      </c>
      <c r="C3345" s="35" t="s">
        <v>457</v>
      </c>
      <c r="D3345" t="s">
        <v>530</v>
      </c>
      <c r="E3345" t="s">
        <v>548</v>
      </c>
      <c r="F3345" s="176" t="n">
        <v>2030</v>
      </c>
      <c r="G3345" s="177" t="n">
        <v>53</v>
      </c>
      <c r="H3345" s="178" t="n">
        <v>9639.22042309933</v>
      </c>
      <c r="I3345" s="179" t="n">
        <v>3672885.31537811</v>
      </c>
      <c r="J3345" s="180" t="str">
        <f>IF(I3345&gt;0,H3345/I3345,0)</f>
      </c>
      <c r="K3345" s="181" t="str">
        <f>1-EXP(-J3345)</f>
      </c>
      <c r="L3345" s="182" t="str">
        <f>IF(G3345=30,1,M3344)</f>
      </c>
      <c r="M3345" s="183" t="str">
        <f>L3345*(1-K3345)</f>
      </c>
    </row>
    <row r="3346">
      <c r="A3346" t="s">
        <v>167</v>
      </c>
      <c r="B3346" t="s">
        <v>232</v>
      </c>
      <c r="C3346" s="35" t="s">
        <v>457</v>
      </c>
      <c r="D3346" t="s">
        <v>530</v>
      </c>
      <c r="E3346" t="s">
        <v>548</v>
      </c>
      <c r="F3346" s="176" t="n">
        <v>2030</v>
      </c>
      <c r="G3346" s="177" t="n">
        <v>54</v>
      </c>
      <c r="H3346" s="178" t="n">
        <v>10293.7439468959</v>
      </c>
      <c r="I3346" s="179" t="n">
        <v>3594955.56845237</v>
      </c>
      <c r="J3346" s="180" t="str">
        <f>IF(I3346&gt;0,H3346/I3346,0)</f>
      </c>
      <c r="K3346" s="181" t="str">
        <f>1-EXP(-J3346)</f>
      </c>
      <c r="L3346" s="182" t="str">
        <f>IF(G3346=30,1,M3345)</f>
      </c>
      <c r="M3346" s="183" t="str">
        <f>L3346*(1-K3346)</f>
      </c>
    </row>
    <row r="3347">
      <c r="A3347" t="s">
        <v>167</v>
      </c>
      <c r="B3347" t="s">
        <v>232</v>
      </c>
      <c r="C3347" s="35" t="s">
        <v>457</v>
      </c>
      <c r="D3347" t="s">
        <v>530</v>
      </c>
      <c r="E3347" t="s">
        <v>548</v>
      </c>
      <c r="F3347" s="176" t="n">
        <v>2030</v>
      </c>
      <c r="G3347" s="177" t="n">
        <v>55</v>
      </c>
      <c r="H3347" s="178" t="n">
        <v>10982.1710131304</v>
      </c>
      <c r="I3347" s="179" t="n">
        <v>3504290.55192836</v>
      </c>
      <c r="J3347" s="180" t="str">
        <f>IF(I3347&gt;0,H3347/I3347,0)</f>
      </c>
      <c r="K3347" s="181" t="str">
        <f>1-EXP(-J3347)</f>
      </c>
      <c r="L3347" s="182" t="str">
        <f>IF(G3347=30,1,M3346)</f>
      </c>
      <c r="M3347" s="183" t="str">
        <f>L3347*(1-K3347)</f>
      </c>
    </row>
    <row r="3348">
      <c r="A3348" t="s">
        <v>167</v>
      </c>
      <c r="B3348" t="s">
        <v>232</v>
      </c>
      <c r="C3348" s="35" t="s">
        <v>457</v>
      </c>
      <c r="D3348" t="s">
        <v>530</v>
      </c>
      <c r="E3348" t="s">
        <v>548</v>
      </c>
      <c r="F3348" s="176" t="n">
        <v>2030</v>
      </c>
      <c r="G3348" s="177" t="n">
        <v>56</v>
      </c>
      <c r="H3348" s="178" t="n">
        <v>11950.5190594472</v>
      </c>
      <c r="I3348" s="179" t="n">
        <v>3428511.69029118</v>
      </c>
      <c r="J3348" s="180" t="str">
        <f>IF(I3348&gt;0,H3348/I3348,0)</f>
      </c>
      <c r="K3348" s="181" t="str">
        <f>1-EXP(-J3348)</f>
      </c>
      <c r="L3348" s="182" t="str">
        <f>IF(G3348=30,1,M3347)</f>
      </c>
      <c r="M3348" s="183" t="str">
        <f>L3348*(1-K3348)</f>
      </c>
    </row>
    <row r="3349">
      <c r="A3349" t="s">
        <v>167</v>
      </c>
      <c r="B3349" t="s">
        <v>232</v>
      </c>
      <c r="C3349" s="35" t="s">
        <v>457</v>
      </c>
      <c r="D3349" t="s">
        <v>530</v>
      </c>
      <c r="E3349" t="s">
        <v>548</v>
      </c>
      <c r="F3349" s="176" t="n">
        <v>2030</v>
      </c>
      <c r="G3349" s="177" t="n">
        <v>57</v>
      </c>
      <c r="H3349" s="178" t="n">
        <v>12981.5963761924</v>
      </c>
      <c r="I3349" s="179" t="n">
        <v>3352526.32078292</v>
      </c>
      <c r="J3349" s="180" t="str">
        <f>IF(I3349&gt;0,H3349/I3349,0)</f>
      </c>
      <c r="K3349" s="181" t="str">
        <f>1-EXP(-J3349)</f>
      </c>
      <c r="L3349" s="182" t="str">
        <f>IF(G3349=30,1,M3348)</f>
      </c>
      <c r="M3349" s="183" t="str">
        <f>L3349*(1-K3349)</f>
      </c>
    </row>
    <row r="3350">
      <c r="A3350" t="s">
        <v>167</v>
      </c>
      <c r="B3350" t="s">
        <v>232</v>
      </c>
      <c r="C3350" s="35" t="s">
        <v>457</v>
      </c>
      <c r="D3350" t="s">
        <v>530</v>
      </c>
      <c r="E3350" t="s">
        <v>548</v>
      </c>
      <c r="F3350" s="176" t="n">
        <v>2030</v>
      </c>
      <c r="G3350" s="177" t="n">
        <v>58</v>
      </c>
      <c r="H3350" s="178" t="n">
        <v>13898.7645576391</v>
      </c>
      <c r="I3350" s="179" t="n">
        <v>3255052.06212352</v>
      </c>
      <c r="J3350" s="180" t="str">
        <f>IF(I3350&gt;0,H3350/I3350,0)</f>
      </c>
      <c r="K3350" s="181" t="str">
        <f>1-EXP(-J3350)</f>
      </c>
      <c r="L3350" s="182" t="str">
        <f>IF(G3350=30,1,M3349)</f>
      </c>
      <c r="M3350" s="183" t="str">
        <f>L3350*(1-K3350)</f>
      </c>
    </row>
    <row r="3351">
      <c r="A3351" t="s">
        <v>167</v>
      </c>
      <c r="B3351" t="s">
        <v>232</v>
      </c>
      <c r="C3351" s="35" t="s">
        <v>457</v>
      </c>
      <c r="D3351" t="s">
        <v>530</v>
      </c>
      <c r="E3351" t="s">
        <v>548</v>
      </c>
      <c r="F3351" s="176" t="n">
        <v>2030</v>
      </c>
      <c r="G3351" s="177" t="n">
        <v>59</v>
      </c>
      <c r="H3351" s="178" t="n">
        <v>14163.1139385051</v>
      </c>
      <c r="I3351" s="179" t="n">
        <v>3167720.50874616</v>
      </c>
      <c r="J3351" s="180" t="str">
        <f>IF(I3351&gt;0,H3351/I3351,0)</f>
      </c>
      <c r="K3351" s="181" t="str">
        <f>1-EXP(-J3351)</f>
      </c>
      <c r="L3351" s="182" t="str">
        <f>IF(G3351=30,1,M3350)</f>
      </c>
      <c r="M3351" s="183" t="str">
        <f>L3351*(1-K3351)</f>
      </c>
    </row>
    <row r="3352">
      <c r="A3352" t="s">
        <v>167</v>
      </c>
      <c r="B3352" t="s">
        <v>232</v>
      </c>
      <c r="C3352" s="35" t="s">
        <v>457</v>
      </c>
      <c r="D3352" t="s">
        <v>530</v>
      </c>
      <c r="E3352" t="s">
        <v>548</v>
      </c>
      <c r="F3352" s="176" t="n">
        <v>2030</v>
      </c>
      <c r="G3352" s="177" t="n">
        <v>60</v>
      </c>
      <c r="H3352" s="178" t="n">
        <v>14613.3972220945</v>
      </c>
      <c r="I3352" s="179" t="n">
        <v>3078498.41737836</v>
      </c>
      <c r="J3352" s="180" t="str">
        <f>IF(I3352&gt;0,H3352/I3352,0)</f>
      </c>
      <c r="K3352" s="181" t="str">
        <f>1-EXP(-J3352)</f>
      </c>
      <c r="L3352" s="182" t="str">
        <f>IF(G3352=30,1,M3351)</f>
      </c>
      <c r="M3352" s="183" t="str">
        <f>L3352*(1-K3352)</f>
      </c>
    </row>
    <row r="3353">
      <c r="A3353" t="s">
        <v>167</v>
      </c>
      <c r="B3353" t="s">
        <v>232</v>
      </c>
      <c r="C3353" s="35" t="s">
        <v>457</v>
      </c>
      <c r="D3353" t="s">
        <v>530</v>
      </c>
      <c r="E3353" t="s">
        <v>548</v>
      </c>
      <c r="F3353" s="176" t="n">
        <v>2030</v>
      </c>
      <c r="G3353" s="177" t="n">
        <v>61</v>
      </c>
      <c r="H3353" s="178" t="n">
        <v>15482.2952913286</v>
      </c>
      <c r="I3353" s="179" t="n">
        <v>2973803.97433851</v>
      </c>
      <c r="J3353" s="180" t="str">
        <f>IF(I3353&gt;0,H3353/I3353,0)</f>
      </c>
      <c r="K3353" s="181" t="str">
        <f>1-EXP(-J3353)</f>
      </c>
      <c r="L3353" s="182" t="str">
        <f>IF(G3353=30,1,M3352)</f>
      </c>
      <c r="M3353" s="183" t="str">
        <f>L3353*(1-K3353)</f>
      </c>
    </row>
    <row r="3354">
      <c r="A3354" t="s">
        <v>167</v>
      </c>
      <c r="B3354" t="s">
        <v>232</v>
      </c>
      <c r="C3354" s="35" t="s">
        <v>457</v>
      </c>
      <c r="D3354" t="s">
        <v>530</v>
      </c>
      <c r="E3354" t="s">
        <v>548</v>
      </c>
      <c r="F3354" s="176" t="n">
        <v>2030</v>
      </c>
      <c r="G3354" s="177" t="n">
        <v>62</v>
      </c>
      <c r="H3354" s="178" t="n">
        <v>16387.2657059626</v>
      </c>
      <c r="I3354" s="179" t="n">
        <v>2862032.93842626</v>
      </c>
      <c r="J3354" s="180" t="str">
        <f>IF(I3354&gt;0,H3354/I3354,0)</f>
      </c>
      <c r="K3354" s="181" t="str">
        <f>1-EXP(-J3354)</f>
      </c>
      <c r="L3354" s="182" t="str">
        <f>IF(G3354=30,1,M3353)</f>
      </c>
      <c r="M3354" s="183" t="str">
        <f>L3354*(1-K3354)</f>
      </c>
    </row>
    <row r="3355">
      <c r="A3355" t="s">
        <v>167</v>
      </c>
      <c r="B3355" t="s">
        <v>232</v>
      </c>
      <c r="C3355" s="35" t="s">
        <v>457</v>
      </c>
      <c r="D3355" t="s">
        <v>530</v>
      </c>
      <c r="E3355" t="s">
        <v>548</v>
      </c>
      <c r="F3355" s="176" t="n">
        <v>2030</v>
      </c>
      <c r="G3355" s="177" t="n">
        <v>63</v>
      </c>
      <c r="H3355" s="178" t="n">
        <v>17331.2103405779</v>
      </c>
      <c r="I3355" s="179" t="n">
        <v>2752043.60427792</v>
      </c>
      <c r="J3355" s="180" t="str">
        <f>IF(I3355&gt;0,H3355/I3355,0)</f>
      </c>
      <c r="K3355" s="181" t="str">
        <f>1-EXP(-J3355)</f>
      </c>
      <c r="L3355" s="182" t="str">
        <f>IF(G3355=30,1,M3354)</f>
      </c>
      <c r="M3355" s="183" t="str">
        <f>L3355*(1-K3355)</f>
      </c>
    </row>
    <row r="3356">
      <c r="A3356" t="s">
        <v>167</v>
      </c>
      <c r="B3356" t="s">
        <v>232</v>
      </c>
      <c r="C3356" s="35" t="s">
        <v>457</v>
      </c>
      <c r="D3356" t="s">
        <v>530</v>
      </c>
      <c r="E3356" t="s">
        <v>548</v>
      </c>
      <c r="F3356" s="176" t="n">
        <v>2030</v>
      </c>
      <c r="G3356" s="177" t="n">
        <v>64</v>
      </c>
      <c r="H3356" s="178" t="n">
        <v>18535.2536492426</v>
      </c>
      <c r="I3356" s="179" t="n">
        <v>2629391.4202937</v>
      </c>
      <c r="J3356" s="180" t="str">
        <f>IF(I3356&gt;0,H3356/I3356,0)</f>
      </c>
      <c r="K3356" s="181" t="str">
        <f>1-EXP(-J3356)</f>
      </c>
      <c r="L3356" s="182" t="str">
        <f>IF(G3356=30,1,M3355)</f>
      </c>
      <c r="M3356" s="183" t="str">
        <f>L3356*(1-K3356)</f>
      </c>
    </row>
    <row r="3357">
      <c r="A3357" t="s">
        <v>167</v>
      </c>
      <c r="B3357" t="s">
        <v>232</v>
      </c>
      <c r="C3357" s="35" t="s">
        <v>457</v>
      </c>
      <c r="D3357" t="s">
        <v>530</v>
      </c>
      <c r="E3357" t="s">
        <v>548</v>
      </c>
      <c r="F3357" s="176" t="n">
        <v>2030</v>
      </c>
      <c r="G3357" s="177" t="n">
        <v>65</v>
      </c>
      <c r="H3357" s="178" t="n">
        <v>19531.7512979138</v>
      </c>
      <c r="I3357" s="179" t="n">
        <v>2494522.98485789</v>
      </c>
      <c r="J3357" s="180" t="str">
        <f>IF(I3357&gt;0,H3357/I3357,0)</f>
      </c>
      <c r="K3357" s="181" t="str">
        <f>1-EXP(-J3357)</f>
      </c>
      <c r="L3357" s="182" t="str">
        <f>IF(G3357=30,1,M3356)</f>
      </c>
      <c r="M3357" s="183" t="str">
        <f>L3357*(1-K3357)</f>
      </c>
    </row>
    <row r="3358">
      <c r="A3358" t="s">
        <v>167</v>
      </c>
      <c r="B3358" t="s">
        <v>232</v>
      </c>
      <c r="C3358" s="35" t="s">
        <v>457</v>
      </c>
      <c r="D3358" t="s">
        <v>530</v>
      </c>
      <c r="E3358" t="s">
        <v>548</v>
      </c>
      <c r="F3358" s="176" t="n">
        <v>2030</v>
      </c>
      <c r="G3358" s="177" t="n">
        <v>66</v>
      </c>
      <c r="H3358" s="178" t="n">
        <v>20101.897259427</v>
      </c>
      <c r="I3358" s="179" t="n">
        <v>2360829.23067141</v>
      </c>
      <c r="J3358" s="180" t="str">
        <f>IF(I3358&gt;0,H3358/I3358,0)</f>
      </c>
      <c r="K3358" s="181" t="str">
        <f>1-EXP(-J3358)</f>
      </c>
      <c r="L3358" s="182" t="str">
        <f>IF(G3358=30,1,M3357)</f>
      </c>
      <c r="M3358" s="183" t="str">
        <f>L3358*(1-K3358)</f>
      </c>
    </row>
    <row r="3359">
      <c r="A3359" t="s">
        <v>167</v>
      </c>
      <c r="B3359" t="s">
        <v>232</v>
      </c>
      <c r="C3359" s="35" t="s">
        <v>457</v>
      </c>
      <c r="D3359" t="s">
        <v>530</v>
      </c>
      <c r="E3359" t="s">
        <v>548</v>
      </c>
      <c r="F3359" s="176" t="n">
        <v>2030</v>
      </c>
      <c r="G3359" s="177" t="n">
        <v>67</v>
      </c>
      <c r="H3359" s="178" t="n">
        <v>20773.2949316736</v>
      </c>
      <c r="I3359" s="179" t="n">
        <v>2227733.7181796</v>
      </c>
      <c r="J3359" s="180" t="str">
        <f>IF(I3359&gt;0,H3359/I3359,0)</f>
      </c>
      <c r="K3359" s="181" t="str">
        <f>1-EXP(-J3359)</f>
      </c>
      <c r="L3359" s="182" t="str">
        <f>IF(G3359=30,1,M3358)</f>
      </c>
      <c r="M3359" s="183" t="str">
        <f>L3359*(1-K3359)</f>
      </c>
    </row>
    <row r="3360">
      <c r="A3360" t="s">
        <v>167</v>
      </c>
      <c r="B3360" t="s">
        <v>232</v>
      </c>
      <c r="C3360" s="35" t="s">
        <v>457</v>
      </c>
      <c r="D3360" t="s">
        <v>530</v>
      </c>
      <c r="E3360" t="s">
        <v>548</v>
      </c>
      <c r="F3360" s="176" t="n">
        <v>2030</v>
      </c>
      <c r="G3360" s="177" t="n">
        <v>68</v>
      </c>
      <c r="H3360" s="178" t="n">
        <v>21351.9916149121</v>
      </c>
      <c r="I3360" s="179" t="n">
        <v>2094694.44127326</v>
      </c>
      <c r="J3360" s="180" t="str">
        <f>IF(I3360&gt;0,H3360/I3360,0)</f>
      </c>
      <c r="K3360" s="181" t="str">
        <f>1-EXP(-J3360)</f>
      </c>
      <c r="L3360" s="182" t="str">
        <f>IF(G3360=30,1,M3359)</f>
      </c>
      <c r="M3360" s="183" t="str">
        <f>L3360*(1-K3360)</f>
      </c>
    </row>
    <row r="3361">
      <c r="A3361" t="s">
        <v>167</v>
      </c>
      <c r="B3361" t="s">
        <v>232</v>
      </c>
      <c r="C3361" s="35" t="s">
        <v>457</v>
      </c>
      <c r="D3361" t="s">
        <v>530</v>
      </c>
      <c r="E3361" t="s">
        <v>548</v>
      </c>
      <c r="F3361" s="176" t="n">
        <v>2030</v>
      </c>
      <c r="G3361" s="177" t="n">
        <v>69</v>
      </c>
      <c r="H3361" s="178" t="n">
        <v>20888.5938022638</v>
      </c>
      <c r="I3361" s="179" t="n">
        <v>1961983.1278007</v>
      </c>
      <c r="J3361" s="180" t="str">
        <f>IF(I3361&gt;0,H3361/I3361,0)</f>
      </c>
      <c r="K3361" s="181" t="str">
        <f>1-EXP(-J3361)</f>
      </c>
      <c r="L3361" s="182" t="str">
        <f>IF(G3361=30,1,M3360)</f>
      </c>
      <c r="M3361" s="183" t="str">
        <f>L3361*(1-K3361)</f>
      </c>
    </row>
    <row r="3362">
      <c r="A3362" t="s">
        <v>167</v>
      </c>
      <c r="B3362" t="s">
        <v>232</v>
      </c>
      <c r="C3362" s="35" t="s">
        <v>457</v>
      </c>
      <c r="D3362" t="s">
        <v>530</v>
      </c>
      <c r="E3362" t="s">
        <v>548</v>
      </c>
      <c r="F3362" s="176" t="n">
        <v>2031</v>
      </c>
      <c r="G3362" s="177" t="n">
        <v>30</v>
      </c>
      <c r="H3362" s="178" t="n">
        <v>776.12036571472</v>
      </c>
      <c r="I3362" s="179" t="n">
        <v>4329574.94150443</v>
      </c>
      <c r="J3362" s="180" t="str">
        <f>IF(I3362&gt;0,H3362/I3362,0)</f>
      </c>
      <c r="K3362" s="181" t="str">
        <f>1-EXP(-J3362)</f>
      </c>
      <c r="L3362" s="182" t="str">
        <f>IF(G3362=30,1,M3361)</f>
      </c>
      <c r="M3362" s="183" t="str">
        <f>L3362*(1-K3362)</f>
      </c>
    </row>
    <row r="3363">
      <c r="A3363" t="s">
        <v>167</v>
      </c>
      <c r="B3363" t="s">
        <v>232</v>
      </c>
      <c r="C3363" s="35" t="s">
        <v>457</v>
      </c>
      <c r="D3363" t="s">
        <v>530</v>
      </c>
      <c r="E3363" t="s">
        <v>548</v>
      </c>
      <c r="F3363" s="176" t="n">
        <v>2031</v>
      </c>
      <c r="G3363" s="177" t="n">
        <v>31</v>
      </c>
      <c r="H3363" s="178" t="n">
        <v>1148.86584742467</v>
      </c>
      <c r="I3363" s="179" t="n">
        <v>4331105.53242831</v>
      </c>
      <c r="J3363" s="180" t="str">
        <f>IF(I3363&gt;0,H3363/I3363,0)</f>
      </c>
      <c r="K3363" s="181" t="str">
        <f>1-EXP(-J3363)</f>
      </c>
      <c r="L3363" s="182" t="str">
        <f>IF(G3363=30,1,M3362)</f>
      </c>
      <c r="M3363" s="183" t="str">
        <f>L3363*(1-K3363)</f>
      </c>
    </row>
    <row r="3364">
      <c r="A3364" t="s">
        <v>167</v>
      </c>
      <c r="B3364" t="s">
        <v>232</v>
      </c>
      <c r="C3364" s="35" t="s">
        <v>457</v>
      </c>
      <c r="D3364" t="s">
        <v>530</v>
      </c>
      <c r="E3364" t="s">
        <v>548</v>
      </c>
      <c r="F3364" s="176" t="n">
        <v>2031</v>
      </c>
      <c r="G3364" s="177" t="n">
        <v>32</v>
      </c>
      <c r="H3364" s="178" t="n">
        <v>1236.70759769468</v>
      </c>
      <c r="I3364" s="179" t="n">
        <v>4371818.63804423</v>
      </c>
      <c r="J3364" s="180" t="str">
        <f>IF(I3364&gt;0,H3364/I3364,0)</f>
      </c>
      <c r="K3364" s="181" t="str">
        <f>1-EXP(-J3364)</f>
      </c>
      <c r="L3364" s="182" t="str">
        <f>IF(G3364=30,1,M3363)</f>
      </c>
      <c r="M3364" s="183" t="str">
        <f>L3364*(1-K3364)</f>
      </c>
    </row>
    <row r="3365">
      <c r="A3365" t="s">
        <v>167</v>
      </c>
      <c r="B3365" t="s">
        <v>232</v>
      </c>
      <c r="C3365" s="35" t="s">
        <v>457</v>
      </c>
      <c r="D3365" t="s">
        <v>530</v>
      </c>
      <c r="E3365" t="s">
        <v>548</v>
      </c>
      <c r="F3365" s="176" t="n">
        <v>2031</v>
      </c>
      <c r="G3365" s="177" t="n">
        <v>33</v>
      </c>
      <c r="H3365" s="178" t="n">
        <v>1319.96516168293</v>
      </c>
      <c r="I3365" s="179" t="n">
        <v>4415173.77838463</v>
      </c>
      <c r="J3365" s="180" t="str">
        <f>IF(I3365&gt;0,H3365/I3365,0)</f>
      </c>
      <c r="K3365" s="181" t="str">
        <f>1-EXP(-J3365)</f>
      </c>
      <c r="L3365" s="182" t="str">
        <f>IF(G3365=30,1,M3364)</f>
      </c>
      <c r="M3365" s="183" t="str">
        <f>L3365*(1-K3365)</f>
      </c>
    </row>
    <row r="3366">
      <c r="A3366" t="s">
        <v>167</v>
      </c>
      <c r="B3366" t="s">
        <v>232</v>
      </c>
      <c r="C3366" s="35" t="s">
        <v>457</v>
      </c>
      <c r="D3366" t="s">
        <v>530</v>
      </c>
      <c r="E3366" t="s">
        <v>548</v>
      </c>
      <c r="F3366" s="176" t="n">
        <v>2031</v>
      </c>
      <c r="G3366" s="177" t="n">
        <v>34</v>
      </c>
      <c r="H3366" s="178" t="n">
        <v>1397.27976524796</v>
      </c>
      <c r="I3366" s="179" t="n">
        <v>4412241.30279728</v>
      </c>
      <c r="J3366" s="180" t="str">
        <f>IF(I3366&gt;0,H3366/I3366,0)</f>
      </c>
      <c r="K3366" s="181" t="str">
        <f>1-EXP(-J3366)</f>
      </c>
      <c r="L3366" s="182" t="str">
        <f>IF(G3366=30,1,M3365)</f>
      </c>
      <c r="M3366" s="183" t="str">
        <f>L3366*(1-K3366)</f>
      </c>
    </row>
    <row r="3367">
      <c r="A3367" t="s">
        <v>167</v>
      </c>
      <c r="B3367" t="s">
        <v>232</v>
      </c>
      <c r="C3367" s="35" t="s">
        <v>457</v>
      </c>
      <c r="D3367" t="s">
        <v>530</v>
      </c>
      <c r="E3367" t="s">
        <v>548</v>
      </c>
      <c r="F3367" s="176" t="n">
        <v>2031</v>
      </c>
      <c r="G3367" s="177" t="n">
        <v>35</v>
      </c>
      <c r="H3367" s="178" t="n">
        <v>1469.54427884228</v>
      </c>
      <c r="I3367" s="179" t="n">
        <v>4350205.95796572</v>
      </c>
      <c r="J3367" s="180" t="str">
        <f>IF(I3367&gt;0,H3367/I3367,0)</f>
      </c>
      <c r="K3367" s="181" t="str">
        <f>1-EXP(-J3367)</f>
      </c>
      <c r="L3367" s="182" t="str">
        <f>IF(G3367=30,1,M3366)</f>
      </c>
      <c r="M3367" s="183" t="str">
        <f>L3367*(1-K3367)</f>
      </c>
    </row>
    <row r="3368">
      <c r="A3368" t="s">
        <v>167</v>
      </c>
      <c r="B3368" t="s">
        <v>232</v>
      </c>
      <c r="C3368" s="35" t="s">
        <v>457</v>
      </c>
      <c r="D3368" t="s">
        <v>530</v>
      </c>
      <c r="E3368" t="s">
        <v>548</v>
      </c>
      <c r="F3368" s="176" t="n">
        <v>2031</v>
      </c>
      <c r="G3368" s="177" t="n">
        <v>36</v>
      </c>
      <c r="H3368" s="178" t="n">
        <v>1884.22803818173</v>
      </c>
      <c r="I3368" s="179" t="n">
        <v>4286154.38393768</v>
      </c>
      <c r="J3368" s="180" t="str">
        <f>IF(I3368&gt;0,H3368/I3368,0)</f>
      </c>
      <c r="K3368" s="181" t="str">
        <f>1-EXP(-J3368)</f>
      </c>
      <c r="L3368" s="182" t="str">
        <f>IF(G3368=30,1,M3367)</f>
      </c>
      <c r="M3368" s="183" t="str">
        <f>L3368*(1-K3368)</f>
      </c>
    </row>
    <row r="3369">
      <c r="A3369" t="s">
        <v>167</v>
      </c>
      <c r="B3369" t="s">
        <v>232</v>
      </c>
      <c r="C3369" s="35" t="s">
        <v>457</v>
      </c>
      <c r="D3369" t="s">
        <v>530</v>
      </c>
      <c r="E3369" t="s">
        <v>548</v>
      </c>
      <c r="F3369" s="176" t="n">
        <v>2031</v>
      </c>
      <c r="G3369" s="177" t="n">
        <v>37</v>
      </c>
      <c r="H3369" s="178" t="n">
        <v>2015.28489407492</v>
      </c>
      <c r="I3369" s="179" t="n">
        <v>4231715.03988713</v>
      </c>
      <c r="J3369" s="180" t="str">
        <f>IF(I3369&gt;0,H3369/I3369,0)</f>
      </c>
      <c r="K3369" s="181" t="str">
        <f>1-EXP(-J3369)</f>
      </c>
      <c r="L3369" s="182" t="str">
        <f>IF(G3369=30,1,M3368)</f>
      </c>
      <c r="M3369" s="183" t="str">
        <f>L3369*(1-K3369)</f>
      </c>
    </row>
    <row r="3370">
      <c r="A3370" t="s">
        <v>167</v>
      </c>
      <c r="B3370" t="s">
        <v>232</v>
      </c>
      <c r="C3370" s="35" t="s">
        <v>457</v>
      </c>
      <c r="D3370" t="s">
        <v>530</v>
      </c>
      <c r="E3370" t="s">
        <v>548</v>
      </c>
      <c r="F3370" s="176" t="n">
        <v>2031</v>
      </c>
      <c r="G3370" s="177" t="n">
        <v>38</v>
      </c>
      <c r="H3370" s="178" t="n">
        <v>2182.02185896202</v>
      </c>
      <c r="I3370" s="179" t="n">
        <v>4179765.17754791</v>
      </c>
      <c r="J3370" s="180" t="str">
        <f>IF(I3370&gt;0,H3370/I3370,0)</f>
      </c>
      <c r="K3370" s="181" t="str">
        <f>1-EXP(-J3370)</f>
      </c>
      <c r="L3370" s="182" t="str">
        <f>IF(G3370=30,1,M3369)</f>
      </c>
      <c r="M3370" s="183" t="str">
        <f>L3370*(1-K3370)</f>
      </c>
    </row>
    <row r="3371">
      <c r="A3371" t="s">
        <v>167</v>
      </c>
      <c r="B3371" t="s">
        <v>232</v>
      </c>
      <c r="C3371" s="35" t="s">
        <v>457</v>
      </c>
      <c r="D3371" t="s">
        <v>530</v>
      </c>
      <c r="E3371" t="s">
        <v>548</v>
      </c>
      <c r="F3371" s="176" t="n">
        <v>2031</v>
      </c>
      <c r="G3371" s="177" t="n">
        <v>39</v>
      </c>
      <c r="H3371" s="178" t="n">
        <v>2296.16402879508</v>
      </c>
      <c r="I3371" s="179" t="n">
        <v>4162690.42174369</v>
      </c>
      <c r="J3371" s="180" t="str">
        <f>IF(I3371&gt;0,H3371/I3371,0)</f>
      </c>
      <c r="K3371" s="181" t="str">
        <f>1-EXP(-J3371)</f>
      </c>
      <c r="L3371" s="182" t="str">
        <f>IF(G3371=30,1,M3370)</f>
      </c>
      <c r="M3371" s="183" t="str">
        <f>L3371*(1-K3371)</f>
      </c>
    </row>
    <row r="3372">
      <c r="A3372" t="s">
        <v>167</v>
      </c>
      <c r="B3372" t="s">
        <v>232</v>
      </c>
      <c r="C3372" s="35" t="s">
        <v>457</v>
      </c>
      <c r="D3372" t="s">
        <v>530</v>
      </c>
      <c r="E3372" t="s">
        <v>548</v>
      </c>
      <c r="F3372" s="176" t="n">
        <v>2031</v>
      </c>
      <c r="G3372" s="177" t="n">
        <v>40</v>
      </c>
      <c r="H3372" s="178" t="n">
        <v>2486.32099324697</v>
      </c>
      <c r="I3372" s="179" t="n">
        <v>4139873.30834358</v>
      </c>
      <c r="J3372" s="180" t="str">
        <f>IF(I3372&gt;0,H3372/I3372,0)</f>
      </c>
      <c r="K3372" s="181" t="str">
        <f>1-EXP(-J3372)</f>
      </c>
      <c r="L3372" s="182" t="str">
        <f>IF(G3372=30,1,M3371)</f>
      </c>
      <c r="M3372" s="183" t="str">
        <f>L3372*(1-K3372)</f>
      </c>
    </row>
    <row r="3373">
      <c r="A3373" t="s">
        <v>167</v>
      </c>
      <c r="B3373" t="s">
        <v>232</v>
      </c>
      <c r="C3373" s="35" t="s">
        <v>457</v>
      </c>
      <c r="D3373" t="s">
        <v>530</v>
      </c>
      <c r="E3373" t="s">
        <v>548</v>
      </c>
      <c r="F3373" s="176" t="n">
        <v>2031</v>
      </c>
      <c r="G3373" s="177" t="n">
        <v>41</v>
      </c>
      <c r="H3373" s="178" t="n">
        <v>3237.2383865391</v>
      </c>
      <c r="I3373" s="179" t="n">
        <v>4120483.01440023</v>
      </c>
      <c r="J3373" s="180" t="str">
        <f>IF(I3373&gt;0,H3373/I3373,0)</f>
      </c>
      <c r="K3373" s="181" t="str">
        <f>1-EXP(-J3373)</f>
      </c>
      <c r="L3373" s="182" t="str">
        <f>IF(G3373=30,1,M3372)</f>
      </c>
      <c r="M3373" s="183" t="str">
        <f>L3373*(1-K3373)</f>
      </c>
    </row>
    <row r="3374">
      <c r="A3374" t="s">
        <v>167</v>
      </c>
      <c r="B3374" t="s">
        <v>232</v>
      </c>
      <c r="C3374" s="35" t="s">
        <v>457</v>
      </c>
      <c r="D3374" t="s">
        <v>530</v>
      </c>
      <c r="E3374" t="s">
        <v>548</v>
      </c>
      <c r="F3374" s="176" t="n">
        <v>2031</v>
      </c>
      <c r="G3374" s="177" t="n">
        <v>42</v>
      </c>
      <c r="H3374" s="178" t="n">
        <v>3590.31824519138</v>
      </c>
      <c r="I3374" s="179" t="n">
        <v>4124122.53773849</v>
      </c>
      <c r="J3374" s="180" t="str">
        <f>IF(I3374&gt;0,H3374/I3374,0)</f>
      </c>
      <c r="K3374" s="181" t="str">
        <f>1-EXP(-J3374)</f>
      </c>
      <c r="L3374" s="182" t="str">
        <f>IF(G3374=30,1,M3373)</f>
      </c>
      <c r="M3374" s="183" t="str">
        <f>L3374*(1-K3374)</f>
      </c>
    </row>
    <row r="3375">
      <c r="A3375" t="s">
        <v>167</v>
      </c>
      <c r="B3375" t="s">
        <v>232</v>
      </c>
      <c r="C3375" s="35" t="s">
        <v>457</v>
      </c>
      <c r="D3375" t="s">
        <v>530</v>
      </c>
      <c r="E3375" t="s">
        <v>548</v>
      </c>
      <c r="F3375" s="176" t="n">
        <v>2031</v>
      </c>
      <c r="G3375" s="177" t="n">
        <v>43</v>
      </c>
      <c r="H3375" s="178" t="n">
        <v>4060.42826563927</v>
      </c>
      <c r="I3375" s="179" t="n">
        <v>4081839.1728534</v>
      </c>
      <c r="J3375" s="180" t="str">
        <f>IF(I3375&gt;0,H3375/I3375,0)</f>
      </c>
      <c r="K3375" s="181" t="str">
        <f>1-EXP(-J3375)</f>
      </c>
      <c r="L3375" s="182" t="str">
        <f>IF(G3375=30,1,M3374)</f>
      </c>
      <c r="M3375" s="183" t="str">
        <f>L3375*(1-K3375)</f>
      </c>
    </row>
    <row r="3376">
      <c r="A3376" t="s">
        <v>167</v>
      </c>
      <c r="B3376" t="s">
        <v>232</v>
      </c>
      <c r="C3376" s="35" t="s">
        <v>457</v>
      </c>
      <c r="D3376" t="s">
        <v>530</v>
      </c>
      <c r="E3376" t="s">
        <v>548</v>
      </c>
      <c r="F3376" s="176" t="n">
        <v>2031</v>
      </c>
      <c r="G3376" s="177" t="n">
        <v>44</v>
      </c>
      <c r="H3376" s="178" t="n">
        <v>4307.18828130207</v>
      </c>
      <c r="I3376" s="179" t="n">
        <v>4030660.41645562</v>
      </c>
      <c r="J3376" s="180" t="str">
        <f>IF(I3376&gt;0,H3376/I3376,0)</f>
      </c>
      <c r="K3376" s="181" t="str">
        <f>1-EXP(-J3376)</f>
      </c>
      <c r="L3376" s="182" t="str">
        <f>IF(G3376=30,1,M3375)</f>
      </c>
      <c r="M3376" s="183" t="str">
        <f>L3376*(1-K3376)</f>
      </c>
    </row>
    <row r="3377">
      <c r="A3377" t="s">
        <v>167</v>
      </c>
      <c r="B3377" t="s">
        <v>232</v>
      </c>
      <c r="C3377" s="35" t="s">
        <v>457</v>
      </c>
      <c r="D3377" t="s">
        <v>530</v>
      </c>
      <c r="E3377" t="s">
        <v>548</v>
      </c>
      <c r="F3377" s="176" t="n">
        <v>2031</v>
      </c>
      <c r="G3377" s="177" t="n">
        <v>45</v>
      </c>
      <c r="H3377" s="178" t="n">
        <v>4743.85326415024</v>
      </c>
      <c r="I3377" s="179" t="n">
        <v>4041035.53133904</v>
      </c>
      <c r="J3377" s="180" t="str">
        <f>IF(I3377&gt;0,H3377/I3377,0)</f>
      </c>
      <c r="K3377" s="181" t="str">
        <f>1-EXP(-J3377)</f>
      </c>
      <c r="L3377" s="182" t="str">
        <f>IF(G3377=30,1,M3376)</f>
      </c>
      <c r="M3377" s="183" t="str">
        <f>L3377*(1-K3377)</f>
      </c>
    </row>
    <row r="3378">
      <c r="A3378" t="s">
        <v>167</v>
      </c>
      <c r="B3378" t="s">
        <v>232</v>
      </c>
      <c r="C3378" s="35" t="s">
        <v>457</v>
      </c>
      <c r="D3378" t="s">
        <v>530</v>
      </c>
      <c r="E3378" t="s">
        <v>548</v>
      </c>
      <c r="F3378" s="176" t="n">
        <v>2031</v>
      </c>
      <c r="G3378" s="177" t="n">
        <v>46</v>
      </c>
      <c r="H3378" s="178" t="n">
        <v>6107.48768742921</v>
      </c>
      <c r="I3378" s="179" t="n">
        <v>4107766.18609612</v>
      </c>
      <c r="J3378" s="180" t="str">
        <f>IF(I3378&gt;0,H3378/I3378,0)</f>
      </c>
      <c r="K3378" s="181" t="str">
        <f>1-EXP(-J3378)</f>
      </c>
      <c r="L3378" s="182" t="str">
        <f>IF(G3378=30,1,M3377)</f>
      </c>
      <c r="M3378" s="183" t="str">
        <f>L3378*(1-K3378)</f>
      </c>
    </row>
    <row r="3379">
      <c r="A3379" t="s">
        <v>167</v>
      </c>
      <c r="B3379" t="s">
        <v>232</v>
      </c>
      <c r="C3379" s="35" t="s">
        <v>457</v>
      </c>
      <c r="D3379" t="s">
        <v>530</v>
      </c>
      <c r="E3379" t="s">
        <v>548</v>
      </c>
      <c r="F3379" s="176" t="n">
        <v>2031</v>
      </c>
      <c r="G3379" s="177" t="n">
        <v>47</v>
      </c>
      <c r="H3379" s="178" t="n">
        <v>6839.73048337226</v>
      </c>
      <c r="I3379" s="179" t="n">
        <v>4132818.29755728</v>
      </c>
      <c r="J3379" s="180" t="str">
        <f>IF(I3379&gt;0,H3379/I3379,0)</f>
      </c>
      <c r="K3379" s="181" t="str">
        <f>1-EXP(-J3379)</f>
      </c>
      <c r="L3379" s="182" t="str">
        <f>IF(G3379=30,1,M3378)</f>
      </c>
      <c r="M3379" s="183" t="str">
        <f>L3379*(1-K3379)</f>
      </c>
    </row>
    <row r="3380">
      <c r="A3380" t="s">
        <v>167</v>
      </c>
      <c r="B3380" t="s">
        <v>232</v>
      </c>
      <c r="C3380" s="35" t="s">
        <v>457</v>
      </c>
      <c r="D3380" t="s">
        <v>530</v>
      </c>
      <c r="E3380" t="s">
        <v>548</v>
      </c>
      <c r="F3380" s="176" t="n">
        <v>2031</v>
      </c>
      <c r="G3380" s="177" t="n">
        <v>48</v>
      </c>
      <c r="H3380" s="178" t="n">
        <v>7399.88278980977</v>
      </c>
      <c r="I3380" s="179" t="n">
        <v>4098946.45277729</v>
      </c>
      <c r="J3380" s="180" t="str">
        <f>IF(I3380&gt;0,H3380/I3380,0)</f>
      </c>
      <c r="K3380" s="181" t="str">
        <f>1-EXP(-J3380)</f>
      </c>
      <c r="L3380" s="182" t="str">
        <f>IF(G3380=30,1,M3379)</f>
      </c>
      <c r="M3380" s="183" t="str">
        <f>L3380*(1-K3380)</f>
      </c>
    </row>
    <row r="3381">
      <c r="A3381" t="s">
        <v>167</v>
      </c>
      <c r="B3381" t="s">
        <v>232</v>
      </c>
      <c r="C3381" s="35" t="s">
        <v>457</v>
      </c>
      <c r="D3381" t="s">
        <v>530</v>
      </c>
      <c r="E3381" t="s">
        <v>548</v>
      </c>
      <c r="F3381" s="176" t="n">
        <v>2031</v>
      </c>
      <c r="G3381" s="177" t="n">
        <v>49</v>
      </c>
      <c r="H3381" s="178" t="n">
        <v>7754.45756383705</v>
      </c>
      <c r="I3381" s="179" t="n">
        <v>4040333.28262188</v>
      </c>
      <c r="J3381" s="180" t="str">
        <f>IF(I3381&gt;0,H3381/I3381,0)</f>
      </c>
      <c r="K3381" s="181" t="str">
        <f>1-EXP(-J3381)</f>
      </c>
      <c r="L3381" s="182" t="str">
        <f>IF(G3381=30,1,M3380)</f>
      </c>
      <c r="M3381" s="183" t="str">
        <f>L3381*(1-K3381)</f>
      </c>
    </row>
    <row r="3382">
      <c r="A3382" t="s">
        <v>167</v>
      </c>
      <c r="B3382" t="s">
        <v>232</v>
      </c>
      <c r="C3382" s="35" t="s">
        <v>457</v>
      </c>
      <c r="D3382" t="s">
        <v>530</v>
      </c>
      <c r="E3382" t="s">
        <v>548</v>
      </c>
      <c r="F3382" s="176" t="n">
        <v>2031</v>
      </c>
      <c r="G3382" s="177" t="n">
        <v>50</v>
      </c>
      <c r="H3382" s="178" t="n">
        <v>8097.33252411583</v>
      </c>
      <c r="I3382" s="179" t="n">
        <v>3974534.72809143</v>
      </c>
      <c r="J3382" s="180" t="str">
        <f>IF(I3382&gt;0,H3382/I3382,0)</f>
      </c>
      <c r="K3382" s="181" t="str">
        <f>1-EXP(-J3382)</f>
      </c>
      <c r="L3382" s="182" t="str">
        <f>IF(G3382=30,1,M3381)</f>
      </c>
      <c r="M3382" s="183" t="str">
        <f>L3382*(1-K3382)</f>
      </c>
    </row>
    <row r="3383">
      <c r="A3383" t="s">
        <v>167</v>
      </c>
      <c r="B3383" t="s">
        <v>232</v>
      </c>
      <c r="C3383" s="35" t="s">
        <v>457</v>
      </c>
      <c r="D3383" t="s">
        <v>530</v>
      </c>
      <c r="E3383" t="s">
        <v>548</v>
      </c>
      <c r="F3383" s="176" t="n">
        <v>2031</v>
      </c>
      <c r="G3383" s="177" t="n">
        <v>51</v>
      </c>
      <c r="H3383" s="178" t="n">
        <v>8897.64594635385</v>
      </c>
      <c r="I3383" s="179" t="n">
        <v>3913919.52512759</v>
      </c>
      <c r="J3383" s="180" t="str">
        <f>IF(I3383&gt;0,H3383/I3383,0)</f>
      </c>
      <c r="K3383" s="181" t="str">
        <f>1-EXP(-J3383)</f>
      </c>
      <c r="L3383" s="182" t="str">
        <f>IF(G3383=30,1,M3382)</f>
      </c>
      <c r="M3383" s="183" t="str">
        <f>L3383*(1-K3383)</f>
      </c>
    </row>
    <row r="3384">
      <c r="A3384" t="s">
        <v>167</v>
      </c>
      <c r="B3384" t="s">
        <v>232</v>
      </c>
      <c r="C3384" s="35" t="s">
        <v>457</v>
      </c>
      <c r="D3384" t="s">
        <v>530</v>
      </c>
      <c r="E3384" t="s">
        <v>548</v>
      </c>
      <c r="F3384" s="176" t="n">
        <v>2031</v>
      </c>
      <c r="G3384" s="177" t="n">
        <v>52</v>
      </c>
      <c r="H3384" s="178" t="n">
        <v>9312.73578731711</v>
      </c>
      <c r="I3384" s="179" t="n">
        <v>3839900.62762932</v>
      </c>
      <c r="J3384" s="180" t="str">
        <f>IF(I3384&gt;0,H3384/I3384,0)</f>
      </c>
      <c r="K3384" s="181" t="str">
        <f>1-EXP(-J3384)</f>
      </c>
      <c r="L3384" s="182" t="str">
        <f>IF(G3384=30,1,M3383)</f>
      </c>
      <c r="M3384" s="183" t="str">
        <f>L3384*(1-K3384)</f>
      </c>
    </row>
    <row r="3385">
      <c r="A3385" t="s">
        <v>167</v>
      </c>
      <c r="B3385" t="s">
        <v>232</v>
      </c>
      <c r="C3385" s="35" t="s">
        <v>457</v>
      </c>
      <c r="D3385" t="s">
        <v>530</v>
      </c>
      <c r="E3385" t="s">
        <v>548</v>
      </c>
      <c r="F3385" s="176" t="n">
        <v>2031</v>
      </c>
      <c r="G3385" s="177" t="n">
        <v>53</v>
      </c>
      <c r="H3385" s="178" t="n">
        <v>9735.4221833041</v>
      </c>
      <c r="I3385" s="179" t="n">
        <v>3741680.1114084</v>
      </c>
      <c r="J3385" s="180" t="str">
        <f>IF(I3385&gt;0,H3385/I3385,0)</f>
      </c>
      <c r="K3385" s="181" t="str">
        <f>1-EXP(-J3385)</f>
      </c>
      <c r="L3385" s="182" t="str">
        <f>IF(G3385=30,1,M3384)</f>
      </c>
      <c r="M3385" s="183" t="str">
        <f>L3385*(1-K3385)</f>
      </c>
    </row>
    <row r="3386">
      <c r="A3386" t="s">
        <v>167</v>
      </c>
      <c r="B3386" t="s">
        <v>232</v>
      </c>
      <c r="C3386" s="35" t="s">
        <v>457</v>
      </c>
      <c r="D3386" t="s">
        <v>530</v>
      </c>
      <c r="E3386" t="s">
        <v>548</v>
      </c>
      <c r="F3386" s="176" t="n">
        <v>2031</v>
      </c>
      <c r="G3386" s="177" t="n">
        <v>54</v>
      </c>
      <c r="H3386" s="178" t="n">
        <v>10252.0842652262</v>
      </c>
      <c r="I3386" s="179" t="n">
        <v>3647456.08926129</v>
      </c>
      <c r="J3386" s="180" t="str">
        <f>IF(I3386&gt;0,H3386/I3386,0)</f>
      </c>
      <c r="K3386" s="181" t="str">
        <f>1-EXP(-J3386)</f>
      </c>
      <c r="L3386" s="182" t="str">
        <f>IF(G3386=30,1,M3385)</f>
      </c>
      <c r="M3386" s="183" t="str">
        <f>L3386*(1-K3386)</f>
      </c>
    </row>
    <row r="3387">
      <c r="A3387" t="s">
        <v>167</v>
      </c>
      <c r="B3387" t="s">
        <v>232</v>
      </c>
      <c r="C3387" s="35" t="s">
        <v>457</v>
      </c>
      <c r="D3387" t="s">
        <v>530</v>
      </c>
      <c r="E3387" t="s">
        <v>548</v>
      </c>
      <c r="F3387" s="176" t="n">
        <v>2031</v>
      </c>
      <c r="G3387" s="177" t="n">
        <v>55</v>
      </c>
      <c r="H3387" s="178" t="n">
        <v>10976.681569378</v>
      </c>
      <c r="I3387" s="179" t="n">
        <v>3567793.71347031</v>
      </c>
      <c r="J3387" s="180" t="str">
        <f>IF(I3387&gt;0,H3387/I3387,0)</f>
      </c>
      <c r="K3387" s="181" t="str">
        <f>1-EXP(-J3387)</f>
      </c>
      <c r="L3387" s="182" t="str">
        <f>IF(G3387=30,1,M3386)</f>
      </c>
      <c r="M3387" s="183" t="str">
        <f>L3387*(1-K3387)</f>
      </c>
    </row>
    <row r="3388">
      <c r="A3388" t="s">
        <v>167</v>
      </c>
      <c r="B3388" t="s">
        <v>232</v>
      </c>
      <c r="C3388" s="35" t="s">
        <v>457</v>
      </c>
      <c r="D3388" t="s">
        <v>530</v>
      </c>
      <c r="E3388" t="s">
        <v>548</v>
      </c>
      <c r="F3388" s="176" t="n">
        <v>2031</v>
      </c>
      <c r="G3388" s="177" t="n">
        <v>56</v>
      </c>
      <c r="H3388" s="178" t="n">
        <v>11805.3194012337</v>
      </c>
      <c r="I3388" s="179" t="n">
        <v>3475354.67546084</v>
      </c>
      <c r="J3388" s="180" t="str">
        <f>IF(I3388&gt;0,H3388/I3388,0)</f>
      </c>
      <c r="K3388" s="181" t="str">
        <f>1-EXP(-J3388)</f>
      </c>
      <c r="L3388" s="182" t="str">
        <f>IF(G3388=30,1,M3387)</f>
      </c>
      <c r="M3388" s="183" t="str">
        <f>L3388*(1-K3388)</f>
      </c>
    </row>
    <row r="3389">
      <c r="A3389" t="s">
        <v>167</v>
      </c>
      <c r="B3389" t="s">
        <v>232</v>
      </c>
      <c r="C3389" s="35" t="s">
        <v>457</v>
      </c>
      <c r="D3389" t="s">
        <v>530</v>
      </c>
      <c r="E3389" t="s">
        <v>548</v>
      </c>
      <c r="F3389" s="176" t="n">
        <v>2031</v>
      </c>
      <c r="G3389" s="177" t="n">
        <v>57</v>
      </c>
      <c r="H3389" s="178" t="n">
        <v>12718.3597785983</v>
      </c>
      <c r="I3389" s="179" t="n">
        <v>3397512.31156015</v>
      </c>
      <c r="J3389" s="180" t="str">
        <f>IF(I3389&gt;0,H3389/I3389,0)</f>
      </c>
      <c r="K3389" s="181" t="str">
        <f>1-EXP(-J3389)</f>
      </c>
      <c r="L3389" s="182" t="str">
        <f>IF(G3389=30,1,M3388)</f>
      </c>
      <c r="M3389" s="183" t="str">
        <f>L3389*(1-K3389)</f>
      </c>
    </row>
    <row r="3390">
      <c r="A3390" t="s">
        <v>167</v>
      </c>
      <c r="B3390" t="s">
        <v>232</v>
      </c>
      <c r="C3390" s="35" t="s">
        <v>457</v>
      </c>
      <c r="D3390" t="s">
        <v>530</v>
      </c>
      <c r="E3390" t="s">
        <v>548</v>
      </c>
      <c r="F3390" s="176" t="n">
        <v>2031</v>
      </c>
      <c r="G3390" s="177" t="n">
        <v>58</v>
      </c>
      <c r="H3390" s="178" t="n">
        <v>13755.6340767108</v>
      </c>
      <c r="I3390" s="179" t="n">
        <v>3319210.57851554</v>
      </c>
      <c r="J3390" s="180" t="str">
        <f>IF(I3390&gt;0,H3390/I3390,0)</f>
      </c>
      <c r="K3390" s="181" t="str">
        <f>1-EXP(-J3390)</f>
      </c>
      <c r="L3390" s="182" t="str">
        <f>IF(G3390=30,1,M3389)</f>
      </c>
      <c r="M3390" s="183" t="str">
        <f>L3390*(1-K3390)</f>
      </c>
    </row>
    <row r="3391">
      <c r="A3391" t="s">
        <v>167</v>
      </c>
      <c r="B3391" t="s">
        <v>232</v>
      </c>
      <c r="C3391" s="35" t="s">
        <v>457</v>
      </c>
      <c r="D3391" t="s">
        <v>530</v>
      </c>
      <c r="E3391" t="s">
        <v>548</v>
      </c>
      <c r="F3391" s="176" t="n">
        <v>2031</v>
      </c>
      <c r="G3391" s="177" t="n">
        <v>59</v>
      </c>
      <c r="H3391" s="178" t="n">
        <v>14023.3601804431</v>
      </c>
      <c r="I3391" s="179" t="n">
        <v>3219588.8191959</v>
      </c>
      <c r="J3391" s="180" t="str">
        <f>IF(I3391&gt;0,H3391/I3391,0)</f>
      </c>
      <c r="K3391" s="181" t="str">
        <f>1-EXP(-J3391)</f>
      </c>
      <c r="L3391" s="182" t="str">
        <f>IF(G3391=30,1,M3390)</f>
      </c>
      <c r="M3391" s="183" t="str">
        <f>L3391*(1-K3391)</f>
      </c>
    </row>
    <row r="3392">
      <c r="A3392" t="s">
        <v>167</v>
      </c>
      <c r="B3392" t="s">
        <v>232</v>
      </c>
      <c r="C3392" s="35" t="s">
        <v>457</v>
      </c>
      <c r="D3392" t="s">
        <v>530</v>
      </c>
      <c r="E3392" t="s">
        <v>548</v>
      </c>
      <c r="F3392" s="176" t="n">
        <v>2031</v>
      </c>
      <c r="G3392" s="177" t="n">
        <v>60</v>
      </c>
      <c r="H3392" s="178" t="n">
        <v>14487.6964996247</v>
      </c>
      <c r="I3392" s="179" t="n">
        <v>3130654.78898439</v>
      </c>
      <c r="J3392" s="180" t="str">
        <f>IF(I3392&gt;0,H3392/I3392,0)</f>
      </c>
      <c r="K3392" s="181" t="str">
        <f>1-EXP(-J3392)</f>
      </c>
      <c r="L3392" s="182" t="str">
        <f>IF(G3392=30,1,M3391)</f>
      </c>
      <c r="M3392" s="183" t="str">
        <f>L3392*(1-K3392)</f>
      </c>
    </row>
    <row r="3393">
      <c r="A3393" t="s">
        <v>167</v>
      </c>
      <c r="B3393" t="s">
        <v>232</v>
      </c>
      <c r="C3393" s="35" t="s">
        <v>457</v>
      </c>
      <c r="D3393" t="s">
        <v>530</v>
      </c>
      <c r="E3393" t="s">
        <v>548</v>
      </c>
      <c r="F3393" s="176" t="n">
        <v>2031</v>
      </c>
      <c r="G3393" s="177" t="n">
        <v>61</v>
      </c>
      <c r="H3393" s="178" t="n">
        <v>15343.8869083131</v>
      </c>
      <c r="I3393" s="179" t="n">
        <v>3039575.47688653</v>
      </c>
      <c r="J3393" s="180" t="str">
        <f>IF(I3393&gt;0,H3393/I3393,0)</f>
      </c>
      <c r="K3393" s="181" t="str">
        <f>1-EXP(-J3393)</f>
      </c>
      <c r="L3393" s="182" t="str">
        <f>IF(G3393=30,1,M3392)</f>
      </c>
      <c r="M3393" s="183" t="str">
        <f>L3393*(1-K3393)</f>
      </c>
    </row>
    <row r="3394">
      <c r="A3394" t="s">
        <v>167</v>
      </c>
      <c r="B3394" t="s">
        <v>232</v>
      </c>
      <c r="C3394" s="35" t="s">
        <v>457</v>
      </c>
      <c r="D3394" t="s">
        <v>530</v>
      </c>
      <c r="E3394" t="s">
        <v>548</v>
      </c>
      <c r="F3394" s="176" t="n">
        <v>2031</v>
      </c>
      <c r="G3394" s="177" t="n">
        <v>62</v>
      </c>
      <c r="H3394" s="178" t="n">
        <v>15990.8597256996</v>
      </c>
      <c r="I3394" s="179" t="n">
        <v>2933004.85222367</v>
      </c>
      <c r="J3394" s="180" t="str">
        <f>IF(I3394&gt;0,H3394/I3394,0)</f>
      </c>
      <c r="K3394" s="181" t="str">
        <f>1-EXP(-J3394)</f>
      </c>
      <c r="L3394" s="182" t="str">
        <f>IF(G3394=30,1,M3393)</f>
      </c>
      <c r="M3394" s="183" t="str">
        <f>L3394*(1-K3394)</f>
      </c>
    </row>
    <row r="3395">
      <c r="A3395" t="s">
        <v>167</v>
      </c>
      <c r="B3395" t="s">
        <v>232</v>
      </c>
      <c r="C3395" s="35" t="s">
        <v>457</v>
      </c>
      <c r="D3395" t="s">
        <v>530</v>
      </c>
      <c r="E3395" t="s">
        <v>548</v>
      </c>
      <c r="F3395" s="176" t="n">
        <v>2031</v>
      </c>
      <c r="G3395" s="177" t="n">
        <v>63</v>
      </c>
      <c r="H3395" s="178" t="n">
        <v>16913.9169213676</v>
      </c>
      <c r="I3395" s="179" t="n">
        <v>2819020.66380368</v>
      </c>
      <c r="J3395" s="180" t="str">
        <f>IF(I3395&gt;0,H3395/I3395,0)</f>
      </c>
      <c r="K3395" s="181" t="str">
        <f>1-EXP(-J3395)</f>
      </c>
      <c r="L3395" s="182" t="str">
        <f>IF(G3395=30,1,M3394)</f>
      </c>
      <c r="M3395" s="183" t="str">
        <f>L3395*(1-K3395)</f>
      </c>
    </row>
    <row r="3396">
      <c r="A3396" t="s">
        <v>167</v>
      </c>
      <c r="B3396" t="s">
        <v>232</v>
      </c>
      <c r="C3396" s="35" t="s">
        <v>457</v>
      </c>
      <c r="D3396" t="s">
        <v>530</v>
      </c>
      <c r="E3396" t="s">
        <v>548</v>
      </c>
      <c r="F3396" s="176" t="n">
        <v>2031</v>
      </c>
      <c r="G3396" s="177" t="n">
        <v>64</v>
      </c>
      <c r="H3396" s="178" t="n">
        <v>18167.7356341477</v>
      </c>
      <c r="I3396" s="179" t="n">
        <v>2706715.30586029</v>
      </c>
      <c r="J3396" s="180" t="str">
        <f>IF(I3396&gt;0,H3396/I3396,0)</f>
      </c>
      <c r="K3396" s="181" t="str">
        <f>1-EXP(-J3396)</f>
      </c>
      <c r="L3396" s="182" t="str">
        <f>IF(G3396=30,1,M3395)</f>
      </c>
      <c r="M3396" s="183" t="str">
        <f>L3396*(1-K3396)</f>
      </c>
    </row>
    <row r="3397">
      <c r="A3397" t="s">
        <v>167</v>
      </c>
      <c r="B3397" t="s">
        <v>232</v>
      </c>
      <c r="C3397" s="35" t="s">
        <v>457</v>
      </c>
      <c r="D3397" t="s">
        <v>530</v>
      </c>
      <c r="E3397" t="s">
        <v>548</v>
      </c>
      <c r="F3397" s="176" t="n">
        <v>2031</v>
      </c>
      <c r="G3397" s="177" t="n">
        <v>65</v>
      </c>
      <c r="H3397" s="178" t="n">
        <v>19274.1512631045</v>
      </c>
      <c r="I3397" s="179" t="n">
        <v>2581564.72733687</v>
      </c>
      <c r="J3397" s="180" t="str">
        <f>IF(I3397&gt;0,H3397/I3397,0)</f>
      </c>
      <c r="K3397" s="181" t="str">
        <f>1-EXP(-J3397)</f>
      </c>
      <c r="L3397" s="182" t="str">
        <f>IF(G3397=30,1,M3396)</f>
      </c>
      <c r="M3397" s="183" t="str">
        <f>L3397*(1-K3397)</f>
      </c>
    </row>
    <row r="3398">
      <c r="A3398" t="s">
        <v>167</v>
      </c>
      <c r="B3398" t="s">
        <v>232</v>
      </c>
      <c r="C3398" s="35" t="s">
        <v>457</v>
      </c>
      <c r="D3398" t="s">
        <v>530</v>
      </c>
      <c r="E3398" t="s">
        <v>548</v>
      </c>
      <c r="F3398" s="176" t="n">
        <v>2031</v>
      </c>
      <c r="G3398" s="177" t="n">
        <v>66</v>
      </c>
      <c r="H3398" s="178" t="n">
        <v>19772.600578489</v>
      </c>
      <c r="I3398" s="179" t="n">
        <v>2444549.15140026</v>
      </c>
      <c r="J3398" s="180" t="str">
        <f>IF(I3398&gt;0,H3398/I3398,0)</f>
      </c>
      <c r="K3398" s="181" t="str">
        <f>1-EXP(-J3398)</f>
      </c>
      <c r="L3398" s="182" t="str">
        <f>IF(G3398=30,1,M3397)</f>
      </c>
      <c r="M3398" s="183" t="str">
        <f>L3398*(1-K3398)</f>
      </c>
    </row>
    <row r="3399">
      <c r="A3399" t="s">
        <v>167</v>
      </c>
      <c r="B3399" t="s">
        <v>232</v>
      </c>
      <c r="C3399" s="35" t="s">
        <v>457</v>
      </c>
      <c r="D3399" t="s">
        <v>530</v>
      </c>
      <c r="E3399" t="s">
        <v>548</v>
      </c>
      <c r="F3399" s="176" t="n">
        <v>2031</v>
      </c>
      <c r="G3399" s="177" t="n">
        <v>67</v>
      </c>
      <c r="H3399" s="178" t="n">
        <v>20644.1425347114</v>
      </c>
      <c r="I3399" s="179" t="n">
        <v>2308510.02872251</v>
      </c>
      <c r="J3399" s="180" t="str">
        <f>IF(I3399&gt;0,H3399/I3399,0)</f>
      </c>
      <c r="K3399" s="181" t="str">
        <f>1-EXP(-J3399)</f>
      </c>
      <c r="L3399" s="182" t="str">
        <f>IF(G3399=30,1,M3398)</f>
      </c>
      <c r="M3399" s="183" t="str">
        <f>L3399*(1-K3399)</f>
      </c>
    </row>
    <row r="3400">
      <c r="A3400" t="s">
        <v>167</v>
      </c>
      <c r="B3400" t="s">
        <v>232</v>
      </c>
      <c r="C3400" s="35" t="s">
        <v>457</v>
      </c>
      <c r="D3400" t="s">
        <v>530</v>
      </c>
      <c r="E3400" t="s">
        <v>548</v>
      </c>
      <c r="F3400" s="176" t="n">
        <v>2031</v>
      </c>
      <c r="G3400" s="177" t="n">
        <v>68</v>
      </c>
      <c r="H3400" s="178" t="n">
        <v>21211.3263336726</v>
      </c>
      <c r="I3400" s="179" t="n">
        <v>2173612.83792699</v>
      </c>
      <c r="J3400" s="180" t="str">
        <f>IF(I3400&gt;0,H3400/I3400,0)</f>
      </c>
      <c r="K3400" s="181" t="str">
        <f>1-EXP(-J3400)</f>
      </c>
      <c r="L3400" s="182" t="str">
        <f>IF(G3400=30,1,M3399)</f>
      </c>
      <c r="M3400" s="183" t="str">
        <f>L3400*(1-K3400)</f>
      </c>
    </row>
    <row r="3401">
      <c r="A3401" t="s">
        <v>167</v>
      </c>
      <c r="B3401" t="s">
        <v>232</v>
      </c>
      <c r="C3401" s="35" t="s">
        <v>457</v>
      </c>
      <c r="D3401" t="s">
        <v>530</v>
      </c>
      <c r="E3401" t="s">
        <v>548</v>
      </c>
      <c r="F3401" s="176" t="n">
        <v>2031</v>
      </c>
      <c r="G3401" s="177" t="n">
        <v>69</v>
      </c>
      <c r="H3401" s="178" t="n">
        <v>20981.7566723253</v>
      </c>
      <c r="I3401" s="179" t="n">
        <v>2038938.05415958</v>
      </c>
      <c r="J3401" s="180" t="str">
        <f>IF(I3401&gt;0,H3401/I3401,0)</f>
      </c>
      <c r="K3401" s="181" t="str">
        <f>1-EXP(-J3401)</f>
      </c>
      <c r="L3401" s="182" t="str">
        <f>IF(G3401=30,1,M3400)</f>
      </c>
      <c r="M3401" s="183" t="str">
        <f>L3401*(1-K3401)</f>
      </c>
    </row>
    <row r="3402">
      <c r="A3402" t="s">
        <v>167</v>
      </c>
      <c r="B3402" t="s">
        <v>232</v>
      </c>
      <c r="C3402" s="35" t="s">
        <v>457</v>
      </c>
      <c r="D3402" t="s">
        <v>530</v>
      </c>
      <c r="E3402" t="s">
        <v>548</v>
      </c>
      <c r="F3402" s="176" t="n">
        <v>2032</v>
      </c>
      <c r="G3402" s="177" t="n">
        <v>30</v>
      </c>
      <c r="H3402" s="178" t="n">
        <v>741.724717879465</v>
      </c>
      <c r="I3402" s="179" t="n">
        <v>4342456.25047351</v>
      </c>
      <c r="J3402" s="180" t="str">
        <f>IF(I3402&gt;0,H3402/I3402,0)</f>
      </c>
      <c r="K3402" s="181" t="str">
        <f>1-EXP(-J3402)</f>
      </c>
      <c r="L3402" s="182" t="str">
        <f>IF(G3402=30,1,M3401)</f>
      </c>
      <c r="M3402" s="183" t="str">
        <f>L3402*(1-K3402)</f>
      </c>
    </row>
    <row r="3403">
      <c r="A3403" t="s">
        <v>167</v>
      </c>
      <c r="B3403" t="s">
        <v>232</v>
      </c>
      <c r="C3403" s="35" t="s">
        <v>457</v>
      </c>
      <c r="D3403" t="s">
        <v>530</v>
      </c>
      <c r="E3403" t="s">
        <v>548</v>
      </c>
      <c r="F3403" s="176" t="n">
        <v>2032</v>
      </c>
      <c r="G3403" s="177" t="n">
        <v>31</v>
      </c>
      <c r="H3403" s="178" t="n">
        <v>1099.34280789196</v>
      </c>
      <c r="I3403" s="179" t="n">
        <v>4323925.52877061</v>
      </c>
      <c r="J3403" s="180" t="str">
        <f>IF(I3403&gt;0,H3403/I3403,0)</f>
      </c>
      <c r="K3403" s="181" t="str">
        <f>1-EXP(-J3403)</f>
      </c>
      <c r="L3403" s="182" t="str">
        <f>IF(G3403=30,1,M3402)</f>
      </c>
      <c r="M3403" s="183" t="str">
        <f>L3403*(1-K3403)</f>
      </c>
    </row>
    <row r="3404">
      <c r="A3404" t="s">
        <v>167</v>
      </c>
      <c r="B3404" t="s">
        <v>232</v>
      </c>
      <c r="C3404" s="35" t="s">
        <v>457</v>
      </c>
      <c r="D3404" t="s">
        <v>530</v>
      </c>
      <c r="E3404" t="s">
        <v>548</v>
      </c>
      <c r="F3404" s="176" t="n">
        <v>2032</v>
      </c>
      <c r="G3404" s="177" t="n">
        <v>32</v>
      </c>
      <c r="H3404" s="178" t="n">
        <v>1171.13880289792</v>
      </c>
      <c r="I3404" s="179" t="n">
        <v>4325350.53412529</v>
      </c>
      <c r="J3404" s="180" t="str">
        <f>IF(I3404&gt;0,H3404/I3404,0)</f>
      </c>
      <c r="K3404" s="181" t="str">
        <f>1-EXP(-J3404)</f>
      </c>
      <c r="L3404" s="182" t="str">
        <f>IF(G3404=30,1,M3403)</f>
      </c>
      <c r="M3404" s="183" t="str">
        <f>L3404*(1-K3404)</f>
      </c>
    </row>
    <row r="3405">
      <c r="A3405" t="s">
        <v>167</v>
      </c>
      <c r="B3405" t="s">
        <v>232</v>
      </c>
      <c r="C3405" s="35" t="s">
        <v>457</v>
      </c>
      <c r="D3405" t="s">
        <v>530</v>
      </c>
      <c r="E3405" t="s">
        <v>548</v>
      </c>
      <c r="F3405" s="176" t="n">
        <v>2032</v>
      </c>
      <c r="G3405" s="177" t="n">
        <v>33</v>
      </c>
      <c r="H3405" s="178" t="n">
        <v>1275.78909410959</v>
      </c>
      <c r="I3405" s="179" t="n">
        <v>4365743.27191541</v>
      </c>
      <c r="J3405" s="180" t="str">
        <f>IF(I3405&gt;0,H3405/I3405,0)</f>
      </c>
      <c r="K3405" s="181" t="str">
        <f>1-EXP(-J3405)</f>
      </c>
      <c r="L3405" s="182" t="str">
        <f>IF(G3405=30,1,M3404)</f>
      </c>
      <c r="M3405" s="183" t="str">
        <f>L3405*(1-K3405)</f>
      </c>
    </row>
    <row r="3406">
      <c r="A3406" t="s">
        <v>167</v>
      </c>
      <c r="B3406" t="s">
        <v>232</v>
      </c>
      <c r="C3406" s="35" t="s">
        <v>457</v>
      </c>
      <c r="D3406" t="s">
        <v>530</v>
      </c>
      <c r="E3406" t="s">
        <v>548</v>
      </c>
      <c r="F3406" s="176" t="n">
        <v>2032</v>
      </c>
      <c r="G3406" s="177" t="n">
        <v>34</v>
      </c>
      <c r="H3406" s="178" t="n">
        <v>1368.56349475231</v>
      </c>
      <c r="I3406" s="179" t="n">
        <v>4408737.67103721</v>
      </c>
      <c r="J3406" s="180" t="str">
        <f>IF(I3406&gt;0,H3406/I3406,0)</f>
      </c>
      <c r="K3406" s="181" t="str">
        <f>1-EXP(-J3406)</f>
      </c>
      <c r="L3406" s="182" t="str">
        <f>IF(G3406=30,1,M3405)</f>
      </c>
      <c r="M3406" s="183" t="str">
        <f>L3406*(1-K3406)</f>
      </c>
    </row>
    <row r="3407">
      <c r="A3407" t="s">
        <v>167</v>
      </c>
      <c r="B3407" t="s">
        <v>232</v>
      </c>
      <c r="C3407" s="35" t="s">
        <v>457</v>
      </c>
      <c r="D3407" t="s">
        <v>530</v>
      </c>
      <c r="E3407" t="s">
        <v>548</v>
      </c>
      <c r="F3407" s="176" t="n">
        <v>2032</v>
      </c>
      <c r="G3407" s="177" t="n">
        <v>35</v>
      </c>
      <c r="H3407" s="178" t="n">
        <v>1471.24018275434</v>
      </c>
      <c r="I3407" s="179" t="n">
        <v>4405457.172572</v>
      </c>
      <c r="J3407" s="180" t="str">
        <f>IF(I3407&gt;0,H3407/I3407,0)</f>
      </c>
      <c r="K3407" s="181" t="str">
        <f>1-EXP(-J3407)</f>
      </c>
      <c r="L3407" s="182" t="str">
        <f>IF(G3407=30,1,M3406)</f>
      </c>
      <c r="M3407" s="183" t="str">
        <f>L3407*(1-K3407)</f>
      </c>
    </row>
    <row r="3408">
      <c r="A3408" t="s">
        <v>167</v>
      </c>
      <c r="B3408" t="s">
        <v>232</v>
      </c>
      <c r="C3408" s="35" t="s">
        <v>457</v>
      </c>
      <c r="D3408" t="s">
        <v>530</v>
      </c>
      <c r="E3408" t="s">
        <v>548</v>
      </c>
      <c r="F3408" s="176" t="n">
        <v>2032</v>
      </c>
      <c r="G3408" s="177" t="n">
        <v>36</v>
      </c>
      <c r="H3408" s="178" t="n">
        <v>1883.57723785932</v>
      </c>
      <c r="I3408" s="179" t="n">
        <v>4343104.11923655</v>
      </c>
      <c r="J3408" s="180" t="str">
        <f>IF(I3408&gt;0,H3408/I3408,0)</f>
      </c>
      <c r="K3408" s="181" t="str">
        <f>1-EXP(-J3408)</f>
      </c>
      <c r="L3408" s="182" t="str">
        <f>IF(G3408=30,1,M3407)</f>
      </c>
      <c r="M3408" s="183" t="str">
        <f>L3408*(1-K3408)</f>
      </c>
    </row>
    <row r="3409">
      <c r="A3409" t="s">
        <v>167</v>
      </c>
      <c r="B3409" t="s">
        <v>232</v>
      </c>
      <c r="C3409" s="35" t="s">
        <v>457</v>
      </c>
      <c r="D3409" t="s">
        <v>530</v>
      </c>
      <c r="E3409" t="s">
        <v>548</v>
      </c>
      <c r="F3409" s="176" t="n">
        <v>2032</v>
      </c>
      <c r="G3409" s="177" t="n">
        <v>37</v>
      </c>
      <c r="H3409" s="178" t="n">
        <v>2001.77285656107</v>
      </c>
      <c r="I3409" s="179" t="n">
        <v>4278788.92722498</v>
      </c>
      <c r="J3409" s="180" t="str">
        <f>IF(I3409&gt;0,H3409/I3409,0)</f>
      </c>
      <c r="K3409" s="181" t="str">
        <f>1-EXP(-J3409)</f>
      </c>
      <c r="L3409" s="182" t="str">
        <f>IF(G3409=30,1,M3408)</f>
      </c>
      <c r="M3409" s="183" t="str">
        <f>L3409*(1-K3409)</f>
      </c>
    </row>
    <row r="3410">
      <c r="A3410" t="s">
        <v>167</v>
      </c>
      <c r="B3410" t="s">
        <v>232</v>
      </c>
      <c r="C3410" s="35" t="s">
        <v>457</v>
      </c>
      <c r="D3410" t="s">
        <v>530</v>
      </c>
      <c r="E3410" t="s">
        <v>548</v>
      </c>
      <c r="F3410" s="176" t="n">
        <v>2032</v>
      </c>
      <c r="G3410" s="177" t="n">
        <v>38</v>
      </c>
      <c r="H3410" s="178" t="n">
        <v>2154.8705265367</v>
      </c>
      <c r="I3410" s="179" t="n">
        <v>4223898.79910008</v>
      </c>
      <c r="J3410" s="180" t="str">
        <f>IF(I3410&gt;0,H3410/I3410,0)</f>
      </c>
      <c r="K3410" s="181" t="str">
        <f>1-EXP(-J3410)</f>
      </c>
      <c r="L3410" s="182" t="str">
        <f>IF(G3410=30,1,M3409)</f>
      </c>
      <c r="M3410" s="183" t="str">
        <f>L3410*(1-K3410)</f>
      </c>
    </row>
    <row r="3411">
      <c r="A3411" t="s">
        <v>167</v>
      </c>
      <c r="B3411" t="s">
        <v>232</v>
      </c>
      <c r="C3411" s="35" t="s">
        <v>457</v>
      </c>
      <c r="D3411" t="s">
        <v>530</v>
      </c>
      <c r="E3411" t="s">
        <v>548</v>
      </c>
      <c r="F3411" s="176" t="n">
        <v>2032</v>
      </c>
      <c r="G3411" s="177" t="n">
        <v>39</v>
      </c>
      <c r="H3411" s="178" t="n">
        <v>2253.55818604659</v>
      </c>
      <c r="I3411" s="179" t="n">
        <v>4171426.79066061</v>
      </c>
      <c r="J3411" s="180" t="str">
        <f>IF(I3411&gt;0,H3411/I3411,0)</f>
      </c>
      <c r="K3411" s="181" t="str">
        <f>1-EXP(-J3411)</f>
      </c>
      <c r="L3411" s="182" t="str">
        <f>IF(G3411=30,1,M3410)</f>
      </c>
      <c r="M3411" s="183" t="str">
        <f>L3411*(1-K3411)</f>
      </c>
    </row>
    <row r="3412">
      <c r="A3412" t="s">
        <v>167</v>
      </c>
      <c r="B3412" t="s">
        <v>232</v>
      </c>
      <c r="C3412" s="35" t="s">
        <v>457</v>
      </c>
      <c r="D3412" t="s">
        <v>530</v>
      </c>
      <c r="E3412" t="s">
        <v>548</v>
      </c>
      <c r="F3412" s="176" t="n">
        <v>2032</v>
      </c>
      <c r="G3412" s="177" t="n">
        <v>40</v>
      </c>
      <c r="H3412" s="178" t="n">
        <v>2430.31672504637</v>
      </c>
      <c r="I3412" s="179" t="n">
        <v>4153806.4694773</v>
      </c>
      <c r="J3412" s="180" t="str">
        <f>IF(I3412&gt;0,H3412/I3412,0)</f>
      </c>
      <c r="K3412" s="181" t="str">
        <f>1-EXP(-J3412)</f>
      </c>
      <c r="L3412" s="182" t="str">
        <f>IF(G3412=30,1,M3411)</f>
      </c>
      <c r="M3412" s="183" t="str">
        <f>L3412*(1-K3412)</f>
      </c>
    </row>
    <row r="3413">
      <c r="A3413" t="s">
        <v>167</v>
      </c>
      <c r="B3413" t="s">
        <v>232</v>
      </c>
      <c r="C3413" s="35" t="s">
        <v>457</v>
      </c>
      <c r="D3413" t="s">
        <v>530</v>
      </c>
      <c r="E3413" t="s">
        <v>548</v>
      </c>
      <c r="F3413" s="176" t="n">
        <v>2032</v>
      </c>
      <c r="G3413" s="177" t="n">
        <v>41</v>
      </c>
      <c r="H3413" s="178" t="n">
        <v>3164.69052286335</v>
      </c>
      <c r="I3413" s="179" t="n">
        <v>4130334.85874835</v>
      </c>
      <c r="J3413" s="180" t="str">
        <f>IF(I3413&gt;0,H3413/I3413,0)</f>
      </c>
      <c r="K3413" s="181" t="str">
        <f>1-EXP(-J3413)</f>
      </c>
      <c r="L3413" s="182" t="str">
        <f>IF(G3413=30,1,M3412)</f>
      </c>
      <c r="M3413" s="183" t="str">
        <f>L3413*(1-K3413)</f>
      </c>
    </row>
    <row r="3414">
      <c r="A3414" t="s">
        <v>167</v>
      </c>
      <c r="B3414" t="s">
        <v>232</v>
      </c>
      <c r="C3414" s="35" t="s">
        <v>457</v>
      </c>
      <c r="D3414" t="s">
        <v>530</v>
      </c>
      <c r="E3414" t="s">
        <v>548</v>
      </c>
      <c r="F3414" s="176" t="n">
        <v>2032</v>
      </c>
      <c r="G3414" s="177" t="n">
        <v>42</v>
      </c>
      <c r="H3414" s="178" t="n">
        <v>3475.96294095927</v>
      </c>
      <c r="I3414" s="179" t="n">
        <v>4110364.84645541</v>
      </c>
      <c r="J3414" s="180" t="str">
        <f>IF(I3414&gt;0,H3414/I3414,0)</f>
      </c>
      <c r="K3414" s="181" t="str">
        <f>1-EXP(-J3414)</f>
      </c>
      <c r="L3414" s="182" t="str">
        <f>IF(G3414=30,1,M3413)</f>
      </c>
      <c r="M3414" s="183" t="str">
        <f>L3414*(1-K3414)</f>
      </c>
    </row>
    <row r="3415">
      <c r="A3415" t="s">
        <v>167</v>
      </c>
      <c r="B3415" t="s">
        <v>232</v>
      </c>
      <c r="C3415" s="35" t="s">
        <v>457</v>
      </c>
      <c r="D3415" t="s">
        <v>530</v>
      </c>
      <c r="E3415" t="s">
        <v>548</v>
      </c>
      <c r="F3415" s="176" t="n">
        <v>2032</v>
      </c>
      <c r="G3415" s="177" t="n">
        <v>43</v>
      </c>
      <c r="H3415" s="178" t="n">
        <v>3886.05199291903</v>
      </c>
      <c r="I3415" s="179" t="n">
        <v>4113080.67456805</v>
      </c>
      <c r="J3415" s="180" t="str">
        <f>IF(I3415&gt;0,H3415/I3415,0)</f>
      </c>
      <c r="K3415" s="181" t="str">
        <f>1-EXP(-J3415)</f>
      </c>
      <c r="L3415" s="182" t="str">
        <f>IF(G3415=30,1,M3414)</f>
      </c>
      <c r="M3415" s="183" t="str">
        <f>L3415*(1-K3415)</f>
      </c>
    </row>
    <row r="3416">
      <c r="A3416" t="s">
        <v>167</v>
      </c>
      <c r="B3416" t="s">
        <v>232</v>
      </c>
      <c r="C3416" s="35" t="s">
        <v>457</v>
      </c>
      <c r="D3416" t="s">
        <v>530</v>
      </c>
      <c r="E3416" t="s">
        <v>548</v>
      </c>
      <c r="F3416" s="176" t="n">
        <v>2032</v>
      </c>
      <c r="G3416" s="177" t="n">
        <v>44</v>
      </c>
      <c r="H3416" s="178" t="n">
        <v>4147.1561549945</v>
      </c>
      <c r="I3416" s="179" t="n">
        <v>4069773.39036959</v>
      </c>
      <c r="J3416" s="180" t="str">
        <f>IF(I3416&gt;0,H3416/I3416,0)</f>
      </c>
      <c r="K3416" s="181" t="str">
        <f>1-EXP(-J3416)</f>
      </c>
      <c r="L3416" s="182" t="str">
        <f>IF(G3416=30,1,M3415)</f>
      </c>
      <c r="M3416" s="183" t="str">
        <f>L3416*(1-K3416)</f>
      </c>
    </row>
    <row r="3417">
      <c r="A3417" t="s">
        <v>167</v>
      </c>
      <c r="B3417" t="s">
        <v>232</v>
      </c>
      <c r="C3417" s="35" t="s">
        <v>457</v>
      </c>
      <c r="D3417" t="s">
        <v>530</v>
      </c>
      <c r="E3417" t="s">
        <v>548</v>
      </c>
      <c r="F3417" s="176" t="n">
        <v>2032</v>
      </c>
      <c r="G3417" s="177" t="n">
        <v>45</v>
      </c>
      <c r="H3417" s="178" t="n">
        <v>4511.87376029518</v>
      </c>
      <c r="I3417" s="179" t="n">
        <v>4017751.95245429</v>
      </c>
      <c r="J3417" s="180" t="str">
        <f>IF(I3417&gt;0,H3417/I3417,0)</f>
      </c>
      <c r="K3417" s="181" t="str">
        <f>1-EXP(-J3417)</f>
      </c>
      <c r="L3417" s="182" t="str">
        <f>IF(G3417=30,1,M3416)</f>
      </c>
      <c r="M3417" s="183" t="str">
        <f>L3417*(1-K3417)</f>
      </c>
    </row>
    <row r="3418">
      <c r="A3418" t="s">
        <v>167</v>
      </c>
      <c r="B3418" t="s">
        <v>232</v>
      </c>
      <c r="C3418" s="35" t="s">
        <v>457</v>
      </c>
      <c r="D3418" t="s">
        <v>530</v>
      </c>
      <c r="E3418" t="s">
        <v>548</v>
      </c>
      <c r="F3418" s="176" t="n">
        <v>2032</v>
      </c>
      <c r="G3418" s="177" t="n">
        <v>46</v>
      </c>
      <c r="H3418" s="178" t="n">
        <v>5735.22881415234</v>
      </c>
      <c r="I3418" s="179" t="n">
        <v>4026871.59239512</v>
      </c>
      <c r="J3418" s="180" t="str">
        <f>IF(I3418&gt;0,H3418/I3418,0)</f>
      </c>
      <c r="K3418" s="181" t="str">
        <f>1-EXP(-J3418)</f>
      </c>
      <c r="L3418" s="182" t="str">
        <f>IF(G3418=30,1,M3417)</f>
      </c>
      <c r="M3418" s="183" t="str">
        <f>L3418*(1-K3418)</f>
      </c>
    </row>
    <row r="3419">
      <c r="A3419" t="s">
        <v>167</v>
      </c>
      <c r="B3419" t="s">
        <v>232</v>
      </c>
      <c r="C3419" s="35" t="s">
        <v>457</v>
      </c>
      <c r="D3419" t="s">
        <v>530</v>
      </c>
      <c r="E3419" t="s">
        <v>548</v>
      </c>
      <c r="F3419" s="176" t="n">
        <v>2032</v>
      </c>
      <c r="G3419" s="177" t="n">
        <v>47</v>
      </c>
      <c r="H3419" s="178" t="n">
        <v>6471.00112969545</v>
      </c>
      <c r="I3419" s="179" t="n">
        <v>4092124.22906802</v>
      </c>
      <c r="J3419" s="180" t="str">
        <f>IF(I3419&gt;0,H3419/I3419,0)</f>
      </c>
      <c r="K3419" s="181" t="str">
        <f>1-EXP(-J3419)</f>
      </c>
      <c r="L3419" s="182" t="str">
        <f>IF(G3419=30,1,M3418)</f>
      </c>
      <c r="M3419" s="183" t="str">
        <f>L3419*(1-K3419)</f>
      </c>
    </row>
    <row r="3420">
      <c r="A3420" t="s">
        <v>167</v>
      </c>
      <c r="B3420" t="s">
        <v>232</v>
      </c>
      <c r="C3420" s="35" t="s">
        <v>457</v>
      </c>
      <c r="D3420" t="s">
        <v>530</v>
      </c>
      <c r="E3420" t="s">
        <v>548</v>
      </c>
      <c r="F3420" s="176" t="n">
        <v>2032</v>
      </c>
      <c r="G3420" s="177" t="n">
        <v>48</v>
      </c>
      <c r="H3420" s="178" t="n">
        <v>7285.06296820469</v>
      </c>
      <c r="I3420" s="179" t="n">
        <v>4115454.65181563</v>
      </c>
      <c r="J3420" s="180" t="str">
        <f>IF(I3420&gt;0,H3420/I3420,0)</f>
      </c>
      <c r="K3420" s="181" t="str">
        <f>1-EXP(-J3420)</f>
      </c>
      <c r="L3420" s="182" t="str">
        <f>IF(G3420=30,1,M3419)</f>
      </c>
      <c r="M3420" s="183" t="str">
        <f>L3420*(1-K3420)</f>
      </c>
    </row>
    <row r="3421">
      <c r="A3421" t="s">
        <v>167</v>
      </c>
      <c r="B3421" t="s">
        <v>232</v>
      </c>
      <c r="C3421" s="35" t="s">
        <v>457</v>
      </c>
      <c r="D3421" t="s">
        <v>530</v>
      </c>
      <c r="E3421" t="s">
        <v>548</v>
      </c>
      <c r="F3421" s="176" t="n">
        <v>2032</v>
      </c>
      <c r="G3421" s="177" t="n">
        <v>49</v>
      </c>
      <c r="H3421" s="178" t="n">
        <v>7686.57936460647</v>
      </c>
      <c r="I3421" s="179" t="n">
        <v>4080073.23246073</v>
      </c>
      <c r="J3421" s="180" t="str">
        <f>IF(I3421&gt;0,H3421/I3421,0)</f>
      </c>
      <c r="K3421" s="181" t="str">
        <f>1-EXP(-J3421)</f>
      </c>
      <c r="L3421" s="182" t="str">
        <f>IF(G3421=30,1,M3420)</f>
      </c>
      <c r="M3421" s="183" t="str">
        <f>L3421*(1-K3421)</f>
      </c>
    </row>
    <row r="3422">
      <c r="A3422" t="s">
        <v>167</v>
      </c>
      <c r="B3422" t="s">
        <v>232</v>
      </c>
      <c r="C3422" s="35" t="s">
        <v>457</v>
      </c>
      <c r="D3422" t="s">
        <v>530</v>
      </c>
      <c r="E3422" t="s">
        <v>548</v>
      </c>
      <c r="F3422" s="176" t="n">
        <v>2032</v>
      </c>
      <c r="G3422" s="177" t="n">
        <v>50</v>
      </c>
      <c r="H3422" s="178" t="n">
        <v>8120.35450828879</v>
      </c>
      <c r="I3422" s="179" t="n">
        <v>4020188.20651385</v>
      </c>
      <c r="J3422" s="180" t="str">
        <f>IF(I3422&gt;0,H3422/I3422,0)</f>
      </c>
      <c r="K3422" s="181" t="str">
        <f>1-EXP(-J3422)</f>
      </c>
      <c r="L3422" s="182" t="str">
        <f>IF(G3422=30,1,M3421)</f>
      </c>
      <c r="M3422" s="183" t="str">
        <f>L3422*(1-K3422)</f>
      </c>
    </row>
    <row r="3423">
      <c r="A3423" t="s">
        <v>167</v>
      </c>
      <c r="B3423" t="s">
        <v>232</v>
      </c>
      <c r="C3423" s="35" t="s">
        <v>457</v>
      </c>
      <c r="D3423" t="s">
        <v>530</v>
      </c>
      <c r="E3423" t="s">
        <v>548</v>
      </c>
      <c r="F3423" s="176" t="n">
        <v>2032</v>
      </c>
      <c r="G3423" s="177" t="n">
        <v>51</v>
      </c>
      <c r="H3423" s="178" t="n">
        <v>8927.74837891722</v>
      </c>
      <c r="I3423" s="179" t="n">
        <v>3953082.93025106</v>
      </c>
      <c r="J3423" s="180" t="str">
        <f>IF(I3423&gt;0,H3423/I3423,0)</f>
      </c>
      <c r="K3423" s="181" t="str">
        <f>1-EXP(-J3423)</f>
      </c>
      <c r="L3423" s="182" t="str">
        <f>IF(G3423=30,1,M3422)</f>
      </c>
      <c r="M3423" s="183" t="str">
        <f>L3423*(1-K3423)</f>
      </c>
    </row>
    <row r="3424">
      <c r="A3424" t="s">
        <v>167</v>
      </c>
      <c r="B3424" t="s">
        <v>232</v>
      </c>
      <c r="C3424" s="35" t="s">
        <v>457</v>
      </c>
      <c r="D3424" t="s">
        <v>530</v>
      </c>
      <c r="E3424" t="s">
        <v>548</v>
      </c>
      <c r="F3424" s="176" t="n">
        <v>2032</v>
      </c>
      <c r="G3424" s="177" t="n">
        <v>52</v>
      </c>
      <c r="H3424" s="178" t="n">
        <v>9353.89922588644</v>
      </c>
      <c r="I3424" s="179" t="n">
        <v>3891213.74045605</v>
      </c>
      <c r="J3424" s="180" t="str">
        <f>IF(I3424&gt;0,H3424/I3424,0)</f>
      </c>
      <c r="K3424" s="181" t="str">
        <f>1-EXP(-J3424)</f>
      </c>
      <c r="L3424" s="182" t="str">
        <f>IF(G3424=30,1,M3423)</f>
      </c>
      <c r="M3424" s="183" t="str">
        <f>L3424*(1-K3424)</f>
      </c>
    </row>
    <row r="3425">
      <c r="A3425" t="s">
        <v>167</v>
      </c>
      <c r="B3425" t="s">
        <v>232</v>
      </c>
      <c r="C3425" s="35" t="s">
        <v>457</v>
      </c>
      <c r="D3425" t="s">
        <v>530</v>
      </c>
      <c r="E3425" t="s">
        <v>548</v>
      </c>
      <c r="F3425" s="176" t="n">
        <v>2032</v>
      </c>
      <c r="G3425" s="177" t="n">
        <v>53</v>
      </c>
      <c r="H3425" s="178" t="n">
        <v>9821.86054194725</v>
      </c>
      <c r="I3425" s="179" t="n">
        <v>3815753.81955874</v>
      </c>
      <c r="J3425" s="180" t="str">
        <f>IF(I3425&gt;0,H3425/I3425,0)</f>
      </c>
      <c r="K3425" s="181" t="str">
        <f>1-EXP(-J3425)</f>
      </c>
      <c r="L3425" s="182" t="str">
        <f>IF(G3425=30,1,M3424)</f>
      </c>
      <c r="M3425" s="183" t="str">
        <f>L3425*(1-K3425)</f>
      </c>
    </row>
    <row r="3426">
      <c r="A3426" t="s">
        <v>167</v>
      </c>
      <c r="B3426" t="s">
        <v>232</v>
      </c>
      <c r="C3426" s="35" t="s">
        <v>457</v>
      </c>
      <c r="D3426" t="s">
        <v>530</v>
      </c>
      <c r="E3426" t="s">
        <v>548</v>
      </c>
      <c r="F3426" s="176" t="n">
        <v>2032</v>
      </c>
      <c r="G3426" s="177" t="n">
        <v>54</v>
      </c>
      <c r="H3426" s="178" t="n">
        <v>10357.4491005526</v>
      </c>
      <c r="I3426" s="179" t="n">
        <v>3716133.17369769</v>
      </c>
      <c r="J3426" s="180" t="str">
        <f>IF(I3426&gt;0,H3426/I3426,0)</f>
      </c>
      <c r="K3426" s="181" t="str">
        <f>1-EXP(-J3426)</f>
      </c>
      <c r="L3426" s="182" t="str">
        <f>IF(G3426=30,1,M3425)</f>
      </c>
      <c r="M3426" s="183" t="str">
        <f>L3426*(1-K3426)</f>
      </c>
    </row>
    <row r="3427">
      <c r="A3427" t="s">
        <v>167</v>
      </c>
      <c r="B3427" t="s">
        <v>232</v>
      </c>
      <c r="C3427" s="35" t="s">
        <v>457</v>
      </c>
      <c r="D3427" t="s">
        <v>530</v>
      </c>
      <c r="E3427" t="s">
        <v>548</v>
      </c>
      <c r="F3427" s="176" t="n">
        <v>2032</v>
      </c>
      <c r="G3427" s="177" t="n">
        <v>55</v>
      </c>
      <c r="H3427" s="178" t="n">
        <v>10947.3987494114</v>
      </c>
      <c r="I3427" s="179" t="n">
        <v>3620359.58812964</v>
      </c>
      <c r="J3427" s="180" t="str">
        <f>IF(I3427&gt;0,H3427/I3427,0)</f>
      </c>
      <c r="K3427" s="181" t="str">
        <f>1-EXP(-J3427)</f>
      </c>
      <c r="L3427" s="182" t="str">
        <f>IF(G3427=30,1,M3426)</f>
      </c>
      <c r="M3427" s="183" t="str">
        <f>L3427*(1-K3427)</f>
      </c>
    </row>
    <row r="3428">
      <c r="A3428" t="s">
        <v>167</v>
      </c>
      <c r="B3428" t="s">
        <v>232</v>
      </c>
      <c r="C3428" s="35" t="s">
        <v>457</v>
      </c>
      <c r="D3428" t="s">
        <v>530</v>
      </c>
      <c r="E3428" t="s">
        <v>548</v>
      </c>
      <c r="F3428" s="176" t="n">
        <v>2032</v>
      </c>
      <c r="G3428" s="177" t="n">
        <v>56</v>
      </c>
      <c r="H3428" s="178" t="n">
        <v>11793.835289459</v>
      </c>
      <c r="I3428" s="179" t="n">
        <v>3538826.16202806</v>
      </c>
      <c r="J3428" s="180" t="str">
        <f>IF(I3428&gt;0,H3428/I3428,0)</f>
      </c>
      <c r="K3428" s="181" t="str">
        <f>1-EXP(-J3428)</f>
      </c>
      <c r="L3428" s="182" t="str">
        <f>IF(G3428=30,1,M3427)</f>
      </c>
      <c r="M3428" s="183" t="str">
        <f>L3428*(1-K3428)</f>
      </c>
    </row>
    <row r="3429">
      <c r="A3429" t="s">
        <v>167</v>
      </c>
      <c r="B3429" t="s">
        <v>232</v>
      </c>
      <c r="C3429" s="35" t="s">
        <v>457</v>
      </c>
      <c r="D3429" t="s">
        <v>530</v>
      </c>
      <c r="E3429" t="s">
        <v>548</v>
      </c>
      <c r="F3429" s="176" t="n">
        <v>2032</v>
      </c>
      <c r="G3429" s="177" t="n">
        <v>57</v>
      </c>
      <c r="H3429" s="178" t="n">
        <v>12592.1766505153</v>
      </c>
      <c r="I3429" s="179" t="n">
        <v>3444527.44126573</v>
      </c>
      <c r="J3429" s="180" t="str">
        <f>IF(I3429&gt;0,H3429/I3429,0)</f>
      </c>
      <c r="K3429" s="181" t="str">
        <f>1-EXP(-J3429)</f>
      </c>
      <c r="L3429" s="182" t="str">
        <f>IF(G3429=30,1,M3428)</f>
      </c>
      <c r="M3429" s="183" t="str">
        <f>L3429*(1-K3429)</f>
      </c>
    </row>
    <row r="3430">
      <c r="A3430" t="s">
        <v>167</v>
      </c>
      <c r="B3430" t="s">
        <v>232</v>
      </c>
      <c r="C3430" s="35" t="s">
        <v>457</v>
      </c>
      <c r="D3430" t="s">
        <v>530</v>
      </c>
      <c r="E3430" t="s">
        <v>548</v>
      </c>
      <c r="F3430" s="176" t="n">
        <v>2032</v>
      </c>
      <c r="G3430" s="177" t="n">
        <v>58</v>
      </c>
      <c r="H3430" s="178" t="n">
        <v>13542.8727406746</v>
      </c>
      <c r="I3430" s="179" t="n">
        <v>3364477.53762768</v>
      </c>
      <c r="J3430" s="180" t="str">
        <f>IF(I3430&gt;0,H3430/I3430,0)</f>
      </c>
      <c r="K3430" s="181" t="str">
        <f>1-EXP(-J3430)</f>
      </c>
      <c r="L3430" s="182" t="str">
        <f>IF(G3430=30,1,M3429)</f>
      </c>
      <c r="M3430" s="183" t="str">
        <f>L3430*(1-K3430)</f>
      </c>
    </row>
    <row r="3431">
      <c r="A3431" t="s">
        <v>167</v>
      </c>
      <c r="B3431" t="s">
        <v>232</v>
      </c>
      <c r="C3431" s="35" t="s">
        <v>457</v>
      </c>
      <c r="D3431" t="s">
        <v>530</v>
      </c>
      <c r="E3431" t="s">
        <v>548</v>
      </c>
      <c r="F3431" s="176" t="n">
        <v>2032</v>
      </c>
      <c r="G3431" s="177" t="n">
        <v>59</v>
      </c>
      <c r="H3431" s="178" t="n">
        <v>13939.0514751642</v>
      </c>
      <c r="I3431" s="179" t="n">
        <v>3283776.69729114</v>
      </c>
      <c r="J3431" s="180" t="str">
        <f>IF(I3431&gt;0,H3431/I3431,0)</f>
      </c>
      <c r="K3431" s="181" t="str">
        <f>1-EXP(-J3431)</f>
      </c>
      <c r="L3431" s="182" t="str">
        <f>IF(G3431=30,1,M3430)</f>
      </c>
      <c r="M3431" s="183" t="str">
        <f>L3431*(1-K3431)</f>
      </c>
    </row>
    <row r="3432">
      <c r="A3432" t="s">
        <v>167</v>
      </c>
      <c r="B3432" t="s">
        <v>232</v>
      </c>
      <c r="C3432" s="35" t="s">
        <v>457</v>
      </c>
      <c r="D3432" t="s">
        <v>530</v>
      </c>
      <c r="E3432" t="s">
        <v>548</v>
      </c>
      <c r="F3432" s="176" t="n">
        <v>2032</v>
      </c>
      <c r="G3432" s="177" t="n">
        <v>60</v>
      </c>
      <c r="H3432" s="178" t="n">
        <v>14398.8953782499</v>
      </c>
      <c r="I3432" s="179" t="n">
        <v>3182629.62743282</v>
      </c>
      <c r="J3432" s="180" t="str">
        <f>IF(I3432&gt;0,H3432/I3432,0)</f>
      </c>
      <c r="K3432" s="181" t="str">
        <f>1-EXP(-J3432)</f>
      </c>
      <c r="L3432" s="182" t="str">
        <f>IF(G3432=30,1,M3431)</f>
      </c>
      <c r="M3432" s="183" t="str">
        <f>L3432*(1-K3432)</f>
      </c>
    </row>
    <row r="3433">
      <c r="A3433" t="s">
        <v>167</v>
      </c>
      <c r="B3433" t="s">
        <v>232</v>
      </c>
      <c r="C3433" s="35" t="s">
        <v>457</v>
      </c>
      <c r="D3433" t="s">
        <v>530</v>
      </c>
      <c r="E3433" t="s">
        <v>548</v>
      </c>
      <c r="F3433" s="176" t="n">
        <v>2032</v>
      </c>
      <c r="G3433" s="177" t="n">
        <v>61</v>
      </c>
      <c r="H3433" s="178" t="n">
        <v>15247.1538300786</v>
      </c>
      <c r="I3433" s="179" t="n">
        <v>3091805.46449981</v>
      </c>
      <c r="J3433" s="180" t="str">
        <f>IF(I3433&gt;0,H3433/I3433,0)</f>
      </c>
      <c r="K3433" s="181" t="str">
        <f>1-EXP(-J3433)</f>
      </c>
      <c r="L3433" s="182" t="str">
        <f>IF(G3433=30,1,M3432)</f>
      </c>
      <c r="M3433" s="183" t="str">
        <f>L3433*(1-K3433)</f>
      </c>
    </row>
    <row r="3434">
      <c r="A3434" t="s">
        <v>167</v>
      </c>
      <c r="B3434" t="s">
        <v>232</v>
      </c>
      <c r="C3434" s="35" t="s">
        <v>457</v>
      </c>
      <c r="D3434" t="s">
        <v>530</v>
      </c>
      <c r="E3434" t="s">
        <v>548</v>
      </c>
      <c r="F3434" s="176" t="n">
        <v>2032</v>
      </c>
      <c r="G3434" s="177" t="n">
        <v>62</v>
      </c>
      <c r="H3434" s="178" t="n">
        <v>15918.7163225793</v>
      </c>
      <c r="I3434" s="179" t="n">
        <v>2998693.09894868</v>
      </c>
      <c r="J3434" s="180" t="str">
        <f>IF(I3434&gt;0,H3434/I3434,0)</f>
      </c>
      <c r="K3434" s="181" t="str">
        <f>1-EXP(-J3434)</f>
      </c>
      <c r="L3434" s="182" t="str">
        <f>IF(G3434=30,1,M3433)</f>
      </c>
      <c r="M3434" s="183" t="str">
        <f>L3434*(1-K3434)</f>
      </c>
    </row>
    <row r="3435">
      <c r="A3435" t="s">
        <v>167</v>
      </c>
      <c r="B3435" t="s">
        <v>232</v>
      </c>
      <c r="C3435" s="35" t="s">
        <v>457</v>
      </c>
      <c r="D3435" t="s">
        <v>530</v>
      </c>
      <c r="E3435" t="s">
        <v>548</v>
      </c>
      <c r="F3435" s="176" t="n">
        <v>2032</v>
      </c>
      <c r="G3435" s="177" t="n">
        <v>63</v>
      </c>
      <c r="H3435" s="178" t="n">
        <v>16594.536922037</v>
      </c>
      <c r="I3435" s="179" t="n">
        <v>2890070.70870539</v>
      </c>
      <c r="J3435" s="180" t="str">
        <f>IF(I3435&gt;0,H3435/I3435,0)</f>
      </c>
      <c r="K3435" s="181" t="str">
        <f>1-EXP(-J3435)</f>
      </c>
      <c r="L3435" s="182" t="str">
        <f>IF(G3435=30,1,M3434)</f>
      </c>
      <c r="M3435" s="183" t="str">
        <f>L3435*(1-K3435)</f>
      </c>
    </row>
    <row r="3436">
      <c r="A3436" t="s">
        <v>167</v>
      </c>
      <c r="B3436" t="s">
        <v>232</v>
      </c>
      <c r="C3436" s="35" t="s">
        <v>457</v>
      </c>
      <c r="D3436" t="s">
        <v>530</v>
      </c>
      <c r="E3436" t="s">
        <v>548</v>
      </c>
      <c r="F3436" s="176" t="n">
        <v>2032</v>
      </c>
      <c r="G3436" s="177" t="n">
        <v>64</v>
      </c>
      <c r="H3436" s="178" t="n">
        <v>17831.0681394742</v>
      </c>
      <c r="I3436" s="179" t="n">
        <v>2773786.76957514</v>
      </c>
      <c r="J3436" s="180" t="str">
        <f>IF(I3436&gt;0,H3436/I3436,0)</f>
      </c>
      <c r="K3436" s="181" t="str">
        <f>1-EXP(-J3436)</f>
      </c>
      <c r="L3436" s="182" t="str">
        <f>IF(G3436=30,1,M3435)</f>
      </c>
      <c r="M3436" s="183" t="str">
        <f>L3436*(1-K3436)</f>
      </c>
    </row>
    <row r="3437">
      <c r="A3437" t="s">
        <v>167</v>
      </c>
      <c r="B3437" t="s">
        <v>232</v>
      </c>
      <c r="C3437" s="35" t="s">
        <v>457</v>
      </c>
      <c r="D3437" t="s">
        <v>530</v>
      </c>
      <c r="E3437" t="s">
        <v>548</v>
      </c>
      <c r="F3437" s="176" t="n">
        <v>2032</v>
      </c>
      <c r="G3437" s="177" t="n">
        <v>65</v>
      </c>
      <c r="H3437" s="178" t="n">
        <v>19004.0543078596</v>
      </c>
      <c r="I3437" s="179" t="n">
        <v>2658786.11288855</v>
      </c>
      <c r="J3437" s="180" t="str">
        <f>IF(I3437&gt;0,H3437/I3437,0)</f>
      </c>
      <c r="K3437" s="181" t="str">
        <f>1-EXP(-J3437)</f>
      </c>
      <c r="L3437" s="182" t="str">
        <f>IF(G3437=30,1,M3436)</f>
      </c>
      <c r="M3437" s="183" t="str">
        <f>L3437*(1-K3437)</f>
      </c>
    </row>
    <row r="3438">
      <c r="A3438" t="s">
        <v>167</v>
      </c>
      <c r="B3438" t="s">
        <v>232</v>
      </c>
      <c r="C3438" s="35" t="s">
        <v>457</v>
      </c>
      <c r="D3438" t="s">
        <v>530</v>
      </c>
      <c r="E3438" t="s">
        <v>548</v>
      </c>
      <c r="F3438" s="176" t="n">
        <v>2032</v>
      </c>
      <c r="G3438" s="177" t="n">
        <v>66</v>
      </c>
      <c r="H3438" s="178" t="n">
        <v>19605.5362983921</v>
      </c>
      <c r="I3438" s="179" t="n">
        <v>2531189.63865222</v>
      </c>
      <c r="J3438" s="180" t="str">
        <f>IF(I3438&gt;0,H3438/I3438,0)</f>
      </c>
      <c r="K3438" s="181" t="str">
        <f>1-EXP(-J3438)</f>
      </c>
      <c r="L3438" s="182" t="str">
        <f>IF(G3438=30,1,M3437)</f>
      </c>
      <c r="M3438" s="183" t="str">
        <f>L3438*(1-K3438)</f>
      </c>
    </row>
    <row r="3439">
      <c r="A3439" t="s">
        <v>167</v>
      </c>
      <c r="B3439" t="s">
        <v>232</v>
      </c>
      <c r="C3439" s="35" t="s">
        <v>457</v>
      </c>
      <c r="D3439" t="s">
        <v>530</v>
      </c>
      <c r="E3439" t="s">
        <v>548</v>
      </c>
      <c r="F3439" s="176" t="n">
        <v>2032</v>
      </c>
      <c r="G3439" s="177" t="n">
        <v>67</v>
      </c>
      <c r="H3439" s="178" t="n">
        <v>20437.8205462762</v>
      </c>
      <c r="I3439" s="179" t="n">
        <v>2391812.04365415</v>
      </c>
      <c r="J3439" s="180" t="str">
        <f>IF(I3439&gt;0,H3439/I3439,0)</f>
      </c>
      <c r="K3439" s="181" t="str">
        <f>1-EXP(-J3439)</f>
      </c>
      <c r="L3439" s="182" t="str">
        <f>IF(G3439=30,1,M3438)</f>
      </c>
      <c r="M3439" s="183" t="str">
        <f>L3439*(1-K3439)</f>
      </c>
    </row>
    <row r="3440">
      <c r="A3440" t="s">
        <v>167</v>
      </c>
      <c r="B3440" t="s">
        <v>232</v>
      </c>
      <c r="C3440" s="35" t="s">
        <v>457</v>
      </c>
      <c r="D3440" t="s">
        <v>530</v>
      </c>
      <c r="E3440" t="s">
        <v>548</v>
      </c>
      <c r="F3440" s="176" t="n">
        <v>2032</v>
      </c>
      <c r="G3440" s="177" t="n">
        <v>68</v>
      </c>
      <c r="H3440" s="178" t="n">
        <v>21180.0270241298</v>
      </c>
      <c r="I3440" s="179" t="n">
        <v>2253755.177616</v>
      </c>
      <c r="J3440" s="180" t="str">
        <f>IF(I3440&gt;0,H3440/I3440,0)</f>
      </c>
      <c r="K3440" s="181" t="str">
        <f>1-EXP(-J3440)</f>
      </c>
      <c r="L3440" s="182" t="str">
        <f>IF(G3440=30,1,M3439)</f>
      </c>
      <c r="M3440" s="183" t="str">
        <f>L3440*(1-K3440)</f>
      </c>
    </row>
    <row r="3441">
      <c r="A3441" t="s">
        <v>167</v>
      </c>
      <c r="B3441" t="s">
        <v>232</v>
      </c>
      <c r="C3441" s="35" t="s">
        <v>457</v>
      </c>
      <c r="D3441" t="s">
        <v>530</v>
      </c>
      <c r="E3441" t="s">
        <v>548</v>
      </c>
      <c r="F3441" s="176" t="n">
        <v>2032</v>
      </c>
      <c r="G3441" s="177" t="n">
        <v>69</v>
      </c>
      <c r="H3441" s="178" t="n">
        <v>20982.8050344641</v>
      </c>
      <c r="I3441" s="179" t="n">
        <v>2117158.33003848</v>
      </c>
      <c r="J3441" s="180" t="str">
        <f>IF(I3441&gt;0,H3441/I3441,0)</f>
      </c>
      <c r="K3441" s="181" t="str">
        <f>1-EXP(-J3441)</f>
      </c>
      <c r="L3441" s="182" t="str">
        <f>IF(G3441=30,1,M3440)</f>
      </c>
      <c r="M3441" s="183" t="str">
        <f>L3441*(1-K3441)</f>
      </c>
    </row>
    <row r="3442">
      <c r="A3442" t="s">
        <v>167</v>
      </c>
      <c r="B3442" t="s">
        <v>232</v>
      </c>
      <c r="C3442" s="35" t="s">
        <v>457</v>
      </c>
      <c r="D3442" t="s">
        <v>530</v>
      </c>
      <c r="E3442" t="s">
        <v>548</v>
      </c>
      <c r="F3442" s="176" t="n">
        <v>2033</v>
      </c>
      <c r="G3442" s="177" t="n">
        <v>30</v>
      </c>
      <c r="H3442" s="178" t="n">
        <v>707.029224836324</v>
      </c>
      <c r="I3442" s="179" t="n">
        <v>4355794.10822182</v>
      </c>
      <c r="J3442" s="180" t="str">
        <f>IF(I3442&gt;0,H3442/I3442,0)</f>
      </c>
      <c r="K3442" s="181" t="str">
        <f>1-EXP(-J3442)</f>
      </c>
      <c r="L3442" s="182" t="str">
        <f>IF(G3442=30,1,M3441)</f>
      </c>
      <c r="M3442" s="183" t="str">
        <f>L3442*(1-K3442)</f>
      </c>
    </row>
    <row r="3443">
      <c r="A3443" t="s">
        <v>167</v>
      </c>
      <c r="B3443" t="s">
        <v>232</v>
      </c>
      <c r="C3443" s="35" t="s">
        <v>457</v>
      </c>
      <c r="D3443" t="s">
        <v>530</v>
      </c>
      <c r="E3443" t="s">
        <v>548</v>
      </c>
      <c r="F3443" s="176" t="n">
        <v>2033</v>
      </c>
      <c r="G3443" s="177" t="n">
        <v>31</v>
      </c>
      <c r="H3443" s="178" t="n">
        <v>1051.76858423767</v>
      </c>
      <c r="I3443" s="179" t="n">
        <v>4336898.30805338</v>
      </c>
      <c r="J3443" s="180" t="str">
        <f>IF(I3443&gt;0,H3443/I3443,0)</f>
      </c>
      <c r="K3443" s="181" t="str">
        <f>1-EXP(-J3443)</f>
      </c>
      <c r="L3443" s="182" t="str">
        <f>IF(G3443=30,1,M3442)</f>
      </c>
      <c r="M3443" s="183" t="str">
        <f>L3443*(1-K3443)</f>
      </c>
    </row>
    <row r="3444">
      <c r="A3444" t="s">
        <v>167</v>
      </c>
      <c r="B3444" t="s">
        <v>232</v>
      </c>
      <c r="C3444" s="35" t="s">
        <v>457</v>
      </c>
      <c r="D3444" t="s">
        <v>530</v>
      </c>
      <c r="E3444" t="s">
        <v>548</v>
      </c>
      <c r="F3444" s="176" t="n">
        <v>2033</v>
      </c>
      <c r="G3444" s="177" t="n">
        <v>32</v>
      </c>
      <c r="H3444" s="178" t="n">
        <v>1123.37228022796</v>
      </c>
      <c r="I3444" s="179" t="n">
        <v>4318299.39019789</v>
      </c>
      <c r="J3444" s="180" t="str">
        <f>IF(I3444&gt;0,H3444/I3444,0)</f>
      </c>
      <c r="K3444" s="181" t="str">
        <f>1-EXP(-J3444)</f>
      </c>
      <c r="L3444" s="182" t="str">
        <f>IF(G3444=30,1,M3443)</f>
      </c>
      <c r="M3444" s="183" t="str">
        <f>L3444*(1-K3444)</f>
      </c>
    </row>
    <row r="3445">
      <c r="A3445" t="s">
        <v>167</v>
      </c>
      <c r="B3445" t="s">
        <v>232</v>
      </c>
      <c r="C3445" s="35" t="s">
        <v>457</v>
      </c>
      <c r="D3445" t="s">
        <v>530</v>
      </c>
      <c r="E3445" t="s">
        <v>548</v>
      </c>
      <c r="F3445" s="176" t="n">
        <v>2033</v>
      </c>
      <c r="G3445" s="177" t="n">
        <v>33</v>
      </c>
      <c r="H3445" s="178" t="n">
        <v>1211.05719399877</v>
      </c>
      <c r="I3445" s="179" t="n">
        <v>4319466.68889253</v>
      </c>
      <c r="J3445" s="180" t="str">
        <f>IF(I3445&gt;0,H3445/I3445,0)</f>
      </c>
      <c r="K3445" s="181" t="str">
        <f>1-EXP(-J3445)</f>
      </c>
      <c r="L3445" s="182" t="str">
        <f>IF(G3445=30,1,M3444)</f>
      </c>
      <c r="M3445" s="183" t="str">
        <f>L3445*(1-K3445)</f>
      </c>
    </row>
    <row r="3446">
      <c r="A3446" t="s">
        <v>167</v>
      </c>
      <c r="B3446" t="s">
        <v>232</v>
      </c>
      <c r="C3446" s="35" t="s">
        <v>457</v>
      </c>
      <c r="D3446" t="s">
        <v>530</v>
      </c>
      <c r="E3446" t="s">
        <v>548</v>
      </c>
      <c r="F3446" s="176" t="n">
        <v>2033</v>
      </c>
      <c r="G3446" s="177" t="n">
        <v>34</v>
      </c>
      <c r="H3446" s="178" t="n">
        <v>1323.19302780726</v>
      </c>
      <c r="I3446" s="179" t="n">
        <v>4359489.46834323</v>
      </c>
      <c r="J3446" s="180" t="str">
        <f>IF(I3446&gt;0,H3446/I3446,0)</f>
      </c>
      <c r="K3446" s="181" t="str">
        <f>1-EXP(-J3446)</f>
      </c>
      <c r="L3446" s="182" t="str">
        <f>IF(G3446=30,1,M3445)</f>
      </c>
      <c r="M3446" s="183" t="str">
        <f>L3446*(1-K3446)</f>
      </c>
    </row>
    <row r="3447">
      <c r="A3447" t="s">
        <v>167</v>
      </c>
      <c r="B3447" t="s">
        <v>232</v>
      </c>
      <c r="C3447" s="35" t="s">
        <v>457</v>
      </c>
      <c r="D3447" t="s">
        <v>530</v>
      </c>
      <c r="E3447" t="s">
        <v>548</v>
      </c>
      <c r="F3447" s="176" t="n">
        <v>2033</v>
      </c>
      <c r="G3447" s="177" t="n">
        <v>35</v>
      </c>
      <c r="H3447" s="178" t="n">
        <v>1441.22628711052</v>
      </c>
      <c r="I3447" s="179" t="n">
        <v>4402072.95522182</v>
      </c>
      <c r="J3447" s="180" t="str">
        <f>IF(I3447&gt;0,H3447/I3447,0)</f>
      </c>
      <c r="K3447" s="181" t="str">
        <f>1-EXP(-J3447)</f>
      </c>
      <c r="L3447" s="182" t="str">
        <f>IF(G3447=30,1,M3446)</f>
      </c>
      <c r="M3447" s="183" t="str">
        <f>L3447*(1-K3447)</f>
      </c>
    </row>
    <row r="3448">
      <c r="A3448" t="s">
        <v>167</v>
      </c>
      <c r="B3448" t="s">
        <v>232</v>
      </c>
      <c r="C3448" s="35" t="s">
        <v>457</v>
      </c>
      <c r="D3448" t="s">
        <v>530</v>
      </c>
      <c r="E3448" t="s">
        <v>548</v>
      </c>
      <c r="F3448" s="176" t="n">
        <v>2033</v>
      </c>
      <c r="G3448" s="177" t="n">
        <v>36</v>
      </c>
      <c r="H3448" s="178" t="n">
        <v>1877.75459834675</v>
      </c>
      <c r="I3448" s="179" t="n">
        <v>4398375.80442759</v>
      </c>
      <c r="J3448" s="180" t="str">
        <f>IF(I3448&gt;0,H3448/I3448,0)</f>
      </c>
      <c r="K3448" s="181" t="str">
        <f>1-EXP(-J3448)</f>
      </c>
      <c r="L3448" s="182" t="str">
        <f>IF(G3448=30,1,M3447)</f>
      </c>
      <c r="M3448" s="183" t="str">
        <f>L3448*(1-K3448)</f>
      </c>
    </row>
    <row r="3449">
      <c r="A3449" t="s">
        <v>167</v>
      </c>
      <c r="B3449" t="s">
        <v>232</v>
      </c>
      <c r="C3449" s="35" t="s">
        <v>457</v>
      </c>
      <c r="D3449" t="s">
        <v>530</v>
      </c>
      <c r="E3449" t="s">
        <v>548</v>
      </c>
      <c r="F3449" s="176" t="n">
        <v>2033</v>
      </c>
      <c r="G3449" s="177" t="n">
        <v>37</v>
      </c>
      <c r="H3449" s="178" t="n">
        <v>2000.62928157086</v>
      </c>
      <c r="I3449" s="179" t="n">
        <v>4335760.25298479</v>
      </c>
      <c r="J3449" s="180" t="str">
        <f>IF(I3449&gt;0,H3449/I3449,0)</f>
      </c>
      <c r="K3449" s="181" t="str">
        <f>1-EXP(-J3449)</f>
      </c>
      <c r="L3449" s="182" t="str">
        <f>IF(G3449=30,1,M3448)</f>
      </c>
      <c r="M3449" s="183" t="str">
        <f>L3449*(1-K3449)</f>
      </c>
    </row>
    <row r="3450">
      <c r="A3450" t="s">
        <v>167</v>
      </c>
      <c r="B3450" t="s">
        <v>232</v>
      </c>
      <c r="C3450" s="35" t="s">
        <v>457</v>
      </c>
      <c r="D3450" t="s">
        <v>530</v>
      </c>
      <c r="E3450" t="s">
        <v>548</v>
      </c>
      <c r="F3450" s="176" t="n">
        <v>2033</v>
      </c>
      <c r="G3450" s="177" t="n">
        <v>38</v>
      </c>
      <c r="H3450" s="178" t="n">
        <v>2140.94682271807</v>
      </c>
      <c r="I3450" s="179" t="n">
        <v>4271022.81007149</v>
      </c>
      <c r="J3450" s="180" t="str">
        <f>IF(I3450&gt;0,H3450/I3450,0)</f>
      </c>
      <c r="K3450" s="181" t="str">
        <f>1-EXP(-J3450)</f>
      </c>
      <c r="L3450" s="182" t="str">
        <f>IF(G3450=30,1,M3449)</f>
      </c>
      <c r="M3450" s="183" t="str">
        <f>L3450*(1-K3450)</f>
      </c>
    </row>
    <row r="3451">
      <c r="A3451" t="s">
        <v>167</v>
      </c>
      <c r="B3451" t="s">
        <v>232</v>
      </c>
      <c r="C3451" s="35" t="s">
        <v>457</v>
      </c>
      <c r="D3451" t="s">
        <v>530</v>
      </c>
      <c r="E3451" t="s">
        <v>548</v>
      </c>
      <c r="F3451" s="176" t="n">
        <v>2033</v>
      </c>
      <c r="G3451" s="177" t="n">
        <v>39</v>
      </c>
      <c r="H3451" s="178" t="n">
        <v>2227.81297652589</v>
      </c>
      <c r="I3451" s="179" t="n">
        <v>4215626.76697226</v>
      </c>
      <c r="J3451" s="180" t="str">
        <f>IF(I3451&gt;0,H3451/I3451,0)</f>
      </c>
      <c r="K3451" s="181" t="str">
        <f>1-EXP(-J3451)</f>
      </c>
      <c r="L3451" s="182" t="str">
        <f>IF(G3451=30,1,M3450)</f>
      </c>
      <c r="M3451" s="183" t="str">
        <f>L3451*(1-K3451)</f>
      </c>
    </row>
    <row r="3452">
      <c r="A3452" t="s">
        <v>167</v>
      </c>
      <c r="B3452" t="s">
        <v>232</v>
      </c>
      <c r="C3452" s="35" t="s">
        <v>457</v>
      </c>
      <c r="D3452" t="s">
        <v>530</v>
      </c>
      <c r="E3452" t="s">
        <v>548</v>
      </c>
      <c r="F3452" s="176" t="n">
        <v>2033</v>
      </c>
      <c r="G3452" s="177" t="n">
        <v>40</v>
      </c>
      <c r="H3452" s="178" t="n">
        <v>2387.7495341696</v>
      </c>
      <c r="I3452" s="179" t="n">
        <v>4162680.73718911</v>
      </c>
      <c r="J3452" s="180" t="str">
        <f>IF(I3452&gt;0,H3452/I3452,0)</f>
      </c>
      <c r="K3452" s="181" t="str">
        <f>1-EXP(-J3452)</f>
      </c>
      <c r="L3452" s="182" t="str">
        <f>IF(G3452=30,1,M3451)</f>
      </c>
      <c r="M3452" s="183" t="str">
        <f>L3452*(1-K3452)</f>
      </c>
    </row>
    <row r="3453">
      <c r="A3453" t="s">
        <v>167</v>
      </c>
      <c r="B3453" t="s">
        <v>232</v>
      </c>
      <c r="C3453" s="35" t="s">
        <v>457</v>
      </c>
      <c r="D3453" t="s">
        <v>530</v>
      </c>
      <c r="E3453" t="s">
        <v>548</v>
      </c>
      <c r="F3453" s="176" t="n">
        <v>2033</v>
      </c>
      <c r="G3453" s="177" t="n">
        <v>41</v>
      </c>
      <c r="H3453" s="178" t="n">
        <v>3096.22736083165</v>
      </c>
      <c r="I3453" s="179" t="n">
        <v>4144411.98356577</v>
      </c>
      <c r="J3453" s="180" t="str">
        <f>IF(I3453&gt;0,H3453/I3453,0)</f>
      </c>
      <c r="K3453" s="181" t="str">
        <f>1-EXP(-J3453)</f>
      </c>
      <c r="L3453" s="182" t="str">
        <f>IF(G3453=30,1,M3452)</f>
      </c>
      <c r="M3453" s="183" t="str">
        <f>L3453*(1-K3453)</f>
      </c>
    </row>
    <row r="3454">
      <c r="A3454" t="s">
        <v>167</v>
      </c>
      <c r="B3454" t="s">
        <v>232</v>
      </c>
      <c r="C3454" s="35" t="s">
        <v>457</v>
      </c>
      <c r="D3454" t="s">
        <v>530</v>
      </c>
      <c r="E3454" t="s">
        <v>548</v>
      </c>
      <c r="F3454" s="176" t="n">
        <v>2033</v>
      </c>
      <c r="G3454" s="177" t="n">
        <v>42</v>
      </c>
      <c r="H3454" s="178" t="n">
        <v>3403.15271559977</v>
      </c>
      <c r="I3454" s="179" t="n">
        <v>4120386.61723936</v>
      </c>
      <c r="J3454" s="180" t="str">
        <f>IF(I3454&gt;0,H3454/I3454,0)</f>
      </c>
      <c r="K3454" s="181" t="str">
        <f>1-EXP(-J3454)</f>
      </c>
      <c r="L3454" s="182" t="str">
        <f>IF(G3454=30,1,M3453)</f>
      </c>
      <c r="M3454" s="183" t="str">
        <f>L3454*(1-K3454)</f>
      </c>
    </row>
    <row r="3455">
      <c r="A3455" t="s">
        <v>167</v>
      </c>
      <c r="B3455" t="s">
        <v>232</v>
      </c>
      <c r="C3455" s="35" t="s">
        <v>457</v>
      </c>
      <c r="D3455" t="s">
        <v>530</v>
      </c>
      <c r="E3455" t="s">
        <v>548</v>
      </c>
      <c r="F3455" s="176" t="n">
        <v>2033</v>
      </c>
      <c r="G3455" s="177" t="n">
        <v>43</v>
      </c>
      <c r="H3455" s="178" t="n">
        <v>3769.3593250477</v>
      </c>
      <c r="I3455" s="179" t="n">
        <v>4099585.47329131</v>
      </c>
      <c r="J3455" s="180" t="str">
        <f>IF(I3455&gt;0,H3455/I3455,0)</f>
      </c>
      <c r="K3455" s="181" t="str">
        <f>1-EXP(-J3455)</f>
      </c>
      <c r="L3455" s="182" t="str">
        <f>IF(G3455=30,1,M3454)</f>
      </c>
      <c r="M3455" s="183" t="str">
        <f>L3455*(1-K3455)</f>
      </c>
    </row>
    <row r="3456">
      <c r="A3456" t="s">
        <v>167</v>
      </c>
      <c r="B3456" t="s">
        <v>232</v>
      </c>
      <c r="C3456" s="35" t="s">
        <v>457</v>
      </c>
      <c r="D3456" t="s">
        <v>530</v>
      </c>
      <c r="E3456" t="s">
        <v>548</v>
      </c>
      <c r="F3456" s="176" t="n">
        <v>2033</v>
      </c>
      <c r="G3456" s="177" t="n">
        <v>44</v>
      </c>
      <c r="H3456" s="178" t="n">
        <v>3985.28899263105</v>
      </c>
      <c r="I3456" s="179" t="n">
        <v>4101261.87653618</v>
      </c>
      <c r="J3456" s="180" t="str">
        <f>IF(I3456&gt;0,H3456/I3456,0)</f>
      </c>
      <c r="K3456" s="181" t="str">
        <f>1-EXP(-J3456)</f>
      </c>
      <c r="L3456" s="182" t="str">
        <f>IF(G3456=30,1,M3455)</f>
      </c>
      <c r="M3456" s="183" t="str">
        <f>L3456*(1-K3456)</f>
      </c>
    </row>
    <row r="3457">
      <c r="A3457" t="s">
        <v>167</v>
      </c>
      <c r="B3457" t="s">
        <v>232</v>
      </c>
      <c r="C3457" s="35" t="s">
        <v>457</v>
      </c>
      <c r="D3457" t="s">
        <v>530</v>
      </c>
      <c r="E3457" t="s">
        <v>548</v>
      </c>
      <c r="F3457" s="176" t="n">
        <v>2033</v>
      </c>
      <c r="G3457" s="177" t="n">
        <v>45</v>
      </c>
      <c r="H3457" s="178" t="n">
        <v>4360.1208746372</v>
      </c>
      <c r="I3457" s="179" t="n">
        <v>4057085.41699367</v>
      </c>
      <c r="J3457" s="180" t="str">
        <f>IF(I3457&gt;0,H3457/I3457,0)</f>
      </c>
      <c r="K3457" s="181" t="str">
        <f>1-EXP(-J3457)</f>
      </c>
      <c r="L3457" s="182" t="str">
        <f>IF(G3457=30,1,M3456)</f>
      </c>
      <c r="M3457" s="183" t="str">
        <f>L3457*(1-K3457)</f>
      </c>
    </row>
    <row r="3458">
      <c r="A3458" t="s">
        <v>167</v>
      </c>
      <c r="B3458" t="s">
        <v>232</v>
      </c>
      <c r="C3458" s="35" t="s">
        <v>457</v>
      </c>
      <c r="D3458" t="s">
        <v>530</v>
      </c>
      <c r="E3458" t="s">
        <v>548</v>
      </c>
      <c r="F3458" s="176" t="n">
        <v>2033</v>
      </c>
      <c r="G3458" s="177" t="n">
        <v>46</v>
      </c>
      <c r="H3458" s="178" t="n">
        <v>5469.24157357536</v>
      </c>
      <c r="I3458" s="179" t="n">
        <v>4004034.91174101</v>
      </c>
      <c r="J3458" s="180" t="str">
        <f>IF(I3458&gt;0,H3458/I3458,0)</f>
      </c>
      <c r="K3458" s="181" t="str">
        <f>1-EXP(-J3458)</f>
      </c>
      <c r="L3458" s="182" t="str">
        <f>IF(G3458=30,1,M3457)</f>
      </c>
      <c r="M3458" s="183" t="str">
        <f>L3458*(1-K3458)</f>
      </c>
    </row>
    <row r="3459">
      <c r="A3459" t="s">
        <v>167</v>
      </c>
      <c r="B3459" t="s">
        <v>232</v>
      </c>
      <c r="C3459" s="35" t="s">
        <v>457</v>
      </c>
      <c r="D3459" t="s">
        <v>530</v>
      </c>
      <c r="E3459" t="s">
        <v>548</v>
      </c>
      <c r="F3459" s="176" t="n">
        <v>2033</v>
      </c>
      <c r="G3459" s="177" t="n">
        <v>47</v>
      </c>
      <c r="H3459" s="178" t="n">
        <v>6096.01870738897</v>
      </c>
      <c r="I3459" s="179" t="n">
        <v>4011959.10453673</v>
      </c>
      <c r="J3459" s="180" t="str">
        <f>IF(I3459&gt;0,H3459/I3459,0)</f>
      </c>
      <c r="K3459" s="181" t="str">
        <f>1-EXP(-J3459)</f>
      </c>
      <c r="L3459" s="182" t="str">
        <f>IF(G3459=30,1,M3458)</f>
      </c>
      <c r="M3459" s="183" t="str">
        <f>L3459*(1-K3459)</f>
      </c>
    </row>
    <row r="3460">
      <c r="A3460" t="s">
        <v>167</v>
      </c>
      <c r="B3460" t="s">
        <v>232</v>
      </c>
      <c r="C3460" s="35" t="s">
        <v>457</v>
      </c>
      <c r="D3460" t="s">
        <v>530</v>
      </c>
      <c r="E3460" t="s">
        <v>548</v>
      </c>
      <c r="F3460" s="176" t="n">
        <v>2033</v>
      </c>
      <c r="G3460" s="177" t="n">
        <v>48</v>
      </c>
      <c r="H3460" s="178" t="n">
        <v>6916.88153368747</v>
      </c>
      <c r="I3460" s="179" t="n">
        <v>4075425.79030625</v>
      </c>
      <c r="J3460" s="180" t="str">
        <f>IF(I3460&gt;0,H3460/I3460,0)</f>
      </c>
      <c r="K3460" s="181" t="str">
        <f>1-EXP(-J3460)</f>
      </c>
      <c r="L3460" s="182" t="str">
        <f>IF(G3460=30,1,M3459)</f>
      </c>
      <c r="M3460" s="183" t="str">
        <f>L3460*(1-K3460)</f>
      </c>
    </row>
    <row r="3461">
      <c r="A3461" t="s">
        <v>167</v>
      </c>
      <c r="B3461" t="s">
        <v>232</v>
      </c>
      <c r="C3461" s="35" t="s">
        <v>457</v>
      </c>
      <c r="D3461" t="s">
        <v>530</v>
      </c>
      <c r="E3461" t="s">
        <v>548</v>
      </c>
      <c r="F3461" s="176" t="n">
        <v>2033</v>
      </c>
      <c r="G3461" s="177" t="n">
        <v>49</v>
      </c>
      <c r="H3461" s="178" t="n">
        <v>7574.97364927349</v>
      </c>
      <c r="I3461" s="179" t="n">
        <v>4096878.0045672</v>
      </c>
      <c r="J3461" s="180" t="str">
        <f>IF(I3461&gt;0,H3461/I3461,0)</f>
      </c>
      <c r="K3461" s="181" t="str">
        <f>1-EXP(-J3461)</f>
      </c>
      <c r="L3461" s="182" t="str">
        <f>IF(G3461=30,1,M3460)</f>
      </c>
      <c r="M3461" s="183" t="str">
        <f>L3461*(1-K3461)</f>
      </c>
    </row>
    <row r="3462">
      <c r="A3462" t="s">
        <v>167</v>
      </c>
      <c r="B3462" t="s">
        <v>232</v>
      </c>
      <c r="C3462" s="35" t="s">
        <v>457</v>
      </c>
      <c r="D3462" t="s">
        <v>530</v>
      </c>
      <c r="E3462" t="s">
        <v>548</v>
      </c>
      <c r="F3462" s="176" t="n">
        <v>2033</v>
      </c>
      <c r="G3462" s="177" t="n">
        <v>50</v>
      </c>
      <c r="H3462" s="178" t="n">
        <v>8057.07093351748</v>
      </c>
      <c r="I3462" s="179" t="n">
        <v>4060118.01969113</v>
      </c>
      <c r="J3462" s="180" t="str">
        <f>IF(I3462&gt;0,H3462/I3462,0)</f>
      </c>
      <c r="K3462" s="181" t="str">
        <f>1-EXP(-J3462)</f>
      </c>
      <c r="L3462" s="182" t="str">
        <f>IF(G3462=30,1,M3461)</f>
      </c>
      <c r="M3462" s="183" t="str">
        <f>L3462*(1-K3462)</f>
      </c>
    </row>
    <row r="3463">
      <c r="A3463" t="s">
        <v>167</v>
      </c>
      <c r="B3463" t="s">
        <v>232</v>
      </c>
      <c r="C3463" s="35" t="s">
        <v>457</v>
      </c>
      <c r="D3463" t="s">
        <v>530</v>
      </c>
      <c r="E3463" t="s">
        <v>548</v>
      </c>
      <c r="F3463" s="176" t="n">
        <v>2033</v>
      </c>
      <c r="G3463" s="177" t="n">
        <v>51</v>
      </c>
      <c r="H3463" s="178" t="n">
        <v>8947.18757977076</v>
      </c>
      <c r="I3463" s="179" t="n">
        <v>3998818.63186011</v>
      </c>
      <c r="J3463" s="180" t="str">
        <f>IF(I3463&gt;0,H3463/I3463,0)</f>
      </c>
      <c r="K3463" s="181" t="str">
        <f>1-EXP(-J3463)</f>
      </c>
      <c r="L3463" s="182" t="str">
        <f>IF(G3463=30,1,M3462)</f>
      </c>
      <c r="M3463" s="183" t="str">
        <f>L3463*(1-K3463)</f>
      </c>
    </row>
    <row r="3464">
      <c r="A3464" t="s">
        <v>167</v>
      </c>
      <c r="B3464" t="s">
        <v>232</v>
      </c>
      <c r="C3464" s="35" t="s">
        <v>457</v>
      </c>
      <c r="D3464" t="s">
        <v>530</v>
      </c>
      <c r="E3464" t="s">
        <v>548</v>
      </c>
      <c r="F3464" s="176" t="n">
        <v>2033</v>
      </c>
      <c r="G3464" s="177" t="n">
        <v>52</v>
      </c>
      <c r="H3464" s="178" t="n">
        <v>9383.27356364145</v>
      </c>
      <c r="I3464" s="179" t="n">
        <v>3930471.33921762</v>
      </c>
      <c r="J3464" s="180" t="str">
        <f>IF(I3464&gt;0,H3464/I3464,0)</f>
      </c>
      <c r="K3464" s="181" t="str">
        <f>1-EXP(-J3464)</f>
      </c>
      <c r="L3464" s="182" t="str">
        <f>IF(G3464=30,1,M3463)</f>
      </c>
      <c r="M3464" s="183" t="str">
        <f>L3464*(1-K3464)</f>
      </c>
    </row>
    <row r="3465">
      <c r="A3465" t="s">
        <v>167</v>
      </c>
      <c r="B3465" t="s">
        <v>232</v>
      </c>
      <c r="C3465" s="35" t="s">
        <v>457</v>
      </c>
      <c r="D3465" t="s">
        <v>530</v>
      </c>
      <c r="E3465" t="s">
        <v>548</v>
      </c>
      <c r="F3465" s="176" t="n">
        <v>2033</v>
      </c>
      <c r="G3465" s="177" t="n">
        <v>53</v>
      </c>
      <c r="H3465" s="178" t="n">
        <v>9863.60538614554</v>
      </c>
      <c r="I3465" s="179" t="n">
        <v>3867111.8586173</v>
      </c>
      <c r="J3465" s="180" t="str">
        <f>IF(I3465&gt;0,H3465/I3465,0)</f>
      </c>
      <c r="K3465" s="181" t="str">
        <f>1-EXP(-J3465)</f>
      </c>
      <c r="L3465" s="182" t="str">
        <f>IF(G3465=30,1,M3464)</f>
      </c>
      <c r="M3465" s="183" t="str">
        <f>L3465*(1-K3465)</f>
      </c>
    </row>
    <row r="3466">
      <c r="A3466" t="s">
        <v>167</v>
      </c>
      <c r="B3466" t="s">
        <v>232</v>
      </c>
      <c r="C3466" s="35" t="s">
        <v>457</v>
      </c>
      <c r="D3466" t="s">
        <v>530</v>
      </c>
      <c r="E3466" t="s">
        <v>548</v>
      </c>
      <c r="F3466" s="176" t="n">
        <v>2033</v>
      </c>
      <c r="G3466" s="177" t="n">
        <v>54</v>
      </c>
      <c r="H3466" s="178" t="n">
        <v>10452.554098083</v>
      </c>
      <c r="I3466" s="179" t="n">
        <v>3790096.00414052</v>
      </c>
      <c r="J3466" s="180" t="str">
        <f>IF(I3466&gt;0,H3466/I3466,0)</f>
      </c>
      <c r="K3466" s="181" t="str">
        <f>1-EXP(-J3466)</f>
      </c>
      <c r="L3466" s="182" t="str">
        <f>IF(G3466=30,1,M3465)</f>
      </c>
      <c r="M3466" s="183" t="str">
        <f>L3466*(1-K3466)</f>
      </c>
    </row>
    <row r="3467">
      <c r="A3467" t="s">
        <v>167</v>
      </c>
      <c r="B3467" t="s">
        <v>232</v>
      </c>
      <c r="C3467" s="35" t="s">
        <v>457</v>
      </c>
      <c r="D3467" t="s">
        <v>530</v>
      </c>
      <c r="E3467" t="s">
        <v>548</v>
      </c>
      <c r="F3467" s="176" t="n">
        <v>2033</v>
      </c>
      <c r="G3467" s="177" t="n">
        <v>55</v>
      </c>
      <c r="H3467" s="178" t="n">
        <v>11059.9707086755</v>
      </c>
      <c r="I3467" s="179" t="n">
        <v>3688915.62196781</v>
      </c>
      <c r="J3467" s="180" t="str">
        <f>IF(I3467&gt;0,H3467/I3467,0)</f>
      </c>
      <c r="K3467" s="181" t="str">
        <f>1-EXP(-J3467)</f>
      </c>
      <c r="L3467" s="182" t="str">
        <f>IF(G3467=30,1,M3466)</f>
      </c>
      <c r="M3467" s="183" t="str">
        <f>L3467*(1-K3467)</f>
      </c>
    </row>
    <row r="3468">
      <c r="A3468" t="s">
        <v>167</v>
      </c>
      <c r="B3468" t="s">
        <v>232</v>
      </c>
      <c r="C3468" s="35" t="s">
        <v>457</v>
      </c>
      <c r="D3468" t="s">
        <v>530</v>
      </c>
      <c r="E3468" t="s">
        <v>548</v>
      </c>
      <c r="F3468" s="176" t="n">
        <v>2033</v>
      </c>
      <c r="G3468" s="177" t="n">
        <v>56</v>
      </c>
      <c r="H3468" s="178" t="n">
        <v>11752.9539416587</v>
      </c>
      <c r="I3468" s="179" t="n">
        <v>3591456.18997737</v>
      </c>
      <c r="J3468" s="180" t="str">
        <f>IF(I3468&gt;0,H3468/I3468,0)</f>
      </c>
      <c r="K3468" s="181" t="str">
        <f>1-EXP(-J3468)</f>
      </c>
      <c r="L3468" s="182" t="str">
        <f>IF(G3468=30,1,M3467)</f>
      </c>
      <c r="M3468" s="183" t="str">
        <f>L3468*(1-K3468)</f>
      </c>
    </row>
    <row r="3469">
      <c r="A3469" t="s">
        <v>167</v>
      </c>
      <c r="B3469" t="s">
        <v>232</v>
      </c>
      <c r="C3469" s="35" t="s">
        <v>457</v>
      </c>
      <c r="D3469" t="s">
        <v>530</v>
      </c>
      <c r="E3469" t="s">
        <v>548</v>
      </c>
      <c r="F3469" s="176" t="n">
        <v>2033</v>
      </c>
      <c r="G3469" s="177" t="n">
        <v>57</v>
      </c>
      <c r="H3469" s="178" t="n">
        <v>12597.4221684633</v>
      </c>
      <c r="I3469" s="179" t="n">
        <v>3507959.11639065</v>
      </c>
      <c r="J3469" s="180" t="str">
        <f>IF(I3469&gt;0,H3469/I3469,0)</f>
      </c>
      <c r="K3469" s="181" t="str">
        <f>1-EXP(-J3469)</f>
      </c>
      <c r="L3469" s="182" t="str">
        <f>IF(G3469=30,1,M3468)</f>
      </c>
      <c r="M3469" s="183" t="str">
        <f>L3469*(1-K3469)</f>
      </c>
    </row>
    <row r="3470">
      <c r="A3470" t="s">
        <v>167</v>
      </c>
      <c r="B3470" t="s">
        <v>232</v>
      </c>
      <c r="C3470" s="35" t="s">
        <v>457</v>
      </c>
      <c r="D3470" t="s">
        <v>530</v>
      </c>
      <c r="E3470" t="s">
        <v>548</v>
      </c>
      <c r="F3470" s="176" t="n">
        <v>2033</v>
      </c>
      <c r="G3470" s="177" t="n">
        <v>58</v>
      </c>
      <c r="H3470" s="178" t="n">
        <v>13434.1196616082</v>
      </c>
      <c r="I3470" s="179" t="n">
        <v>3411657.84141407</v>
      </c>
      <c r="J3470" s="180" t="str">
        <f>IF(I3470&gt;0,H3470/I3470,0)</f>
      </c>
      <c r="K3470" s="181" t="str">
        <f>1-EXP(-J3470)</f>
      </c>
      <c r="L3470" s="182" t="str">
        <f>IF(G3470=30,1,M3469)</f>
      </c>
      <c r="M3470" s="183" t="str">
        <f>L3470*(1-K3470)</f>
      </c>
    </row>
    <row r="3471">
      <c r="A3471" t="s">
        <v>167</v>
      </c>
      <c r="B3471" t="s">
        <v>232</v>
      </c>
      <c r="C3471" s="35" t="s">
        <v>457</v>
      </c>
      <c r="D3471" t="s">
        <v>530</v>
      </c>
      <c r="E3471" t="s">
        <v>548</v>
      </c>
      <c r="F3471" s="176" t="n">
        <v>2033</v>
      </c>
      <c r="G3471" s="177" t="n">
        <v>59</v>
      </c>
      <c r="H3471" s="178" t="n">
        <v>13778.76838858</v>
      </c>
      <c r="I3471" s="179" t="n">
        <v>3329284.71200189</v>
      </c>
      <c r="J3471" s="180" t="str">
        <f>IF(I3471&gt;0,H3471/I3471,0)</f>
      </c>
      <c r="K3471" s="181" t="str">
        <f>1-EXP(-J3471)</f>
      </c>
      <c r="L3471" s="182" t="str">
        <f>IF(G3471=30,1,M3470)</f>
      </c>
      <c r="M3471" s="183" t="str">
        <f>L3471*(1-K3471)</f>
      </c>
    </row>
    <row r="3472">
      <c r="A3472" t="s">
        <v>167</v>
      </c>
      <c r="B3472" t="s">
        <v>232</v>
      </c>
      <c r="C3472" s="35" t="s">
        <v>457</v>
      </c>
      <c r="D3472" t="s">
        <v>530</v>
      </c>
      <c r="E3472" t="s">
        <v>548</v>
      </c>
      <c r="F3472" s="176" t="n">
        <v>2033</v>
      </c>
      <c r="G3472" s="177" t="n">
        <v>60</v>
      </c>
      <c r="H3472" s="178" t="n">
        <v>14363.3612537113</v>
      </c>
      <c r="I3472" s="179" t="n">
        <v>3246788.93441522</v>
      </c>
      <c r="J3472" s="180" t="str">
        <f>IF(I3472&gt;0,H3472/I3472,0)</f>
      </c>
      <c r="K3472" s="181" t="str">
        <f>1-EXP(-J3472)</f>
      </c>
      <c r="L3472" s="182" t="str">
        <f>IF(G3472=30,1,M3471)</f>
      </c>
      <c r="M3472" s="183" t="str">
        <f>L3472*(1-K3472)</f>
      </c>
    </row>
    <row r="3473">
      <c r="A3473" t="s">
        <v>167</v>
      </c>
      <c r="B3473" t="s">
        <v>232</v>
      </c>
      <c r="C3473" s="35" t="s">
        <v>457</v>
      </c>
      <c r="D3473" t="s">
        <v>530</v>
      </c>
      <c r="E3473" t="s">
        <v>548</v>
      </c>
      <c r="F3473" s="176" t="n">
        <v>2033</v>
      </c>
      <c r="G3473" s="177" t="n">
        <v>61</v>
      </c>
      <c r="H3473" s="178" t="n">
        <v>15175.194242591</v>
      </c>
      <c r="I3473" s="179" t="n">
        <v>3143839.58789097</v>
      </c>
      <c r="J3473" s="180" t="str">
        <f>IF(I3473&gt;0,H3473/I3473,0)</f>
      </c>
      <c r="K3473" s="181" t="str">
        <f>1-EXP(-J3473)</f>
      </c>
      <c r="L3473" s="182" t="str">
        <f>IF(G3473=30,1,M3472)</f>
      </c>
      <c r="M3473" s="183" t="str">
        <f>L3473*(1-K3473)</f>
      </c>
    </row>
    <row r="3474">
      <c r="A3474" t="s">
        <v>167</v>
      </c>
      <c r="B3474" t="s">
        <v>232</v>
      </c>
      <c r="C3474" s="35" t="s">
        <v>457</v>
      </c>
      <c r="D3474" t="s">
        <v>530</v>
      </c>
      <c r="E3474" t="s">
        <v>548</v>
      </c>
      <c r="F3474" s="176" t="n">
        <v>2033</v>
      </c>
      <c r="G3474" s="177" t="n">
        <v>62</v>
      </c>
      <c r="H3474" s="178" t="n">
        <v>15868.7750841457</v>
      </c>
      <c r="I3474" s="179" t="n">
        <v>3050930.61102867</v>
      </c>
      <c r="J3474" s="180" t="str">
        <f>IF(I3474&gt;0,H3474/I3474,0)</f>
      </c>
      <c r="K3474" s="181" t="str">
        <f>1-EXP(-J3474)</f>
      </c>
      <c r="L3474" s="182" t="str">
        <f>IF(G3474=30,1,M3473)</f>
      </c>
      <c r="M3474" s="183" t="str">
        <f>L3474*(1-K3474)</f>
      </c>
    </row>
    <row r="3475">
      <c r="A3475" t="s">
        <v>167</v>
      </c>
      <c r="B3475" t="s">
        <v>232</v>
      </c>
      <c r="C3475" s="35" t="s">
        <v>457</v>
      </c>
      <c r="D3475" t="s">
        <v>530</v>
      </c>
      <c r="E3475" t="s">
        <v>548</v>
      </c>
      <c r="F3475" s="176" t="n">
        <v>2033</v>
      </c>
      <c r="G3475" s="177" t="n">
        <v>63</v>
      </c>
      <c r="H3475" s="178" t="n">
        <v>16577.0902791894</v>
      </c>
      <c r="I3475" s="179" t="n">
        <v>2955596.67852386</v>
      </c>
      <c r="J3475" s="180" t="str">
        <f>IF(I3475&gt;0,H3475/I3475,0)</f>
      </c>
      <c r="K3475" s="181" t="str">
        <f>1-EXP(-J3475)</f>
      </c>
      <c r="L3475" s="182" t="str">
        <f>IF(G3475=30,1,M3474)</f>
      </c>
      <c r="M3475" s="183" t="str">
        <f>L3475*(1-K3475)</f>
      </c>
    </row>
    <row r="3476">
      <c r="A3476" t="s">
        <v>167</v>
      </c>
      <c r="B3476" t="s">
        <v>232</v>
      </c>
      <c r="C3476" s="35" t="s">
        <v>457</v>
      </c>
      <c r="D3476" t="s">
        <v>530</v>
      </c>
      <c r="E3476" t="s">
        <v>548</v>
      </c>
      <c r="F3476" s="176" t="n">
        <v>2033</v>
      </c>
      <c r="G3476" s="177" t="n">
        <v>64</v>
      </c>
      <c r="H3476" s="178" t="n">
        <v>17572.6731548242</v>
      </c>
      <c r="I3476" s="179" t="n">
        <v>2844816.48160488</v>
      </c>
      <c r="J3476" s="180" t="str">
        <f>IF(I3476&gt;0,H3476/I3476,0)</f>
      </c>
      <c r="K3476" s="181" t="str">
        <f>1-EXP(-J3476)</f>
      </c>
      <c r="L3476" s="182" t="str">
        <f>IF(G3476=30,1,M3475)</f>
      </c>
      <c r="M3476" s="183" t="str">
        <f>L3476*(1-K3476)</f>
      </c>
    </row>
    <row r="3477">
      <c r="A3477" t="s">
        <v>167</v>
      </c>
      <c r="B3477" t="s">
        <v>232</v>
      </c>
      <c r="C3477" s="35" t="s">
        <v>457</v>
      </c>
      <c r="D3477" t="s">
        <v>530</v>
      </c>
      <c r="E3477" t="s">
        <v>548</v>
      </c>
      <c r="F3477" s="176" t="n">
        <v>2033</v>
      </c>
      <c r="G3477" s="177" t="n">
        <v>65</v>
      </c>
      <c r="H3477" s="178" t="n">
        <v>18736.5502745521</v>
      </c>
      <c r="I3477" s="179" t="n">
        <v>2725849.81123807</v>
      </c>
      <c r="J3477" s="180" t="str">
        <f>IF(I3477&gt;0,H3477/I3477,0)</f>
      </c>
      <c r="K3477" s="181" t="str">
        <f>1-EXP(-J3477)</f>
      </c>
      <c r="L3477" s="182" t="str">
        <f>IF(G3477=30,1,M3476)</f>
      </c>
      <c r="M3477" s="183" t="str">
        <f>L3477*(1-K3477)</f>
      </c>
    </row>
    <row r="3478">
      <c r="A3478" t="s">
        <v>167</v>
      </c>
      <c r="B3478" t="s">
        <v>232</v>
      </c>
      <c r="C3478" s="35" t="s">
        <v>457</v>
      </c>
      <c r="D3478" t="s">
        <v>530</v>
      </c>
      <c r="E3478" t="s">
        <v>548</v>
      </c>
      <c r="F3478" s="176" t="n">
        <v>2033</v>
      </c>
      <c r="G3478" s="177" t="n">
        <v>66</v>
      </c>
      <c r="H3478" s="178" t="n">
        <v>19401.8721382692</v>
      </c>
      <c r="I3478" s="179" t="n">
        <v>2608179.57491382</v>
      </c>
      <c r="J3478" s="180" t="str">
        <f>IF(I3478&gt;0,H3478/I3478,0)</f>
      </c>
      <c r="K3478" s="181" t="str">
        <f>1-EXP(-J3478)</f>
      </c>
      <c r="L3478" s="182" t="str">
        <f>IF(G3478=30,1,M3477)</f>
      </c>
      <c r="M3478" s="183" t="str">
        <f>L3478*(1-K3478)</f>
      </c>
    </row>
    <row r="3479">
      <c r="A3479" t="s">
        <v>167</v>
      </c>
      <c r="B3479" t="s">
        <v>232</v>
      </c>
      <c r="C3479" s="35" t="s">
        <v>457</v>
      </c>
      <c r="D3479" t="s">
        <v>530</v>
      </c>
      <c r="E3479" t="s">
        <v>548</v>
      </c>
      <c r="F3479" s="176" t="n">
        <v>2033</v>
      </c>
      <c r="G3479" s="177" t="n">
        <v>67</v>
      </c>
      <c r="H3479" s="178" t="n">
        <v>20367.1051255623</v>
      </c>
      <c r="I3479" s="179" t="n">
        <v>2477870.62545029</v>
      </c>
      <c r="J3479" s="180" t="str">
        <f>IF(I3479&gt;0,H3479/I3479,0)</f>
      </c>
      <c r="K3479" s="181" t="str">
        <f>1-EXP(-J3479)</f>
      </c>
      <c r="L3479" s="182" t="str">
        <f>IF(G3479=30,1,M3478)</f>
      </c>
      <c r="M3479" s="183" t="str">
        <f>L3479*(1-K3479)</f>
      </c>
    </row>
    <row r="3480">
      <c r="A3480" t="s">
        <v>167</v>
      </c>
      <c r="B3480" t="s">
        <v>232</v>
      </c>
      <c r="C3480" s="35" t="s">
        <v>457</v>
      </c>
      <c r="D3480" t="s">
        <v>530</v>
      </c>
      <c r="E3480" t="s">
        <v>548</v>
      </c>
      <c r="F3480" s="176" t="n">
        <v>2033</v>
      </c>
      <c r="G3480" s="177" t="n">
        <v>68</v>
      </c>
      <c r="H3480" s="178" t="n">
        <v>21073.6804923548</v>
      </c>
      <c r="I3480" s="179" t="n">
        <v>2336467.07306887</v>
      </c>
      <c r="J3480" s="180" t="str">
        <f>IF(I3480&gt;0,H3480/I3480,0)</f>
      </c>
      <c r="K3480" s="181" t="str">
        <f>1-EXP(-J3480)</f>
      </c>
      <c r="L3480" s="182" t="str">
        <f>IF(G3480=30,1,M3479)</f>
      </c>
      <c r="M3480" s="183" t="str">
        <f>L3480*(1-K3480)</f>
      </c>
    </row>
    <row r="3481">
      <c r="A3481" t="s">
        <v>167</v>
      </c>
      <c r="B3481" t="s">
        <v>232</v>
      </c>
      <c r="C3481" s="35" t="s">
        <v>457</v>
      </c>
      <c r="D3481" t="s">
        <v>530</v>
      </c>
      <c r="E3481" t="s">
        <v>548</v>
      </c>
      <c r="F3481" s="176" t="n">
        <v>2033</v>
      </c>
      <c r="G3481" s="177" t="n">
        <v>69</v>
      </c>
      <c r="H3481" s="178" t="n">
        <v>21047.1786343645</v>
      </c>
      <c r="I3481" s="179" t="n">
        <v>2196517.68342269</v>
      </c>
      <c r="J3481" s="180" t="str">
        <f>IF(I3481&gt;0,H3481/I3481,0)</f>
      </c>
      <c r="K3481" s="181" t="str">
        <f>1-EXP(-J3481)</f>
      </c>
      <c r="L3481" s="182" t="str">
        <f>IF(G3481=30,1,M3480)</f>
      </c>
      <c r="M3481" s="183" t="str">
        <f>L3481*(1-K3481)</f>
      </c>
    </row>
    <row r="3482">
      <c r="A3482" t="s">
        <v>167</v>
      </c>
      <c r="B3482" t="s">
        <v>232</v>
      </c>
      <c r="C3482" s="35" t="s">
        <v>457</v>
      </c>
      <c r="D3482" t="s">
        <v>530</v>
      </c>
      <c r="E3482" t="s">
        <v>548</v>
      </c>
      <c r="F3482" s="176" t="n">
        <v>2034</v>
      </c>
      <c r="G3482" s="177" t="n">
        <v>30</v>
      </c>
      <c r="H3482" s="178" t="n">
        <v>680.169078205738</v>
      </c>
      <c r="I3482" s="179" t="n">
        <v>4392408.12485627</v>
      </c>
      <c r="J3482" s="180" t="str">
        <f>IF(I3482&gt;0,H3482/I3482,0)</f>
      </c>
      <c r="K3482" s="181" t="str">
        <f>1-EXP(-J3482)</f>
      </c>
      <c r="L3482" s="182" t="str">
        <f>IF(G3482=30,1,M3481)</f>
      </c>
      <c r="M3482" s="183" t="str">
        <f>L3482*(1-K3482)</f>
      </c>
    </row>
    <row r="3483">
      <c r="A3483" t="s">
        <v>167</v>
      </c>
      <c r="B3483" t="s">
        <v>232</v>
      </c>
      <c r="C3483" s="35" t="s">
        <v>457</v>
      </c>
      <c r="D3483" t="s">
        <v>530</v>
      </c>
      <c r="E3483" t="s">
        <v>548</v>
      </c>
      <c r="F3483" s="176" t="n">
        <v>2034</v>
      </c>
      <c r="G3483" s="177" t="n">
        <v>31</v>
      </c>
      <c r="H3483" s="178" t="n">
        <v>1009.99104362005</v>
      </c>
      <c r="I3483" s="179" t="n">
        <v>4350334.49699262</v>
      </c>
      <c r="J3483" s="180" t="str">
        <f>IF(I3483&gt;0,H3483/I3483,0)</f>
      </c>
      <c r="K3483" s="181" t="str">
        <f>1-EXP(-J3483)</f>
      </c>
      <c r="L3483" s="182" t="str">
        <f>IF(G3483=30,1,M3482)</f>
      </c>
      <c r="M3483" s="183" t="str">
        <f>L3483*(1-K3483)</f>
      </c>
    </row>
    <row r="3484">
      <c r="A3484" t="s">
        <v>167</v>
      </c>
      <c r="B3484" t="s">
        <v>232</v>
      </c>
      <c r="C3484" s="35" t="s">
        <v>457</v>
      </c>
      <c r="D3484" t="s">
        <v>530</v>
      </c>
      <c r="E3484" t="s">
        <v>548</v>
      </c>
      <c r="F3484" s="176" t="n">
        <v>2034</v>
      </c>
      <c r="G3484" s="177" t="n">
        <v>32</v>
      </c>
      <c r="H3484" s="178" t="n">
        <v>1083.77255837778</v>
      </c>
      <c r="I3484" s="179" t="n">
        <v>4331383.83652706</v>
      </c>
      <c r="J3484" s="180" t="str">
        <f>IF(I3484&gt;0,H3484/I3484,0)</f>
      </c>
      <c r="K3484" s="181" t="str">
        <f>1-EXP(-J3484)</f>
      </c>
      <c r="L3484" s="182" t="str">
        <f>IF(G3484=30,1,M3483)</f>
      </c>
      <c r="M3484" s="183" t="str">
        <f>L3484*(1-K3484)</f>
      </c>
    </row>
    <row r="3485">
      <c r="A3485" t="s">
        <v>167</v>
      </c>
      <c r="B3485" t="s">
        <v>232</v>
      </c>
      <c r="C3485" s="35" t="s">
        <v>457</v>
      </c>
      <c r="D3485" t="s">
        <v>530</v>
      </c>
      <c r="E3485" t="s">
        <v>548</v>
      </c>
      <c r="F3485" s="176" t="n">
        <v>2034</v>
      </c>
      <c r="G3485" s="177" t="n">
        <v>33</v>
      </c>
      <c r="H3485" s="178" t="n">
        <v>1170.20780927737</v>
      </c>
      <c r="I3485" s="179" t="n">
        <v>4312549.92227582</v>
      </c>
      <c r="J3485" s="180" t="str">
        <f>IF(I3485&gt;0,H3485/I3485,0)</f>
      </c>
      <c r="K3485" s="181" t="str">
        <f>1-EXP(-J3485)</f>
      </c>
      <c r="L3485" s="182" t="str">
        <f>IF(G3485=30,1,M3484)</f>
      </c>
      <c r="M3485" s="183" t="str">
        <f>L3485*(1-K3485)</f>
      </c>
    </row>
    <row r="3486">
      <c r="A3486" t="s">
        <v>167</v>
      </c>
      <c r="B3486" t="s">
        <v>232</v>
      </c>
      <c r="C3486" s="35" t="s">
        <v>457</v>
      </c>
      <c r="D3486" t="s">
        <v>530</v>
      </c>
      <c r="E3486" t="s">
        <v>548</v>
      </c>
      <c r="F3486" s="176" t="n">
        <v>2034</v>
      </c>
      <c r="G3486" s="177" t="n">
        <v>34</v>
      </c>
      <c r="H3486" s="178" t="n">
        <v>1264.56598840338</v>
      </c>
      <c r="I3486" s="179" t="n">
        <v>4313413.07781767</v>
      </c>
      <c r="J3486" s="180" t="str">
        <f>IF(I3486&gt;0,H3486/I3486,0)</f>
      </c>
      <c r="K3486" s="181" t="str">
        <f>1-EXP(-J3486)</f>
      </c>
      <c r="L3486" s="182" t="str">
        <f>IF(G3486=30,1,M3485)</f>
      </c>
      <c r="M3486" s="183" t="str">
        <f>L3486*(1-K3486)</f>
      </c>
    </row>
    <row r="3487">
      <c r="A3487" t="s">
        <v>167</v>
      </c>
      <c r="B3487" t="s">
        <v>232</v>
      </c>
      <c r="C3487" s="35" t="s">
        <v>457</v>
      </c>
      <c r="D3487" t="s">
        <v>530</v>
      </c>
      <c r="E3487" t="s">
        <v>548</v>
      </c>
      <c r="F3487" s="176" t="n">
        <v>2034</v>
      </c>
      <c r="G3487" s="177" t="n">
        <v>35</v>
      </c>
      <c r="H3487" s="178" t="n">
        <v>1400.35162266311</v>
      </c>
      <c r="I3487" s="179" t="n">
        <v>4353019.50941998</v>
      </c>
      <c r="J3487" s="180" t="str">
        <f>IF(I3487&gt;0,H3487/I3487,0)</f>
      </c>
      <c r="K3487" s="181" t="str">
        <f>1-EXP(-J3487)</f>
      </c>
      <c r="L3487" s="182" t="str">
        <f>IF(G3487=30,1,M3486)</f>
      </c>
      <c r="M3487" s="183" t="str">
        <f>L3487*(1-K3487)</f>
      </c>
    </row>
    <row r="3488">
      <c r="A3488" t="s">
        <v>167</v>
      </c>
      <c r="B3488" t="s">
        <v>232</v>
      </c>
      <c r="C3488" s="35" t="s">
        <v>457</v>
      </c>
      <c r="D3488" t="s">
        <v>530</v>
      </c>
      <c r="E3488" t="s">
        <v>548</v>
      </c>
      <c r="F3488" s="176" t="n">
        <v>2034</v>
      </c>
      <c r="G3488" s="177" t="n">
        <v>36</v>
      </c>
      <c r="H3488" s="178" t="n">
        <v>1841.86145618135</v>
      </c>
      <c r="I3488" s="179" t="n">
        <v>4395122.95697937</v>
      </c>
      <c r="J3488" s="180" t="str">
        <f>IF(I3488&gt;0,H3488/I3488,0)</f>
      </c>
      <c r="K3488" s="181" t="str">
        <f>1-EXP(-J3488)</f>
      </c>
      <c r="L3488" s="182" t="str">
        <f>IF(G3488=30,1,M3487)</f>
      </c>
      <c r="M3488" s="183" t="str">
        <f>L3488*(1-K3488)</f>
      </c>
    </row>
    <row r="3489">
      <c r="A3489" t="s">
        <v>167</v>
      </c>
      <c r="B3489" t="s">
        <v>232</v>
      </c>
      <c r="C3489" s="35" t="s">
        <v>457</v>
      </c>
      <c r="D3489" t="s">
        <v>530</v>
      </c>
      <c r="E3489" t="s">
        <v>548</v>
      </c>
      <c r="F3489" s="176" t="n">
        <v>2034</v>
      </c>
      <c r="G3489" s="177" t="n">
        <v>37</v>
      </c>
      <c r="H3489" s="178" t="n">
        <v>2002.98075971478</v>
      </c>
      <c r="I3489" s="179" t="n">
        <v>4391067.6917854</v>
      </c>
      <c r="J3489" s="180" t="str">
        <f>IF(I3489&gt;0,H3489/I3489,0)</f>
      </c>
      <c r="K3489" s="181" t="str">
        <f>1-EXP(-J3489)</f>
      </c>
      <c r="L3489" s="182" t="str">
        <f>IF(G3489=30,1,M3488)</f>
      </c>
      <c r="M3489" s="183" t="str">
        <f>L3489*(1-K3489)</f>
      </c>
    </row>
    <row r="3490">
      <c r="A3490" t="s">
        <v>167</v>
      </c>
      <c r="B3490" t="s">
        <v>232</v>
      </c>
      <c r="C3490" s="35" t="s">
        <v>457</v>
      </c>
      <c r="D3490" t="s">
        <v>530</v>
      </c>
      <c r="E3490" t="s">
        <v>548</v>
      </c>
      <c r="F3490" s="176" t="n">
        <v>2034</v>
      </c>
      <c r="G3490" s="177" t="n">
        <v>38</v>
      </c>
      <c r="H3490" s="178" t="n">
        <v>2148.38232388534</v>
      </c>
      <c r="I3490" s="179" t="n">
        <v>4328023.92776097</v>
      </c>
      <c r="J3490" s="180" t="str">
        <f>IF(I3490&gt;0,H3490/I3490,0)</f>
      </c>
      <c r="K3490" s="181" t="str">
        <f>1-EXP(-J3490)</f>
      </c>
      <c r="L3490" s="182" t="str">
        <f>IF(G3490=30,1,M3489)</f>
      </c>
      <c r="M3490" s="183" t="str">
        <f>L3490*(1-K3490)</f>
      </c>
    </row>
    <row r="3491">
      <c r="A3491" t="s">
        <v>167</v>
      </c>
      <c r="B3491" t="s">
        <v>232</v>
      </c>
      <c r="C3491" s="35" t="s">
        <v>457</v>
      </c>
      <c r="D3491" t="s">
        <v>530</v>
      </c>
      <c r="E3491" t="s">
        <v>548</v>
      </c>
      <c r="F3491" s="176" t="n">
        <v>2034</v>
      </c>
      <c r="G3491" s="177" t="n">
        <v>39</v>
      </c>
      <c r="H3491" s="178" t="n">
        <v>2223.81793378399</v>
      </c>
      <c r="I3491" s="179" t="n">
        <v>4262809.5974292</v>
      </c>
      <c r="J3491" s="180" t="str">
        <f>IF(I3491&gt;0,H3491/I3491,0)</f>
      </c>
      <c r="K3491" s="181" t="str">
        <f>1-EXP(-J3491)</f>
      </c>
      <c r="L3491" s="182" t="str">
        <f>IF(G3491=30,1,M3490)</f>
      </c>
      <c r="M3491" s="183" t="str">
        <f>L3491*(1-K3491)</f>
      </c>
    </row>
    <row r="3492">
      <c r="A3492" t="s">
        <v>167</v>
      </c>
      <c r="B3492" t="s">
        <v>232</v>
      </c>
      <c r="C3492" s="35" t="s">
        <v>457</v>
      </c>
      <c r="D3492" t="s">
        <v>530</v>
      </c>
      <c r="E3492" t="s">
        <v>548</v>
      </c>
      <c r="F3492" s="176" t="n">
        <v>2034</v>
      </c>
      <c r="G3492" s="177" t="n">
        <v>40</v>
      </c>
      <c r="H3492" s="178" t="n">
        <v>2371.50724680866</v>
      </c>
      <c r="I3492" s="179" t="n">
        <v>4206953.53680747</v>
      </c>
      <c r="J3492" s="180" t="str">
        <f>IF(I3492&gt;0,H3492/I3492,0)</f>
      </c>
      <c r="K3492" s="181" t="str">
        <f>1-EXP(-J3492)</f>
      </c>
      <c r="L3492" s="182" t="str">
        <f>IF(G3492=30,1,M3491)</f>
      </c>
      <c r="M3492" s="183" t="str">
        <f>L3492*(1-K3492)</f>
      </c>
    </row>
    <row r="3493">
      <c r="A3493" t="s">
        <v>167</v>
      </c>
      <c r="B3493" t="s">
        <v>232</v>
      </c>
      <c r="C3493" s="35" t="s">
        <v>457</v>
      </c>
      <c r="D3493" t="s">
        <v>530</v>
      </c>
      <c r="E3493" t="s">
        <v>548</v>
      </c>
      <c r="F3493" s="176" t="n">
        <v>2034</v>
      </c>
      <c r="G3493" s="177" t="n">
        <v>41</v>
      </c>
      <c r="H3493" s="178" t="n">
        <v>3052.81964257652</v>
      </c>
      <c r="I3493" s="179" t="n">
        <v>4153435.17190285</v>
      </c>
      <c r="J3493" s="180" t="str">
        <f>IF(I3493&gt;0,H3493/I3493,0)</f>
      </c>
      <c r="K3493" s="181" t="str">
        <f>1-EXP(-J3493)</f>
      </c>
      <c r="L3493" s="182" t="str">
        <f>IF(G3493=30,1,M3492)</f>
      </c>
      <c r="M3493" s="183" t="str">
        <f>L3493*(1-K3493)</f>
      </c>
    </row>
    <row r="3494">
      <c r="A3494" t="s">
        <v>167</v>
      </c>
      <c r="B3494" t="s">
        <v>232</v>
      </c>
      <c r="C3494" s="35" t="s">
        <v>457</v>
      </c>
      <c r="D3494" t="s">
        <v>530</v>
      </c>
      <c r="E3494" t="s">
        <v>548</v>
      </c>
      <c r="F3494" s="176" t="n">
        <v>2034</v>
      </c>
      <c r="G3494" s="177" t="n">
        <v>42</v>
      </c>
      <c r="H3494" s="178" t="n">
        <v>3345.41655319052</v>
      </c>
      <c r="I3494" s="179" t="n">
        <v>4134628.57713025</v>
      </c>
      <c r="J3494" s="180" t="str">
        <f>IF(I3494&gt;0,H3494/I3494,0)</f>
      </c>
      <c r="K3494" s="181" t="str">
        <f>1-EXP(-J3494)</f>
      </c>
      <c r="L3494" s="182" t="str">
        <f>IF(G3494=30,1,M3493)</f>
      </c>
      <c r="M3494" s="183" t="str">
        <f>L3494*(1-K3494)</f>
      </c>
    </row>
    <row r="3495">
      <c r="A3495" t="s">
        <v>167</v>
      </c>
      <c r="B3495" t="s">
        <v>232</v>
      </c>
      <c r="C3495" s="35" t="s">
        <v>457</v>
      </c>
      <c r="D3495" t="s">
        <v>530</v>
      </c>
      <c r="E3495" t="s">
        <v>548</v>
      </c>
      <c r="F3495" s="176" t="n">
        <v>2034</v>
      </c>
      <c r="G3495" s="177" t="n">
        <v>43</v>
      </c>
      <c r="H3495" s="178" t="n">
        <v>3706.85508673085</v>
      </c>
      <c r="I3495" s="179" t="n">
        <v>4109789.62180442</v>
      </c>
      <c r="J3495" s="180" t="str">
        <f>IF(I3495&gt;0,H3495/I3495,0)</f>
      </c>
      <c r="K3495" s="181" t="str">
        <f>1-EXP(-J3495)</f>
      </c>
      <c r="L3495" s="182" t="str">
        <f>IF(G3495=30,1,M3494)</f>
      </c>
      <c r="M3495" s="183" t="str">
        <f>L3495*(1-K3495)</f>
      </c>
    </row>
    <row r="3496">
      <c r="A3496" t="s">
        <v>167</v>
      </c>
      <c r="B3496" t="s">
        <v>232</v>
      </c>
      <c r="C3496" s="35" t="s">
        <v>457</v>
      </c>
      <c r="D3496" t="s">
        <v>530</v>
      </c>
      <c r="E3496" t="s">
        <v>548</v>
      </c>
      <c r="F3496" s="176" t="n">
        <v>2034</v>
      </c>
      <c r="G3496" s="177" t="n">
        <v>44</v>
      </c>
      <c r="H3496" s="178" t="n">
        <v>3883.38147839144</v>
      </c>
      <c r="I3496" s="179" t="n">
        <v>4088048.12754647</v>
      </c>
      <c r="J3496" s="180" t="str">
        <f>IF(I3496&gt;0,H3496/I3496,0)</f>
      </c>
      <c r="K3496" s="181" t="str">
        <f>1-EXP(-J3496)</f>
      </c>
      <c r="L3496" s="182" t="str">
        <f>IF(G3496=30,1,M3495)</f>
      </c>
      <c r="M3496" s="183" t="str">
        <f>L3496*(1-K3496)</f>
      </c>
    </row>
    <row r="3497">
      <c r="A3497" t="s">
        <v>167</v>
      </c>
      <c r="B3497" t="s">
        <v>232</v>
      </c>
      <c r="C3497" s="35" t="s">
        <v>457</v>
      </c>
      <c r="D3497" t="s">
        <v>530</v>
      </c>
      <c r="E3497" t="s">
        <v>548</v>
      </c>
      <c r="F3497" s="176" t="n">
        <v>2034</v>
      </c>
      <c r="G3497" s="177" t="n">
        <v>45</v>
      </c>
      <c r="H3497" s="178" t="n">
        <v>4216.75248529041</v>
      </c>
      <c r="I3497" s="179" t="n">
        <v>4088821.24548953</v>
      </c>
      <c r="J3497" s="180" t="str">
        <f>IF(I3497&gt;0,H3497/I3497,0)</f>
      </c>
      <c r="K3497" s="181" t="str">
        <f>1-EXP(-J3497)</f>
      </c>
      <c r="L3497" s="182" t="str">
        <f>IF(G3497=30,1,M3496)</f>
      </c>
      <c r="M3497" s="183" t="str">
        <f>L3497*(1-K3497)</f>
      </c>
    </row>
    <row r="3498">
      <c r="A3498" t="s">
        <v>167</v>
      </c>
      <c r="B3498" t="s">
        <v>232</v>
      </c>
      <c r="C3498" s="35" t="s">
        <v>457</v>
      </c>
      <c r="D3498" t="s">
        <v>530</v>
      </c>
      <c r="E3498" t="s">
        <v>548</v>
      </c>
      <c r="F3498" s="176" t="n">
        <v>2034</v>
      </c>
      <c r="G3498" s="177" t="n">
        <v>46</v>
      </c>
      <c r="H3498" s="178" t="n">
        <v>5313.76020875285</v>
      </c>
      <c r="I3498" s="179" t="n">
        <v>4043593.80839348</v>
      </c>
      <c r="J3498" s="180" t="str">
        <f>IF(I3498&gt;0,H3498/I3498,0)</f>
      </c>
      <c r="K3498" s="181" t="str">
        <f>1-EXP(-J3498)</f>
      </c>
      <c r="L3498" s="182" t="str">
        <f>IF(G3498=30,1,M3497)</f>
      </c>
      <c r="M3498" s="183" t="str">
        <f>L3498*(1-K3498)</f>
      </c>
    </row>
    <row r="3499">
      <c r="A3499" t="s">
        <v>167</v>
      </c>
      <c r="B3499" t="s">
        <v>232</v>
      </c>
      <c r="C3499" s="35" t="s">
        <v>457</v>
      </c>
      <c r="D3499" t="s">
        <v>530</v>
      </c>
      <c r="E3499" t="s">
        <v>548</v>
      </c>
      <c r="F3499" s="176" t="n">
        <v>2034</v>
      </c>
      <c r="G3499" s="177" t="n">
        <v>47</v>
      </c>
      <c r="H3499" s="178" t="n">
        <v>5845.29341909174</v>
      </c>
      <c r="I3499" s="179" t="n">
        <v>3989614.69414125</v>
      </c>
      <c r="J3499" s="180" t="str">
        <f>IF(I3499&gt;0,H3499/I3499,0)</f>
      </c>
      <c r="K3499" s="181" t="str">
        <f>1-EXP(-J3499)</f>
      </c>
      <c r="L3499" s="182" t="str">
        <f>IF(G3499=30,1,M3498)</f>
      </c>
      <c r="M3499" s="183" t="str">
        <f>L3499*(1-K3499)</f>
      </c>
    </row>
    <row r="3500">
      <c r="A3500" t="s">
        <v>167</v>
      </c>
      <c r="B3500" t="s">
        <v>232</v>
      </c>
      <c r="C3500" s="35" t="s">
        <v>457</v>
      </c>
      <c r="D3500" t="s">
        <v>530</v>
      </c>
      <c r="E3500" t="s">
        <v>548</v>
      </c>
      <c r="F3500" s="176" t="n">
        <v>2034</v>
      </c>
      <c r="G3500" s="177" t="n">
        <v>48</v>
      </c>
      <c r="H3500" s="178" t="n">
        <v>6550.22073165045</v>
      </c>
      <c r="I3500" s="179" t="n">
        <v>3996027.68846709</v>
      </c>
      <c r="J3500" s="180" t="str">
        <f>IF(I3500&gt;0,H3500/I3500,0)</f>
      </c>
      <c r="K3500" s="181" t="str">
        <f>1-EXP(-J3500)</f>
      </c>
      <c r="L3500" s="182" t="str">
        <f>IF(G3500=30,1,M3499)</f>
      </c>
      <c r="M3500" s="183" t="str">
        <f>L3500*(1-K3500)</f>
      </c>
    </row>
    <row r="3501">
      <c r="A3501" t="s">
        <v>167</v>
      </c>
      <c r="B3501" t="s">
        <v>232</v>
      </c>
      <c r="C3501" s="35" t="s">
        <v>457</v>
      </c>
      <c r="D3501" t="s">
        <v>530</v>
      </c>
      <c r="E3501" t="s">
        <v>548</v>
      </c>
      <c r="F3501" s="176" t="n">
        <v>2034</v>
      </c>
      <c r="G3501" s="177" t="n">
        <v>49</v>
      </c>
      <c r="H3501" s="178" t="n">
        <v>7232.09818206029</v>
      </c>
      <c r="I3501" s="179" t="n">
        <v>4057543.84963004</v>
      </c>
      <c r="J3501" s="180" t="str">
        <f>IF(I3501&gt;0,H3501/I3501,0)</f>
      </c>
      <c r="K3501" s="181" t="str">
        <f>1-EXP(-J3501)</f>
      </c>
      <c r="L3501" s="182" t="str">
        <f>IF(G3501=30,1,M3500)</f>
      </c>
      <c r="M3501" s="183" t="str">
        <f>L3501*(1-K3501)</f>
      </c>
    </row>
    <row r="3502">
      <c r="A3502" t="s">
        <v>167</v>
      </c>
      <c r="B3502" t="s">
        <v>232</v>
      </c>
      <c r="C3502" s="35" t="s">
        <v>457</v>
      </c>
      <c r="D3502" t="s">
        <v>530</v>
      </c>
      <c r="E3502" t="s">
        <v>548</v>
      </c>
      <c r="F3502" s="176" t="n">
        <v>2034</v>
      </c>
      <c r="G3502" s="177" t="n">
        <v>50</v>
      </c>
      <c r="H3502" s="178" t="n">
        <v>7962.8820689747</v>
      </c>
      <c r="I3502" s="179" t="n">
        <v>4077235.61528537</v>
      </c>
      <c r="J3502" s="180" t="str">
        <f>IF(I3502&gt;0,H3502/I3502,0)</f>
      </c>
      <c r="K3502" s="181" t="str">
        <f>1-EXP(-J3502)</f>
      </c>
      <c r="L3502" s="182" t="str">
        <f>IF(G3502=30,1,M3501)</f>
      </c>
      <c r="M3502" s="183" t="str">
        <f>L3502*(1-K3502)</f>
      </c>
    </row>
    <row r="3503">
      <c r="A3503" t="s">
        <v>167</v>
      </c>
      <c r="B3503" t="s">
        <v>232</v>
      </c>
      <c r="C3503" s="35" t="s">
        <v>457</v>
      </c>
      <c r="D3503" t="s">
        <v>530</v>
      </c>
      <c r="E3503" t="s">
        <v>548</v>
      </c>
      <c r="F3503" s="176" t="n">
        <v>2034</v>
      </c>
      <c r="G3503" s="177" t="n">
        <v>51</v>
      </c>
      <c r="H3503" s="178" t="n">
        <v>8894.70303283554</v>
      </c>
      <c r="I3503" s="179" t="n">
        <v>4038948.63687891</v>
      </c>
      <c r="J3503" s="180" t="str">
        <f>IF(I3503&gt;0,H3503/I3503,0)</f>
      </c>
      <c r="K3503" s="181" t="str">
        <f>1-EXP(-J3503)</f>
      </c>
      <c r="L3503" s="182" t="str">
        <f>IF(G3503=30,1,M3502)</f>
      </c>
      <c r="M3503" s="183" t="str">
        <f>L3503*(1-K3503)</f>
      </c>
    </row>
    <row r="3504">
      <c r="A3504" t="s">
        <v>167</v>
      </c>
      <c r="B3504" t="s">
        <v>232</v>
      </c>
      <c r="C3504" s="35" t="s">
        <v>457</v>
      </c>
      <c r="D3504" t="s">
        <v>530</v>
      </c>
      <c r="E3504" t="s">
        <v>548</v>
      </c>
      <c r="F3504" s="176" t="n">
        <v>2034</v>
      </c>
      <c r="G3504" s="177" t="n">
        <v>52</v>
      </c>
      <c r="H3504" s="178" t="n">
        <v>9420.6779095336</v>
      </c>
      <c r="I3504" s="179" t="n">
        <v>3976302.28372917</v>
      </c>
      <c r="J3504" s="180" t="str">
        <f>IF(I3504&gt;0,H3504/I3504,0)</f>
      </c>
      <c r="K3504" s="181" t="str">
        <f>1-EXP(-J3504)</f>
      </c>
      <c r="L3504" s="182" t="str">
        <f>IF(G3504=30,1,M3503)</f>
      </c>
      <c r="M3504" s="183" t="str">
        <f>L3504*(1-K3504)</f>
      </c>
    </row>
    <row r="3505">
      <c r="A3505" t="s">
        <v>167</v>
      </c>
      <c r="B3505" t="s">
        <v>232</v>
      </c>
      <c r="C3505" s="35" t="s">
        <v>457</v>
      </c>
      <c r="D3505" t="s">
        <v>530</v>
      </c>
      <c r="E3505" t="s">
        <v>548</v>
      </c>
      <c r="F3505" s="176" t="n">
        <v>2034</v>
      </c>
      <c r="G3505" s="177" t="n">
        <v>53</v>
      </c>
      <c r="H3505" s="178" t="n">
        <v>9907.38530211449</v>
      </c>
      <c r="I3505" s="179" t="n">
        <v>3906479.84310851</v>
      </c>
      <c r="J3505" s="180" t="str">
        <f>IF(I3505&gt;0,H3505/I3505,0)</f>
      </c>
      <c r="K3505" s="181" t="str">
        <f>1-EXP(-J3505)</f>
      </c>
      <c r="L3505" s="182" t="str">
        <f>IF(G3505=30,1,M3504)</f>
      </c>
      <c r="M3505" s="183" t="str">
        <f>L3505*(1-K3505)</f>
      </c>
    </row>
    <row r="3506">
      <c r="A3506" t="s">
        <v>167</v>
      </c>
      <c r="B3506" t="s">
        <v>232</v>
      </c>
      <c r="C3506" s="35" t="s">
        <v>457</v>
      </c>
      <c r="D3506" t="s">
        <v>530</v>
      </c>
      <c r="E3506" t="s">
        <v>548</v>
      </c>
      <c r="F3506" s="176" t="n">
        <v>2034</v>
      </c>
      <c r="G3506" s="177" t="n">
        <v>54</v>
      </c>
      <c r="H3506" s="178" t="n">
        <v>10511.8818711152</v>
      </c>
      <c r="I3506" s="179" t="n">
        <v>3841512.66344598</v>
      </c>
      <c r="J3506" s="180" t="str">
        <f>IF(I3506&gt;0,H3506/I3506,0)</f>
      </c>
      <c r="K3506" s="181" t="str">
        <f>1-EXP(-J3506)</f>
      </c>
      <c r="L3506" s="182" t="str">
        <f>IF(G3506=30,1,M3505)</f>
      </c>
      <c r="M3506" s="183" t="str">
        <f>L3506*(1-K3506)</f>
      </c>
    </row>
    <row r="3507">
      <c r="A3507" t="s">
        <v>167</v>
      </c>
      <c r="B3507" t="s">
        <v>232</v>
      </c>
      <c r="C3507" s="35" t="s">
        <v>457</v>
      </c>
      <c r="D3507" t="s">
        <v>530</v>
      </c>
      <c r="E3507" t="s">
        <v>548</v>
      </c>
      <c r="F3507" s="176" t="n">
        <v>2034</v>
      </c>
      <c r="G3507" s="177" t="n">
        <v>55</v>
      </c>
      <c r="H3507" s="178" t="n">
        <v>11179.17673851</v>
      </c>
      <c r="I3507" s="179" t="n">
        <v>3762768.2553654</v>
      </c>
      <c r="J3507" s="180" t="str">
        <f>IF(I3507&gt;0,H3507/I3507,0)</f>
      </c>
      <c r="K3507" s="181" t="str">
        <f>1-EXP(-J3507)</f>
      </c>
      <c r="L3507" s="182" t="str">
        <f>IF(G3507=30,1,M3506)</f>
      </c>
      <c r="M3507" s="183" t="str">
        <f>L3507*(1-K3507)</f>
      </c>
    </row>
    <row r="3508">
      <c r="A3508" t="s">
        <v>167</v>
      </c>
      <c r="B3508" t="s">
        <v>232</v>
      </c>
      <c r="C3508" s="35" t="s">
        <v>457</v>
      </c>
      <c r="D3508" t="s">
        <v>530</v>
      </c>
      <c r="E3508" t="s">
        <v>548</v>
      </c>
      <c r="F3508" s="176" t="n">
        <v>2034</v>
      </c>
      <c r="G3508" s="177" t="n">
        <v>56</v>
      </c>
      <c r="H3508" s="178" t="n">
        <v>11868.3464713772</v>
      </c>
      <c r="I3508" s="179" t="n">
        <v>3659896.48017833</v>
      </c>
      <c r="J3508" s="180" t="str">
        <f>IF(I3508&gt;0,H3508/I3508,0)</f>
      </c>
      <c r="K3508" s="181" t="str">
        <f>1-EXP(-J3508)</f>
      </c>
      <c r="L3508" s="182" t="str">
        <f>IF(G3508=30,1,M3507)</f>
      </c>
      <c r="M3508" s="183" t="str">
        <f>L3508*(1-K3508)</f>
      </c>
    </row>
    <row r="3509">
      <c r="A3509" t="s">
        <v>167</v>
      </c>
      <c r="B3509" t="s">
        <v>232</v>
      </c>
      <c r="C3509" s="35" t="s">
        <v>457</v>
      </c>
      <c r="D3509" t="s">
        <v>530</v>
      </c>
      <c r="E3509" t="s">
        <v>548</v>
      </c>
      <c r="F3509" s="176" t="n">
        <v>2034</v>
      </c>
      <c r="G3509" s="177" t="n">
        <v>57</v>
      </c>
      <c r="H3509" s="178" t="n">
        <v>12584.1984667181</v>
      </c>
      <c r="I3509" s="179" t="n">
        <v>3560659.77845719</v>
      </c>
      <c r="J3509" s="180" t="str">
        <f>IF(I3509&gt;0,H3509/I3509,0)</f>
      </c>
      <c r="K3509" s="181" t="str">
        <f>1-EXP(-J3509)</f>
      </c>
      <c r="L3509" s="182" t="str">
        <f>IF(G3509=30,1,M3508)</f>
      </c>
      <c r="M3509" s="183" t="str">
        <f>L3509*(1-K3509)</f>
      </c>
    </row>
    <row r="3510">
      <c r="A3510" t="s">
        <v>167</v>
      </c>
      <c r="B3510" t="s">
        <v>232</v>
      </c>
      <c r="C3510" s="35" t="s">
        <v>457</v>
      </c>
      <c r="D3510" t="s">
        <v>530</v>
      </c>
      <c r="E3510" t="s">
        <v>548</v>
      </c>
      <c r="F3510" s="176" t="n">
        <v>2034</v>
      </c>
      <c r="G3510" s="177" t="n">
        <v>58</v>
      </c>
      <c r="H3510" s="178" t="n">
        <v>13471.5551064969</v>
      </c>
      <c r="I3510" s="179" t="n">
        <v>3475045.35763767</v>
      </c>
      <c r="J3510" s="180" t="str">
        <f>IF(I3510&gt;0,H3510/I3510,0)</f>
      </c>
      <c r="K3510" s="181" t="str">
        <f>1-EXP(-J3510)</f>
      </c>
      <c r="L3510" s="182" t="str">
        <f>IF(G3510=30,1,M3509)</f>
      </c>
      <c r="M3510" s="183" t="str">
        <f>L3510*(1-K3510)</f>
      </c>
    </row>
    <row r="3511">
      <c r="A3511" t="s">
        <v>167</v>
      </c>
      <c r="B3511" t="s">
        <v>232</v>
      </c>
      <c r="C3511" s="35" t="s">
        <v>457</v>
      </c>
      <c r="D3511" t="s">
        <v>530</v>
      </c>
      <c r="E3511" t="s">
        <v>548</v>
      </c>
      <c r="F3511" s="176" t="n">
        <v>2034</v>
      </c>
      <c r="G3511" s="177" t="n">
        <v>59</v>
      </c>
      <c r="H3511" s="178" t="n">
        <v>13709.8125499508</v>
      </c>
      <c r="I3511" s="179" t="n">
        <v>3376629.94767332</v>
      </c>
      <c r="J3511" s="180" t="str">
        <f>IF(I3511&gt;0,H3511/I3511,0)</f>
      </c>
      <c r="K3511" s="181" t="str">
        <f>1-EXP(-J3511)</f>
      </c>
      <c r="L3511" s="182" t="str">
        <f>IF(G3511=30,1,M3510)</f>
      </c>
      <c r="M3511" s="183" t="str">
        <f>L3511*(1-K3511)</f>
      </c>
    </row>
    <row r="3512">
      <c r="A3512" t="s">
        <v>167</v>
      </c>
      <c r="B3512" t="s">
        <v>232</v>
      </c>
      <c r="C3512" s="35" t="s">
        <v>457</v>
      </c>
      <c r="D3512" t="s">
        <v>530</v>
      </c>
      <c r="E3512" t="s">
        <v>548</v>
      </c>
      <c r="F3512" s="176" t="n">
        <v>2034</v>
      </c>
      <c r="G3512" s="177" t="n">
        <v>60</v>
      </c>
      <c r="H3512" s="178" t="n">
        <v>14259.6226327874</v>
      </c>
      <c r="I3512" s="179" t="n">
        <v>3292500.92150424</v>
      </c>
      <c r="J3512" s="180" t="str">
        <f>IF(I3512&gt;0,H3512/I3512,0)</f>
      </c>
      <c r="K3512" s="181" t="str">
        <f>1-EXP(-J3512)</f>
      </c>
      <c r="L3512" s="182" t="str">
        <f>IF(G3512=30,1,M3511)</f>
      </c>
      <c r="M3512" s="183" t="str">
        <f>L3512*(1-K3512)</f>
      </c>
    </row>
    <row r="3513">
      <c r="A3513" t="s">
        <v>167</v>
      </c>
      <c r="B3513" t="s">
        <v>232</v>
      </c>
      <c r="C3513" s="35" t="s">
        <v>457</v>
      </c>
      <c r="D3513" t="s">
        <v>530</v>
      </c>
      <c r="E3513" t="s">
        <v>548</v>
      </c>
      <c r="F3513" s="176" t="n">
        <v>2034</v>
      </c>
      <c r="G3513" s="177" t="n">
        <v>61</v>
      </c>
      <c r="H3513" s="178" t="n">
        <v>15160.5488297057</v>
      </c>
      <c r="I3513" s="179" t="n">
        <v>3207926.78108722</v>
      </c>
      <c r="J3513" s="180" t="str">
        <f>IF(I3513&gt;0,H3513/I3513,0)</f>
      </c>
      <c r="K3513" s="181" t="str">
        <f>1-EXP(-J3513)</f>
      </c>
      <c r="L3513" s="182" t="str">
        <f>IF(G3513=30,1,M3512)</f>
      </c>
      <c r="M3513" s="183" t="str">
        <f>L3513*(1-K3513)</f>
      </c>
    </row>
    <row r="3514">
      <c r="A3514" t="s">
        <v>167</v>
      </c>
      <c r="B3514" t="s">
        <v>232</v>
      </c>
      <c r="C3514" s="35" t="s">
        <v>457</v>
      </c>
      <c r="D3514" t="s">
        <v>530</v>
      </c>
      <c r="E3514" t="s">
        <v>548</v>
      </c>
      <c r="F3514" s="176" t="n">
        <v>2034</v>
      </c>
      <c r="G3514" s="177" t="n">
        <v>62</v>
      </c>
      <c r="H3514" s="178" t="n">
        <v>15846.9777997447</v>
      </c>
      <c r="I3514" s="179" t="n">
        <v>3102978.03360364</v>
      </c>
      <c r="J3514" s="180" t="str">
        <f>IF(I3514&gt;0,H3514/I3514,0)</f>
      </c>
      <c r="K3514" s="181" t="str">
        <f>1-EXP(-J3514)</f>
      </c>
      <c r="L3514" s="182" t="str">
        <f>IF(G3514=30,1,M3513)</f>
      </c>
      <c r="M3514" s="183" t="str">
        <f>L3514*(1-K3514)</f>
      </c>
    </row>
    <row r="3515">
      <c r="A3515" t="s">
        <v>167</v>
      </c>
      <c r="B3515" t="s">
        <v>232</v>
      </c>
      <c r="C3515" s="35" t="s">
        <v>457</v>
      </c>
      <c r="D3515" t="s">
        <v>530</v>
      </c>
      <c r="E3515" t="s">
        <v>548</v>
      </c>
      <c r="F3515" s="176" t="n">
        <v>2034</v>
      </c>
      <c r="G3515" s="177" t="n">
        <v>63</v>
      </c>
      <c r="H3515" s="178" t="n">
        <v>16577.6989011146</v>
      </c>
      <c r="I3515" s="179" t="n">
        <v>3007798.86079832</v>
      </c>
      <c r="J3515" s="180" t="str">
        <f>IF(I3515&gt;0,H3515/I3515,0)</f>
      </c>
      <c r="K3515" s="181" t="str">
        <f>1-EXP(-J3515)</f>
      </c>
      <c r="L3515" s="182" t="str">
        <f>IF(G3515=30,1,M3514)</f>
      </c>
      <c r="M3515" s="183" t="str">
        <f>L3515*(1-K3515)</f>
      </c>
    </row>
    <row r="3516">
      <c r="A3516" t="s">
        <v>167</v>
      </c>
      <c r="B3516" t="s">
        <v>232</v>
      </c>
      <c r="C3516" s="35" t="s">
        <v>457</v>
      </c>
      <c r="D3516" t="s">
        <v>530</v>
      </c>
      <c r="E3516" t="s">
        <v>548</v>
      </c>
      <c r="F3516" s="176" t="n">
        <v>2034</v>
      </c>
      <c r="G3516" s="177" t="n">
        <v>64</v>
      </c>
      <c r="H3516" s="178" t="n">
        <v>17610.6350975244</v>
      </c>
      <c r="I3516" s="179" t="n">
        <v>2910119.41473387</v>
      </c>
      <c r="J3516" s="180" t="str">
        <f>IF(I3516&gt;0,H3516/I3516,0)</f>
      </c>
      <c r="K3516" s="181" t="str">
        <f>1-EXP(-J3516)</f>
      </c>
      <c r="L3516" s="182" t="str">
        <f>IF(G3516=30,1,M3515)</f>
      </c>
      <c r="M3516" s="183" t="str">
        <f>L3516*(1-K3516)</f>
      </c>
    </row>
    <row r="3517">
      <c r="A3517" t="s">
        <v>167</v>
      </c>
      <c r="B3517" t="s">
        <v>232</v>
      </c>
      <c r="C3517" s="35" t="s">
        <v>457</v>
      </c>
      <c r="D3517" t="s">
        <v>530</v>
      </c>
      <c r="E3517" t="s">
        <v>548</v>
      </c>
      <c r="F3517" s="176" t="n">
        <v>2034</v>
      </c>
      <c r="G3517" s="177" t="n">
        <v>65</v>
      </c>
      <c r="H3517" s="178" t="n">
        <v>18543.3225705218</v>
      </c>
      <c r="I3517" s="179" t="n">
        <v>2796784.54983081</v>
      </c>
      <c r="J3517" s="180" t="str">
        <f>IF(I3517&gt;0,H3517/I3517,0)</f>
      </c>
      <c r="K3517" s="181" t="str">
        <f>1-EXP(-J3517)</f>
      </c>
      <c r="L3517" s="182" t="str">
        <f>IF(G3517=30,1,M3516)</f>
      </c>
      <c r="M3517" s="183" t="str">
        <f>L3517*(1-K3517)</f>
      </c>
    </row>
    <row r="3518">
      <c r="A3518" t="s">
        <v>167</v>
      </c>
      <c r="B3518" t="s">
        <v>232</v>
      </c>
      <c r="C3518" s="35" t="s">
        <v>457</v>
      </c>
      <c r="D3518" t="s">
        <v>530</v>
      </c>
      <c r="E3518" t="s">
        <v>548</v>
      </c>
      <c r="F3518" s="176" t="n">
        <v>2034</v>
      </c>
      <c r="G3518" s="177" t="n">
        <v>66</v>
      </c>
      <c r="H3518" s="178" t="n">
        <v>19189.8204958235</v>
      </c>
      <c r="I3518" s="179" t="n">
        <v>2675152.94675321</v>
      </c>
      <c r="J3518" s="180" t="str">
        <f>IF(I3518&gt;0,H3518/I3518,0)</f>
      </c>
      <c r="K3518" s="181" t="str">
        <f>1-EXP(-J3518)</f>
      </c>
      <c r="L3518" s="182" t="str">
        <f>IF(G3518=30,1,M3517)</f>
      </c>
      <c r="M3518" s="183" t="str">
        <f>L3518*(1-K3518)</f>
      </c>
    </row>
    <row r="3519">
      <c r="A3519" t="s">
        <v>167</v>
      </c>
      <c r="B3519" t="s">
        <v>232</v>
      </c>
      <c r="C3519" s="35" t="s">
        <v>457</v>
      </c>
      <c r="D3519" t="s">
        <v>530</v>
      </c>
      <c r="E3519" t="s">
        <v>548</v>
      </c>
      <c r="F3519" s="176" t="n">
        <v>2034</v>
      </c>
      <c r="G3519" s="177" t="n">
        <v>67</v>
      </c>
      <c r="H3519" s="178" t="n">
        <v>20246.8658758703</v>
      </c>
      <c r="I3519" s="179" t="n">
        <v>2554495.38928498</v>
      </c>
      <c r="J3519" s="180" t="str">
        <f>IF(I3519&gt;0,H3519/I3519,0)</f>
      </c>
      <c r="K3519" s="181" t="str">
        <f>1-EXP(-J3519)</f>
      </c>
      <c r="L3519" s="182" t="str">
        <f>IF(G3519=30,1,M3518)</f>
      </c>
      <c r="M3519" s="183" t="str">
        <f>L3519*(1-K3519)</f>
      </c>
    </row>
    <row r="3520">
      <c r="A3520" t="s">
        <v>167</v>
      </c>
      <c r="B3520" t="s">
        <v>232</v>
      </c>
      <c r="C3520" s="35" t="s">
        <v>457</v>
      </c>
      <c r="D3520" t="s">
        <v>530</v>
      </c>
      <c r="E3520" t="s">
        <v>548</v>
      </c>
      <c r="F3520" s="176" t="n">
        <v>2034</v>
      </c>
      <c r="G3520" s="177" t="n">
        <v>68</v>
      </c>
      <c r="H3520" s="178" t="n">
        <v>21090.3768252454</v>
      </c>
      <c r="I3520" s="179" t="n">
        <v>2421809.85530304</v>
      </c>
      <c r="J3520" s="180" t="str">
        <f>IF(I3520&gt;0,H3520/I3520,0)</f>
      </c>
      <c r="K3520" s="181" t="str">
        <f>1-EXP(-J3520)</f>
      </c>
      <c r="L3520" s="182" t="str">
        <f>IF(G3520=30,1,M3519)</f>
      </c>
      <c r="M3520" s="183" t="str">
        <f>L3520*(1-K3520)</f>
      </c>
    </row>
    <row r="3521">
      <c r="A3521" t="s">
        <v>167</v>
      </c>
      <c r="B3521" t="s">
        <v>232</v>
      </c>
      <c r="C3521" s="35" t="s">
        <v>457</v>
      </c>
      <c r="D3521" t="s">
        <v>530</v>
      </c>
      <c r="E3521" t="s">
        <v>548</v>
      </c>
      <c r="F3521" s="176" t="n">
        <v>2034</v>
      </c>
      <c r="G3521" s="177" t="n">
        <v>69</v>
      </c>
      <c r="H3521" s="178" t="n">
        <v>21048.9100717779</v>
      </c>
      <c r="I3521" s="179" t="n">
        <v>2278498.11552636</v>
      </c>
      <c r="J3521" s="180" t="str">
        <f>IF(I3521&gt;0,H3521/I3521,0)</f>
      </c>
      <c r="K3521" s="181" t="str">
        <f>1-EXP(-J3521)</f>
      </c>
      <c r="L3521" s="182" t="str">
        <f>IF(G3521=30,1,M3520)</f>
      </c>
      <c r="M3521" s="183" t="str">
        <f>L3521*(1-K3521)</f>
      </c>
    </row>
    <row r="3522">
      <c r="A3522" t="s">
        <v>167</v>
      </c>
      <c r="B3522" t="s">
        <v>232</v>
      </c>
      <c r="C3522" s="35" t="s">
        <v>457</v>
      </c>
      <c r="D3522" t="s">
        <v>530</v>
      </c>
      <c r="E3522" t="s">
        <v>548</v>
      </c>
      <c r="F3522" s="176" t="n">
        <v>2035</v>
      </c>
      <c r="G3522" s="177" t="n">
        <v>30</v>
      </c>
      <c r="H3522" s="178" t="n">
        <v>682.740475384721</v>
      </c>
      <c r="I3522" s="179" t="n">
        <v>4483828.49199117</v>
      </c>
      <c r="J3522" s="180" t="str">
        <f>IF(I3522&gt;0,H3522/I3522,0)</f>
      </c>
      <c r="K3522" s="181" t="str">
        <f>1-EXP(-J3522)</f>
      </c>
      <c r="L3522" s="182" t="str">
        <f>IF(G3522=30,1,M3521)</f>
      </c>
      <c r="M3522" s="183" t="str">
        <f>L3522*(1-K3522)</f>
      </c>
    </row>
    <row r="3523">
      <c r="A3523" t="s">
        <v>167</v>
      </c>
      <c r="B3523" t="s">
        <v>232</v>
      </c>
      <c r="C3523" s="35" t="s">
        <v>457</v>
      </c>
      <c r="D3523" t="s">
        <v>530</v>
      </c>
      <c r="E3523" t="s">
        <v>548</v>
      </c>
      <c r="F3523" s="176" t="n">
        <v>2035</v>
      </c>
      <c r="G3523" s="177" t="n">
        <v>31</v>
      </c>
      <c r="H3523" s="178" t="n">
        <v>974.73487730118</v>
      </c>
      <c r="I3523" s="179" t="n">
        <v>4386985.23256577</v>
      </c>
      <c r="J3523" s="180" t="str">
        <f>IF(I3523&gt;0,H3523/I3523,0)</f>
      </c>
      <c r="K3523" s="181" t="str">
        <f>1-EXP(-J3523)</f>
      </c>
      <c r="L3523" s="182" t="str">
        <f>IF(G3523=30,1,M3522)</f>
      </c>
      <c r="M3523" s="183" t="str">
        <f>L3523*(1-K3523)</f>
      </c>
    </row>
    <row r="3524">
      <c r="A3524" t="s">
        <v>167</v>
      </c>
      <c r="B3524" t="s">
        <v>232</v>
      </c>
      <c r="C3524" s="35" t="s">
        <v>457</v>
      </c>
      <c r="D3524" t="s">
        <v>530</v>
      </c>
      <c r="E3524" t="s">
        <v>548</v>
      </c>
      <c r="F3524" s="176" t="n">
        <v>2035</v>
      </c>
      <c r="G3524" s="177" t="n">
        <v>32</v>
      </c>
      <c r="H3524" s="178" t="n">
        <v>1044.59760717111</v>
      </c>
      <c r="I3524" s="179" t="n">
        <v>4344900.05284815</v>
      </c>
      <c r="J3524" s="180" t="str">
        <f>IF(I3524&gt;0,H3524/I3524,0)</f>
      </c>
      <c r="K3524" s="181" t="str">
        <f>1-EXP(-J3524)</f>
      </c>
      <c r="L3524" s="182" t="str">
        <f>IF(G3524=30,1,M3523)</f>
      </c>
      <c r="M3524" s="183" t="str">
        <f>L3524*(1-K3524)</f>
      </c>
    </row>
    <row r="3525">
      <c r="A3525" t="s">
        <v>167</v>
      </c>
      <c r="B3525" t="s">
        <v>232</v>
      </c>
      <c r="C3525" s="35" t="s">
        <v>457</v>
      </c>
      <c r="D3525" t="s">
        <v>530</v>
      </c>
      <c r="E3525" t="s">
        <v>548</v>
      </c>
      <c r="F3525" s="176" t="n">
        <v>2035</v>
      </c>
      <c r="G3525" s="177" t="n">
        <v>33</v>
      </c>
      <c r="H3525" s="178" t="n">
        <v>1132.55983248671</v>
      </c>
      <c r="I3525" s="179" t="n">
        <v>4325712.92247301</v>
      </c>
      <c r="J3525" s="180" t="str">
        <f>IF(I3525&gt;0,H3525/I3525,0)</f>
      </c>
      <c r="K3525" s="181" t="str">
        <f>1-EXP(-J3525)</f>
      </c>
      <c r="L3525" s="182" t="str">
        <f>IF(G3525=30,1,M3524)</f>
      </c>
      <c r="M3525" s="183" t="str">
        <f>L3525*(1-K3525)</f>
      </c>
    </row>
    <row r="3526">
      <c r="A3526" t="s">
        <v>167</v>
      </c>
      <c r="B3526" t="s">
        <v>232</v>
      </c>
      <c r="C3526" s="35" t="s">
        <v>457</v>
      </c>
      <c r="D3526" t="s">
        <v>530</v>
      </c>
      <c r="E3526" t="s">
        <v>548</v>
      </c>
      <c r="F3526" s="176" t="n">
        <v>2035</v>
      </c>
      <c r="G3526" s="177" t="n">
        <v>34</v>
      </c>
      <c r="H3526" s="178" t="n">
        <v>1224.66017890681</v>
      </c>
      <c r="I3526" s="179" t="n">
        <v>4306599.96837993</v>
      </c>
      <c r="J3526" s="180" t="str">
        <f>IF(I3526&gt;0,H3526/I3526,0)</f>
      </c>
      <c r="K3526" s="181" t="str">
        <f>1-EXP(-J3526)</f>
      </c>
      <c r="L3526" s="182" t="str">
        <f>IF(G3526=30,1,M3525)</f>
      </c>
      <c r="M3526" s="183" t="str">
        <f>L3526*(1-K3526)</f>
      </c>
    </row>
    <row r="3527">
      <c r="A3527" t="s">
        <v>167</v>
      </c>
      <c r="B3527" t="s">
        <v>232</v>
      </c>
      <c r="C3527" s="35" t="s">
        <v>457</v>
      </c>
      <c r="D3527" t="s">
        <v>530</v>
      </c>
      <c r="E3527" t="s">
        <v>548</v>
      </c>
      <c r="F3527" s="176" t="n">
        <v>2035</v>
      </c>
      <c r="G3527" s="177" t="n">
        <v>35</v>
      </c>
      <c r="H3527" s="178" t="n">
        <v>1341.48592886014</v>
      </c>
      <c r="I3527" s="179" t="n">
        <v>4307115.69735556</v>
      </c>
      <c r="J3527" s="180" t="str">
        <f>IF(I3527&gt;0,H3527/I3527,0)</f>
      </c>
      <c r="K3527" s="181" t="str">
        <f>1-EXP(-J3527)</f>
      </c>
      <c r="L3527" s="182" t="str">
        <f>IF(G3527=30,1,M3526)</f>
      </c>
      <c r="M3527" s="183" t="str">
        <f>L3527*(1-K3527)</f>
      </c>
    </row>
    <row r="3528">
      <c r="A3528" t="s">
        <v>167</v>
      </c>
      <c r="B3528" t="s">
        <v>232</v>
      </c>
      <c r="C3528" s="35" t="s">
        <v>457</v>
      </c>
      <c r="D3528" t="s">
        <v>530</v>
      </c>
      <c r="E3528" t="s">
        <v>548</v>
      </c>
      <c r="F3528" s="176" t="n">
        <v>2035</v>
      </c>
      <c r="G3528" s="177" t="n">
        <v>36</v>
      </c>
      <c r="H3528" s="178" t="n">
        <v>1785.57649983593</v>
      </c>
      <c r="I3528" s="179" t="n">
        <v>4346239.21876173</v>
      </c>
      <c r="J3528" s="180" t="str">
        <f>IF(I3528&gt;0,H3528/I3528,0)</f>
      </c>
      <c r="K3528" s="181" t="str">
        <f>1-EXP(-J3528)</f>
      </c>
      <c r="L3528" s="182" t="str">
        <f>IF(G3528=30,1,M3527)</f>
      </c>
      <c r="M3528" s="183" t="str">
        <f>L3528*(1-K3528)</f>
      </c>
    </row>
    <row r="3529">
      <c r="A3529" t="s">
        <v>167</v>
      </c>
      <c r="B3529" t="s">
        <v>232</v>
      </c>
      <c r="C3529" s="35" t="s">
        <v>457</v>
      </c>
      <c r="D3529" t="s">
        <v>530</v>
      </c>
      <c r="E3529" t="s">
        <v>548</v>
      </c>
      <c r="F3529" s="176" t="n">
        <v>2035</v>
      </c>
      <c r="G3529" s="177" t="n">
        <v>37</v>
      </c>
      <c r="H3529" s="178" t="n">
        <v>1966.68764245484</v>
      </c>
      <c r="I3529" s="179" t="n">
        <v>4387924.71876918</v>
      </c>
      <c r="J3529" s="180" t="str">
        <f>IF(I3529&gt;0,H3529/I3529,0)</f>
      </c>
      <c r="K3529" s="181" t="str">
        <f>1-EXP(-J3529)</f>
      </c>
      <c r="L3529" s="182" t="str">
        <f>IF(G3529=30,1,M3528)</f>
      </c>
      <c r="M3529" s="183" t="str">
        <f>L3529*(1-K3529)</f>
      </c>
    </row>
    <row r="3530">
      <c r="A3530" t="s">
        <v>167</v>
      </c>
      <c r="B3530" t="s">
        <v>232</v>
      </c>
      <c r="C3530" s="35" t="s">
        <v>457</v>
      </c>
      <c r="D3530" t="s">
        <v>530</v>
      </c>
      <c r="E3530" t="s">
        <v>548</v>
      </c>
      <c r="F3530" s="176" t="n">
        <v>2035</v>
      </c>
      <c r="G3530" s="177" t="n">
        <v>38</v>
      </c>
      <c r="H3530" s="178" t="n">
        <v>2151.84576762065</v>
      </c>
      <c r="I3530" s="179" t="n">
        <v>4383334.80980978</v>
      </c>
      <c r="J3530" s="180" t="str">
        <f>IF(I3530&gt;0,H3530/I3530,0)</f>
      </c>
      <c r="K3530" s="181" t="str">
        <f>1-EXP(-J3530)</f>
      </c>
      <c r="L3530" s="182" t="str">
        <f>IF(G3530=30,1,M3529)</f>
      </c>
      <c r="M3530" s="183" t="str">
        <f>L3530*(1-K3530)</f>
      </c>
    </row>
    <row r="3531">
      <c r="A3531" t="s">
        <v>167</v>
      </c>
      <c r="B3531" t="s">
        <v>232</v>
      </c>
      <c r="C3531" s="35" t="s">
        <v>457</v>
      </c>
      <c r="D3531" t="s">
        <v>530</v>
      </c>
      <c r="E3531" t="s">
        <v>548</v>
      </c>
      <c r="F3531" s="176" t="n">
        <v>2035</v>
      </c>
      <c r="G3531" s="177" t="n">
        <v>39</v>
      </c>
      <c r="H3531" s="178" t="n">
        <v>2233.41330462029</v>
      </c>
      <c r="I3531" s="179" t="n">
        <v>4319807.33646782</v>
      </c>
      <c r="J3531" s="180" t="str">
        <f>IF(I3531&gt;0,H3531/I3531,0)</f>
      </c>
      <c r="K3531" s="181" t="str">
        <f>1-EXP(-J3531)</f>
      </c>
      <c r="L3531" s="182" t="str">
        <f>IF(G3531=30,1,M3530)</f>
      </c>
      <c r="M3531" s="183" t="str">
        <f>L3531*(1-K3531)</f>
      </c>
    </row>
    <row r="3532">
      <c r="A3532" t="s">
        <v>167</v>
      </c>
      <c r="B3532" t="s">
        <v>232</v>
      </c>
      <c r="C3532" s="35" t="s">
        <v>457</v>
      </c>
      <c r="D3532" t="s">
        <v>530</v>
      </c>
      <c r="E3532" t="s">
        <v>548</v>
      </c>
      <c r="F3532" s="176" t="n">
        <v>2035</v>
      </c>
      <c r="G3532" s="177" t="n">
        <v>40</v>
      </c>
      <c r="H3532" s="178" t="n">
        <v>2369.85214668978</v>
      </c>
      <c r="I3532" s="179" t="n">
        <v>4254160.79053337</v>
      </c>
      <c r="J3532" s="180" t="str">
        <f>IF(I3532&gt;0,H3532/I3532,0)</f>
      </c>
      <c r="K3532" s="181" t="str">
        <f>1-EXP(-J3532)</f>
      </c>
      <c r="L3532" s="182" t="str">
        <f>IF(G3532=30,1,M3531)</f>
      </c>
      <c r="M3532" s="183" t="str">
        <f>L3532*(1-K3532)</f>
      </c>
    </row>
    <row r="3533">
      <c r="A3533" t="s">
        <v>167</v>
      </c>
      <c r="B3533" t="s">
        <v>232</v>
      </c>
      <c r="C3533" s="35" t="s">
        <v>457</v>
      </c>
      <c r="D3533" t="s">
        <v>530</v>
      </c>
      <c r="E3533" t="s">
        <v>548</v>
      </c>
      <c r="F3533" s="176" t="n">
        <v>2035</v>
      </c>
      <c r="G3533" s="177" t="n">
        <v>41</v>
      </c>
      <c r="H3533" s="178" t="n">
        <v>3033.96068489508</v>
      </c>
      <c r="I3533" s="179" t="n">
        <v>4197746.97094079</v>
      </c>
      <c r="J3533" s="180" t="str">
        <f>IF(I3533&gt;0,H3533/I3533,0)</f>
      </c>
      <c r="K3533" s="181" t="str">
        <f>1-EXP(-J3533)</f>
      </c>
      <c r="L3533" s="182" t="str">
        <f>IF(G3533=30,1,M3532)</f>
      </c>
      <c r="M3533" s="183" t="str">
        <f>L3533*(1-K3533)</f>
      </c>
    </row>
    <row r="3534">
      <c r="A3534" t="s">
        <v>167</v>
      </c>
      <c r="B3534" t="s">
        <v>232</v>
      </c>
      <c r="C3534" s="35" t="s">
        <v>457</v>
      </c>
      <c r="D3534" t="s">
        <v>530</v>
      </c>
      <c r="E3534" t="s">
        <v>548</v>
      </c>
      <c r="F3534" s="176" t="n">
        <v>2035</v>
      </c>
      <c r="G3534" s="177" t="n">
        <v>42</v>
      </c>
      <c r="H3534" s="178" t="n">
        <v>3303.45845898085</v>
      </c>
      <c r="I3534" s="179" t="n">
        <v>4143780.88796349</v>
      </c>
      <c r="J3534" s="180" t="str">
        <f>IF(I3534&gt;0,H3534/I3534,0)</f>
      </c>
      <c r="K3534" s="181" t="str">
        <f>1-EXP(-J3534)</f>
      </c>
      <c r="L3534" s="182" t="str">
        <f>IF(G3534=30,1,M3533)</f>
      </c>
      <c r="M3534" s="183" t="str">
        <f>L3534*(1-K3534)</f>
      </c>
    </row>
    <row r="3535">
      <c r="A3535" t="s">
        <v>167</v>
      </c>
      <c r="B3535" t="s">
        <v>232</v>
      </c>
      <c r="C3535" s="35" t="s">
        <v>457</v>
      </c>
      <c r="D3535" t="s">
        <v>530</v>
      </c>
      <c r="E3535" t="s">
        <v>548</v>
      </c>
      <c r="F3535" s="176" t="n">
        <v>2035</v>
      </c>
      <c r="G3535" s="177" t="n">
        <v>43</v>
      </c>
      <c r="H3535" s="178" t="n">
        <v>3650.19782626172</v>
      </c>
      <c r="I3535" s="179" t="n">
        <v>4124167.6192866</v>
      </c>
      <c r="J3535" s="180" t="str">
        <f>IF(I3535&gt;0,H3535/I3535,0)</f>
      </c>
      <c r="K3535" s="181" t="str">
        <f>1-EXP(-J3535)</f>
      </c>
      <c r="L3535" s="182" t="str">
        <f>IF(G3535=30,1,M3534)</f>
      </c>
      <c r="M3535" s="183" t="str">
        <f>L3535*(1-K3535)</f>
      </c>
    </row>
    <row r="3536">
      <c r="A3536" t="s">
        <v>167</v>
      </c>
      <c r="B3536" t="s">
        <v>232</v>
      </c>
      <c r="C3536" s="35" t="s">
        <v>457</v>
      </c>
      <c r="D3536" t="s">
        <v>530</v>
      </c>
      <c r="E3536" t="s">
        <v>548</v>
      </c>
      <c r="F3536" s="176" t="n">
        <v>2035</v>
      </c>
      <c r="G3536" s="177" t="n">
        <v>44</v>
      </c>
      <c r="H3536" s="178" t="n">
        <v>3824.69711524022</v>
      </c>
      <c r="I3536" s="179" t="n">
        <v>4098407.87829941</v>
      </c>
      <c r="J3536" s="180" t="str">
        <f>IF(I3536&gt;0,H3536/I3536,0)</f>
      </c>
      <c r="K3536" s="181" t="str">
        <f>1-EXP(-J3536)</f>
      </c>
      <c r="L3536" s="182" t="str">
        <f>IF(G3536=30,1,M3535)</f>
      </c>
      <c r="M3536" s="183" t="str">
        <f>L3536*(1-K3536)</f>
      </c>
    </row>
    <row r="3537">
      <c r="A3537" t="s">
        <v>167</v>
      </c>
      <c r="B3537" t="s">
        <v>232</v>
      </c>
      <c r="C3537" s="35" t="s">
        <v>457</v>
      </c>
      <c r="D3537" t="s">
        <v>530</v>
      </c>
      <c r="E3537" t="s">
        <v>548</v>
      </c>
      <c r="F3537" s="176" t="n">
        <v>2035</v>
      </c>
      <c r="G3537" s="177" t="n">
        <v>45</v>
      </c>
      <c r="H3537" s="178" t="n">
        <v>4116.77918210004</v>
      </c>
      <c r="I3537" s="179" t="n">
        <v>4075862.20531065</v>
      </c>
      <c r="J3537" s="180" t="str">
        <f>IF(I3537&gt;0,H3537/I3537,0)</f>
      </c>
      <c r="K3537" s="181" t="str">
        <f>1-EXP(-J3537)</f>
      </c>
      <c r="L3537" s="182" t="str">
        <f>IF(G3537=30,1,M3536)</f>
      </c>
      <c r="M3537" s="183" t="str">
        <f>L3537*(1-K3537)</f>
      </c>
    </row>
    <row r="3538">
      <c r="A3538" t="s">
        <v>167</v>
      </c>
      <c r="B3538" t="s">
        <v>232</v>
      </c>
      <c r="C3538" s="35" t="s">
        <v>457</v>
      </c>
      <c r="D3538" t="s">
        <v>530</v>
      </c>
      <c r="E3538" t="s">
        <v>548</v>
      </c>
      <c r="F3538" s="176" t="n">
        <v>2035</v>
      </c>
      <c r="G3538" s="177" t="n">
        <v>46</v>
      </c>
      <c r="H3538" s="178" t="n">
        <v>5155.93672380785</v>
      </c>
      <c r="I3538" s="179" t="n">
        <v>4075541.90719823</v>
      </c>
      <c r="J3538" s="180" t="str">
        <f>IF(I3538&gt;0,H3538/I3538,0)</f>
      </c>
      <c r="K3538" s="181" t="str">
        <f>1-EXP(-J3538)</f>
      </c>
      <c r="L3538" s="182" t="str">
        <f>IF(G3538=30,1,M3537)</f>
      </c>
      <c r="M3538" s="183" t="str">
        <f>L3538*(1-K3538)</f>
      </c>
    </row>
    <row r="3539">
      <c r="A3539" t="s">
        <v>167</v>
      </c>
      <c r="B3539" t="s">
        <v>232</v>
      </c>
      <c r="C3539" s="35" t="s">
        <v>457</v>
      </c>
      <c r="D3539" t="s">
        <v>530</v>
      </c>
      <c r="E3539" t="s">
        <v>548</v>
      </c>
      <c r="F3539" s="176" t="n">
        <v>2035</v>
      </c>
      <c r="G3539" s="177" t="n">
        <v>47</v>
      </c>
      <c r="H3539" s="178" t="n">
        <v>5698.78050833253</v>
      </c>
      <c r="I3539" s="179" t="n">
        <v>4029389.19056169</v>
      </c>
      <c r="J3539" s="180" t="str">
        <f>IF(I3539&gt;0,H3539/I3539,0)</f>
      </c>
      <c r="K3539" s="181" t="str">
        <f>1-EXP(-J3539)</f>
      </c>
      <c r="L3539" s="182" t="str">
        <f>IF(G3539=30,1,M3538)</f>
      </c>
      <c r="M3539" s="183" t="str">
        <f>L3539*(1-K3539)</f>
      </c>
    </row>
    <row r="3540">
      <c r="A3540" t="s">
        <v>167</v>
      </c>
      <c r="B3540" t="s">
        <v>232</v>
      </c>
      <c r="C3540" s="35" t="s">
        <v>457</v>
      </c>
      <c r="D3540" t="s">
        <v>530</v>
      </c>
      <c r="E3540" t="s">
        <v>548</v>
      </c>
      <c r="F3540" s="176" t="n">
        <v>2035</v>
      </c>
      <c r="G3540" s="177" t="n">
        <v>48</v>
      </c>
      <c r="H3540" s="178" t="n">
        <v>6301.18076820503</v>
      </c>
      <c r="I3540" s="179" t="n">
        <v>3974156.52175896</v>
      </c>
      <c r="J3540" s="180" t="str">
        <f>IF(I3540&gt;0,H3540/I3540,0)</f>
      </c>
      <c r="K3540" s="181" t="str">
        <f>1-EXP(-J3540)</f>
      </c>
      <c r="L3540" s="182" t="str">
        <f>IF(G3540=30,1,M3539)</f>
      </c>
      <c r="M3540" s="183" t="str">
        <f>L3540*(1-K3540)</f>
      </c>
    </row>
    <row r="3541">
      <c r="A3541" t="s">
        <v>167</v>
      </c>
      <c r="B3541" t="s">
        <v>232</v>
      </c>
      <c r="C3541" s="35" t="s">
        <v>457</v>
      </c>
      <c r="D3541" t="s">
        <v>530</v>
      </c>
      <c r="E3541" t="s">
        <v>548</v>
      </c>
      <c r="F3541" s="176" t="n">
        <v>2035</v>
      </c>
      <c r="G3541" s="177" t="n">
        <v>49</v>
      </c>
      <c r="H3541" s="178" t="n">
        <v>6870.93242433421</v>
      </c>
      <c r="I3541" s="179" t="n">
        <v>3978911.70393422</v>
      </c>
      <c r="J3541" s="180" t="str">
        <f>IF(I3541&gt;0,H3541/I3541,0)</f>
      </c>
      <c r="K3541" s="181" t="str">
        <f>1-EXP(-J3541)</f>
      </c>
      <c r="L3541" s="182" t="str">
        <f>IF(G3541=30,1,M3540)</f>
      </c>
      <c r="M3541" s="183" t="str">
        <f>L3541*(1-K3541)</f>
      </c>
    </row>
    <row r="3542">
      <c r="A3542" t="s">
        <v>167</v>
      </c>
      <c r="B3542" t="s">
        <v>232</v>
      </c>
      <c r="C3542" s="35" t="s">
        <v>457</v>
      </c>
      <c r="D3542" t="s">
        <v>530</v>
      </c>
      <c r="E3542" t="s">
        <v>548</v>
      </c>
      <c r="F3542" s="176" t="n">
        <v>2035</v>
      </c>
      <c r="G3542" s="177" t="n">
        <v>50</v>
      </c>
      <c r="H3542" s="178" t="n">
        <v>7629.24460931626</v>
      </c>
      <c r="I3542" s="179" t="n">
        <v>4038570.23884629</v>
      </c>
      <c r="J3542" s="180" t="str">
        <f>IF(I3542&gt;0,H3542/I3542,0)</f>
      </c>
      <c r="K3542" s="181" t="str">
        <f>1-EXP(-J3542)</f>
      </c>
      <c r="L3542" s="182" t="str">
        <f>IF(G3542=30,1,M3541)</f>
      </c>
      <c r="M3542" s="183" t="str">
        <f>L3542*(1-K3542)</f>
      </c>
    </row>
    <row r="3543">
      <c r="A3543" t="s">
        <v>167</v>
      </c>
      <c r="B3543" t="s">
        <v>232</v>
      </c>
      <c r="C3543" s="35" t="s">
        <v>457</v>
      </c>
      <c r="D3543" t="s">
        <v>530</v>
      </c>
      <c r="E3543" t="s">
        <v>548</v>
      </c>
      <c r="F3543" s="176" t="n">
        <v>2035</v>
      </c>
      <c r="G3543" s="177" t="n">
        <v>51</v>
      </c>
      <c r="H3543" s="178" t="n">
        <v>8794.40194194198</v>
      </c>
      <c r="I3543" s="179" t="n">
        <v>4056351.23634733</v>
      </c>
      <c r="J3543" s="180" t="str">
        <f>IF(I3543&gt;0,H3543/I3543,0)</f>
      </c>
      <c r="K3543" s="181" t="str">
        <f>1-EXP(-J3543)</f>
      </c>
      <c r="L3543" s="182" t="str">
        <f>IF(G3543=30,1,M3542)</f>
      </c>
      <c r="M3543" s="183" t="str">
        <f>L3543*(1-K3543)</f>
      </c>
    </row>
    <row r="3544">
      <c r="A3544" t="s">
        <v>167</v>
      </c>
      <c r="B3544" t="s">
        <v>232</v>
      </c>
      <c r="C3544" s="35" t="s">
        <v>457</v>
      </c>
      <c r="D3544" t="s">
        <v>530</v>
      </c>
      <c r="E3544" t="s">
        <v>548</v>
      </c>
      <c r="F3544" s="176" t="n">
        <v>2035</v>
      </c>
      <c r="G3544" s="177" t="n">
        <v>52</v>
      </c>
      <c r="H3544" s="178" t="n">
        <v>9376.13858522096</v>
      </c>
      <c r="I3544" s="179" t="n">
        <v>4016602.23817537</v>
      </c>
      <c r="J3544" s="180" t="str">
        <f>IF(I3544&gt;0,H3544/I3544,0)</f>
      </c>
      <c r="K3544" s="181" t="str">
        <f>1-EXP(-J3544)</f>
      </c>
      <c r="L3544" s="182" t="str">
        <f>IF(G3544=30,1,M3543)</f>
      </c>
      <c r="M3544" s="183" t="str">
        <f>L3544*(1-K3544)</f>
      </c>
    </row>
    <row r="3545">
      <c r="A3545" t="s">
        <v>167</v>
      </c>
      <c r="B3545" t="s">
        <v>232</v>
      </c>
      <c r="C3545" s="35" t="s">
        <v>457</v>
      </c>
      <c r="D3545" t="s">
        <v>530</v>
      </c>
      <c r="E3545" t="s">
        <v>548</v>
      </c>
      <c r="F3545" s="176" t="n">
        <v>2035</v>
      </c>
      <c r="G3545" s="177" t="n">
        <v>53</v>
      </c>
      <c r="H3545" s="178" t="n">
        <v>9949.88858045172</v>
      </c>
      <c r="I3545" s="179" t="n">
        <v>3952373.33629755</v>
      </c>
      <c r="J3545" s="180" t="str">
        <f>IF(I3545&gt;0,H3545/I3545,0)</f>
      </c>
      <c r="K3545" s="181" t="str">
        <f>1-EXP(-J3545)</f>
      </c>
      <c r="L3545" s="182" t="str">
        <f>IF(G3545=30,1,M3544)</f>
      </c>
      <c r="M3545" s="183" t="str">
        <f>L3545*(1-K3545)</f>
      </c>
    </row>
    <row r="3546">
      <c r="A3546" t="s">
        <v>167</v>
      </c>
      <c r="B3546" t="s">
        <v>232</v>
      </c>
      <c r="C3546" s="35" t="s">
        <v>457</v>
      </c>
      <c r="D3546" t="s">
        <v>530</v>
      </c>
      <c r="E3546" t="s">
        <v>548</v>
      </c>
      <c r="F3546" s="176" t="n">
        <v>2035</v>
      </c>
      <c r="G3546" s="177" t="n">
        <v>54</v>
      </c>
      <c r="H3546" s="178" t="n">
        <v>10559.1590099132</v>
      </c>
      <c r="I3546" s="179" t="n">
        <v>3880965.33455085</v>
      </c>
      <c r="J3546" s="180" t="str">
        <f>IF(I3546&gt;0,H3546/I3546,0)</f>
      </c>
      <c r="K3546" s="181" t="str">
        <f>1-EXP(-J3546)</f>
      </c>
      <c r="L3546" s="182" t="str">
        <f>IF(G3546=30,1,M3545)</f>
      </c>
      <c r="M3546" s="183" t="str">
        <f>L3546*(1-K3546)</f>
      </c>
    </row>
    <row r="3547">
      <c r="A3547" t="s">
        <v>167</v>
      </c>
      <c r="B3547" t="s">
        <v>232</v>
      </c>
      <c r="C3547" s="35" t="s">
        <v>457</v>
      </c>
      <c r="D3547" t="s">
        <v>530</v>
      </c>
      <c r="E3547" t="s">
        <v>548</v>
      </c>
      <c r="F3547" s="176" t="n">
        <v>2035</v>
      </c>
      <c r="G3547" s="177" t="n">
        <v>55</v>
      </c>
      <c r="H3547" s="178" t="n">
        <v>11243.6422294623</v>
      </c>
      <c r="I3547" s="179" t="n">
        <v>3814213.89109205</v>
      </c>
      <c r="J3547" s="180" t="str">
        <f>IF(I3547&gt;0,H3547/I3547,0)</f>
      </c>
      <c r="K3547" s="181" t="str">
        <f>1-EXP(-J3547)</f>
      </c>
      <c r="L3547" s="182" t="str">
        <f>IF(G3547=30,1,M3546)</f>
      </c>
      <c r="M3547" s="183" t="str">
        <f>L3547*(1-K3547)</f>
      </c>
    </row>
    <row r="3548">
      <c r="A3548" t="s">
        <v>167</v>
      </c>
      <c r="B3548" t="s">
        <v>232</v>
      </c>
      <c r="C3548" s="35" t="s">
        <v>457</v>
      </c>
      <c r="D3548" t="s">
        <v>530</v>
      </c>
      <c r="E3548" t="s">
        <v>548</v>
      </c>
      <c r="F3548" s="176" t="n">
        <v>2035</v>
      </c>
      <c r="G3548" s="177" t="n">
        <v>56</v>
      </c>
      <c r="H3548" s="178" t="n">
        <v>11980.8155565022</v>
      </c>
      <c r="I3548" s="179" t="n">
        <v>3733598.66319783</v>
      </c>
      <c r="J3548" s="180" t="str">
        <f>IF(I3548&gt;0,H3548/I3548,0)</f>
      </c>
      <c r="K3548" s="181" t="str">
        <f>1-EXP(-J3548)</f>
      </c>
      <c r="L3548" s="182" t="str">
        <f>IF(G3548=30,1,M3547)</f>
      </c>
      <c r="M3548" s="183" t="str">
        <f>L3548*(1-K3548)</f>
      </c>
    </row>
    <row r="3549">
      <c r="A3549" t="s">
        <v>167</v>
      </c>
      <c r="B3549" t="s">
        <v>232</v>
      </c>
      <c r="C3549" s="35" t="s">
        <v>457</v>
      </c>
      <c r="D3549" t="s">
        <v>530</v>
      </c>
      <c r="E3549" t="s">
        <v>548</v>
      </c>
      <c r="F3549" s="176" t="n">
        <v>2035</v>
      </c>
      <c r="G3549" s="177" t="n">
        <v>57</v>
      </c>
      <c r="H3549" s="178" t="n">
        <v>12714.3190977884</v>
      </c>
      <c r="I3549" s="179" t="n">
        <v>3628949.43541581</v>
      </c>
      <c r="J3549" s="180" t="str">
        <f>IF(I3549&gt;0,H3549/I3549,0)</f>
      </c>
      <c r="K3549" s="181" t="str">
        <f>1-EXP(-J3549)</f>
      </c>
      <c r="L3549" s="182" t="str">
        <f>IF(G3549=30,1,M3548)</f>
      </c>
      <c r="M3549" s="183" t="str">
        <f>L3549*(1-K3549)</f>
      </c>
    </row>
    <row r="3550">
      <c r="A3550" t="s">
        <v>167</v>
      </c>
      <c r="B3550" t="s">
        <v>232</v>
      </c>
      <c r="C3550" s="35" t="s">
        <v>457</v>
      </c>
      <c r="D3550" t="s">
        <v>530</v>
      </c>
      <c r="E3550" t="s">
        <v>548</v>
      </c>
      <c r="F3550" s="176" t="n">
        <v>2035</v>
      </c>
      <c r="G3550" s="177" t="n">
        <v>58</v>
      </c>
      <c r="H3550" s="178" t="n">
        <v>13476.1868403324</v>
      </c>
      <c r="I3550" s="179" t="n">
        <v>3527779.38124072</v>
      </c>
      <c r="J3550" s="180" t="str">
        <f>IF(I3550&gt;0,H3550/I3550,0)</f>
      </c>
      <c r="K3550" s="181" t="str">
        <f>1-EXP(-J3550)</f>
      </c>
      <c r="L3550" s="182" t="str">
        <f>IF(G3550=30,1,M3549)</f>
      </c>
      <c r="M3550" s="183" t="str">
        <f>L3550*(1-K3550)</f>
      </c>
    </row>
    <row r="3551">
      <c r="A3551" t="s">
        <v>167</v>
      </c>
      <c r="B3551" t="s">
        <v>232</v>
      </c>
      <c r="C3551" s="35" t="s">
        <v>457</v>
      </c>
      <c r="D3551" t="s">
        <v>530</v>
      </c>
      <c r="E3551" t="s">
        <v>548</v>
      </c>
      <c r="F3551" s="176" t="n">
        <v>2035</v>
      </c>
      <c r="G3551" s="177" t="n">
        <v>59</v>
      </c>
      <c r="H3551" s="178" t="n">
        <v>13770.9145113157</v>
      </c>
      <c r="I3551" s="179" t="n">
        <v>3439927.19079379</v>
      </c>
      <c r="J3551" s="180" t="str">
        <f>IF(I3551&gt;0,H3551/I3551,0)</f>
      </c>
      <c r="K3551" s="181" t="str">
        <f>1-EXP(-J3551)</f>
      </c>
      <c r="L3551" s="182" t="str">
        <f>IF(G3551=30,1,M3550)</f>
      </c>
      <c r="M3551" s="183" t="str">
        <f>L3551*(1-K3551)</f>
      </c>
    </row>
    <row r="3552">
      <c r="A3552" t="s">
        <v>167</v>
      </c>
      <c r="B3552" t="s">
        <v>232</v>
      </c>
      <c r="C3552" s="35" t="s">
        <v>457</v>
      </c>
      <c r="D3552" t="s">
        <v>530</v>
      </c>
      <c r="E3552" t="s">
        <v>548</v>
      </c>
      <c r="F3552" s="176" t="n">
        <v>2035</v>
      </c>
      <c r="G3552" s="177" t="n">
        <v>60</v>
      </c>
      <c r="H3552" s="178" t="n">
        <v>14217.0871084814</v>
      </c>
      <c r="I3552" s="179" t="n">
        <v>3339962.14031997</v>
      </c>
      <c r="J3552" s="180" t="str">
        <f>IF(I3552&gt;0,H3552/I3552,0)</f>
      </c>
      <c r="K3552" s="181" t="str">
        <f>1-EXP(-J3552)</f>
      </c>
      <c r="L3552" s="182" t="str">
        <f>IF(G3552=30,1,M3551)</f>
      </c>
      <c r="M3552" s="183" t="str">
        <f>L3552*(1-K3552)</f>
      </c>
    </row>
    <row r="3553">
      <c r="A3553" t="s">
        <v>167</v>
      </c>
      <c r="B3553" t="s">
        <v>232</v>
      </c>
      <c r="C3553" s="35" t="s">
        <v>457</v>
      </c>
      <c r="D3553" t="s">
        <v>530</v>
      </c>
      <c r="E3553" t="s">
        <v>548</v>
      </c>
      <c r="F3553" s="176" t="n">
        <v>2035</v>
      </c>
      <c r="G3553" s="177" t="n">
        <v>61</v>
      </c>
      <c r="H3553" s="178" t="n">
        <v>15063.3044880128</v>
      </c>
      <c r="I3553" s="179" t="n">
        <v>3253776.42579388</v>
      </c>
      <c r="J3553" s="180" t="str">
        <f>IF(I3553&gt;0,H3553/I3553,0)</f>
      </c>
      <c r="K3553" s="181" t="str">
        <f>1-EXP(-J3553)</f>
      </c>
      <c r="L3553" s="182" t="str">
        <f>IF(G3553=30,1,M3552)</f>
      </c>
      <c r="M3553" s="183" t="str">
        <f>L3553*(1-K3553)</f>
      </c>
    </row>
    <row r="3554">
      <c r="A3554" t="s">
        <v>167</v>
      </c>
      <c r="B3554" t="s">
        <v>232</v>
      </c>
      <c r="C3554" s="35" t="s">
        <v>457</v>
      </c>
      <c r="D3554" t="s">
        <v>530</v>
      </c>
      <c r="E3554" t="s">
        <v>548</v>
      </c>
      <c r="F3554" s="176" t="n">
        <v>2035</v>
      </c>
      <c r="G3554" s="177" t="n">
        <v>62</v>
      </c>
      <c r="H3554" s="178" t="n">
        <v>15877.8679364929</v>
      </c>
      <c r="I3554" s="179" t="n">
        <v>3166914.58392294</v>
      </c>
      <c r="J3554" s="180" t="str">
        <f>IF(I3554&gt;0,H3554/I3554,0)</f>
      </c>
      <c r="K3554" s="181" t="str">
        <f>1-EXP(-J3554)</f>
      </c>
      <c r="L3554" s="182" t="str">
        <f>IF(G3554=30,1,M3553)</f>
      </c>
      <c r="M3554" s="183" t="str">
        <f>L3554*(1-K3554)</f>
      </c>
    </row>
    <row r="3555">
      <c r="A3555" t="s">
        <v>167</v>
      </c>
      <c r="B3555" t="s">
        <v>232</v>
      </c>
      <c r="C3555" s="35" t="s">
        <v>457</v>
      </c>
      <c r="D3555" t="s">
        <v>530</v>
      </c>
      <c r="E3555" t="s">
        <v>548</v>
      </c>
      <c r="F3555" s="176" t="n">
        <v>2035</v>
      </c>
      <c r="G3555" s="177" t="n">
        <v>63</v>
      </c>
      <c r="H3555" s="178" t="n">
        <v>16594.3506644697</v>
      </c>
      <c r="I3555" s="179" t="n">
        <v>3059792.3414027</v>
      </c>
      <c r="J3555" s="180" t="str">
        <f>IF(I3555&gt;0,H3555/I3555,0)</f>
      </c>
      <c r="K3555" s="181" t="str">
        <f>1-EXP(-J3555)</f>
      </c>
      <c r="L3555" s="182" t="str">
        <f>IF(G3555=30,1,M3554)</f>
      </c>
      <c r="M3555" s="183" t="str">
        <f>L3555*(1-K3555)</f>
      </c>
    </row>
    <row r="3556">
      <c r="A3556" t="s">
        <v>167</v>
      </c>
      <c r="B3556" t="s">
        <v>232</v>
      </c>
      <c r="C3556" s="35" t="s">
        <v>457</v>
      </c>
      <c r="D3556" t="s">
        <v>530</v>
      </c>
      <c r="E3556" t="s">
        <v>548</v>
      </c>
      <c r="F3556" s="176" t="n">
        <v>2035</v>
      </c>
      <c r="G3556" s="177" t="n">
        <v>64</v>
      </c>
      <c r="H3556" s="178" t="n">
        <v>17649.4572340437</v>
      </c>
      <c r="I3556" s="179" t="n">
        <v>2962218.22172663</v>
      </c>
      <c r="J3556" s="180" t="str">
        <f>IF(I3556&gt;0,H3556/I3556,0)</f>
      </c>
      <c r="K3556" s="181" t="str">
        <f>1-EXP(-J3556)</f>
      </c>
      <c r="L3556" s="182" t="str">
        <f>IF(G3556=30,1,M3555)</f>
      </c>
      <c r="M3556" s="183" t="str">
        <f>L3556*(1-K3556)</f>
      </c>
    </row>
    <row r="3557">
      <c r="A3557" t="s">
        <v>167</v>
      </c>
      <c r="B3557" t="s">
        <v>232</v>
      </c>
      <c r="C3557" s="35" t="s">
        <v>457</v>
      </c>
      <c r="D3557" t="s">
        <v>530</v>
      </c>
      <c r="E3557" t="s">
        <v>548</v>
      </c>
      <c r="F3557" s="176" t="n">
        <v>2035</v>
      </c>
      <c r="G3557" s="177" t="n">
        <v>65</v>
      </c>
      <c r="H3557" s="178" t="n">
        <v>18626.4360111701</v>
      </c>
      <c r="I3557" s="179" t="n">
        <v>2861783.15676217</v>
      </c>
      <c r="J3557" s="180" t="str">
        <f>IF(I3557&gt;0,H3557/I3557,0)</f>
      </c>
      <c r="K3557" s="181" t="str">
        <f>1-EXP(-J3557)</f>
      </c>
      <c r="L3557" s="182" t="str">
        <f>IF(G3557=30,1,M3556)</f>
      </c>
      <c r="M3557" s="183" t="str">
        <f>L3557*(1-K3557)</f>
      </c>
    </row>
    <row r="3558">
      <c r="A3558" t="s">
        <v>167</v>
      </c>
      <c r="B3558" t="s">
        <v>232</v>
      </c>
      <c r="C3558" s="35" t="s">
        <v>457</v>
      </c>
      <c r="D3558" t="s">
        <v>530</v>
      </c>
      <c r="E3558" t="s">
        <v>548</v>
      </c>
      <c r="F3558" s="176" t="n">
        <v>2035</v>
      </c>
      <c r="G3558" s="177" t="n">
        <v>66</v>
      </c>
      <c r="H3558" s="178" t="n">
        <v>19038.7008375076</v>
      </c>
      <c r="I3558" s="179" t="n">
        <v>2745896.00872452</v>
      </c>
      <c r="J3558" s="180" t="str">
        <f>IF(I3558&gt;0,H3558/I3558,0)</f>
      </c>
      <c r="K3558" s="181" t="str">
        <f>1-EXP(-J3558)</f>
      </c>
      <c r="L3558" s="182" t="str">
        <f>IF(G3558=30,1,M3557)</f>
      </c>
      <c r="M3558" s="183" t="str">
        <f>L3558*(1-K3558)</f>
      </c>
    </row>
    <row r="3559">
      <c r="A3559" t="s">
        <v>167</v>
      </c>
      <c r="B3559" t="s">
        <v>232</v>
      </c>
      <c r="C3559" s="35" t="s">
        <v>457</v>
      </c>
      <c r="D3559" t="s">
        <v>530</v>
      </c>
      <c r="E3559" t="s">
        <v>548</v>
      </c>
      <c r="F3559" s="176" t="n">
        <v>2035</v>
      </c>
      <c r="G3559" s="177" t="n">
        <v>67</v>
      </c>
      <c r="H3559" s="178" t="n">
        <v>20100.2814259717</v>
      </c>
      <c r="I3559" s="179" t="n">
        <v>2621251.128992</v>
      </c>
      <c r="J3559" s="180" t="str">
        <f>IF(I3559&gt;0,H3559/I3559,0)</f>
      </c>
      <c r="K3559" s="181" t="str">
        <f>1-EXP(-J3559)</f>
      </c>
      <c r="L3559" s="182" t="str">
        <f>IF(G3559=30,1,M3558)</f>
      </c>
      <c r="M3559" s="183" t="str">
        <f>L3559*(1-K3559)</f>
      </c>
    </row>
    <row r="3560">
      <c r="A3560" t="s">
        <v>167</v>
      </c>
      <c r="B3560" t="s">
        <v>232</v>
      </c>
      <c r="C3560" s="35" t="s">
        <v>457</v>
      </c>
      <c r="D3560" t="s">
        <v>530</v>
      </c>
      <c r="E3560" t="s">
        <v>548</v>
      </c>
      <c r="F3560" s="176" t="n">
        <v>2035</v>
      </c>
      <c r="G3560" s="177" t="n">
        <v>68</v>
      </c>
      <c r="H3560" s="178" t="n">
        <v>21043.9193913227</v>
      </c>
      <c r="I3560" s="179" t="n">
        <v>2497944.61970461</v>
      </c>
      <c r="J3560" s="180" t="str">
        <f>IF(I3560&gt;0,H3560/I3560,0)</f>
      </c>
      <c r="K3560" s="181" t="str">
        <f>1-EXP(-J3560)</f>
      </c>
      <c r="L3560" s="182" t="str">
        <f>IF(G3560=30,1,M3559)</f>
      </c>
      <c r="M3560" s="183" t="str">
        <f>L3560*(1-K3560)</f>
      </c>
    </row>
    <row r="3561">
      <c r="A3561" t="s">
        <v>167</v>
      </c>
      <c r="B3561" t="s">
        <v>232</v>
      </c>
      <c r="C3561" s="35" t="s">
        <v>457</v>
      </c>
      <c r="D3561" t="s">
        <v>530</v>
      </c>
      <c r="E3561" t="s">
        <v>548</v>
      </c>
      <c r="F3561" s="176" t="n">
        <v>2035</v>
      </c>
      <c r="G3561" s="177" t="n">
        <v>69</v>
      </c>
      <c r="H3561" s="178" t="n">
        <v>21158.0409555755</v>
      </c>
      <c r="I3561" s="179" t="n">
        <v>2362986.58219653</v>
      </c>
      <c r="J3561" s="180" t="str">
        <f>IF(I3561&gt;0,H3561/I3561,0)</f>
      </c>
      <c r="K3561" s="181" t="str">
        <f>1-EXP(-J3561)</f>
      </c>
      <c r="L3561" s="182" t="str">
        <f>IF(G3561=30,1,M3560)</f>
      </c>
      <c r="M3561" s="183" t="str">
        <f>L3561*(1-K3561)</f>
      </c>
    </row>
    <row r="3562">
      <c r="A3562" t="s">
        <v>167</v>
      </c>
      <c r="B3562" t="s">
        <v>232</v>
      </c>
      <c r="C3562" s="35" t="s">
        <v>457</v>
      </c>
      <c r="D3562" t="s">
        <v>530</v>
      </c>
      <c r="E3562" t="s">
        <v>548</v>
      </c>
      <c r="F3562" s="176" t="n">
        <v>2036</v>
      </c>
      <c r="G3562" s="177" t="n">
        <v>30</v>
      </c>
      <c r="H3562" s="178" t="n">
        <v>696.744994076072</v>
      </c>
      <c r="I3562" s="179" t="n">
        <v>4571914.98230321</v>
      </c>
      <c r="J3562" s="180" t="str">
        <f>IF(I3562&gt;0,H3562/I3562,0)</f>
      </c>
      <c r="K3562" s="181" t="str">
        <f>1-EXP(-J3562)</f>
      </c>
      <c r="L3562" s="182" t="str">
        <f>IF(G3562=30,1,M3561)</f>
      </c>
      <c r="M3562" s="183" t="str">
        <f>L3562*(1-K3562)</f>
      </c>
    </row>
    <row r="3563">
      <c r="A3563" t="s">
        <v>167</v>
      </c>
      <c r="B3563" t="s">
        <v>232</v>
      </c>
      <c r="C3563" s="35" t="s">
        <v>457</v>
      </c>
      <c r="D3563" t="s">
        <v>530</v>
      </c>
      <c r="E3563" t="s">
        <v>548</v>
      </c>
      <c r="F3563" s="176" t="n">
        <v>2036</v>
      </c>
      <c r="G3563" s="177" t="n">
        <v>31</v>
      </c>
      <c r="H3563" s="178" t="n">
        <v>978.439983971727</v>
      </c>
      <c r="I3563" s="179" t="n">
        <v>4478353.1463091</v>
      </c>
      <c r="J3563" s="180" t="str">
        <f>IF(I3563&gt;0,H3563/I3563,0)</f>
      </c>
      <c r="K3563" s="181" t="str">
        <f>1-EXP(-J3563)</f>
      </c>
      <c r="L3563" s="182" t="str">
        <f>IF(G3563=30,1,M3562)</f>
      </c>
      <c r="M3563" s="183" t="str">
        <f>L3563*(1-K3563)</f>
      </c>
    </row>
    <row r="3564">
      <c r="A3564" t="s">
        <v>167</v>
      </c>
      <c r="B3564" t="s">
        <v>232</v>
      </c>
      <c r="C3564" s="35" t="s">
        <v>457</v>
      </c>
      <c r="D3564" t="s">
        <v>530</v>
      </c>
      <c r="E3564" t="s">
        <v>548</v>
      </c>
      <c r="F3564" s="176" t="n">
        <v>2036</v>
      </c>
      <c r="G3564" s="177" t="n">
        <v>32</v>
      </c>
      <c r="H3564" s="178" t="n">
        <v>1012.09965447974</v>
      </c>
      <c r="I3564" s="179" t="n">
        <v>4381601.18721428</v>
      </c>
      <c r="J3564" s="180" t="str">
        <f>IF(I3564&gt;0,H3564/I3564,0)</f>
      </c>
      <c r="K3564" s="181" t="str">
        <f>1-EXP(-J3564)</f>
      </c>
      <c r="L3564" s="182" t="str">
        <f>IF(G3564=30,1,M3563)</f>
      </c>
      <c r="M3564" s="183" t="str">
        <f>L3564*(1-K3564)</f>
      </c>
    </row>
    <row r="3565">
      <c r="A3565" t="s">
        <v>167</v>
      </c>
      <c r="B3565" t="s">
        <v>232</v>
      </c>
      <c r="C3565" s="35" t="s">
        <v>457</v>
      </c>
      <c r="D3565" t="s">
        <v>530</v>
      </c>
      <c r="E3565" t="s">
        <v>548</v>
      </c>
      <c r="F3565" s="176" t="n">
        <v>2036</v>
      </c>
      <c r="G3565" s="177" t="n">
        <v>33</v>
      </c>
      <c r="H3565" s="178" t="n">
        <v>1095.26478162448</v>
      </c>
      <c r="I3565" s="179" t="n">
        <v>4339307.80236003</v>
      </c>
      <c r="J3565" s="180" t="str">
        <f>IF(I3565&gt;0,H3565/I3565,0)</f>
      </c>
      <c r="K3565" s="181" t="str">
        <f>1-EXP(-J3565)</f>
      </c>
      <c r="L3565" s="182" t="str">
        <f>IF(G3565=30,1,M3564)</f>
      </c>
      <c r="M3565" s="183" t="str">
        <f>L3565*(1-K3565)</f>
      </c>
    </row>
    <row r="3566">
      <c r="A3566" t="s">
        <v>167</v>
      </c>
      <c r="B3566" t="s">
        <v>232</v>
      </c>
      <c r="C3566" s="35" t="s">
        <v>457</v>
      </c>
      <c r="D3566" t="s">
        <v>530</v>
      </c>
      <c r="E3566" t="s">
        <v>548</v>
      </c>
      <c r="F3566" s="176" t="n">
        <v>2036</v>
      </c>
      <c r="G3566" s="177" t="n">
        <v>34</v>
      </c>
      <c r="H3566" s="178" t="n">
        <v>1188.283838816</v>
      </c>
      <c r="I3566" s="179" t="n">
        <v>4319841.42968744</v>
      </c>
      <c r="J3566" s="180" t="str">
        <f>IF(I3566&gt;0,H3566/I3566,0)</f>
      </c>
      <c r="K3566" s="181" t="str">
        <f>1-EXP(-J3566)</f>
      </c>
      <c r="L3566" s="182" t="str">
        <f>IF(G3566=30,1,M3565)</f>
      </c>
      <c r="M3566" s="183" t="str">
        <f>L3566*(1-K3566)</f>
      </c>
    </row>
    <row r="3567">
      <c r="A3567" t="s">
        <v>167</v>
      </c>
      <c r="B3567" t="s">
        <v>232</v>
      </c>
      <c r="C3567" s="35" t="s">
        <v>457</v>
      </c>
      <c r="D3567" t="s">
        <v>530</v>
      </c>
      <c r="E3567" t="s">
        <v>548</v>
      </c>
      <c r="F3567" s="176" t="n">
        <v>2036</v>
      </c>
      <c r="G3567" s="177" t="n">
        <v>35</v>
      </c>
      <c r="H3567" s="178" t="n">
        <v>1302.01088900578</v>
      </c>
      <c r="I3567" s="179" t="n">
        <v>4300408.80692903</v>
      </c>
      <c r="J3567" s="180" t="str">
        <f>IF(I3567&gt;0,H3567/I3567,0)</f>
      </c>
      <c r="K3567" s="181" t="str">
        <f>1-EXP(-J3567)</f>
      </c>
      <c r="L3567" s="182" t="str">
        <f>IF(G3567=30,1,M3566)</f>
      </c>
      <c r="M3567" s="183" t="str">
        <f>L3567*(1-K3567)</f>
      </c>
    </row>
    <row r="3568">
      <c r="A3568" t="s">
        <v>167</v>
      </c>
      <c r="B3568" t="s">
        <v>232</v>
      </c>
      <c r="C3568" s="35" t="s">
        <v>457</v>
      </c>
      <c r="D3568" t="s">
        <v>530</v>
      </c>
      <c r="E3568" t="s">
        <v>548</v>
      </c>
      <c r="F3568" s="176" t="n">
        <v>2036</v>
      </c>
      <c r="G3568" s="177" t="n">
        <v>36</v>
      </c>
      <c r="H3568" s="178" t="n">
        <v>1711.72532916272</v>
      </c>
      <c r="I3568" s="179" t="n">
        <v>4300514.75405721</v>
      </c>
      <c r="J3568" s="180" t="str">
        <f>IF(I3568&gt;0,H3568/I3568,0)</f>
      </c>
      <c r="K3568" s="181" t="str">
        <f>1-EXP(-J3568)</f>
      </c>
      <c r="L3568" s="182" t="str">
        <f>IF(G3568=30,1,M3567)</f>
      </c>
      <c r="M3568" s="183" t="str">
        <f>L3568*(1-K3568)</f>
      </c>
    </row>
    <row r="3569">
      <c r="A3569" t="s">
        <v>167</v>
      </c>
      <c r="B3569" t="s">
        <v>232</v>
      </c>
      <c r="C3569" s="35" t="s">
        <v>457</v>
      </c>
      <c r="D3569" t="s">
        <v>530</v>
      </c>
      <c r="E3569" t="s">
        <v>548</v>
      </c>
      <c r="F3569" s="176" t="n">
        <v>2036</v>
      </c>
      <c r="G3569" s="177" t="n">
        <v>37</v>
      </c>
      <c r="H3569" s="178" t="n">
        <v>1908.86724551717</v>
      </c>
      <c r="I3569" s="179" t="n">
        <v>4339225.12291855</v>
      </c>
      <c r="J3569" s="180" t="str">
        <f>IF(I3569&gt;0,H3569/I3569,0)</f>
      </c>
      <c r="K3569" s="181" t="str">
        <f>1-EXP(-J3569)</f>
      </c>
      <c r="L3569" s="182" t="str">
        <f>IF(G3569=30,1,M3568)</f>
      </c>
      <c r="M3569" s="183" t="str">
        <f>L3569*(1-K3569)</f>
      </c>
    </row>
    <row r="3570">
      <c r="A3570" t="s">
        <v>167</v>
      </c>
      <c r="B3570" t="s">
        <v>232</v>
      </c>
      <c r="C3570" s="35" t="s">
        <v>457</v>
      </c>
      <c r="D3570" t="s">
        <v>530</v>
      </c>
      <c r="E3570" t="s">
        <v>548</v>
      </c>
      <c r="F3570" s="176" t="n">
        <v>2036</v>
      </c>
      <c r="G3570" s="177" t="n">
        <v>38</v>
      </c>
      <c r="H3570" s="178" t="n">
        <v>2115.20640119454</v>
      </c>
      <c r="I3570" s="179" t="n">
        <v>4380307.82872992</v>
      </c>
      <c r="J3570" s="180" t="str">
        <f>IF(I3570&gt;0,H3570/I3570,0)</f>
      </c>
      <c r="K3570" s="181" t="str">
        <f>1-EXP(-J3570)</f>
      </c>
      <c r="L3570" s="182" t="str">
        <f>IF(G3570=30,1,M3569)</f>
      </c>
      <c r="M3570" s="183" t="str">
        <f>L3570*(1-K3570)</f>
      </c>
    </row>
    <row r="3571">
      <c r="A3571" t="s">
        <v>167</v>
      </c>
      <c r="B3571" t="s">
        <v>232</v>
      </c>
      <c r="C3571" s="35" t="s">
        <v>457</v>
      </c>
      <c r="D3571" t="s">
        <v>530</v>
      </c>
      <c r="E3571" t="s">
        <v>548</v>
      </c>
      <c r="F3571" s="176" t="n">
        <v>2036</v>
      </c>
      <c r="G3571" s="177" t="n">
        <v>39</v>
      </c>
      <c r="H3571" s="178" t="n">
        <v>2239.34803892919</v>
      </c>
      <c r="I3571" s="179" t="n">
        <v>4375122.23847184</v>
      </c>
      <c r="J3571" s="180" t="str">
        <f>IF(I3571&gt;0,H3571/I3571,0)</f>
      </c>
      <c r="K3571" s="181" t="str">
        <f>1-EXP(-J3571)</f>
      </c>
      <c r="L3571" s="182" t="str">
        <f>IF(G3571=30,1,M3570)</f>
      </c>
      <c r="M3571" s="183" t="str">
        <f>L3571*(1-K3571)</f>
      </c>
    </row>
    <row r="3572">
      <c r="A3572" t="s">
        <v>167</v>
      </c>
      <c r="B3572" t="s">
        <v>232</v>
      </c>
      <c r="C3572" s="35" t="s">
        <v>457</v>
      </c>
      <c r="D3572" t="s">
        <v>530</v>
      </c>
      <c r="E3572" t="s">
        <v>548</v>
      </c>
      <c r="F3572" s="176" t="n">
        <v>2036</v>
      </c>
      <c r="G3572" s="177" t="n">
        <v>40</v>
      </c>
      <c r="H3572" s="178" t="n">
        <v>2382.17085071199</v>
      </c>
      <c r="I3572" s="179" t="n">
        <v>4311153.99715591</v>
      </c>
      <c r="J3572" s="180" t="str">
        <f>IF(I3572&gt;0,H3572/I3572,0)</f>
      </c>
      <c r="K3572" s="181" t="str">
        <f>1-EXP(-J3572)</f>
      </c>
      <c r="L3572" s="182" t="str">
        <f>IF(G3572=30,1,M3571)</f>
      </c>
      <c r="M3572" s="183" t="str">
        <f>L3572*(1-K3572)</f>
      </c>
    </row>
    <row r="3573">
      <c r="A3573" t="s">
        <v>167</v>
      </c>
      <c r="B3573" t="s">
        <v>232</v>
      </c>
      <c r="C3573" s="35" t="s">
        <v>457</v>
      </c>
      <c r="D3573" t="s">
        <v>530</v>
      </c>
      <c r="E3573" t="s">
        <v>548</v>
      </c>
      <c r="F3573" s="176" t="n">
        <v>2036</v>
      </c>
      <c r="G3573" s="177" t="n">
        <v>41</v>
      </c>
      <c r="H3573" s="178" t="n">
        <v>3031.87223115675</v>
      </c>
      <c r="I3573" s="179" t="n">
        <v>4244978.09847801</v>
      </c>
      <c r="J3573" s="180" t="str">
        <f>IF(I3573&gt;0,H3573/I3573,0)</f>
      </c>
      <c r="K3573" s="181" t="str">
        <f>1-EXP(-J3573)</f>
      </c>
      <c r="L3573" s="182" t="str">
        <f>IF(G3573=30,1,M3572)</f>
      </c>
      <c r="M3573" s="183" t="str">
        <f>L3573*(1-K3573)</f>
      </c>
    </row>
    <row r="3574">
      <c r="A3574" t="s">
        <v>167</v>
      </c>
      <c r="B3574" t="s">
        <v>232</v>
      </c>
      <c r="C3574" s="35" t="s">
        <v>457</v>
      </c>
      <c r="D3574" t="s">
        <v>530</v>
      </c>
      <c r="E3574" t="s">
        <v>548</v>
      </c>
      <c r="F3574" s="176" t="n">
        <v>2036</v>
      </c>
      <c r="G3574" s="177" t="n">
        <v>42</v>
      </c>
      <c r="H3574" s="178" t="n">
        <v>3288.60994555543</v>
      </c>
      <c r="I3574" s="179" t="n">
        <v>4188142.25513465</v>
      </c>
      <c r="J3574" s="180" t="str">
        <f>IF(I3574&gt;0,H3574/I3574,0)</f>
      </c>
      <c r="K3574" s="181" t="str">
        <f>1-EXP(-J3574)</f>
      </c>
      <c r="L3574" s="182" t="str">
        <f>IF(G3574=30,1,M3573)</f>
      </c>
      <c r="M3574" s="183" t="str">
        <f>L3574*(1-K3574)</f>
      </c>
    </row>
    <row r="3575">
      <c r="A3575" t="s">
        <v>167</v>
      </c>
      <c r="B3575" t="s">
        <v>232</v>
      </c>
      <c r="C3575" s="35" t="s">
        <v>457</v>
      </c>
      <c r="D3575" t="s">
        <v>530</v>
      </c>
      <c r="E3575" t="s">
        <v>548</v>
      </c>
      <c r="F3575" s="176" t="n">
        <v>2036</v>
      </c>
      <c r="G3575" s="177" t="n">
        <v>43</v>
      </c>
      <c r="H3575" s="178" t="n">
        <v>3609.95235085407</v>
      </c>
      <c r="I3575" s="179" t="n">
        <v>4133454.32134079</v>
      </c>
      <c r="J3575" s="180" t="str">
        <f>IF(I3575&gt;0,H3575/I3575,0)</f>
      </c>
      <c r="K3575" s="181" t="str">
        <f>1-EXP(-J3575)</f>
      </c>
      <c r="L3575" s="182" t="str">
        <f>IF(G3575=30,1,M3574)</f>
      </c>
      <c r="M3575" s="183" t="str">
        <f>L3575*(1-K3575)</f>
      </c>
    </row>
    <row r="3576">
      <c r="A3576" t="s">
        <v>167</v>
      </c>
      <c r="B3576" t="s">
        <v>232</v>
      </c>
      <c r="C3576" s="35" t="s">
        <v>457</v>
      </c>
      <c r="D3576" t="s">
        <v>530</v>
      </c>
      <c r="E3576" t="s">
        <v>548</v>
      </c>
      <c r="F3576" s="176" t="n">
        <v>2036</v>
      </c>
      <c r="G3576" s="177" t="n">
        <v>44</v>
      </c>
      <c r="H3576" s="178" t="n">
        <v>3772.67823595758</v>
      </c>
      <c r="I3576" s="179" t="n">
        <v>4112928.1640487</v>
      </c>
      <c r="J3576" s="180" t="str">
        <f>IF(I3576&gt;0,H3576/I3576,0)</f>
      </c>
      <c r="K3576" s="181" t="str">
        <f>1-EXP(-J3576)</f>
      </c>
      <c r="L3576" s="182" t="str">
        <f>IF(G3576=30,1,M3575)</f>
      </c>
      <c r="M3576" s="183" t="str">
        <f>L3576*(1-K3576)</f>
      </c>
    </row>
    <row r="3577">
      <c r="A3577" t="s">
        <v>167</v>
      </c>
      <c r="B3577" t="s">
        <v>232</v>
      </c>
      <c r="C3577" s="35" t="s">
        <v>457</v>
      </c>
      <c r="D3577" t="s">
        <v>530</v>
      </c>
      <c r="E3577" t="s">
        <v>548</v>
      </c>
      <c r="F3577" s="176" t="n">
        <v>2036</v>
      </c>
      <c r="G3577" s="177" t="n">
        <v>45</v>
      </c>
      <c r="H3577" s="178" t="n">
        <v>4061.25416336391</v>
      </c>
      <c r="I3577" s="179" t="n">
        <v>4086383.27283805</v>
      </c>
      <c r="J3577" s="180" t="str">
        <f>IF(I3577&gt;0,H3577/I3577,0)</f>
      </c>
      <c r="K3577" s="181" t="str">
        <f>1-EXP(-J3577)</f>
      </c>
      <c r="L3577" s="182" t="str">
        <f>IF(G3577=30,1,M3576)</f>
      </c>
      <c r="M3577" s="183" t="str">
        <f>L3577*(1-K3577)</f>
      </c>
    </row>
    <row r="3578">
      <c r="A3578" t="s">
        <v>167</v>
      </c>
      <c r="B3578" t="s">
        <v>232</v>
      </c>
      <c r="C3578" s="35" t="s">
        <v>457</v>
      </c>
      <c r="D3578" t="s">
        <v>530</v>
      </c>
      <c r="E3578" t="s">
        <v>548</v>
      </c>
      <c r="F3578" s="176" t="n">
        <v>2036</v>
      </c>
      <c r="G3578" s="177" t="n">
        <v>46</v>
      </c>
      <c r="H3578" s="178" t="n">
        <v>5043.05475038169</v>
      </c>
      <c r="I3578" s="179" t="n">
        <v>4062850.59797426</v>
      </c>
      <c r="J3578" s="180" t="str">
        <f>IF(I3578&gt;0,H3578/I3578,0)</f>
      </c>
      <c r="K3578" s="181" t="str">
        <f>1-EXP(-J3578)</f>
      </c>
      <c r="L3578" s="182" t="str">
        <f>IF(G3578=30,1,M3577)</f>
      </c>
      <c r="M3578" s="183" t="str">
        <f>L3578*(1-K3578)</f>
      </c>
    </row>
    <row r="3579">
      <c r="A3579" t="s">
        <v>167</v>
      </c>
      <c r="B3579" t="s">
        <v>232</v>
      </c>
      <c r="C3579" s="35" t="s">
        <v>457</v>
      </c>
      <c r="D3579" t="s">
        <v>530</v>
      </c>
      <c r="E3579" t="s">
        <v>548</v>
      </c>
      <c r="F3579" s="176" t="n">
        <v>2036</v>
      </c>
      <c r="G3579" s="177" t="n">
        <v>47</v>
      </c>
      <c r="H3579" s="178" t="n">
        <v>5550.59073789862</v>
      </c>
      <c r="I3579" s="179" t="n">
        <v>4061574.66965867</v>
      </c>
      <c r="J3579" s="180" t="str">
        <f>IF(I3579&gt;0,H3579/I3579,0)</f>
      </c>
      <c r="K3579" s="181" t="str">
        <f>1-EXP(-J3579)</f>
      </c>
      <c r="L3579" s="182" t="str">
        <f>IF(G3579=30,1,M3578)</f>
      </c>
      <c r="M3579" s="183" t="str">
        <f>L3579*(1-K3579)</f>
      </c>
    </row>
    <row r="3580">
      <c r="A3580" t="s">
        <v>167</v>
      </c>
      <c r="B3580" t="s">
        <v>232</v>
      </c>
      <c r="C3580" s="35" t="s">
        <v>457</v>
      </c>
      <c r="D3580" t="s">
        <v>530</v>
      </c>
      <c r="E3580" t="s">
        <v>548</v>
      </c>
      <c r="F3580" s="176" t="n">
        <v>2036</v>
      </c>
      <c r="G3580" s="177" t="n">
        <v>48</v>
      </c>
      <c r="H3580" s="178" t="n">
        <v>6165.35521111367</v>
      </c>
      <c r="I3580" s="179" t="n">
        <v>4014145.94860525</v>
      </c>
      <c r="J3580" s="180" t="str">
        <f>IF(I3580&gt;0,H3580/I3580,0)</f>
      </c>
      <c r="K3580" s="181" t="str">
        <f>1-EXP(-J3580)</f>
      </c>
      <c r="L3580" s="182" t="str">
        <f>IF(G3580=30,1,M3579)</f>
      </c>
      <c r="M3580" s="183" t="str">
        <f>L3580*(1-K3580)</f>
      </c>
    </row>
    <row r="3581">
      <c r="A3581" t="s">
        <v>167</v>
      </c>
      <c r="B3581" t="s">
        <v>232</v>
      </c>
      <c r="C3581" s="35" t="s">
        <v>457</v>
      </c>
      <c r="D3581" t="s">
        <v>530</v>
      </c>
      <c r="E3581" t="s">
        <v>548</v>
      </c>
      <c r="F3581" s="176" t="n">
        <v>2036</v>
      </c>
      <c r="G3581" s="177" t="n">
        <v>49</v>
      </c>
      <c r="H3581" s="178" t="n">
        <v>6633.12158358323</v>
      </c>
      <c r="I3581" s="179" t="n">
        <v>3957531.95359474</v>
      </c>
      <c r="J3581" s="180" t="str">
        <f>IF(I3581&gt;0,H3581/I3581,0)</f>
      </c>
      <c r="K3581" s="181" t="str">
        <f>1-EXP(-J3581)</f>
      </c>
      <c r="L3581" s="182" t="str">
        <f>IF(G3581=30,1,M3580)</f>
      </c>
      <c r="M3581" s="183" t="str">
        <f>L3581*(1-K3581)</f>
      </c>
    </row>
    <row r="3582">
      <c r="A3582" t="s">
        <v>167</v>
      </c>
      <c r="B3582" t="s">
        <v>232</v>
      </c>
      <c r="C3582" s="35" t="s">
        <v>457</v>
      </c>
      <c r="D3582" t="s">
        <v>530</v>
      </c>
      <c r="E3582" t="s">
        <v>548</v>
      </c>
      <c r="F3582" s="176" t="n">
        <v>2036</v>
      </c>
      <c r="G3582" s="177" t="n">
        <v>50</v>
      </c>
      <c r="H3582" s="178" t="n">
        <v>7273.14961688684</v>
      </c>
      <c r="I3582" s="179" t="n">
        <v>3960729.1328993</v>
      </c>
      <c r="J3582" s="180" t="str">
        <f>IF(I3582&gt;0,H3582/I3582,0)</f>
      </c>
      <c r="K3582" s="181" t="str">
        <f>1-EXP(-J3582)</f>
      </c>
      <c r="L3582" s="182" t="str">
        <f>IF(G3582=30,1,M3581)</f>
      </c>
      <c r="M3582" s="183" t="str">
        <f>L3582*(1-K3582)</f>
      </c>
    </row>
    <row r="3583">
      <c r="A3583" t="s">
        <v>167</v>
      </c>
      <c r="B3583" t="s">
        <v>232</v>
      </c>
      <c r="C3583" s="35" t="s">
        <v>457</v>
      </c>
      <c r="D3583" t="s">
        <v>530</v>
      </c>
      <c r="E3583" t="s">
        <v>548</v>
      </c>
      <c r="F3583" s="176" t="n">
        <v>2036</v>
      </c>
      <c r="G3583" s="177" t="n">
        <v>51</v>
      </c>
      <c r="H3583" s="178" t="n">
        <v>8448.08409892533</v>
      </c>
      <c r="I3583" s="179" t="n">
        <v>4018369.8156922</v>
      </c>
      <c r="J3583" s="180" t="str">
        <f>IF(I3583&gt;0,H3583/I3583,0)</f>
      </c>
      <c r="K3583" s="181" t="str">
        <f>1-EXP(-J3583)</f>
      </c>
      <c r="L3583" s="182" t="str">
        <f>IF(G3583=30,1,M3582)</f>
      </c>
      <c r="M3583" s="183" t="str">
        <f>L3583*(1-K3583)</f>
      </c>
    </row>
    <row r="3584">
      <c r="A3584" t="s">
        <v>167</v>
      </c>
      <c r="B3584" t="s">
        <v>232</v>
      </c>
      <c r="C3584" s="35" t="s">
        <v>457</v>
      </c>
      <c r="D3584" t="s">
        <v>530</v>
      </c>
      <c r="E3584" t="s">
        <v>548</v>
      </c>
      <c r="F3584" s="176" t="n">
        <v>2036</v>
      </c>
      <c r="G3584" s="177" t="n">
        <v>52</v>
      </c>
      <c r="H3584" s="178" t="n">
        <v>9285.34042214912</v>
      </c>
      <c r="I3584" s="179" t="n">
        <v>4034302.24288242</v>
      </c>
      <c r="J3584" s="180" t="str">
        <f>IF(I3584&gt;0,H3584/I3584,0)</f>
      </c>
      <c r="K3584" s="181" t="str">
        <f>1-EXP(-J3584)</f>
      </c>
      <c r="L3584" s="182" t="str">
        <f>IF(G3584=30,1,M3583)</f>
      </c>
      <c r="M3584" s="183" t="str">
        <f>L3584*(1-K3584)</f>
      </c>
    </row>
    <row r="3585">
      <c r="A3585" t="s">
        <v>167</v>
      </c>
      <c r="B3585" t="s">
        <v>232</v>
      </c>
      <c r="C3585" s="35" t="s">
        <v>457</v>
      </c>
      <c r="D3585" t="s">
        <v>530</v>
      </c>
      <c r="E3585" t="s">
        <v>548</v>
      </c>
      <c r="F3585" s="176" t="n">
        <v>2036</v>
      </c>
      <c r="G3585" s="177" t="n">
        <v>53</v>
      </c>
      <c r="H3585" s="178" t="n">
        <v>9917.38253985754</v>
      </c>
      <c r="I3585" s="179" t="n">
        <v>3992844.00385938</v>
      </c>
      <c r="J3585" s="180" t="str">
        <f>IF(I3585&gt;0,H3585/I3585,0)</f>
      </c>
      <c r="K3585" s="181" t="str">
        <f>1-EXP(-J3585)</f>
      </c>
      <c r="L3585" s="182" t="str">
        <f>IF(G3585=30,1,M3584)</f>
      </c>
      <c r="M3585" s="183" t="str">
        <f>L3585*(1-K3585)</f>
      </c>
    </row>
    <row r="3586">
      <c r="A3586" t="s">
        <v>167</v>
      </c>
      <c r="B3586" t="s">
        <v>232</v>
      </c>
      <c r="C3586" s="35" t="s">
        <v>457</v>
      </c>
      <c r="D3586" t="s">
        <v>530</v>
      </c>
      <c r="E3586" t="s">
        <v>548</v>
      </c>
      <c r="F3586" s="176" t="n">
        <v>2036</v>
      </c>
      <c r="G3586" s="177" t="n">
        <v>54</v>
      </c>
      <c r="H3586" s="178" t="n">
        <v>10613.2277422114</v>
      </c>
      <c r="I3586" s="179" t="n">
        <v>3926925.45851922</v>
      </c>
      <c r="J3586" s="180" t="str">
        <f>IF(I3586&gt;0,H3586/I3586,0)</f>
      </c>
      <c r="K3586" s="181" t="str">
        <f>1-EXP(-J3586)</f>
      </c>
      <c r="L3586" s="182" t="str">
        <f>IF(G3586=30,1,M3585)</f>
      </c>
      <c r="M3586" s="183" t="str">
        <f>L3586*(1-K3586)</f>
      </c>
    </row>
    <row r="3587">
      <c r="A3587" t="s">
        <v>167</v>
      </c>
      <c r="B3587" t="s">
        <v>232</v>
      </c>
      <c r="C3587" s="35" t="s">
        <v>457</v>
      </c>
      <c r="D3587" t="s">
        <v>530</v>
      </c>
      <c r="E3587" t="s">
        <v>548</v>
      </c>
      <c r="F3587" s="176" t="n">
        <v>2036</v>
      </c>
      <c r="G3587" s="177" t="n">
        <v>55</v>
      </c>
      <c r="H3587" s="178" t="n">
        <v>11299.7198371352</v>
      </c>
      <c r="I3587" s="179" t="n">
        <v>3853760.74125399</v>
      </c>
      <c r="J3587" s="180" t="str">
        <f>IF(I3587&gt;0,H3587/I3587,0)</f>
      </c>
      <c r="K3587" s="181" t="str">
        <f>1-EXP(-J3587)</f>
      </c>
      <c r="L3587" s="182" t="str">
        <f>IF(G3587=30,1,M3586)</f>
      </c>
      <c r="M3587" s="183" t="str">
        <f>L3587*(1-K3587)</f>
      </c>
    </row>
    <row r="3588">
      <c r="A3588" t="s">
        <v>167</v>
      </c>
      <c r="B3588" t="s">
        <v>232</v>
      </c>
      <c r="C3588" s="35" t="s">
        <v>457</v>
      </c>
      <c r="D3588" t="s">
        <v>530</v>
      </c>
      <c r="E3588" t="s">
        <v>548</v>
      </c>
      <c r="F3588" s="176" t="n">
        <v>2036</v>
      </c>
      <c r="G3588" s="177" t="n">
        <v>56</v>
      </c>
      <c r="H3588" s="178" t="n">
        <v>12041.4250130151</v>
      </c>
      <c r="I3588" s="179" t="n">
        <v>3785080.51193047</v>
      </c>
      <c r="J3588" s="180" t="str">
        <f>IF(I3588&gt;0,H3588/I3588,0)</f>
      </c>
      <c r="K3588" s="181" t="str">
        <f>1-EXP(-J3588)</f>
      </c>
      <c r="L3588" s="182" t="str">
        <f>IF(G3588=30,1,M3587)</f>
      </c>
      <c r="M3588" s="183" t="str">
        <f>L3588*(1-K3588)</f>
      </c>
    </row>
    <row r="3589">
      <c r="A3589" t="s">
        <v>167</v>
      </c>
      <c r="B3589" t="s">
        <v>232</v>
      </c>
      <c r="C3589" s="35" t="s">
        <v>457</v>
      </c>
      <c r="D3589" t="s">
        <v>530</v>
      </c>
      <c r="E3589" t="s">
        <v>548</v>
      </c>
      <c r="F3589" s="176" t="n">
        <v>2036</v>
      </c>
      <c r="G3589" s="177" t="n">
        <v>57</v>
      </c>
      <c r="H3589" s="178" t="n">
        <v>12850.7828262274</v>
      </c>
      <c r="I3589" s="179" t="n">
        <v>3702495.57207053</v>
      </c>
      <c r="J3589" s="180" t="str">
        <f>IF(I3589&gt;0,H3589/I3589,0)</f>
      </c>
      <c r="K3589" s="181" t="str">
        <f>1-EXP(-J3589)</f>
      </c>
      <c r="L3589" s="182" t="str">
        <f>IF(G3589=30,1,M3588)</f>
      </c>
      <c r="M3589" s="183" t="str">
        <f>L3589*(1-K3589)</f>
      </c>
    </row>
    <row r="3590">
      <c r="A3590" t="s">
        <v>167</v>
      </c>
      <c r="B3590" t="s">
        <v>232</v>
      </c>
      <c r="C3590" s="35" t="s">
        <v>457</v>
      </c>
      <c r="D3590" t="s">
        <v>530</v>
      </c>
      <c r="E3590" t="s">
        <v>548</v>
      </c>
      <c r="F3590" s="176" t="n">
        <v>2036</v>
      </c>
      <c r="G3590" s="177" t="n">
        <v>58</v>
      </c>
      <c r="H3590" s="178" t="n">
        <v>13630.7928540598</v>
      </c>
      <c r="I3590" s="179" t="n">
        <v>3595909.59233912</v>
      </c>
      <c r="J3590" s="180" t="str">
        <f>IF(I3590&gt;0,H3590/I3590,0)</f>
      </c>
      <c r="K3590" s="181" t="str">
        <f>1-EXP(-J3590)</f>
      </c>
      <c r="L3590" s="182" t="str">
        <f>IF(G3590=30,1,M3589)</f>
      </c>
      <c r="M3590" s="183" t="str">
        <f>L3590*(1-K3590)</f>
      </c>
    </row>
    <row r="3591">
      <c r="A3591" t="s">
        <v>167</v>
      </c>
      <c r="B3591" t="s">
        <v>232</v>
      </c>
      <c r="C3591" s="35" t="s">
        <v>457</v>
      </c>
      <c r="D3591" t="s">
        <v>530</v>
      </c>
      <c r="E3591" t="s">
        <v>548</v>
      </c>
      <c r="F3591" s="176" t="n">
        <v>2036</v>
      </c>
      <c r="G3591" s="177" t="n">
        <v>59</v>
      </c>
      <c r="H3591" s="178" t="n">
        <v>13805.6635194635</v>
      </c>
      <c r="I3591" s="179" t="n">
        <v>3492685.98529943</v>
      </c>
      <c r="J3591" s="180" t="str">
        <f>IF(I3591&gt;0,H3591/I3591,0)</f>
      </c>
      <c r="K3591" s="181" t="str">
        <f>1-EXP(-J3591)</f>
      </c>
      <c r="L3591" s="182" t="str">
        <f>IF(G3591=30,1,M3590)</f>
      </c>
      <c r="M3591" s="183" t="str">
        <f>L3591*(1-K3591)</f>
      </c>
    </row>
    <row r="3592">
      <c r="A3592" t="s">
        <v>167</v>
      </c>
      <c r="B3592" t="s">
        <v>232</v>
      </c>
      <c r="C3592" s="35" t="s">
        <v>457</v>
      </c>
      <c r="D3592" t="s">
        <v>530</v>
      </c>
      <c r="E3592" t="s">
        <v>548</v>
      </c>
      <c r="F3592" s="176" t="n">
        <v>2036</v>
      </c>
      <c r="G3592" s="177" t="n">
        <v>60</v>
      </c>
      <c r="H3592" s="178" t="n">
        <v>14310.3907162037</v>
      </c>
      <c r="I3592" s="179" t="n">
        <v>3403148.5320992</v>
      </c>
      <c r="J3592" s="180" t="str">
        <f>IF(I3592&gt;0,H3592/I3592,0)</f>
      </c>
      <c r="K3592" s="181" t="str">
        <f>1-EXP(-J3592)</f>
      </c>
      <c r="L3592" s="182" t="str">
        <f>IF(G3592=30,1,M3591)</f>
      </c>
      <c r="M3592" s="183" t="str">
        <f>L3592*(1-K3592)</f>
      </c>
    </row>
    <row r="3593">
      <c r="A3593" t="s">
        <v>167</v>
      </c>
      <c r="B3593" t="s">
        <v>232</v>
      </c>
      <c r="C3593" s="35" t="s">
        <v>457</v>
      </c>
      <c r="D3593" t="s">
        <v>530</v>
      </c>
      <c r="E3593" t="s">
        <v>548</v>
      </c>
      <c r="F3593" s="176" t="n">
        <v>2036</v>
      </c>
      <c r="G3593" s="177" t="n">
        <v>61</v>
      </c>
      <c r="H3593" s="178" t="n">
        <v>15011.8633462145</v>
      </c>
      <c r="I3593" s="179" t="n">
        <v>3301334.32411008</v>
      </c>
      <c r="J3593" s="180" t="str">
        <f>IF(I3593&gt;0,H3593/I3593,0)</f>
      </c>
      <c r="K3593" s="181" t="str">
        <f>1-EXP(-J3593)</f>
      </c>
      <c r="L3593" s="182" t="str">
        <f>IF(G3593=30,1,M3592)</f>
      </c>
      <c r="M3593" s="183" t="str">
        <f>L3593*(1-K3593)</f>
      </c>
    </row>
    <row r="3594">
      <c r="A3594" t="s">
        <v>167</v>
      </c>
      <c r="B3594" t="s">
        <v>232</v>
      </c>
      <c r="C3594" s="35" t="s">
        <v>457</v>
      </c>
      <c r="D3594" t="s">
        <v>530</v>
      </c>
      <c r="E3594" t="s">
        <v>548</v>
      </c>
      <c r="F3594" s="176" t="n">
        <v>2036</v>
      </c>
      <c r="G3594" s="177" t="n">
        <v>62</v>
      </c>
      <c r="H3594" s="178" t="n">
        <v>15830.2068730469</v>
      </c>
      <c r="I3594" s="179" t="n">
        <v>3212861.11326559</v>
      </c>
      <c r="J3594" s="180" t="str">
        <f>IF(I3594&gt;0,H3594/I3594,0)</f>
      </c>
      <c r="K3594" s="181" t="str">
        <f>1-EXP(-J3594)</f>
      </c>
      <c r="L3594" s="182" t="str">
        <f>IF(G3594=30,1,M3593)</f>
      </c>
      <c r="M3594" s="183" t="str">
        <f>L3594*(1-K3594)</f>
      </c>
    </row>
    <row r="3595">
      <c r="A3595" t="s">
        <v>167</v>
      </c>
      <c r="B3595" t="s">
        <v>232</v>
      </c>
      <c r="C3595" s="35" t="s">
        <v>457</v>
      </c>
      <c r="D3595" t="s">
        <v>530</v>
      </c>
      <c r="E3595" t="s">
        <v>548</v>
      </c>
      <c r="F3595" s="176" t="n">
        <v>2036</v>
      </c>
      <c r="G3595" s="177" t="n">
        <v>63</v>
      </c>
      <c r="H3595" s="178" t="n">
        <v>16676.9231906347</v>
      </c>
      <c r="I3595" s="179" t="n">
        <v>3123523.31017159</v>
      </c>
      <c r="J3595" s="180" t="str">
        <f>IF(I3595&gt;0,H3595/I3595,0)</f>
      </c>
      <c r="K3595" s="181" t="str">
        <f>1-EXP(-J3595)</f>
      </c>
      <c r="L3595" s="182" t="str">
        <f>IF(G3595=30,1,M3594)</f>
      </c>
      <c r="M3595" s="183" t="str">
        <f>L3595*(1-K3595)</f>
      </c>
    </row>
    <row r="3596">
      <c r="A3596" t="s">
        <v>167</v>
      </c>
      <c r="B3596" t="s">
        <v>232</v>
      </c>
      <c r="C3596" s="35" t="s">
        <v>457</v>
      </c>
      <c r="D3596" t="s">
        <v>530</v>
      </c>
      <c r="E3596" t="s">
        <v>548</v>
      </c>
      <c r="F3596" s="176" t="n">
        <v>2036</v>
      </c>
      <c r="G3596" s="177" t="n">
        <v>64</v>
      </c>
      <c r="H3596" s="178" t="n">
        <v>17710.9826820886</v>
      </c>
      <c r="I3596" s="179" t="n">
        <v>3014114.99402058</v>
      </c>
      <c r="J3596" s="180" t="str">
        <f>IF(I3596&gt;0,H3596/I3596,0)</f>
      </c>
      <c r="K3596" s="181" t="str">
        <f>1-EXP(-J3596)</f>
      </c>
      <c r="L3596" s="182" t="str">
        <f>IF(G3596=30,1,M3595)</f>
      </c>
      <c r="M3596" s="183" t="str">
        <f>L3596*(1-K3596)</f>
      </c>
    </row>
    <row r="3597">
      <c r="A3597" t="s">
        <v>167</v>
      </c>
      <c r="B3597" t="s">
        <v>232</v>
      </c>
      <c r="C3597" s="35" t="s">
        <v>457</v>
      </c>
      <c r="D3597" t="s">
        <v>530</v>
      </c>
      <c r="E3597" t="s">
        <v>548</v>
      </c>
      <c r="F3597" s="176" t="n">
        <v>2036</v>
      </c>
      <c r="G3597" s="177" t="n">
        <v>65</v>
      </c>
      <c r="H3597" s="178" t="n">
        <v>18711.6620292784</v>
      </c>
      <c r="I3597" s="179" t="n">
        <v>2913734.83592518</v>
      </c>
      <c r="J3597" s="180" t="str">
        <f>IF(I3597&gt;0,H3597/I3597,0)</f>
      </c>
      <c r="K3597" s="181" t="str">
        <f>1-EXP(-J3597)</f>
      </c>
      <c r="L3597" s="182" t="str">
        <f>IF(G3597=30,1,M3596)</f>
      </c>
      <c r="M3597" s="183" t="str">
        <f>L3597*(1-K3597)</f>
      </c>
    </row>
    <row r="3598">
      <c r="A3598" t="s">
        <v>167</v>
      </c>
      <c r="B3598" t="s">
        <v>232</v>
      </c>
      <c r="C3598" s="35" t="s">
        <v>457</v>
      </c>
      <c r="D3598" t="s">
        <v>530</v>
      </c>
      <c r="E3598" t="s">
        <v>548</v>
      </c>
      <c r="F3598" s="176" t="n">
        <v>2036</v>
      </c>
      <c r="G3598" s="177" t="n">
        <v>66</v>
      </c>
      <c r="H3598" s="178" t="n">
        <v>19155.0448791765</v>
      </c>
      <c r="I3598" s="179" t="n">
        <v>2810529.5575905</v>
      </c>
      <c r="J3598" s="180" t="str">
        <f>IF(I3598&gt;0,H3598/I3598,0)</f>
      </c>
      <c r="K3598" s="181" t="str">
        <f>1-EXP(-J3598)</f>
      </c>
      <c r="L3598" s="182" t="str">
        <f>IF(G3598=30,1,M3597)</f>
      </c>
      <c r="M3598" s="183" t="str">
        <f>L3598*(1-K3598)</f>
      </c>
    </row>
    <row r="3599">
      <c r="A3599" t="s">
        <v>167</v>
      </c>
      <c r="B3599" t="s">
        <v>232</v>
      </c>
      <c r="C3599" s="35" t="s">
        <v>457</v>
      </c>
      <c r="D3599" t="s">
        <v>530</v>
      </c>
      <c r="E3599" t="s">
        <v>548</v>
      </c>
      <c r="F3599" s="176" t="n">
        <v>2036</v>
      </c>
      <c r="G3599" s="177" t="n">
        <v>67</v>
      </c>
      <c r="H3599" s="178" t="n">
        <v>20019.5205307047</v>
      </c>
      <c r="I3599" s="179" t="n">
        <v>2691692.44899456</v>
      </c>
      <c r="J3599" s="180" t="str">
        <f>IF(I3599&gt;0,H3599/I3599,0)</f>
      </c>
      <c r="K3599" s="181" t="str">
        <f>1-EXP(-J3599)</f>
      </c>
      <c r="L3599" s="182" t="str">
        <f>IF(G3599=30,1,M3598)</f>
      </c>
      <c r="M3599" s="183" t="str">
        <f>L3599*(1-K3599)</f>
      </c>
    </row>
    <row r="3600">
      <c r="A3600" t="s">
        <v>167</v>
      </c>
      <c r="B3600" t="s">
        <v>232</v>
      </c>
      <c r="C3600" s="35" t="s">
        <v>457</v>
      </c>
      <c r="D3600" t="s">
        <v>530</v>
      </c>
      <c r="E3600" t="s">
        <v>548</v>
      </c>
      <c r="F3600" s="176" t="n">
        <v>2036</v>
      </c>
      <c r="G3600" s="177" t="n">
        <v>68</v>
      </c>
      <c r="H3600" s="178" t="n">
        <v>20970.2125228295</v>
      </c>
      <c r="I3600" s="179" t="n">
        <v>2564389.59375289</v>
      </c>
      <c r="J3600" s="180" t="str">
        <f>IF(I3600&gt;0,H3600/I3600,0)</f>
      </c>
      <c r="K3600" s="181" t="str">
        <f>1-EXP(-J3600)</f>
      </c>
      <c r="L3600" s="182" t="str">
        <f>IF(G3600=30,1,M3599)</f>
      </c>
      <c r="M3600" s="183" t="str">
        <f>L3600*(1-K3600)</f>
      </c>
    </row>
    <row r="3601">
      <c r="A3601" t="s">
        <v>167</v>
      </c>
      <c r="B3601" t="s">
        <v>232</v>
      </c>
      <c r="C3601" s="35" t="s">
        <v>457</v>
      </c>
      <c r="D3601" t="s">
        <v>530</v>
      </c>
      <c r="E3601" t="s">
        <v>548</v>
      </c>
      <c r="F3601" s="176" t="n">
        <v>2036</v>
      </c>
      <c r="G3601" s="177" t="n">
        <v>69</v>
      </c>
      <c r="H3601" s="178" t="n">
        <v>21208.8312564304</v>
      </c>
      <c r="I3601" s="179" t="n">
        <v>2438517.79747649</v>
      </c>
      <c r="J3601" s="180" t="str">
        <f>IF(I3601&gt;0,H3601/I3601,0)</f>
      </c>
      <c r="K3601" s="181" t="str">
        <f>1-EXP(-J3601)</f>
      </c>
      <c r="L3601" s="182" t="str">
        <f>IF(G3601=30,1,M3600)</f>
      </c>
      <c r="M3601" s="183" t="str">
        <f>L3601*(1-K3601)</f>
      </c>
    </row>
    <row r="3602">
      <c r="A3602" t="s">
        <v>167</v>
      </c>
      <c r="B3602" t="s">
        <v>232</v>
      </c>
      <c r="C3602" s="35" t="s">
        <v>457</v>
      </c>
      <c r="D3602" t="s">
        <v>530</v>
      </c>
      <c r="E3602" t="s">
        <v>548</v>
      </c>
      <c r="F3602" s="176" t="n">
        <v>2037</v>
      </c>
      <c r="G3602" s="177" t="n">
        <v>30</v>
      </c>
      <c r="H3602" s="178" t="n">
        <v>706.49519435844</v>
      </c>
      <c r="I3602" s="179" t="n">
        <v>4637261.54317989</v>
      </c>
      <c r="J3602" s="180" t="str">
        <f>IF(I3602&gt;0,H3602/I3602,0)</f>
      </c>
      <c r="K3602" s="181" t="str">
        <f>1-EXP(-J3602)</f>
      </c>
      <c r="L3602" s="182" t="str">
        <f>IF(G3602=30,1,M3601)</f>
      </c>
      <c r="M3602" s="183" t="str">
        <f>L3602*(1-K3602)</f>
      </c>
    </row>
    <row r="3603">
      <c r="A3603" t="s">
        <v>167</v>
      </c>
      <c r="B3603" t="s">
        <v>232</v>
      </c>
      <c r="C3603" s="35" t="s">
        <v>457</v>
      </c>
      <c r="D3603" t="s">
        <v>530</v>
      </c>
      <c r="E3603" t="s">
        <v>548</v>
      </c>
      <c r="F3603" s="176" t="n">
        <v>2037</v>
      </c>
      <c r="G3603" s="177" t="n">
        <v>31</v>
      </c>
      <c r="H3603" s="178" t="n">
        <v>996.502443951837</v>
      </c>
      <c r="I3603" s="179" t="n">
        <v>4566376.51859214</v>
      </c>
      <c r="J3603" s="180" t="str">
        <f>IF(I3603&gt;0,H3603/I3603,0)</f>
      </c>
      <c r="K3603" s="181" t="str">
        <f>1-EXP(-J3603)</f>
      </c>
      <c r="L3603" s="182" t="str">
        <f>IF(G3603=30,1,M3602)</f>
      </c>
      <c r="M3603" s="183" t="str">
        <f>L3603*(1-K3603)</f>
      </c>
    </row>
    <row r="3604">
      <c r="A3604" t="s">
        <v>167</v>
      </c>
      <c r="B3604" t="s">
        <v>232</v>
      </c>
      <c r="C3604" s="35" t="s">
        <v>457</v>
      </c>
      <c r="D3604" t="s">
        <v>530</v>
      </c>
      <c r="E3604" t="s">
        <v>548</v>
      </c>
      <c r="F3604" s="176" t="n">
        <v>2037</v>
      </c>
      <c r="G3604" s="177" t="n">
        <v>32</v>
      </c>
      <c r="H3604" s="178" t="n">
        <v>1017.19130155946</v>
      </c>
      <c r="I3604" s="179" t="n">
        <v>4472925.08168593</v>
      </c>
      <c r="J3604" s="180" t="str">
        <f>IF(I3604&gt;0,H3604/I3604,0)</f>
      </c>
      <c r="K3604" s="181" t="str">
        <f>1-EXP(-J3604)</f>
      </c>
      <c r="L3604" s="182" t="str">
        <f>IF(G3604=30,1,M3603)</f>
      </c>
      <c r="M3604" s="183" t="str">
        <f>L3604*(1-K3604)</f>
      </c>
    </row>
    <row r="3605">
      <c r="A3605" t="s">
        <v>167</v>
      </c>
      <c r="B3605" t="s">
        <v>232</v>
      </c>
      <c r="C3605" s="35" t="s">
        <v>457</v>
      </c>
      <c r="D3605" t="s">
        <v>530</v>
      </c>
      <c r="E3605" t="s">
        <v>548</v>
      </c>
      <c r="F3605" s="176" t="n">
        <v>2037</v>
      </c>
      <c r="G3605" s="177" t="n">
        <v>33</v>
      </c>
      <c r="H3605" s="178" t="n">
        <v>1064.68219511151</v>
      </c>
      <c r="I3605" s="179" t="n">
        <v>4376057.26298443</v>
      </c>
      <c r="J3605" s="180" t="str">
        <f>IF(I3605&gt;0,H3605/I3605,0)</f>
      </c>
      <c r="K3605" s="181" t="str">
        <f>1-EXP(-J3605)</f>
      </c>
      <c r="L3605" s="182" t="str">
        <f>IF(G3605=30,1,M3604)</f>
      </c>
      <c r="M3605" s="183" t="str">
        <f>L3605*(1-K3605)</f>
      </c>
    </row>
    <row r="3606">
      <c r="A3606" t="s">
        <v>167</v>
      </c>
      <c r="B3606" t="s">
        <v>232</v>
      </c>
      <c r="C3606" s="35" t="s">
        <v>457</v>
      </c>
      <c r="D3606" t="s">
        <v>530</v>
      </c>
      <c r="E3606" t="s">
        <v>548</v>
      </c>
      <c r="F3606" s="176" t="n">
        <v>2037</v>
      </c>
      <c r="G3606" s="177" t="n">
        <v>34</v>
      </c>
      <c r="H3606" s="178" t="n">
        <v>1151.93198409728</v>
      </c>
      <c r="I3606" s="179" t="n">
        <v>4333515.04973109</v>
      </c>
      <c r="J3606" s="180" t="str">
        <f>IF(I3606&gt;0,H3606/I3606,0)</f>
      </c>
      <c r="K3606" s="181" t="str">
        <f>1-EXP(-J3606)</f>
      </c>
      <c r="L3606" s="182" t="str">
        <f>IF(G3606=30,1,M3605)</f>
      </c>
      <c r="M3606" s="183" t="str">
        <f>L3606*(1-K3606)</f>
      </c>
    </row>
    <row r="3607">
      <c r="A3607" t="s">
        <v>167</v>
      </c>
      <c r="B3607" t="s">
        <v>232</v>
      </c>
      <c r="C3607" s="35" t="s">
        <v>457</v>
      </c>
      <c r="D3607" t="s">
        <v>530</v>
      </c>
      <c r="E3607" t="s">
        <v>548</v>
      </c>
      <c r="F3607" s="176" t="n">
        <v>2037</v>
      </c>
      <c r="G3607" s="177" t="n">
        <v>35</v>
      </c>
      <c r="H3607" s="178" t="n">
        <v>1266.20902547779</v>
      </c>
      <c r="I3607" s="179" t="n">
        <v>4313730.11578573</v>
      </c>
      <c r="J3607" s="180" t="str">
        <f>IF(I3607&gt;0,H3607/I3607,0)</f>
      </c>
      <c r="K3607" s="181" t="str">
        <f>1-EXP(-J3607)</f>
      </c>
      <c r="L3607" s="182" t="str">
        <f>IF(G3607=30,1,M3606)</f>
      </c>
      <c r="M3607" s="183" t="str">
        <f>L3607*(1-K3607)</f>
      </c>
    </row>
    <row r="3608">
      <c r="A3608" t="s">
        <v>167</v>
      </c>
      <c r="B3608" t="s">
        <v>232</v>
      </c>
      <c r="C3608" s="35" t="s">
        <v>457</v>
      </c>
      <c r="D3608" t="s">
        <v>530</v>
      </c>
      <c r="E3608" t="s">
        <v>548</v>
      </c>
      <c r="F3608" s="176" t="n">
        <v>2037</v>
      </c>
      <c r="G3608" s="177" t="n">
        <v>36</v>
      </c>
      <c r="H3608" s="178" t="n">
        <v>1661.92331399708</v>
      </c>
      <c r="I3608" s="179" t="n">
        <v>4293917.93852934</v>
      </c>
      <c r="J3608" s="180" t="str">
        <f>IF(I3608&gt;0,H3608/I3608,0)</f>
      </c>
      <c r="K3608" s="181" t="str">
        <f>1-EXP(-J3608)</f>
      </c>
      <c r="L3608" s="182" t="str">
        <f>IF(G3608=30,1,M3607)</f>
      </c>
      <c r="M3608" s="183" t="str">
        <f>L3608*(1-K3608)</f>
      </c>
    </row>
    <row r="3609">
      <c r="A3609" t="s">
        <v>167</v>
      </c>
      <c r="B3609" t="s">
        <v>232</v>
      </c>
      <c r="C3609" s="35" t="s">
        <v>457</v>
      </c>
      <c r="D3609" t="s">
        <v>530</v>
      </c>
      <c r="E3609" t="s">
        <v>548</v>
      </c>
      <c r="F3609" s="176" t="n">
        <v>2037</v>
      </c>
      <c r="G3609" s="177" t="n">
        <v>37</v>
      </c>
      <c r="H3609" s="178" t="n">
        <v>1833.6448473747</v>
      </c>
      <c r="I3609" s="179" t="n">
        <v>4293693.05206524</v>
      </c>
      <c r="J3609" s="180" t="str">
        <f>IF(I3609&gt;0,H3609/I3609,0)</f>
      </c>
      <c r="K3609" s="181" t="str">
        <f>1-EXP(-J3609)</f>
      </c>
      <c r="L3609" s="182" t="str">
        <f>IF(G3609=30,1,M3608)</f>
      </c>
      <c r="M3609" s="183" t="str">
        <f>L3609*(1-K3609)</f>
      </c>
    </row>
    <row r="3610">
      <c r="A3610" t="s">
        <v>167</v>
      </c>
      <c r="B3610" t="s">
        <v>232</v>
      </c>
      <c r="C3610" s="35" t="s">
        <v>457</v>
      </c>
      <c r="D3610" t="s">
        <v>530</v>
      </c>
      <c r="E3610" t="s">
        <v>548</v>
      </c>
      <c r="F3610" s="176" t="n">
        <v>2037</v>
      </c>
      <c r="G3610" s="177" t="n">
        <v>38</v>
      </c>
      <c r="H3610" s="178" t="n">
        <v>2055.08025994368</v>
      </c>
      <c r="I3610" s="179" t="n">
        <v>4331802.09169086</v>
      </c>
      <c r="J3610" s="180" t="str">
        <f>IF(I3610&gt;0,H3610/I3610,0)</f>
      </c>
      <c r="K3610" s="181" t="str">
        <f>1-EXP(-J3610)</f>
      </c>
      <c r="L3610" s="182" t="str">
        <f>IF(G3610=30,1,M3609)</f>
      </c>
      <c r="M3610" s="183" t="str">
        <f>L3610*(1-K3610)</f>
      </c>
    </row>
    <row r="3611">
      <c r="A3611" t="s">
        <v>167</v>
      </c>
      <c r="B3611" t="s">
        <v>232</v>
      </c>
      <c r="C3611" s="35" t="s">
        <v>457</v>
      </c>
      <c r="D3611" t="s">
        <v>530</v>
      </c>
      <c r="E3611" t="s">
        <v>548</v>
      </c>
      <c r="F3611" s="176" t="n">
        <v>2037</v>
      </c>
      <c r="G3611" s="177" t="n">
        <v>39</v>
      </c>
      <c r="H3611" s="178" t="n">
        <v>2203.88797917934</v>
      </c>
      <c r="I3611" s="179" t="n">
        <v>4372216.89940228</v>
      </c>
      <c r="J3611" s="180" t="str">
        <f>IF(I3611&gt;0,H3611/I3611,0)</f>
      </c>
      <c r="K3611" s="181" t="str">
        <f>1-EXP(-J3611)</f>
      </c>
      <c r="L3611" s="182" t="str">
        <f>IF(G3611=30,1,M3610)</f>
      </c>
      <c r="M3611" s="183" t="str">
        <f>L3611*(1-K3611)</f>
      </c>
    </row>
    <row r="3612">
      <c r="A3612" t="s">
        <v>167</v>
      </c>
      <c r="B3612" t="s">
        <v>232</v>
      </c>
      <c r="C3612" s="35" t="s">
        <v>457</v>
      </c>
      <c r="D3612" t="s">
        <v>530</v>
      </c>
      <c r="E3612" t="s">
        <v>548</v>
      </c>
      <c r="F3612" s="176" t="n">
        <v>2037</v>
      </c>
      <c r="G3612" s="177" t="n">
        <v>40</v>
      </c>
      <c r="H3612" s="178" t="n">
        <v>2390.32296764397</v>
      </c>
      <c r="I3612" s="179" t="n">
        <v>4366470.71054801</v>
      </c>
      <c r="J3612" s="180" t="str">
        <f>IF(I3612&gt;0,H3612/I3612,0)</f>
      </c>
      <c r="K3612" s="181" t="str">
        <f>1-EXP(-J3612)</f>
      </c>
      <c r="L3612" s="182" t="str">
        <f>IF(G3612=30,1,M3611)</f>
      </c>
      <c r="M3612" s="183" t="str">
        <f>L3612*(1-K3612)</f>
      </c>
    </row>
    <row r="3613">
      <c r="A3613" t="s">
        <v>167</v>
      </c>
      <c r="B3613" t="s">
        <v>232</v>
      </c>
      <c r="C3613" s="35" t="s">
        <v>457</v>
      </c>
      <c r="D3613" t="s">
        <v>530</v>
      </c>
      <c r="E3613" t="s">
        <v>548</v>
      </c>
      <c r="F3613" s="176" t="n">
        <v>2037</v>
      </c>
      <c r="G3613" s="177" t="n">
        <v>41</v>
      </c>
      <c r="H3613" s="178" t="n">
        <v>3046.77255283646</v>
      </c>
      <c r="I3613" s="179" t="n">
        <v>4301963.82584077</v>
      </c>
      <c r="J3613" s="180" t="str">
        <f>IF(I3613&gt;0,H3613/I3613,0)</f>
      </c>
      <c r="K3613" s="181" t="str">
        <f>1-EXP(-J3613)</f>
      </c>
      <c r="L3613" s="182" t="str">
        <f>IF(G3613=30,1,M3612)</f>
      </c>
      <c r="M3613" s="183" t="str">
        <f>L3613*(1-K3613)</f>
      </c>
    </row>
    <row r="3614">
      <c r="A3614" t="s">
        <v>167</v>
      </c>
      <c r="B3614" t="s">
        <v>232</v>
      </c>
      <c r="C3614" s="35" t="s">
        <v>457</v>
      </c>
      <c r="D3614" t="s">
        <v>530</v>
      </c>
      <c r="E3614" t="s">
        <v>548</v>
      </c>
      <c r="F3614" s="176" t="n">
        <v>2037</v>
      </c>
      <c r="G3614" s="177" t="n">
        <v>42</v>
      </c>
      <c r="H3614" s="178" t="n">
        <v>3289.64217183846</v>
      </c>
      <c r="I3614" s="179" t="n">
        <v>4235405.8208254</v>
      </c>
      <c r="J3614" s="180" t="str">
        <f>IF(I3614&gt;0,H3614/I3614,0)</f>
      </c>
      <c r="K3614" s="181" t="str">
        <f>1-EXP(-J3614)</f>
      </c>
      <c r="L3614" s="182" t="str">
        <f>IF(G3614=30,1,M3613)</f>
      </c>
      <c r="M3614" s="183" t="str">
        <f>L3614*(1-K3614)</f>
      </c>
    </row>
    <row r="3615">
      <c r="A3615" t="s">
        <v>167</v>
      </c>
      <c r="B3615" t="s">
        <v>232</v>
      </c>
      <c r="C3615" s="35" t="s">
        <v>457</v>
      </c>
      <c r="D3615" t="s">
        <v>530</v>
      </c>
      <c r="E3615" t="s">
        <v>548</v>
      </c>
      <c r="F3615" s="176" t="n">
        <v>2037</v>
      </c>
      <c r="G3615" s="177" t="n">
        <v>43</v>
      </c>
      <c r="H3615" s="178" t="n">
        <v>3598.40542823745</v>
      </c>
      <c r="I3615" s="179" t="n">
        <v>4177862.74989294</v>
      </c>
      <c r="J3615" s="180" t="str">
        <f>IF(I3615&gt;0,H3615/I3615,0)</f>
      </c>
      <c r="K3615" s="181" t="str">
        <f>1-EXP(-J3615)</f>
      </c>
      <c r="L3615" s="182" t="str">
        <f>IF(G3615=30,1,M3614)</f>
      </c>
      <c r="M3615" s="183" t="str">
        <f>L3615*(1-K3615)</f>
      </c>
    </row>
    <row r="3616">
      <c r="A3616" t="s">
        <v>167</v>
      </c>
      <c r="B3616" t="s">
        <v>232</v>
      </c>
      <c r="C3616" s="35" t="s">
        <v>457</v>
      </c>
      <c r="D3616" t="s">
        <v>530</v>
      </c>
      <c r="E3616" t="s">
        <v>548</v>
      </c>
      <c r="F3616" s="176" t="n">
        <v>2037</v>
      </c>
      <c r="G3616" s="177" t="n">
        <v>44</v>
      </c>
      <c r="H3616" s="178" t="n">
        <v>3734.46569352648</v>
      </c>
      <c r="I3616" s="179" t="n">
        <v>4122353.68136202</v>
      </c>
      <c r="J3616" s="180" t="str">
        <f>IF(I3616&gt;0,H3616/I3616,0)</f>
      </c>
      <c r="K3616" s="181" t="str">
        <f>1-EXP(-J3616)</f>
      </c>
      <c r="L3616" s="182" t="str">
        <f>IF(G3616=30,1,M3615)</f>
      </c>
      <c r="M3616" s="183" t="str">
        <f>L3616*(1-K3616)</f>
      </c>
    </row>
    <row r="3617">
      <c r="A3617" t="s">
        <v>167</v>
      </c>
      <c r="B3617" t="s">
        <v>232</v>
      </c>
      <c r="C3617" s="35" t="s">
        <v>457</v>
      </c>
      <c r="D3617" t="s">
        <v>530</v>
      </c>
      <c r="E3617" t="s">
        <v>548</v>
      </c>
      <c r="F3617" s="176" t="n">
        <v>2037</v>
      </c>
      <c r="G3617" s="177" t="n">
        <v>45</v>
      </c>
      <c r="H3617" s="178" t="n">
        <v>4011.36694176401</v>
      </c>
      <c r="I3617" s="179" t="n">
        <v>4101047.61698765</v>
      </c>
      <c r="J3617" s="180" t="str">
        <f>IF(I3617&gt;0,H3617/I3617,0)</f>
      </c>
      <c r="K3617" s="181" t="str">
        <f>1-EXP(-J3617)</f>
      </c>
      <c r="L3617" s="182" t="str">
        <f>IF(G3617=30,1,M3616)</f>
      </c>
      <c r="M3617" s="183" t="str">
        <f>L3617*(1-K3617)</f>
      </c>
    </row>
    <row r="3618">
      <c r="A3618" t="s">
        <v>167</v>
      </c>
      <c r="B3618" t="s">
        <v>232</v>
      </c>
      <c r="C3618" s="35" t="s">
        <v>457</v>
      </c>
      <c r="D3618" t="s">
        <v>530</v>
      </c>
      <c r="E3618" t="s">
        <v>548</v>
      </c>
      <c r="F3618" s="176" t="n">
        <v>2037</v>
      </c>
      <c r="G3618" s="177" t="n">
        <v>46</v>
      </c>
      <c r="H3618" s="178" t="n">
        <v>4980.67556941365</v>
      </c>
      <c r="I3618" s="179" t="n">
        <v>4073538.03324415</v>
      </c>
      <c r="J3618" s="180" t="str">
        <f>IF(I3618&gt;0,H3618/I3618,0)</f>
      </c>
      <c r="K3618" s="181" t="str">
        <f>1-EXP(-J3618)</f>
      </c>
      <c r="L3618" s="182" t="str">
        <f>IF(G3618=30,1,M3617)</f>
      </c>
      <c r="M3618" s="183" t="str">
        <f>L3618*(1-K3618)</f>
      </c>
    </row>
    <row r="3619">
      <c r="A3619" t="s">
        <v>167</v>
      </c>
      <c r="B3619" t="s">
        <v>232</v>
      </c>
      <c r="C3619" s="35" t="s">
        <v>457</v>
      </c>
      <c r="D3619" t="s">
        <v>530</v>
      </c>
      <c r="E3619" t="s">
        <v>548</v>
      </c>
      <c r="F3619" s="176" t="n">
        <v>2037</v>
      </c>
      <c r="G3619" s="177" t="n">
        <v>47</v>
      </c>
      <c r="H3619" s="178" t="n">
        <v>5438.26886411698</v>
      </c>
      <c r="I3619" s="179" t="n">
        <v>4049169.05073392</v>
      </c>
      <c r="J3619" s="180" t="str">
        <f>IF(I3619&gt;0,H3619/I3619,0)</f>
      </c>
      <c r="K3619" s="181" t="str">
        <f>1-EXP(-J3619)</f>
      </c>
      <c r="L3619" s="182" t="str">
        <f>IF(G3619=30,1,M3618)</f>
      </c>
      <c r="M3619" s="183" t="str">
        <f>L3619*(1-K3619)</f>
      </c>
    </row>
    <row r="3620">
      <c r="A3620" t="s">
        <v>167</v>
      </c>
      <c r="B3620" t="s">
        <v>232</v>
      </c>
      <c r="C3620" s="35" t="s">
        <v>457</v>
      </c>
      <c r="D3620" t="s">
        <v>530</v>
      </c>
      <c r="E3620" t="s">
        <v>548</v>
      </c>
      <c r="F3620" s="176" t="n">
        <v>2037</v>
      </c>
      <c r="G3620" s="177" t="n">
        <v>48</v>
      </c>
      <c r="H3620" s="178" t="n">
        <v>6024.48848109737</v>
      </c>
      <c r="I3620" s="179" t="n">
        <v>4046564.68768172</v>
      </c>
      <c r="J3620" s="180" t="str">
        <f>IF(I3620&gt;0,H3620/I3620,0)</f>
      </c>
      <c r="K3620" s="181" t="str">
        <f>1-EXP(-J3620)</f>
      </c>
      <c r="L3620" s="182" t="str">
        <f>IF(G3620=30,1,M3619)</f>
      </c>
      <c r="M3620" s="183" t="str">
        <f>L3620*(1-K3620)</f>
      </c>
    </row>
    <row r="3621">
      <c r="A3621" t="s">
        <v>167</v>
      </c>
      <c r="B3621" t="s">
        <v>232</v>
      </c>
      <c r="C3621" s="35" t="s">
        <v>457</v>
      </c>
      <c r="D3621" t="s">
        <v>530</v>
      </c>
      <c r="E3621" t="s">
        <v>548</v>
      </c>
      <c r="F3621" s="176" t="n">
        <v>2037</v>
      </c>
      <c r="G3621" s="177" t="n">
        <v>49</v>
      </c>
      <c r="H3621" s="178" t="n">
        <v>6510.56672274491</v>
      </c>
      <c r="I3621" s="179" t="n">
        <v>3997729.09998722</v>
      </c>
      <c r="J3621" s="180" t="str">
        <f>IF(I3621&gt;0,H3621/I3621,0)</f>
      </c>
      <c r="K3621" s="181" t="str">
        <f>1-EXP(-J3621)</f>
      </c>
      <c r="L3621" s="182" t="str">
        <f>IF(G3621=30,1,M3620)</f>
      </c>
      <c r="M3621" s="183" t="str">
        <f>L3621*(1-K3621)</f>
      </c>
    </row>
    <row r="3622">
      <c r="A3622" t="s">
        <v>167</v>
      </c>
      <c r="B3622" t="s">
        <v>232</v>
      </c>
      <c r="C3622" s="35" t="s">
        <v>457</v>
      </c>
      <c r="D3622" t="s">
        <v>530</v>
      </c>
      <c r="E3622" t="s">
        <v>548</v>
      </c>
      <c r="F3622" s="176" t="n">
        <v>2037</v>
      </c>
      <c r="G3622" s="177" t="n">
        <v>50</v>
      </c>
      <c r="H3622" s="178" t="n">
        <v>7042.18190495233</v>
      </c>
      <c r="I3622" s="179" t="n">
        <v>3939843.2476585</v>
      </c>
      <c r="J3622" s="180" t="str">
        <f>IF(I3622&gt;0,H3622/I3622,0)</f>
      </c>
      <c r="K3622" s="181" t="str">
        <f>1-EXP(-J3622)</f>
      </c>
      <c r="L3622" s="182" t="str">
        <f>IF(G3622=30,1,M3621)</f>
      </c>
      <c r="M3622" s="183" t="str">
        <f>L3622*(1-K3622)</f>
      </c>
    </row>
    <row r="3623">
      <c r="A3623" t="s">
        <v>167</v>
      </c>
      <c r="B3623" t="s">
        <v>232</v>
      </c>
      <c r="C3623" s="35" t="s">
        <v>457</v>
      </c>
      <c r="D3623" t="s">
        <v>530</v>
      </c>
      <c r="E3623" t="s">
        <v>548</v>
      </c>
      <c r="F3623" s="176" t="n">
        <v>2037</v>
      </c>
      <c r="G3623" s="177" t="n">
        <v>51</v>
      </c>
      <c r="H3623" s="178" t="n">
        <v>8068.50772465009</v>
      </c>
      <c r="I3623" s="179" t="n">
        <v>3941340.13873251</v>
      </c>
      <c r="J3623" s="180" t="str">
        <f>IF(I3623&gt;0,H3623/I3623,0)</f>
      </c>
      <c r="K3623" s="181" t="str">
        <f>1-EXP(-J3623)</f>
      </c>
      <c r="L3623" s="182" t="str">
        <f>IF(G3623=30,1,M3622)</f>
      </c>
      <c r="M3623" s="183" t="str">
        <f>L3623*(1-K3623)</f>
      </c>
    </row>
    <row r="3624">
      <c r="A3624" t="s">
        <v>167</v>
      </c>
      <c r="B3624" t="s">
        <v>232</v>
      </c>
      <c r="C3624" s="35" t="s">
        <v>457</v>
      </c>
      <c r="D3624" t="s">
        <v>530</v>
      </c>
      <c r="E3624" t="s">
        <v>548</v>
      </c>
      <c r="F3624" s="176" t="n">
        <v>2037</v>
      </c>
      <c r="G3624" s="177" t="n">
        <v>52</v>
      </c>
      <c r="H3624" s="178" t="n">
        <v>8947.12467874478</v>
      </c>
      <c r="I3624" s="179" t="n">
        <v>3997016.82553947</v>
      </c>
      <c r="J3624" s="180" t="str">
        <f>IF(I3624&gt;0,H3624/I3624,0)</f>
      </c>
      <c r="K3624" s="181" t="str">
        <f>1-EXP(-J3624)</f>
      </c>
      <c r="L3624" s="182" t="str">
        <f>IF(G3624=30,1,M3623)</f>
      </c>
      <c r="M3624" s="183" t="str">
        <f>L3624*(1-K3624)</f>
      </c>
    </row>
    <row r="3625">
      <c r="A3625" t="s">
        <v>167</v>
      </c>
      <c r="B3625" t="s">
        <v>232</v>
      </c>
      <c r="C3625" s="35" t="s">
        <v>457</v>
      </c>
      <c r="D3625" t="s">
        <v>530</v>
      </c>
      <c r="E3625" t="s">
        <v>548</v>
      </c>
      <c r="F3625" s="176" t="n">
        <v>2037</v>
      </c>
      <c r="G3625" s="177" t="n">
        <v>53</v>
      </c>
      <c r="H3625" s="178" t="n">
        <v>9831.42173615665</v>
      </c>
      <c r="I3625" s="179" t="n">
        <v>4010837.72054223</v>
      </c>
      <c r="J3625" s="180" t="str">
        <f>IF(I3625&gt;0,H3625/I3625,0)</f>
      </c>
      <c r="K3625" s="181" t="str">
        <f>1-EXP(-J3625)</f>
      </c>
      <c r="L3625" s="182" t="str">
        <f>IF(G3625=30,1,M3624)</f>
      </c>
      <c r="M3625" s="183" t="str">
        <f>L3625*(1-K3625)</f>
      </c>
    </row>
    <row r="3626">
      <c r="A3626" t="s">
        <v>167</v>
      </c>
      <c r="B3626" t="s">
        <v>232</v>
      </c>
      <c r="C3626" s="35" t="s">
        <v>457</v>
      </c>
      <c r="D3626" t="s">
        <v>530</v>
      </c>
      <c r="E3626" t="s">
        <v>548</v>
      </c>
      <c r="F3626" s="176" t="n">
        <v>2037</v>
      </c>
      <c r="G3626" s="177" t="n">
        <v>54</v>
      </c>
      <c r="H3626" s="178" t="n">
        <v>10589.0172401606</v>
      </c>
      <c r="I3626" s="179" t="n">
        <v>3967556.06000981</v>
      </c>
      <c r="J3626" s="180" t="str">
        <f>IF(I3626&gt;0,H3626/I3626,0)</f>
      </c>
      <c r="K3626" s="181" t="str">
        <f>1-EXP(-J3626)</f>
      </c>
      <c r="L3626" s="182" t="str">
        <f>IF(G3626=30,1,M3625)</f>
      </c>
      <c r="M3626" s="183" t="str">
        <f>L3626*(1-K3626)</f>
      </c>
    </row>
    <row r="3627">
      <c r="A3627" t="s">
        <v>167</v>
      </c>
      <c r="B3627" t="s">
        <v>232</v>
      </c>
      <c r="C3627" s="35" t="s">
        <v>457</v>
      </c>
      <c r="D3627" t="s">
        <v>530</v>
      </c>
      <c r="E3627" t="s">
        <v>548</v>
      </c>
      <c r="F3627" s="176" t="n">
        <v>2037</v>
      </c>
      <c r="G3627" s="177" t="n">
        <v>55</v>
      </c>
      <c r="H3627" s="178" t="n">
        <v>11360.24832732</v>
      </c>
      <c r="I3627" s="179" t="n">
        <v>3899776.91471201</v>
      </c>
      <c r="J3627" s="180" t="str">
        <f>IF(I3627&gt;0,H3627/I3627,0)</f>
      </c>
      <c r="K3627" s="181" t="str">
        <f>1-EXP(-J3627)</f>
      </c>
      <c r="L3627" s="182" t="str">
        <f>IF(G3627=30,1,M3626)</f>
      </c>
      <c r="M3627" s="183" t="str">
        <f>L3627*(1-K3627)</f>
      </c>
    </row>
    <row r="3628">
      <c r="A3628" t="s">
        <v>167</v>
      </c>
      <c r="B3628" t="s">
        <v>232</v>
      </c>
      <c r="C3628" s="35" t="s">
        <v>457</v>
      </c>
      <c r="D3628" t="s">
        <v>530</v>
      </c>
      <c r="E3628" t="s">
        <v>548</v>
      </c>
      <c r="F3628" s="176" t="n">
        <v>2037</v>
      </c>
      <c r="G3628" s="177" t="n">
        <v>56</v>
      </c>
      <c r="H3628" s="178" t="n">
        <v>12086.1375350455</v>
      </c>
      <c r="I3628" s="179" t="n">
        <v>3824717.00953516</v>
      </c>
      <c r="J3628" s="180" t="str">
        <f>IF(I3628&gt;0,H3628/I3628,0)</f>
      </c>
      <c r="K3628" s="181" t="str">
        <f>1-EXP(-J3628)</f>
      </c>
      <c r="L3628" s="182" t="str">
        <f>IF(G3628=30,1,M3627)</f>
      </c>
      <c r="M3628" s="183" t="str">
        <f>L3628*(1-K3628)</f>
      </c>
    </row>
    <row r="3629">
      <c r="A3629" t="s">
        <v>167</v>
      </c>
      <c r="B3629" t="s">
        <v>232</v>
      </c>
      <c r="C3629" s="35" t="s">
        <v>457</v>
      </c>
      <c r="D3629" t="s">
        <v>530</v>
      </c>
      <c r="E3629" t="s">
        <v>548</v>
      </c>
      <c r="F3629" s="176" t="n">
        <v>2037</v>
      </c>
      <c r="G3629" s="177" t="n">
        <v>57</v>
      </c>
      <c r="H3629" s="178" t="n">
        <v>12920.3119983038</v>
      </c>
      <c r="I3629" s="179" t="n">
        <v>3754001.71481438</v>
      </c>
      <c r="J3629" s="180" t="str">
        <f>IF(I3629&gt;0,H3629/I3629,0)</f>
      </c>
      <c r="K3629" s="181" t="str">
        <f>1-EXP(-J3629)</f>
      </c>
      <c r="L3629" s="182" t="str">
        <f>IF(G3629=30,1,M3628)</f>
      </c>
      <c r="M3629" s="183" t="str">
        <f>L3629*(1-K3629)</f>
      </c>
    </row>
    <row r="3630">
      <c r="A3630" t="s">
        <v>167</v>
      </c>
      <c r="B3630" t="s">
        <v>232</v>
      </c>
      <c r="C3630" s="35" t="s">
        <v>457</v>
      </c>
      <c r="D3630" t="s">
        <v>530</v>
      </c>
      <c r="E3630" t="s">
        <v>548</v>
      </c>
      <c r="F3630" s="176" t="n">
        <v>2037</v>
      </c>
      <c r="G3630" s="177" t="n">
        <v>58</v>
      </c>
      <c r="H3630" s="178" t="n">
        <v>13786.555701812</v>
      </c>
      <c r="I3630" s="179" t="n">
        <v>3669266.26305318</v>
      </c>
      <c r="J3630" s="180" t="str">
        <f>IF(I3630&gt;0,H3630/I3630,0)</f>
      </c>
      <c r="K3630" s="181" t="str">
        <f>1-EXP(-J3630)</f>
      </c>
      <c r="L3630" s="182" t="str">
        <f>IF(G3630=30,1,M3629)</f>
      </c>
      <c r="M3630" s="183" t="str">
        <f>L3630*(1-K3630)</f>
      </c>
    </row>
    <row r="3631">
      <c r="A3631" t="s">
        <v>167</v>
      </c>
      <c r="B3631" t="s">
        <v>232</v>
      </c>
      <c r="C3631" s="35" t="s">
        <v>457</v>
      </c>
      <c r="D3631" t="s">
        <v>530</v>
      </c>
      <c r="E3631" t="s">
        <v>548</v>
      </c>
      <c r="F3631" s="176" t="n">
        <v>2037</v>
      </c>
      <c r="G3631" s="177" t="n">
        <v>59</v>
      </c>
      <c r="H3631" s="178" t="n">
        <v>13975.3119861621</v>
      </c>
      <c r="I3631" s="179" t="n">
        <v>3560622.03376069</v>
      </c>
      <c r="J3631" s="180" t="str">
        <f>IF(I3631&gt;0,H3631/I3631,0)</f>
      </c>
      <c r="K3631" s="181" t="str">
        <f>1-EXP(-J3631)</f>
      </c>
      <c r="L3631" s="182" t="str">
        <f>IF(G3631=30,1,M3630)</f>
      </c>
      <c r="M3631" s="183" t="str">
        <f>L3631*(1-K3631)</f>
      </c>
    </row>
    <row r="3632">
      <c r="A3632" t="s">
        <v>167</v>
      </c>
      <c r="B3632" t="s">
        <v>232</v>
      </c>
      <c r="C3632" s="35" t="s">
        <v>457</v>
      </c>
      <c r="D3632" t="s">
        <v>530</v>
      </c>
      <c r="E3632" t="s">
        <v>548</v>
      </c>
      <c r="F3632" s="176" t="n">
        <v>2037</v>
      </c>
      <c r="G3632" s="177" t="n">
        <v>60</v>
      </c>
      <c r="H3632" s="178" t="n">
        <v>14366.5835734939</v>
      </c>
      <c r="I3632" s="179" t="n">
        <v>3455892.83119214</v>
      </c>
      <c r="J3632" s="180" t="str">
        <f>IF(I3632&gt;0,H3632/I3632,0)</f>
      </c>
      <c r="K3632" s="181" t="str">
        <f>1-EXP(-J3632)</f>
      </c>
      <c r="L3632" s="182" t="str">
        <f>IF(G3632=30,1,M3631)</f>
      </c>
      <c r="M3632" s="183" t="str">
        <f>L3632*(1-K3632)</f>
      </c>
    </row>
    <row r="3633">
      <c r="A3633" t="s">
        <v>167</v>
      </c>
      <c r="B3633" t="s">
        <v>232</v>
      </c>
      <c r="C3633" s="35" t="s">
        <v>457</v>
      </c>
      <c r="D3633" t="s">
        <v>530</v>
      </c>
      <c r="E3633" t="s">
        <v>548</v>
      </c>
      <c r="F3633" s="176" t="n">
        <v>2037</v>
      </c>
      <c r="G3633" s="177" t="n">
        <v>61</v>
      </c>
      <c r="H3633" s="178" t="n">
        <v>15092.1186421288</v>
      </c>
      <c r="I3633" s="179" t="n">
        <v>3364360.56748987</v>
      </c>
      <c r="J3633" s="180" t="str">
        <f>IF(I3633&gt;0,H3633/I3633,0)</f>
      </c>
      <c r="K3633" s="181" t="str">
        <f>1-EXP(-J3633)</f>
      </c>
      <c r="L3633" s="182" t="str">
        <f>IF(G3633=30,1,M3632)</f>
      </c>
      <c r="M3633" s="183" t="str">
        <f>L3633*(1-K3633)</f>
      </c>
    </row>
    <row r="3634">
      <c r="A3634" t="s">
        <v>167</v>
      </c>
      <c r="B3634" t="s">
        <v>232</v>
      </c>
      <c r="C3634" s="35" t="s">
        <v>457</v>
      </c>
      <c r="D3634" t="s">
        <v>530</v>
      </c>
      <c r="E3634" t="s">
        <v>548</v>
      </c>
      <c r="F3634" s="176" t="n">
        <v>2037</v>
      </c>
      <c r="G3634" s="177" t="n">
        <v>62</v>
      </c>
      <c r="H3634" s="178" t="n">
        <v>15808.6092538336</v>
      </c>
      <c r="I3634" s="179" t="n">
        <v>3260472.75480768</v>
      </c>
      <c r="J3634" s="180" t="str">
        <f>IF(I3634&gt;0,H3634/I3634,0)</f>
      </c>
      <c r="K3634" s="181" t="str">
        <f>1-EXP(-J3634)</f>
      </c>
      <c r="L3634" s="182" t="str">
        <f>IF(G3634=30,1,M3633)</f>
      </c>
      <c r="M3634" s="183" t="str">
        <f>L3634*(1-K3634)</f>
      </c>
    </row>
    <row r="3635">
      <c r="A3635" t="s">
        <v>167</v>
      </c>
      <c r="B3635" t="s">
        <v>232</v>
      </c>
      <c r="C3635" s="35" t="s">
        <v>457</v>
      </c>
      <c r="D3635" t="s">
        <v>530</v>
      </c>
      <c r="E3635" t="s">
        <v>548</v>
      </c>
      <c r="F3635" s="176" t="n">
        <v>2037</v>
      </c>
      <c r="G3635" s="177" t="n">
        <v>63</v>
      </c>
      <c r="H3635" s="178" t="n">
        <v>16665.3151056049</v>
      </c>
      <c r="I3635" s="179" t="n">
        <v>3169496.6195713</v>
      </c>
      <c r="J3635" s="180" t="str">
        <f>IF(I3635&gt;0,H3635/I3635,0)</f>
      </c>
      <c r="K3635" s="181" t="str">
        <f>1-EXP(-J3635)</f>
      </c>
      <c r="L3635" s="182" t="str">
        <f>IF(G3635=30,1,M3634)</f>
      </c>
      <c r="M3635" s="183" t="str">
        <f>L3635*(1-K3635)</f>
      </c>
    </row>
    <row r="3636">
      <c r="A3636" t="s">
        <v>167</v>
      </c>
      <c r="B3636" t="s">
        <v>232</v>
      </c>
      <c r="C3636" s="35" t="s">
        <v>457</v>
      </c>
      <c r="D3636" t="s">
        <v>530</v>
      </c>
      <c r="E3636" t="s">
        <v>548</v>
      </c>
      <c r="F3636" s="176" t="n">
        <v>2037</v>
      </c>
      <c r="G3636" s="177" t="n">
        <v>64</v>
      </c>
      <c r="H3636" s="178" t="n">
        <v>17832.6714203004</v>
      </c>
      <c r="I3636" s="179" t="n">
        <v>3077555.62769822</v>
      </c>
      <c r="J3636" s="180" t="str">
        <f>IF(I3636&gt;0,H3636/I3636,0)</f>
      </c>
      <c r="K3636" s="181" t="str">
        <f>1-EXP(-J3636)</f>
      </c>
      <c r="L3636" s="182" t="str">
        <f>IF(G3636=30,1,M3635)</f>
      </c>
      <c r="M3636" s="183" t="str">
        <f>L3636*(1-K3636)</f>
      </c>
    </row>
    <row r="3637">
      <c r="A3637" t="s">
        <v>167</v>
      </c>
      <c r="B3637" t="s">
        <v>232</v>
      </c>
      <c r="C3637" s="35" t="s">
        <v>457</v>
      </c>
      <c r="D3637" t="s">
        <v>530</v>
      </c>
      <c r="E3637" t="s">
        <v>548</v>
      </c>
      <c r="F3637" s="176" t="n">
        <v>2037</v>
      </c>
      <c r="G3637" s="177" t="n">
        <v>65</v>
      </c>
      <c r="H3637" s="178" t="n">
        <v>18805.2178378117</v>
      </c>
      <c r="I3637" s="179" t="n">
        <v>2965461.83931206</v>
      </c>
      <c r="J3637" s="180" t="str">
        <f>IF(I3637&gt;0,H3637/I3637,0)</f>
      </c>
      <c r="K3637" s="181" t="str">
        <f>1-EXP(-J3637)</f>
      </c>
      <c r="L3637" s="182" t="str">
        <f>IF(G3637=30,1,M3636)</f>
      </c>
      <c r="M3637" s="183" t="str">
        <f>L3637*(1-K3637)</f>
      </c>
    </row>
    <row r="3638">
      <c r="A3638" t="s">
        <v>167</v>
      </c>
      <c r="B3638" t="s">
        <v>232</v>
      </c>
      <c r="C3638" s="35" t="s">
        <v>457</v>
      </c>
      <c r="D3638" t="s">
        <v>530</v>
      </c>
      <c r="E3638" t="s">
        <v>548</v>
      </c>
      <c r="F3638" s="176" t="n">
        <v>2037</v>
      </c>
      <c r="G3638" s="177" t="n">
        <v>66</v>
      </c>
      <c r="H3638" s="178" t="n">
        <v>19253.3270540701</v>
      </c>
      <c r="I3638" s="179" t="n">
        <v>2862257.43021387</v>
      </c>
      <c r="J3638" s="180" t="str">
        <f>IF(I3638&gt;0,H3638/I3638,0)</f>
      </c>
      <c r="K3638" s="181" t="str">
        <f>1-EXP(-J3638)</f>
      </c>
      <c r="L3638" s="182" t="str">
        <f>IF(G3638=30,1,M3637)</f>
      </c>
      <c r="M3638" s="183" t="str">
        <f>L3638*(1-K3638)</f>
      </c>
    </row>
    <row r="3639">
      <c r="A3639" t="s">
        <v>167</v>
      </c>
      <c r="B3639" t="s">
        <v>232</v>
      </c>
      <c r="C3639" s="35" t="s">
        <v>457</v>
      </c>
      <c r="D3639" t="s">
        <v>530</v>
      </c>
      <c r="E3639" t="s">
        <v>548</v>
      </c>
      <c r="F3639" s="176" t="n">
        <v>2037</v>
      </c>
      <c r="G3639" s="177" t="n">
        <v>67</v>
      </c>
      <c r="H3639" s="178" t="n">
        <v>20177.4952136956</v>
      </c>
      <c r="I3639" s="179" t="n">
        <v>2755845.07063012</v>
      </c>
      <c r="J3639" s="180" t="str">
        <f>IF(I3639&gt;0,H3639/I3639,0)</f>
      </c>
      <c r="K3639" s="181" t="str">
        <f>1-EXP(-J3639)</f>
      </c>
      <c r="L3639" s="182" t="str">
        <f>IF(G3639=30,1,M3638)</f>
      </c>
      <c r="M3639" s="183" t="str">
        <f>L3639*(1-K3639)</f>
      </c>
    </row>
    <row r="3640">
      <c r="A3640" t="s">
        <v>167</v>
      </c>
      <c r="B3640" t="s">
        <v>232</v>
      </c>
      <c r="C3640" s="35" t="s">
        <v>457</v>
      </c>
      <c r="D3640" t="s">
        <v>530</v>
      </c>
      <c r="E3640" t="s">
        <v>548</v>
      </c>
      <c r="F3640" s="176" t="n">
        <v>2037</v>
      </c>
      <c r="G3640" s="177" t="n">
        <v>68</v>
      </c>
      <c r="H3640" s="178" t="n">
        <v>20944.267189679</v>
      </c>
      <c r="I3640" s="179" t="n">
        <v>2634401.87451445</v>
      </c>
      <c r="J3640" s="180" t="str">
        <f>IF(I3640&gt;0,H3640/I3640,0)</f>
      </c>
      <c r="K3640" s="181" t="str">
        <f>1-EXP(-J3640)</f>
      </c>
      <c r="L3640" s="182" t="str">
        <f>IF(G3640=30,1,M3639)</f>
      </c>
      <c r="M3640" s="183" t="str">
        <f>L3640*(1-K3640)</f>
      </c>
    </row>
    <row r="3641">
      <c r="A3641" t="s">
        <v>167</v>
      </c>
      <c r="B3641" t="s">
        <v>232</v>
      </c>
      <c r="C3641" s="35" t="s">
        <v>457</v>
      </c>
      <c r="D3641" t="s">
        <v>530</v>
      </c>
      <c r="E3641" t="s">
        <v>548</v>
      </c>
      <c r="F3641" s="176" t="n">
        <v>2037</v>
      </c>
      <c r="G3641" s="177" t="n">
        <v>69</v>
      </c>
      <c r="H3641" s="178" t="n">
        <v>21209.5970656215</v>
      </c>
      <c r="I3641" s="179" t="n">
        <v>2504520.72330033</v>
      </c>
      <c r="J3641" s="180" t="str">
        <f>IF(I3641&gt;0,H3641/I3641,0)</f>
      </c>
      <c r="K3641" s="181" t="str">
        <f>1-EXP(-J3641)</f>
      </c>
      <c r="L3641" s="182" t="str">
        <f>IF(G3641=30,1,M3640)</f>
      </c>
      <c r="M3641" s="183" t="str">
        <f>L3641*(1-K3641)</f>
      </c>
    </row>
    <row r="3642">
      <c r="A3642" t="s">
        <v>167</v>
      </c>
      <c r="B3642" t="s">
        <v>232</v>
      </c>
      <c r="C3642" s="35" t="s">
        <v>457</v>
      </c>
      <c r="D3642" t="s">
        <v>530</v>
      </c>
      <c r="E3642" t="s">
        <v>548</v>
      </c>
      <c r="F3642" s="176" t="n">
        <v>2038</v>
      </c>
      <c r="G3642" s="177" t="n">
        <v>30</v>
      </c>
      <c r="H3642" s="178" t="n">
        <v>709.703926483023</v>
      </c>
      <c r="I3642" s="179" t="n">
        <v>4658960.20388187</v>
      </c>
      <c r="J3642" s="180" t="str">
        <f>IF(I3642&gt;0,H3642/I3642,0)</f>
      </c>
      <c r="K3642" s="181" t="str">
        <f>1-EXP(-J3642)</f>
      </c>
      <c r="L3642" s="182" t="str">
        <f>IF(G3642=30,1,M3641)</f>
      </c>
      <c r="M3642" s="183" t="str">
        <f>L3642*(1-K3642)</f>
      </c>
    </row>
    <row r="3643">
      <c r="A3643" t="s">
        <v>167</v>
      </c>
      <c r="B3643" t="s">
        <v>232</v>
      </c>
      <c r="C3643" s="35" t="s">
        <v>457</v>
      </c>
      <c r="D3643" t="s">
        <v>530</v>
      </c>
      <c r="E3643" t="s">
        <v>548</v>
      </c>
      <c r="F3643" s="176" t="n">
        <v>2038</v>
      </c>
      <c r="G3643" s="177" t="n">
        <v>31</v>
      </c>
      <c r="H3643" s="178" t="n">
        <v>1008.69108086988</v>
      </c>
      <c r="I3643" s="179" t="n">
        <v>4631690.45503499</v>
      </c>
      <c r="J3643" s="180" t="str">
        <f>IF(I3643&gt;0,H3643/I3643,0)</f>
      </c>
      <c r="K3643" s="181" t="str">
        <f>1-EXP(-J3643)</f>
      </c>
      <c r="L3643" s="182" t="str">
        <f>IF(G3643=30,1,M3642)</f>
      </c>
      <c r="M3643" s="183" t="str">
        <f>L3643*(1-K3643)</f>
      </c>
    </row>
    <row r="3644">
      <c r="A3644" t="s">
        <v>167</v>
      </c>
      <c r="B3644" t="s">
        <v>232</v>
      </c>
      <c r="C3644" s="35" t="s">
        <v>457</v>
      </c>
      <c r="D3644" t="s">
        <v>530</v>
      </c>
      <c r="E3644" t="s">
        <v>548</v>
      </c>
      <c r="F3644" s="176" t="n">
        <v>2038</v>
      </c>
      <c r="G3644" s="177" t="n">
        <v>32</v>
      </c>
      <c r="H3644" s="178" t="n">
        <v>1035.65287619188</v>
      </c>
      <c r="I3644" s="179" t="n">
        <v>4560891.15170805</v>
      </c>
      <c r="J3644" s="180" t="str">
        <f>IF(I3644&gt;0,H3644/I3644,0)</f>
      </c>
      <c r="K3644" s="181" t="str">
        <f>1-EXP(-J3644)</f>
      </c>
      <c r="L3644" s="182" t="str">
        <f>IF(G3644=30,1,M3643)</f>
      </c>
      <c r="M3644" s="183" t="str">
        <f>L3644*(1-K3644)</f>
      </c>
    </row>
    <row r="3645">
      <c r="A3645" t="s">
        <v>167</v>
      </c>
      <c r="B3645" t="s">
        <v>232</v>
      </c>
      <c r="C3645" s="35" t="s">
        <v>457</v>
      </c>
      <c r="D3645" t="s">
        <v>530</v>
      </c>
      <c r="E3645" t="s">
        <v>548</v>
      </c>
      <c r="F3645" s="176" t="n">
        <v>2038</v>
      </c>
      <c r="G3645" s="177" t="n">
        <v>33</v>
      </c>
      <c r="H3645" s="178" t="n">
        <v>1071.13547066107</v>
      </c>
      <c r="I3645" s="179" t="n">
        <v>4467336.05656224</v>
      </c>
      <c r="J3645" s="180" t="str">
        <f>IF(I3645&gt;0,H3645/I3645,0)</f>
      </c>
      <c r="K3645" s="181" t="str">
        <f>1-EXP(-J3645)</f>
      </c>
      <c r="L3645" s="182" t="str">
        <f>IF(G3645=30,1,M3644)</f>
      </c>
      <c r="M3645" s="183" t="str">
        <f>L3645*(1-K3645)</f>
      </c>
    </row>
    <row r="3646">
      <c r="A3646" t="s">
        <v>167</v>
      </c>
      <c r="B3646" t="s">
        <v>232</v>
      </c>
      <c r="C3646" s="35" t="s">
        <v>457</v>
      </c>
      <c r="D3646" t="s">
        <v>530</v>
      </c>
      <c r="E3646" t="s">
        <v>548</v>
      </c>
      <c r="F3646" s="176" t="n">
        <v>2038</v>
      </c>
      <c r="G3646" s="177" t="n">
        <v>34</v>
      </c>
      <c r="H3646" s="178" t="n">
        <v>1122.55259584305</v>
      </c>
      <c r="I3646" s="179" t="n">
        <v>4370313.1343102</v>
      </c>
      <c r="J3646" s="180" t="str">
        <f>IF(I3646&gt;0,H3646/I3646,0)</f>
      </c>
      <c r="K3646" s="181" t="str">
        <f>1-EXP(-J3646)</f>
      </c>
      <c r="L3646" s="182" t="str">
        <f>IF(G3646=30,1,M3645)</f>
      </c>
      <c r="M3646" s="183" t="str">
        <f>L3646*(1-K3646)</f>
      </c>
    </row>
    <row r="3647">
      <c r="A3647" t="s">
        <v>167</v>
      </c>
      <c r="B3647" t="s">
        <v>232</v>
      </c>
      <c r="C3647" s="35" t="s">
        <v>457</v>
      </c>
      <c r="D3647" t="s">
        <v>530</v>
      </c>
      <c r="E3647" t="s">
        <v>548</v>
      </c>
      <c r="F3647" s="176" t="n">
        <v>2038</v>
      </c>
      <c r="G3647" s="177" t="n">
        <v>35</v>
      </c>
      <c r="H3647" s="178" t="n">
        <v>1230.30445165088</v>
      </c>
      <c r="I3647" s="179" t="n">
        <v>4327485.20874077</v>
      </c>
      <c r="J3647" s="180" t="str">
        <f>IF(I3647&gt;0,H3647/I3647,0)</f>
      </c>
      <c r="K3647" s="181" t="str">
        <f>1-EXP(-J3647)</f>
      </c>
      <c r="L3647" s="182" t="str">
        <f>IF(G3647=30,1,M3646)</f>
      </c>
      <c r="M3647" s="183" t="str">
        <f>L3647*(1-K3647)</f>
      </c>
    </row>
    <row r="3648">
      <c r="A3648" t="s">
        <v>167</v>
      </c>
      <c r="B3648" t="s">
        <v>232</v>
      </c>
      <c r="C3648" s="35" t="s">
        <v>457</v>
      </c>
      <c r="D3648" t="s">
        <v>530</v>
      </c>
      <c r="E3648" t="s">
        <v>548</v>
      </c>
      <c r="F3648" s="176" t="n">
        <v>2038</v>
      </c>
      <c r="G3648" s="177" t="n">
        <v>36</v>
      </c>
      <c r="H3648" s="178" t="n">
        <v>1617.46472770227</v>
      </c>
      <c r="I3648" s="179" t="n">
        <v>4307322.85794529</v>
      </c>
      <c r="J3648" s="180" t="str">
        <f>IF(I3648&gt;0,H3648/I3648,0)</f>
      </c>
      <c r="K3648" s="181" t="str">
        <f>1-EXP(-J3648)</f>
      </c>
      <c r="L3648" s="182" t="str">
        <f>IF(G3648=30,1,M3647)</f>
      </c>
      <c r="M3648" s="183" t="str">
        <f>L3648*(1-K3648)</f>
      </c>
    </row>
    <row r="3649">
      <c r="A3649" t="s">
        <v>167</v>
      </c>
      <c r="B3649" t="s">
        <v>232</v>
      </c>
      <c r="C3649" s="35" t="s">
        <v>457</v>
      </c>
      <c r="D3649" t="s">
        <v>530</v>
      </c>
      <c r="E3649" t="s">
        <v>548</v>
      </c>
      <c r="F3649" s="176" t="n">
        <v>2038</v>
      </c>
      <c r="G3649" s="177" t="n">
        <v>37</v>
      </c>
      <c r="H3649" s="178" t="n">
        <v>1783.40407368981</v>
      </c>
      <c r="I3649" s="179" t="n">
        <v>4287217.11661833</v>
      </c>
      <c r="J3649" s="180" t="str">
        <f>IF(I3649&gt;0,H3649/I3649,0)</f>
      </c>
      <c r="K3649" s="181" t="str">
        <f>1-EXP(-J3649)</f>
      </c>
      <c r="L3649" s="182" t="str">
        <f>IF(G3649=30,1,M3648)</f>
      </c>
      <c r="M3649" s="183" t="str">
        <f>L3649*(1-K3649)</f>
      </c>
    </row>
    <row r="3650">
      <c r="A3650" t="s">
        <v>167</v>
      </c>
      <c r="B3650" t="s">
        <v>232</v>
      </c>
      <c r="C3650" s="35" t="s">
        <v>457</v>
      </c>
      <c r="D3650" t="s">
        <v>530</v>
      </c>
      <c r="E3650" t="s">
        <v>548</v>
      </c>
      <c r="F3650" s="176" t="n">
        <v>2038</v>
      </c>
      <c r="G3650" s="177" t="n">
        <v>38</v>
      </c>
      <c r="H3650" s="178" t="n">
        <v>1977.84782444128</v>
      </c>
      <c r="I3650" s="179" t="n">
        <v>4286472.75897782</v>
      </c>
      <c r="J3650" s="180" t="str">
        <f>IF(I3650&gt;0,H3650/I3650,0)</f>
      </c>
      <c r="K3650" s="181" t="str">
        <f>1-EXP(-J3650)</f>
      </c>
      <c r="L3650" s="182" t="str">
        <f>IF(G3650=30,1,M3649)</f>
      </c>
      <c r="M3650" s="183" t="str">
        <f>L3650*(1-K3650)</f>
      </c>
    </row>
    <row r="3651">
      <c r="A3651" t="s">
        <v>167</v>
      </c>
      <c r="B3651" t="s">
        <v>232</v>
      </c>
      <c r="C3651" s="35" t="s">
        <v>457</v>
      </c>
      <c r="D3651" t="s">
        <v>530</v>
      </c>
      <c r="E3651" t="s">
        <v>548</v>
      </c>
      <c r="F3651" s="176" t="n">
        <v>2038</v>
      </c>
      <c r="G3651" s="177" t="n">
        <v>39</v>
      </c>
      <c r="H3651" s="178" t="n">
        <v>2143.94242951077</v>
      </c>
      <c r="I3651" s="179" t="n">
        <v>4323917.35109108</v>
      </c>
      <c r="J3651" s="180" t="str">
        <f>IF(I3651&gt;0,H3651/I3651,0)</f>
      </c>
      <c r="K3651" s="181" t="str">
        <f>1-EXP(-J3651)</f>
      </c>
      <c r="L3651" s="182" t="str">
        <f>IF(G3651=30,1,M3650)</f>
      </c>
      <c r="M3651" s="183" t="str">
        <f>L3651*(1-K3651)</f>
      </c>
    </row>
    <row r="3652">
      <c r="A3652" t="s">
        <v>167</v>
      </c>
      <c r="B3652" t="s">
        <v>232</v>
      </c>
      <c r="C3652" s="35" t="s">
        <v>457</v>
      </c>
      <c r="D3652" t="s">
        <v>530</v>
      </c>
      <c r="E3652" t="s">
        <v>548</v>
      </c>
      <c r="F3652" s="176" t="n">
        <v>2038</v>
      </c>
      <c r="G3652" s="177" t="n">
        <v>40</v>
      </c>
      <c r="H3652" s="178" t="n">
        <v>2355.09559952324</v>
      </c>
      <c r="I3652" s="179" t="n">
        <v>4363692.42764935</v>
      </c>
      <c r="J3652" s="180" t="str">
        <f>IF(I3652&gt;0,H3652/I3652,0)</f>
      </c>
      <c r="K3652" s="181" t="str">
        <f>1-EXP(-J3652)</f>
      </c>
      <c r="L3652" s="182" t="str">
        <f>IF(G3652=30,1,M3651)</f>
      </c>
      <c r="M3652" s="183" t="str">
        <f>L3652*(1-K3652)</f>
      </c>
    </row>
    <row r="3653">
      <c r="A3653" t="s">
        <v>167</v>
      </c>
      <c r="B3653" t="s">
        <v>232</v>
      </c>
      <c r="C3653" s="35" t="s">
        <v>457</v>
      </c>
      <c r="D3653" t="s">
        <v>530</v>
      </c>
      <c r="E3653" t="s">
        <v>548</v>
      </c>
      <c r="F3653" s="176" t="n">
        <v>2038</v>
      </c>
      <c r="G3653" s="177" t="n">
        <v>41</v>
      </c>
      <c r="H3653" s="178" t="n">
        <v>3056.59993583747</v>
      </c>
      <c r="I3653" s="179" t="n">
        <v>4357281.98796112</v>
      </c>
      <c r="J3653" s="180" t="str">
        <f>IF(I3653&gt;0,H3653/I3653,0)</f>
      </c>
      <c r="K3653" s="181" t="str">
        <f>1-EXP(-J3653)</f>
      </c>
      <c r="L3653" s="182" t="str">
        <f>IF(G3653=30,1,M3652)</f>
      </c>
      <c r="M3653" s="183" t="str">
        <f>L3653*(1-K3653)</f>
      </c>
    </row>
    <row r="3654">
      <c r="A3654" t="s">
        <v>167</v>
      </c>
      <c r="B3654" t="s">
        <v>232</v>
      </c>
      <c r="C3654" s="35" t="s">
        <v>457</v>
      </c>
      <c r="D3654" t="s">
        <v>530</v>
      </c>
      <c r="E3654" t="s">
        <v>548</v>
      </c>
      <c r="F3654" s="176" t="n">
        <v>2038</v>
      </c>
      <c r="G3654" s="177" t="n">
        <v>42</v>
      </c>
      <c r="H3654" s="178" t="n">
        <v>3307.78911125135</v>
      </c>
      <c r="I3654" s="179" t="n">
        <v>4292391.70307077</v>
      </c>
      <c r="J3654" s="180" t="str">
        <f>IF(I3654&gt;0,H3654/I3654,0)</f>
      </c>
      <c r="K3654" s="181" t="str">
        <f>1-EXP(-J3654)</f>
      </c>
      <c r="L3654" s="182" t="str">
        <f>IF(G3654=30,1,M3653)</f>
      </c>
      <c r="M3654" s="183" t="str">
        <f>L3654*(1-K3654)</f>
      </c>
    </row>
    <row r="3655">
      <c r="A3655" t="s">
        <v>167</v>
      </c>
      <c r="B3655" t="s">
        <v>232</v>
      </c>
      <c r="C3655" s="35" t="s">
        <v>457</v>
      </c>
      <c r="D3655" t="s">
        <v>530</v>
      </c>
      <c r="E3655" t="s">
        <v>548</v>
      </c>
      <c r="F3655" s="176" t="n">
        <v>2038</v>
      </c>
      <c r="G3655" s="177" t="n">
        <v>43</v>
      </c>
      <c r="H3655" s="178" t="n">
        <v>3602.28898909511</v>
      </c>
      <c r="I3655" s="179" t="n">
        <v>4225159.32415202</v>
      </c>
      <c r="J3655" s="180" t="str">
        <f>IF(I3655&gt;0,H3655/I3655,0)</f>
      </c>
      <c r="K3655" s="181" t="str">
        <f>1-EXP(-J3655)</f>
      </c>
      <c r="L3655" s="182" t="str">
        <f>IF(G3655=30,1,M3654)</f>
      </c>
      <c r="M3655" s="183" t="str">
        <f>L3655*(1-K3655)</f>
      </c>
    </row>
    <row r="3656">
      <c r="A3656" t="s">
        <v>167</v>
      </c>
      <c r="B3656" t="s">
        <v>232</v>
      </c>
      <c r="C3656" s="35" t="s">
        <v>457</v>
      </c>
      <c r="D3656" t="s">
        <v>530</v>
      </c>
      <c r="E3656" t="s">
        <v>548</v>
      </c>
      <c r="F3656" s="176" t="n">
        <v>2038</v>
      </c>
      <c r="G3656" s="177" t="n">
        <v>44</v>
      </c>
      <c r="H3656" s="178" t="n">
        <v>3725.8479849786</v>
      </c>
      <c r="I3656" s="179" t="n">
        <v>4166810.58663767</v>
      </c>
      <c r="J3656" s="180" t="str">
        <f>IF(I3656&gt;0,H3656/I3656,0)</f>
      </c>
      <c r="K3656" s="181" t="str">
        <f>1-EXP(-J3656)</f>
      </c>
      <c r="L3656" s="182" t="str">
        <f>IF(G3656=30,1,M3655)</f>
      </c>
      <c r="M3656" s="183" t="str">
        <f>L3656*(1-K3656)</f>
      </c>
    </row>
    <row r="3657">
      <c r="A3657" t="s">
        <v>167</v>
      </c>
      <c r="B3657" t="s">
        <v>232</v>
      </c>
      <c r="C3657" s="35" t="s">
        <v>457</v>
      </c>
      <c r="D3657" t="s">
        <v>530</v>
      </c>
      <c r="E3657" t="s">
        <v>548</v>
      </c>
      <c r="F3657" s="176" t="n">
        <v>2038</v>
      </c>
      <c r="G3657" s="177" t="n">
        <v>45</v>
      </c>
      <c r="H3657" s="178" t="n">
        <v>3973.99241368256</v>
      </c>
      <c r="I3657" s="179" t="n">
        <v>4110620.05547573</v>
      </c>
      <c r="J3657" s="180" t="str">
        <f>IF(I3657&gt;0,H3657/I3657,0)</f>
      </c>
      <c r="K3657" s="181" t="str">
        <f>1-EXP(-J3657)</f>
      </c>
      <c r="L3657" s="182" t="str">
        <f>IF(G3657=30,1,M3656)</f>
      </c>
      <c r="M3657" s="183" t="str">
        <f>L3657*(1-K3657)</f>
      </c>
    </row>
    <row r="3658">
      <c r="A3658" t="s">
        <v>167</v>
      </c>
      <c r="B3658" t="s">
        <v>232</v>
      </c>
      <c r="C3658" s="35" t="s">
        <v>457</v>
      </c>
      <c r="D3658" t="s">
        <v>530</v>
      </c>
      <c r="E3658" t="s">
        <v>548</v>
      </c>
      <c r="F3658" s="176" t="n">
        <v>2038</v>
      </c>
      <c r="G3658" s="177" t="n">
        <v>46</v>
      </c>
      <c r="H3658" s="178" t="n">
        <v>4924.56612887933</v>
      </c>
      <c r="I3658" s="179" t="n">
        <v>4088355.17410077</v>
      </c>
      <c r="J3658" s="180" t="str">
        <f>IF(I3658&gt;0,H3658/I3658,0)</f>
      </c>
      <c r="K3658" s="181" t="str">
        <f>1-EXP(-J3658)</f>
      </c>
      <c r="L3658" s="182" t="str">
        <f>IF(G3658=30,1,M3657)</f>
      </c>
      <c r="M3658" s="183" t="str">
        <f>L3658*(1-K3658)</f>
      </c>
    </row>
    <row r="3659">
      <c r="A3659" t="s">
        <v>167</v>
      </c>
      <c r="B3659" t="s">
        <v>232</v>
      </c>
      <c r="C3659" s="35" t="s">
        <v>457</v>
      </c>
      <c r="D3659" t="s">
        <v>530</v>
      </c>
      <c r="E3659" t="s">
        <v>548</v>
      </c>
      <c r="F3659" s="176" t="n">
        <v>2038</v>
      </c>
      <c r="G3659" s="177" t="n">
        <v>47</v>
      </c>
      <c r="H3659" s="178" t="n">
        <v>5377.59306546761</v>
      </c>
      <c r="I3659" s="179" t="n">
        <v>4060039.53892036</v>
      </c>
      <c r="J3659" s="180" t="str">
        <f>IF(I3659&gt;0,H3659/I3659,0)</f>
      </c>
      <c r="K3659" s="181" t="str">
        <f>1-EXP(-J3659)</f>
      </c>
      <c r="L3659" s="182" t="str">
        <f>IF(G3659=30,1,M3658)</f>
      </c>
      <c r="M3659" s="183" t="str">
        <f>L3659*(1-K3659)</f>
      </c>
    </row>
    <row r="3660">
      <c r="A3660" t="s">
        <v>167</v>
      </c>
      <c r="B3660" t="s">
        <v>232</v>
      </c>
      <c r="C3660" s="35" t="s">
        <v>457</v>
      </c>
      <c r="D3660" t="s">
        <v>530</v>
      </c>
      <c r="E3660" t="s">
        <v>548</v>
      </c>
      <c r="F3660" s="176" t="n">
        <v>2038</v>
      </c>
      <c r="G3660" s="177" t="n">
        <v>48</v>
      </c>
      <c r="H3660" s="178" t="n">
        <v>5911.8989015082</v>
      </c>
      <c r="I3660" s="179" t="n">
        <v>4034460.9124715</v>
      </c>
      <c r="J3660" s="180" t="str">
        <f>IF(I3660&gt;0,H3660/I3660,0)</f>
      </c>
      <c r="K3660" s="181" t="str">
        <f>1-EXP(-J3660)</f>
      </c>
      <c r="L3660" s="182" t="str">
        <f>IF(G3660=30,1,M3659)</f>
      </c>
      <c r="M3660" s="183" t="str">
        <f>L3660*(1-K3660)</f>
      </c>
    </row>
    <row r="3661">
      <c r="A3661" t="s">
        <v>167</v>
      </c>
      <c r="B3661" t="s">
        <v>232</v>
      </c>
      <c r="C3661" s="35" t="s">
        <v>457</v>
      </c>
      <c r="D3661" t="s">
        <v>530</v>
      </c>
      <c r="E3661" t="s">
        <v>548</v>
      </c>
      <c r="F3661" s="176" t="n">
        <v>2038</v>
      </c>
      <c r="G3661" s="177" t="n">
        <v>49</v>
      </c>
      <c r="H3661" s="178" t="n">
        <v>6381.60891857957</v>
      </c>
      <c r="I3661" s="179" t="n">
        <v>4030383.3375517</v>
      </c>
      <c r="J3661" s="180" t="str">
        <f>IF(I3661&gt;0,H3661/I3661,0)</f>
      </c>
      <c r="K3661" s="181" t="str">
        <f>1-EXP(-J3661)</f>
      </c>
      <c r="L3661" s="182" t="str">
        <f>IF(G3661=30,1,M3660)</f>
      </c>
      <c r="M3661" s="183" t="str">
        <f>L3661*(1-K3661)</f>
      </c>
    </row>
    <row r="3662">
      <c r="A3662" t="s">
        <v>167</v>
      </c>
      <c r="B3662" t="s">
        <v>232</v>
      </c>
      <c r="C3662" s="35" t="s">
        <v>457</v>
      </c>
      <c r="D3662" t="s">
        <v>530</v>
      </c>
      <c r="E3662" t="s">
        <v>548</v>
      </c>
      <c r="F3662" s="176" t="n">
        <v>2038</v>
      </c>
      <c r="G3662" s="177" t="n">
        <v>50</v>
      </c>
      <c r="H3662" s="178" t="n">
        <v>6932.12553743191</v>
      </c>
      <c r="I3662" s="179" t="n">
        <v>3980242.11912611</v>
      </c>
      <c r="J3662" s="180" t="str">
        <f>IF(I3662&gt;0,H3662/I3662,0)</f>
      </c>
      <c r="K3662" s="181" t="str">
        <f>1-EXP(-J3662)</f>
      </c>
      <c r="L3662" s="182" t="str">
        <f>IF(G3662=30,1,M3661)</f>
      </c>
      <c r="M3662" s="183" t="str">
        <f>L3662*(1-K3662)</f>
      </c>
    </row>
    <row r="3663">
      <c r="A3663" t="s">
        <v>167</v>
      </c>
      <c r="B3663" t="s">
        <v>232</v>
      </c>
      <c r="C3663" s="35" t="s">
        <v>457</v>
      </c>
      <c r="D3663" t="s">
        <v>530</v>
      </c>
      <c r="E3663" t="s">
        <v>548</v>
      </c>
      <c r="F3663" s="176" t="n">
        <v>2038</v>
      </c>
      <c r="G3663" s="177" t="n">
        <v>51</v>
      </c>
      <c r="H3663" s="178" t="n">
        <v>7825.91699836611</v>
      </c>
      <c r="I3663" s="179" t="n">
        <v>3920960.69140691</v>
      </c>
      <c r="J3663" s="180" t="str">
        <f>IF(I3663&gt;0,H3663/I3663,0)</f>
      </c>
      <c r="K3663" s="181" t="str">
        <f>1-EXP(-J3663)</f>
      </c>
      <c r="L3663" s="182" t="str">
        <f>IF(G3663=30,1,M3662)</f>
      </c>
      <c r="M3663" s="183" t="str">
        <f>L3663*(1-K3663)</f>
      </c>
    </row>
    <row r="3664">
      <c r="A3664" t="s">
        <v>167</v>
      </c>
      <c r="B3664" t="s">
        <v>232</v>
      </c>
      <c r="C3664" s="35" t="s">
        <v>457</v>
      </c>
      <c r="D3664" t="s">
        <v>530</v>
      </c>
      <c r="E3664" t="s">
        <v>548</v>
      </c>
      <c r="F3664" s="176" t="n">
        <v>2038</v>
      </c>
      <c r="G3664" s="177" t="n">
        <v>52</v>
      </c>
      <c r="H3664" s="178" t="n">
        <v>8567.76016840365</v>
      </c>
      <c r="I3664" s="179" t="n">
        <v>3920830.78079007</v>
      </c>
      <c r="J3664" s="180" t="str">
        <f>IF(I3664&gt;0,H3664/I3664,0)</f>
      </c>
      <c r="K3664" s="181" t="str">
        <f>1-EXP(-J3664)</f>
      </c>
      <c r="L3664" s="182" t="str">
        <f>IF(G3664=30,1,M3663)</f>
      </c>
      <c r="M3664" s="183" t="str">
        <f>L3664*(1-K3664)</f>
      </c>
    </row>
    <row r="3665">
      <c r="A3665" t="s">
        <v>167</v>
      </c>
      <c r="B3665" t="s">
        <v>232</v>
      </c>
      <c r="C3665" s="35" t="s">
        <v>457</v>
      </c>
      <c r="D3665" t="s">
        <v>530</v>
      </c>
      <c r="E3665" t="s">
        <v>548</v>
      </c>
      <c r="F3665" s="176" t="n">
        <v>2038</v>
      </c>
      <c r="G3665" s="177" t="n">
        <v>53</v>
      </c>
      <c r="H3665" s="178" t="n">
        <v>9499.01858707261</v>
      </c>
      <c r="I3665" s="179" t="n">
        <v>3974264.80645155</v>
      </c>
      <c r="J3665" s="180" t="str">
        <f>IF(I3665&gt;0,H3665/I3665,0)</f>
      </c>
      <c r="K3665" s="181" t="str">
        <f>1-EXP(-J3665)</f>
      </c>
      <c r="L3665" s="182" t="str">
        <f>IF(G3665=30,1,M3664)</f>
      </c>
      <c r="M3665" s="183" t="str">
        <f>L3665*(1-K3665)</f>
      </c>
    </row>
    <row r="3666">
      <c r="A3666" t="s">
        <v>167</v>
      </c>
      <c r="B3666" t="s">
        <v>232</v>
      </c>
      <c r="C3666" s="35" t="s">
        <v>457</v>
      </c>
      <c r="D3666" t="s">
        <v>530</v>
      </c>
      <c r="E3666" t="s">
        <v>548</v>
      </c>
      <c r="F3666" s="176" t="n">
        <v>2038</v>
      </c>
      <c r="G3666" s="177" t="n">
        <v>54</v>
      </c>
      <c r="H3666" s="178" t="n">
        <v>10507.5043678453</v>
      </c>
      <c r="I3666" s="179" t="n">
        <v>3985853.72015024</v>
      </c>
      <c r="J3666" s="180" t="str">
        <f>IF(I3666&gt;0,H3666/I3666,0)</f>
      </c>
      <c r="K3666" s="181" t="str">
        <f>1-EXP(-J3666)</f>
      </c>
      <c r="L3666" s="182" t="str">
        <f>IF(G3666=30,1,M3665)</f>
      </c>
      <c r="M3666" s="183" t="str">
        <f>L3666*(1-K3666)</f>
      </c>
    </row>
    <row r="3667">
      <c r="A3667" t="s">
        <v>167</v>
      </c>
      <c r="B3667" t="s">
        <v>232</v>
      </c>
      <c r="C3667" s="35" t="s">
        <v>457</v>
      </c>
      <c r="D3667" t="s">
        <v>530</v>
      </c>
      <c r="E3667" t="s">
        <v>548</v>
      </c>
      <c r="F3667" s="176" t="n">
        <v>2038</v>
      </c>
      <c r="G3667" s="177" t="n">
        <v>55</v>
      </c>
      <c r="H3667" s="178" t="n">
        <v>11343.8730558224</v>
      </c>
      <c r="I3667" s="179" t="n">
        <v>3940570.60563695</v>
      </c>
      <c r="J3667" s="180" t="str">
        <f>IF(I3667&gt;0,H3667/I3667,0)</f>
      </c>
      <c r="K3667" s="181" t="str">
        <f>1-EXP(-J3667)</f>
      </c>
      <c r="L3667" s="182" t="str">
        <f>IF(G3667=30,1,M3666)</f>
      </c>
      <c r="M3667" s="183" t="str">
        <f>L3667*(1-K3667)</f>
      </c>
    </row>
    <row r="3668">
      <c r="A3668" t="s">
        <v>167</v>
      </c>
      <c r="B3668" t="s">
        <v>232</v>
      </c>
      <c r="C3668" s="35" t="s">
        <v>457</v>
      </c>
      <c r="D3668" t="s">
        <v>530</v>
      </c>
      <c r="E3668" t="s">
        <v>548</v>
      </c>
      <c r="F3668" s="176" t="n">
        <v>2038</v>
      </c>
      <c r="G3668" s="177" t="n">
        <v>56</v>
      </c>
      <c r="H3668" s="178" t="n">
        <v>12138.6109536576</v>
      </c>
      <c r="I3668" s="179" t="n">
        <v>3870795.42640533</v>
      </c>
      <c r="J3668" s="180" t="str">
        <f>IF(I3668&gt;0,H3668/I3668,0)</f>
      </c>
      <c r="K3668" s="181" t="str">
        <f>1-EXP(-J3668)</f>
      </c>
      <c r="L3668" s="182" t="str">
        <f>IF(G3668=30,1,M3667)</f>
      </c>
      <c r="M3668" s="183" t="str">
        <f>L3668*(1-K3668)</f>
      </c>
    </row>
    <row r="3669">
      <c r="A3669" t="s">
        <v>167</v>
      </c>
      <c r="B3669" t="s">
        <v>232</v>
      </c>
      <c r="C3669" s="35" t="s">
        <v>457</v>
      </c>
      <c r="D3669" t="s">
        <v>530</v>
      </c>
      <c r="E3669" t="s">
        <v>548</v>
      </c>
      <c r="F3669" s="176" t="n">
        <v>2038</v>
      </c>
      <c r="G3669" s="177" t="n">
        <v>57</v>
      </c>
      <c r="H3669" s="178" t="n">
        <v>12971.506060554</v>
      </c>
      <c r="I3669" s="179" t="n">
        <v>3793737.4430608</v>
      </c>
      <c r="J3669" s="180" t="str">
        <f>IF(I3669&gt;0,H3669/I3669,0)</f>
      </c>
      <c r="K3669" s="181" t="str">
        <f>1-EXP(-J3669)</f>
      </c>
      <c r="L3669" s="182" t="str">
        <f>IF(G3669=30,1,M3668)</f>
      </c>
      <c r="M3669" s="183" t="str">
        <f>L3669*(1-K3669)</f>
      </c>
    </row>
    <row r="3670">
      <c r="A3670" t="s">
        <v>167</v>
      </c>
      <c r="B3670" t="s">
        <v>232</v>
      </c>
      <c r="C3670" s="35" t="s">
        <v>457</v>
      </c>
      <c r="D3670" t="s">
        <v>530</v>
      </c>
      <c r="E3670" t="s">
        <v>548</v>
      </c>
      <c r="F3670" s="176" t="n">
        <v>2038</v>
      </c>
      <c r="G3670" s="177" t="n">
        <v>58</v>
      </c>
      <c r="H3670" s="178" t="n">
        <v>13866.9842541723</v>
      </c>
      <c r="I3670" s="179" t="n">
        <v>3720798.98380385</v>
      </c>
      <c r="J3670" s="180" t="str">
        <f>IF(I3670&gt;0,H3670/I3670,0)</f>
      </c>
      <c r="K3670" s="181" t="str">
        <f>1-EXP(-J3670)</f>
      </c>
      <c r="L3670" s="182" t="str">
        <f>IF(G3670=30,1,M3669)</f>
      </c>
      <c r="M3670" s="183" t="str">
        <f>L3670*(1-K3670)</f>
      </c>
    </row>
    <row r="3671">
      <c r="A3671" t="s">
        <v>167</v>
      </c>
      <c r="B3671" t="s">
        <v>232</v>
      </c>
      <c r="C3671" s="35" t="s">
        <v>457</v>
      </c>
      <c r="D3671" t="s">
        <v>530</v>
      </c>
      <c r="E3671" t="s">
        <v>548</v>
      </c>
      <c r="F3671" s="176" t="n">
        <v>2038</v>
      </c>
      <c r="G3671" s="177" t="n">
        <v>59</v>
      </c>
      <c r="H3671" s="178" t="n">
        <v>14148.7894182883</v>
      </c>
      <c r="I3671" s="179" t="n">
        <v>3633771.77580158</v>
      </c>
      <c r="J3671" s="180" t="str">
        <f>IF(I3671&gt;0,H3671/I3671,0)</f>
      </c>
      <c r="K3671" s="181" t="str">
        <f>1-EXP(-J3671)</f>
      </c>
      <c r="L3671" s="182" t="str">
        <f>IF(G3671=30,1,M3670)</f>
      </c>
      <c r="M3671" s="183" t="str">
        <f>L3671*(1-K3671)</f>
      </c>
    </row>
    <row r="3672">
      <c r="A3672" t="s">
        <v>167</v>
      </c>
      <c r="B3672" t="s">
        <v>232</v>
      </c>
      <c r="C3672" s="35" t="s">
        <v>457</v>
      </c>
      <c r="D3672" t="s">
        <v>530</v>
      </c>
      <c r="E3672" t="s">
        <v>548</v>
      </c>
      <c r="F3672" s="176" t="n">
        <v>2038</v>
      </c>
      <c r="G3672" s="177" t="n">
        <v>60</v>
      </c>
      <c r="H3672" s="178" t="n">
        <v>14553.9948047727</v>
      </c>
      <c r="I3672" s="179" t="n">
        <v>3523620.35003196</v>
      </c>
      <c r="J3672" s="180" t="str">
        <f>IF(I3672&gt;0,H3672/I3672,0)</f>
      </c>
      <c r="K3672" s="181" t="str">
        <f>1-EXP(-J3672)</f>
      </c>
      <c r="L3672" s="182" t="str">
        <f>IF(G3672=30,1,M3671)</f>
      </c>
      <c r="M3672" s="183" t="str">
        <f>L3672*(1-K3672)</f>
      </c>
    </row>
    <row r="3673">
      <c r="A3673" t="s">
        <v>167</v>
      </c>
      <c r="B3673" t="s">
        <v>232</v>
      </c>
      <c r="C3673" s="35" t="s">
        <v>457</v>
      </c>
      <c r="D3673" t="s">
        <v>530</v>
      </c>
      <c r="E3673" t="s">
        <v>548</v>
      </c>
      <c r="F3673" s="176" t="n">
        <v>2038</v>
      </c>
      <c r="G3673" s="177" t="n">
        <v>61</v>
      </c>
      <c r="H3673" s="178" t="n">
        <v>15133.3085278069</v>
      </c>
      <c r="I3673" s="179" t="n">
        <v>3417072.24820727</v>
      </c>
      <c r="J3673" s="180" t="str">
        <f>IF(I3673&gt;0,H3673/I3673,0)</f>
      </c>
      <c r="K3673" s="181" t="str">
        <f>1-EXP(-J3673)</f>
      </c>
      <c r="L3673" s="182" t="str">
        <f>IF(G3673=30,1,M3672)</f>
      </c>
      <c r="M3673" s="183" t="str">
        <f>L3673*(1-K3673)</f>
      </c>
    </row>
    <row r="3674">
      <c r="A3674" t="s">
        <v>167</v>
      </c>
      <c r="B3674" t="s">
        <v>232</v>
      </c>
      <c r="C3674" s="35" t="s">
        <v>457</v>
      </c>
      <c r="D3674" t="s">
        <v>530</v>
      </c>
      <c r="E3674" t="s">
        <v>548</v>
      </c>
      <c r="F3674" s="176" t="n">
        <v>2038</v>
      </c>
      <c r="G3674" s="177" t="n">
        <v>62</v>
      </c>
      <c r="H3674" s="178" t="n">
        <v>15919.4776545308</v>
      </c>
      <c r="I3674" s="179" t="n">
        <v>3323310.36473675</v>
      </c>
      <c r="J3674" s="180" t="str">
        <f>IF(I3674&gt;0,H3674/I3674,0)</f>
      </c>
      <c r="K3674" s="181" t="str">
        <f>1-EXP(-J3674)</f>
      </c>
      <c r="L3674" s="182" t="str">
        <f>IF(G3674=30,1,M3673)</f>
      </c>
      <c r="M3674" s="183" t="str">
        <f>L3674*(1-K3674)</f>
      </c>
    </row>
    <row r="3675">
      <c r="A3675" t="s">
        <v>167</v>
      </c>
      <c r="B3675" t="s">
        <v>232</v>
      </c>
      <c r="C3675" s="35" t="s">
        <v>457</v>
      </c>
      <c r="D3675" t="s">
        <v>530</v>
      </c>
      <c r="E3675" t="s">
        <v>548</v>
      </c>
      <c r="F3675" s="176" t="n">
        <v>2038</v>
      </c>
      <c r="G3675" s="177" t="n">
        <v>63</v>
      </c>
      <c r="H3675" s="178" t="n">
        <v>16673.3300832446</v>
      </c>
      <c r="I3675" s="179" t="n">
        <v>3217129.02103815</v>
      </c>
      <c r="J3675" s="180" t="str">
        <f>IF(I3675&gt;0,H3675/I3675,0)</f>
      </c>
      <c r="K3675" s="181" t="str">
        <f>1-EXP(-J3675)</f>
      </c>
      <c r="L3675" s="182" t="str">
        <f>IF(G3675=30,1,M3674)</f>
      </c>
      <c r="M3675" s="183" t="str">
        <f>L3675*(1-K3675)</f>
      </c>
    </row>
    <row r="3676">
      <c r="A3676" t="s">
        <v>167</v>
      </c>
      <c r="B3676" t="s">
        <v>232</v>
      </c>
      <c r="C3676" s="35" t="s">
        <v>457</v>
      </c>
      <c r="D3676" t="s">
        <v>530</v>
      </c>
      <c r="E3676" t="s">
        <v>548</v>
      </c>
      <c r="F3676" s="176" t="n">
        <v>2038</v>
      </c>
      <c r="G3676" s="177" t="n">
        <v>64</v>
      </c>
      <c r="H3676" s="178" t="n">
        <v>17853.9382870625</v>
      </c>
      <c r="I3676" s="179" t="n">
        <v>3123515.30361531</v>
      </c>
      <c r="J3676" s="180" t="str">
        <f>IF(I3676&gt;0,H3676/I3676,0)</f>
      </c>
      <c r="K3676" s="181" t="str">
        <f>1-EXP(-J3676)</f>
      </c>
      <c r="L3676" s="182" t="str">
        <f>IF(G3676=30,1,M3675)</f>
      </c>
      <c r="M3676" s="183" t="str">
        <f>L3676*(1-K3676)</f>
      </c>
    </row>
    <row r="3677">
      <c r="A3677" t="s">
        <v>167</v>
      </c>
      <c r="B3677" t="s">
        <v>232</v>
      </c>
      <c r="C3677" s="35" t="s">
        <v>457</v>
      </c>
      <c r="D3677" t="s">
        <v>530</v>
      </c>
      <c r="E3677" t="s">
        <v>548</v>
      </c>
      <c r="F3677" s="176" t="n">
        <v>2038</v>
      </c>
      <c r="G3677" s="177" t="n">
        <v>65</v>
      </c>
      <c r="H3677" s="178" t="n">
        <v>18964.6186419696</v>
      </c>
      <c r="I3677" s="179" t="n">
        <v>3028556.9206987</v>
      </c>
      <c r="J3677" s="180" t="str">
        <f>IF(I3677&gt;0,H3677/I3677,0)</f>
      </c>
      <c r="K3677" s="181" t="str">
        <f>1-EXP(-J3677)</f>
      </c>
      <c r="L3677" s="182" t="str">
        <f>IF(G3677=30,1,M3676)</f>
      </c>
      <c r="M3677" s="183" t="str">
        <f>L3677*(1-K3677)</f>
      </c>
    </row>
    <row r="3678">
      <c r="A3678" t="s">
        <v>167</v>
      </c>
      <c r="B3678" t="s">
        <v>232</v>
      </c>
      <c r="C3678" s="35" t="s">
        <v>457</v>
      </c>
      <c r="D3678" t="s">
        <v>530</v>
      </c>
      <c r="E3678" t="s">
        <v>548</v>
      </c>
      <c r="F3678" s="176" t="n">
        <v>2038</v>
      </c>
      <c r="G3678" s="177" t="n">
        <v>66</v>
      </c>
      <c r="H3678" s="178" t="n">
        <v>19358.6048112832</v>
      </c>
      <c r="I3678" s="179" t="n">
        <v>2913773.1816843</v>
      </c>
      <c r="J3678" s="180" t="str">
        <f>IF(I3678&gt;0,H3678/I3678,0)</f>
      </c>
      <c r="K3678" s="181" t="str">
        <f>1-EXP(-J3678)</f>
      </c>
      <c r="L3678" s="182" t="str">
        <f>IF(G3678=30,1,M3677)</f>
      </c>
      <c r="M3678" s="183" t="str">
        <f>L3678*(1-K3678)</f>
      </c>
    </row>
    <row r="3679">
      <c r="A3679" t="s">
        <v>167</v>
      </c>
      <c r="B3679" t="s">
        <v>232</v>
      </c>
      <c r="C3679" s="35" t="s">
        <v>457</v>
      </c>
      <c r="D3679" t="s">
        <v>530</v>
      </c>
      <c r="E3679" t="s">
        <v>548</v>
      </c>
      <c r="F3679" s="176" t="n">
        <v>2038</v>
      </c>
      <c r="G3679" s="177" t="n">
        <v>67</v>
      </c>
      <c r="H3679" s="178" t="n">
        <v>20310.3694267755</v>
      </c>
      <c r="I3679" s="179" t="n">
        <v>2807288.77062047</v>
      </c>
      <c r="J3679" s="180" t="str">
        <f>IF(I3679&gt;0,H3679/I3679,0)</f>
      </c>
      <c r="K3679" s="181" t="str">
        <f>1-EXP(-J3679)</f>
      </c>
      <c r="L3679" s="182" t="str">
        <f>IF(G3679=30,1,M3678)</f>
      </c>
      <c r="M3679" s="183" t="str">
        <f>L3679*(1-K3679)</f>
      </c>
    </row>
    <row r="3680">
      <c r="A3680" t="s">
        <v>167</v>
      </c>
      <c r="B3680" t="s">
        <v>232</v>
      </c>
      <c r="C3680" s="35" t="s">
        <v>457</v>
      </c>
      <c r="D3680" t="s">
        <v>530</v>
      </c>
      <c r="E3680" t="s">
        <v>548</v>
      </c>
      <c r="F3680" s="176" t="n">
        <v>2038</v>
      </c>
      <c r="G3680" s="177" t="n">
        <v>68</v>
      </c>
      <c r="H3680" s="178" t="n">
        <v>21142.729380576</v>
      </c>
      <c r="I3680" s="179" t="n">
        <v>2698004.62480845</v>
      </c>
      <c r="J3680" s="180" t="str">
        <f>IF(I3680&gt;0,H3680/I3680,0)</f>
      </c>
      <c r="K3680" s="181" t="str">
        <f>1-EXP(-J3680)</f>
      </c>
      <c r="L3680" s="182" t="str">
        <f>IF(G3680=30,1,M3679)</f>
      </c>
      <c r="M3680" s="183" t="str">
        <f>L3680*(1-K3680)</f>
      </c>
    </row>
    <row r="3681">
      <c r="A3681" t="s">
        <v>167</v>
      </c>
      <c r="B3681" t="s">
        <v>232</v>
      </c>
      <c r="C3681" s="35" t="s">
        <v>457</v>
      </c>
      <c r="D3681" t="s">
        <v>530</v>
      </c>
      <c r="E3681" t="s">
        <v>548</v>
      </c>
      <c r="F3681" s="176" t="n">
        <v>2038</v>
      </c>
      <c r="G3681" s="177" t="n">
        <v>69</v>
      </c>
      <c r="H3681" s="178" t="n">
        <v>21254.6895831474</v>
      </c>
      <c r="I3681" s="179" t="n">
        <v>2574011.17449237</v>
      </c>
      <c r="J3681" s="180" t="str">
        <f>IF(I3681&gt;0,H3681/I3681,0)</f>
      </c>
      <c r="K3681" s="181" t="str">
        <f>1-EXP(-J3681)</f>
      </c>
      <c r="L3681" s="182" t="str">
        <f>IF(G3681=30,1,M3680)</f>
      </c>
      <c r="M3681" s="183" t="str">
        <f>L3681*(1-K3681)</f>
      </c>
    </row>
    <row r="3682">
      <c r="A3682" t="s">
        <v>167</v>
      </c>
      <c r="B3682" t="s">
        <v>232</v>
      </c>
      <c r="C3682" s="35" t="s">
        <v>457</v>
      </c>
      <c r="D3682" t="s">
        <v>530</v>
      </c>
      <c r="E3682" t="s">
        <v>548</v>
      </c>
      <c r="F3682" s="176" t="n">
        <v>2039</v>
      </c>
      <c r="G3682" s="177" t="n">
        <v>30</v>
      </c>
      <c r="H3682" s="178" t="n">
        <v>709.321449094989</v>
      </c>
      <c r="I3682" s="179" t="n">
        <v>4660815.02598445</v>
      </c>
      <c r="J3682" s="180" t="str">
        <f>IF(I3682&gt;0,H3682/I3682,0)</f>
      </c>
      <c r="K3682" s="181" t="str">
        <f>1-EXP(-J3682)</f>
      </c>
      <c r="L3682" s="182" t="str">
        <f>IF(G3682=30,1,M3681)</f>
      </c>
      <c r="M3682" s="183" t="str">
        <f>L3682*(1-K3682)</f>
      </c>
    </row>
    <row r="3683">
      <c r="A3683" t="s">
        <v>167</v>
      </c>
      <c r="B3683" t="s">
        <v>232</v>
      </c>
      <c r="C3683" s="35" t="s">
        <v>457</v>
      </c>
      <c r="D3683" t="s">
        <v>530</v>
      </c>
      <c r="E3683" t="s">
        <v>548</v>
      </c>
      <c r="F3683" s="176" t="n">
        <v>2039</v>
      </c>
      <c r="G3683" s="177" t="n">
        <v>31</v>
      </c>
      <c r="H3683" s="178" t="n">
        <v>1012.15877233248</v>
      </c>
      <c r="I3683" s="179" t="n">
        <v>4653410.37071406</v>
      </c>
      <c r="J3683" s="180" t="str">
        <f>IF(I3683&gt;0,H3683/I3683,0)</f>
      </c>
      <c r="K3683" s="181" t="str">
        <f>1-EXP(-J3683)</f>
      </c>
      <c r="L3683" s="182" t="str">
        <f>IF(G3683=30,1,M3682)</f>
      </c>
      <c r="M3683" s="183" t="str">
        <f>L3683*(1-K3683)</f>
      </c>
    </row>
    <row r="3684">
      <c r="A3684" t="s">
        <v>167</v>
      </c>
      <c r="B3684" t="s">
        <v>232</v>
      </c>
      <c r="C3684" s="35" t="s">
        <v>457</v>
      </c>
      <c r="D3684" t="s">
        <v>530</v>
      </c>
      <c r="E3684" t="s">
        <v>548</v>
      </c>
      <c r="F3684" s="176" t="n">
        <v>2039</v>
      </c>
      <c r="G3684" s="177" t="n">
        <v>32</v>
      </c>
      <c r="H3684" s="178" t="n">
        <v>1048.32043722836</v>
      </c>
      <c r="I3684" s="179" t="n">
        <v>4626178.16400353</v>
      </c>
      <c r="J3684" s="180" t="str">
        <f>IF(I3684&gt;0,H3684/I3684,0)</f>
      </c>
      <c r="K3684" s="181" t="str">
        <f>1-EXP(-J3684)</f>
      </c>
      <c r="L3684" s="182" t="str">
        <f>IF(G3684=30,1,M3683)</f>
      </c>
      <c r="M3684" s="183" t="str">
        <f>L3684*(1-K3684)</f>
      </c>
    </row>
    <row r="3685">
      <c r="A3685" t="s">
        <v>167</v>
      </c>
      <c r="B3685" t="s">
        <v>232</v>
      </c>
      <c r="C3685" s="35" t="s">
        <v>457</v>
      </c>
      <c r="D3685" t="s">
        <v>530</v>
      </c>
      <c r="E3685" t="s">
        <v>548</v>
      </c>
      <c r="F3685" s="176" t="n">
        <v>2039</v>
      </c>
      <c r="G3685" s="177" t="n">
        <v>33</v>
      </c>
      <c r="H3685" s="178" t="n">
        <v>1090.50451319351</v>
      </c>
      <c r="I3685" s="179" t="n">
        <v>4555245.19681055</v>
      </c>
      <c r="J3685" s="180" t="str">
        <f>IF(I3685&gt;0,H3685/I3685,0)</f>
      </c>
      <c r="K3685" s="181" t="str">
        <f>1-EXP(-J3685)</f>
      </c>
      <c r="L3685" s="182" t="str">
        <f>IF(G3685=30,1,M3684)</f>
      </c>
      <c r="M3685" s="183" t="str">
        <f>L3685*(1-K3685)</f>
      </c>
    </row>
    <row r="3686">
      <c r="A3686" t="s">
        <v>167</v>
      </c>
      <c r="B3686" t="s">
        <v>232</v>
      </c>
      <c r="C3686" s="35" t="s">
        <v>457</v>
      </c>
      <c r="D3686" t="s">
        <v>530</v>
      </c>
      <c r="E3686" t="s">
        <v>548</v>
      </c>
      <c r="F3686" s="176" t="n">
        <v>2039</v>
      </c>
      <c r="G3686" s="177" t="n">
        <v>34</v>
      </c>
      <c r="H3686" s="178" t="n">
        <v>1130.58389737981</v>
      </c>
      <c r="I3686" s="179" t="n">
        <v>4461546.18990479</v>
      </c>
      <c r="J3686" s="180" t="str">
        <f>IF(I3686&gt;0,H3686/I3686,0)</f>
      </c>
      <c r="K3686" s="181" t="str">
        <f>1-EXP(-J3686)</f>
      </c>
      <c r="L3686" s="182" t="str">
        <f>IF(G3686=30,1,M3685)</f>
      </c>
      <c r="M3686" s="183" t="str">
        <f>L3686*(1-K3686)</f>
      </c>
    </row>
    <row r="3687">
      <c r="A3687" t="s">
        <v>167</v>
      </c>
      <c r="B3687" t="s">
        <v>232</v>
      </c>
      <c r="C3687" s="35" t="s">
        <v>457</v>
      </c>
      <c r="D3687" t="s">
        <v>530</v>
      </c>
      <c r="E3687" t="s">
        <v>548</v>
      </c>
      <c r="F3687" s="176" t="n">
        <v>2039</v>
      </c>
      <c r="G3687" s="177" t="n">
        <v>35</v>
      </c>
      <c r="H3687" s="178" t="n">
        <v>1202.13066383696</v>
      </c>
      <c r="I3687" s="179" t="n">
        <v>4364333.76646934</v>
      </c>
      <c r="J3687" s="180" t="str">
        <f>IF(I3687&gt;0,H3687/I3687,0)</f>
      </c>
      <c r="K3687" s="181" t="str">
        <f>1-EXP(-J3687)</f>
      </c>
      <c r="L3687" s="182" t="str">
        <f>IF(G3687=30,1,M3686)</f>
      </c>
      <c r="M3687" s="183" t="str">
        <f>L3687*(1-K3687)</f>
      </c>
    </row>
    <row r="3688">
      <c r="A3688" t="s">
        <v>167</v>
      </c>
      <c r="B3688" t="s">
        <v>232</v>
      </c>
      <c r="C3688" s="35" t="s">
        <v>457</v>
      </c>
      <c r="D3688" t="s">
        <v>530</v>
      </c>
      <c r="E3688" t="s">
        <v>548</v>
      </c>
      <c r="F3688" s="176" t="n">
        <v>2039</v>
      </c>
      <c r="G3688" s="177" t="n">
        <v>36</v>
      </c>
      <c r="H3688" s="178" t="n">
        <v>1573.69213905291</v>
      </c>
      <c r="I3688" s="179" t="n">
        <v>4321163.69718714</v>
      </c>
      <c r="J3688" s="180" t="str">
        <f>IF(I3688&gt;0,H3688/I3688,0)</f>
      </c>
      <c r="K3688" s="181" t="str">
        <f>1-EXP(-J3688)</f>
      </c>
      <c r="L3688" s="182" t="str">
        <f>IF(G3688=30,1,M3687)</f>
      </c>
      <c r="M3688" s="183" t="str">
        <f>L3688*(1-K3688)</f>
      </c>
    </row>
    <row r="3689">
      <c r="A3689" t="s">
        <v>167</v>
      </c>
      <c r="B3689" t="s">
        <v>232</v>
      </c>
      <c r="C3689" s="35" t="s">
        <v>457</v>
      </c>
      <c r="D3689" t="s">
        <v>530</v>
      </c>
      <c r="E3689" t="s">
        <v>548</v>
      </c>
      <c r="F3689" s="176" t="n">
        <v>2039</v>
      </c>
      <c r="G3689" s="177" t="n">
        <v>37</v>
      </c>
      <c r="H3689" s="178" t="n">
        <v>1739.69831792981</v>
      </c>
      <c r="I3689" s="179" t="n">
        <v>4300716.2232089</v>
      </c>
      <c r="J3689" s="180" t="str">
        <f>IF(I3689&gt;0,H3689/I3689,0)</f>
      </c>
      <c r="K3689" s="181" t="str">
        <f>1-EXP(-J3689)</f>
      </c>
      <c r="L3689" s="182" t="str">
        <f>IF(G3689=30,1,M3688)</f>
      </c>
      <c r="M3689" s="183" t="str">
        <f>L3689*(1-K3689)</f>
      </c>
    </row>
    <row r="3690">
      <c r="A3690" t="s">
        <v>167</v>
      </c>
      <c r="B3690" t="s">
        <v>232</v>
      </c>
      <c r="C3690" s="35" t="s">
        <v>457</v>
      </c>
      <c r="D3690" t="s">
        <v>530</v>
      </c>
      <c r="E3690" t="s">
        <v>548</v>
      </c>
      <c r="F3690" s="176" t="n">
        <v>2039</v>
      </c>
      <c r="G3690" s="177" t="n">
        <v>38</v>
      </c>
      <c r="H3690" s="178" t="n">
        <v>1927.57405403579</v>
      </c>
      <c r="I3690" s="179" t="n">
        <v>4280124.9807155</v>
      </c>
      <c r="J3690" s="180" t="str">
        <f>IF(I3690&gt;0,H3690/I3690,0)</f>
      </c>
      <c r="K3690" s="181" t="str">
        <f>1-EXP(-J3690)</f>
      </c>
      <c r="L3690" s="182" t="str">
        <f>IF(G3690=30,1,M3689)</f>
      </c>
      <c r="M3690" s="183" t="str">
        <f>L3690*(1-K3690)</f>
      </c>
    </row>
    <row r="3691">
      <c r="A3691" t="s">
        <v>167</v>
      </c>
      <c r="B3691" t="s">
        <v>232</v>
      </c>
      <c r="C3691" s="35" t="s">
        <v>457</v>
      </c>
      <c r="D3691" t="s">
        <v>530</v>
      </c>
      <c r="E3691" t="s">
        <v>548</v>
      </c>
      <c r="F3691" s="176" t="n">
        <v>2039</v>
      </c>
      <c r="G3691" s="177" t="n">
        <v>39</v>
      </c>
      <c r="H3691" s="178" t="n">
        <v>2068.09935088985</v>
      </c>
      <c r="I3691" s="179" t="n">
        <v>4278802.77116227</v>
      </c>
      <c r="J3691" s="180" t="str">
        <f>IF(I3691&gt;0,H3691/I3691,0)</f>
      </c>
      <c r="K3691" s="181" t="str">
        <f>1-EXP(-J3691)</f>
      </c>
      <c r="L3691" s="182" t="str">
        <f>IF(G3691=30,1,M3690)</f>
      </c>
      <c r="M3691" s="183" t="str">
        <f>L3691*(1-K3691)</f>
      </c>
    </row>
    <row r="3692">
      <c r="A3692" t="s">
        <v>167</v>
      </c>
      <c r="B3692" t="s">
        <v>232</v>
      </c>
      <c r="C3692" s="35" t="s">
        <v>457</v>
      </c>
      <c r="D3692" t="s">
        <v>530</v>
      </c>
      <c r="E3692" t="s">
        <v>548</v>
      </c>
      <c r="F3692" s="176" t="n">
        <v>2039</v>
      </c>
      <c r="G3692" s="177" t="n">
        <v>40</v>
      </c>
      <c r="H3692" s="178" t="n">
        <v>2294.64869173074</v>
      </c>
      <c r="I3692" s="179" t="n">
        <v>4315609.46807676</v>
      </c>
      <c r="J3692" s="180" t="str">
        <f>IF(I3692&gt;0,H3692/I3692,0)</f>
      </c>
      <c r="K3692" s="181" t="str">
        <f>1-EXP(-J3692)</f>
      </c>
      <c r="L3692" s="182" t="str">
        <f>IF(G3692=30,1,M3691)</f>
      </c>
      <c r="M3692" s="183" t="str">
        <f>L3692*(1-K3692)</f>
      </c>
    </row>
    <row r="3693">
      <c r="A3693" t="s">
        <v>167</v>
      </c>
      <c r="B3693" t="s">
        <v>232</v>
      </c>
      <c r="C3693" s="35" t="s">
        <v>457</v>
      </c>
      <c r="D3693" t="s">
        <v>530</v>
      </c>
      <c r="E3693" t="s">
        <v>548</v>
      </c>
      <c r="F3693" s="176" t="n">
        <v>2039</v>
      </c>
      <c r="G3693" s="177" t="n">
        <v>41</v>
      </c>
      <c r="H3693" s="178" t="n">
        <v>3013.50569846189</v>
      </c>
      <c r="I3693" s="179" t="n">
        <v>4354638.07126156</v>
      </c>
      <c r="J3693" s="180" t="str">
        <f>IF(I3693&gt;0,H3693/I3693,0)</f>
      </c>
      <c r="K3693" s="181" t="str">
        <f>1-EXP(-J3693)</f>
      </c>
      <c r="L3693" s="182" t="str">
        <f>IF(G3693=30,1,M3692)</f>
      </c>
      <c r="M3693" s="183" t="str">
        <f>L3693*(1-K3693)</f>
      </c>
    </row>
    <row r="3694">
      <c r="A3694" t="s">
        <v>167</v>
      </c>
      <c r="B3694" t="s">
        <v>232</v>
      </c>
      <c r="C3694" s="35" t="s">
        <v>457</v>
      </c>
      <c r="D3694" t="s">
        <v>530</v>
      </c>
      <c r="E3694" t="s">
        <v>548</v>
      </c>
      <c r="F3694" s="176" t="n">
        <v>2039</v>
      </c>
      <c r="G3694" s="177" t="n">
        <v>42</v>
      </c>
      <c r="H3694" s="178" t="n">
        <v>3321.99787865075</v>
      </c>
      <c r="I3694" s="179" t="n">
        <v>4347720.21485723</v>
      </c>
      <c r="J3694" s="180" t="str">
        <f>IF(I3694&gt;0,H3694/I3694,0)</f>
      </c>
      <c r="K3694" s="181" t="str">
        <f>1-EXP(-J3694)</f>
      </c>
      <c r="L3694" s="182" t="str">
        <f>IF(G3694=30,1,M3693)</f>
      </c>
      <c r="M3694" s="183" t="str">
        <f>L3694*(1-K3694)</f>
      </c>
    </row>
    <row r="3695">
      <c r="A3695" t="s">
        <v>167</v>
      </c>
      <c r="B3695" t="s">
        <v>232</v>
      </c>
      <c r="C3695" s="35" t="s">
        <v>457</v>
      </c>
      <c r="D3695" t="s">
        <v>530</v>
      </c>
      <c r="E3695" t="s">
        <v>548</v>
      </c>
      <c r="F3695" s="176" t="n">
        <v>2039</v>
      </c>
      <c r="G3695" s="177" t="n">
        <v>43</v>
      </c>
      <c r="H3695" s="178" t="n">
        <v>3625.23605835794</v>
      </c>
      <c r="I3695" s="179" t="n">
        <v>4282145.35511055</v>
      </c>
      <c r="J3695" s="180" t="str">
        <f>IF(I3695&gt;0,H3695/I3695,0)</f>
      </c>
      <c r="K3695" s="181" t="str">
        <f>1-EXP(-J3695)</f>
      </c>
      <c r="L3695" s="182" t="str">
        <f>IF(G3695=30,1,M3694)</f>
      </c>
      <c r="M3695" s="183" t="str">
        <f>L3695*(1-K3695)</f>
      </c>
    </row>
    <row r="3696">
      <c r="A3696" t="s">
        <v>167</v>
      </c>
      <c r="B3696" t="s">
        <v>232</v>
      </c>
      <c r="C3696" s="35" t="s">
        <v>457</v>
      </c>
      <c r="D3696" t="s">
        <v>530</v>
      </c>
      <c r="E3696" t="s">
        <v>548</v>
      </c>
      <c r="F3696" s="176" t="n">
        <v>2039</v>
      </c>
      <c r="G3696" s="177" t="n">
        <v>44</v>
      </c>
      <c r="H3696" s="178" t="n">
        <v>3732.62396574287</v>
      </c>
      <c r="I3696" s="179" t="n">
        <v>4214142.47516021</v>
      </c>
      <c r="J3696" s="180" t="str">
        <f>IF(I3696&gt;0,H3696/I3696,0)</f>
      </c>
      <c r="K3696" s="181" t="str">
        <f>1-EXP(-J3696)</f>
      </c>
      <c r="L3696" s="182" t="str">
        <f>IF(G3696=30,1,M3695)</f>
      </c>
      <c r="M3696" s="183" t="str">
        <f>L3696*(1-K3696)</f>
      </c>
    </row>
    <row r="3697">
      <c r="A3697" t="s">
        <v>167</v>
      </c>
      <c r="B3697" t="s">
        <v>232</v>
      </c>
      <c r="C3697" s="35" t="s">
        <v>457</v>
      </c>
      <c r="D3697" t="s">
        <v>530</v>
      </c>
      <c r="E3697" t="s">
        <v>548</v>
      </c>
      <c r="F3697" s="176" t="n">
        <v>2039</v>
      </c>
      <c r="G3697" s="177" t="n">
        <v>45</v>
      </c>
      <c r="H3697" s="178" t="n">
        <v>3969.73184514209</v>
      </c>
      <c r="I3697" s="179" t="n">
        <v>4155128.66508284</v>
      </c>
      <c r="J3697" s="180" t="str">
        <f>IF(I3697&gt;0,H3697/I3697,0)</f>
      </c>
      <c r="K3697" s="181" t="str">
        <f>1-EXP(-J3697)</f>
      </c>
      <c r="L3697" s="182" t="str">
        <f>IF(G3697=30,1,M3696)</f>
      </c>
      <c r="M3697" s="183" t="str">
        <f>L3697*(1-K3697)</f>
      </c>
    </row>
    <row r="3698">
      <c r="A3698" t="s">
        <v>167</v>
      </c>
      <c r="B3698" t="s">
        <v>232</v>
      </c>
      <c r="C3698" s="35" t="s">
        <v>457</v>
      </c>
      <c r="D3698" t="s">
        <v>530</v>
      </c>
      <c r="E3698" t="s">
        <v>548</v>
      </c>
      <c r="F3698" s="176" t="n">
        <v>2039</v>
      </c>
      <c r="G3698" s="177" t="n">
        <v>46</v>
      </c>
      <c r="H3698" s="178" t="n">
        <v>4882.09376310832</v>
      </c>
      <c r="I3698" s="179" t="n">
        <v>4098085.78635505</v>
      </c>
      <c r="J3698" s="180" t="str">
        <f>IF(I3698&gt;0,H3698/I3698,0)</f>
      </c>
      <c r="K3698" s="181" t="str">
        <f>1-EXP(-J3698)</f>
      </c>
      <c r="L3698" s="182" t="str">
        <f>IF(G3698=30,1,M3697)</f>
      </c>
      <c r="M3698" s="183" t="str">
        <f>L3698*(1-K3698)</f>
      </c>
    </row>
    <row r="3699">
      <c r="A3699" t="s">
        <v>167</v>
      </c>
      <c r="B3699" t="s">
        <v>232</v>
      </c>
      <c r="C3699" s="35" t="s">
        <v>457</v>
      </c>
      <c r="D3699" t="s">
        <v>530</v>
      </c>
      <c r="E3699" t="s">
        <v>548</v>
      </c>
      <c r="F3699" s="176" t="n">
        <v>2039</v>
      </c>
      <c r="G3699" s="177" t="n">
        <v>47</v>
      </c>
      <c r="H3699" s="178" t="n">
        <v>5325.61390600072</v>
      </c>
      <c r="I3699" s="179" t="n">
        <v>4075025.50673064</v>
      </c>
      <c r="J3699" s="180" t="str">
        <f>IF(I3699&gt;0,H3699/I3699,0)</f>
      </c>
      <c r="K3699" s="181" t="str">
        <f>1-EXP(-J3699)</f>
      </c>
      <c r="L3699" s="182" t="str">
        <f>IF(G3699=30,1,M3698)</f>
      </c>
      <c r="M3699" s="183" t="str">
        <f>L3699*(1-K3699)</f>
      </c>
    </row>
    <row r="3700">
      <c r="A3700" t="s">
        <v>167</v>
      </c>
      <c r="B3700" t="s">
        <v>232</v>
      </c>
      <c r="C3700" s="35" t="s">
        <v>457</v>
      </c>
      <c r="D3700" t="s">
        <v>530</v>
      </c>
      <c r="E3700" t="s">
        <v>548</v>
      </c>
      <c r="F3700" s="176" t="n">
        <v>2039</v>
      </c>
      <c r="G3700" s="177" t="n">
        <v>48</v>
      </c>
      <c r="H3700" s="178" t="n">
        <v>5855.33544231783</v>
      </c>
      <c r="I3700" s="179" t="n">
        <v>4045525.52247567</v>
      </c>
      <c r="J3700" s="180" t="str">
        <f>IF(I3700&gt;0,H3700/I3700,0)</f>
      </c>
      <c r="K3700" s="181" t="str">
        <f>1-EXP(-J3700)</f>
      </c>
      <c r="L3700" s="182" t="str">
        <f>IF(G3700=30,1,M3699)</f>
      </c>
      <c r="M3700" s="183" t="str">
        <f>L3700*(1-K3700)</f>
      </c>
    </row>
    <row r="3701">
      <c r="A3701" t="s">
        <v>167</v>
      </c>
      <c r="B3701" t="s">
        <v>232</v>
      </c>
      <c r="C3701" s="35" t="s">
        <v>457</v>
      </c>
      <c r="D3701" t="s">
        <v>530</v>
      </c>
      <c r="E3701" t="s">
        <v>548</v>
      </c>
      <c r="F3701" s="176" t="n">
        <v>2039</v>
      </c>
      <c r="G3701" s="177" t="n">
        <v>49</v>
      </c>
      <c r="H3701" s="178" t="n">
        <v>6274.51611603842</v>
      </c>
      <c r="I3701" s="179" t="n">
        <v>4018598.79743774</v>
      </c>
      <c r="J3701" s="180" t="str">
        <f>IF(I3701&gt;0,H3701/I3701,0)</f>
      </c>
      <c r="K3701" s="181" t="str">
        <f>1-EXP(-J3701)</f>
      </c>
      <c r="L3701" s="182" t="str">
        <f>IF(G3701=30,1,M3700)</f>
      </c>
      <c r="M3701" s="183" t="str">
        <f>L3701*(1-K3701)</f>
      </c>
    </row>
    <row r="3702">
      <c r="A3702" t="s">
        <v>167</v>
      </c>
      <c r="B3702" t="s">
        <v>232</v>
      </c>
      <c r="C3702" s="35" t="s">
        <v>457</v>
      </c>
      <c r="D3702" t="s">
        <v>530</v>
      </c>
      <c r="E3702" t="s">
        <v>548</v>
      </c>
      <c r="F3702" s="176" t="n">
        <v>2039</v>
      </c>
      <c r="G3702" s="177" t="n">
        <v>50</v>
      </c>
      <c r="H3702" s="178" t="n">
        <v>6817.2531855207</v>
      </c>
      <c r="I3702" s="179" t="n">
        <v>4013128.48520147</v>
      </c>
      <c r="J3702" s="180" t="str">
        <f>IF(I3702&gt;0,H3702/I3702,0)</f>
      </c>
      <c r="K3702" s="181" t="str">
        <f>1-EXP(-J3702)</f>
      </c>
      <c r="L3702" s="182" t="str">
        <f>IF(G3702=30,1,M3701)</f>
      </c>
      <c r="M3702" s="183" t="str">
        <f>L3702*(1-K3702)</f>
      </c>
    </row>
    <row r="3703">
      <c r="A3703" t="s">
        <v>167</v>
      </c>
      <c r="B3703" t="s">
        <v>232</v>
      </c>
      <c r="C3703" s="35" t="s">
        <v>457</v>
      </c>
      <c r="D3703" t="s">
        <v>530</v>
      </c>
      <c r="E3703" t="s">
        <v>548</v>
      </c>
      <c r="F3703" s="176" t="n">
        <v>2039</v>
      </c>
      <c r="G3703" s="177" t="n">
        <v>51</v>
      </c>
      <c r="H3703" s="178" t="n">
        <v>7721.25985955552</v>
      </c>
      <c r="I3703" s="179" t="n">
        <v>3961555.24298742</v>
      </c>
      <c r="J3703" s="180" t="str">
        <f>IF(I3703&gt;0,H3703/I3703,0)</f>
      </c>
      <c r="K3703" s="181" t="str">
        <f>1-EXP(-J3703)</f>
      </c>
      <c r="L3703" s="182" t="str">
        <f>IF(G3703=30,1,M3702)</f>
      </c>
      <c r="M3703" s="183" t="str">
        <f>L3703*(1-K3703)</f>
      </c>
    </row>
    <row r="3704">
      <c r="A3704" t="s">
        <v>167</v>
      </c>
      <c r="B3704" t="s">
        <v>232</v>
      </c>
      <c r="C3704" s="35" t="s">
        <v>457</v>
      </c>
      <c r="D3704" t="s">
        <v>530</v>
      </c>
      <c r="E3704" t="s">
        <v>548</v>
      </c>
      <c r="F3704" s="176" t="n">
        <v>2039</v>
      </c>
      <c r="G3704" s="177" t="n">
        <v>52</v>
      </c>
      <c r="H3704" s="178" t="n">
        <v>8334.97064831175</v>
      </c>
      <c r="I3704" s="179" t="n">
        <v>3900973.04170283</v>
      </c>
      <c r="J3704" s="180" t="str">
        <f>IF(I3704&gt;0,H3704/I3704,0)</f>
      </c>
      <c r="K3704" s="181" t="str">
        <f>1-EXP(-J3704)</f>
      </c>
      <c r="L3704" s="182" t="str">
        <f>IF(G3704=30,1,M3703)</f>
      </c>
      <c r="M3704" s="183" t="str">
        <f>L3704*(1-K3704)</f>
      </c>
    </row>
    <row r="3705">
      <c r="A3705" t="s">
        <v>167</v>
      </c>
      <c r="B3705" t="s">
        <v>232</v>
      </c>
      <c r="C3705" s="35" t="s">
        <v>457</v>
      </c>
      <c r="D3705" t="s">
        <v>530</v>
      </c>
      <c r="E3705" t="s">
        <v>548</v>
      </c>
      <c r="F3705" s="176" t="n">
        <v>2039</v>
      </c>
      <c r="G3705" s="177" t="n">
        <v>53</v>
      </c>
      <c r="H3705" s="178" t="n">
        <v>9121.35655884472</v>
      </c>
      <c r="I3705" s="179" t="n">
        <v>3898954.31987212</v>
      </c>
      <c r="J3705" s="180" t="str">
        <f>IF(I3705&gt;0,H3705/I3705,0)</f>
      </c>
      <c r="K3705" s="181" t="str">
        <f>1-EXP(-J3705)</f>
      </c>
      <c r="L3705" s="182" t="str">
        <f>IF(G3705=30,1,M3704)</f>
      </c>
      <c r="M3705" s="183" t="str">
        <f>L3705*(1-K3705)</f>
      </c>
    </row>
    <row r="3706">
      <c r="A3706" t="s">
        <v>167</v>
      </c>
      <c r="B3706" t="s">
        <v>232</v>
      </c>
      <c r="C3706" s="35" t="s">
        <v>457</v>
      </c>
      <c r="D3706" t="s">
        <v>530</v>
      </c>
      <c r="E3706" t="s">
        <v>548</v>
      </c>
      <c r="F3706" s="176" t="n">
        <v>2039</v>
      </c>
      <c r="G3706" s="177" t="n">
        <v>54</v>
      </c>
      <c r="H3706" s="178" t="n">
        <v>10180.7687371553</v>
      </c>
      <c r="I3706" s="179" t="n">
        <v>3950013.70201818</v>
      </c>
      <c r="J3706" s="180" t="str">
        <f>IF(I3706&gt;0,H3706/I3706,0)</f>
      </c>
      <c r="K3706" s="181" t="str">
        <f>1-EXP(-J3706)</f>
      </c>
      <c r="L3706" s="182" t="str">
        <f>IF(G3706=30,1,M3705)</f>
      </c>
      <c r="M3706" s="183" t="str">
        <f>L3706*(1-K3706)</f>
      </c>
    </row>
    <row r="3707">
      <c r="A3707" t="s">
        <v>167</v>
      </c>
      <c r="B3707" t="s">
        <v>232</v>
      </c>
      <c r="C3707" s="35" t="s">
        <v>457</v>
      </c>
      <c r="D3707" t="s">
        <v>530</v>
      </c>
      <c r="E3707" t="s">
        <v>548</v>
      </c>
      <c r="F3707" s="176" t="n">
        <v>2039</v>
      </c>
      <c r="G3707" s="177" t="n">
        <v>55</v>
      </c>
      <c r="H3707" s="178" t="n">
        <v>11270.9686776812</v>
      </c>
      <c r="I3707" s="179" t="n">
        <v>3959184.09173513</v>
      </c>
      <c r="J3707" s="180" t="str">
        <f>IF(I3707&gt;0,H3707/I3707,0)</f>
      </c>
      <c r="K3707" s="181" t="str">
        <f>1-EXP(-J3707)</f>
      </c>
      <c r="L3707" s="182" t="str">
        <f>IF(G3707=30,1,M3706)</f>
      </c>
      <c r="M3707" s="183" t="str">
        <f>L3707*(1-K3707)</f>
      </c>
    </row>
    <row r="3708">
      <c r="A3708" t="s">
        <v>167</v>
      </c>
      <c r="B3708" t="s">
        <v>232</v>
      </c>
      <c r="C3708" s="35" t="s">
        <v>457</v>
      </c>
      <c r="D3708" t="s">
        <v>530</v>
      </c>
      <c r="E3708" t="s">
        <v>548</v>
      </c>
      <c r="F3708" s="176" t="n">
        <v>2039</v>
      </c>
      <c r="G3708" s="177" t="n">
        <v>56</v>
      </c>
      <c r="H3708" s="178" t="n">
        <v>12121.5034952896</v>
      </c>
      <c r="I3708" s="179" t="n">
        <v>3911757.20007787</v>
      </c>
      <c r="J3708" s="180" t="str">
        <f>IF(I3708&gt;0,H3708/I3708,0)</f>
      </c>
      <c r="K3708" s="181" t="str">
        <f>1-EXP(-J3708)</f>
      </c>
      <c r="L3708" s="182" t="str">
        <f>IF(G3708=30,1,M3707)</f>
      </c>
      <c r="M3708" s="183" t="str">
        <f>L3708*(1-K3708)</f>
      </c>
    </row>
    <row r="3709">
      <c r="A3709" t="s">
        <v>167</v>
      </c>
      <c r="B3709" t="s">
        <v>232</v>
      </c>
      <c r="C3709" s="35" t="s">
        <v>457</v>
      </c>
      <c r="D3709" t="s">
        <v>530</v>
      </c>
      <c r="E3709" t="s">
        <v>548</v>
      </c>
      <c r="F3709" s="176" t="n">
        <v>2039</v>
      </c>
      <c r="G3709" s="177" t="n">
        <v>57</v>
      </c>
      <c r="H3709" s="178" t="n">
        <v>13039.1324180002</v>
      </c>
      <c r="I3709" s="179" t="n">
        <v>3839881.4094347</v>
      </c>
      <c r="J3709" s="180" t="str">
        <f>IF(I3709&gt;0,H3709/I3709,0)</f>
      </c>
      <c r="K3709" s="181" t="str">
        <f>1-EXP(-J3709)</f>
      </c>
      <c r="L3709" s="182" t="str">
        <f>IF(G3709=30,1,M3708)</f>
      </c>
      <c r="M3709" s="183" t="str">
        <f>L3709*(1-K3709)</f>
      </c>
    </row>
    <row r="3710">
      <c r="A3710" t="s">
        <v>167</v>
      </c>
      <c r="B3710" t="s">
        <v>232</v>
      </c>
      <c r="C3710" s="35" t="s">
        <v>457</v>
      </c>
      <c r="D3710" t="s">
        <v>530</v>
      </c>
      <c r="E3710" t="s">
        <v>548</v>
      </c>
      <c r="F3710" s="176" t="n">
        <v>2039</v>
      </c>
      <c r="G3710" s="177" t="n">
        <v>58</v>
      </c>
      <c r="H3710" s="178" t="n">
        <v>13932.4153144479</v>
      </c>
      <c r="I3710" s="179" t="n">
        <v>3760641.02260704</v>
      </c>
      <c r="J3710" s="180" t="str">
        <f>IF(I3710&gt;0,H3710/I3710,0)</f>
      </c>
      <c r="K3710" s="181" t="str">
        <f>1-EXP(-J3710)</f>
      </c>
      <c r="L3710" s="182" t="str">
        <f>IF(G3710=30,1,M3709)</f>
      </c>
      <c r="M3710" s="183" t="str">
        <f>L3710*(1-K3710)</f>
      </c>
    </row>
    <row r="3711">
      <c r="A3711" t="s">
        <v>167</v>
      </c>
      <c r="B3711" t="s">
        <v>232</v>
      </c>
      <c r="C3711" s="35" t="s">
        <v>457</v>
      </c>
      <c r="D3711" t="s">
        <v>530</v>
      </c>
      <c r="E3711" t="s">
        <v>548</v>
      </c>
      <c r="F3711" s="176" t="n">
        <v>2039</v>
      </c>
      <c r="G3711" s="177" t="n">
        <v>59</v>
      </c>
      <c r="H3711" s="178" t="n">
        <v>14247.3894067322</v>
      </c>
      <c r="I3711" s="179" t="n">
        <v>3685329.12845009</v>
      </c>
      <c r="J3711" s="180" t="str">
        <f>IF(I3711&gt;0,H3711/I3711,0)</f>
      </c>
      <c r="K3711" s="181" t="str">
        <f>1-EXP(-J3711)</f>
      </c>
      <c r="L3711" s="182" t="str">
        <f>IF(G3711=30,1,M3710)</f>
      </c>
      <c r="M3711" s="183" t="str">
        <f>L3711*(1-K3711)</f>
      </c>
    </row>
    <row r="3712">
      <c r="A3712" t="s">
        <v>167</v>
      </c>
      <c r="B3712" t="s">
        <v>232</v>
      </c>
      <c r="C3712" s="35" t="s">
        <v>457</v>
      </c>
      <c r="D3712" t="s">
        <v>530</v>
      </c>
      <c r="E3712" t="s">
        <v>548</v>
      </c>
      <c r="F3712" s="176" t="n">
        <v>2039</v>
      </c>
      <c r="G3712" s="177" t="n">
        <v>60</v>
      </c>
      <c r="H3712" s="178" t="n">
        <v>14753.9818306878</v>
      </c>
      <c r="I3712" s="179" t="n">
        <v>3596542.80865552</v>
      </c>
      <c r="J3712" s="180" t="str">
        <f>IF(I3712&gt;0,H3712/I3712,0)</f>
      </c>
      <c r="K3712" s="181" t="str">
        <f>1-EXP(-J3712)</f>
      </c>
      <c r="L3712" s="182" t="str">
        <f>IF(G3712=30,1,M3711)</f>
      </c>
      <c r="M3712" s="183" t="str">
        <f>L3712*(1-K3712)</f>
      </c>
    </row>
    <row r="3713">
      <c r="A3713" t="s">
        <v>167</v>
      </c>
      <c r="B3713" t="s">
        <v>232</v>
      </c>
      <c r="C3713" s="35" t="s">
        <v>457</v>
      </c>
      <c r="D3713" t="s">
        <v>530</v>
      </c>
      <c r="E3713" t="s">
        <v>548</v>
      </c>
      <c r="F3713" s="176" t="n">
        <v>2039</v>
      </c>
      <c r="G3713" s="177" t="n">
        <v>61</v>
      </c>
      <c r="H3713" s="178" t="n">
        <v>15316.3404164014</v>
      </c>
      <c r="I3713" s="179" t="n">
        <v>3484569.73598394</v>
      </c>
      <c r="J3713" s="180" t="str">
        <f>IF(I3713&gt;0,H3713/I3713,0)</f>
      </c>
      <c r="K3713" s="181" t="str">
        <f>1-EXP(-J3713)</f>
      </c>
      <c r="L3713" s="182" t="str">
        <f>IF(G3713=30,1,M3712)</f>
      </c>
      <c r="M3713" s="183" t="str">
        <f>L3713*(1-K3713)</f>
      </c>
    </row>
    <row r="3714">
      <c r="A3714" t="s">
        <v>167</v>
      </c>
      <c r="B3714" t="s">
        <v>232</v>
      </c>
      <c r="C3714" s="35" t="s">
        <v>457</v>
      </c>
      <c r="D3714" t="s">
        <v>530</v>
      </c>
      <c r="E3714" t="s">
        <v>548</v>
      </c>
      <c r="F3714" s="176" t="n">
        <v>2039</v>
      </c>
      <c r="G3714" s="177" t="n">
        <v>62</v>
      </c>
      <c r="H3714" s="178" t="n">
        <v>15995.0341456623</v>
      </c>
      <c r="I3714" s="179" t="n">
        <v>3375965.69356512</v>
      </c>
      <c r="J3714" s="180" t="str">
        <f>IF(I3714&gt;0,H3714/I3714,0)</f>
      </c>
      <c r="K3714" s="181" t="str">
        <f>1-EXP(-J3714)</f>
      </c>
      <c r="L3714" s="182" t="str">
        <f>IF(G3714=30,1,M3713)</f>
      </c>
      <c r="M3714" s="183" t="str">
        <f>L3714*(1-K3714)</f>
      </c>
    </row>
    <row r="3715">
      <c r="A3715" t="s">
        <v>167</v>
      </c>
      <c r="B3715" t="s">
        <v>232</v>
      </c>
      <c r="C3715" s="35" t="s">
        <v>457</v>
      </c>
      <c r="D3715" t="s">
        <v>530</v>
      </c>
      <c r="E3715" t="s">
        <v>548</v>
      </c>
      <c r="F3715" s="176" t="n">
        <v>2039</v>
      </c>
      <c r="G3715" s="177" t="n">
        <v>63</v>
      </c>
      <c r="H3715" s="178" t="n">
        <v>16821.8700943669</v>
      </c>
      <c r="I3715" s="179" t="n">
        <v>3279735.08719014</v>
      </c>
      <c r="J3715" s="180" t="str">
        <f>IF(I3715&gt;0,H3715/I3715,0)</f>
      </c>
      <c r="K3715" s="181" t="str">
        <f>1-EXP(-J3715)</f>
      </c>
      <c r="L3715" s="182" t="str">
        <f>IF(G3715=30,1,M3714)</f>
      </c>
      <c r="M3715" s="183" t="str">
        <f>L3715*(1-K3715)</f>
      </c>
    </row>
    <row r="3716">
      <c r="A3716" t="s">
        <v>167</v>
      </c>
      <c r="B3716" t="s">
        <v>232</v>
      </c>
      <c r="C3716" s="35" t="s">
        <v>457</v>
      </c>
      <c r="D3716" t="s">
        <v>530</v>
      </c>
      <c r="E3716" t="s">
        <v>548</v>
      </c>
      <c r="F3716" s="176" t="n">
        <v>2039</v>
      </c>
      <c r="G3716" s="177" t="n">
        <v>64</v>
      </c>
      <c r="H3716" s="178" t="n">
        <v>17897.7115170863</v>
      </c>
      <c r="I3716" s="179" t="n">
        <v>3171132.35448707</v>
      </c>
      <c r="J3716" s="180" t="str">
        <f>IF(I3716&gt;0,H3716/I3716,0)</f>
      </c>
      <c r="K3716" s="181" t="str">
        <f>1-EXP(-J3716)</f>
      </c>
      <c r="L3716" s="182" t="str">
        <f>IF(G3716=30,1,M3715)</f>
      </c>
      <c r="M3716" s="183" t="str">
        <f>L3716*(1-K3716)</f>
      </c>
    </row>
    <row r="3717">
      <c r="A3717" t="s">
        <v>167</v>
      </c>
      <c r="B3717" t="s">
        <v>232</v>
      </c>
      <c r="C3717" s="35" t="s">
        <v>457</v>
      </c>
      <c r="D3717" t="s">
        <v>530</v>
      </c>
      <c r="E3717" t="s">
        <v>548</v>
      </c>
      <c r="F3717" s="176" t="n">
        <v>2039</v>
      </c>
      <c r="G3717" s="177" t="n">
        <v>65</v>
      </c>
      <c r="H3717" s="178" t="n">
        <v>19025.4357559579</v>
      </c>
      <c r="I3717" s="179" t="n">
        <v>3074463.15657978</v>
      </c>
      <c r="J3717" s="180" t="str">
        <f>IF(I3717&gt;0,H3717/I3717,0)</f>
      </c>
      <c r="K3717" s="181" t="str">
        <f>1-EXP(-J3717)</f>
      </c>
      <c r="L3717" s="182" t="str">
        <f>IF(G3717=30,1,M3716)</f>
      </c>
      <c r="M3717" s="183" t="str">
        <f>L3717*(1-K3717)</f>
      </c>
    </row>
    <row r="3718">
      <c r="A3718" t="s">
        <v>167</v>
      </c>
      <c r="B3718" t="s">
        <v>232</v>
      </c>
      <c r="C3718" s="35" t="s">
        <v>457</v>
      </c>
      <c r="D3718" t="s">
        <v>530</v>
      </c>
      <c r="E3718" t="s">
        <v>548</v>
      </c>
      <c r="F3718" s="176" t="n">
        <v>2039</v>
      </c>
      <c r="G3718" s="177" t="n">
        <v>66</v>
      </c>
      <c r="H3718" s="178" t="n">
        <v>19537.8584601787</v>
      </c>
      <c r="I3718" s="179" t="n">
        <v>2976466.47358989</v>
      </c>
      <c r="J3718" s="180" t="str">
        <f>IF(I3718&gt;0,H3718/I3718,0)</f>
      </c>
      <c r="K3718" s="181" t="str">
        <f>1-EXP(-J3718)</f>
      </c>
      <c r="L3718" s="182" t="str">
        <f>IF(G3718=30,1,M3717)</f>
      </c>
      <c r="M3718" s="183" t="str">
        <f>L3718*(1-K3718)</f>
      </c>
    </row>
    <row r="3719">
      <c r="A3719" t="s">
        <v>167</v>
      </c>
      <c r="B3719" t="s">
        <v>232</v>
      </c>
      <c r="C3719" s="35" t="s">
        <v>457</v>
      </c>
      <c r="D3719" t="s">
        <v>530</v>
      </c>
      <c r="E3719" t="s">
        <v>548</v>
      </c>
      <c r="F3719" s="176" t="n">
        <v>2039</v>
      </c>
      <c r="G3719" s="177" t="n">
        <v>67</v>
      </c>
      <c r="H3719" s="178" t="n">
        <v>20457.8921973881</v>
      </c>
      <c r="I3719" s="179" t="n">
        <v>2858534.23626022</v>
      </c>
      <c r="J3719" s="180" t="str">
        <f>IF(I3719&gt;0,H3719/I3719,0)</f>
      </c>
      <c r="K3719" s="181" t="str">
        <f>1-EXP(-J3719)</f>
      </c>
      <c r="L3719" s="182" t="str">
        <f>IF(G3719=30,1,M3718)</f>
      </c>
      <c r="M3719" s="183" t="str">
        <f>L3719*(1-K3719)</f>
      </c>
    </row>
    <row r="3720">
      <c r="A3720" t="s">
        <v>167</v>
      </c>
      <c r="B3720" t="s">
        <v>232</v>
      </c>
      <c r="C3720" s="35" t="s">
        <v>457</v>
      </c>
      <c r="D3720" t="s">
        <v>530</v>
      </c>
      <c r="E3720" t="s">
        <v>548</v>
      </c>
      <c r="F3720" s="176" t="n">
        <v>2039</v>
      </c>
      <c r="G3720" s="177" t="n">
        <v>68</v>
      </c>
      <c r="H3720" s="178" t="n">
        <v>21318.6052017287</v>
      </c>
      <c r="I3720" s="179" t="n">
        <v>2749112.60814966</v>
      </c>
      <c r="J3720" s="180" t="str">
        <f>IF(I3720&gt;0,H3720/I3720,0)</f>
      </c>
      <c r="K3720" s="181" t="str">
        <f>1-EXP(-J3720)</f>
      </c>
      <c r="L3720" s="182" t="str">
        <f>IF(G3720=30,1,M3719)</f>
      </c>
      <c r="M3720" s="183" t="str">
        <f>L3720*(1-K3720)</f>
      </c>
    </row>
    <row r="3721">
      <c r="A3721" t="s">
        <v>167</v>
      </c>
      <c r="B3721" t="s">
        <v>232</v>
      </c>
      <c r="C3721" s="35" t="s">
        <v>457</v>
      </c>
      <c r="D3721" t="s">
        <v>530</v>
      </c>
      <c r="E3721" t="s">
        <v>548</v>
      </c>
      <c r="F3721" s="176" t="n">
        <v>2039</v>
      </c>
      <c r="G3721" s="177" t="n">
        <v>69</v>
      </c>
      <c r="H3721" s="178" t="n">
        <v>21506.8963451748</v>
      </c>
      <c r="I3721" s="179" t="n">
        <v>2636993.47641008</v>
      </c>
      <c r="J3721" s="180" t="str">
        <f>IF(I3721&gt;0,H3721/I3721,0)</f>
      </c>
      <c r="K3721" s="181" t="str">
        <f>1-EXP(-J3721)</f>
      </c>
      <c r="L3721" s="182" t="str">
        <f>IF(G3721=30,1,M3720)</f>
      </c>
      <c r="M3721" s="183" t="str">
        <f>L3721*(1-K3721)</f>
      </c>
    </row>
    <row r="3722">
      <c r="A3722" t="s">
        <v>167</v>
      </c>
      <c r="B3722" t="s">
        <v>232</v>
      </c>
      <c r="C3722" s="35" t="s">
        <v>457</v>
      </c>
      <c r="D3722" t="s">
        <v>530</v>
      </c>
      <c r="E3722" t="s">
        <v>548</v>
      </c>
      <c r="F3722" s="176" t="n">
        <v>2040</v>
      </c>
      <c r="G3722" s="177" t="n">
        <v>30</v>
      </c>
      <c r="H3722" s="178" t="n">
        <v>715.538634253942</v>
      </c>
      <c r="I3722" s="179" t="n">
        <v>4711745.18401189</v>
      </c>
      <c r="J3722" s="180" t="str">
        <f>IF(I3722&gt;0,H3722/I3722,0)</f>
      </c>
      <c r="K3722" s="181" t="str">
        <f>1-EXP(-J3722)</f>
      </c>
      <c r="L3722" s="182" t="str">
        <f>IF(G3722=30,1,M3721)</f>
      </c>
      <c r="M3722" s="183" t="str">
        <f>L3722*(1-K3722)</f>
      </c>
    </row>
    <row r="3723">
      <c r="A3723" t="s">
        <v>167</v>
      </c>
      <c r="B3723" t="s">
        <v>232</v>
      </c>
      <c r="C3723" s="35" t="s">
        <v>457</v>
      </c>
      <c r="D3723" t="s">
        <v>530</v>
      </c>
      <c r="E3723" t="s">
        <v>548</v>
      </c>
      <c r="F3723" s="176" t="n">
        <v>2040</v>
      </c>
      <c r="G3723" s="177" t="n">
        <v>31</v>
      </c>
      <c r="H3723" s="178" t="n">
        <v>1010.30594332261</v>
      </c>
      <c r="I3723" s="179" t="n">
        <v>4655310.13117992</v>
      </c>
      <c r="J3723" s="180" t="str">
        <f>IF(I3723&gt;0,H3723/I3723,0)</f>
      </c>
      <c r="K3723" s="181" t="str">
        <f>1-EXP(-J3723)</f>
      </c>
      <c r="L3723" s="182" t="str">
        <f>IF(G3723=30,1,M3722)</f>
      </c>
      <c r="M3723" s="183" t="str">
        <f>L3723*(1-K3723)</f>
      </c>
    </row>
    <row r="3724">
      <c r="A3724" t="s">
        <v>167</v>
      </c>
      <c r="B3724" t="s">
        <v>232</v>
      </c>
      <c r="C3724" s="35" t="s">
        <v>457</v>
      </c>
      <c r="D3724" t="s">
        <v>530</v>
      </c>
      <c r="E3724" t="s">
        <v>548</v>
      </c>
      <c r="F3724" s="176" t="n">
        <v>2040</v>
      </c>
      <c r="G3724" s="177" t="n">
        <v>32</v>
      </c>
      <c r="H3724" s="178" t="n">
        <v>1051.35924854475</v>
      </c>
      <c r="I3724" s="179" t="n">
        <v>4647922.35989227</v>
      </c>
      <c r="J3724" s="180" t="str">
        <f>IF(I3724&gt;0,H3724/I3724,0)</f>
      </c>
      <c r="K3724" s="181" t="str">
        <f>1-EXP(-J3724)</f>
      </c>
      <c r="L3724" s="182" t="str">
        <f>IF(G3724=30,1,M3723)</f>
      </c>
      <c r="M3724" s="183" t="str">
        <f>L3724*(1-K3724)</f>
      </c>
    </row>
    <row r="3725">
      <c r="A3725" t="s">
        <v>167</v>
      </c>
      <c r="B3725" t="s">
        <v>232</v>
      </c>
      <c r="C3725" s="35" t="s">
        <v>457</v>
      </c>
      <c r="D3725" t="s">
        <v>530</v>
      </c>
      <c r="E3725" t="s">
        <v>548</v>
      </c>
      <c r="F3725" s="176" t="n">
        <v>2040</v>
      </c>
      <c r="G3725" s="177" t="n">
        <v>33</v>
      </c>
      <c r="H3725" s="178" t="n">
        <v>1103.33772009262</v>
      </c>
      <c r="I3725" s="179" t="n">
        <v>4620504.73187343</v>
      </c>
      <c r="J3725" s="180" t="str">
        <f>IF(I3725&gt;0,H3725/I3725,0)</f>
      </c>
      <c r="K3725" s="181" t="str">
        <f>1-EXP(-J3725)</f>
      </c>
      <c r="L3725" s="182" t="str">
        <f>IF(G3725=30,1,M3724)</f>
      </c>
      <c r="M3725" s="183" t="str">
        <f>L3725*(1-K3725)</f>
      </c>
    </row>
    <row r="3726">
      <c r="A3726" t="s">
        <v>167</v>
      </c>
      <c r="B3726" t="s">
        <v>232</v>
      </c>
      <c r="C3726" s="35" t="s">
        <v>457</v>
      </c>
      <c r="D3726" t="s">
        <v>530</v>
      </c>
      <c r="E3726" t="s">
        <v>548</v>
      </c>
      <c r="F3726" s="176" t="n">
        <v>2040</v>
      </c>
      <c r="G3726" s="177" t="n">
        <v>34</v>
      </c>
      <c r="H3726" s="178" t="n">
        <v>1150.49778033145</v>
      </c>
      <c r="I3726" s="179" t="n">
        <v>4549396.80716774</v>
      </c>
      <c r="J3726" s="180" t="str">
        <f>IF(I3726&gt;0,H3726/I3726,0)</f>
      </c>
      <c r="K3726" s="181" t="str">
        <f>1-EXP(-J3726)</f>
      </c>
      <c r="L3726" s="182" t="str">
        <f>IF(G3726=30,1,M3725)</f>
      </c>
      <c r="M3726" s="183" t="str">
        <f>L3726*(1-K3726)</f>
      </c>
    </row>
    <row r="3727">
      <c r="A3727" t="s">
        <v>167</v>
      </c>
      <c r="B3727" t="s">
        <v>232</v>
      </c>
      <c r="C3727" s="35" t="s">
        <v>457</v>
      </c>
      <c r="D3727" t="s">
        <v>530</v>
      </c>
      <c r="E3727" t="s">
        <v>548</v>
      </c>
      <c r="F3727" s="176" t="n">
        <v>2040</v>
      </c>
      <c r="G3727" s="177" t="n">
        <v>35</v>
      </c>
      <c r="H3727" s="178" t="n">
        <v>1211.42813854103</v>
      </c>
      <c r="I3727" s="179" t="n">
        <v>4455518.6534776</v>
      </c>
      <c r="J3727" s="180" t="str">
        <f>IF(I3727&gt;0,H3727/I3727,0)</f>
      </c>
      <c r="K3727" s="181" t="str">
        <f>1-EXP(-J3727)</f>
      </c>
      <c r="L3727" s="182" t="str">
        <f>IF(G3727=30,1,M3726)</f>
      </c>
      <c r="M3727" s="183" t="str">
        <f>L3727*(1-K3727)</f>
      </c>
    </row>
    <row r="3728">
      <c r="A3728" t="s">
        <v>167</v>
      </c>
      <c r="B3728" t="s">
        <v>232</v>
      </c>
      <c r="C3728" s="35" t="s">
        <v>457</v>
      </c>
      <c r="D3728" t="s">
        <v>530</v>
      </c>
      <c r="E3728" t="s">
        <v>548</v>
      </c>
      <c r="F3728" s="176" t="n">
        <v>2040</v>
      </c>
      <c r="G3728" s="177" t="n">
        <v>36</v>
      </c>
      <c r="H3728" s="178" t="n">
        <v>1539.28734742663</v>
      </c>
      <c r="I3728" s="179" t="n">
        <v>4358063.15122369</v>
      </c>
      <c r="J3728" s="180" t="str">
        <f>IF(I3728&gt;0,H3728/I3728,0)</f>
      </c>
      <c r="K3728" s="181" t="str">
        <f>1-EXP(-J3728)</f>
      </c>
      <c r="L3728" s="182" t="str">
        <f>IF(G3728=30,1,M3727)</f>
      </c>
      <c r="M3728" s="183" t="str">
        <f>L3728*(1-K3728)</f>
      </c>
    </row>
    <row r="3729">
      <c r="A3729" t="s">
        <v>167</v>
      </c>
      <c r="B3729" t="s">
        <v>232</v>
      </c>
      <c r="C3729" s="35" t="s">
        <v>457</v>
      </c>
      <c r="D3729" t="s">
        <v>530</v>
      </c>
      <c r="E3729" t="s">
        <v>548</v>
      </c>
      <c r="F3729" s="176" t="n">
        <v>2040</v>
      </c>
      <c r="G3729" s="177" t="n">
        <v>37</v>
      </c>
      <c r="H3729" s="178" t="n">
        <v>1695.73655535646</v>
      </c>
      <c r="I3729" s="179" t="n">
        <v>4314650.88463445</v>
      </c>
      <c r="J3729" s="180" t="str">
        <f>IF(I3729&gt;0,H3729/I3729,0)</f>
      </c>
      <c r="K3729" s="181" t="str">
        <f>1-EXP(-J3729)</f>
      </c>
      <c r="L3729" s="182" t="str">
        <f>IF(G3729=30,1,M3728)</f>
      </c>
      <c r="M3729" s="183" t="str">
        <f>L3729*(1-K3729)</f>
      </c>
    </row>
    <row r="3730">
      <c r="A3730" t="s">
        <v>167</v>
      </c>
      <c r="B3730" t="s">
        <v>232</v>
      </c>
      <c r="C3730" s="35" t="s">
        <v>457</v>
      </c>
      <c r="D3730" t="s">
        <v>530</v>
      </c>
      <c r="E3730" t="s">
        <v>548</v>
      </c>
      <c r="F3730" s="176" t="n">
        <v>2040</v>
      </c>
      <c r="G3730" s="177" t="n">
        <v>38</v>
      </c>
      <c r="H3730" s="178" t="n">
        <v>1883.56626573464</v>
      </c>
      <c r="I3730" s="179" t="n">
        <v>4293720.78731259</v>
      </c>
      <c r="J3730" s="180" t="str">
        <f>IF(I3730&gt;0,H3730/I3730,0)</f>
      </c>
      <c r="K3730" s="181" t="str">
        <f>1-EXP(-J3730)</f>
      </c>
      <c r="L3730" s="182" t="str">
        <f>IF(G3730=30,1,M3729)</f>
      </c>
      <c r="M3730" s="183" t="str">
        <f>L3730*(1-K3730)</f>
      </c>
    </row>
    <row r="3731">
      <c r="A3731" t="s">
        <v>167</v>
      </c>
      <c r="B3731" t="s">
        <v>232</v>
      </c>
      <c r="C3731" s="35" t="s">
        <v>457</v>
      </c>
      <c r="D3731" t="s">
        <v>530</v>
      </c>
      <c r="E3731" t="s">
        <v>548</v>
      </c>
      <c r="F3731" s="176" t="n">
        <v>2040</v>
      </c>
      <c r="G3731" s="177" t="n">
        <v>39</v>
      </c>
      <c r="H3731" s="178" t="n">
        <v>2018.63970941072</v>
      </c>
      <c r="I3731" s="179" t="n">
        <v>4272587.72795696</v>
      </c>
      <c r="J3731" s="180" t="str">
        <f>IF(I3731&gt;0,H3731/I3731,0)</f>
      </c>
      <c r="K3731" s="181" t="str">
        <f>1-EXP(-J3731)</f>
      </c>
      <c r="L3731" s="182" t="str">
        <f>IF(G3731=30,1,M3730)</f>
      </c>
      <c r="M3731" s="183" t="str">
        <f>L3731*(1-K3731)</f>
      </c>
    </row>
    <row r="3732">
      <c r="A3732" t="s">
        <v>167</v>
      </c>
      <c r="B3732" t="s">
        <v>232</v>
      </c>
      <c r="C3732" s="35" t="s">
        <v>457</v>
      </c>
      <c r="D3732" t="s">
        <v>530</v>
      </c>
      <c r="E3732" t="s">
        <v>548</v>
      </c>
      <c r="F3732" s="176" t="n">
        <v>2040</v>
      </c>
      <c r="G3732" s="177" t="n">
        <v>40</v>
      </c>
      <c r="H3732" s="178" t="n">
        <v>2217.37499563037</v>
      </c>
      <c r="I3732" s="179" t="n">
        <v>4270715.54088035</v>
      </c>
      <c r="J3732" s="180" t="str">
        <f>IF(I3732&gt;0,H3732/I3732,0)</f>
      </c>
      <c r="K3732" s="181" t="str">
        <f>1-EXP(-J3732)</f>
      </c>
      <c r="L3732" s="182" t="str">
        <f>IF(G3732=30,1,M3731)</f>
      </c>
      <c r="M3732" s="183" t="str">
        <f>L3732*(1-K3732)</f>
      </c>
    </row>
    <row r="3733">
      <c r="A3733" t="s">
        <v>167</v>
      </c>
      <c r="B3733" t="s">
        <v>232</v>
      </c>
      <c r="C3733" s="35" t="s">
        <v>457</v>
      </c>
      <c r="D3733" t="s">
        <v>530</v>
      </c>
      <c r="E3733" t="s">
        <v>548</v>
      </c>
      <c r="F3733" s="176" t="n">
        <v>2040</v>
      </c>
      <c r="G3733" s="177" t="n">
        <v>41</v>
      </c>
      <c r="H3733" s="178" t="n">
        <v>2936.84915754073</v>
      </c>
      <c r="I3733" s="179" t="n">
        <v>4306780.4373183</v>
      </c>
      <c r="J3733" s="180" t="str">
        <f>IF(I3733&gt;0,H3733/I3733,0)</f>
      </c>
      <c r="K3733" s="181" t="str">
        <f>1-EXP(-J3733)</f>
      </c>
      <c r="L3733" s="182" t="str">
        <f>IF(G3733=30,1,M3732)</f>
      </c>
      <c r="M3733" s="183" t="str">
        <f>L3733*(1-K3733)</f>
      </c>
    </row>
    <row r="3734">
      <c r="A3734" t="s">
        <v>167</v>
      </c>
      <c r="B3734" t="s">
        <v>232</v>
      </c>
      <c r="C3734" s="35" t="s">
        <v>457</v>
      </c>
      <c r="D3734" t="s">
        <v>530</v>
      </c>
      <c r="E3734" t="s">
        <v>548</v>
      </c>
      <c r="F3734" s="176" t="n">
        <v>2040</v>
      </c>
      <c r="G3734" s="177" t="n">
        <v>42</v>
      </c>
      <c r="H3734" s="178" t="n">
        <v>3277.96855432606</v>
      </c>
      <c r="I3734" s="179" t="n">
        <v>4345220.72396046</v>
      </c>
      <c r="J3734" s="180" t="str">
        <f>IF(I3734&gt;0,H3734/I3734,0)</f>
      </c>
      <c r="K3734" s="181" t="str">
        <f>1-EXP(-J3734)</f>
      </c>
      <c r="L3734" s="182" t="str">
        <f>IF(G3734=30,1,M3733)</f>
      </c>
      <c r="M3734" s="183" t="str">
        <f>L3734*(1-K3734)</f>
      </c>
    </row>
    <row r="3735">
      <c r="A3735" t="s">
        <v>167</v>
      </c>
      <c r="B3735" t="s">
        <v>232</v>
      </c>
      <c r="C3735" s="35" t="s">
        <v>457</v>
      </c>
      <c r="D3735" t="s">
        <v>530</v>
      </c>
      <c r="E3735" t="s">
        <v>548</v>
      </c>
      <c r="F3735" s="176" t="n">
        <v>2040</v>
      </c>
      <c r="G3735" s="177" t="n">
        <v>43</v>
      </c>
      <c r="H3735" s="178" t="n">
        <v>3642.02411576456</v>
      </c>
      <c r="I3735" s="179" t="n">
        <v>4337479.98920744</v>
      </c>
      <c r="J3735" s="180" t="str">
        <f>IF(I3735&gt;0,H3735/I3735,0)</f>
      </c>
      <c r="K3735" s="181" t="str">
        <f>1-EXP(-J3735)</f>
      </c>
      <c r="L3735" s="182" t="str">
        <f>IF(G3735=30,1,M3734)</f>
      </c>
      <c r="M3735" s="183" t="str">
        <f>L3735*(1-K3735)</f>
      </c>
    </row>
    <row r="3736">
      <c r="A3736" t="s">
        <v>167</v>
      </c>
      <c r="B3736" t="s">
        <v>232</v>
      </c>
      <c r="C3736" s="35" t="s">
        <v>457</v>
      </c>
      <c r="D3736" t="s">
        <v>530</v>
      </c>
      <c r="E3736" t="s">
        <v>548</v>
      </c>
      <c r="F3736" s="176" t="n">
        <v>2040</v>
      </c>
      <c r="G3736" s="177" t="n">
        <v>44</v>
      </c>
      <c r="H3736" s="178" t="n">
        <v>3755.71679785522</v>
      </c>
      <c r="I3736" s="179" t="n">
        <v>4271124.34241928</v>
      </c>
      <c r="J3736" s="180" t="str">
        <f>IF(I3736&gt;0,H3736/I3736,0)</f>
      </c>
      <c r="K3736" s="181" t="str">
        <f>1-EXP(-J3736)</f>
      </c>
      <c r="L3736" s="182" t="str">
        <f>IF(G3736=30,1,M3735)</f>
      </c>
      <c r="M3736" s="183" t="str">
        <f>L3736*(1-K3736)</f>
      </c>
    </row>
    <row r="3737">
      <c r="A3737" t="s">
        <v>167</v>
      </c>
      <c r="B3737" t="s">
        <v>232</v>
      </c>
      <c r="C3737" s="35" t="s">
        <v>457</v>
      </c>
      <c r="D3737" t="s">
        <v>530</v>
      </c>
      <c r="E3737" t="s">
        <v>548</v>
      </c>
      <c r="F3737" s="176" t="n">
        <v>2040</v>
      </c>
      <c r="G3737" s="177" t="n">
        <v>45</v>
      </c>
      <c r="H3737" s="178" t="n">
        <v>3977.6159008256</v>
      </c>
      <c r="I3737" s="179" t="n">
        <v>4202495.16165182</v>
      </c>
      <c r="J3737" s="180" t="str">
        <f>IF(I3737&gt;0,H3737/I3737,0)</f>
      </c>
      <c r="K3737" s="181" t="str">
        <f>1-EXP(-J3737)</f>
      </c>
      <c r="L3737" s="182" t="str">
        <f>IF(G3737=30,1,M3736)</f>
      </c>
      <c r="M3737" s="183" t="str">
        <f>L3737*(1-K3737)</f>
      </c>
    </row>
    <row r="3738">
      <c r="A3738" t="s">
        <v>167</v>
      </c>
      <c r="B3738" t="s">
        <v>232</v>
      </c>
      <c r="C3738" s="35" t="s">
        <v>457</v>
      </c>
      <c r="D3738" t="s">
        <v>530</v>
      </c>
      <c r="E3738" t="s">
        <v>548</v>
      </c>
      <c r="F3738" s="176" t="n">
        <v>2040</v>
      </c>
      <c r="G3738" s="177" t="n">
        <v>46</v>
      </c>
      <c r="H3738" s="178" t="n">
        <v>4877.27890042159</v>
      </c>
      <c r="I3738" s="179" t="n">
        <v>4142644.79106876</v>
      </c>
      <c r="J3738" s="180" t="str">
        <f>IF(I3738&gt;0,H3738/I3738,0)</f>
      </c>
      <c r="K3738" s="181" t="str">
        <f>1-EXP(-J3738)</f>
      </c>
      <c r="L3738" s="182" t="str">
        <f>IF(G3738=30,1,M3737)</f>
      </c>
      <c r="M3738" s="183" t="str">
        <f>L3738*(1-K3738)</f>
      </c>
    </row>
    <row r="3739">
      <c r="A3739" t="s">
        <v>167</v>
      </c>
      <c r="B3739" t="s">
        <v>232</v>
      </c>
      <c r="C3739" s="35" t="s">
        <v>457</v>
      </c>
      <c r="D3739" t="s">
        <v>530</v>
      </c>
      <c r="E3739" t="s">
        <v>548</v>
      </c>
      <c r="F3739" s="176" t="n">
        <v>2040</v>
      </c>
      <c r="G3739" s="177" t="n">
        <v>47</v>
      </c>
      <c r="H3739" s="178" t="n">
        <v>5283.05373825726</v>
      </c>
      <c r="I3739" s="179" t="n">
        <v>4084924.12015499</v>
      </c>
      <c r="J3739" s="180" t="str">
        <f>IF(I3739&gt;0,H3739/I3739,0)</f>
      </c>
      <c r="K3739" s="181" t="str">
        <f>1-EXP(-J3739)</f>
      </c>
      <c r="L3739" s="182" t="str">
        <f>IF(G3739=30,1,M3738)</f>
      </c>
      <c r="M3739" s="183" t="str">
        <f>L3739*(1-K3739)</f>
      </c>
    </row>
    <row r="3740">
      <c r="A3740" t="s">
        <v>167</v>
      </c>
      <c r="B3740" t="s">
        <v>232</v>
      </c>
      <c r="C3740" s="35" t="s">
        <v>457</v>
      </c>
      <c r="D3740" t="s">
        <v>530</v>
      </c>
      <c r="E3740" t="s">
        <v>548</v>
      </c>
      <c r="F3740" s="176" t="n">
        <v>2040</v>
      </c>
      <c r="G3740" s="177" t="n">
        <v>48</v>
      </c>
      <c r="H3740" s="178" t="n">
        <v>5803.91359211592</v>
      </c>
      <c r="I3740" s="179" t="n">
        <v>4060683.52806266</v>
      </c>
      <c r="J3740" s="180" t="str">
        <f>IF(I3740&gt;0,H3740/I3740,0)</f>
      </c>
      <c r="K3740" s="181" t="str">
        <f>1-EXP(-J3740)</f>
      </c>
      <c r="L3740" s="182" t="str">
        <f>IF(G3740=30,1,M3739)</f>
      </c>
      <c r="M3740" s="183" t="str">
        <f>L3740*(1-K3740)</f>
      </c>
    </row>
    <row r="3741">
      <c r="A3741" t="s">
        <v>167</v>
      </c>
      <c r="B3741" t="s">
        <v>232</v>
      </c>
      <c r="C3741" s="35" t="s">
        <v>457</v>
      </c>
      <c r="D3741" t="s">
        <v>530</v>
      </c>
      <c r="E3741" t="s">
        <v>548</v>
      </c>
      <c r="F3741" s="176" t="n">
        <v>2040</v>
      </c>
      <c r="G3741" s="177" t="n">
        <v>49</v>
      </c>
      <c r="H3741" s="178" t="n">
        <v>6219.85610883769</v>
      </c>
      <c r="I3741" s="179" t="n">
        <v>4029861.19158701</v>
      </c>
      <c r="J3741" s="180" t="str">
        <f>IF(I3741&gt;0,H3741/I3741,0)</f>
      </c>
      <c r="K3741" s="181" t="str">
        <f>1-EXP(-J3741)</f>
      </c>
      <c r="L3741" s="182" t="str">
        <f>IF(G3741=30,1,M3740)</f>
      </c>
      <c r="M3741" s="183" t="str">
        <f>L3741*(1-K3741)</f>
      </c>
    </row>
    <row r="3742">
      <c r="A3742" t="s">
        <v>167</v>
      </c>
      <c r="B3742" t="s">
        <v>232</v>
      </c>
      <c r="C3742" s="35" t="s">
        <v>457</v>
      </c>
      <c r="D3742" t="s">
        <v>530</v>
      </c>
      <c r="E3742" t="s">
        <v>548</v>
      </c>
      <c r="F3742" s="176" t="n">
        <v>2040</v>
      </c>
      <c r="G3742" s="177" t="n">
        <v>50</v>
      </c>
      <c r="H3742" s="178" t="n">
        <v>6710.43346485086</v>
      </c>
      <c r="I3742" s="179" t="n">
        <v>4001668.54888546</v>
      </c>
      <c r="J3742" s="180" t="str">
        <f>IF(I3742&gt;0,H3742/I3742,0)</f>
      </c>
      <c r="K3742" s="181" t="str">
        <f>1-EXP(-J3742)</f>
      </c>
      <c r="L3742" s="182" t="str">
        <f>IF(G3742=30,1,M3741)</f>
      </c>
      <c r="M3742" s="183" t="str">
        <f>L3742*(1-K3742)</f>
      </c>
    </row>
    <row r="3743">
      <c r="A3743" t="s">
        <v>167</v>
      </c>
      <c r="B3743" t="s">
        <v>232</v>
      </c>
      <c r="C3743" s="35" t="s">
        <v>457</v>
      </c>
      <c r="D3743" t="s">
        <v>530</v>
      </c>
      <c r="E3743" t="s">
        <v>548</v>
      </c>
      <c r="F3743" s="176" t="n">
        <v>2040</v>
      </c>
      <c r="G3743" s="177" t="n">
        <v>51</v>
      </c>
      <c r="H3743" s="178" t="n">
        <v>7604.88993452983</v>
      </c>
      <c r="I3743" s="179" t="n">
        <v>3994661.51907674</v>
      </c>
      <c r="J3743" s="180" t="str">
        <f>IF(I3743&gt;0,H3743/I3743,0)</f>
      </c>
      <c r="K3743" s="181" t="str">
        <f>1-EXP(-J3743)</f>
      </c>
      <c r="L3743" s="182" t="str">
        <f>IF(G3743=30,1,M3742)</f>
      </c>
      <c r="M3743" s="183" t="str">
        <f>L3743*(1-K3743)</f>
      </c>
    </row>
    <row r="3744">
      <c r="A3744" t="s">
        <v>167</v>
      </c>
      <c r="B3744" t="s">
        <v>232</v>
      </c>
      <c r="C3744" s="35" t="s">
        <v>457</v>
      </c>
      <c r="D3744" t="s">
        <v>530</v>
      </c>
      <c r="E3744" t="s">
        <v>548</v>
      </c>
      <c r="F3744" s="176" t="n">
        <v>2040</v>
      </c>
      <c r="G3744" s="177" t="n">
        <v>52</v>
      </c>
      <c r="H3744" s="178" t="n">
        <v>8241.27687519869</v>
      </c>
      <c r="I3744" s="179" t="n">
        <v>3941749.06368323</v>
      </c>
      <c r="J3744" s="180" t="str">
        <f>IF(I3744&gt;0,H3744/I3744,0)</f>
      </c>
      <c r="K3744" s="181" t="str">
        <f>1-EXP(-J3744)</f>
      </c>
      <c r="L3744" s="182" t="str">
        <f>IF(G3744=30,1,M3743)</f>
      </c>
      <c r="M3744" s="183" t="str">
        <f>L3744*(1-K3744)</f>
      </c>
    </row>
    <row r="3745">
      <c r="A3745" t="s">
        <v>167</v>
      </c>
      <c r="B3745" t="s">
        <v>232</v>
      </c>
      <c r="C3745" s="35" t="s">
        <v>457</v>
      </c>
      <c r="D3745" t="s">
        <v>530</v>
      </c>
      <c r="E3745" t="s">
        <v>548</v>
      </c>
      <c r="F3745" s="176" t="n">
        <v>2040</v>
      </c>
      <c r="G3745" s="177" t="n">
        <v>53</v>
      </c>
      <c r="H3745" s="178" t="n">
        <v>8890.33092953681</v>
      </c>
      <c r="I3745" s="179" t="n">
        <v>3879620.63833499</v>
      </c>
      <c r="J3745" s="180" t="str">
        <f>IF(I3745&gt;0,H3745/I3745,0)</f>
      </c>
      <c r="K3745" s="181" t="str">
        <f>1-EXP(-J3745)</f>
      </c>
      <c r="L3745" s="182" t="str">
        <f>IF(G3745=30,1,M3744)</f>
      </c>
      <c r="M3745" s="183" t="str">
        <f>L3745*(1-K3745)</f>
      </c>
    </row>
    <row r="3746">
      <c r="A3746" t="s">
        <v>167</v>
      </c>
      <c r="B3746" t="s">
        <v>232</v>
      </c>
      <c r="C3746" s="35" t="s">
        <v>457</v>
      </c>
      <c r="D3746" t="s">
        <v>530</v>
      </c>
      <c r="E3746" t="s">
        <v>548</v>
      </c>
      <c r="F3746" s="176" t="n">
        <v>2040</v>
      </c>
      <c r="G3746" s="177" t="n">
        <v>54</v>
      </c>
      <c r="H3746" s="178" t="n">
        <v>9792.29903411093</v>
      </c>
      <c r="I3746" s="179" t="n">
        <v>3875604.14861094</v>
      </c>
      <c r="J3746" s="180" t="str">
        <f>IF(I3746&gt;0,H3746/I3746,0)</f>
      </c>
      <c r="K3746" s="181" t="str">
        <f>1-EXP(-J3746)</f>
      </c>
      <c r="L3746" s="182" t="str">
        <f>IF(G3746=30,1,M3745)</f>
      </c>
      <c r="M3746" s="183" t="str">
        <f>L3746*(1-K3746)</f>
      </c>
    </row>
    <row r="3747">
      <c r="A3747" t="s">
        <v>167</v>
      </c>
      <c r="B3747" t="s">
        <v>232</v>
      </c>
      <c r="C3747" s="35" t="s">
        <v>457</v>
      </c>
      <c r="D3747" t="s">
        <v>530</v>
      </c>
      <c r="E3747" t="s">
        <v>548</v>
      </c>
      <c r="F3747" s="176" t="n">
        <v>2040</v>
      </c>
      <c r="G3747" s="177" t="n">
        <v>55</v>
      </c>
      <c r="H3747" s="178" t="n">
        <v>10939.6402668327</v>
      </c>
      <c r="I3747" s="179" t="n">
        <v>3924091.47382089</v>
      </c>
      <c r="J3747" s="180" t="str">
        <f>IF(I3747&gt;0,H3747/I3747,0)</f>
      </c>
      <c r="K3747" s="181" t="str">
        <f>1-EXP(-J3747)</f>
      </c>
      <c r="L3747" s="182" t="str">
        <f>IF(G3747=30,1,M3746)</f>
      </c>
      <c r="M3747" s="183" t="str">
        <f>L3747*(1-K3747)</f>
      </c>
    </row>
    <row r="3748">
      <c r="A3748" t="s">
        <v>167</v>
      </c>
      <c r="B3748" t="s">
        <v>232</v>
      </c>
      <c r="C3748" s="35" t="s">
        <v>457</v>
      </c>
      <c r="D3748" t="s">
        <v>530</v>
      </c>
      <c r="E3748" t="s">
        <v>548</v>
      </c>
      <c r="F3748" s="176" t="n">
        <v>2040</v>
      </c>
      <c r="G3748" s="177" t="n">
        <v>56</v>
      </c>
      <c r="H3748" s="178" t="n">
        <v>12034.0292093461</v>
      </c>
      <c r="I3748" s="179" t="n">
        <v>3930687.33565583</v>
      </c>
      <c r="J3748" s="180" t="str">
        <f>IF(I3748&gt;0,H3748/I3748,0)</f>
      </c>
      <c r="K3748" s="181" t="str">
        <f>1-EXP(-J3748)</f>
      </c>
      <c r="L3748" s="182" t="str">
        <f>IF(G3748=30,1,M3747)</f>
      </c>
      <c r="M3748" s="183" t="str">
        <f>L3748*(1-K3748)</f>
      </c>
    </row>
    <row r="3749">
      <c r="A3749" t="s">
        <v>167</v>
      </c>
      <c r="B3749" t="s">
        <v>232</v>
      </c>
      <c r="C3749" s="35" t="s">
        <v>457</v>
      </c>
      <c r="D3749" t="s">
        <v>530</v>
      </c>
      <c r="E3749" t="s">
        <v>548</v>
      </c>
      <c r="F3749" s="176" t="n">
        <v>2040</v>
      </c>
      <c r="G3749" s="177" t="n">
        <v>57</v>
      </c>
      <c r="H3749" s="178" t="n">
        <v>13027.6521110447</v>
      </c>
      <c r="I3749" s="179" t="n">
        <v>3880998.16273746</v>
      </c>
      <c r="J3749" s="180" t="str">
        <f>IF(I3749&gt;0,H3749/I3749,0)</f>
      </c>
      <c r="K3749" s="181" t="str">
        <f>1-EXP(-J3749)</f>
      </c>
      <c r="L3749" s="182" t="str">
        <f>IF(G3749=30,1,M3748)</f>
      </c>
      <c r="M3749" s="183" t="str">
        <f>L3749*(1-K3749)</f>
      </c>
    </row>
    <row r="3750">
      <c r="A3750" t="s">
        <v>167</v>
      </c>
      <c r="B3750" t="s">
        <v>232</v>
      </c>
      <c r="C3750" s="35" t="s">
        <v>457</v>
      </c>
      <c r="D3750" t="s">
        <v>530</v>
      </c>
      <c r="E3750" t="s">
        <v>548</v>
      </c>
      <c r="F3750" s="176" t="n">
        <v>2040</v>
      </c>
      <c r="G3750" s="177" t="n">
        <v>58</v>
      </c>
      <c r="H3750" s="178" t="n">
        <v>14005.3976438885</v>
      </c>
      <c r="I3750" s="179" t="n">
        <v>3806835.90078914</v>
      </c>
      <c r="J3750" s="180" t="str">
        <f>IF(I3750&gt;0,H3750/I3750,0)</f>
      </c>
      <c r="K3750" s="181" t="str">
        <f>1-EXP(-J3750)</f>
      </c>
      <c r="L3750" s="182" t="str">
        <f>IF(G3750=30,1,M3749)</f>
      </c>
      <c r="M3750" s="183" t="str">
        <f>L3750*(1-K3750)</f>
      </c>
    </row>
    <row r="3751">
      <c r="A3751" t="s">
        <v>167</v>
      </c>
      <c r="B3751" t="s">
        <v>232</v>
      </c>
      <c r="C3751" s="35" t="s">
        <v>457</v>
      </c>
      <c r="D3751" t="s">
        <v>530</v>
      </c>
      <c r="E3751" t="s">
        <v>548</v>
      </c>
      <c r="F3751" s="176" t="n">
        <v>2040</v>
      </c>
      <c r="G3751" s="177" t="n">
        <v>59</v>
      </c>
      <c r="H3751" s="178" t="n">
        <v>14315.9027273952</v>
      </c>
      <c r="I3751" s="179" t="n">
        <v>3725264.34257735</v>
      </c>
      <c r="J3751" s="180" t="str">
        <f>IF(I3751&gt;0,H3751/I3751,0)</f>
      </c>
      <c r="K3751" s="181" t="str">
        <f>1-EXP(-J3751)</f>
      </c>
      <c r="L3751" s="182" t="str">
        <f>IF(G3751=30,1,M3750)</f>
      </c>
      <c r="M3751" s="183" t="str">
        <f>L3751*(1-K3751)</f>
      </c>
    </row>
    <row r="3752">
      <c r="A3752" t="s">
        <v>167</v>
      </c>
      <c r="B3752" t="s">
        <v>232</v>
      </c>
      <c r="C3752" s="35" t="s">
        <v>457</v>
      </c>
      <c r="D3752" t="s">
        <v>530</v>
      </c>
      <c r="E3752" t="s">
        <v>548</v>
      </c>
      <c r="F3752" s="176" t="n">
        <v>2040</v>
      </c>
      <c r="G3752" s="177" t="n">
        <v>60</v>
      </c>
      <c r="H3752" s="178" t="n">
        <v>14859.5592403421</v>
      </c>
      <c r="I3752" s="179" t="n">
        <v>3648099.86740062</v>
      </c>
      <c r="J3752" s="180" t="str">
        <f>IF(I3752&gt;0,H3752/I3752,0)</f>
      </c>
      <c r="K3752" s="181" t="str">
        <f>1-EXP(-J3752)</f>
      </c>
      <c r="L3752" s="182" t="str">
        <f>IF(G3752=30,1,M3751)</f>
      </c>
      <c r="M3752" s="183" t="str">
        <f>L3752*(1-K3752)</f>
      </c>
    </row>
    <row r="3753">
      <c r="A3753" t="s">
        <v>167</v>
      </c>
      <c r="B3753" t="s">
        <v>232</v>
      </c>
      <c r="C3753" s="35" t="s">
        <v>457</v>
      </c>
      <c r="D3753" t="s">
        <v>530</v>
      </c>
      <c r="E3753" t="s">
        <v>548</v>
      </c>
      <c r="F3753" s="176" t="n">
        <v>2040</v>
      </c>
      <c r="G3753" s="177" t="n">
        <v>61</v>
      </c>
      <c r="H3753" s="178" t="n">
        <v>15500.4795223173</v>
      </c>
      <c r="I3753" s="179" t="n">
        <v>3557219.34170987</v>
      </c>
      <c r="J3753" s="180" t="str">
        <f>IF(I3753&gt;0,H3753/I3753,0)</f>
      </c>
      <c r="K3753" s="181" t="str">
        <f>1-EXP(-J3753)</f>
      </c>
      <c r="L3753" s="182" t="str">
        <f>IF(G3753=30,1,M3752)</f>
      </c>
      <c r="M3753" s="183" t="str">
        <f>L3753*(1-K3753)</f>
      </c>
    </row>
    <row r="3754">
      <c r="A3754" t="s">
        <v>167</v>
      </c>
      <c r="B3754" t="s">
        <v>232</v>
      </c>
      <c r="C3754" s="35" t="s">
        <v>457</v>
      </c>
      <c r="D3754" t="s">
        <v>530</v>
      </c>
      <c r="E3754" t="s">
        <v>548</v>
      </c>
      <c r="F3754" s="176" t="n">
        <v>2040</v>
      </c>
      <c r="G3754" s="177" t="n">
        <v>62</v>
      </c>
      <c r="H3754" s="178" t="n">
        <v>16196.8331870218</v>
      </c>
      <c r="I3754" s="179" t="n">
        <v>3443181.67868619</v>
      </c>
      <c r="J3754" s="180" t="str">
        <f>IF(I3754&gt;0,H3754/I3754,0)</f>
      </c>
      <c r="K3754" s="181" t="str">
        <f>1-EXP(-J3754)</f>
      </c>
      <c r="L3754" s="182" t="str">
        <f>IF(G3754=30,1,M3753)</f>
      </c>
      <c r="M3754" s="183" t="str">
        <f>L3754*(1-K3754)</f>
      </c>
    </row>
    <row r="3755">
      <c r="A3755" t="s">
        <v>167</v>
      </c>
      <c r="B3755" t="s">
        <v>232</v>
      </c>
      <c r="C3755" s="35" t="s">
        <v>457</v>
      </c>
      <c r="D3755" t="s">
        <v>530</v>
      </c>
      <c r="E3755" t="s">
        <v>548</v>
      </c>
      <c r="F3755" s="176" t="n">
        <v>2040</v>
      </c>
      <c r="G3755" s="177" t="n">
        <v>63</v>
      </c>
      <c r="H3755" s="178" t="n">
        <v>16917.1603623818</v>
      </c>
      <c r="I3755" s="179" t="n">
        <v>3332277.15154528</v>
      </c>
      <c r="J3755" s="180" t="str">
        <f>IF(I3755&gt;0,H3755/I3755,0)</f>
      </c>
      <c r="K3755" s="181" t="str">
        <f>1-EXP(-J3755)</f>
      </c>
      <c r="L3755" s="182" t="str">
        <f>IF(G3755=30,1,M3754)</f>
      </c>
      <c r="M3755" s="183" t="str">
        <f>L3755*(1-K3755)</f>
      </c>
    </row>
    <row r="3756">
      <c r="A3756" t="s">
        <v>167</v>
      </c>
      <c r="B3756" t="s">
        <v>232</v>
      </c>
      <c r="C3756" s="35" t="s">
        <v>457</v>
      </c>
      <c r="D3756" t="s">
        <v>530</v>
      </c>
      <c r="E3756" t="s">
        <v>548</v>
      </c>
      <c r="F3756" s="176" t="n">
        <v>2040</v>
      </c>
      <c r="G3756" s="177" t="n">
        <v>64</v>
      </c>
      <c r="H3756" s="178" t="n">
        <v>18070.4453486394</v>
      </c>
      <c r="I3756" s="179" t="n">
        <v>3233438.16835937</v>
      </c>
      <c r="J3756" s="180" t="str">
        <f>IF(I3756&gt;0,H3756/I3756,0)</f>
      </c>
      <c r="K3756" s="181" t="str">
        <f>1-EXP(-J3756)</f>
      </c>
      <c r="L3756" s="182" t="str">
        <f>IF(G3756=30,1,M3755)</f>
      </c>
      <c r="M3756" s="183" t="str">
        <f>L3756*(1-K3756)</f>
      </c>
    </row>
    <row r="3757">
      <c r="A3757" t="s">
        <v>167</v>
      </c>
      <c r="B3757" t="s">
        <v>232</v>
      </c>
      <c r="C3757" s="35" t="s">
        <v>457</v>
      </c>
      <c r="D3757" t="s">
        <v>530</v>
      </c>
      <c r="E3757" t="s">
        <v>548</v>
      </c>
      <c r="F3757" s="176" t="n">
        <v>2040</v>
      </c>
      <c r="G3757" s="177" t="n">
        <v>65</v>
      </c>
      <c r="H3757" s="178" t="n">
        <v>19088.3961441645</v>
      </c>
      <c r="I3757" s="179" t="n">
        <v>3122003.80819678</v>
      </c>
      <c r="J3757" s="180" t="str">
        <f>IF(I3757&gt;0,H3757/I3757,0)</f>
      </c>
      <c r="K3757" s="181" t="str">
        <f>1-EXP(-J3757)</f>
      </c>
      <c r="L3757" s="182" t="str">
        <f>IF(G3757=30,1,M3756)</f>
      </c>
      <c r="M3757" s="183" t="str">
        <f>L3757*(1-K3757)</f>
      </c>
    </row>
    <row r="3758">
      <c r="A3758" t="s">
        <v>167</v>
      </c>
      <c r="B3758" t="s">
        <v>232</v>
      </c>
      <c r="C3758" s="35" t="s">
        <v>457</v>
      </c>
      <c r="D3758" t="s">
        <v>530</v>
      </c>
      <c r="E3758" t="s">
        <v>548</v>
      </c>
      <c r="F3758" s="176" t="n">
        <v>2040</v>
      </c>
      <c r="G3758" s="177" t="n">
        <v>66</v>
      </c>
      <c r="H3758" s="178" t="n">
        <v>19597.4275727558</v>
      </c>
      <c r="I3758" s="179" t="n">
        <v>3022253.098728</v>
      </c>
      <c r="J3758" s="180" t="str">
        <f>IF(I3758&gt;0,H3758/I3758,0)</f>
      </c>
      <c r="K3758" s="181" t="str">
        <f>1-EXP(-J3758)</f>
      </c>
      <c r="L3758" s="182" t="str">
        <f>IF(G3758=30,1,M3757)</f>
      </c>
      <c r="M3758" s="183" t="str">
        <f>L3758*(1-K3758)</f>
      </c>
    </row>
    <row r="3759">
      <c r="A3759" t="s">
        <v>167</v>
      </c>
      <c r="B3759" t="s">
        <v>232</v>
      </c>
      <c r="C3759" s="35" t="s">
        <v>457</v>
      </c>
      <c r="D3759" t="s">
        <v>530</v>
      </c>
      <c r="E3759" t="s">
        <v>548</v>
      </c>
      <c r="F3759" s="176" t="n">
        <v>2040</v>
      </c>
      <c r="G3759" s="177" t="n">
        <v>67</v>
      </c>
      <c r="H3759" s="178" t="n">
        <v>20665.5885019165</v>
      </c>
      <c r="I3759" s="179" t="n">
        <v>2920724.43578662</v>
      </c>
      <c r="J3759" s="180" t="str">
        <f>IF(I3759&gt;0,H3759/I3759,0)</f>
      </c>
      <c r="K3759" s="181" t="str">
        <f>1-EXP(-J3759)</f>
      </c>
      <c r="L3759" s="182" t="str">
        <f>IF(G3759=30,1,M3758)</f>
      </c>
      <c r="M3759" s="183" t="str">
        <f>L3759*(1-K3759)</f>
      </c>
    </row>
    <row r="3760">
      <c r="A3760" t="s">
        <v>167</v>
      </c>
      <c r="B3760" t="s">
        <v>232</v>
      </c>
      <c r="C3760" s="35" t="s">
        <v>457</v>
      </c>
      <c r="D3760" t="s">
        <v>530</v>
      </c>
      <c r="E3760" t="s">
        <v>548</v>
      </c>
      <c r="F3760" s="176" t="n">
        <v>2040</v>
      </c>
      <c r="G3760" s="177" t="n">
        <v>68</v>
      </c>
      <c r="H3760" s="178" t="n">
        <v>21488.5783175895</v>
      </c>
      <c r="I3760" s="179" t="n">
        <v>2800006.13318432</v>
      </c>
      <c r="J3760" s="180" t="str">
        <f>IF(I3760&gt;0,H3760/I3760,0)</f>
      </c>
      <c r="K3760" s="181" t="str">
        <f>1-EXP(-J3760)</f>
      </c>
      <c r="L3760" s="182" t="str">
        <f>IF(G3760=30,1,M3759)</f>
      </c>
      <c r="M3760" s="183" t="str">
        <f>L3760*(1-K3760)</f>
      </c>
    </row>
    <row r="3761">
      <c r="A3761" t="s">
        <v>167</v>
      </c>
      <c r="B3761" t="s">
        <v>232</v>
      </c>
      <c r="C3761" s="35" t="s">
        <v>457</v>
      </c>
      <c r="D3761" t="s">
        <v>530</v>
      </c>
      <c r="E3761" t="s">
        <v>548</v>
      </c>
      <c r="F3761" s="176" t="n">
        <v>2040</v>
      </c>
      <c r="G3761" s="177" t="n">
        <v>69</v>
      </c>
      <c r="H3761" s="178" t="n">
        <v>21708.407622139</v>
      </c>
      <c r="I3761" s="179" t="n">
        <v>2687679.47000735</v>
      </c>
      <c r="J3761" s="180" t="str">
        <f>IF(I3761&gt;0,H3761/I3761,0)</f>
      </c>
      <c r="K3761" s="181" t="str">
        <f>1-EXP(-J3761)</f>
      </c>
      <c r="L3761" s="182" t="str">
        <f>IF(G3761=30,1,M3760)</f>
      </c>
      <c r="M3761" s="183" t="str">
        <f>L3761*(1-K3761)</f>
      </c>
    </row>
    <row r="3762">
      <c r="A3762" t="s">
        <v>167</v>
      </c>
      <c r="B3762" t="s">
        <v>232</v>
      </c>
      <c r="C3762" s="35" t="s">
        <v>457</v>
      </c>
      <c r="D3762" t="s">
        <v>530</v>
      </c>
      <c r="E3762" t="s">
        <v>548</v>
      </c>
      <c r="F3762" s="176" t="n">
        <v>2041</v>
      </c>
      <c r="G3762" s="177" t="n">
        <v>30</v>
      </c>
      <c r="H3762" s="178" t="n">
        <v>728.512532098281</v>
      </c>
      <c r="I3762" s="179" t="n">
        <v>4807266.73873287</v>
      </c>
      <c r="J3762" s="180" t="str">
        <f>IF(I3762&gt;0,H3762/I3762,0)</f>
      </c>
      <c r="K3762" s="181" t="str">
        <f>1-EXP(-J3762)</f>
      </c>
      <c r="L3762" s="182" t="str">
        <f>IF(G3762=30,1,M3761)</f>
      </c>
      <c r="M3762" s="183" t="str">
        <f>L3762*(1-K3762)</f>
      </c>
    </row>
    <row r="3763">
      <c r="A3763" t="s">
        <v>167</v>
      </c>
      <c r="B3763" t="s">
        <v>232</v>
      </c>
      <c r="C3763" s="35" t="s">
        <v>457</v>
      </c>
      <c r="D3763" t="s">
        <v>530</v>
      </c>
      <c r="E3763" t="s">
        <v>548</v>
      </c>
      <c r="F3763" s="176" t="n">
        <v>2041</v>
      </c>
      <c r="G3763" s="177" t="n">
        <v>31</v>
      </c>
      <c r="H3763" s="178" t="n">
        <v>1018.55062030281</v>
      </c>
      <c r="I3763" s="179" t="n">
        <v>4706230.42639822</v>
      </c>
      <c r="J3763" s="180" t="str">
        <f>IF(I3763&gt;0,H3763/I3763,0)</f>
      </c>
      <c r="K3763" s="181" t="str">
        <f>1-EXP(-J3763)</f>
      </c>
      <c r="L3763" s="182" t="str">
        <f>IF(G3763=30,1,M3762)</f>
      </c>
      <c r="M3763" s="183" t="str">
        <f>L3763*(1-K3763)</f>
      </c>
    </row>
    <row r="3764">
      <c r="A3764" t="s">
        <v>167</v>
      </c>
      <c r="B3764" t="s">
        <v>232</v>
      </c>
      <c r="C3764" s="35" t="s">
        <v>457</v>
      </c>
      <c r="D3764" t="s">
        <v>530</v>
      </c>
      <c r="E3764" t="s">
        <v>548</v>
      </c>
      <c r="F3764" s="176" t="n">
        <v>2041</v>
      </c>
      <c r="G3764" s="177" t="n">
        <v>32</v>
      </c>
      <c r="H3764" s="178" t="n">
        <v>1049.41415032553</v>
      </c>
      <c r="I3764" s="179" t="n">
        <v>4649872.57745982</v>
      </c>
      <c r="J3764" s="180" t="str">
        <f>IF(I3764&gt;0,H3764/I3764,0)</f>
      </c>
      <c r="K3764" s="181" t="str">
        <f>1-EXP(-J3764)</f>
      </c>
      <c r="L3764" s="182" t="str">
        <f>IF(G3764=30,1,M3763)</f>
      </c>
      <c r="M3764" s="183" t="str">
        <f>L3764*(1-K3764)</f>
      </c>
    </row>
    <row r="3765">
      <c r="A3765" t="s">
        <v>167</v>
      </c>
      <c r="B3765" t="s">
        <v>232</v>
      </c>
      <c r="C3765" s="35" t="s">
        <v>457</v>
      </c>
      <c r="D3765" t="s">
        <v>530</v>
      </c>
      <c r="E3765" t="s">
        <v>548</v>
      </c>
      <c r="F3765" s="176" t="n">
        <v>2041</v>
      </c>
      <c r="G3765" s="177" t="n">
        <v>33</v>
      </c>
      <c r="H3765" s="178" t="n">
        <v>1106.44301228924</v>
      </c>
      <c r="I3765" s="179" t="n">
        <v>4642277.23461918</v>
      </c>
      <c r="J3765" s="180" t="str">
        <f>IF(I3765&gt;0,H3765/I3765,0)</f>
      </c>
      <c r="K3765" s="181" t="str">
        <f>1-EXP(-J3765)</f>
      </c>
      <c r="L3765" s="182" t="str">
        <f>IF(G3765=30,1,M3764)</f>
      </c>
      <c r="M3765" s="183" t="str">
        <f>L3765*(1-K3765)</f>
      </c>
    </row>
    <row r="3766">
      <c r="A3766" t="s">
        <v>167</v>
      </c>
      <c r="B3766" t="s">
        <v>232</v>
      </c>
      <c r="C3766" s="35" t="s">
        <v>457</v>
      </c>
      <c r="D3766" t="s">
        <v>530</v>
      </c>
      <c r="E3766" t="s">
        <v>548</v>
      </c>
      <c r="F3766" s="176" t="n">
        <v>2041</v>
      </c>
      <c r="G3766" s="177" t="n">
        <v>34</v>
      </c>
      <c r="H3766" s="178" t="n">
        <v>1164.06579136757</v>
      </c>
      <c r="I3766" s="179" t="n">
        <v>4614631.45721045</v>
      </c>
      <c r="J3766" s="180" t="str">
        <f>IF(I3766&gt;0,H3766/I3766,0)</f>
      </c>
      <c r="K3766" s="181" t="str">
        <f>1-EXP(-J3766)</f>
      </c>
      <c r="L3766" s="182" t="str">
        <f>IF(G3766=30,1,M3765)</f>
      </c>
      <c r="M3766" s="183" t="str">
        <f>L3766*(1-K3766)</f>
      </c>
    </row>
    <row r="3767">
      <c r="A3767" t="s">
        <v>167</v>
      </c>
      <c r="B3767" t="s">
        <v>232</v>
      </c>
      <c r="C3767" s="35" t="s">
        <v>457</v>
      </c>
      <c r="D3767" t="s">
        <v>530</v>
      </c>
      <c r="E3767" t="s">
        <v>548</v>
      </c>
      <c r="F3767" s="176" t="n">
        <v>2041</v>
      </c>
      <c r="G3767" s="177" t="n">
        <v>35</v>
      </c>
      <c r="H3767" s="178" t="n">
        <v>1232.6959753902</v>
      </c>
      <c r="I3767" s="179" t="n">
        <v>4543312.38183112</v>
      </c>
      <c r="J3767" s="180" t="str">
        <f>IF(I3767&gt;0,H3767/I3767,0)</f>
      </c>
      <c r="K3767" s="181" t="str">
        <f>1-EXP(-J3767)</f>
      </c>
      <c r="L3767" s="182" t="str">
        <f>IF(G3767=30,1,M3766)</f>
      </c>
      <c r="M3767" s="183" t="str">
        <f>L3767*(1-K3767)</f>
      </c>
    </row>
    <row r="3768">
      <c r="A3768" t="s">
        <v>167</v>
      </c>
      <c r="B3768" t="s">
        <v>232</v>
      </c>
      <c r="C3768" s="35" t="s">
        <v>457</v>
      </c>
      <c r="D3768" t="s">
        <v>530</v>
      </c>
      <c r="E3768" t="s">
        <v>548</v>
      </c>
      <c r="F3768" s="176" t="n">
        <v>2041</v>
      </c>
      <c r="G3768" s="177" t="n">
        <v>36</v>
      </c>
      <c r="H3768" s="178" t="n">
        <v>1549.17351507805</v>
      </c>
      <c r="I3768" s="179" t="n">
        <v>4449200.6236673</v>
      </c>
      <c r="J3768" s="180" t="str">
        <f>IF(I3768&gt;0,H3768/I3768,0)</f>
      </c>
      <c r="K3768" s="181" t="str">
        <f>1-EXP(-J3768)</f>
      </c>
      <c r="L3768" s="182" t="str">
        <f>IF(G3768=30,1,M3767)</f>
      </c>
      <c r="M3768" s="183" t="str">
        <f>L3768*(1-K3768)</f>
      </c>
    </row>
    <row r="3769">
      <c r="A3769" t="s">
        <v>167</v>
      </c>
      <c r="B3769" t="s">
        <v>232</v>
      </c>
      <c r="C3769" s="35" t="s">
        <v>457</v>
      </c>
      <c r="D3769" t="s">
        <v>530</v>
      </c>
      <c r="E3769" t="s">
        <v>548</v>
      </c>
      <c r="F3769" s="176" t="n">
        <v>2041</v>
      </c>
      <c r="G3769" s="177" t="n">
        <v>37</v>
      </c>
      <c r="H3769" s="178" t="n">
        <v>1662.49663647245</v>
      </c>
      <c r="I3769" s="179" t="n">
        <v>4351611.61829928</v>
      </c>
      <c r="J3769" s="180" t="str">
        <f>IF(I3769&gt;0,H3769/I3769,0)</f>
      </c>
      <c r="K3769" s="181" t="str">
        <f>1-EXP(-J3769)</f>
      </c>
      <c r="L3769" s="182" t="str">
        <f>IF(G3769=30,1,M3768)</f>
      </c>
      <c r="M3769" s="183" t="str">
        <f>L3769*(1-K3769)</f>
      </c>
    </row>
    <row r="3770">
      <c r="A3770" t="s">
        <v>167</v>
      </c>
      <c r="B3770" t="s">
        <v>232</v>
      </c>
      <c r="C3770" s="35" t="s">
        <v>457</v>
      </c>
      <c r="D3770" t="s">
        <v>530</v>
      </c>
      <c r="E3770" t="s">
        <v>548</v>
      </c>
      <c r="F3770" s="176" t="n">
        <v>2041</v>
      </c>
      <c r="G3770" s="177" t="n">
        <v>38</v>
      </c>
      <c r="H3770" s="178" t="n">
        <v>1839.97275771933</v>
      </c>
      <c r="I3770" s="179" t="n">
        <v>4307755.94893072</v>
      </c>
      <c r="J3770" s="180" t="str">
        <f>IF(I3770&gt;0,H3770/I3770,0)</f>
      </c>
      <c r="K3770" s="181" t="str">
        <f>1-EXP(-J3770)</f>
      </c>
      <c r="L3770" s="182" t="str">
        <f>IF(G3770=30,1,M3769)</f>
      </c>
      <c r="M3770" s="183" t="str">
        <f>L3770*(1-K3770)</f>
      </c>
    </row>
    <row r="3771">
      <c r="A3771" t="s">
        <v>167</v>
      </c>
      <c r="B3771" t="s">
        <v>232</v>
      </c>
      <c r="C3771" s="35" t="s">
        <v>457</v>
      </c>
      <c r="D3771" t="s">
        <v>530</v>
      </c>
      <c r="E3771" t="s">
        <v>548</v>
      </c>
      <c r="F3771" s="176" t="n">
        <v>2041</v>
      </c>
      <c r="G3771" s="177" t="n">
        <v>39</v>
      </c>
      <c r="H3771" s="178" t="n">
        <v>1976.8940683187</v>
      </c>
      <c r="I3771" s="179" t="n">
        <v>4286287.24378541</v>
      </c>
      <c r="J3771" s="180" t="str">
        <f>IF(I3771&gt;0,H3771/I3771,0)</f>
      </c>
      <c r="K3771" s="181" t="str">
        <f>1-EXP(-J3771)</f>
      </c>
      <c r="L3771" s="182" t="str">
        <f>IF(G3771=30,1,M3770)</f>
      </c>
      <c r="M3771" s="183" t="str">
        <f>L3771*(1-K3771)</f>
      </c>
    </row>
    <row r="3772">
      <c r="A3772" t="s">
        <v>167</v>
      </c>
      <c r="B3772" t="s">
        <v>232</v>
      </c>
      <c r="C3772" s="35" t="s">
        <v>457</v>
      </c>
      <c r="D3772" t="s">
        <v>530</v>
      </c>
      <c r="E3772" t="s">
        <v>548</v>
      </c>
      <c r="F3772" s="176" t="n">
        <v>2041</v>
      </c>
      <c r="G3772" s="177" t="n">
        <v>40</v>
      </c>
      <c r="H3772" s="178" t="n">
        <v>2168.62615809912</v>
      </c>
      <c r="I3772" s="179" t="n">
        <v>4264640.62355901</v>
      </c>
      <c r="J3772" s="180" t="str">
        <f>IF(I3772&gt;0,H3772/I3772,0)</f>
      </c>
      <c r="K3772" s="181" t="str">
        <f>1-EXP(-J3772)</f>
      </c>
      <c r="L3772" s="182" t="str">
        <f>IF(G3772=30,1,M3771)</f>
      </c>
      <c r="M3772" s="183" t="str">
        <f>L3772*(1-K3772)</f>
      </c>
    </row>
    <row r="3773">
      <c r="A3773" t="s">
        <v>167</v>
      </c>
      <c r="B3773" t="s">
        <v>232</v>
      </c>
      <c r="C3773" s="35" t="s">
        <v>457</v>
      </c>
      <c r="D3773" t="s">
        <v>530</v>
      </c>
      <c r="E3773" t="s">
        <v>548</v>
      </c>
      <c r="F3773" s="176" t="n">
        <v>2041</v>
      </c>
      <c r="G3773" s="177" t="n">
        <v>41</v>
      </c>
      <c r="H3773" s="178" t="n">
        <v>2842.87232167937</v>
      </c>
      <c r="I3773" s="179" t="n">
        <v>4262120.65611639</v>
      </c>
      <c r="J3773" s="180" t="str">
        <f>IF(I3773&gt;0,H3773/I3773,0)</f>
      </c>
      <c r="K3773" s="181" t="str">
        <f>1-EXP(-J3773)</f>
      </c>
      <c r="L3773" s="182" t="str">
        <f>IF(G3773=30,1,M3772)</f>
      </c>
      <c r="M3773" s="183" t="str">
        <f>L3773*(1-K3773)</f>
      </c>
    </row>
    <row r="3774">
      <c r="A3774" t="s">
        <v>167</v>
      </c>
      <c r="B3774" t="s">
        <v>232</v>
      </c>
      <c r="C3774" s="35" t="s">
        <v>457</v>
      </c>
      <c r="D3774" t="s">
        <v>530</v>
      </c>
      <c r="E3774" t="s">
        <v>548</v>
      </c>
      <c r="F3774" s="176" t="n">
        <v>2041</v>
      </c>
      <c r="G3774" s="177" t="n">
        <v>42</v>
      </c>
      <c r="H3774" s="178" t="n">
        <v>3199.09054832359</v>
      </c>
      <c r="I3774" s="179" t="n">
        <v>4297608.20788847</v>
      </c>
      <c r="J3774" s="180" t="str">
        <f>IF(I3774&gt;0,H3774/I3774,0)</f>
      </c>
      <c r="K3774" s="181" t="str">
        <f>1-EXP(-J3774)</f>
      </c>
      <c r="L3774" s="182" t="str">
        <f>IF(G3774=30,1,M3773)</f>
      </c>
      <c r="M3774" s="183" t="str">
        <f>L3774*(1-K3774)</f>
      </c>
    </row>
    <row r="3775">
      <c r="A3775" t="s">
        <v>167</v>
      </c>
      <c r="B3775" t="s">
        <v>232</v>
      </c>
      <c r="C3775" s="35" t="s">
        <v>457</v>
      </c>
      <c r="D3775" t="s">
        <v>530</v>
      </c>
      <c r="E3775" t="s">
        <v>548</v>
      </c>
      <c r="F3775" s="176" t="n">
        <v>2041</v>
      </c>
      <c r="G3775" s="177" t="n">
        <v>43</v>
      </c>
      <c r="H3775" s="178" t="n">
        <v>3597.90980939009</v>
      </c>
      <c r="I3775" s="179" t="n">
        <v>4335136.13925576</v>
      </c>
      <c r="J3775" s="180" t="str">
        <f>IF(I3775&gt;0,H3775/I3775,0)</f>
      </c>
      <c r="K3775" s="181" t="str">
        <f>1-EXP(-J3775)</f>
      </c>
      <c r="L3775" s="182" t="str">
        <f>IF(G3775=30,1,M3774)</f>
      </c>
      <c r="M3775" s="183" t="str">
        <f>L3775*(1-K3775)</f>
      </c>
    </row>
    <row r="3776">
      <c r="A3776" t="s">
        <v>167</v>
      </c>
      <c r="B3776" t="s">
        <v>232</v>
      </c>
      <c r="C3776" s="35" t="s">
        <v>457</v>
      </c>
      <c r="D3776" t="s">
        <v>530</v>
      </c>
      <c r="E3776" t="s">
        <v>548</v>
      </c>
      <c r="F3776" s="176" t="n">
        <v>2041</v>
      </c>
      <c r="G3776" s="177" t="n">
        <v>44</v>
      </c>
      <c r="H3776" s="178" t="n">
        <v>3774.5157023627</v>
      </c>
      <c r="I3776" s="179" t="n">
        <v>4326468.5693553</v>
      </c>
      <c r="J3776" s="180" t="str">
        <f>IF(I3776&gt;0,H3776/I3776,0)</f>
      </c>
      <c r="K3776" s="181" t="str">
        <f>1-EXP(-J3776)</f>
      </c>
      <c r="L3776" s="182" t="str">
        <f>IF(G3776=30,1,M3775)</f>
      </c>
      <c r="M3776" s="183" t="str">
        <f>L3776*(1-K3776)</f>
      </c>
    </row>
    <row r="3777">
      <c r="A3777" t="s">
        <v>167</v>
      </c>
      <c r="B3777" t="s">
        <v>232</v>
      </c>
      <c r="C3777" s="35" t="s">
        <v>457</v>
      </c>
      <c r="D3777" t="s">
        <v>530</v>
      </c>
      <c r="E3777" t="s">
        <v>548</v>
      </c>
      <c r="F3777" s="176" t="n">
        <v>2041</v>
      </c>
      <c r="G3777" s="177" t="n">
        <v>45</v>
      </c>
      <c r="H3777" s="178" t="n">
        <v>4003.52487927882</v>
      </c>
      <c r="I3777" s="179" t="n">
        <v>4259479.60906811</v>
      </c>
      <c r="J3777" s="180" t="str">
        <f>IF(I3777&gt;0,H3777/I3777,0)</f>
      </c>
      <c r="K3777" s="181" t="str">
        <f>1-EXP(-J3777)</f>
      </c>
      <c r="L3777" s="182" t="str">
        <f>IF(G3777=30,1,M3776)</f>
      </c>
      <c r="M3777" s="183" t="str">
        <f>L3777*(1-K3777)</f>
      </c>
    </row>
    <row r="3778">
      <c r="A3778" t="s">
        <v>167</v>
      </c>
      <c r="B3778" t="s">
        <v>232</v>
      </c>
      <c r="C3778" s="35" t="s">
        <v>457</v>
      </c>
      <c r="D3778" t="s">
        <v>530</v>
      </c>
      <c r="E3778" t="s">
        <v>548</v>
      </c>
      <c r="F3778" s="176" t="n">
        <v>2041</v>
      </c>
      <c r="G3778" s="177" t="n">
        <v>46</v>
      </c>
      <c r="H3778" s="178" t="n">
        <v>4886.58909504807</v>
      </c>
      <c r="I3778" s="179" t="n">
        <v>4190054.22079374</v>
      </c>
      <c r="J3778" s="180" t="str">
        <f>IF(I3778&gt;0,H3778/I3778,0)</f>
      </c>
      <c r="K3778" s="181" t="str">
        <f>1-EXP(-J3778)</f>
      </c>
      <c r="L3778" s="182" t="str">
        <f>IF(G3778=30,1,M3777)</f>
      </c>
      <c r="M3778" s="183" t="str">
        <f>L3778*(1-K3778)</f>
      </c>
    </row>
    <row r="3779">
      <c r="A3779" t="s">
        <v>167</v>
      </c>
      <c r="B3779" t="s">
        <v>232</v>
      </c>
      <c r="C3779" s="35" t="s">
        <v>457</v>
      </c>
      <c r="D3779" t="s">
        <v>530</v>
      </c>
      <c r="E3779" t="s">
        <v>548</v>
      </c>
      <c r="F3779" s="176" t="n">
        <v>2041</v>
      </c>
      <c r="G3779" s="177" t="n">
        <v>47</v>
      </c>
      <c r="H3779" s="178" t="n">
        <v>5283.7878803649</v>
      </c>
      <c r="I3779" s="179" t="n">
        <v>4129547.61492727</v>
      </c>
      <c r="J3779" s="180" t="str">
        <f>IF(I3779&gt;0,H3779/I3779,0)</f>
      </c>
      <c r="K3779" s="181" t="str">
        <f>1-EXP(-J3779)</f>
      </c>
      <c r="L3779" s="182" t="str">
        <f>IF(G3779=30,1,M3778)</f>
      </c>
      <c r="M3779" s="183" t="str">
        <f>L3779*(1-K3779)</f>
      </c>
    </row>
    <row r="3780">
      <c r="A3780" t="s">
        <v>167</v>
      </c>
      <c r="B3780" t="s">
        <v>232</v>
      </c>
      <c r="C3780" s="35" t="s">
        <v>457</v>
      </c>
      <c r="D3780" t="s">
        <v>530</v>
      </c>
      <c r="E3780" t="s">
        <v>548</v>
      </c>
      <c r="F3780" s="176" t="n">
        <v>2041</v>
      </c>
      <c r="G3780" s="177" t="n">
        <v>48</v>
      </c>
      <c r="H3780" s="178" t="n">
        <v>5763.80024871686</v>
      </c>
      <c r="I3780" s="179" t="n">
        <v>4070765.82865201</v>
      </c>
      <c r="J3780" s="180" t="str">
        <f>IF(I3780&gt;0,H3780/I3780,0)</f>
      </c>
      <c r="K3780" s="181" t="str">
        <f>1-EXP(-J3780)</f>
      </c>
      <c r="L3780" s="182" t="str">
        <f>IF(G3780=30,1,M3779)</f>
      </c>
      <c r="M3780" s="183" t="str">
        <f>L3780*(1-K3780)</f>
      </c>
    </row>
    <row r="3781">
      <c r="A3781" t="s">
        <v>167</v>
      </c>
      <c r="B3781" t="s">
        <v>232</v>
      </c>
      <c r="C3781" s="35" t="s">
        <v>457</v>
      </c>
      <c r="D3781" t="s">
        <v>530</v>
      </c>
      <c r="E3781" t="s">
        <v>548</v>
      </c>
      <c r="F3781" s="176" t="n">
        <v>2041</v>
      </c>
      <c r="G3781" s="177" t="n">
        <v>49</v>
      </c>
      <c r="H3781" s="178" t="n">
        <v>6173.44167674237</v>
      </c>
      <c r="I3781" s="179" t="n">
        <v>4045205.71384937</v>
      </c>
      <c r="J3781" s="180" t="str">
        <f>IF(I3781&gt;0,H3781/I3781,0)</f>
      </c>
      <c r="K3781" s="181" t="str">
        <f>1-EXP(-J3781)</f>
      </c>
      <c r="L3781" s="182" t="str">
        <f>IF(G3781=30,1,M3780)</f>
      </c>
      <c r="M3781" s="183" t="str">
        <f>L3781*(1-K3781)</f>
      </c>
    </row>
    <row r="3782">
      <c r="A3782" t="s">
        <v>167</v>
      </c>
      <c r="B3782" t="s">
        <v>232</v>
      </c>
      <c r="C3782" s="35" t="s">
        <v>457</v>
      </c>
      <c r="D3782" t="s">
        <v>530</v>
      </c>
      <c r="E3782" t="s">
        <v>548</v>
      </c>
      <c r="F3782" s="176" t="n">
        <v>2041</v>
      </c>
      <c r="G3782" s="177" t="n">
        <v>50</v>
      </c>
      <c r="H3782" s="178" t="n">
        <v>6660.53254546988</v>
      </c>
      <c r="I3782" s="179" t="n">
        <v>4013142.39763705</v>
      </c>
      <c r="J3782" s="180" t="str">
        <f>IF(I3782&gt;0,H3782/I3782,0)</f>
      </c>
      <c r="K3782" s="181" t="str">
        <f>1-EXP(-J3782)</f>
      </c>
      <c r="L3782" s="182" t="str">
        <f>IF(G3782=30,1,M3781)</f>
      </c>
      <c r="M3782" s="183" t="str">
        <f>L3782*(1-K3782)</f>
      </c>
    </row>
    <row r="3783">
      <c r="A3783" t="s">
        <v>167</v>
      </c>
      <c r="B3783" t="s">
        <v>232</v>
      </c>
      <c r="C3783" s="35" t="s">
        <v>457</v>
      </c>
      <c r="D3783" t="s">
        <v>530</v>
      </c>
      <c r="E3783" t="s">
        <v>548</v>
      </c>
      <c r="F3783" s="176" t="n">
        <v>2041</v>
      </c>
      <c r="G3783" s="177" t="n">
        <v>51</v>
      </c>
      <c r="H3783" s="178" t="n">
        <v>7490.56152831089</v>
      </c>
      <c r="I3783" s="179" t="n">
        <v>3983546.4065631</v>
      </c>
      <c r="J3783" s="180" t="str">
        <f>IF(I3783&gt;0,H3783/I3783,0)</f>
      </c>
      <c r="K3783" s="181" t="str">
        <f>1-EXP(-J3783)</f>
      </c>
      <c r="L3783" s="182" t="str">
        <f>IF(G3783=30,1,M3782)</f>
      </c>
      <c r="M3783" s="183" t="str">
        <f>L3783*(1-K3783)</f>
      </c>
    </row>
    <row r="3784">
      <c r="A3784" t="s">
        <v>167</v>
      </c>
      <c r="B3784" t="s">
        <v>232</v>
      </c>
      <c r="C3784" s="35" t="s">
        <v>457</v>
      </c>
      <c r="D3784" t="s">
        <v>530</v>
      </c>
      <c r="E3784" t="s">
        <v>548</v>
      </c>
      <c r="F3784" s="176" t="n">
        <v>2041</v>
      </c>
      <c r="G3784" s="177" t="n">
        <v>52</v>
      </c>
      <c r="H3784" s="178" t="n">
        <v>8138.31734437957</v>
      </c>
      <c r="I3784" s="179" t="n">
        <v>3975079.55716171</v>
      </c>
      <c r="J3784" s="180" t="str">
        <f>IF(I3784&gt;0,H3784/I3784,0)</f>
      </c>
      <c r="K3784" s="181" t="str">
        <f>1-EXP(-J3784)</f>
      </c>
      <c r="L3784" s="182" t="str">
        <f>IF(G3784=30,1,M3783)</f>
      </c>
      <c r="M3784" s="183" t="str">
        <f>L3784*(1-K3784)</f>
      </c>
    </row>
    <row r="3785">
      <c r="A3785" t="s">
        <v>167</v>
      </c>
      <c r="B3785" t="s">
        <v>232</v>
      </c>
      <c r="C3785" s="35" t="s">
        <v>457</v>
      </c>
      <c r="D3785" t="s">
        <v>530</v>
      </c>
      <c r="E3785" t="s">
        <v>548</v>
      </c>
      <c r="F3785" s="176" t="n">
        <v>2041</v>
      </c>
      <c r="G3785" s="177" t="n">
        <v>53</v>
      </c>
      <c r="H3785" s="178" t="n">
        <v>8810.94714245445</v>
      </c>
      <c r="I3785" s="179" t="n">
        <v>3920577.13644292</v>
      </c>
      <c r="J3785" s="180" t="str">
        <f>IF(I3785&gt;0,H3785/I3785,0)</f>
      </c>
      <c r="K3785" s="181" t="str">
        <f>1-EXP(-J3785)</f>
      </c>
      <c r="L3785" s="182" t="str">
        <f>IF(G3785=30,1,M3784)</f>
      </c>
      <c r="M3785" s="183" t="str">
        <f>L3785*(1-K3785)</f>
      </c>
    </row>
    <row r="3786">
      <c r="A3786" t="s">
        <v>167</v>
      </c>
      <c r="B3786" t="s">
        <v>232</v>
      </c>
      <c r="C3786" s="35" t="s">
        <v>457</v>
      </c>
      <c r="D3786" t="s">
        <v>530</v>
      </c>
      <c r="E3786" t="s">
        <v>548</v>
      </c>
      <c r="F3786" s="176" t="n">
        <v>2041</v>
      </c>
      <c r="G3786" s="177" t="n">
        <v>54</v>
      </c>
      <c r="H3786" s="178" t="n">
        <v>9564.28540387235</v>
      </c>
      <c r="I3786" s="179" t="n">
        <v>3856818.91210216</v>
      </c>
      <c r="J3786" s="180" t="str">
        <f>IF(I3786&gt;0,H3786/I3786,0)</f>
      </c>
      <c r="K3786" s="181" t="str">
        <f>1-EXP(-J3786)</f>
      </c>
      <c r="L3786" s="182" t="str">
        <f>IF(G3786=30,1,M3785)</f>
      </c>
      <c r="M3786" s="183" t="str">
        <f>L3786*(1-K3786)</f>
      </c>
    </row>
    <row r="3787">
      <c r="A3787" t="s">
        <v>167</v>
      </c>
      <c r="B3787" t="s">
        <v>232</v>
      </c>
      <c r="C3787" s="35" t="s">
        <v>457</v>
      </c>
      <c r="D3787" t="s">
        <v>530</v>
      </c>
      <c r="E3787" t="s">
        <v>548</v>
      </c>
      <c r="F3787" s="176" t="n">
        <v>2041</v>
      </c>
      <c r="G3787" s="177" t="n">
        <v>55</v>
      </c>
      <c r="H3787" s="178" t="n">
        <v>10542.6890413245</v>
      </c>
      <c r="I3787" s="179" t="n">
        <v>3850637.0509557</v>
      </c>
      <c r="J3787" s="180" t="str">
        <f>IF(I3787&gt;0,H3787/I3787,0)</f>
      </c>
      <c r="K3787" s="181" t="str">
        <f>1-EXP(-J3787)</f>
      </c>
      <c r="L3787" s="182" t="str">
        <f>IF(G3787=30,1,M3786)</f>
      </c>
      <c r="M3787" s="183" t="str">
        <f>L3787*(1-K3787)</f>
      </c>
    </row>
    <row r="3788">
      <c r="A3788" t="s">
        <v>167</v>
      </c>
      <c r="B3788" t="s">
        <v>232</v>
      </c>
      <c r="C3788" s="35" t="s">
        <v>457</v>
      </c>
      <c r="D3788" t="s">
        <v>530</v>
      </c>
      <c r="E3788" t="s">
        <v>548</v>
      </c>
      <c r="F3788" s="176" t="n">
        <v>2041</v>
      </c>
      <c r="G3788" s="177" t="n">
        <v>56</v>
      </c>
      <c r="H3788" s="178" t="n">
        <v>11689.0925976504</v>
      </c>
      <c r="I3788" s="179" t="n">
        <v>3896385.02585328</v>
      </c>
      <c r="J3788" s="180" t="str">
        <f>IF(I3788&gt;0,H3788/I3788,0)</f>
      </c>
      <c r="K3788" s="181" t="str">
        <f>1-EXP(-J3788)</f>
      </c>
      <c r="L3788" s="182" t="str">
        <f>IF(G3788=30,1,M3787)</f>
      </c>
      <c r="M3788" s="183" t="str">
        <f>L3788*(1-K3788)</f>
      </c>
    </row>
    <row r="3789">
      <c r="A3789" t="s">
        <v>167</v>
      </c>
      <c r="B3789" t="s">
        <v>232</v>
      </c>
      <c r="C3789" s="35" t="s">
        <v>457</v>
      </c>
      <c r="D3789" t="s">
        <v>530</v>
      </c>
      <c r="E3789" t="s">
        <v>548</v>
      </c>
      <c r="F3789" s="176" t="n">
        <v>2041</v>
      </c>
      <c r="G3789" s="177" t="n">
        <v>57</v>
      </c>
      <c r="H3789" s="178" t="n">
        <v>12947.2977874029</v>
      </c>
      <c r="I3789" s="179" t="n">
        <v>3900270.47079364</v>
      </c>
      <c r="J3789" s="180" t="str">
        <f>IF(I3789&gt;0,H3789/I3789,0)</f>
      </c>
      <c r="K3789" s="181" t="str">
        <f>1-EXP(-J3789)</f>
      </c>
      <c r="L3789" s="182" t="str">
        <f>IF(G3789=30,1,M3788)</f>
      </c>
      <c r="M3789" s="183" t="str">
        <f>L3789*(1-K3789)</f>
      </c>
    </row>
    <row r="3790">
      <c r="A3790" t="s">
        <v>167</v>
      </c>
      <c r="B3790" t="s">
        <v>232</v>
      </c>
      <c r="C3790" s="35" t="s">
        <v>457</v>
      </c>
      <c r="D3790" t="s">
        <v>530</v>
      </c>
      <c r="E3790" t="s">
        <v>548</v>
      </c>
      <c r="F3790" s="176" t="n">
        <v>2041</v>
      </c>
      <c r="G3790" s="177" t="n">
        <v>58</v>
      </c>
      <c r="H3790" s="178" t="n">
        <v>14007.6286703259</v>
      </c>
      <c r="I3790" s="179" t="n">
        <v>3848123.33385123</v>
      </c>
      <c r="J3790" s="180" t="str">
        <f>IF(I3790&gt;0,H3790/I3790,0)</f>
      </c>
      <c r="K3790" s="181" t="str">
        <f>1-EXP(-J3790)</f>
      </c>
      <c r="L3790" s="182" t="str">
        <f>IF(G3790=30,1,M3789)</f>
      </c>
      <c r="M3790" s="183" t="str">
        <f>L3790*(1-K3790)</f>
      </c>
    </row>
    <row r="3791">
      <c r="A3791" t="s">
        <v>167</v>
      </c>
      <c r="B3791" t="s">
        <v>232</v>
      </c>
      <c r="C3791" s="35" t="s">
        <v>457</v>
      </c>
      <c r="D3791" t="s">
        <v>530</v>
      </c>
      <c r="E3791" t="s">
        <v>548</v>
      </c>
      <c r="F3791" s="176" t="n">
        <v>2041</v>
      </c>
      <c r="G3791" s="177" t="n">
        <v>59</v>
      </c>
      <c r="H3791" s="178" t="n">
        <v>14402.0807488841</v>
      </c>
      <c r="I3791" s="179" t="n">
        <v>3771524.82513897</v>
      </c>
      <c r="J3791" s="180" t="str">
        <f>IF(I3791&gt;0,H3791/I3791,0)</f>
      </c>
      <c r="K3791" s="181" t="str">
        <f>1-EXP(-J3791)</f>
      </c>
      <c r="L3791" s="182" t="str">
        <f>IF(G3791=30,1,M3790)</f>
      </c>
      <c r="M3791" s="183" t="str">
        <f>L3791*(1-K3791)</f>
      </c>
    </row>
    <row r="3792">
      <c r="A3792" t="s">
        <v>167</v>
      </c>
      <c r="B3792" t="s">
        <v>232</v>
      </c>
      <c r="C3792" s="35" t="s">
        <v>457</v>
      </c>
      <c r="D3792" t="s">
        <v>530</v>
      </c>
      <c r="E3792" t="s">
        <v>548</v>
      </c>
      <c r="F3792" s="176" t="n">
        <v>2041</v>
      </c>
      <c r="G3792" s="177" t="n">
        <v>60</v>
      </c>
      <c r="H3792" s="178" t="n">
        <v>14940.1955745114</v>
      </c>
      <c r="I3792" s="179" t="n">
        <v>3688145.66340526</v>
      </c>
      <c r="J3792" s="180" t="str">
        <f>IF(I3792&gt;0,H3792/I3792,0)</f>
      </c>
      <c r="K3792" s="181" t="str">
        <f>1-EXP(-J3792)</f>
      </c>
      <c r="L3792" s="182" t="str">
        <f>IF(G3792=30,1,M3791)</f>
      </c>
      <c r="M3792" s="183" t="str">
        <f>L3792*(1-K3792)</f>
      </c>
    </row>
    <row r="3793">
      <c r="A3793" t="s">
        <v>167</v>
      </c>
      <c r="B3793" t="s">
        <v>232</v>
      </c>
      <c r="C3793" s="35" t="s">
        <v>457</v>
      </c>
      <c r="D3793" t="s">
        <v>530</v>
      </c>
      <c r="E3793" t="s">
        <v>548</v>
      </c>
      <c r="F3793" s="176" t="n">
        <v>2041</v>
      </c>
      <c r="G3793" s="177" t="n">
        <v>61</v>
      </c>
      <c r="H3793" s="178" t="n">
        <v>15603.4423800847</v>
      </c>
      <c r="I3793" s="179" t="n">
        <v>3608784.06018005</v>
      </c>
      <c r="J3793" s="180" t="str">
        <f>IF(I3793&gt;0,H3793/I3793,0)</f>
      </c>
      <c r="K3793" s="181" t="str">
        <f>1-EXP(-J3793)</f>
      </c>
      <c r="L3793" s="182" t="str">
        <f>IF(G3793=30,1,M3792)</f>
      </c>
      <c r="M3793" s="183" t="str">
        <f>L3793*(1-K3793)</f>
      </c>
    </row>
    <row r="3794">
      <c r="A3794" t="s">
        <v>167</v>
      </c>
      <c r="B3794" t="s">
        <v>232</v>
      </c>
      <c r="C3794" s="35" t="s">
        <v>457</v>
      </c>
      <c r="D3794" t="s">
        <v>530</v>
      </c>
      <c r="E3794" t="s">
        <v>548</v>
      </c>
      <c r="F3794" s="176" t="n">
        <v>2041</v>
      </c>
      <c r="G3794" s="177" t="n">
        <v>62</v>
      </c>
      <c r="H3794" s="178" t="n">
        <v>16410.4147440238</v>
      </c>
      <c r="I3794" s="179" t="n">
        <v>3515543.58440196</v>
      </c>
      <c r="J3794" s="180" t="str">
        <f>IF(I3794&gt;0,H3794/I3794,0)</f>
      </c>
      <c r="K3794" s="181" t="str">
        <f>1-EXP(-J3794)</f>
      </c>
      <c r="L3794" s="182" t="str">
        <f>IF(G3794=30,1,M3793)</f>
      </c>
      <c r="M3794" s="183" t="str">
        <f>L3794*(1-K3794)</f>
      </c>
    </row>
    <row r="3795">
      <c r="A3795" t="s">
        <v>167</v>
      </c>
      <c r="B3795" t="s">
        <v>232</v>
      </c>
      <c r="C3795" s="35" t="s">
        <v>457</v>
      </c>
      <c r="D3795" t="s">
        <v>530</v>
      </c>
      <c r="E3795" t="s">
        <v>548</v>
      </c>
      <c r="F3795" s="176" t="n">
        <v>2041</v>
      </c>
      <c r="G3795" s="177" t="n">
        <v>63</v>
      </c>
      <c r="H3795" s="178" t="n">
        <v>17147.0983329663</v>
      </c>
      <c r="I3795" s="179" t="n">
        <v>3399192.67202791</v>
      </c>
      <c r="J3795" s="180" t="str">
        <f>IF(I3795&gt;0,H3795/I3795,0)</f>
      </c>
      <c r="K3795" s="181" t="str">
        <f>1-EXP(-J3795)</f>
      </c>
      <c r="L3795" s="182" t="str">
        <f>IF(G3795=30,1,M3794)</f>
      </c>
      <c r="M3795" s="183" t="str">
        <f>L3795*(1-K3795)</f>
      </c>
    </row>
    <row r="3796">
      <c r="A3796" t="s">
        <v>167</v>
      </c>
      <c r="B3796" t="s">
        <v>232</v>
      </c>
      <c r="C3796" s="35" t="s">
        <v>457</v>
      </c>
      <c r="D3796" t="s">
        <v>530</v>
      </c>
      <c r="E3796" t="s">
        <v>548</v>
      </c>
      <c r="F3796" s="176" t="n">
        <v>2041</v>
      </c>
      <c r="G3796" s="177" t="n">
        <v>64</v>
      </c>
      <c r="H3796" s="178" t="n">
        <v>18195.2016288815</v>
      </c>
      <c r="I3796" s="179" t="n">
        <v>3285851.81212704</v>
      </c>
      <c r="J3796" s="180" t="str">
        <f>IF(I3796&gt;0,H3796/I3796,0)</f>
      </c>
      <c r="K3796" s="181" t="str">
        <f>1-EXP(-J3796)</f>
      </c>
      <c r="L3796" s="182" t="str">
        <f>IF(G3796=30,1,M3795)</f>
      </c>
      <c r="M3796" s="183" t="str">
        <f>L3796*(1-K3796)</f>
      </c>
    </row>
    <row r="3797">
      <c r="A3797" t="s">
        <v>167</v>
      </c>
      <c r="B3797" t="s">
        <v>232</v>
      </c>
      <c r="C3797" s="35" t="s">
        <v>457</v>
      </c>
      <c r="D3797" t="s">
        <v>530</v>
      </c>
      <c r="E3797" t="s">
        <v>548</v>
      </c>
      <c r="F3797" s="176" t="n">
        <v>2041</v>
      </c>
      <c r="G3797" s="177" t="n">
        <v>65</v>
      </c>
      <c r="H3797" s="178" t="n">
        <v>19294.5462364049</v>
      </c>
      <c r="I3797" s="179" t="n">
        <v>3183983.35034813</v>
      </c>
      <c r="J3797" s="180" t="str">
        <f>IF(I3797&gt;0,H3797/I3797,0)</f>
      </c>
      <c r="K3797" s="181" t="str">
        <f>1-EXP(-J3797)</f>
      </c>
      <c r="L3797" s="182" t="str">
        <f>IF(G3797=30,1,M3796)</f>
      </c>
      <c r="M3797" s="183" t="str">
        <f>L3797*(1-K3797)</f>
      </c>
    </row>
    <row r="3798">
      <c r="A3798" t="s">
        <v>167</v>
      </c>
      <c r="B3798" t="s">
        <v>232</v>
      </c>
      <c r="C3798" s="35" t="s">
        <v>457</v>
      </c>
      <c r="D3798" t="s">
        <v>530</v>
      </c>
      <c r="E3798" t="s">
        <v>548</v>
      </c>
      <c r="F3798" s="176" t="n">
        <v>2041</v>
      </c>
      <c r="G3798" s="177" t="n">
        <v>66</v>
      </c>
      <c r="H3798" s="178" t="n">
        <v>19666.8844682307</v>
      </c>
      <c r="I3798" s="179" t="n">
        <v>3069704.77725067</v>
      </c>
      <c r="J3798" s="180" t="str">
        <f>IF(I3798&gt;0,H3798/I3798,0)</f>
      </c>
      <c r="K3798" s="181" t="str">
        <f>1-EXP(-J3798)</f>
      </c>
      <c r="L3798" s="182" t="str">
        <f>IF(G3798=30,1,M3797)</f>
      </c>
      <c r="M3798" s="183" t="str">
        <f>L3798*(1-K3798)</f>
      </c>
    </row>
    <row r="3799">
      <c r="A3799" t="s">
        <v>167</v>
      </c>
      <c r="B3799" t="s">
        <v>232</v>
      </c>
      <c r="C3799" s="35" t="s">
        <v>457</v>
      </c>
      <c r="D3799" t="s">
        <v>530</v>
      </c>
      <c r="E3799" t="s">
        <v>548</v>
      </c>
      <c r="F3799" s="176" t="n">
        <v>2041</v>
      </c>
      <c r="G3799" s="177" t="n">
        <v>67</v>
      </c>
      <c r="H3799" s="178" t="n">
        <v>20757.9540836783</v>
      </c>
      <c r="I3799" s="179" t="n">
        <v>2966365.50575269</v>
      </c>
      <c r="J3799" s="180" t="str">
        <f>IF(I3799&gt;0,H3799/I3799,0)</f>
      </c>
      <c r="K3799" s="181" t="str">
        <f>1-EXP(-J3799)</f>
      </c>
      <c r="L3799" s="182" t="str">
        <f>IF(G3799=30,1,M3798)</f>
      </c>
      <c r="M3799" s="183" t="str">
        <f>L3799*(1-K3799)</f>
      </c>
    </row>
    <row r="3800">
      <c r="A3800" t="s">
        <v>167</v>
      </c>
      <c r="B3800" t="s">
        <v>232</v>
      </c>
      <c r="C3800" s="35" t="s">
        <v>457</v>
      </c>
      <c r="D3800" t="s">
        <v>530</v>
      </c>
      <c r="E3800" t="s">
        <v>548</v>
      </c>
      <c r="F3800" s="176" t="n">
        <v>2041</v>
      </c>
      <c r="G3800" s="177" t="n">
        <v>68</v>
      </c>
      <c r="H3800" s="178" t="n">
        <v>21734.4509846955</v>
      </c>
      <c r="I3800" s="179" t="n">
        <v>2861655.54126346</v>
      </c>
      <c r="J3800" s="180" t="str">
        <f>IF(I3800&gt;0,H3800/I3800,0)</f>
      </c>
      <c r="K3800" s="181" t="str">
        <f>1-EXP(-J3800)</f>
      </c>
      <c r="L3800" s="182" t="str">
        <f>IF(G3800=30,1,M3799)</f>
      </c>
      <c r="M3800" s="183" t="str">
        <f>L3800*(1-K3800)</f>
      </c>
    </row>
    <row r="3801">
      <c r="A3801" t="s">
        <v>167</v>
      </c>
      <c r="B3801" t="s">
        <v>232</v>
      </c>
      <c r="C3801" s="35" t="s">
        <v>457</v>
      </c>
      <c r="D3801" t="s">
        <v>530</v>
      </c>
      <c r="E3801" t="s">
        <v>548</v>
      </c>
      <c r="F3801" s="176" t="n">
        <v>2041</v>
      </c>
      <c r="G3801" s="177" t="n">
        <v>69</v>
      </c>
      <c r="H3801" s="178" t="n">
        <v>21915.3392110489</v>
      </c>
      <c r="I3801" s="179" t="n">
        <v>2738196.35752663</v>
      </c>
      <c r="J3801" s="180" t="str">
        <f>IF(I3801&gt;0,H3801/I3801,0)</f>
      </c>
      <c r="K3801" s="181" t="str">
        <f>1-EXP(-J3801)</f>
      </c>
      <c r="L3801" s="182" t="str">
        <f>IF(G3801=30,1,M3800)</f>
      </c>
      <c r="M3801" s="183" t="str">
        <f>L3801*(1-K3801)</f>
      </c>
    </row>
    <row r="3802">
      <c r="A3802" t="s">
        <v>167</v>
      </c>
      <c r="B3802" t="s">
        <v>232</v>
      </c>
      <c r="C3802" s="35" t="s">
        <v>457</v>
      </c>
      <c r="D3802" t="s">
        <v>530</v>
      </c>
      <c r="E3802" t="s">
        <v>548</v>
      </c>
      <c r="F3802" s="176" t="n">
        <v>2042</v>
      </c>
      <c r="G3802" s="177" t="n">
        <v>30</v>
      </c>
      <c r="H3802" s="178" t="n">
        <v>737.859042894115</v>
      </c>
      <c r="I3802" s="179" t="n">
        <v>4881278.22048712</v>
      </c>
      <c r="J3802" s="180" t="str">
        <f>IF(I3802&gt;0,H3802/I3802,0)</f>
      </c>
      <c r="K3802" s="181" t="str">
        <f>1-EXP(-J3802)</f>
      </c>
      <c r="L3802" s="182" t="str">
        <f>IF(G3802=30,1,M3801)</f>
      </c>
      <c r="M3802" s="183" t="str">
        <f>L3802*(1-K3802)</f>
      </c>
    </row>
    <row r="3803">
      <c r="A3803" t="s">
        <v>167</v>
      </c>
      <c r="B3803" t="s">
        <v>232</v>
      </c>
      <c r="C3803" s="35" t="s">
        <v>457</v>
      </c>
      <c r="D3803" t="s">
        <v>530</v>
      </c>
      <c r="E3803" t="s">
        <v>548</v>
      </c>
      <c r="F3803" s="176" t="n">
        <v>2042</v>
      </c>
      <c r="G3803" s="177" t="n">
        <v>31</v>
      </c>
      <c r="H3803" s="178" t="n">
        <v>1035.45969017532</v>
      </c>
      <c r="I3803" s="179" t="n">
        <v>4801689.9297453</v>
      </c>
      <c r="J3803" s="180" t="str">
        <f>IF(I3803&gt;0,H3803/I3803,0)</f>
      </c>
      <c r="K3803" s="181" t="str">
        <f>1-EXP(-J3803)</f>
      </c>
      <c r="L3803" s="182" t="str">
        <f>IF(G3803=30,1,M3802)</f>
      </c>
      <c r="M3803" s="183" t="str">
        <f>L3803*(1-K3803)</f>
      </c>
    </row>
    <row r="3804">
      <c r="A3804" t="s">
        <v>167</v>
      </c>
      <c r="B3804" t="s">
        <v>232</v>
      </c>
      <c r="C3804" s="35" t="s">
        <v>457</v>
      </c>
      <c r="D3804" t="s">
        <v>530</v>
      </c>
      <c r="E3804" t="s">
        <v>548</v>
      </c>
      <c r="F3804" s="176" t="n">
        <v>2042</v>
      </c>
      <c r="G3804" s="177" t="n">
        <v>32</v>
      </c>
      <c r="H3804" s="178" t="n">
        <v>1057.4313240293</v>
      </c>
      <c r="I3804" s="179" t="n">
        <v>4700785.73350446</v>
      </c>
      <c r="J3804" s="180" t="str">
        <f>IF(I3804&gt;0,H3804/I3804,0)</f>
      </c>
      <c r="K3804" s="181" t="str">
        <f>1-EXP(-J3804)</f>
      </c>
      <c r="L3804" s="182" t="str">
        <f>IF(G3804=30,1,M3803)</f>
      </c>
      <c r="M3804" s="183" t="str">
        <f>L3804*(1-K3804)</f>
      </c>
    </row>
    <row r="3805">
      <c r="A3805" t="s">
        <v>167</v>
      </c>
      <c r="B3805" t="s">
        <v>232</v>
      </c>
      <c r="C3805" s="35" t="s">
        <v>457</v>
      </c>
      <c r="D3805" t="s">
        <v>530</v>
      </c>
      <c r="E3805" t="s">
        <v>548</v>
      </c>
      <c r="F3805" s="176" t="n">
        <v>2042</v>
      </c>
      <c r="G3805" s="177" t="n">
        <v>33</v>
      </c>
      <c r="H3805" s="178" t="n">
        <v>1103.78792851527</v>
      </c>
      <c r="I3805" s="179" t="n">
        <v>4644279.19300704</v>
      </c>
      <c r="J3805" s="180" t="str">
        <f>IF(I3805&gt;0,H3805/I3805,0)</f>
      </c>
      <c r="K3805" s="181" t="str">
        <f>1-EXP(-J3805)</f>
      </c>
      <c r="L3805" s="182" t="str">
        <f>IF(G3805=30,1,M3804)</f>
      </c>
      <c r="M3805" s="183" t="str">
        <f>L3805*(1-K3805)</f>
      </c>
    </row>
    <row r="3806">
      <c r="A3806" t="s">
        <v>167</v>
      </c>
      <c r="B3806" t="s">
        <v>232</v>
      </c>
      <c r="C3806" s="35" t="s">
        <v>457</v>
      </c>
      <c r="D3806" t="s">
        <v>530</v>
      </c>
      <c r="E3806" t="s">
        <v>548</v>
      </c>
      <c r="F3806" s="176" t="n">
        <v>2042</v>
      </c>
      <c r="G3806" s="177" t="n">
        <v>34</v>
      </c>
      <c r="H3806" s="178" t="n">
        <v>1166.66294475004</v>
      </c>
      <c r="I3806" s="179" t="n">
        <v>4636433.43100592</v>
      </c>
      <c r="J3806" s="180" t="str">
        <f>IF(I3806&gt;0,H3806/I3806,0)</f>
      </c>
      <c r="K3806" s="181" t="str">
        <f>1-EXP(-J3806)</f>
      </c>
      <c r="L3806" s="182" t="str">
        <f>IF(G3806=30,1,M3805)</f>
      </c>
      <c r="M3806" s="183" t="str">
        <f>L3806*(1-K3806)</f>
      </c>
    </row>
    <row r="3807">
      <c r="A3807" t="s">
        <v>167</v>
      </c>
      <c r="B3807" t="s">
        <v>232</v>
      </c>
      <c r="C3807" s="35" t="s">
        <v>457</v>
      </c>
      <c r="D3807" t="s">
        <v>530</v>
      </c>
      <c r="E3807" t="s">
        <v>548</v>
      </c>
      <c r="F3807" s="176" t="n">
        <v>2042</v>
      </c>
      <c r="G3807" s="177" t="n">
        <v>35</v>
      </c>
      <c r="H3807" s="178" t="n">
        <v>1246.65137758588</v>
      </c>
      <c r="I3807" s="179" t="n">
        <v>4608521.57752268</v>
      </c>
      <c r="J3807" s="180" t="str">
        <f>IF(I3807&gt;0,H3807/I3807,0)</f>
      </c>
      <c r="K3807" s="181" t="str">
        <f>1-EXP(-J3807)</f>
      </c>
      <c r="L3807" s="182" t="str">
        <f>IF(G3807=30,1,M3806)</f>
      </c>
      <c r="M3807" s="183" t="str">
        <f>L3807*(1-K3807)</f>
      </c>
    </row>
    <row r="3808">
      <c r="A3808" t="s">
        <v>167</v>
      </c>
      <c r="B3808" t="s">
        <v>232</v>
      </c>
      <c r="C3808" s="35" t="s">
        <v>457</v>
      </c>
      <c r="D3808" t="s">
        <v>530</v>
      </c>
      <c r="E3808" t="s">
        <v>548</v>
      </c>
      <c r="F3808" s="176" t="n">
        <v>2042</v>
      </c>
      <c r="G3808" s="177" t="n">
        <v>36</v>
      </c>
      <c r="H3808" s="178" t="n">
        <v>1571.17921283801</v>
      </c>
      <c r="I3808" s="179" t="n">
        <v>4536935.38198702</v>
      </c>
      <c r="J3808" s="180" t="str">
        <f>IF(I3808&gt;0,H3808/I3808,0)</f>
      </c>
      <c r="K3808" s="181" t="str">
        <f>1-EXP(-J3808)</f>
      </c>
      <c r="L3808" s="182" t="str">
        <f>IF(G3808=30,1,M3807)</f>
      </c>
      <c r="M3808" s="183" t="str">
        <f>L3808*(1-K3808)</f>
      </c>
    </row>
    <row r="3809">
      <c r="A3809" t="s">
        <v>167</v>
      </c>
      <c r="B3809" t="s">
        <v>232</v>
      </c>
      <c r="C3809" s="35" t="s">
        <v>457</v>
      </c>
      <c r="D3809" t="s">
        <v>530</v>
      </c>
      <c r="E3809" t="s">
        <v>548</v>
      </c>
      <c r="F3809" s="176" t="n">
        <v>2042</v>
      </c>
      <c r="G3809" s="177" t="n">
        <v>37</v>
      </c>
      <c r="H3809" s="178" t="n">
        <v>1674.08814107902</v>
      </c>
      <c r="I3809" s="179" t="n">
        <v>4442703.97912807</v>
      </c>
      <c r="J3809" s="180" t="str">
        <f>IF(I3809&gt;0,H3809/I3809,0)</f>
      </c>
      <c r="K3809" s="181" t="str">
        <f>1-EXP(-J3809)</f>
      </c>
      <c r="L3809" s="182" t="str">
        <f>IF(G3809=30,1,M3808)</f>
      </c>
      <c r="M3809" s="183" t="str">
        <f>L3809*(1-K3809)</f>
      </c>
    </row>
    <row r="3810">
      <c r="A3810" t="s">
        <v>167</v>
      </c>
      <c r="B3810" t="s">
        <v>232</v>
      </c>
      <c r="C3810" s="35" t="s">
        <v>457</v>
      </c>
      <c r="D3810" t="s">
        <v>530</v>
      </c>
      <c r="E3810" t="s">
        <v>548</v>
      </c>
      <c r="F3810" s="176" t="n">
        <v>2042</v>
      </c>
      <c r="G3810" s="177" t="n">
        <v>38</v>
      </c>
      <c r="H3810" s="178" t="n">
        <v>1807.11667489406</v>
      </c>
      <c r="I3810" s="179" t="n">
        <v>4344779.06481226</v>
      </c>
      <c r="J3810" s="180" t="str">
        <f>IF(I3810&gt;0,H3810/I3810,0)</f>
      </c>
      <c r="K3810" s="181" t="str">
        <f>1-EXP(-J3810)</f>
      </c>
      <c r="L3810" s="182" t="str">
        <f>IF(G3810=30,1,M3809)</f>
      </c>
      <c r="M3810" s="183" t="str">
        <f>L3810*(1-K3810)</f>
      </c>
    </row>
    <row r="3811">
      <c r="A3811" t="s">
        <v>167</v>
      </c>
      <c r="B3811" t="s">
        <v>232</v>
      </c>
      <c r="C3811" s="35" t="s">
        <v>457</v>
      </c>
      <c r="D3811" t="s">
        <v>530</v>
      </c>
      <c r="E3811" t="s">
        <v>548</v>
      </c>
      <c r="F3811" s="176" t="n">
        <v>2042</v>
      </c>
      <c r="G3811" s="177" t="n">
        <v>39</v>
      </c>
      <c r="H3811" s="178" t="n">
        <v>1934.90311366306</v>
      </c>
      <c r="I3811" s="179" t="n">
        <v>4300426.2610913</v>
      </c>
      <c r="J3811" s="180" t="str">
        <f>IF(I3811&gt;0,H3811/I3811,0)</f>
      </c>
      <c r="K3811" s="181" t="str">
        <f>1-EXP(-J3811)</f>
      </c>
      <c r="L3811" s="182" t="str">
        <f>IF(G3811=30,1,M3810)</f>
      </c>
      <c r="M3811" s="183" t="str">
        <f>L3811*(1-K3811)</f>
      </c>
    </row>
    <row r="3812">
      <c r="A3812" t="s">
        <v>167</v>
      </c>
      <c r="B3812" t="s">
        <v>232</v>
      </c>
      <c r="C3812" s="35" t="s">
        <v>457</v>
      </c>
      <c r="D3812" t="s">
        <v>530</v>
      </c>
      <c r="E3812" t="s">
        <v>548</v>
      </c>
      <c r="F3812" s="176" t="n">
        <v>2042</v>
      </c>
      <c r="G3812" s="177" t="n">
        <v>40</v>
      </c>
      <c r="H3812" s="178" t="n">
        <v>2127.57756547675</v>
      </c>
      <c r="I3812" s="179" t="n">
        <v>4278445.0180229</v>
      </c>
      <c r="J3812" s="180" t="str">
        <f>IF(I3812&gt;0,H3812/I3812,0)</f>
      </c>
      <c r="K3812" s="181" t="str">
        <f>1-EXP(-J3812)</f>
      </c>
      <c r="L3812" s="182" t="str">
        <f>IF(G3812=30,1,M3811)</f>
      </c>
      <c r="M3812" s="183" t="str">
        <f>L3812*(1-K3812)</f>
      </c>
    </row>
    <row r="3813">
      <c r="A3813" t="s">
        <v>167</v>
      </c>
      <c r="B3813" t="s">
        <v>232</v>
      </c>
      <c r="C3813" s="35" t="s">
        <v>457</v>
      </c>
      <c r="D3813" t="s">
        <v>530</v>
      </c>
      <c r="E3813" t="s">
        <v>548</v>
      </c>
      <c r="F3813" s="176" t="n">
        <v>2042</v>
      </c>
      <c r="G3813" s="177" t="n">
        <v>41</v>
      </c>
      <c r="H3813" s="178" t="n">
        <v>2783.56498819747</v>
      </c>
      <c r="I3813" s="179" t="n">
        <v>4256190.36138997</v>
      </c>
      <c r="J3813" s="180" t="str">
        <f>IF(I3813&gt;0,H3813/I3813,0)</f>
      </c>
      <c r="K3813" s="181" t="str">
        <f>1-EXP(-J3813)</f>
      </c>
      <c r="L3813" s="182" t="str">
        <f>IF(G3813=30,1,M3812)</f>
      </c>
      <c r="M3813" s="183" t="str">
        <f>L3813*(1-K3813)</f>
      </c>
    </row>
    <row r="3814">
      <c r="A3814" t="s">
        <v>167</v>
      </c>
      <c r="B3814" t="s">
        <v>232</v>
      </c>
      <c r="C3814" s="35" t="s">
        <v>457</v>
      </c>
      <c r="D3814" t="s">
        <v>530</v>
      </c>
      <c r="E3814" t="s">
        <v>548</v>
      </c>
      <c r="F3814" s="176" t="n">
        <v>2042</v>
      </c>
      <c r="G3814" s="177" t="n">
        <v>42</v>
      </c>
      <c r="H3814" s="178" t="n">
        <v>3101.57120878628</v>
      </c>
      <c r="I3814" s="179" t="n">
        <v>4253197.90832279</v>
      </c>
      <c r="J3814" s="180" t="str">
        <f>IF(I3814&gt;0,H3814/I3814,0)</f>
      </c>
      <c r="K3814" s="181" t="str">
        <f>1-EXP(-J3814)</f>
      </c>
      <c r="L3814" s="182" t="str">
        <f>IF(G3814=30,1,M3813)</f>
      </c>
      <c r="M3814" s="183" t="str">
        <f>L3814*(1-K3814)</f>
      </c>
    </row>
    <row r="3815">
      <c r="A3815" t="s">
        <v>167</v>
      </c>
      <c r="B3815" t="s">
        <v>232</v>
      </c>
      <c r="C3815" s="35" t="s">
        <v>457</v>
      </c>
      <c r="D3815" t="s">
        <v>530</v>
      </c>
      <c r="E3815" t="s">
        <v>548</v>
      </c>
      <c r="F3815" s="176" t="n">
        <v>2042</v>
      </c>
      <c r="G3815" s="177" t="n">
        <v>43</v>
      </c>
      <c r="H3815" s="178" t="n">
        <v>3514.35060314828</v>
      </c>
      <c r="I3815" s="179" t="n">
        <v>4287781.57727794</v>
      </c>
      <c r="J3815" s="180" t="str">
        <f>IF(I3815&gt;0,H3815/I3815,0)</f>
      </c>
      <c r="K3815" s="181" t="str">
        <f>1-EXP(-J3815)</f>
      </c>
      <c r="L3815" s="182" t="str">
        <f>IF(G3815=30,1,M3814)</f>
      </c>
      <c r="M3815" s="183" t="str">
        <f>L3815*(1-K3815)</f>
      </c>
    </row>
    <row r="3816">
      <c r="A3816" t="s">
        <v>167</v>
      </c>
      <c r="B3816" t="s">
        <v>232</v>
      </c>
      <c r="C3816" s="35" t="s">
        <v>457</v>
      </c>
      <c r="D3816" t="s">
        <v>530</v>
      </c>
      <c r="E3816" t="s">
        <v>548</v>
      </c>
      <c r="F3816" s="176" t="n">
        <v>2042</v>
      </c>
      <c r="G3816" s="177" t="n">
        <v>44</v>
      </c>
      <c r="H3816" s="178" t="n">
        <v>3730.50041669361</v>
      </c>
      <c r="I3816" s="179" t="n">
        <v>4324288.34542571</v>
      </c>
      <c r="J3816" s="180" t="str">
        <f>IF(I3816&gt;0,H3816/I3816,0)</f>
      </c>
      <c r="K3816" s="181" t="str">
        <f>1-EXP(-J3816)</f>
      </c>
      <c r="L3816" s="182" t="str">
        <f>IF(G3816=30,1,M3815)</f>
      </c>
      <c r="M3816" s="183" t="str">
        <f>L3816*(1-K3816)</f>
      </c>
    </row>
    <row r="3817">
      <c r="A3817" t="s">
        <v>167</v>
      </c>
      <c r="B3817" t="s">
        <v>232</v>
      </c>
      <c r="C3817" s="35" t="s">
        <v>457</v>
      </c>
      <c r="D3817" t="s">
        <v>530</v>
      </c>
      <c r="E3817" t="s">
        <v>548</v>
      </c>
      <c r="F3817" s="176" t="n">
        <v>2042</v>
      </c>
      <c r="G3817" s="177" t="n">
        <v>45</v>
      </c>
      <c r="H3817" s="178" t="n">
        <v>4023.91523157815</v>
      </c>
      <c r="I3817" s="179" t="n">
        <v>4314834.31666367</v>
      </c>
      <c r="J3817" s="180" t="str">
        <f>IF(I3817&gt;0,H3817/I3817,0)</f>
      </c>
      <c r="K3817" s="181" t="str">
        <f>1-EXP(-J3817)</f>
      </c>
      <c r="L3817" s="182" t="str">
        <f>IF(G3817=30,1,M3816)</f>
      </c>
      <c r="M3817" s="183" t="str">
        <f>L3817*(1-K3817)</f>
      </c>
    </row>
    <row r="3818">
      <c r="A3818" t="s">
        <v>167</v>
      </c>
      <c r="B3818" t="s">
        <v>232</v>
      </c>
      <c r="C3818" s="35" t="s">
        <v>457</v>
      </c>
      <c r="D3818" t="s">
        <v>530</v>
      </c>
      <c r="E3818" t="s">
        <v>548</v>
      </c>
      <c r="F3818" s="176" t="n">
        <v>2042</v>
      </c>
      <c r="G3818" s="177" t="n">
        <v>46</v>
      </c>
      <c r="H3818" s="178" t="n">
        <v>4915.68142164703</v>
      </c>
      <c r="I3818" s="179" t="n">
        <v>4247042.02980155</v>
      </c>
      <c r="J3818" s="180" t="str">
        <f>IF(I3818&gt;0,H3818/I3818,0)</f>
      </c>
      <c r="K3818" s="181" t="str">
        <f>1-EXP(-J3818)</f>
      </c>
      <c r="L3818" s="182" t="str">
        <f>IF(G3818=30,1,M3817)</f>
      </c>
      <c r="M3818" s="183" t="str">
        <f>L3818*(1-K3818)</f>
      </c>
    </row>
    <row r="3819">
      <c r="A3819" t="s">
        <v>167</v>
      </c>
      <c r="B3819" t="s">
        <v>232</v>
      </c>
      <c r="C3819" s="35" t="s">
        <v>457</v>
      </c>
      <c r="D3819" t="s">
        <v>530</v>
      </c>
      <c r="E3819" t="s">
        <v>548</v>
      </c>
      <c r="F3819" s="176" t="n">
        <v>2042</v>
      </c>
      <c r="G3819" s="177" t="n">
        <v>47</v>
      </c>
      <c r="H3819" s="178" t="n">
        <v>5296.34541685182</v>
      </c>
      <c r="I3819" s="179" t="n">
        <v>4177007.00083554</v>
      </c>
      <c r="J3819" s="180" t="str">
        <f>IF(I3819&gt;0,H3819/I3819,0)</f>
      </c>
      <c r="K3819" s="181" t="str">
        <f>1-EXP(-J3819)</f>
      </c>
      <c r="L3819" s="182" t="str">
        <f>IF(G3819=30,1,M3818)</f>
      </c>
      <c r="M3819" s="183" t="str">
        <f>L3819*(1-K3819)</f>
      </c>
    </row>
    <row r="3820">
      <c r="A3820" t="s">
        <v>167</v>
      </c>
      <c r="B3820" t="s">
        <v>232</v>
      </c>
      <c r="C3820" s="35" t="s">
        <v>457</v>
      </c>
      <c r="D3820" t="s">
        <v>530</v>
      </c>
      <c r="E3820" t="s">
        <v>548</v>
      </c>
      <c r="F3820" s="176" t="n">
        <v>2042</v>
      </c>
      <c r="G3820" s="177" t="n">
        <v>48</v>
      </c>
      <c r="H3820" s="178" t="n">
        <v>5769.18754416625</v>
      </c>
      <c r="I3820" s="179" t="n">
        <v>4115453.89470024</v>
      </c>
      <c r="J3820" s="180" t="str">
        <f>IF(I3820&gt;0,H3820/I3820,0)</f>
      </c>
      <c r="K3820" s="181" t="str">
        <f>1-EXP(-J3820)</f>
      </c>
      <c r="L3820" s="182" t="str">
        <f>IF(G3820=30,1,M3819)</f>
      </c>
      <c r="M3820" s="183" t="str">
        <f>L3820*(1-K3820)</f>
      </c>
    </row>
    <row r="3821">
      <c r="A3821" t="s">
        <v>167</v>
      </c>
      <c r="B3821" t="s">
        <v>232</v>
      </c>
      <c r="C3821" s="35" t="s">
        <v>457</v>
      </c>
      <c r="D3821" t="s">
        <v>530</v>
      </c>
      <c r="E3821" t="s">
        <v>548</v>
      </c>
      <c r="F3821" s="176" t="n">
        <v>2042</v>
      </c>
      <c r="G3821" s="177" t="n">
        <v>49</v>
      </c>
      <c r="H3821" s="178" t="n">
        <v>6135.43625747235</v>
      </c>
      <c r="I3821" s="179" t="n">
        <v>4055480.05044208</v>
      </c>
      <c r="J3821" s="180" t="str">
        <f>IF(I3821&gt;0,H3821/I3821,0)</f>
      </c>
      <c r="K3821" s="181" t="str">
        <f>1-EXP(-J3821)</f>
      </c>
      <c r="L3821" s="182" t="str">
        <f>IF(G3821=30,1,M3820)</f>
      </c>
      <c r="M3821" s="183" t="str">
        <f>L3821*(1-K3821)</f>
      </c>
    </row>
    <row r="3822">
      <c r="A3822" t="s">
        <v>167</v>
      </c>
      <c r="B3822" t="s">
        <v>232</v>
      </c>
      <c r="C3822" s="35" t="s">
        <v>457</v>
      </c>
      <c r="D3822" t="s">
        <v>530</v>
      </c>
      <c r="E3822" t="s">
        <v>548</v>
      </c>
      <c r="F3822" s="176" t="n">
        <v>2042</v>
      </c>
      <c r="G3822" s="177" t="n">
        <v>50</v>
      </c>
      <c r="H3822" s="178" t="n">
        <v>6617.32081223957</v>
      </c>
      <c r="I3822" s="179" t="n">
        <v>4028677.26927459</v>
      </c>
      <c r="J3822" s="180" t="str">
        <f>IF(I3822&gt;0,H3822/I3822,0)</f>
      </c>
      <c r="K3822" s="181" t="str">
        <f>1-EXP(-J3822)</f>
      </c>
      <c r="L3822" s="182" t="str">
        <f>IF(G3822=30,1,M3821)</f>
      </c>
      <c r="M3822" s="183" t="str">
        <f>L3822*(1-K3822)</f>
      </c>
    </row>
    <row r="3823">
      <c r="A3823" t="s">
        <v>167</v>
      </c>
      <c r="B3823" t="s">
        <v>232</v>
      </c>
      <c r="C3823" s="35" t="s">
        <v>457</v>
      </c>
      <c r="D3823" t="s">
        <v>530</v>
      </c>
      <c r="E3823" t="s">
        <v>548</v>
      </c>
      <c r="F3823" s="176" t="n">
        <v>2042</v>
      </c>
      <c r="G3823" s="177" t="n">
        <v>51</v>
      </c>
      <c r="H3823" s="178" t="n">
        <v>7435.60409410343</v>
      </c>
      <c r="I3823" s="179" t="n">
        <v>3995236.30028022</v>
      </c>
      <c r="J3823" s="180" t="str">
        <f>IF(I3823&gt;0,H3823/I3823,0)</f>
      </c>
      <c r="K3823" s="181" t="str">
        <f>1-EXP(-J3823)</f>
      </c>
      <c r="L3823" s="182" t="str">
        <f>IF(G3823=30,1,M3822)</f>
      </c>
      <c r="M3823" s="183" t="str">
        <f>L3823*(1-K3823)</f>
      </c>
    </row>
    <row r="3824">
      <c r="A3824" t="s">
        <v>167</v>
      </c>
      <c r="B3824" t="s">
        <v>232</v>
      </c>
      <c r="C3824" s="35" t="s">
        <v>457</v>
      </c>
      <c r="D3824" t="s">
        <v>530</v>
      </c>
      <c r="E3824" t="s">
        <v>548</v>
      </c>
      <c r="F3824" s="176" t="n">
        <v>2042</v>
      </c>
      <c r="G3824" s="177" t="n">
        <v>52</v>
      </c>
      <c r="H3824" s="178" t="n">
        <v>8025.52709977347</v>
      </c>
      <c r="I3824" s="179" t="n">
        <v>3964316.56518657</v>
      </c>
      <c r="J3824" s="180" t="str">
        <f>IF(I3824&gt;0,H3824/I3824,0)</f>
      </c>
      <c r="K3824" s="181" t="str">
        <f>1-EXP(-J3824)</f>
      </c>
      <c r="L3824" s="182" t="str">
        <f>IF(G3824=30,1,M3823)</f>
      </c>
      <c r="M3824" s="183" t="str">
        <f>L3824*(1-K3824)</f>
      </c>
    </row>
    <row r="3825">
      <c r="A3825" t="s">
        <v>167</v>
      </c>
      <c r="B3825" t="s">
        <v>232</v>
      </c>
      <c r="C3825" s="35" t="s">
        <v>457</v>
      </c>
      <c r="D3825" t="s">
        <v>530</v>
      </c>
      <c r="E3825" t="s">
        <v>548</v>
      </c>
      <c r="F3825" s="176" t="n">
        <v>2042</v>
      </c>
      <c r="G3825" s="177" t="n">
        <v>53</v>
      </c>
      <c r="H3825" s="178" t="n">
        <v>8718.37300149897</v>
      </c>
      <c r="I3825" s="179" t="n">
        <v>3954122.69576919</v>
      </c>
      <c r="J3825" s="180" t="str">
        <f>IF(I3825&gt;0,H3825/I3825,0)</f>
      </c>
      <c r="K3825" s="181" t="str">
        <f>1-EXP(-J3825)</f>
      </c>
      <c r="L3825" s="182" t="str">
        <f>IF(G3825=30,1,M3824)</f>
      </c>
      <c r="M3825" s="183" t="str">
        <f>L3825*(1-K3825)</f>
      </c>
    </row>
    <row r="3826">
      <c r="A3826" t="s">
        <v>167</v>
      </c>
      <c r="B3826" t="s">
        <v>232</v>
      </c>
      <c r="C3826" s="35" t="s">
        <v>457</v>
      </c>
      <c r="D3826" t="s">
        <v>530</v>
      </c>
      <c r="E3826" t="s">
        <v>548</v>
      </c>
      <c r="F3826" s="176" t="n">
        <v>2042</v>
      </c>
      <c r="G3826" s="177" t="n">
        <v>54</v>
      </c>
      <c r="H3826" s="178" t="n">
        <v>9495.77800766308</v>
      </c>
      <c r="I3826" s="179" t="n">
        <v>3897945.09466931</v>
      </c>
      <c r="J3826" s="180" t="str">
        <f>IF(I3826&gt;0,H3826/I3826,0)</f>
      </c>
      <c r="K3826" s="181" t="str">
        <f>1-EXP(-J3826)</f>
      </c>
      <c r="L3826" s="182" t="str">
        <f>IF(G3826=30,1,M3825)</f>
      </c>
      <c r="M3826" s="183" t="str">
        <f>L3826*(1-K3826)</f>
      </c>
    </row>
    <row r="3827">
      <c r="A3827" t="s">
        <v>167</v>
      </c>
      <c r="B3827" t="s">
        <v>232</v>
      </c>
      <c r="C3827" s="35" t="s">
        <v>457</v>
      </c>
      <c r="D3827" t="s">
        <v>530</v>
      </c>
      <c r="E3827" t="s">
        <v>548</v>
      </c>
      <c r="F3827" s="176" t="n">
        <v>2042</v>
      </c>
      <c r="G3827" s="177" t="n">
        <v>55</v>
      </c>
      <c r="H3827" s="178" t="n">
        <v>10313.6183375662</v>
      </c>
      <c r="I3827" s="179" t="n">
        <v>3832417.2726217</v>
      </c>
      <c r="J3827" s="180" t="str">
        <f>IF(I3827&gt;0,H3827/I3827,0)</f>
      </c>
      <c r="K3827" s="181" t="str">
        <f>1-EXP(-J3827)</f>
      </c>
      <c r="L3827" s="182" t="str">
        <f>IF(G3827=30,1,M3826)</f>
      </c>
      <c r="M3827" s="183" t="str">
        <f>L3827*(1-K3827)</f>
      </c>
    </row>
    <row r="3828">
      <c r="A3828" t="s">
        <v>167</v>
      </c>
      <c r="B3828" t="s">
        <v>232</v>
      </c>
      <c r="C3828" s="35" t="s">
        <v>457</v>
      </c>
      <c r="D3828" t="s">
        <v>530</v>
      </c>
      <c r="E3828" t="s">
        <v>548</v>
      </c>
      <c r="F3828" s="176" t="n">
        <v>2042</v>
      </c>
      <c r="G3828" s="177" t="n">
        <v>56</v>
      </c>
      <c r="H3828" s="178" t="n">
        <v>11267.8685820804</v>
      </c>
      <c r="I3828" s="179" t="n">
        <v>3823931.66768721</v>
      </c>
      <c r="J3828" s="180" t="str">
        <f>IF(I3828&gt;0,H3828/I3828,0)</f>
      </c>
      <c r="K3828" s="181" t="str">
        <f>1-EXP(-J3828)</f>
      </c>
      <c r="L3828" s="182" t="str">
        <f>IF(G3828=30,1,M3827)</f>
      </c>
      <c r="M3828" s="183" t="str">
        <f>L3828*(1-K3828)</f>
      </c>
    </row>
    <row r="3829">
      <c r="A3829" t="s">
        <v>167</v>
      </c>
      <c r="B3829" t="s">
        <v>232</v>
      </c>
      <c r="C3829" s="35" t="s">
        <v>457</v>
      </c>
      <c r="D3829" t="s">
        <v>530</v>
      </c>
      <c r="E3829" t="s">
        <v>548</v>
      </c>
      <c r="F3829" s="176" t="n">
        <v>2042</v>
      </c>
      <c r="G3829" s="177" t="n">
        <v>57</v>
      </c>
      <c r="H3829" s="178" t="n">
        <v>12599.3614034138</v>
      </c>
      <c r="I3829" s="179" t="n">
        <v>3866783.82424121</v>
      </c>
      <c r="J3829" s="180" t="str">
        <f>IF(I3829&gt;0,H3829/I3829,0)</f>
      </c>
      <c r="K3829" s="181" t="str">
        <f>1-EXP(-J3829)</f>
      </c>
      <c r="L3829" s="182" t="str">
        <f>IF(G3829=30,1,M3828)</f>
      </c>
      <c r="M3829" s="183" t="str">
        <f>L3829*(1-K3829)</f>
      </c>
    </row>
    <row r="3830">
      <c r="A3830" t="s">
        <v>167</v>
      </c>
      <c r="B3830" t="s">
        <v>232</v>
      </c>
      <c r="C3830" s="35" t="s">
        <v>457</v>
      </c>
      <c r="D3830" t="s">
        <v>530</v>
      </c>
      <c r="E3830" t="s">
        <v>548</v>
      </c>
      <c r="F3830" s="176" t="n">
        <v>2042</v>
      </c>
      <c r="G3830" s="177" t="n">
        <v>58</v>
      </c>
      <c r="H3830" s="178" t="n">
        <v>13931.936793229</v>
      </c>
      <c r="I3830" s="179" t="n">
        <v>3867746.8687665</v>
      </c>
      <c r="J3830" s="180" t="str">
        <f>IF(I3830&gt;0,H3830/I3830,0)</f>
      </c>
      <c r="K3830" s="181" t="str">
        <f>1-EXP(-J3830)</f>
      </c>
      <c r="L3830" s="182" t="str">
        <f>IF(G3830=30,1,M3829)</f>
      </c>
      <c r="M3830" s="183" t="str">
        <f>L3830*(1-K3830)</f>
      </c>
    </row>
    <row r="3831">
      <c r="A3831" t="s">
        <v>167</v>
      </c>
      <c r="B3831" t="s">
        <v>232</v>
      </c>
      <c r="C3831" s="35" t="s">
        <v>457</v>
      </c>
      <c r="D3831" t="s">
        <v>530</v>
      </c>
      <c r="E3831" t="s">
        <v>548</v>
      </c>
      <c r="F3831" s="176" t="n">
        <v>2042</v>
      </c>
      <c r="G3831" s="177" t="n">
        <v>59</v>
      </c>
      <c r="H3831" s="178" t="n">
        <v>14418.1549700966</v>
      </c>
      <c r="I3831" s="179" t="n">
        <v>3812977.85695348</v>
      </c>
      <c r="J3831" s="180" t="str">
        <f>IF(I3831&gt;0,H3831/I3831,0)</f>
      </c>
      <c r="K3831" s="181" t="str">
        <f>1-EXP(-J3831)</f>
      </c>
      <c r="L3831" s="182" t="str">
        <f>IF(G3831=30,1,M3830)</f>
      </c>
      <c r="M3831" s="183" t="str">
        <f>L3831*(1-K3831)</f>
      </c>
    </row>
    <row r="3832">
      <c r="A3832" t="s">
        <v>167</v>
      </c>
      <c r="B3832" t="s">
        <v>232</v>
      </c>
      <c r="C3832" s="35" t="s">
        <v>457</v>
      </c>
      <c r="D3832" t="s">
        <v>530</v>
      </c>
      <c r="E3832" t="s">
        <v>548</v>
      </c>
      <c r="F3832" s="176" t="n">
        <v>2042</v>
      </c>
      <c r="G3832" s="177" t="n">
        <v>60</v>
      </c>
      <c r="H3832" s="178" t="n">
        <v>15037.1841380537</v>
      </c>
      <c r="I3832" s="179" t="n">
        <v>3734462.95229044</v>
      </c>
      <c r="J3832" s="180" t="str">
        <f>IF(I3832&gt;0,H3832/I3832,0)</f>
      </c>
      <c r="K3832" s="181" t="str">
        <f>1-EXP(-J3832)</f>
      </c>
      <c r="L3832" s="182" t="str">
        <f>IF(G3832=30,1,M3831)</f>
      </c>
      <c r="M3832" s="183" t="str">
        <f>L3832*(1-K3832)</f>
      </c>
    </row>
    <row r="3833">
      <c r="A3833" t="s">
        <v>167</v>
      </c>
      <c r="B3833" t="s">
        <v>232</v>
      </c>
      <c r="C3833" s="35" t="s">
        <v>457</v>
      </c>
      <c r="D3833" t="s">
        <v>530</v>
      </c>
      <c r="E3833" t="s">
        <v>548</v>
      </c>
      <c r="F3833" s="176" t="n">
        <v>2042</v>
      </c>
      <c r="G3833" s="177" t="n">
        <v>61</v>
      </c>
      <c r="H3833" s="178" t="n">
        <v>15676.6690662243</v>
      </c>
      <c r="I3833" s="179" t="n">
        <v>3648933.07980933</v>
      </c>
      <c r="J3833" s="180" t="str">
        <f>IF(I3833&gt;0,H3833/I3833,0)</f>
      </c>
      <c r="K3833" s="181" t="str">
        <f>1-EXP(-J3833)</f>
      </c>
      <c r="L3833" s="182" t="str">
        <f>IF(G3833=30,1,M3832)</f>
      </c>
      <c r="M3833" s="183" t="str">
        <f>L3833*(1-K3833)</f>
      </c>
    </row>
    <row r="3834">
      <c r="A3834" t="s">
        <v>167</v>
      </c>
      <c r="B3834" t="s">
        <v>232</v>
      </c>
      <c r="C3834" s="35" t="s">
        <v>457</v>
      </c>
      <c r="D3834" t="s">
        <v>530</v>
      </c>
      <c r="E3834" t="s">
        <v>548</v>
      </c>
      <c r="F3834" s="176" t="n">
        <v>2042</v>
      </c>
      <c r="G3834" s="177" t="n">
        <v>62</v>
      </c>
      <c r="H3834" s="178" t="n">
        <v>16530.3311111127</v>
      </c>
      <c r="I3834" s="179" t="n">
        <v>3567084.15380186</v>
      </c>
      <c r="J3834" s="180" t="str">
        <f>IF(I3834&gt;0,H3834/I3834,0)</f>
      </c>
      <c r="K3834" s="181" t="str">
        <f>1-EXP(-J3834)</f>
      </c>
      <c r="L3834" s="182" t="str">
        <f>IF(G3834=30,1,M3833)</f>
      </c>
      <c r="M3834" s="183" t="str">
        <f>L3834*(1-K3834)</f>
      </c>
    </row>
    <row r="3835">
      <c r="A3835" t="s">
        <v>167</v>
      </c>
      <c r="B3835" t="s">
        <v>232</v>
      </c>
      <c r="C3835" s="35" t="s">
        <v>457</v>
      </c>
      <c r="D3835" t="s">
        <v>530</v>
      </c>
      <c r="E3835" t="s">
        <v>548</v>
      </c>
      <c r="F3835" s="176" t="n">
        <v>2042</v>
      </c>
      <c r="G3835" s="177" t="n">
        <v>63</v>
      </c>
      <c r="H3835" s="178" t="n">
        <v>17386.8786639706</v>
      </c>
      <c r="I3835" s="179" t="n">
        <v>3471218.48569959</v>
      </c>
      <c r="J3835" s="180" t="str">
        <f>IF(I3835&gt;0,H3835/I3835,0)</f>
      </c>
      <c r="K3835" s="181" t="str">
        <f>1-EXP(-J3835)</f>
      </c>
      <c r="L3835" s="182" t="str">
        <f>IF(G3835=30,1,M3834)</f>
      </c>
      <c r="M3835" s="183" t="str">
        <f>L3835*(1-K3835)</f>
      </c>
    </row>
    <row r="3836">
      <c r="A3836" t="s">
        <v>167</v>
      </c>
      <c r="B3836" t="s">
        <v>232</v>
      </c>
      <c r="C3836" s="35" t="s">
        <v>457</v>
      </c>
      <c r="D3836" t="s">
        <v>530</v>
      </c>
      <c r="E3836" t="s">
        <v>548</v>
      </c>
      <c r="F3836" s="176" t="n">
        <v>2042</v>
      </c>
      <c r="G3836" s="177" t="n">
        <v>64</v>
      </c>
      <c r="H3836" s="178" t="n">
        <v>18452.929761698</v>
      </c>
      <c r="I3836" s="179" t="n">
        <v>3352419.53199178</v>
      </c>
      <c r="J3836" s="180" t="str">
        <f>IF(I3836&gt;0,H3836/I3836,0)</f>
      </c>
      <c r="K3836" s="181" t="str">
        <f>1-EXP(-J3836)</f>
      </c>
      <c r="L3836" s="182" t="str">
        <f>IF(G3836=30,1,M3835)</f>
      </c>
      <c r="M3836" s="183" t="str">
        <f>L3836*(1-K3836)</f>
      </c>
    </row>
    <row r="3837">
      <c r="A3837" t="s">
        <v>167</v>
      </c>
      <c r="B3837" t="s">
        <v>232</v>
      </c>
      <c r="C3837" s="35" t="s">
        <v>457</v>
      </c>
      <c r="D3837" t="s">
        <v>530</v>
      </c>
      <c r="E3837" t="s">
        <v>548</v>
      </c>
      <c r="F3837" s="176" t="n">
        <v>2042</v>
      </c>
      <c r="G3837" s="177" t="n">
        <v>65</v>
      </c>
      <c r="H3837" s="178" t="n">
        <v>19444.2574282896</v>
      </c>
      <c r="I3837" s="179" t="n">
        <v>3236224.87741235</v>
      </c>
      <c r="J3837" s="180" t="str">
        <f>IF(I3837&gt;0,H3837/I3837,0)</f>
      </c>
      <c r="K3837" s="181" t="str">
        <f>1-EXP(-J3837)</f>
      </c>
      <c r="L3837" s="182" t="str">
        <f>IF(G3837=30,1,M3836)</f>
      </c>
      <c r="M3837" s="183" t="str">
        <f>L3837*(1-K3837)</f>
      </c>
    </row>
    <row r="3838">
      <c r="A3838" t="s">
        <v>167</v>
      </c>
      <c r="B3838" t="s">
        <v>232</v>
      </c>
      <c r="C3838" s="35" t="s">
        <v>457</v>
      </c>
      <c r="D3838" t="s">
        <v>530</v>
      </c>
      <c r="E3838" t="s">
        <v>548</v>
      </c>
      <c r="F3838" s="176" t="n">
        <v>2042</v>
      </c>
      <c r="G3838" s="177" t="n">
        <v>66</v>
      </c>
      <c r="H3838" s="178" t="n">
        <v>19875.6160075437</v>
      </c>
      <c r="I3838" s="179" t="n">
        <v>3131303.27725983</v>
      </c>
      <c r="J3838" s="180" t="str">
        <f>IF(I3838&gt;0,H3838/I3838,0)</f>
      </c>
      <c r="K3838" s="181" t="str">
        <f>1-EXP(-J3838)</f>
      </c>
      <c r="L3838" s="182" t="str">
        <f>IF(G3838=30,1,M3837)</f>
      </c>
      <c r="M3838" s="183" t="str">
        <f>L3838*(1-K3838)</f>
      </c>
    </row>
    <row r="3839">
      <c r="A3839" t="s">
        <v>167</v>
      </c>
      <c r="B3839" t="s">
        <v>232</v>
      </c>
      <c r="C3839" s="35" t="s">
        <v>457</v>
      </c>
      <c r="D3839" t="s">
        <v>530</v>
      </c>
      <c r="E3839" t="s">
        <v>548</v>
      </c>
      <c r="F3839" s="176" t="n">
        <v>2042</v>
      </c>
      <c r="G3839" s="177" t="n">
        <v>67</v>
      </c>
      <c r="H3839" s="178" t="n">
        <v>20854.5293071804</v>
      </c>
      <c r="I3839" s="179" t="n">
        <v>3013675.5943509</v>
      </c>
      <c r="J3839" s="180" t="str">
        <f>IF(I3839&gt;0,H3839/I3839,0)</f>
      </c>
      <c r="K3839" s="181" t="str">
        <f>1-EXP(-J3839)</f>
      </c>
      <c r="L3839" s="182" t="str">
        <f>IF(G3839=30,1,M3838)</f>
      </c>
      <c r="M3839" s="183" t="str">
        <f>L3839*(1-K3839)</f>
      </c>
    </row>
    <row r="3840">
      <c r="A3840" t="s">
        <v>167</v>
      </c>
      <c r="B3840" t="s">
        <v>232</v>
      </c>
      <c r="C3840" s="35" t="s">
        <v>457</v>
      </c>
      <c r="D3840" t="s">
        <v>530</v>
      </c>
      <c r="E3840" t="s">
        <v>548</v>
      </c>
      <c r="F3840" s="176" t="n">
        <v>2042</v>
      </c>
      <c r="G3840" s="177" t="n">
        <v>68</v>
      </c>
      <c r="H3840" s="178" t="n">
        <v>21853.798054276</v>
      </c>
      <c r="I3840" s="179" t="n">
        <v>2907099.57808385</v>
      </c>
      <c r="J3840" s="180" t="str">
        <f>IF(I3840&gt;0,H3840/I3840,0)</f>
      </c>
      <c r="K3840" s="181" t="str">
        <f>1-EXP(-J3840)</f>
      </c>
      <c r="L3840" s="182" t="str">
        <f>IF(G3840=30,1,M3839)</f>
      </c>
      <c r="M3840" s="183" t="str">
        <f>L3840*(1-K3840)</f>
      </c>
    </row>
    <row r="3841">
      <c r="A3841" t="s">
        <v>167</v>
      </c>
      <c r="B3841" t="s">
        <v>232</v>
      </c>
      <c r="C3841" s="35" t="s">
        <v>457</v>
      </c>
      <c r="D3841" t="s">
        <v>530</v>
      </c>
      <c r="E3841" t="s">
        <v>548</v>
      </c>
      <c r="F3841" s="176" t="n">
        <v>2042</v>
      </c>
      <c r="G3841" s="177" t="n">
        <v>69</v>
      </c>
      <c r="H3841" s="178" t="n">
        <v>22196.9227314348</v>
      </c>
      <c r="I3841" s="179" t="n">
        <v>2799232.88913001</v>
      </c>
      <c r="J3841" s="180" t="str">
        <f>IF(I3841&gt;0,H3841/I3841,0)</f>
      </c>
      <c r="K3841" s="181" t="str">
        <f>1-EXP(-J3841)</f>
      </c>
      <c r="L3841" s="182" t="str">
        <f>IF(G3841=30,1,M3840)</f>
      </c>
      <c r="M3841" s="183" t="str">
        <f>L3841*(1-K3841)</f>
      </c>
    </row>
    <row r="3842">
      <c r="A3842" t="s">
        <v>167</v>
      </c>
      <c r="B3842" t="s">
        <v>232</v>
      </c>
      <c r="C3842" s="35" t="s">
        <v>457</v>
      </c>
      <c r="D3842" t="s">
        <v>530</v>
      </c>
      <c r="E3842" t="s">
        <v>548</v>
      </c>
      <c r="F3842" s="176" t="n">
        <v>2043</v>
      </c>
      <c r="G3842" s="177" t="n">
        <v>30</v>
      </c>
      <c r="H3842" s="178" t="n">
        <v>728.154456553033</v>
      </c>
      <c r="I3842" s="179" t="n">
        <v>4831980.77701476</v>
      </c>
      <c r="J3842" s="180" t="str">
        <f>IF(I3842&gt;0,H3842/I3842,0)</f>
      </c>
      <c r="K3842" s="181" t="str">
        <f>1-EXP(-J3842)</f>
      </c>
      <c r="L3842" s="182" t="str">
        <f>IF(G3842=30,1,M3841)</f>
      </c>
      <c r="M3842" s="183" t="str">
        <f>L3842*(1-K3842)</f>
      </c>
    </row>
    <row r="3843">
      <c r="A3843" t="s">
        <v>167</v>
      </c>
      <c r="B3843" t="s">
        <v>232</v>
      </c>
      <c r="C3843" s="35" t="s">
        <v>457</v>
      </c>
      <c r="D3843" t="s">
        <v>530</v>
      </c>
      <c r="E3843" t="s">
        <v>548</v>
      </c>
      <c r="F3843" s="176" t="n">
        <v>2043</v>
      </c>
      <c r="G3843" s="177" t="n">
        <v>31</v>
      </c>
      <c r="H3843" s="178" t="n">
        <v>1047.32693716429</v>
      </c>
      <c r="I3843" s="179" t="n">
        <v>4875668.88377841</v>
      </c>
      <c r="J3843" s="180" t="str">
        <f>IF(I3843&gt;0,H3843/I3843,0)</f>
      </c>
      <c r="K3843" s="181" t="str">
        <f>1-EXP(-J3843)</f>
      </c>
      <c r="L3843" s="182" t="str">
        <f>IF(G3843=30,1,M3842)</f>
      </c>
      <c r="M3843" s="183" t="str">
        <f>L3843*(1-K3843)</f>
      </c>
    </row>
    <row r="3844">
      <c r="A3844" t="s">
        <v>167</v>
      </c>
      <c r="B3844" t="s">
        <v>232</v>
      </c>
      <c r="C3844" s="35" t="s">
        <v>457</v>
      </c>
      <c r="D3844" t="s">
        <v>530</v>
      </c>
      <c r="E3844" t="s">
        <v>548</v>
      </c>
      <c r="F3844" s="176" t="n">
        <v>2043</v>
      </c>
      <c r="G3844" s="177" t="n">
        <v>32</v>
      </c>
      <c r="H3844" s="178" t="n">
        <v>1074.60718311982</v>
      </c>
      <c r="I3844" s="179" t="n">
        <v>4796190.93004066</v>
      </c>
      <c r="J3844" s="180" t="str">
        <f>IF(I3844&gt;0,H3844/I3844,0)</f>
      </c>
      <c r="K3844" s="181" t="str">
        <f>1-EXP(-J3844)</f>
      </c>
      <c r="L3844" s="182" t="str">
        <f>IF(G3844=30,1,M3843)</f>
      </c>
      <c r="M3844" s="183" t="str">
        <f>L3844*(1-K3844)</f>
      </c>
    </row>
    <row r="3845">
      <c r="A3845" t="s">
        <v>167</v>
      </c>
      <c r="B3845" t="s">
        <v>232</v>
      </c>
      <c r="C3845" s="35" t="s">
        <v>457</v>
      </c>
      <c r="D3845" t="s">
        <v>530</v>
      </c>
      <c r="E3845" t="s">
        <v>548</v>
      </c>
      <c r="F3845" s="176" t="n">
        <v>2043</v>
      </c>
      <c r="G3845" s="177" t="n">
        <v>33</v>
      </c>
      <c r="H3845" s="178" t="n">
        <v>1111.80062078069</v>
      </c>
      <c r="I3845" s="179" t="n">
        <v>4695188.64195615</v>
      </c>
      <c r="J3845" s="180" t="str">
        <f>IF(I3845&gt;0,H3845/I3845,0)</f>
      </c>
      <c r="K3845" s="181" t="str">
        <f>1-EXP(-J3845)</f>
      </c>
      <c r="L3845" s="182" t="str">
        <f>IF(G3845=30,1,M3844)</f>
      </c>
      <c r="M3845" s="183" t="str">
        <f>L3845*(1-K3845)</f>
      </c>
    </row>
    <row r="3846">
      <c r="A3846" t="s">
        <v>167</v>
      </c>
      <c r="B3846" t="s">
        <v>232</v>
      </c>
      <c r="C3846" s="35" t="s">
        <v>457</v>
      </c>
      <c r="D3846" t="s">
        <v>530</v>
      </c>
      <c r="E3846" t="s">
        <v>548</v>
      </c>
      <c r="F3846" s="176" t="n">
        <v>2043</v>
      </c>
      <c r="G3846" s="177" t="n">
        <v>34</v>
      </c>
      <c r="H3846" s="178" t="n">
        <v>1163.36870142186</v>
      </c>
      <c r="I3846" s="179" t="n">
        <v>4638492.87599516</v>
      </c>
      <c r="J3846" s="180" t="str">
        <f>IF(I3846&gt;0,H3846/I3846,0)</f>
      </c>
      <c r="K3846" s="181" t="str">
        <f>1-EXP(-J3846)</f>
      </c>
      <c r="L3846" s="182" t="str">
        <f>IF(G3846=30,1,M3845)</f>
      </c>
      <c r="M3846" s="183" t="str">
        <f>L3846*(1-K3846)</f>
      </c>
    </row>
    <row r="3847">
      <c r="A3847" t="s">
        <v>167</v>
      </c>
      <c r="B3847" t="s">
        <v>232</v>
      </c>
      <c r="C3847" s="35" t="s">
        <v>457</v>
      </c>
      <c r="D3847" t="s">
        <v>530</v>
      </c>
      <c r="E3847" t="s">
        <v>548</v>
      </c>
      <c r="F3847" s="176" t="n">
        <v>2043</v>
      </c>
      <c r="G3847" s="177" t="n">
        <v>35</v>
      </c>
      <c r="H3847" s="178" t="n">
        <v>1248.8530403395</v>
      </c>
      <c r="I3847" s="179" t="n">
        <v>4630358.57752709</v>
      </c>
      <c r="J3847" s="180" t="str">
        <f>IF(I3847&gt;0,H3847/I3847,0)</f>
      </c>
      <c r="K3847" s="181" t="str">
        <f>1-EXP(-J3847)</f>
      </c>
      <c r="L3847" s="182" t="str">
        <f>IF(G3847=30,1,M3846)</f>
      </c>
      <c r="M3847" s="183" t="str">
        <f>L3847*(1-K3847)</f>
      </c>
    </row>
    <row r="3848">
      <c r="A3848" t="s">
        <v>167</v>
      </c>
      <c r="B3848" t="s">
        <v>232</v>
      </c>
      <c r="C3848" s="35" t="s">
        <v>457</v>
      </c>
      <c r="D3848" t="s">
        <v>530</v>
      </c>
      <c r="E3848" t="s">
        <v>548</v>
      </c>
      <c r="F3848" s="176" t="n">
        <v>2043</v>
      </c>
      <c r="G3848" s="177" t="n">
        <v>36</v>
      </c>
      <c r="H3848" s="178" t="n">
        <v>1584.15160129648</v>
      </c>
      <c r="I3848" s="179" t="n">
        <v>4602122.35031768</v>
      </c>
      <c r="J3848" s="180" t="str">
        <f>IF(I3848&gt;0,H3848/I3848,0)</f>
      </c>
      <c r="K3848" s="181" t="str">
        <f>1-EXP(-J3848)</f>
      </c>
      <c r="L3848" s="182" t="str">
        <f>IF(G3848=30,1,M3847)</f>
      </c>
      <c r="M3848" s="183" t="str">
        <f>L3848*(1-K3848)</f>
      </c>
    </row>
    <row r="3849">
      <c r="A3849" t="s">
        <v>167</v>
      </c>
      <c r="B3849" t="s">
        <v>232</v>
      </c>
      <c r="C3849" s="35" t="s">
        <v>457</v>
      </c>
      <c r="D3849" t="s">
        <v>530</v>
      </c>
      <c r="E3849" t="s">
        <v>548</v>
      </c>
      <c r="F3849" s="176" t="n">
        <v>2043</v>
      </c>
      <c r="G3849" s="177" t="n">
        <v>37</v>
      </c>
      <c r="H3849" s="178" t="n">
        <v>1697.51426681288</v>
      </c>
      <c r="I3849" s="179" t="n">
        <v>4530383.52368467</v>
      </c>
      <c r="J3849" s="180" t="str">
        <f>IF(I3849&gt;0,H3849/I3849,0)</f>
      </c>
      <c r="K3849" s="181" t="str">
        <f>1-EXP(-J3849)</f>
      </c>
      <c r="L3849" s="182" t="str">
        <f>IF(G3849=30,1,M3848)</f>
      </c>
      <c r="M3849" s="183" t="str">
        <f>L3849*(1-K3849)</f>
      </c>
    </row>
    <row r="3850">
      <c r="A3850" t="s">
        <v>167</v>
      </c>
      <c r="B3850" t="s">
        <v>232</v>
      </c>
      <c r="C3850" s="35" t="s">
        <v>457</v>
      </c>
      <c r="D3850" t="s">
        <v>530</v>
      </c>
      <c r="E3850" t="s">
        <v>548</v>
      </c>
      <c r="F3850" s="176" t="n">
        <v>2043</v>
      </c>
      <c r="G3850" s="177" t="n">
        <v>38</v>
      </c>
      <c r="H3850" s="178" t="n">
        <v>1820.81918234153</v>
      </c>
      <c r="I3850" s="179" t="n">
        <v>4435826.59078345</v>
      </c>
      <c r="J3850" s="180" t="str">
        <f>IF(I3850&gt;0,H3850/I3850,0)</f>
      </c>
      <c r="K3850" s="181" t="str">
        <f>1-EXP(-J3850)</f>
      </c>
      <c r="L3850" s="182" t="str">
        <f>IF(G3850=30,1,M3849)</f>
      </c>
      <c r="M3850" s="183" t="str">
        <f>L3850*(1-K3850)</f>
      </c>
    </row>
    <row r="3851">
      <c r="A3851" t="s">
        <v>167</v>
      </c>
      <c r="B3851" t="s">
        <v>232</v>
      </c>
      <c r="C3851" s="35" t="s">
        <v>457</v>
      </c>
      <c r="D3851" t="s">
        <v>530</v>
      </c>
      <c r="E3851" t="s">
        <v>548</v>
      </c>
      <c r="F3851" s="176" t="n">
        <v>2043</v>
      </c>
      <c r="G3851" s="177" t="n">
        <v>39</v>
      </c>
      <c r="H3851" s="178" t="n">
        <v>1904.21964590489</v>
      </c>
      <c r="I3851" s="179" t="n">
        <v>4337516.45513261</v>
      </c>
      <c r="J3851" s="180" t="str">
        <f>IF(I3851&gt;0,H3851/I3851,0)</f>
      </c>
      <c r="K3851" s="181" t="str">
        <f>1-EXP(-J3851)</f>
      </c>
      <c r="L3851" s="182" t="str">
        <f>IF(G3851=30,1,M3850)</f>
      </c>
      <c r="M3851" s="183" t="str">
        <f>L3851*(1-K3851)</f>
      </c>
    </row>
    <row r="3852">
      <c r="A3852" t="s">
        <v>167</v>
      </c>
      <c r="B3852" t="s">
        <v>232</v>
      </c>
      <c r="C3852" s="35" t="s">
        <v>457</v>
      </c>
      <c r="D3852" t="s">
        <v>530</v>
      </c>
      <c r="E3852" t="s">
        <v>548</v>
      </c>
      <c r="F3852" s="176" t="n">
        <v>2043</v>
      </c>
      <c r="G3852" s="177" t="n">
        <v>40</v>
      </c>
      <c r="H3852" s="178" t="n">
        <v>2086.43289143364</v>
      </c>
      <c r="I3852" s="179" t="n">
        <v>4292692.58276912</v>
      </c>
      <c r="J3852" s="180" t="str">
        <f>IF(I3852&gt;0,H3852/I3852,0)</f>
      </c>
      <c r="K3852" s="181" t="str">
        <f>1-EXP(-J3852)</f>
      </c>
      <c r="L3852" s="182" t="str">
        <f>IF(G3852=30,1,M3851)</f>
      </c>
      <c r="M3852" s="183" t="str">
        <f>L3852*(1-K3852)</f>
      </c>
    </row>
    <row r="3853">
      <c r="A3853" t="s">
        <v>167</v>
      </c>
      <c r="B3853" t="s">
        <v>232</v>
      </c>
      <c r="C3853" s="35" t="s">
        <v>457</v>
      </c>
      <c r="D3853" t="s">
        <v>530</v>
      </c>
      <c r="E3853" t="s">
        <v>548</v>
      </c>
      <c r="F3853" s="176" t="n">
        <v>2043</v>
      </c>
      <c r="G3853" s="177" t="n">
        <v>41</v>
      </c>
      <c r="H3853" s="178" t="n">
        <v>2734.74658125629</v>
      </c>
      <c r="I3853" s="179" t="n">
        <v>4270105.5412875</v>
      </c>
      <c r="J3853" s="180" t="str">
        <f>IF(I3853&gt;0,H3853/I3853,0)</f>
      </c>
      <c r="K3853" s="181" t="str">
        <f>1-EXP(-J3853)</f>
      </c>
      <c r="L3853" s="182" t="str">
        <f>IF(G3853=30,1,M3852)</f>
      </c>
      <c r="M3853" s="183" t="str">
        <f>L3853*(1-K3853)</f>
      </c>
    </row>
    <row r="3854">
      <c r="A3854" t="s">
        <v>167</v>
      </c>
      <c r="B3854" t="s">
        <v>232</v>
      </c>
      <c r="C3854" s="35" t="s">
        <v>457</v>
      </c>
      <c r="D3854" t="s">
        <v>530</v>
      </c>
      <c r="E3854" t="s">
        <v>548</v>
      </c>
      <c r="F3854" s="176" t="n">
        <v>2043</v>
      </c>
      <c r="G3854" s="177" t="n">
        <v>42</v>
      </c>
      <c r="H3854" s="178" t="n">
        <v>3041.13527525175</v>
      </c>
      <c r="I3854" s="179" t="n">
        <v>4247426.77676298</v>
      </c>
      <c r="J3854" s="180" t="str">
        <f>IF(I3854&gt;0,H3854/I3854,0)</f>
      </c>
      <c r="K3854" s="181" t="str">
        <f>1-EXP(-J3854)</f>
      </c>
      <c r="L3854" s="182" t="str">
        <f>IF(G3854=30,1,M3853)</f>
      </c>
      <c r="M3854" s="183" t="str">
        <f>L3854*(1-K3854)</f>
      </c>
    </row>
    <row r="3855">
      <c r="A3855" t="s">
        <v>167</v>
      </c>
      <c r="B3855" t="s">
        <v>232</v>
      </c>
      <c r="C3855" s="35" t="s">
        <v>457</v>
      </c>
      <c r="D3855" t="s">
        <v>530</v>
      </c>
      <c r="E3855" t="s">
        <v>548</v>
      </c>
      <c r="F3855" s="176" t="n">
        <v>2043</v>
      </c>
      <c r="G3855" s="177" t="n">
        <v>43</v>
      </c>
      <c r="H3855" s="178" t="n">
        <v>3412.10728683481</v>
      </c>
      <c r="I3855" s="179" t="n">
        <v>4243637.19159583</v>
      </c>
      <c r="J3855" s="180" t="str">
        <f>IF(I3855&gt;0,H3855/I3855,0)</f>
      </c>
      <c r="K3855" s="181" t="str">
        <f>1-EXP(-J3855)</f>
      </c>
      <c r="L3855" s="182" t="str">
        <f>IF(G3855=30,1,M3854)</f>
      </c>
      <c r="M3855" s="183" t="str">
        <f>L3855*(1-K3855)</f>
      </c>
    </row>
    <row r="3856">
      <c r="A3856" t="s">
        <v>167</v>
      </c>
      <c r="B3856" t="s">
        <v>232</v>
      </c>
      <c r="C3856" s="35" t="s">
        <v>457</v>
      </c>
      <c r="D3856" t="s">
        <v>530</v>
      </c>
      <c r="E3856" t="s">
        <v>548</v>
      </c>
      <c r="F3856" s="176" t="n">
        <v>2043</v>
      </c>
      <c r="G3856" s="177" t="n">
        <v>44</v>
      </c>
      <c r="H3856" s="178" t="n">
        <v>3645.98621087229</v>
      </c>
      <c r="I3856" s="179" t="n">
        <v>4277211.82362291</v>
      </c>
      <c r="J3856" s="180" t="str">
        <f>IF(I3856&gt;0,H3856/I3856,0)</f>
      </c>
      <c r="K3856" s="181" t="str">
        <f>1-EXP(-J3856)</f>
      </c>
      <c r="L3856" s="182" t="str">
        <f>IF(G3856=30,1,M3855)</f>
      </c>
      <c r="M3856" s="183" t="str">
        <f>L3856*(1-K3856)</f>
      </c>
    </row>
    <row r="3857">
      <c r="A3857" t="s">
        <v>167</v>
      </c>
      <c r="B3857" t="s">
        <v>232</v>
      </c>
      <c r="C3857" s="35" t="s">
        <v>457</v>
      </c>
      <c r="D3857" t="s">
        <v>530</v>
      </c>
      <c r="E3857" t="s">
        <v>548</v>
      </c>
      <c r="F3857" s="176" t="n">
        <v>2043</v>
      </c>
      <c r="G3857" s="177" t="n">
        <v>45</v>
      </c>
      <c r="H3857" s="178" t="n">
        <v>3978.94535363858</v>
      </c>
      <c r="I3857" s="179" t="n">
        <v>4312830.16429187</v>
      </c>
      <c r="J3857" s="180" t="str">
        <f>IF(I3857&gt;0,H3857/I3857,0)</f>
      </c>
      <c r="K3857" s="181" t="str">
        <f>1-EXP(-J3857)</f>
      </c>
      <c r="L3857" s="182" t="str">
        <f>IF(G3857=30,1,M3856)</f>
      </c>
      <c r="M3857" s="183" t="str">
        <f>L3857*(1-K3857)</f>
      </c>
    </row>
    <row r="3858">
      <c r="A3858" t="s">
        <v>167</v>
      </c>
      <c r="B3858" t="s">
        <v>232</v>
      </c>
      <c r="C3858" s="35" t="s">
        <v>457</v>
      </c>
      <c r="D3858" t="s">
        <v>530</v>
      </c>
      <c r="E3858" t="s">
        <v>548</v>
      </c>
      <c r="F3858" s="176" t="n">
        <v>2043</v>
      </c>
      <c r="G3858" s="177" t="n">
        <v>46</v>
      </c>
      <c r="H3858" s="178" t="n">
        <v>4938.64802647978</v>
      </c>
      <c r="I3858" s="179" t="n">
        <v>4302412.91760044</v>
      </c>
      <c r="J3858" s="180" t="str">
        <f>IF(I3858&gt;0,H3858/I3858,0)</f>
      </c>
      <c r="K3858" s="181" t="str">
        <f>1-EXP(-J3858)</f>
      </c>
      <c r="L3858" s="182" t="str">
        <f>IF(G3858=30,1,M3857)</f>
      </c>
      <c r="M3858" s="183" t="str">
        <f>L3858*(1-K3858)</f>
      </c>
    </row>
    <row r="3859">
      <c r="A3859" t="s">
        <v>167</v>
      </c>
      <c r="B3859" t="s">
        <v>232</v>
      </c>
      <c r="C3859" s="35" t="s">
        <v>457</v>
      </c>
      <c r="D3859" t="s">
        <v>530</v>
      </c>
      <c r="E3859" t="s">
        <v>548</v>
      </c>
      <c r="F3859" s="176" t="n">
        <v>2043</v>
      </c>
      <c r="G3859" s="177" t="n">
        <v>47</v>
      </c>
      <c r="H3859" s="178" t="n">
        <v>5329.18603344045</v>
      </c>
      <c r="I3859" s="179" t="n">
        <v>4234007.02863596</v>
      </c>
      <c r="J3859" s="180" t="str">
        <f>IF(I3859&gt;0,H3859/I3859,0)</f>
      </c>
      <c r="K3859" s="181" t="str">
        <f>1-EXP(-J3859)</f>
      </c>
      <c r="L3859" s="182" t="str">
        <f>IF(G3859=30,1,M3858)</f>
      </c>
      <c r="M3859" s="183" t="str">
        <f>L3859*(1-K3859)</f>
      </c>
    </row>
    <row r="3860">
      <c r="A3860" t="s">
        <v>167</v>
      </c>
      <c r="B3860" t="s">
        <v>232</v>
      </c>
      <c r="C3860" s="35" t="s">
        <v>457</v>
      </c>
      <c r="D3860" t="s">
        <v>530</v>
      </c>
      <c r="E3860" t="s">
        <v>548</v>
      </c>
      <c r="F3860" s="176" t="n">
        <v>2043</v>
      </c>
      <c r="G3860" s="177" t="n">
        <v>48</v>
      </c>
      <c r="H3860" s="178" t="n">
        <v>5785.75956263618</v>
      </c>
      <c r="I3860" s="179" t="n">
        <v>4162968.90389883</v>
      </c>
      <c r="J3860" s="180" t="str">
        <f>IF(I3860&gt;0,H3860/I3860,0)</f>
      </c>
      <c r="K3860" s="181" t="str">
        <f>1-EXP(-J3860)</f>
      </c>
      <c r="L3860" s="182" t="str">
        <f>IF(G3860=30,1,M3859)</f>
      </c>
      <c r="M3860" s="183" t="str">
        <f>L3860*(1-K3860)</f>
      </c>
    </row>
    <row r="3861">
      <c r="A3861" t="s">
        <v>167</v>
      </c>
      <c r="B3861" t="s">
        <v>232</v>
      </c>
      <c r="C3861" s="35" t="s">
        <v>457</v>
      </c>
      <c r="D3861" t="s">
        <v>530</v>
      </c>
      <c r="E3861" t="s">
        <v>548</v>
      </c>
      <c r="F3861" s="176" t="n">
        <v>2043</v>
      </c>
      <c r="G3861" s="177" t="n">
        <v>49</v>
      </c>
      <c r="H3861" s="178" t="n">
        <v>6145.91247587277</v>
      </c>
      <c r="I3861" s="179" t="n">
        <v>4100236.82900713</v>
      </c>
      <c r="J3861" s="180" t="str">
        <f>IF(I3861&gt;0,H3861/I3861,0)</f>
      </c>
      <c r="K3861" s="181" t="str">
        <f>1-EXP(-J3861)</f>
      </c>
      <c r="L3861" s="182" t="str">
        <f>IF(G3861=30,1,M3860)</f>
      </c>
      <c r="M3861" s="183" t="str">
        <f>L3861*(1-K3861)</f>
      </c>
    </row>
    <row r="3862">
      <c r="A3862" t="s">
        <v>167</v>
      </c>
      <c r="B3862" t="s">
        <v>232</v>
      </c>
      <c r="C3862" s="35" t="s">
        <v>457</v>
      </c>
      <c r="D3862" t="s">
        <v>530</v>
      </c>
      <c r="E3862" t="s">
        <v>548</v>
      </c>
      <c r="F3862" s="176" t="n">
        <v>2043</v>
      </c>
      <c r="G3862" s="177" t="n">
        <v>50</v>
      </c>
      <c r="H3862" s="178" t="n">
        <v>6581.24169504251</v>
      </c>
      <c r="I3862" s="179" t="n">
        <v>4039155.03238389</v>
      </c>
      <c r="J3862" s="180" t="str">
        <f>IF(I3862&gt;0,H3862/I3862,0)</f>
      </c>
      <c r="K3862" s="181" t="str">
        <f>1-EXP(-J3862)</f>
      </c>
      <c r="L3862" s="182" t="str">
        <f>IF(G3862=30,1,M3861)</f>
      </c>
      <c r="M3862" s="183" t="str">
        <f>L3862*(1-K3862)</f>
      </c>
    </row>
    <row r="3863">
      <c r="A3863" t="s">
        <v>167</v>
      </c>
      <c r="B3863" t="s">
        <v>232</v>
      </c>
      <c r="C3863" s="35" t="s">
        <v>457</v>
      </c>
      <c r="D3863" t="s">
        <v>530</v>
      </c>
      <c r="E3863" t="s">
        <v>548</v>
      </c>
      <c r="F3863" s="176" t="n">
        <v>2043</v>
      </c>
      <c r="G3863" s="177" t="n">
        <v>51</v>
      </c>
      <c r="H3863" s="178" t="n">
        <v>7387.81976290028</v>
      </c>
      <c r="I3863" s="179" t="n">
        <v>4010970.75498913</v>
      </c>
      <c r="J3863" s="180" t="str">
        <f>IF(I3863&gt;0,H3863/I3863,0)</f>
      </c>
      <c r="K3863" s="181" t="str">
        <f>1-EXP(-J3863)</f>
      </c>
      <c r="L3863" s="182" t="str">
        <f>IF(G3863=30,1,M3862)</f>
      </c>
      <c r="M3863" s="183" t="str">
        <f>L3863*(1-K3863)</f>
      </c>
    </row>
    <row r="3864">
      <c r="A3864" t="s">
        <v>167</v>
      </c>
      <c r="B3864" t="s">
        <v>232</v>
      </c>
      <c r="C3864" s="35" t="s">
        <v>457</v>
      </c>
      <c r="D3864" t="s">
        <v>530</v>
      </c>
      <c r="E3864" t="s">
        <v>548</v>
      </c>
      <c r="F3864" s="176" t="n">
        <v>2043</v>
      </c>
      <c r="G3864" s="177" t="n">
        <v>52</v>
      </c>
      <c r="H3864" s="178" t="n">
        <v>7973.86594890777</v>
      </c>
      <c r="I3864" s="179" t="n">
        <v>3976229.13645485</v>
      </c>
      <c r="J3864" s="180" t="str">
        <f>IF(I3864&gt;0,H3864/I3864,0)</f>
      </c>
      <c r="K3864" s="181" t="str">
        <f>1-EXP(-J3864)</f>
      </c>
      <c r="L3864" s="182" t="str">
        <f>IF(G3864=30,1,M3863)</f>
      </c>
      <c r="M3864" s="183" t="str">
        <f>L3864*(1-K3864)</f>
      </c>
    </row>
    <row r="3865">
      <c r="A3865" t="s">
        <v>167</v>
      </c>
      <c r="B3865" t="s">
        <v>232</v>
      </c>
      <c r="C3865" s="35" t="s">
        <v>457</v>
      </c>
      <c r="D3865" t="s">
        <v>530</v>
      </c>
      <c r="E3865" t="s">
        <v>548</v>
      </c>
      <c r="F3865" s="176" t="n">
        <v>2043</v>
      </c>
      <c r="G3865" s="177" t="n">
        <v>53</v>
      </c>
      <c r="H3865" s="178" t="n">
        <v>8605.6983353179</v>
      </c>
      <c r="I3865" s="179" t="n">
        <v>3943728.24716067</v>
      </c>
      <c r="J3865" s="180" t="str">
        <f>IF(I3865&gt;0,H3865/I3865,0)</f>
      </c>
      <c r="K3865" s="181" t="str">
        <f>1-EXP(-J3865)</f>
      </c>
      <c r="L3865" s="182" t="str">
        <f>IF(G3865=30,1,M3864)</f>
      </c>
      <c r="M3865" s="183" t="str">
        <f>L3865*(1-K3865)</f>
      </c>
    </row>
    <row r="3866">
      <c r="A3866" t="s">
        <v>167</v>
      </c>
      <c r="B3866" t="s">
        <v>232</v>
      </c>
      <c r="C3866" s="35" t="s">
        <v>457</v>
      </c>
      <c r="D3866" t="s">
        <v>530</v>
      </c>
      <c r="E3866" t="s">
        <v>548</v>
      </c>
      <c r="F3866" s="176" t="n">
        <v>2043</v>
      </c>
      <c r="G3866" s="177" t="n">
        <v>54</v>
      </c>
      <c r="H3866" s="178" t="n">
        <v>9411.90240521525</v>
      </c>
      <c r="I3866" s="179" t="n">
        <v>3931705.23829972</v>
      </c>
      <c r="J3866" s="180" t="str">
        <f>IF(I3866&gt;0,H3866/I3866,0)</f>
      </c>
      <c r="K3866" s="181" t="str">
        <f>1-EXP(-J3866)</f>
      </c>
      <c r="L3866" s="182" t="str">
        <f>IF(G3866=30,1,M3865)</f>
      </c>
      <c r="M3866" s="183" t="str">
        <f>L3866*(1-K3866)</f>
      </c>
    </row>
    <row r="3867">
      <c r="A3867" t="s">
        <v>167</v>
      </c>
      <c r="B3867" t="s">
        <v>232</v>
      </c>
      <c r="C3867" s="35" t="s">
        <v>457</v>
      </c>
      <c r="D3867" t="s">
        <v>530</v>
      </c>
      <c r="E3867" t="s">
        <v>548</v>
      </c>
      <c r="F3867" s="176" t="n">
        <v>2043</v>
      </c>
      <c r="G3867" s="177" t="n">
        <v>55</v>
      </c>
      <c r="H3867" s="178" t="n">
        <v>10255.0589766596</v>
      </c>
      <c r="I3867" s="179" t="n">
        <v>3873712.13060546</v>
      </c>
      <c r="J3867" s="180" t="str">
        <f>IF(I3867&gt;0,H3867/I3867,0)</f>
      </c>
      <c r="K3867" s="181" t="str">
        <f>1-EXP(-J3867)</f>
      </c>
      <c r="L3867" s="182" t="str">
        <f>IF(G3867=30,1,M3866)</f>
      </c>
      <c r="M3867" s="183" t="str">
        <f>L3867*(1-K3867)</f>
      </c>
    </row>
    <row r="3868">
      <c r="A3868" t="s">
        <v>167</v>
      </c>
      <c r="B3868" t="s">
        <v>232</v>
      </c>
      <c r="C3868" s="35" t="s">
        <v>457</v>
      </c>
      <c r="D3868" t="s">
        <v>530</v>
      </c>
      <c r="E3868" t="s">
        <v>548</v>
      </c>
      <c r="F3868" s="176" t="n">
        <v>2043</v>
      </c>
      <c r="G3868" s="177" t="n">
        <v>56</v>
      </c>
      <c r="H3868" s="178" t="n">
        <v>11024.5729409645</v>
      </c>
      <c r="I3868" s="179" t="n">
        <v>3806305.94307159</v>
      </c>
      <c r="J3868" s="180" t="str">
        <f>IF(I3868&gt;0,H3868/I3868,0)</f>
      </c>
      <c r="K3868" s="181" t="str">
        <f>1-EXP(-J3868)</f>
      </c>
      <c r="L3868" s="182" t="str">
        <f>IF(G3868=30,1,M3867)</f>
      </c>
      <c r="M3868" s="183" t="str">
        <f>L3868*(1-K3868)</f>
      </c>
    </row>
    <row r="3869">
      <c r="A3869" t="s">
        <v>167</v>
      </c>
      <c r="B3869" t="s">
        <v>232</v>
      </c>
      <c r="C3869" s="35" t="s">
        <v>457</v>
      </c>
      <c r="D3869" t="s">
        <v>530</v>
      </c>
      <c r="E3869" t="s">
        <v>548</v>
      </c>
      <c r="F3869" s="176" t="n">
        <v>2043</v>
      </c>
      <c r="G3869" s="177" t="n">
        <v>57</v>
      </c>
      <c r="H3869" s="178" t="n">
        <v>12163.5331946006</v>
      </c>
      <c r="I3869" s="179" t="n">
        <v>3795383.99068997</v>
      </c>
      <c r="J3869" s="180" t="str">
        <f>IF(I3869&gt;0,H3869/I3869,0)</f>
      </c>
      <c r="K3869" s="181" t="str">
        <f>1-EXP(-J3869)</f>
      </c>
      <c r="L3869" s="182" t="str">
        <f>IF(G3869=30,1,M3868)</f>
      </c>
      <c r="M3869" s="183" t="str">
        <f>L3869*(1-K3869)</f>
      </c>
    </row>
    <row r="3870">
      <c r="A3870" t="s">
        <v>167</v>
      </c>
      <c r="B3870" t="s">
        <v>232</v>
      </c>
      <c r="C3870" s="35" t="s">
        <v>457</v>
      </c>
      <c r="D3870" t="s">
        <v>530</v>
      </c>
      <c r="E3870" t="s">
        <v>548</v>
      </c>
      <c r="F3870" s="176" t="n">
        <v>2043</v>
      </c>
      <c r="G3870" s="177" t="n">
        <v>58</v>
      </c>
      <c r="H3870" s="178" t="n">
        <v>13579.5624575633</v>
      </c>
      <c r="I3870" s="179" t="n">
        <v>3835115.40088987</v>
      </c>
      <c r="J3870" s="180" t="str">
        <f>IF(I3870&gt;0,H3870/I3870,0)</f>
      </c>
      <c r="K3870" s="181" t="str">
        <f>1-EXP(-J3870)</f>
      </c>
      <c r="L3870" s="182" t="str">
        <f>IF(G3870=30,1,M3869)</f>
      </c>
      <c r="M3870" s="183" t="str">
        <f>L3870*(1-K3870)</f>
      </c>
    </row>
    <row r="3871">
      <c r="A3871" t="s">
        <v>167</v>
      </c>
      <c r="B3871" t="s">
        <v>232</v>
      </c>
      <c r="C3871" s="35" t="s">
        <v>457</v>
      </c>
      <c r="D3871" t="s">
        <v>530</v>
      </c>
      <c r="E3871" t="s">
        <v>548</v>
      </c>
      <c r="F3871" s="176" t="n">
        <v>2043</v>
      </c>
      <c r="G3871" s="177" t="n">
        <v>59</v>
      </c>
      <c r="H3871" s="178" t="n">
        <v>14352.8270126992</v>
      </c>
      <c r="I3871" s="179" t="n">
        <v>3832970.05804858</v>
      </c>
      <c r="J3871" s="180" t="str">
        <f>IF(I3871&gt;0,H3871/I3871,0)</f>
      </c>
      <c r="K3871" s="181" t="str">
        <f>1-EXP(-J3871)</f>
      </c>
      <c r="L3871" s="182" t="str">
        <f>IF(G3871=30,1,M3870)</f>
      </c>
      <c r="M3871" s="183" t="str">
        <f>L3871*(1-K3871)</f>
      </c>
    </row>
    <row r="3872">
      <c r="A3872" t="s">
        <v>167</v>
      </c>
      <c r="B3872" t="s">
        <v>232</v>
      </c>
      <c r="C3872" s="35" t="s">
        <v>457</v>
      </c>
      <c r="D3872" t="s">
        <v>530</v>
      </c>
      <c r="E3872" t="s">
        <v>548</v>
      </c>
      <c r="F3872" s="176" t="n">
        <v>2043</v>
      </c>
      <c r="G3872" s="177" t="n">
        <v>60</v>
      </c>
      <c r="H3872" s="178" t="n">
        <v>15065.921740216</v>
      </c>
      <c r="I3872" s="179" t="n">
        <v>3776080.24878033</v>
      </c>
      <c r="J3872" s="180" t="str">
        <f>IF(I3872&gt;0,H3872/I3872,0)</f>
      </c>
      <c r="K3872" s="181" t="str">
        <f>1-EXP(-J3872)</f>
      </c>
      <c r="L3872" s="182" t="str">
        <f>IF(G3872=30,1,M3871)</f>
      </c>
      <c r="M3872" s="183" t="str">
        <f>L3872*(1-K3872)</f>
      </c>
    </row>
    <row r="3873">
      <c r="A3873" t="s">
        <v>167</v>
      </c>
      <c r="B3873" t="s">
        <v>232</v>
      </c>
      <c r="C3873" s="35" t="s">
        <v>457</v>
      </c>
      <c r="D3873" t="s">
        <v>530</v>
      </c>
      <c r="E3873" t="s">
        <v>548</v>
      </c>
      <c r="F3873" s="176" t="n">
        <v>2043</v>
      </c>
      <c r="G3873" s="177" t="n">
        <v>61</v>
      </c>
      <c r="H3873" s="178" t="n">
        <v>15766.8222294078</v>
      </c>
      <c r="I3873" s="179" t="n">
        <v>3695305.6412348</v>
      </c>
      <c r="J3873" s="180" t="str">
        <f>IF(I3873&gt;0,H3873/I3873,0)</f>
      </c>
      <c r="K3873" s="181" t="str">
        <f>1-EXP(-J3873)</f>
      </c>
      <c r="L3873" s="182" t="str">
        <f>IF(G3873=30,1,M3872)</f>
      </c>
      <c r="M3873" s="183" t="str">
        <f>L3873*(1-K3873)</f>
      </c>
    </row>
    <row r="3874">
      <c r="A3874" t="s">
        <v>167</v>
      </c>
      <c r="B3874" t="s">
        <v>232</v>
      </c>
      <c r="C3874" s="35" t="s">
        <v>457</v>
      </c>
      <c r="D3874" t="s">
        <v>530</v>
      </c>
      <c r="E3874" t="s">
        <v>548</v>
      </c>
      <c r="F3874" s="176" t="n">
        <v>2043</v>
      </c>
      <c r="G3874" s="177" t="n">
        <v>62</v>
      </c>
      <c r="H3874" s="178" t="n">
        <v>16615.1972638752</v>
      </c>
      <c r="I3874" s="179" t="n">
        <v>3607321.67440474</v>
      </c>
      <c r="J3874" s="180" t="str">
        <f>IF(I3874&gt;0,H3874/I3874,0)</f>
      </c>
      <c r="K3874" s="181" t="str">
        <f>1-EXP(-J3874)</f>
      </c>
      <c r="L3874" s="182" t="str">
        <f>IF(G3874=30,1,M3873)</f>
      </c>
      <c r="M3874" s="183" t="str">
        <f>L3874*(1-K3874)</f>
      </c>
    </row>
    <row r="3875">
      <c r="A3875" t="s">
        <v>167</v>
      </c>
      <c r="B3875" t="s">
        <v>232</v>
      </c>
      <c r="C3875" s="35" t="s">
        <v>457</v>
      </c>
      <c r="D3875" t="s">
        <v>530</v>
      </c>
      <c r="E3875" t="s">
        <v>548</v>
      </c>
      <c r="F3875" s="176" t="n">
        <v>2043</v>
      </c>
      <c r="G3875" s="177" t="n">
        <v>63</v>
      </c>
      <c r="H3875" s="178" t="n">
        <v>17523.0674553421</v>
      </c>
      <c r="I3875" s="179" t="n">
        <v>3522717.645085</v>
      </c>
      <c r="J3875" s="180" t="str">
        <f>IF(I3875&gt;0,H3875/I3875,0)</f>
      </c>
      <c r="K3875" s="181" t="str">
        <f>1-EXP(-J3875)</f>
      </c>
      <c r="L3875" s="182" t="str">
        <f>IF(G3875=30,1,M3874)</f>
      </c>
      <c r="M3875" s="183" t="str">
        <f>L3875*(1-K3875)</f>
      </c>
    </row>
    <row r="3876">
      <c r="A3876" t="s">
        <v>167</v>
      </c>
      <c r="B3876" t="s">
        <v>232</v>
      </c>
      <c r="C3876" s="35" t="s">
        <v>457</v>
      </c>
      <c r="D3876" t="s">
        <v>530</v>
      </c>
      <c r="E3876" t="s">
        <v>548</v>
      </c>
      <c r="F3876" s="176" t="n">
        <v>2043</v>
      </c>
      <c r="G3876" s="177" t="n">
        <v>64</v>
      </c>
      <c r="H3876" s="178" t="n">
        <v>18720.9085229085</v>
      </c>
      <c r="I3876" s="179" t="n">
        <v>3424069.51301695</v>
      </c>
      <c r="J3876" s="180" t="str">
        <f>IF(I3876&gt;0,H3876/I3876,0)</f>
      </c>
      <c r="K3876" s="181" t="str">
        <f>1-EXP(-J3876)</f>
      </c>
      <c r="L3876" s="182" t="str">
        <f>IF(G3876=30,1,M3875)</f>
      </c>
      <c r="M3876" s="183" t="str">
        <f>L3876*(1-K3876)</f>
      </c>
    </row>
    <row r="3877">
      <c r="A3877" t="s">
        <v>167</v>
      </c>
      <c r="B3877" t="s">
        <v>232</v>
      </c>
      <c r="C3877" s="35" t="s">
        <v>457</v>
      </c>
      <c r="D3877" t="s">
        <v>530</v>
      </c>
      <c r="E3877" t="s">
        <v>548</v>
      </c>
      <c r="F3877" s="176" t="n">
        <v>2043</v>
      </c>
      <c r="G3877" s="177" t="n">
        <v>65</v>
      </c>
      <c r="H3877" s="178" t="n">
        <v>19727.7952771497</v>
      </c>
      <c r="I3877" s="179" t="n">
        <v>3302404.45591399</v>
      </c>
      <c r="J3877" s="180" t="str">
        <f>IF(I3877&gt;0,H3877/I3877,0)</f>
      </c>
      <c r="K3877" s="181" t="str">
        <f>1-EXP(-J3877)</f>
      </c>
      <c r="L3877" s="182" t="str">
        <f>IF(G3877=30,1,M3876)</f>
      </c>
      <c r="M3877" s="183" t="str">
        <f>L3877*(1-K3877)</f>
      </c>
    </row>
    <row r="3878">
      <c r="A3878" t="s">
        <v>167</v>
      </c>
      <c r="B3878" t="s">
        <v>232</v>
      </c>
      <c r="C3878" s="35" t="s">
        <v>457</v>
      </c>
      <c r="D3878" t="s">
        <v>530</v>
      </c>
      <c r="E3878" t="s">
        <v>548</v>
      </c>
      <c r="F3878" s="176" t="n">
        <v>2043</v>
      </c>
      <c r="G3878" s="177" t="n">
        <v>66</v>
      </c>
      <c r="H3878" s="178" t="n">
        <v>20023.5181751548</v>
      </c>
      <c r="I3878" s="179" t="n">
        <v>3183341.10147764</v>
      </c>
      <c r="J3878" s="180" t="str">
        <f>IF(I3878&gt;0,H3878/I3878,0)</f>
      </c>
      <c r="K3878" s="181" t="str">
        <f>1-EXP(-J3878)</f>
      </c>
      <c r="L3878" s="182" t="str">
        <f>IF(G3878=30,1,M3877)</f>
      </c>
      <c r="M3878" s="183" t="str">
        <f>L3878*(1-K3878)</f>
      </c>
    </row>
    <row r="3879">
      <c r="A3879" t="s">
        <v>167</v>
      </c>
      <c r="B3879" t="s">
        <v>232</v>
      </c>
      <c r="C3879" s="35" t="s">
        <v>457</v>
      </c>
      <c r="D3879" t="s">
        <v>530</v>
      </c>
      <c r="E3879" t="s">
        <v>548</v>
      </c>
      <c r="F3879" s="176" t="n">
        <v>2043</v>
      </c>
      <c r="G3879" s="177" t="n">
        <v>67</v>
      </c>
      <c r="H3879" s="178" t="n">
        <v>21092.1712269393</v>
      </c>
      <c r="I3879" s="179" t="n">
        <v>3074839.43851173</v>
      </c>
      <c r="J3879" s="180" t="str">
        <f>IF(I3879&gt;0,H3879/I3879,0)</f>
      </c>
      <c r="K3879" s="181" t="str">
        <f>1-EXP(-J3879)</f>
      </c>
      <c r="L3879" s="182" t="str">
        <f>IF(G3879=30,1,M3878)</f>
      </c>
      <c r="M3879" s="183" t="str">
        <f>L3879*(1-K3879)</f>
      </c>
    </row>
    <row r="3880">
      <c r="A3880" t="s">
        <v>167</v>
      </c>
      <c r="B3880" t="s">
        <v>232</v>
      </c>
      <c r="C3880" s="35" t="s">
        <v>457</v>
      </c>
      <c r="D3880" t="s">
        <v>530</v>
      </c>
      <c r="E3880" t="s">
        <v>548</v>
      </c>
      <c r="F3880" s="176" t="n">
        <v>2043</v>
      </c>
      <c r="G3880" s="177" t="n">
        <v>68</v>
      </c>
      <c r="H3880" s="178" t="n">
        <v>21974.9100899258</v>
      </c>
      <c r="I3880" s="179" t="n">
        <v>2954230.75403135</v>
      </c>
      <c r="J3880" s="180" t="str">
        <f>IF(I3880&gt;0,H3880/I3880,0)</f>
      </c>
      <c r="K3880" s="181" t="str">
        <f>1-EXP(-J3880)</f>
      </c>
      <c r="L3880" s="182" t="str">
        <f>IF(G3880=30,1,M3879)</f>
      </c>
      <c r="M3880" s="183" t="str">
        <f>L3880*(1-K3880)</f>
      </c>
    </row>
    <row r="3881">
      <c r="A3881" t="s">
        <v>167</v>
      </c>
      <c r="B3881" t="s">
        <v>232</v>
      </c>
      <c r="C3881" s="35" t="s">
        <v>457</v>
      </c>
      <c r="D3881" t="s">
        <v>530</v>
      </c>
      <c r="E3881" t="s">
        <v>548</v>
      </c>
      <c r="F3881" s="176" t="n">
        <v>2043</v>
      </c>
      <c r="G3881" s="177" t="n">
        <v>69</v>
      </c>
      <c r="H3881" s="178" t="n">
        <v>22347.2814410177</v>
      </c>
      <c r="I3881" s="179" t="n">
        <v>2844441.34413054</v>
      </c>
      <c r="J3881" s="180" t="str">
        <f>IF(I3881&gt;0,H3881/I3881,0)</f>
      </c>
      <c r="K3881" s="181" t="str">
        <f>1-EXP(-J3881)</f>
      </c>
      <c r="L3881" s="182" t="str">
        <f>IF(G3881=30,1,M3880)</f>
      </c>
      <c r="M3881" s="183" t="str">
        <f>L3881*(1-K3881)</f>
      </c>
    </row>
    <row r="3882">
      <c r="A3882" t="s">
        <v>167</v>
      </c>
      <c r="B3882" t="s">
        <v>232</v>
      </c>
      <c r="C3882" s="35" t="s">
        <v>457</v>
      </c>
      <c r="D3882" t="s">
        <v>530</v>
      </c>
      <c r="E3882" t="s">
        <v>548</v>
      </c>
      <c r="F3882" s="176" t="n">
        <v>2044</v>
      </c>
      <c r="G3882" s="177" t="n">
        <v>30</v>
      </c>
      <c r="H3882" s="178" t="n">
        <v>711.421250596454</v>
      </c>
      <c r="I3882" s="179" t="n">
        <v>4734997.52803404</v>
      </c>
      <c r="J3882" s="180" t="str">
        <f>IF(I3882&gt;0,H3882/I3882,0)</f>
      </c>
      <c r="K3882" s="181" t="str">
        <f>1-EXP(-J3882)</f>
      </c>
      <c r="L3882" s="182" t="str">
        <f>IF(G3882=30,1,M3881)</f>
      </c>
      <c r="M3882" s="183" t="str">
        <f>L3882*(1-K3882)</f>
      </c>
    </row>
    <row r="3883">
      <c r="A3883" t="s">
        <v>167</v>
      </c>
      <c r="B3883" t="s">
        <v>232</v>
      </c>
      <c r="C3883" s="35" t="s">
        <v>457</v>
      </c>
      <c r="D3883" t="s">
        <v>530</v>
      </c>
      <c r="E3883" t="s">
        <v>548</v>
      </c>
      <c r="F3883" s="176" t="n">
        <v>2044</v>
      </c>
      <c r="G3883" s="177" t="n">
        <v>31</v>
      </c>
      <c r="H3883" s="178" t="n">
        <v>1032.63991982192</v>
      </c>
      <c r="I3883" s="179" t="n">
        <v>4826482.81280128</v>
      </c>
      <c r="J3883" s="180" t="str">
        <f>IF(I3883&gt;0,H3883/I3883,0)</f>
      </c>
      <c r="K3883" s="181" t="str">
        <f>1-EXP(-J3883)</f>
      </c>
      <c r="L3883" s="182" t="str">
        <f>IF(G3883=30,1,M3882)</f>
      </c>
      <c r="M3883" s="183" t="str">
        <f>L3883*(1-K3883)</f>
      </c>
    </row>
    <row r="3884">
      <c r="A3884" t="s">
        <v>167</v>
      </c>
      <c r="B3884" t="s">
        <v>232</v>
      </c>
      <c r="C3884" s="35" t="s">
        <v>457</v>
      </c>
      <c r="D3884" t="s">
        <v>530</v>
      </c>
      <c r="E3884" t="s">
        <v>548</v>
      </c>
      <c r="F3884" s="176" t="n">
        <v>2044</v>
      </c>
      <c r="G3884" s="177" t="n">
        <v>32</v>
      </c>
      <c r="H3884" s="178" t="n">
        <v>1087.01775046988</v>
      </c>
      <c r="I3884" s="179" t="n">
        <v>4870143.56796555</v>
      </c>
      <c r="J3884" s="180" t="str">
        <f>IF(I3884&gt;0,H3884/I3884,0)</f>
      </c>
      <c r="K3884" s="181" t="str">
        <f>1-EXP(-J3884)</f>
      </c>
      <c r="L3884" s="182" t="str">
        <f>IF(G3884=30,1,M3883)</f>
      </c>
      <c r="M3884" s="183" t="str">
        <f>L3884*(1-K3884)</f>
      </c>
    </row>
    <row r="3885">
      <c r="A3885" t="s">
        <v>167</v>
      </c>
      <c r="B3885" t="s">
        <v>232</v>
      </c>
      <c r="C3885" s="35" t="s">
        <v>457</v>
      </c>
      <c r="D3885" t="s">
        <v>530</v>
      </c>
      <c r="E3885" t="s">
        <v>548</v>
      </c>
      <c r="F3885" s="176" t="n">
        <v>2044</v>
      </c>
      <c r="G3885" s="177" t="n">
        <v>33</v>
      </c>
      <c r="H3885" s="178" t="n">
        <v>1129.93190577609</v>
      </c>
      <c r="I3885" s="179" t="n">
        <v>4790540.61680535</v>
      </c>
      <c r="J3885" s="180" t="str">
        <f>IF(I3885&gt;0,H3885/I3885,0)</f>
      </c>
      <c r="K3885" s="181" t="str">
        <f>1-EXP(-J3885)</f>
      </c>
      <c r="L3885" s="182" t="str">
        <f>IF(G3885=30,1,M3884)</f>
      </c>
      <c r="M3885" s="183" t="str">
        <f>L3885*(1-K3885)</f>
      </c>
    </row>
    <row r="3886">
      <c r="A3886" t="s">
        <v>167</v>
      </c>
      <c r="B3886" t="s">
        <v>232</v>
      </c>
      <c r="C3886" s="35" t="s">
        <v>457</v>
      </c>
      <c r="D3886" t="s">
        <v>530</v>
      </c>
      <c r="E3886" t="s">
        <v>548</v>
      </c>
      <c r="F3886" s="176" t="n">
        <v>2044</v>
      </c>
      <c r="G3886" s="177" t="n">
        <v>34</v>
      </c>
      <c r="H3886" s="178" t="n">
        <v>1171.84289704125</v>
      </c>
      <c r="I3886" s="179" t="n">
        <v>4689401.36894669</v>
      </c>
      <c r="J3886" s="180" t="str">
        <f>IF(I3886&gt;0,H3886/I3886,0)</f>
      </c>
      <c r="K3886" s="181" t="str">
        <f>1-EXP(-J3886)</f>
      </c>
      <c r="L3886" s="182" t="str">
        <f>IF(G3886=30,1,M3885)</f>
      </c>
      <c r="M3886" s="183" t="str">
        <f>L3886*(1-K3886)</f>
      </c>
    </row>
    <row r="3887">
      <c r="A3887" t="s">
        <v>167</v>
      </c>
      <c r="B3887" t="s">
        <v>232</v>
      </c>
      <c r="C3887" s="35" t="s">
        <v>457</v>
      </c>
      <c r="D3887" t="s">
        <v>530</v>
      </c>
      <c r="E3887" t="s">
        <v>548</v>
      </c>
      <c r="F3887" s="176" t="n">
        <v>2044</v>
      </c>
      <c r="G3887" s="177" t="n">
        <v>35</v>
      </c>
      <c r="H3887" s="178" t="n">
        <v>1245.28072613394</v>
      </c>
      <c r="I3887" s="179" t="n">
        <v>4632481.12026564</v>
      </c>
      <c r="J3887" s="180" t="str">
        <f>IF(I3887&gt;0,H3887/I3887,0)</f>
      </c>
      <c r="K3887" s="181" t="str">
        <f>1-EXP(-J3887)</f>
      </c>
      <c r="L3887" s="182" t="str">
        <f>IF(G3887=30,1,M3886)</f>
      </c>
      <c r="M3887" s="183" t="str">
        <f>L3887*(1-K3887)</f>
      </c>
    </row>
    <row r="3888">
      <c r="A3888" t="s">
        <v>167</v>
      </c>
      <c r="B3888" t="s">
        <v>232</v>
      </c>
      <c r="C3888" s="35" t="s">
        <v>457</v>
      </c>
      <c r="D3888" t="s">
        <v>530</v>
      </c>
      <c r="E3888" t="s">
        <v>548</v>
      </c>
      <c r="F3888" s="176" t="n">
        <v>2044</v>
      </c>
      <c r="G3888" s="177" t="n">
        <v>36</v>
      </c>
      <c r="H3888" s="178" t="n">
        <v>1583.11005119866</v>
      </c>
      <c r="I3888" s="179" t="n">
        <v>4623999.64017453</v>
      </c>
      <c r="J3888" s="180" t="str">
        <f>IF(I3888&gt;0,H3888/I3888,0)</f>
      </c>
      <c r="K3888" s="181" t="str">
        <f>1-EXP(-J3888)</f>
      </c>
      <c r="L3888" s="182" t="str">
        <f>IF(G3888=30,1,M3887)</f>
      </c>
      <c r="M3888" s="183" t="str">
        <f>L3888*(1-K3888)</f>
      </c>
    </row>
    <row r="3889">
      <c r="A3889" t="s">
        <v>167</v>
      </c>
      <c r="B3889" t="s">
        <v>232</v>
      </c>
      <c r="C3889" s="35" t="s">
        <v>457</v>
      </c>
      <c r="D3889" t="s">
        <v>530</v>
      </c>
      <c r="E3889" t="s">
        <v>548</v>
      </c>
      <c r="F3889" s="176" t="n">
        <v>2044</v>
      </c>
      <c r="G3889" s="177" t="n">
        <v>37</v>
      </c>
      <c r="H3889" s="178" t="n">
        <v>1711.86361792536</v>
      </c>
      <c r="I3889" s="179" t="n">
        <v>4595552.16687241</v>
      </c>
      <c r="J3889" s="180" t="str">
        <f>IF(I3889&gt;0,H3889/I3889,0)</f>
      </c>
      <c r="K3889" s="181" t="str">
        <f>1-EXP(-J3889)</f>
      </c>
      <c r="L3889" s="182" t="str">
        <f>IF(G3889=30,1,M3888)</f>
      </c>
      <c r="M3889" s="183" t="str">
        <f>L3889*(1-K3889)</f>
      </c>
    </row>
    <row r="3890">
      <c r="A3890" t="s">
        <v>167</v>
      </c>
      <c r="B3890" t="s">
        <v>232</v>
      </c>
      <c r="C3890" s="35" t="s">
        <v>457</v>
      </c>
      <c r="D3890" t="s">
        <v>530</v>
      </c>
      <c r="E3890" t="s">
        <v>548</v>
      </c>
      <c r="F3890" s="176" t="n">
        <v>2044</v>
      </c>
      <c r="G3890" s="177" t="n">
        <v>38</v>
      </c>
      <c r="H3890" s="178" t="n">
        <v>1846.66811571292</v>
      </c>
      <c r="I3890" s="179" t="n">
        <v>4523451.22794243</v>
      </c>
      <c r="J3890" s="180" t="str">
        <f>IF(I3890&gt;0,H3890/I3890,0)</f>
      </c>
      <c r="K3890" s="181" t="str">
        <f>1-EXP(-J3890)</f>
      </c>
      <c r="L3890" s="182" t="str">
        <f>IF(G3890=30,1,M3889)</f>
      </c>
      <c r="M3890" s="183" t="str">
        <f>L3890*(1-K3890)</f>
      </c>
    </row>
    <row r="3891">
      <c r="A3891" t="s">
        <v>167</v>
      </c>
      <c r="B3891" t="s">
        <v>232</v>
      </c>
      <c r="C3891" s="35" t="s">
        <v>457</v>
      </c>
      <c r="D3891" t="s">
        <v>530</v>
      </c>
      <c r="E3891" t="s">
        <v>548</v>
      </c>
      <c r="F3891" s="176" t="n">
        <v>2044</v>
      </c>
      <c r="G3891" s="177" t="n">
        <v>39</v>
      </c>
      <c r="H3891" s="178" t="n">
        <v>1920.76279233495</v>
      </c>
      <c r="I3891" s="179" t="n">
        <v>4428518.24596608</v>
      </c>
      <c r="J3891" s="180" t="str">
        <f>IF(I3891&gt;0,H3891/I3891,0)</f>
      </c>
      <c r="K3891" s="181" t="str">
        <f>1-EXP(-J3891)</f>
      </c>
      <c r="L3891" s="182" t="str">
        <f>IF(G3891=30,1,M3890)</f>
      </c>
      <c r="M3891" s="183" t="str">
        <f>L3891*(1-K3891)</f>
      </c>
    </row>
    <row r="3892">
      <c r="A3892" t="s">
        <v>167</v>
      </c>
      <c r="B3892" t="s">
        <v>232</v>
      </c>
      <c r="C3892" s="35" t="s">
        <v>457</v>
      </c>
      <c r="D3892" t="s">
        <v>530</v>
      </c>
      <c r="E3892" t="s">
        <v>548</v>
      </c>
      <c r="F3892" s="176" t="n">
        <v>2044</v>
      </c>
      <c r="G3892" s="177" t="n">
        <v>40</v>
      </c>
      <c r="H3892" s="178" t="n">
        <v>2058.05208782852</v>
      </c>
      <c r="I3892" s="179" t="n">
        <v>4329852.01787334</v>
      </c>
      <c r="J3892" s="180" t="str">
        <f>IF(I3892&gt;0,H3892/I3892,0)</f>
      </c>
      <c r="K3892" s="181" t="str">
        <f>1-EXP(-J3892)</f>
      </c>
      <c r="L3892" s="182" t="str">
        <f>IF(G3892=30,1,M3891)</f>
      </c>
      <c r="M3892" s="183" t="str">
        <f>L3892*(1-K3892)</f>
      </c>
    </row>
    <row r="3893">
      <c r="A3893" t="s">
        <v>167</v>
      </c>
      <c r="B3893" t="s">
        <v>232</v>
      </c>
      <c r="C3893" s="35" t="s">
        <v>457</v>
      </c>
      <c r="D3893" t="s">
        <v>530</v>
      </c>
      <c r="E3893" t="s">
        <v>548</v>
      </c>
      <c r="F3893" s="176" t="n">
        <v>2044</v>
      </c>
      <c r="G3893" s="177" t="n">
        <v>41</v>
      </c>
      <c r="H3893" s="178" t="n">
        <v>2686.65779760812</v>
      </c>
      <c r="I3893" s="179" t="n">
        <v>4284467.10610756</v>
      </c>
      <c r="J3893" s="180" t="str">
        <f>IF(I3893&gt;0,H3893/I3893,0)</f>
      </c>
      <c r="K3893" s="181" t="str">
        <f>1-EXP(-J3893)</f>
      </c>
      <c r="L3893" s="182" t="str">
        <f>IF(G3893=30,1,M3892)</f>
      </c>
      <c r="M3893" s="183" t="str">
        <f>L3893*(1-K3893)</f>
      </c>
    </row>
    <row r="3894">
      <c r="A3894" t="s">
        <v>167</v>
      </c>
      <c r="B3894" t="s">
        <v>232</v>
      </c>
      <c r="C3894" s="35" t="s">
        <v>457</v>
      </c>
      <c r="D3894" t="s">
        <v>530</v>
      </c>
      <c r="E3894" t="s">
        <v>548</v>
      </c>
      <c r="F3894" s="176" t="n">
        <v>2044</v>
      </c>
      <c r="G3894" s="177" t="n">
        <v>42</v>
      </c>
      <c r="H3894" s="178" t="n">
        <v>2993.43084695901</v>
      </c>
      <c r="I3894" s="179" t="n">
        <v>4261465.78863293</v>
      </c>
      <c r="J3894" s="180" t="str">
        <f>IF(I3894&gt;0,H3894/I3894,0)</f>
      </c>
      <c r="K3894" s="181" t="str">
        <f>1-EXP(-J3894)</f>
      </c>
      <c r="L3894" s="182" t="str">
        <f>IF(G3894=30,1,M3893)</f>
      </c>
      <c r="M3894" s="183" t="str">
        <f>L3894*(1-K3894)</f>
      </c>
    </row>
    <row r="3895">
      <c r="A3895" t="s">
        <v>167</v>
      </c>
      <c r="B3895" t="s">
        <v>232</v>
      </c>
      <c r="C3895" s="35" t="s">
        <v>457</v>
      </c>
      <c r="D3895" t="s">
        <v>530</v>
      </c>
      <c r="E3895" t="s">
        <v>548</v>
      </c>
      <c r="F3895" s="176" t="n">
        <v>2044</v>
      </c>
      <c r="G3895" s="177" t="n">
        <v>43</v>
      </c>
      <c r="H3895" s="178" t="n">
        <v>3350.77863156726</v>
      </c>
      <c r="I3895" s="179" t="n">
        <v>4238035.42394942</v>
      </c>
      <c r="J3895" s="180" t="str">
        <f>IF(I3895&gt;0,H3895/I3895,0)</f>
      </c>
      <c r="K3895" s="181" t="str">
        <f>1-EXP(-J3895)</f>
      </c>
      <c r="L3895" s="182" t="str">
        <f>IF(G3895=30,1,M3894)</f>
      </c>
      <c r="M3895" s="183" t="str">
        <f>L3895*(1-K3895)</f>
      </c>
    </row>
    <row r="3896">
      <c r="A3896" t="s">
        <v>167</v>
      </c>
      <c r="B3896" t="s">
        <v>232</v>
      </c>
      <c r="C3896" s="35" t="s">
        <v>457</v>
      </c>
      <c r="D3896" t="s">
        <v>530</v>
      </c>
      <c r="E3896" t="s">
        <v>548</v>
      </c>
      <c r="F3896" s="176" t="n">
        <v>2044</v>
      </c>
      <c r="G3896" s="177" t="n">
        <v>44</v>
      </c>
      <c r="H3896" s="178" t="n">
        <v>3545.57860637872</v>
      </c>
      <c r="I3896" s="179" t="n">
        <v>4233352.47773579</v>
      </c>
      <c r="J3896" s="180" t="str">
        <f>IF(I3896&gt;0,H3896/I3896,0)</f>
      </c>
      <c r="K3896" s="181" t="str">
        <f>1-EXP(-J3896)</f>
      </c>
      <c r="L3896" s="182" t="str">
        <f>IF(G3896=30,1,M3895)</f>
      </c>
      <c r="M3896" s="183" t="str">
        <f>L3896*(1-K3896)</f>
      </c>
    </row>
    <row r="3897">
      <c r="A3897" t="s">
        <v>167</v>
      </c>
      <c r="B3897" t="s">
        <v>232</v>
      </c>
      <c r="C3897" s="35" t="s">
        <v>457</v>
      </c>
      <c r="D3897" t="s">
        <v>530</v>
      </c>
      <c r="E3897" t="s">
        <v>548</v>
      </c>
      <c r="F3897" s="176" t="n">
        <v>2044</v>
      </c>
      <c r="G3897" s="177" t="n">
        <v>45</v>
      </c>
      <c r="H3897" s="178" t="n">
        <v>3892.14358290706</v>
      </c>
      <c r="I3897" s="179" t="n">
        <v>4266049.76162509</v>
      </c>
      <c r="J3897" s="180" t="str">
        <f>IF(I3897&gt;0,H3897/I3897,0)</f>
      </c>
      <c r="K3897" s="181" t="str">
        <f>1-EXP(-J3897)</f>
      </c>
      <c r="L3897" s="182" t="str">
        <f>IF(G3897=30,1,M3896)</f>
      </c>
      <c r="M3897" s="183" t="str">
        <f>L3897*(1-K3897)</f>
      </c>
    </row>
    <row r="3898">
      <c r="A3898" t="s">
        <v>167</v>
      </c>
      <c r="B3898" t="s">
        <v>232</v>
      </c>
      <c r="C3898" s="35" t="s">
        <v>457</v>
      </c>
      <c r="D3898" t="s">
        <v>530</v>
      </c>
      <c r="E3898" t="s">
        <v>548</v>
      </c>
      <c r="F3898" s="176" t="n">
        <v>2044</v>
      </c>
      <c r="G3898" s="177" t="n">
        <v>46</v>
      </c>
      <c r="H3898" s="178" t="n">
        <v>4884.83106457391</v>
      </c>
      <c r="I3898" s="179" t="n">
        <v>4300600.0603891</v>
      </c>
      <c r="J3898" s="180" t="str">
        <f>IF(I3898&gt;0,H3898/I3898,0)</f>
      </c>
      <c r="K3898" s="181" t="str">
        <f>1-EXP(-J3898)</f>
      </c>
      <c r="L3898" s="182" t="str">
        <f>IF(G3898=30,1,M3897)</f>
      </c>
      <c r="M3898" s="183" t="str">
        <f>L3898*(1-K3898)</f>
      </c>
    </row>
    <row r="3899">
      <c r="A3899" t="s">
        <v>167</v>
      </c>
      <c r="B3899" t="s">
        <v>232</v>
      </c>
      <c r="C3899" s="35" t="s">
        <v>457</v>
      </c>
      <c r="D3899" t="s">
        <v>530</v>
      </c>
      <c r="E3899" t="s">
        <v>548</v>
      </c>
      <c r="F3899" s="176" t="n">
        <v>2044</v>
      </c>
      <c r="G3899" s="177" t="n">
        <v>47</v>
      </c>
      <c r="H3899" s="178" t="n">
        <v>5357.24521522224</v>
      </c>
      <c r="I3899" s="179" t="n">
        <v>4289403.3668133</v>
      </c>
      <c r="J3899" s="180" t="str">
        <f>IF(I3899&gt;0,H3899/I3899,0)</f>
      </c>
      <c r="K3899" s="181" t="str">
        <f>1-EXP(-J3899)</f>
      </c>
      <c r="L3899" s="182" t="str">
        <f>IF(G3899=30,1,M3898)</f>
      </c>
      <c r="M3899" s="183" t="str">
        <f>L3899*(1-K3899)</f>
      </c>
    </row>
    <row r="3900">
      <c r="A3900" t="s">
        <v>167</v>
      </c>
      <c r="B3900" t="s">
        <v>232</v>
      </c>
      <c r="C3900" s="35" t="s">
        <v>457</v>
      </c>
      <c r="D3900" t="s">
        <v>530</v>
      </c>
      <c r="E3900" t="s">
        <v>548</v>
      </c>
      <c r="F3900" s="176" t="n">
        <v>2044</v>
      </c>
      <c r="G3900" s="177" t="n">
        <v>48</v>
      </c>
      <c r="H3900" s="178" t="n">
        <v>5824.855345421</v>
      </c>
      <c r="I3900" s="179" t="n">
        <v>4219985.26482756</v>
      </c>
      <c r="J3900" s="180" t="str">
        <f>IF(I3900&gt;0,H3900/I3900,0)</f>
      </c>
      <c r="K3900" s="181" t="str">
        <f>1-EXP(-J3900)</f>
      </c>
      <c r="L3900" s="182" t="str">
        <f>IF(G3900=30,1,M3899)</f>
      </c>
      <c r="M3900" s="183" t="str">
        <f>L3900*(1-K3900)</f>
      </c>
    </row>
    <row r="3901">
      <c r="A3901" t="s">
        <v>167</v>
      </c>
      <c r="B3901" t="s">
        <v>232</v>
      </c>
      <c r="C3901" s="35" t="s">
        <v>457</v>
      </c>
      <c r="D3901" t="s">
        <v>530</v>
      </c>
      <c r="E3901" t="s">
        <v>548</v>
      </c>
      <c r="F3901" s="176" t="n">
        <v>2044</v>
      </c>
      <c r="G3901" s="177" t="n">
        <v>49</v>
      </c>
      <c r="H3901" s="178" t="n">
        <v>6168.44485211776</v>
      </c>
      <c r="I3901" s="179" t="n">
        <v>4147812.6655741</v>
      </c>
      <c r="J3901" s="180" t="str">
        <f>IF(I3901&gt;0,H3901/I3901,0)</f>
      </c>
      <c r="K3901" s="181" t="str">
        <f>1-EXP(-J3901)</f>
      </c>
      <c r="L3901" s="182" t="str">
        <f>IF(G3901=30,1,M3900)</f>
      </c>
      <c r="M3901" s="183" t="str">
        <f>L3901*(1-K3901)</f>
      </c>
    </row>
    <row r="3902">
      <c r="A3902" t="s">
        <v>167</v>
      </c>
      <c r="B3902" t="s">
        <v>232</v>
      </c>
      <c r="C3902" s="35" t="s">
        <v>457</v>
      </c>
      <c r="D3902" t="s">
        <v>530</v>
      </c>
      <c r="E3902" t="s">
        <v>548</v>
      </c>
      <c r="F3902" s="176" t="n">
        <v>2044</v>
      </c>
      <c r="G3902" s="177" t="n">
        <v>50</v>
      </c>
      <c r="H3902" s="178" t="n">
        <v>6598.93188551265</v>
      </c>
      <c r="I3902" s="179" t="n">
        <v>4083983.78866329</v>
      </c>
      <c r="J3902" s="180" t="str">
        <f>IF(I3902&gt;0,H3902/I3902,0)</f>
      </c>
      <c r="K3902" s="181" t="str">
        <f>1-EXP(-J3902)</f>
      </c>
      <c r="L3902" s="182" t="str">
        <f>IF(G3902=30,1,M3901)</f>
      </c>
      <c r="M3902" s="183" t="str">
        <f>L3902*(1-K3902)</f>
      </c>
    </row>
    <row r="3903">
      <c r="A3903" t="s">
        <v>167</v>
      </c>
      <c r="B3903" t="s">
        <v>232</v>
      </c>
      <c r="C3903" s="35" t="s">
        <v>457</v>
      </c>
      <c r="D3903" t="s">
        <v>530</v>
      </c>
      <c r="E3903" t="s">
        <v>548</v>
      </c>
      <c r="F3903" s="176" t="n">
        <v>2044</v>
      </c>
      <c r="G3903" s="177" t="n">
        <v>51</v>
      </c>
      <c r="H3903" s="178" t="n">
        <v>7346.68816820968</v>
      </c>
      <c r="I3903" s="179" t="n">
        <v>4021664.22233767</v>
      </c>
      <c r="J3903" s="180" t="str">
        <f>IF(I3903&gt;0,H3903/I3903,0)</f>
      </c>
      <c r="K3903" s="181" t="str">
        <f>1-EXP(-J3903)</f>
      </c>
      <c r="L3903" s="182" t="str">
        <f>IF(G3903=30,1,M3902)</f>
      </c>
      <c r="M3903" s="183" t="str">
        <f>L3903*(1-K3903)</f>
      </c>
    </row>
    <row r="3904">
      <c r="A3904" t="s">
        <v>167</v>
      </c>
      <c r="B3904" t="s">
        <v>232</v>
      </c>
      <c r="C3904" s="35" t="s">
        <v>457</v>
      </c>
      <c r="D3904" t="s">
        <v>530</v>
      </c>
      <c r="E3904" t="s">
        <v>548</v>
      </c>
      <c r="F3904" s="176" t="n">
        <v>2044</v>
      </c>
      <c r="G3904" s="177" t="n">
        <v>52</v>
      </c>
      <c r="H3904" s="178" t="n">
        <v>7931.63863819194</v>
      </c>
      <c r="I3904" s="179" t="n">
        <v>3992169.72493117</v>
      </c>
      <c r="J3904" s="180" t="str">
        <f>IF(I3904&gt;0,H3904/I3904,0)</f>
      </c>
      <c r="K3904" s="181" t="str">
        <f>1-EXP(-J3904)</f>
      </c>
      <c r="L3904" s="182" t="str">
        <f>IF(G3904=30,1,M3903)</f>
      </c>
      <c r="M3904" s="183" t="str">
        <f>L3904*(1-K3904)</f>
      </c>
    </row>
    <row r="3905">
      <c r="A3905" t="s">
        <v>167</v>
      </c>
      <c r="B3905" t="s">
        <v>232</v>
      </c>
      <c r="C3905" s="35" t="s">
        <v>457</v>
      </c>
      <c r="D3905" t="s">
        <v>530</v>
      </c>
      <c r="E3905" t="s">
        <v>548</v>
      </c>
      <c r="F3905" s="176" t="n">
        <v>2044</v>
      </c>
      <c r="G3905" s="177" t="n">
        <v>53</v>
      </c>
      <c r="H3905" s="178" t="n">
        <v>8558.52812954527</v>
      </c>
      <c r="I3905" s="179" t="n">
        <v>3955874.01730662</v>
      </c>
      <c r="J3905" s="180" t="str">
        <f>IF(I3905&gt;0,H3905/I3905,0)</f>
      </c>
      <c r="K3905" s="181" t="str">
        <f>1-EXP(-J3905)</f>
      </c>
      <c r="L3905" s="182" t="str">
        <f>IF(G3905=30,1,M3904)</f>
      </c>
      <c r="M3905" s="183" t="str">
        <f>L3905*(1-K3905)</f>
      </c>
    </row>
    <row r="3906">
      <c r="A3906" t="s">
        <v>167</v>
      </c>
      <c r="B3906" t="s">
        <v>232</v>
      </c>
      <c r="C3906" s="35" t="s">
        <v>457</v>
      </c>
      <c r="D3906" t="s">
        <v>530</v>
      </c>
      <c r="E3906" t="s">
        <v>548</v>
      </c>
      <c r="F3906" s="176" t="n">
        <v>2044</v>
      </c>
      <c r="G3906" s="177" t="n">
        <v>54</v>
      </c>
      <c r="H3906" s="178" t="n">
        <v>9299.34648655958</v>
      </c>
      <c r="I3906" s="179" t="n">
        <v>3921699.97872122</v>
      </c>
      <c r="J3906" s="180" t="str">
        <f>IF(I3906&gt;0,H3906/I3906,0)</f>
      </c>
      <c r="K3906" s="181" t="str">
        <f>1-EXP(-J3906)</f>
      </c>
      <c r="L3906" s="182" t="str">
        <f>IF(G3906=30,1,M3905)</f>
      </c>
      <c r="M3906" s="183" t="str">
        <f>L3906*(1-K3906)</f>
      </c>
    </row>
    <row r="3907">
      <c r="A3907" t="s">
        <v>167</v>
      </c>
      <c r="B3907" t="s">
        <v>232</v>
      </c>
      <c r="C3907" s="35" t="s">
        <v>457</v>
      </c>
      <c r="D3907" t="s">
        <v>530</v>
      </c>
      <c r="E3907" t="s">
        <v>548</v>
      </c>
      <c r="F3907" s="176" t="n">
        <v>2044</v>
      </c>
      <c r="G3907" s="177" t="n">
        <v>55</v>
      </c>
      <c r="H3907" s="178" t="n">
        <v>10181.4267149989</v>
      </c>
      <c r="I3907" s="179" t="n">
        <v>3907691.10889738</v>
      </c>
      <c r="J3907" s="180" t="str">
        <f>IF(I3907&gt;0,H3907/I3907,0)</f>
      </c>
      <c r="K3907" s="181" t="str">
        <f>1-EXP(-J3907)</f>
      </c>
      <c r="L3907" s="182" t="str">
        <f>IF(G3907=30,1,M3906)</f>
      </c>
      <c r="M3907" s="183" t="str">
        <f>L3907*(1-K3907)</f>
      </c>
    </row>
    <row r="3908">
      <c r="A3908" t="s">
        <v>167</v>
      </c>
      <c r="B3908" t="s">
        <v>232</v>
      </c>
      <c r="C3908" s="35" t="s">
        <v>457</v>
      </c>
      <c r="D3908" t="s">
        <v>530</v>
      </c>
      <c r="E3908" t="s">
        <v>548</v>
      </c>
      <c r="F3908" s="176" t="n">
        <v>2044</v>
      </c>
      <c r="G3908" s="177" t="n">
        <v>56</v>
      </c>
      <c r="H3908" s="178" t="n">
        <v>10966.236616452</v>
      </c>
      <c r="I3908" s="179" t="n">
        <v>3847772.87323134</v>
      </c>
      <c r="J3908" s="180" t="str">
        <f>IF(I3908&gt;0,H3908/I3908,0)</f>
      </c>
      <c r="K3908" s="181" t="str">
        <f>1-EXP(-J3908)</f>
      </c>
      <c r="L3908" s="182" t="str">
        <f>IF(G3908=30,1,M3907)</f>
      </c>
      <c r="M3908" s="183" t="str">
        <f>L3908*(1-K3908)</f>
      </c>
    </row>
    <row r="3909">
      <c r="A3909" t="s">
        <v>167</v>
      </c>
      <c r="B3909" t="s">
        <v>232</v>
      </c>
      <c r="C3909" s="35" t="s">
        <v>457</v>
      </c>
      <c r="D3909" t="s">
        <v>530</v>
      </c>
      <c r="E3909" t="s">
        <v>548</v>
      </c>
      <c r="F3909" s="176" t="n">
        <v>2044</v>
      </c>
      <c r="G3909" s="177" t="n">
        <v>57</v>
      </c>
      <c r="H3909" s="178" t="n">
        <v>11920.4052206009</v>
      </c>
      <c r="I3909" s="179" t="n">
        <v>3778380.52783527</v>
      </c>
      <c r="J3909" s="180" t="str">
        <f>IF(I3909&gt;0,H3909/I3909,0)</f>
      </c>
      <c r="K3909" s="181" t="str">
        <f>1-EXP(-J3909)</f>
      </c>
      <c r="L3909" s="182" t="str">
        <f>IF(G3909=30,1,M3908)</f>
      </c>
      <c r="M3909" s="183" t="str">
        <f>L3909*(1-K3909)</f>
      </c>
    </row>
    <row r="3910">
      <c r="A3910" t="s">
        <v>167</v>
      </c>
      <c r="B3910" t="s">
        <v>232</v>
      </c>
      <c r="C3910" s="35" t="s">
        <v>457</v>
      </c>
      <c r="D3910" t="s">
        <v>530</v>
      </c>
      <c r="E3910" t="s">
        <v>548</v>
      </c>
      <c r="F3910" s="176" t="n">
        <v>2044</v>
      </c>
      <c r="G3910" s="177" t="n">
        <v>58</v>
      </c>
      <c r="H3910" s="178" t="n">
        <v>13130.7316286725</v>
      </c>
      <c r="I3910" s="179" t="n">
        <v>3764832.23046909</v>
      </c>
      <c r="J3910" s="180" t="str">
        <f>IF(I3910&gt;0,H3910/I3910,0)</f>
      </c>
      <c r="K3910" s="181" t="str">
        <f>1-EXP(-J3910)</f>
      </c>
      <c r="L3910" s="182" t="str">
        <f>IF(G3910=30,1,M3909)</f>
      </c>
      <c r="M3910" s="183" t="str">
        <f>L3910*(1-K3910)</f>
      </c>
    </row>
    <row r="3911">
      <c r="A3911" t="s">
        <v>167</v>
      </c>
      <c r="B3911" t="s">
        <v>232</v>
      </c>
      <c r="C3911" s="35" t="s">
        <v>457</v>
      </c>
      <c r="D3911" t="s">
        <v>530</v>
      </c>
      <c r="E3911" t="s">
        <v>548</v>
      </c>
      <c r="F3911" s="176" t="n">
        <v>2044</v>
      </c>
      <c r="G3911" s="177" t="n">
        <v>59</v>
      </c>
      <c r="H3911" s="178" t="n">
        <v>14016.725972836</v>
      </c>
      <c r="I3911" s="179" t="n">
        <v>3801237.78231958</v>
      </c>
      <c r="J3911" s="180" t="str">
        <f>IF(I3911&gt;0,H3911/I3911,0)</f>
      </c>
      <c r="K3911" s="181" t="str">
        <f>1-EXP(-J3911)</f>
      </c>
      <c r="L3911" s="182" t="str">
        <f>IF(G3911=30,1,M3910)</f>
      </c>
      <c r="M3911" s="183" t="str">
        <f>L3911*(1-K3911)</f>
      </c>
    </row>
    <row r="3912">
      <c r="A3912" t="s">
        <v>167</v>
      </c>
      <c r="B3912" t="s">
        <v>232</v>
      </c>
      <c r="C3912" s="35" t="s">
        <v>457</v>
      </c>
      <c r="D3912" t="s">
        <v>530</v>
      </c>
      <c r="E3912" t="s">
        <v>548</v>
      </c>
      <c r="F3912" s="176" t="n">
        <v>2044</v>
      </c>
      <c r="G3912" s="177" t="n">
        <v>60</v>
      </c>
      <c r="H3912" s="178" t="n">
        <v>15012.7372204211</v>
      </c>
      <c r="I3912" s="179" t="n">
        <v>3796453.28618925</v>
      </c>
      <c r="J3912" s="180" t="str">
        <f>IF(I3912&gt;0,H3912/I3912,0)</f>
      </c>
      <c r="K3912" s="181" t="str">
        <f>1-EXP(-J3912)</f>
      </c>
      <c r="L3912" s="182" t="str">
        <f>IF(G3912=30,1,M3911)</f>
      </c>
      <c r="M3912" s="183" t="str">
        <f>L3912*(1-K3912)</f>
      </c>
    </row>
    <row r="3913">
      <c r="A3913" t="s">
        <v>167</v>
      </c>
      <c r="B3913" t="s">
        <v>232</v>
      </c>
      <c r="C3913" s="35" t="s">
        <v>457</v>
      </c>
      <c r="D3913" t="s">
        <v>530</v>
      </c>
      <c r="E3913" t="s">
        <v>548</v>
      </c>
      <c r="F3913" s="176" t="n">
        <v>2044</v>
      </c>
      <c r="G3913" s="177" t="n">
        <v>61</v>
      </c>
      <c r="H3913" s="178" t="n">
        <v>15792.4728693462</v>
      </c>
      <c r="I3913" s="179" t="n">
        <v>3737088.2139644</v>
      </c>
      <c r="J3913" s="180" t="str">
        <f>IF(I3913&gt;0,H3913/I3913,0)</f>
      </c>
      <c r="K3913" s="181" t="str">
        <f>1-EXP(-J3913)</f>
      </c>
      <c r="L3913" s="182" t="str">
        <f>IF(G3913=30,1,M3912)</f>
      </c>
      <c r="M3913" s="183" t="str">
        <f>L3913*(1-K3913)</f>
      </c>
    </row>
    <row r="3914">
      <c r="A3914" t="s">
        <v>167</v>
      </c>
      <c r="B3914" t="s">
        <v>232</v>
      </c>
      <c r="C3914" s="35" t="s">
        <v>457</v>
      </c>
      <c r="D3914" t="s">
        <v>530</v>
      </c>
      <c r="E3914" t="s">
        <v>548</v>
      </c>
      <c r="F3914" s="176" t="n">
        <v>2044</v>
      </c>
      <c r="G3914" s="177" t="n">
        <v>62</v>
      </c>
      <c r="H3914" s="178" t="n">
        <v>16722.9912508678</v>
      </c>
      <c r="I3914" s="179" t="n">
        <v>3653735.24744376</v>
      </c>
      <c r="J3914" s="180" t="str">
        <f>IF(I3914&gt;0,H3914/I3914,0)</f>
      </c>
      <c r="K3914" s="181" t="str">
        <f>1-EXP(-J3914)</f>
      </c>
      <c r="L3914" s="182" t="str">
        <f>IF(G3914=30,1,M3913)</f>
      </c>
      <c r="M3914" s="183" t="str">
        <f>L3914*(1-K3914)</f>
      </c>
    </row>
    <row r="3915">
      <c r="A3915" t="s">
        <v>167</v>
      </c>
      <c r="B3915" t="s">
        <v>232</v>
      </c>
      <c r="C3915" s="35" t="s">
        <v>457</v>
      </c>
      <c r="D3915" t="s">
        <v>530</v>
      </c>
      <c r="E3915" t="s">
        <v>548</v>
      </c>
      <c r="F3915" s="176" t="n">
        <v>2044</v>
      </c>
      <c r="G3915" s="177" t="n">
        <v>63</v>
      </c>
      <c r="H3915" s="178" t="n">
        <v>17624.1176583458</v>
      </c>
      <c r="I3915" s="179" t="n">
        <v>3563040.53119513</v>
      </c>
      <c r="J3915" s="180" t="str">
        <f>IF(I3915&gt;0,H3915/I3915,0)</f>
      </c>
      <c r="K3915" s="181" t="str">
        <f>1-EXP(-J3915)</f>
      </c>
      <c r="L3915" s="182" t="str">
        <f>IF(G3915=30,1,M3914)</f>
      </c>
      <c r="M3915" s="183" t="str">
        <f>L3915*(1-K3915)</f>
      </c>
    </row>
    <row r="3916">
      <c r="A3916" t="s">
        <v>167</v>
      </c>
      <c r="B3916" t="s">
        <v>232</v>
      </c>
      <c r="C3916" s="35" t="s">
        <v>457</v>
      </c>
      <c r="D3916" t="s">
        <v>530</v>
      </c>
      <c r="E3916" t="s">
        <v>548</v>
      </c>
      <c r="F3916" s="176" t="n">
        <v>2044</v>
      </c>
      <c r="G3916" s="177" t="n">
        <v>64</v>
      </c>
      <c r="H3916" s="178" t="n">
        <v>18878.5980950854</v>
      </c>
      <c r="I3916" s="179" t="n">
        <v>3475512.85152995</v>
      </c>
      <c r="J3916" s="180" t="str">
        <f>IF(I3916&gt;0,H3916/I3916,0)</f>
      </c>
      <c r="K3916" s="181" t="str">
        <f>1-EXP(-J3916)</f>
      </c>
      <c r="L3916" s="182" t="str">
        <f>IF(G3916=30,1,M3915)</f>
      </c>
      <c r="M3916" s="183" t="str">
        <f>L3916*(1-K3916)</f>
      </c>
    </row>
    <row r="3917">
      <c r="A3917" t="s">
        <v>167</v>
      </c>
      <c r="B3917" t="s">
        <v>232</v>
      </c>
      <c r="C3917" s="35" t="s">
        <v>457</v>
      </c>
      <c r="D3917" t="s">
        <v>530</v>
      </c>
      <c r="E3917" t="s">
        <v>548</v>
      </c>
      <c r="F3917" s="176" t="n">
        <v>2044</v>
      </c>
      <c r="G3917" s="177" t="n">
        <v>65</v>
      </c>
      <c r="H3917" s="178" t="n">
        <v>20028.0216485916</v>
      </c>
      <c r="I3917" s="179" t="n">
        <v>3373639.55739494</v>
      </c>
      <c r="J3917" s="180" t="str">
        <f>IF(I3917&gt;0,H3917/I3917,0)</f>
      </c>
      <c r="K3917" s="181" t="str">
        <f>1-EXP(-J3917)</f>
      </c>
      <c r="L3917" s="182" t="str">
        <f>IF(G3917=30,1,M3916)</f>
      </c>
      <c r="M3917" s="183" t="str">
        <f>L3917*(1-K3917)</f>
      </c>
    </row>
    <row r="3918">
      <c r="A3918" t="s">
        <v>167</v>
      </c>
      <c r="B3918" t="s">
        <v>232</v>
      </c>
      <c r="C3918" s="35" t="s">
        <v>457</v>
      </c>
      <c r="D3918" t="s">
        <v>530</v>
      </c>
      <c r="E3918" t="s">
        <v>548</v>
      </c>
      <c r="F3918" s="176" t="n">
        <v>2044</v>
      </c>
      <c r="G3918" s="177" t="n">
        <v>66</v>
      </c>
      <c r="H3918" s="178" t="n">
        <v>20310.3092457465</v>
      </c>
      <c r="I3918" s="179" t="n">
        <v>3249097.78481175</v>
      </c>
      <c r="J3918" s="180" t="str">
        <f>IF(I3918&gt;0,H3918/I3918,0)</f>
      </c>
      <c r="K3918" s="181" t="str">
        <f>1-EXP(-J3918)</f>
      </c>
      <c r="L3918" s="182" t="str">
        <f>IF(G3918=30,1,M3917)</f>
      </c>
      <c r="M3918" s="183" t="str">
        <f>L3918*(1-K3918)</f>
      </c>
    </row>
    <row r="3919">
      <c r="A3919" t="s">
        <v>167</v>
      </c>
      <c r="B3919" t="s">
        <v>232</v>
      </c>
      <c r="C3919" s="35" t="s">
        <v>457</v>
      </c>
      <c r="D3919" t="s">
        <v>530</v>
      </c>
      <c r="E3919" t="s">
        <v>548</v>
      </c>
      <c r="F3919" s="176" t="n">
        <v>2044</v>
      </c>
      <c r="G3919" s="177" t="n">
        <v>67</v>
      </c>
      <c r="H3919" s="178" t="n">
        <v>21269.9927791009</v>
      </c>
      <c r="I3919" s="179" t="n">
        <v>3126639.9738833</v>
      </c>
      <c r="J3919" s="180" t="str">
        <f>IF(I3919&gt;0,H3919/I3919,0)</f>
      </c>
      <c r="K3919" s="181" t="str">
        <f>1-EXP(-J3919)</f>
      </c>
      <c r="L3919" s="182" t="str">
        <f>IF(G3919=30,1,M3918)</f>
      </c>
      <c r="M3919" s="183" t="str">
        <f>L3919*(1-K3919)</f>
      </c>
    </row>
    <row r="3920">
      <c r="A3920" t="s">
        <v>167</v>
      </c>
      <c r="B3920" t="s">
        <v>232</v>
      </c>
      <c r="C3920" s="35" t="s">
        <v>457</v>
      </c>
      <c r="D3920" t="s">
        <v>530</v>
      </c>
      <c r="E3920" t="s">
        <v>548</v>
      </c>
      <c r="F3920" s="176" t="n">
        <v>2044</v>
      </c>
      <c r="G3920" s="177" t="n">
        <v>68</v>
      </c>
      <c r="H3920" s="178" t="n">
        <v>22246.1407354731</v>
      </c>
      <c r="I3920" s="179" t="n">
        <v>3014916.56844355</v>
      </c>
      <c r="J3920" s="180" t="str">
        <f>IF(I3920&gt;0,H3920/I3920,0)</f>
      </c>
      <c r="K3920" s="181" t="str">
        <f>1-EXP(-J3920)</f>
      </c>
      <c r="L3920" s="182" t="str">
        <f>IF(G3920=30,1,M3919)</f>
      </c>
      <c r="M3920" s="183" t="str">
        <f>L3920*(1-K3920)</f>
      </c>
    </row>
    <row r="3921">
      <c r="A3921" t="s">
        <v>167</v>
      </c>
      <c r="B3921" t="s">
        <v>232</v>
      </c>
      <c r="C3921" s="35" t="s">
        <v>457</v>
      </c>
      <c r="D3921" t="s">
        <v>530</v>
      </c>
      <c r="E3921" t="s">
        <v>548</v>
      </c>
      <c r="F3921" s="176" t="n">
        <v>2044</v>
      </c>
      <c r="G3921" s="177" t="n">
        <v>69</v>
      </c>
      <c r="H3921" s="178" t="n">
        <v>22505.7465684941</v>
      </c>
      <c r="I3921" s="179" t="n">
        <v>2891362.55592863</v>
      </c>
      <c r="J3921" s="180" t="str">
        <f>IF(I3921&gt;0,H3921/I3921,0)</f>
      </c>
      <c r="K3921" s="181" t="str">
        <f>1-EXP(-J3921)</f>
      </c>
      <c r="L3921" s="182" t="str">
        <f>IF(G3921=30,1,M3920)</f>
      </c>
      <c r="M3921" s="183" t="str">
        <f>L3921*(1-K3921)</f>
      </c>
    </row>
    <row r="3922">
      <c r="A3922" t="s">
        <v>167</v>
      </c>
      <c r="B3922" t="s">
        <v>232</v>
      </c>
      <c r="C3922" s="35" t="s">
        <v>457</v>
      </c>
      <c r="D3922" t="s">
        <v>530</v>
      </c>
      <c r="E3922" t="s">
        <v>548</v>
      </c>
      <c r="F3922" s="176" t="n">
        <v>2045</v>
      </c>
      <c r="G3922" s="177" t="n">
        <v>30</v>
      </c>
      <c r="H3922" s="178" t="n">
        <v>692.856769808693</v>
      </c>
      <c r="I3922" s="179" t="n">
        <v>4657814.84527282</v>
      </c>
      <c r="J3922" s="180" t="str">
        <f>IF(I3922&gt;0,H3922/I3922,0)</f>
      </c>
      <c r="K3922" s="181" t="str">
        <f>1-EXP(-J3922)</f>
      </c>
      <c r="L3922" s="182" t="str">
        <f>IF(G3922=30,1,M3921)</f>
      </c>
      <c r="M3922" s="183" t="str">
        <f>L3922*(1-K3922)</f>
      </c>
    </row>
    <row r="3923">
      <c r="A3923" t="s">
        <v>167</v>
      </c>
      <c r="B3923" t="s">
        <v>232</v>
      </c>
      <c r="C3923" s="35" t="s">
        <v>457</v>
      </c>
      <c r="D3923" t="s">
        <v>530</v>
      </c>
      <c r="E3923" t="s">
        <v>548</v>
      </c>
      <c r="F3923" s="176" t="n">
        <v>2045</v>
      </c>
      <c r="G3923" s="177" t="n">
        <v>31</v>
      </c>
      <c r="H3923" s="178" t="n">
        <v>1007.83309485071</v>
      </c>
      <c r="I3923" s="179" t="n">
        <v>4729661.93755375</v>
      </c>
      <c r="J3923" s="180" t="str">
        <f>IF(I3923&gt;0,H3923/I3923,0)</f>
      </c>
      <c r="K3923" s="181" t="str">
        <f>1-EXP(-J3923)</f>
      </c>
      <c r="L3923" s="182" t="str">
        <f>IF(G3923=30,1,M3922)</f>
      </c>
      <c r="M3923" s="183" t="str">
        <f>L3923*(1-K3923)</f>
      </c>
    </row>
    <row r="3924">
      <c r="A3924" t="s">
        <v>167</v>
      </c>
      <c r="B3924" t="s">
        <v>232</v>
      </c>
      <c r="C3924" s="35" t="s">
        <v>457</v>
      </c>
      <c r="D3924" t="s">
        <v>530</v>
      </c>
      <c r="E3924" t="s">
        <v>548</v>
      </c>
      <c r="F3924" s="176" t="n">
        <v>2045</v>
      </c>
      <c r="G3924" s="177" t="n">
        <v>32</v>
      </c>
      <c r="H3924" s="178" t="n">
        <v>1071.64614799039</v>
      </c>
      <c r="I3924" s="179" t="n">
        <v>4821069.77564425</v>
      </c>
      <c r="J3924" s="180" t="str">
        <f>IF(I3924&gt;0,H3924/I3924,0)</f>
      </c>
      <c r="K3924" s="181" t="str">
        <f>1-EXP(-J3924)</f>
      </c>
      <c r="L3924" s="182" t="str">
        <f>IF(G3924=30,1,M3923)</f>
      </c>
      <c r="M3924" s="183" t="str">
        <f>L3924*(1-K3924)</f>
      </c>
    </row>
    <row r="3925">
      <c r="A3925" t="s">
        <v>167</v>
      </c>
      <c r="B3925" t="s">
        <v>232</v>
      </c>
      <c r="C3925" s="35" t="s">
        <v>457</v>
      </c>
      <c r="D3925" t="s">
        <v>530</v>
      </c>
      <c r="E3925" t="s">
        <v>548</v>
      </c>
      <c r="F3925" s="176" t="n">
        <v>2045</v>
      </c>
      <c r="G3925" s="177" t="n">
        <v>33</v>
      </c>
      <c r="H3925" s="178" t="n">
        <v>1142.79626256754</v>
      </c>
      <c r="I3925" s="179" t="n">
        <v>4864465.66467864</v>
      </c>
      <c r="J3925" s="180" t="str">
        <f>IF(I3925&gt;0,H3925/I3925,0)</f>
      </c>
      <c r="K3925" s="181" t="str">
        <f>1-EXP(-J3925)</f>
      </c>
      <c r="L3925" s="182" t="str">
        <f>IF(G3925=30,1,M3924)</f>
      </c>
      <c r="M3925" s="183" t="str">
        <f>L3925*(1-K3925)</f>
      </c>
    </row>
    <row r="3926">
      <c r="A3926" t="s">
        <v>167</v>
      </c>
      <c r="B3926" t="s">
        <v>232</v>
      </c>
      <c r="C3926" s="35" t="s">
        <v>457</v>
      </c>
      <c r="D3926" t="s">
        <v>530</v>
      </c>
      <c r="E3926" t="s">
        <v>548</v>
      </c>
      <c r="F3926" s="176" t="n">
        <v>2045</v>
      </c>
      <c r="G3926" s="177" t="n">
        <v>34</v>
      </c>
      <c r="H3926" s="178" t="n">
        <v>1190.80660653904</v>
      </c>
      <c r="I3926" s="179" t="n">
        <v>4784698.06894834</v>
      </c>
      <c r="J3926" s="180" t="str">
        <f>IF(I3926&gt;0,H3926/I3926,0)</f>
      </c>
      <c r="K3926" s="181" t="str">
        <f>1-EXP(-J3926)</f>
      </c>
      <c r="L3926" s="182" t="str">
        <f>IF(G3926=30,1,M3925)</f>
      </c>
      <c r="M3926" s="183" t="str">
        <f>L3926*(1-K3926)</f>
      </c>
    </row>
    <row r="3927">
      <c r="A3927" t="s">
        <v>167</v>
      </c>
      <c r="B3927" t="s">
        <v>232</v>
      </c>
      <c r="C3927" s="35" t="s">
        <v>457</v>
      </c>
      <c r="D3927" t="s">
        <v>530</v>
      </c>
      <c r="E3927" t="s">
        <v>548</v>
      </c>
      <c r="F3927" s="176" t="n">
        <v>2045</v>
      </c>
      <c r="G3927" s="177" t="n">
        <v>35</v>
      </c>
      <c r="H3927" s="178" t="n">
        <v>1254.17467540114</v>
      </c>
      <c r="I3927" s="179" t="n">
        <v>4683388.78707633</v>
      </c>
      <c r="J3927" s="180" t="str">
        <f>IF(I3927&gt;0,H3927/I3927,0)</f>
      </c>
      <c r="K3927" s="181" t="str">
        <f>1-EXP(-J3927)</f>
      </c>
      <c r="L3927" s="182" t="str">
        <f>IF(G3927=30,1,M3926)</f>
      </c>
      <c r="M3927" s="183" t="str">
        <f>L3927*(1-K3927)</f>
      </c>
    </row>
    <row r="3928">
      <c r="A3928" t="s">
        <v>167</v>
      </c>
      <c r="B3928" t="s">
        <v>232</v>
      </c>
      <c r="C3928" s="35" t="s">
        <v>457</v>
      </c>
      <c r="D3928" t="s">
        <v>530</v>
      </c>
      <c r="E3928" t="s">
        <v>548</v>
      </c>
      <c r="F3928" s="176" t="n">
        <v>2045</v>
      </c>
      <c r="G3928" s="177" t="n">
        <v>36</v>
      </c>
      <c r="H3928" s="178" t="n">
        <v>1574.83173676436</v>
      </c>
      <c r="I3928" s="179" t="n">
        <v>4626188.62402701</v>
      </c>
      <c r="J3928" s="180" t="str">
        <f>IF(I3928&gt;0,H3928/I3928,0)</f>
      </c>
      <c r="K3928" s="181" t="str">
        <f>1-EXP(-J3928)</f>
      </c>
      <c r="L3928" s="182" t="str">
        <f>IF(G3928=30,1,M3927)</f>
      </c>
      <c r="M3928" s="183" t="str">
        <f>L3928*(1-K3928)</f>
      </c>
    </row>
    <row r="3929">
      <c r="A3929" t="s">
        <v>167</v>
      </c>
      <c r="B3929" t="s">
        <v>232</v>
      </c>
      <c r="C3929" s="35" t="s">
        <v>457</v>
      </c>
      <c r="D3929" t="s">
        <v>530</v>
      </c>
      <c r="E3929" t="s">
        <v>548</v>
      </c>
      <c r="F3929" s="176" t="n">
        <v>2045</v>
      </c>
      <c r="G3929" s="177" t="n">
        <v>37</v>
      </c>
      <c r="H3929" s="178" t="n">
        <v>1710.73048200104</v>
      </c>
      <c r="I3929" s="179" t="n">
        <v>4617471.7484185</v>
      </c>
      <c r="J3929" s="180" t="str">
        <f>IF(I3929&gt;0,H3929/I3929,0)</f>
      </c>
      <c r="K3929" s="181" t="str">
        <f>1-EXP(-J3929)</f>
      </c>
      <c r="L3929" s="182" t="str">
        <f>IF(G3929=30,1,M3928)</f>
      </c>
      <c r="M3929" s="183" t="str">
        <f>L3929*(1-K3929)</f>
      </c>
    </row>
    <row r="3930">
      <c r="A3930" t="s">
        <v>167</v>
      </c>
      <c r="B3930" t="s">
        <v>232</v>
      </c>
      <c r="C3930" s="35" t="s">
        <v>457</v>
      </c>
      <c r="D3930" t="s">
        <v>530</v>
      </c>
      <c r="E3930" t="s">
        <v>548</v>
      </c>
      <c r="F3930" s="176" t="n">
        <v>2045</v>
      </c>
      <c r="G3930" s="177" t="n">
        <v>38</v>
      </c>
      <c r="H3930" s="178" t="n">
        <v>1862.56224374295</v>
      </c>
      <c r="I3930" s="179" t="n">
        <v>4588600.79521715</v>
      </c>
      <c r="J3930" s="180" t="str">
        <f>IF(I3930&gt;0,H3930/I3930,0)</f>
      </c>
      <c r="K3930" s="181" t="str">
        <f>1-EXP(-J3930)</f>
      </c>
      <c r="L3930" s="182" t="str">
        <f>IF(G3930=30,1,M3929)</f>
      </c>
      <c r="M3930" s="183" t="str">
        <f>L3930*(1-K3930)</f>
      </c>
    </row>
    <row r="3931">
      <c r="A3931" t="s">
        <v>167</v>
      </c>
      <c r="B3931" t="s">
        <v>232</v>
      </c>
      <c r="C3931" s="35" t="s">
        <v>457</v>
      </c>
      <c r="D3931" t="s">
        <v>530</v>
      </c>
      <c r="E3931" t="s">
        <v>548</v>
      </c>
      <c r="F3931" s="176" t="n">
        <v>2045</v>
      </c>
      <c r="G3931" s="177" t="n">
        <v>39</v>
      </c>
      <c r="H3931" s="178" t="n">
        <v>1948.59501457083</v>
      </c>
      <c r="I3931" s="179" t="n">
        <v>4516084.40015676</v>
      </c>
      <c r="J3931" s="180" t="str">
        <f>IF(I3931&gt;0,H3931/I3931,0)</f>
      </c>
      <c r="K3931" s="181" t="str">
        <f>1-EXP(-J3931)</f>
      </c>
      <c r="L3931" s="182" t="str">
        <f>IF(G3931=30,1,M3930)</f>
      </c>
      <c r="M3931" s="183" t="str">
        <f>L3931*(1-K3931)</f>
      </c>
    </row>
    <row r="3932">
      <c r="A3932" t="s">
        <v>167</v>
      </c>
      <c r="B3932" t="s">
        <v>232</v>
      </c>
      <c r="C3932" s="35" t="s">
        <v>457</v>
      </c>
      <c r="D3932" t="s">
        <v>530</v>
      </c>
      <c r="E3932" t="s">
        <v>548</v>
      </c>
      <c r="F3932" s="176" t="n">
        <v>2045</v>
      </c>
      <c r="G3932" s="177" t="n">
        <v>40</v>
      </c>
      <c r="H3932" s="178" t="n">
        <v>2078.02550933256</v>
      </c>
      <c r="I3932" s="179" t="n">
        <v>4420803.29571816</v>
      </c>
      <c r="J3932" s="180" t="str">
        <f>IF(I3932&gt;0,H3932/I3932,0)</f>
      </c>
      <c r="K3932" s="181" t="str">
        <f>1-EXP(-J3932)</f>
      </c>
      <c r="L3932" s="182" t="str">
        <f>IF(G3932=30,1,M3931)</f>
      </c>
      <c r="M3932" s="183" t="str">
        <f>L3932*(1-K3932)</f>
      </c>
    </row>
    <row r="3933">
      <c r="A3933" t="s">
        <v>167</v>
      </c>
      <c r="B3933" t="s">
        <v>232</v>
      </c>
      <c r="C3933" s="35" t="s">
        <v>457</v>
      </c>
      <c r="D3933" t="s">
        <v>530</v>
      </c>
      <c r="E3933" t="s">
        <v>548</v>
      </c>
      <c r="F3933" s="176" t="n">
        <v>2045</v>
      </c>
      <c r="G3933" s="177" t="n">
        <v>41</v>
      </c>
      <c r="H3933" s="178" t="n">
        <v>2654.81895364103</v>
      </c>
      <c r="I3933" s="179" t="n">
        <v>4321695.27877015</v>
      </c>
      <c r="J3933" s="180" t="str">
        <f>IF(I3933&gt;0,H3933/I3933,0)</f>
      </c>
      <c r="K3933" s="181" t="str">
        <f>1-EXP(-J3933)</f>
      </c>
      <c r="L3933" s="182" t="str">
        <f>IF(G3933=30,1,M3932)</f>
      </c>
      <c r="M3933" s="183" t="str">
        <f>L3933*(1-K3933)</f>
      </c>
    </row>
    <row r="3934">
      <c r="A3934" t="s">
        <v>167</v>
      </c>
      <c r="B3934" t="s">
        <v>232</v>
      </c>
      <c r="C3934" s="35" t="s">
        <v>457</v>
      </c>
      <c r="D3934" t="s">
        <v>530</v>
      </c>
      <c r="E3934" t="s">
        <v>548</v>
      </c>
      <c r="F3934" s="176" t="n">
        <v>2045</v>
      </c>
      <c r="G3934" s="177" t="n">
        <v>42</v>
      </c>
      <c r="H3934" s="178" t="n">
        <v>2946.37874166444</v>
      </c>
      <c r="I3934" s="179" t="n">
        <v>4275951.36176916</v>
      </c>
      <c r="J3934" s="180" t="str">
        <f>IF(I3934&gt;0,H3934/I3934,0)</f>
      </c>
      <c r="K3934" s="181" t="str">
        <f>1-EXP(-J3934)</f>
      </c>
      <c r="L3934" s="182" t="str">
        <f>IF(G3934=30,1,M3933)</f>
      </c>
      <c r="M3934" s="183" t="str">
        <f>L3934*(1-K3934)</f>
      </c>
    </row>
    <row r="3935">
      <c r="A3935" t="s">
        <v>167</v>
      </c>
      <c r="B3935" t="s">
        <v>232</v>
      </c>
      <c r="C3935" s="35" t="s">
        <v>457</v>
      </c>
      <c r="D3935" t="s">
        <v>530</v>
      </c>
      <c r="E3935" t="s">
        <v>548</v>
      </c>
      <c r="F3935" s="176" t="n">
        <v>2045</v>
      </c>
      <c r="G3935" s="177" t="n">
        <v>43</v>
      </c>
      <c r="H3935" s="178" t="n">
        <v>3303.69822641542</v>
      </c>
      <c r="I3935" s="179" t="n">
        <v>4252201.80227367</v>
      </c>
      <c r="J3935" s="180" t="str">
        <f>IF(I3935&gt;0,H3935/I3935,0)</f>
      </c>
      <c r="K3935" s="181" t="str">
        <f>1-EXP(-J3935)</f>
      </c>
      <c r="L3935" s="182" t="str">
        <f>IF(G3935=30,1,M3934)</f>
      </c>
      <c r="M3935" s="183" t="str">
        <f>L3935*(1-K3935)</f>
      </c>
    </row>
    <row r="3936">
      <c r="A3936" t="s">
        <v>167</v>
      </c>
      <c r="B3936" t="s">
        <v>232</v>
      </c>
      <c r="C3936" s="35" t="s">
        <v>457</v>
      </c>
      <c r="D3936" t="s">
        <v>530</v>
      </c>
      <c r="E3936" t="s">
        <v>548</v>
      </c>
      <c r="F3936" s="176" t="n">
        <v>2045</v>
      </c>
      <c r="G3936" s="177" t="n">
        <v>44</v>
      </c>
      <c r="H3936" s="178" t="n">
        <v>3486.81220917696</v>
      </c>
      <c r="I3936" s="179" t="n">
        <v>4227928.53661352</v>
      </c>
      <c r="J3936" s="180" t="str">
        <f>IF(I3936&gt;0,H3936/I3936,0)</f>
      </c>
      <c r="K3936" s="181" t="str">
        <f>1-EXP(-J3936)</f>
      </c>
      <c r="L3936" s="182" t="str">
        <f>IF(G3936=30,1,M3935)</f>
      </c>
      <c r="M3936" s="183" t="str">
        <f>L3936*(1-K3936)</f>
      </c>
    </row>
    <row r="3937">
      <c r="A3937" t="s">
        <v>167</v>
      </c>
      <c r="B3937" t="s">
        <v>232</v>
      </c>
      <c r="C3937" s="35" t="s">
        <v>457</v>
      </c>
      <c r="D3937" t="s">
        <v>530</v>
      </c>
      <c r="E3937" t="s">
        <v>548</v>
      </c>
      <c r="F3937" s="176" t="n">
        <v>2045</v>
      </c>
      <c r="G3937" s="177" t="n">
        <v>45</v>
      </c>
      <c r="H3937" s="178" t="n">
        <v>3790.82176549803</v>
      </c>
      <c r="I3937" s="179" t="n">
        <v>4222486.78482139</v>
      </c>
      <c r="J3937" s="180" t="str">
        <f>IF(I3937&gt;0,H3937/I3937,0)</f>
      </c>
      <c r="K3937" s="181" t="str">
        <f>1-EXP(-J3937)</f>
      </c>
      <c r="L3937" s="182" t="str">
        <f>IF(G3937=30,1,M3936)</f>
      </c>
      <c r="M3937" s="183" t="str">
        <f>L3937*(1-K3937)</f>
      </c>
    </row>
    <row r="3938">
      <c r="A3938" t="s">
        <v>167</v>
      </c>
      <c r="B3938" t="s">
        <v>232</v>
      </c>
      <c r="C3938" s="35" t="s">
        <v>457</v>
      </c>
      <c r="D3938" t="s">
        <v>530</v>
      </c>
      <c r="E3938" t="s">
        <v>548</v>
      </c>
      <c r="F3938" s="176" t="n">
        <v>2045</v>
      </c>
      <c r="G3938" s="177" t="n">
        <v>46</v>
      </c>
      <c r="H3938" s="178" t="n">
        <v>4780.57171038636</v>
      </c>
      <c r="I3938" s="179" t="n">
        <v>4254134.16552854</v>
      </c>
      <c r="J3938" s="180" t="str">
        <f>IF(I3938&gt;0,H3938/I3938,0)</f>
      </c>
      <c r="K3938" s="181" t="str">
        <f>1-EXP(-J3938)</f>
      </c>
      <c r="L3938" s="182" t="str">
        <f>IF(G3938=30,1,M3937)</f>
      </c>
      <c r="M3938" s="183" t="str">
        <f>L3938*(1-K3938)</f>
      </c>
    </row>
    <row r="3939">
      <c r="A3939" t="s">
        <v>167</v>
      </c>
      <c r="B3939" t="s">
        <v>232</v>
      </c>
      <c r="C3939" s="35" t="s">
        <v>457</v>
      </c>
      <c r="D3939" t="s">
        <v>530</v>
      </c>
      <c r="E3939" t="s">
        <v>548</v>
      </c>
      <c r="F3939" s="176" t="n">
        <v>2045</v>
      </c>
      <c r="G3939" s="177" t="n">
        <v>47</v>
      </c>
      <c r="H3939" s="178" t="n">
        <v>5304.02328993276</v>
      </c>
      <c r="I3939" s="179" t="n">
        <v>4287794.54728206</v>
      </c>
      <c r="J3939" s="180" t="str">
        <f>IF(I3939&gt;0,H3939/I3939,0)</f>
      </c>
      <c r="K3939" s="181" t="str">
        <f>1-EXP(-J3939)</f>
      </c>
      <c r="L3939" s="182" t="str">
        <f>IF(G3939=30,1,M3938)</f>
      </c>
      <c r="M3939" s="183" t="str">
        <f>L3939*(1-K3939)</f>
      </c>
    </row>
    <row r="3940">
      <c r="A3940" t="s">
        <v>167</v>
      </c>
      <c r="B3940" t="s">
        <v>232</v>
      </c>
      <c r="C3940" s="35" t="s">
        <v>457</v>
      </c>
      <c r="D3940" t="s">
        <v>530</v>
      </c>
      <c r="E3940" t="s">
        <v>548</v>
      </c>
      <c r="F3940" s="176" t="n">
        <v>2045</v>
      </c>
      <c r="G3940" s="177" t="n">
        <v>48</v>
      </c>
      <c r="H3940" s="178" t="n">
        <v>5860.05510049939</v>
      </c>
      <c r="I3940" s="179" t="n">
        <v>4275406.77187241</v>
      </c>
      <c r="J3940" s="180" t="str">
        <f>IF(I3940&gt;0,H3940/I3940,0)</f>
      </c>
      <c r="K3940" s="181" t="str">
        <f>1-EXP(-J3940)</f>
      </c>
      <c r="L3940" s="182" t="str">
        <f>IF(G3940=30,1,M3939)</f>
      </c>
      <c r="M3940" s="183" t="str">
        <f>L3940*(1-K3940)</f>
      </c>
    </row>
    <row r="3941">
      <c r="A3941" t="s">
        <v>167</v>
      </c>
      <c r="B3941" t="s">
        <v>232</v>
      </c>
      <c r="C3941" s="35" t="s">
        <v>457</v>
      </c>
      <c r="D3941" t="s">
        <v>530</v>
      </c>
      <c r="E3941" t="s">
        <v>548</v>
      </c>
      <c r="F3941" s="176" t="n">
        <v>2045</v>
      </c>
      <c r="G3941" s="177" t="n">
        <v>49</v>
      </c>
      <c r="H3941" s="178" t="n">
        <v>6214.85835904677</v>
      </c>
      <c r="I3941" s="179" t="n">
        <v>4204843.31887686</v>
      </c>
      <c r="J3941" s="180" t="str">
        <f>IF(I3941&gt;0,H3941/I3941,0)</f>
      </c>
      <c r="K3941" s="181" t="str">
        <f>1-EXP(-J3941)</f>
      </c>
      <c r="L3941" s="182" t="str">
        <f>IF(G3941=30,1,M3940)</f>
      </c>
      <c r="M3941" s="183" t="str">
        <f>L3941*(1-K3941)</f>
      </c>
    </row>
    <row r="3942">
      <c r="A3942" t="s">
        <v>167</v>
      </c>
      <c r="B3942" t="s">
        <v>232</v>
      </c>
      <c r="C3942" s="35" t="s">
        <v>457</v>
      </c>
      <c r="D3942" t="s">
        <v>530</v>
      </c>
      <c r="E3942" t="s">
        <v>548</v>
      </c>
      <c r="F3942" s="176" t="n">
        <v>2045</v>
      </c>
      <c r="G3942" s="177" t="n">
        <v>50</v>
      </c>
      <c r="H3942" s="178" t="n">
        <v>6629.50584682995</v>
      </c>
      <c r="I3942" s="179" t="n">
        <v>4131618.88366265</v>
      </c>
      <c r="J3942" s="180" t="str">
        <f>IF(I3942&gt;0,H3942/I3942,0)</f>
      </c>
      <c r="K3942" s="181" t="str">
        <f>1-EXP(-J3942)</f>
      </c>
      <c r="L3942" s="182" t="str">
        <f>IF(G3942=30,1,M3941)</f>
      </c>
      <c r="M3942" s="183" t="str">
        <f>L3942*(1-K3942)</f>
      </c>
    </row>
    <row r="3943">
      <c r="A3943" t="s">
        <v>167</v>
      </c>
      <c r="B3943" t="s">
        <v>232</v>
      </c>
      <c r="C3943" s="35" t="s">
        <v>457</v>
      </c>
      <c r="D3943" t="s">
        <v>530</v>
      </c>
      <c r="E3943" t="s">
        <v>548</v>
      </c>
      <c r="F3943" s="176" t="n">
        <v>2045</v>
      </c>
      <c r="G3943" s="177" t="n">
        <v>51</v>
      </c>
      <c r="H3943" s="178" t="n">
        <v>7367.48311932904</v>
      </c>
      <c r="I3943" s="179" t="n">
        <v>4066561.86290196</v>
      </c>
      <c r="J3943" s="180" t="str">
        <f>IF(I3943&gt;0,H3943/I3943,0)</f>
      </c>
      <c r="K3943" s="181" t="str">
        <f>1-EXP(-J3943)</f>
      </c>
      <c r="L3943" s="182" t="str">
        <f>IF(G3943=30,1,M3942)</f>
      </c>
      <c r="M3943" s="183" t="str">
        <f>L3943*(1-K3943)</f>
      </c>
    </row>
    <row r="3944">
      <c r="A3944" t="s">
        <v>167</v>
      </c>
      <c r="B3944" t="s">
        <v>232</v>
      </c>
      <c r="C3944" s="35" t="s">
        <v>457</v>
      </c>
      <c r="D3944" t="s">
        <v>530</v>
      </c>
      <c r="E3944" t="s">
        <v>548</v>
      </c>
      <c r="F3944" s="176" t="n">
        <v>2045</v>
      </c>
      <c r="G3944" s="177" t="n">
        <v>52</v>
      </c>
      <c r="H3944" s="178" t="n">
        <v>7896.76891625101</v>
      </c>
      <c r="I3944" s="179" t="n">
        <v>4003083.97337524</v>
      </c>
      <c r="J3944" s="180" t="str">
        <f>IF(I3944&gt;0,H3944/I3944,0)</f>
      </c>
      <c r="K3944" s="181" t="str">
        <f>1-EXP(-J3944)</f>
      </c>
      <c r="L3944" s="182" t="str">
        <f>IF(G3944=30,1,M3943)</f>
      </c>
      <c r="M3944" s="183" t="str">
        <f>L3944*(1-K3944)</f>
      </c>
    </row>
    <row r="3945">
      <c r="A3945" t="s">
        <v>167</v>
      </c>
      <c r="B3945" t="s">
        <v>232</v>
      </c>
      <c r="C3945" s="35" t="s">
        <v>457</v>
      </c>
      <c r="D3945" t="s">
        <v>530</v>
      </c>
      <c r="E3945" t="s">
        <v>548</v>
      </c>
      <c r="F3945" s="176" t="n">
        <v>2045</v>
      </c>
      <c r="G3945" s="177" t="n">
        <v>53</v>
      </c>
      <c r="H3945" s="178" t="n">
        <v>8523.35243786071</v>
      </c>
      <c r="I3945" s="179" t="n">
        <v>3972023.78467058</v>
      </c>
      <c r="J3945" s="180" t="str">
        <f>IF(I3945&gt;0,H3945/I3945,0)</f>
      </c>
      <c r="K3945" s="181" t="str">
        <f>1-EXP(-J3945)</f>
      </c>
      <c r="L3945" s="182" t="str">
        <f>IF(G3945=30,1,M3944)</f>
      </c>
      <c r="M3945" s="183" t="str">
        <f>L3945*(1-K3945)</f>
      </c>
    </row>
    <row r="3946">
      <c r="A3946" t="s">
        <v>167</v>
      </c>
      <c r="B3946" t="s">
        <v>232</v>
      </c>
      <c r="C3946" s="35" t="s">
        <v>457</v>
      </c>
      <c r="D3946" t="s">
        <v>530</v>
      </c>
      <c r="E3946" t="s">
        <v>548</v>
      </c>
      <c r="F3946" s="176" t="n">
        <v>2045</v>
      </c>
      <c r="G3946" s="177" t="n">
        <v>54</v>
      </c>
      <c r="H3946" s="178" t="n">
        <v>9257.99959462801</v>
      </c>
      <c r="I3946" s="179" t="n">
        <v>3934085.4015638</v>
      </c>
      <c r="J3946" s="180" t="str">
        <f>IF(I3946&gt;0,H3946/I3946,0)</f>
      </c>
      <c r="K3946" s="181" t="str">
        <f>1-EXP(-J3946)</f>
      </c>
      <c r="L3946" s="182" t="str">
        <f>IF(G3946=30,1,M3945)</f>
      </c>
      <c r="M3946" s="183" t="str">
        <f>L3946*(1-K3946)</f>
      </c>
    </row>
    <row r="3947">
      <c r="A3947" t="s">
        <v>167</v>
      </c>
      <c r="B3947" t="s">
        <v>232</v>
      </c>
      <c r="C3947" s="35" t="s">
        <v>457</v>
      </c>
      <c r="D3947" t="s">
        <v>530</v>
      </c>
      <c r="E3947" t="s">
        <v>548</v>
      </c>
      <c r="F3947" s="176" t="n">
        <v>2045</v>
      </c>
      <c r="G3947" s="177" t="n">
        <v>55</v>
      </c>
      <c r="H3947" s="178" t="n">
        <v>10070.5468390131</v>
      </c>
      <c r="I3947" s="179" t="n">
        <v>3898093.15454184</v>
      </c>
      <c r="J3947" s="180" t="str">
        <f>IF(I3947&gt;0,H3947/I3947,0)</f>
      </c>
      <c r="K3947" s="181" t="str">
        <f>1-EXP(-J3947)</f>
      </c>
      <c r="L3947" s="182" t="str">
        <f>IF(G3947=30,1,M3946)</f>
      </c>
      <c r="M3947" s="183" t="str">
        <f>L3947*(1-K3947)</f>
      </c>
    </row>
    <row r="3948">
      <c r="A3948" t="s">
        <v>167</v>
      </c>
      <c r="B3948" t="s">
        <v>232</v>
      </c>
      <c r="C3948" s="35" t="s">
        <v>457</v>
      </c>
      <c r="D3948" t="s">
        <v>530</v>
      </c>
      <c r="E3948" t="s">
        <v>548</v>
      </c>
      <c r="F3948" s="176" t="n">
        <v>2045</v>
      </c>
      <c r="G3948" s="177" t="n">
        <v>56</v>
      </c>
      <c r="H3948" s="178" t="n">
        <v>10894.9161615297</v>
      </c>
      <c r="I3948" s="179" t="n">
        <v>3881970.6749086</v>
      </c>
      <c r="J3948" s="180" t="str">
        <f>IF(I3948&gt;0,H3948/I3948,0)</f>
      </c>
      <c r="K3948" s="181" t="str">
        <f>1-EXP(-J3948)</f>
      </c>
      <c r="L3948" s="182" t="str">
        <f>IF(G3948=30,1,M3947)</f>
      </c>
      <c r="M3948" s="183" t="str">
        <f>L3948*(1-K3948)</f>
      </c>
    </row>
    <row r="3949">
      <c r="A3949" t="s">
        <v>167</v>
      </c>
      <c r="B3949" t="s">
        <v>232</v>
      </c>
      <c r="C3949" s="35" t="s">
        <v>457</v>
      </c>
      <c r="D3949" t="s">
        <v>530</v>
      </c>
      <c r="E3949" t="s">
        <v>548</v>
      </c>
      <c r="F3949" s="176" t="n">
        <v>2045</v>
      </c>
      <c r="G3949" s="177" t="n">
        <v>57</v>
      </c>
      <c r="H3949" s="178" t="n">
        <v>11879.7765129549</v>
      </c>
      <c r="I3949" s="179" t="n">
        <v>3820010.16434528</v>
      </c>
      <c r="J3949" s="180" t="str">
        <f>IF(I3949&gt;0,H3949/I3949,0)</f>
      </c>
      <c r="K3949" s="181" t="str">
        <f>1-EXP(-J3949)</f>
      </c>
      <c r="L3949" s="182" t="str">
        <f>IF(G3949=30,1,M3948)</f>
      </c>
      <c r="M3949" s="183" t="str">
        <f>L3949*(1-K3949)</f>
      </c>
    </row>
    <row r="3950">
      <c r="A3950" t="s">
        <v>167</v>
      </c>
      <c r="B3950" t="s">
        <v>232</v>
      </c>
      <c r="C3950" s="35" t="s">
        <v>457</v>
      </c>
      <c r="D3950" t="s">
        <v>530</v>
      </c>
      <c r="E3950" t="s">
        <v>548</v>
      </c>
      <c r="F3950" s="176" t="n">
        <v>2045</v>
      </c>
      <c r="G3950" s="177" t="n">
        <v>58</v>
      </c>
      <c r="H3950" s="178" t="n">
        <v>12892.2303706371</v>
      </c>
      <c r="I3950" s="179" t="n">
        <v>3748477.11591369</v>
      </c>
      <c r="J3950" s="180" t="str">
        <f>IF(I3950&gt;0,H3950/I3950,0)</f>
      </c>
      <c r="K3950" s="181" t="str">
        <f>1-EXP(-J3950)</f>
      </c>
      <c r="L3950" s="182" t="str">
        <f>IF(G3950=30,1,M3949)</f>
      </c>
      <c r="M3950" s="183" t="str">
        <f>L3950*(1-K3950)</f>
      </c>
    </row>
    <row r="3951">
      <c r="A3951" t="s">
        <v>167</v>
      </c>
      <c r="B3951" t="s">
        <v>232</v>
      </c>
      <c r="C3951" s="35" t="s">
        <v>457</v>
      </c>
      <c r="D3951" t="s">
        <v>530</v>
      </c>
      <c r="E3951" t="s">
        <v>548</v>
      </c>
      <c r="F3951" s="176" t="n">
        <v>2045</v>
      </c>
      <c r="G3951" s="177" t="n">
        <v>59</v>
      </c>
      <c r="H3951" s="178" t="n">
        <v>13581.0228081035</v>
      </c>
      <c r="I3951" s="179" t="n">
        <v>3732129.0615301</v>
      </c>
      <c r="J3951" s="180" t="str">
        <f>IF(I3951&gt;0,H3951/I3951,0)</f>
      </c>
      <c r="K3951" s="181" t="str">
        <f>1-EXP(-J3951)</f>
      </c>
      <c r="L3951" s="182" t="str">
        <f>IF(G3951=30,1,M3950)</f>
      </c>
      <c r="M3951" s="183" t="str">
        <f>L3951*(1-K3951)</f>
      </c>
    </row>
    <row r="3952">
      <c r="A3952" t="s">
        <v>167</v>
      </c>
      <c r="B3952" t="s">
        <v>232</v>
      </c>
      <c r="C3952" s="35" t="s">
        <v>457</v>
      </c>
      <c r="D3952" t="s">
        <v>530</v>
      </c>
      <c r="E3952" t="s">
        <v>548</v>
      </c>
      <c r="F3952" s="176" t="n">
        <v>2045</v>
      </c>
      <c r="G3952" s="177" t="n">
        <v>60</v>
      </c>
      <c r="H3952" s="178" t="n">
        <v>14692.037826445</v>
      </c>
      <c r="I3952" s="179" t="n">
        <v>3765636.75242324</v>
      </c>
      <c r="J3952" s="180" t="str">
        <f>IF(I3952&gt;0,H3952/I3952,0)</f>
      </c>
      <c r="K3952" s="181" t="str">
        <f>1-EXP(-J3952)</f>
      </c>
      <c r="L3952" s="182" t="str">
        <f>IF(G3952=30,1,M3951)</f>
      </c>
      <c r="M3952" s="183" t="str">
        <f>L3952*(1-K3952)</f>
      </c>
    </row>
    <row r="3953">
      <c r="A3953" t="s">
        <v>167</v>
      </c>
      <c r="B3953" t="s">
        <v>232</v>
      </c>
      <c r="C3953" s="35" t="s">
        <v>457</v>
      </c>
      <c r="D3953" t="s">
        <v>530</v>
      </c>
      <c r="E3953" t="s">
        <v>548</v>
      </c>
      <c r="F3953" s="176" t="n">
        <v>2045</v>
      </c>
      <c r="G3953" s="177" t="n">
        <v>61</v>
      </c>
      <c r="H3953" s="178" t="n">
        <v>15737.8479944022</v>
      </c>
      <c r="I3953" s="179" t="n">
        <v>3757845.26017278</v>
      </c>
      <c r="J3953" s="180" t="str">
        <f>IF(I3953&gt;0,H3953/I3953,0)</f>
      </c>
      <c r="K3953" s="181" t="str">
        <f>1-EXP(-J3953)</f>
      </c>
      <c r="L3953" s="182" t="str">
        <f>IF(G3953=30,1,M3952)</f>
      </c>
      <c r="M3953" s="183" t="str">
        <f>L3953*(1-K3953)</f>
      </c>
    </row>
    <row r="3954">
      <c r="A3954" t="s">
        <v>167</v>
      </c>
      <c r="B3954" t="s">
        <v>232</v>
      </c>
      <c r="C3954" s="35" t="s">
        <v>457</v>
      </c>
      <c r="D3954" t="s">
        <v>530</v>
      </c>
      <c r="E3954" t="s">
        <v>548</v>
      </c>
      <c r="F3954" s="176" t="n">
        <v>2045</v>
      </c>
      <c r="G3954" s="177" t="n">
        <v>62</v>
      </c>
      <c r="H3954" s="178" t="n">
        <v>16774.3856426829</v>
      </c>
      <c r="I3954" s="179" t="n">
        <v>3695660.52286653</v>
      </c>
      <c r="J3954" s="180" t="str">
        <f>IF(I3954&gt;0,H3954/I3954,0)</f>
      </c>
      <c r="K3954" s="181" t="str">
        <f>1-EXP(-J3954)</f>
      </c>
      <c r="L3954" s="182" t="str">
        <f>IF(G3954=30,1,M3953)</f>
      </c>
      <c r="M3954" s="183" t="str">
        <f>L3954*(1-K3954)</f>
      </c>
    </row>
    <row r="3955">
      <c r="A3955" t="s">
        <v>167</v>
      </c>
      <c r="B3955" t="s">
        <v>232</v>
      </c>
      <c r="C3955" s="35" t="s">
        <v>457</v>
      </c>
      <c r="D3955" t="s">
        <v>530</v>
      </c>
      <c r="E3955" t="s">
        <v>548</v>
      </c>
      <c r="F3955" s="176" t="n">
        <v>2045</v>
      </c>
      <c r="G3955" s="177" t="n">
        <v>63</v>
      </c>
      <c r="H3955" s="178" t="n">
        <v>17757.123098354</v>
      </c>
      <c r="I3955" s="179" t="n">
        <v>3609476.41511546</v>
      </c>
      <c r="J3955" s="180" t="str">
        <f>IF(I3955&gt;0,H3955/I3955,0)</f>
      </c>
      <c r="K3955" s="181" t="str">
        <f>1-EXP(-J3955)</f>
      </c>
      <c r="L3955" s="182" t="str">
        <f>IF(G3955=30,1,M3954)</f>
      </c>
      <c r="M3955" s="183" t="str">
        <f>L3955*(1-K3955)</f>
      </c>
    </row>
    <row r="3956">
      <c r="A3956" t="s">
        <v>167</v>
      </c>
      <c r="B3956" t="s">
        <v>232</v>
      </c>
      <c r="C3956" s="35" t="s">
        <v>457</v>
      </c>
      <c r="D3956" t="s">
        <v>530</v>
      </c>
      <c r="E3956" t="s">
        <v>548</v>
      </c>
      <c r="F3956" s="176" t="n">
        <v>2045</v>
      </c>
      <c r="G3956" s="177" t="n">
        <v>64</v>
      </c>
      <c r="H3956" s="178" t="n">
        <v>19003.9790382978</v>
      </c>
      <c r="I3956" s="179" t="n">
        <v>3515905.55615376</v>
      </c>
      <c r="J3956" s="180" t="str">
        <f>IF(I3956&gt;0,H3956/I3956,0)</f>
      </c>
      <c r="K3956" s="181" t="str">
        <f>1-EXP(-J3956)</f>
      </c>
      <c r="L3956" s="182" t="str">
        <f>IF(G3956=30,1,M3955)</f>
      </c>
      <c r="M3956" s="183" t="str">
        <f>L3956*(1-K3956)</f>
      </c>
    </row>
    <row r="3957">
      <c r="A3957" t="s">
        <v>167</v>
      </c>
      <c r="B3957" t="s">
        <v>232</v>
      </c>
      <c r="C3957" s="35" t="s">
        <v>457</v>
      </c>
      <c r="D3957" t="s">
        <v>530</v>
      </c>
      <c r="E3957" t="s">
        <v>548</v>
      </c>
      <c r="F3957" s="176" t="n">
        <v>2045</v>
      </c>
      <c r="G3957" s="177" t="n">
        <v>65</v>
      </c>
      <c r="H3957" s="178" t="n">
        <v>20216.1997703141</v>
      </c>
      <c r="I3957" s="179" t="n">
        <v>3424999.75440673</v>
      </c>
      <c r="J3957" s="180" t="str">
        <f>IF(I3957&gt;0,H3957/I3957,0)</f>
      </c>
      <c r="K3957" s="181" t="str">
        <f>1-EXP(-J3957)</f>
      </c>
      <c r="L3957" s="182" t="str">
        <f>IF(G3957=30,1,M3956)</f>
      </c>
      <c r="M3957" s="183" t="str">
        <f>L3957*(1-K3957)</f>
      </c>
    </row>
    <row r="3958">
      <c r="A3958" t="s">
        <v>167</v>
      </c>
      <c r="B3958" t="s">
        <v>232</v>
      </c>
      <c r="C3958" s="35" t="s">
        <v>457</v>
      </c>
      <c r="D3958" t="s">
        <v>530</v>
      </c>
      <c r="E3958" t="s">
        <v>548</v>
      </c>
      <c r="F3958" s="176" t="n">
        <v>2045</v>
      </c>
      <c r="G3958" s="177" t="n">
        <v>66</v>
      </c>
      <c r="H3958" s="178" t="n">
        <v>20623.894231514</v>
      </c>
      <c r="I3958" s="179" t="n">
        <v>3319866.61192069</v>
      </c>
      <c r="J3958" s="180" t="str">
        <f>IF(I3958&gt;0,H3958/I3958,0)</f>
      </c>
      <c r="K3958" s="181" t="str">
        <f>1-EXP(-J3958)</f>
      </c>
      <c r="L3958" s="182" t="str">
        <f>IF(G3958=30,1,M3957)</f>
      </c>
      <c r="M3958" s="183" t="str">
        <f>L3958*(1-K3958)</f>
      </c>
    </row>
    <row r="3959">
      <c r="A3959" t="s">
        <v>167</v>
      </c>
      <c r="B3959" t="s">
        <v>232</v>
      </c>
      <c r="C3959" s="35" t="s">
        <v>457</v>
      </c>
      <c r="D3959" t="s">
        <v>530</v>
      </c>
      <c r="E3959" t="s">
        <v>548</v>
      </c>
      <c r="F3959" s="176" t="n">
        <v>2045</v>
      </c>
      <c r="G3959" s="177" t="n">
        <v>67</v>
      </c>
      <c r="H3959" s="178" t="n">
        <v>21598.3492840662</v>
      </c>
      <c r="I3959" s="179" t="n">
        <v>3191919.76971217</v>
      </c>
      <c r="J3959" s="180" t="str">
        <f>IF(I3959&gt;0,H3959/I3959,0)</f>
      </c>
      <c r="K3959" s="181" t="str">
        <f>1-EXP(-J3959)</f>
      </c>
      <c r="L3959" s="182" t="str">
        <f>IF(G3959=30,1,M3958)</f>
      </c>
      <c r="M3959" s="183" t="str">
        <f>L3959*(1-K3959)</f>
      </c>
    </row>
    <row r="3960">
      <c r="A3960" t="s">
        <v>167</v>
      </c>
      <c r="B3960" t="s">
        <v>232</v>
      </c>
      <c r="C3960" s="35" t="s">
        <v>457</v>
      </c>
      <c r="D3960" t="s">
        <v>530</v>
      </c>
      <c r="E3960" t="s">
        <v>548</v>
      </c>
      <c r="F3960" s="176" t="n">
        <v>2045</v>
      </c>
      <c r="G3960" s="177" t="n">
        <v>68</v>
      </c>
      <c r="H3960" s="178" t="n">
        <v>22462.6916476555</v>
      </c>
      <c r="I3960" s="179" t="n">
        <v>3066434.2850817</v>
      </c>
      <c r="J3960" s="180" t="str">
        <f>IF(I3960&gt;0,H3960/I3960,0)</f>
      </c>
      <c r="K3960" s="181" t="str">
        <f>1-EXP(-J3960)</f>
      </c>
      <c r="L3960" s="182" t="str">
        <f>IF(G3960=30,1,M3959)</f>
      </c>
      <c r="M3960" s="183" t="str">
        <f>L3960*(1-K3960)</f>
      </c>
    </row>
    <row r="3961">
      <c r="A3961" t="s">
        <v>167</v>
      </c>
      <c r="B3961" t="s">
        <v>232</v>
      </c>
      <c r="C3961" s="35" t="s">
        <v>457</v>
      </c>
      <c r="D3961" t="s">
        <v>530</v>
      </c>
      <c r="E3961" t="s">
        <v>548</v>
      </c>
      <c r="F3961" s="176" t="n">
        <v>2045</v>
      </c>
      <c r="G3961" s="177" t="n">
        <v>69</v>
      </c>
      <c r="H3961" s="178" t="n">
        <v>22821.2208995736</v>
      </c>
      <c r="I3961" s="179" t="n">
        <v>2951511.60080508</v>
      </c>
      <c r="J3961" s="180" t="str">
        <f>IF(I3961&gt;0,H3961/I3961,0)</f>
      </c>
      <c r="K3961" s="181" t="str">
        <f>1-EXP(-J3961)</f>
      </c>
      <c r="L3961" s="182" t="str">
        <f>IF(G3961=30,1,M3960)</f>
      </c>
      <c r="M3961" s="183" t="str">
        <f>L3961*(1-K3961)</f>
      </c>
    </row>
    <row r="3962">
      <c r="A3962" t="s">
        <v>167</v>
      </c>
      <c r="B3962" t="s">
        <v>232</v>
      </c>
      <c r="C3962" s="35" t="s">
        <v>457</v>
      </c>
      <c r="D3962" t="s">
        <v>530</v>
      </c>
      <c r="E3962" t="s">
        <v>548</v>
      </c>
      <c r="F3962" s="176" t="n">
        <v>2046</v>
      </c>
      <c r="G3962" s="177" t="n">
        <v>30</v>
      </c>
      <c r="H3962" s="178" t="n">
        <v>676.034983623791</v>
      </c>
      <c r="I3962" s="179" t="n">
        <v>4589067.61842437</v>
      </c>
      <c r="J3962" s="180" t="str">
        <f>IF(I3962&gt;0,H3962/I3962,0)</f>
      </c>
      <c r="K3962" s="181" t="str">
        <f>1-EXP(-J3962)</f>
      </c>
      <c r="L3962" s="182" t="str">
        <f>IF(G3962=30,1,M3961)</f>
      </c>
      <c r="M3962" s="183" t="str">
        <f>L3962*(1-K3962)</f>
      </c>
    </row>
    <row r="3963">
      <c r="A3963" t="s">
        <v>167</v>
      </c>
      <c r="B3963" t="s">
        <v>232</v>
      </c>
      <c r="C3963" s="35" t="s">
        <v>457</v>
      </c>
      <c r="D3963" t="s">
        <v>530</v>
      </c>
      <c r="E3963" t="s">
        <v>548</v>
      </c>
      <c r="F3963" s="176" t="n">
        <v>2046</v>
      </c>
      <c r="G3963" s="177" t="n">
        <v>31</v>
      </c>
      <c r="H3963" s="178" t="n">
        <v>981.781494234389</v>
      </c>
      <c r="I3963" s="179" t="n">
        <v>4652622.55384833</v>
      </c>
      <c r="J3963" s="180" t="str">
        <f>IF(I3963&gt;0,H3963/I3963,0)</f>
      </c>
      <c r="K3963" s="181" t="str">
        <f>1-EXP(-J3963)</f>
      </c>
      <c r="L3963" s="182" t="str">
        <f>IF(G3963=30,1,M3962)</f>
      </c>
      <c r="M3963" s="183" t="str">
        <f>L3963*(1-K3963)</f>
      </c>
    </row>
    <row r="3964">
      <c r="A3964" t="s">
        <v>167</v>
      </c>
      <c r="B3964" t="s">
        <v>232</v>
      </c>
      <c r="C3964" s="35" t="s">
        <v>457</v>
      </c>
      <c r="D3964" t="s">
        <v>530</v>
      </c>
      <c r="E3964" t="s">
        <v>548</v>
      </c>
      <c r="F3964" s="176" t="n">
        <v>2046</v>
      </c>
      <c r="G3964" s="177" t="n">
        <v>32</v>
      </c>
      <c r="H3964" s="178" t="n">
        <v>1046.2202468246</v>
      </c>
      <c r="I3964" s="179" t="n">
        <v>4724413.11658654</v>
      </c>
      <c r="J3964" s="180" t="str">
        <f>IF(I3964&gt;0,H3964/I3964,0)</f>
      </c>
      <c r="K3964" s="181" t="str">
        <f>1-EXP(-J3964)</f>
      </c>
      <c r="L3964" s="182" t="str">
        <f>IF(G3964=30,1,M3963)</f>
      </c>
      <c r="M3964" s="183" t="str">
        <f>L3964*(1-K3964)</f>
      </c>
    </row>
    <row r="3965">
      <c r="A3965" t="s">
        <v>167</v>
      </c>
      <c r="B3965" t="s">
        <v>232</v>
      </c>
      <c r="C3965" s="35" t="s">
        <v>457</v>
      </c>
      <c r="D3965" t="s">
        <v>530</v>
      </c>
      <c r="E3965" t="s">
        <v>548</v>
      </c>
      <c r="F3965" s="176" t="n">
        <v>2046</v>
      </c>
      <c r="G3965" s="177" t="n">
        <v>33</v>
      </c>
      <c r="H3965" s="178" t="n">
        <v>1126.94466972023</v>
      </c>
      <c r="I3965" s="179" t="n">
        <v>4815508.59122016</v>
      </c>
      <c r="J3965" s="180" t="str">
        <f>IF(I3965&gt;0,H3965/I3965,0)</f>
      </c>
      <c r="K3965" s="181" t="str">
        <f>1-EXP(-J3965)</f>
      </c>
      <c r="L3965" s="182" t="str">
        <f>IF(G3965=30,1,M3964)</f>
      </c>
      <c r="M3965" s="183" t="str">
        <f>L3965*(1-K3965)</f>
      </c>
    </row>
    <row r="3966">
      <c r="A3966" t="s">
        <v>167</v>
      </c>
      <c r="B3966" t="s">
        <v>232</v>
      </c>
      <c r="C3966" s="35" t="s">
        <v>457</v>
      </c>
      <c r="D3966" t="s">
        <v>530</v>
      </c>
      <c r="E3966" t="s">
        <v>548</v>
      </c>
      <c r="F3966" s="176" t="n">
        <v>2046</v>
      </c>
      <c r="G3966" s="177" t="n">
        <v>34</v>
      </c>
      <c r="H3966" s="178" t="n">
        <v>1204.64321810554</v>
      </c>
      <c r="I3966" s="179" t="n">
        <v>4858596.15877869</v>
      </c>
      <c r="J3966" s="180" t="str">
        <f>IF(I3966&gt;0,H3966/I3966,0)</f>
      </c>
      <c r="K3966" s="181" t="str">
        <f>1-EXP(-J3966)</f>
      </c>
      <c r="L3966" s="182" t="str">
        <f>IF(G3966=30,1,M3965)</f>
      </c>
      <c r="M3966" s="183" t="str">
        <f>L3966*(1-K3966)</f>
      </c>
    </row>
    <row r="3967">
      <c r="A3967" t="s">
        <v>167</v>
      </c>
      <c r="B3967" t="s">
        <v>232</v>
      </c>
      <c r="C3967" s="35" t="s">
        <v>457</v>
      </c>
      <c r="D3967" t="s">
        <v>530</v>
      </c>
      <c r="E3967" t="s">
        <v>548</v>
      </c>
      <c r="F3967" s="176" t="n">
        <v>2046</v>
      </c>
      <c r="G3967" s="177" t="n">
        <v>35</v>
      </c>
      <c r="H3967" s="178" t="n">
        <v>1274.72431692732</v>
      </c>
      <c r="I3967" s="179" t="n">
        <v>4778629.81617611</v>
      </c>
      <c r="J3967" s="180" t="str">
        <f>IF(I3967&gt;0,H3967/I3967,0)</f>
      </c>
      <c r="K3967" s="181" t="str">
        <f>1-EXP(-J3967)</f>
      </c>
      <c r="L3967" s="182" t="str">
        <f>IF(G3967=30,1,M3966)</f>
      </c>
      <c r="M3967" s="183" t="str">
        <f>L3967*(1-K3967)</f>
      </c>
    </row>
    <row r="3968">
      <c r="A3968" t="s">
        <v>167</v>
      </c>
      <c r="B3968" t="s">
        <v>232</v>
      </c>
      <c r="C3968" s="35" t="s">
        <v>457</v>
      </c>
      <c r="D3968" t="s">
        <v>530</v>
      </c>
      <c r="E3968" t="s">
        <v>548</v>
      </c>
      <c r="F3968" s="176" t="n">
        <v>2046</v>
      </c>
      <c r="G3968" s="177" t="n">
        <v>36</v>
      </c>
      <c r="H3968" s="178" t="n">
        <v>1583.05316699695</v>
      </c>
      <c r="I3968" s="179" t="n">
        <v>4677097.20951048</v>
      </c>
      <c r="J3968" s="180" t="str">
        <f>IF(I3968&gt;0,H3968/I3968,0)</f>
      </c>
      <c r="K3968" s="181" t="str">
        <f>1-EXP(-J3968)</f>
      </c>
      <c r="L3968" s="182" t="str">
        <f>IF(G3968=30,1,M3967)</f>
      </c>
      <c r="M3968" s="183" t="str">
        <f>L3968*(1-K3968)</f>
      </c>
    </row>
    <row r="3969">
      <c r="A3969" t="s">
        <v>167</v>
      </c>
      <c r="B3969" t="s">
        <v>232</v>
      </c>
      <c r="C3969" s="35" t="s">
        <v>457</v>
      </c>
      <c r="D3969" t="s">
        <v>530</v>
      </c>
      <c r="E3969" t="s">
        <v>548</v>
      </c>
      <c r="F3969" s="176" t="n">
        <v>2046</v>
      </c>
      <c r="G3969" s="177" t="n">
        <v>37</v>
      </c>
      <c r="H3969" s="178" t="n">
        <v>1702.28944641294</v>
      </c>
      <c r="I3969" s="179" t="n">
        <v>4619730.89065832</v>
      </c>
      <c r="J3969" s="180" t="str">
        <f>IF(I3969&gt;0,H3969/I3969,0)</f>
      </c>
      <c r="K3969" s="181" t="str">
        <f>1-EXP(-J3969)</f>
      </c>
      <c r="L3969" s="182" t="str">
        <f>IF(G3969=30,1,M3968)</f>
      </c>
      <c r="M3969" s="183" t="str">
        <f>L3969*(1-K3969)</f>
      </c>
    </row>
    <row r="3970">
      <c r="A3970" t="s">
        <v>167</v>
      </c>
      <c r="B3970" t="s">
        <v>232</v>
      </c>
      <c r="C3970" s="35" t="s">
        <v>457</v>
      </c>
      <c r="D3970" t="s">
        <v>530</v>
      </c>
      <c r="E3970" t="s">
        <v>548</v>
      </c>
      <c r="F3970" s="176" t="n">
        <v>2046</v>
      </c>
      <c r="G3970" s="177" t="n">
        <v>38</v>
      </c>
      <c r="H3970" s="178" t="n">
        <v>1861.90894384611</v>
      </c>
      <c r="I3970" s="179" t="n">
        <v>4610566.43144432</v>
      </c>
      <c r="J3970" s="180" t="str">
        <f>IF(I3970&gt;0,H3970/I3970,0)</f>
      </c>
      <c r="K3970" s="181" t="str">
        <f>1-EXP(-J3970)</f>
      </c>
      <c r="L3970" s="182" t="str">
        <f>IF(G3970=30,1,M3969)</f>
      </c>
      <c r="M3970" s="183" t="str">
        <f>L3970*(1-K3970)</f>
      </c>
    </row>
    <row r="3971">
      <c r="A3971" t="s">
        <v>167</v>
      </c>
      <c r="B3971" t="s">
        <v>232</v>
      </c>
      <c r="C3971" s="35" t="s">
        <v>457</v>
      </c>
      <c r="D3971" t="s">
        <v>530</v>
      </c>
      <c r="E3971" t="s">
        <v>548</v>
      </c>
      <c r="F3971" s="176" t="n">
        <v>2046</v>
      </c>
      <c r="G3971" s="177" t="n">
        <v>39</v>
      </c>
      <c r="H3971" s="178" t="n">
        <v>1966.39067454329</v>
      </c>
      <c r="I3971" s="179" t="n">
        <v>4581214.17391261</v>
      </c>
      <c r="J3971" s="180" t="str">
        <f>IF(I3971&gt;0,H3971/I3971,0)</f>
      </c>
      <c r="K3971" s="181" t="str">
        <f>1-EXP(-J3971)</f>
      </c>
      <c r="L3971" s="182" t="str">
        <f>IF(G3971=30,1,M3970)</f>
      </c>
      <c r="M3971" s="183" t="str">
        <f>L3971*(1-K3971)</f>
      </c>
    </row>
    <row r="3972">
      <c r="A3972" t="s">
        <v>167</v>
      </c>
      <c r="B3972" t="s">
        <v>232</v>
      </c>
      <c r="C3972" s="35" t="s">
        <v>457</v>
      </c>
      <c r="D3972" t="s">
        <v>530</v>
      </c>
      <c r="E3972" t="s">
        <v>548</v>
      </c>
      <c r="F3972" s="176" t="n">
        <v>2046</v>
      </c>
      <c r="G3972" s="177" t="n">
        <v>40</v>
      </c>
      <c r="H3972" s="178" t="n">
        <v>2109.18280554795</v>
      </c>
      <c r="I3972" s="179" t="n">
        <v>4508307.79796033</v>
      </c>
      <c r="J3972" s="180" t="str">
        <f>IF(I3972&gt;0,H3972/I3972,0)</f>
      </c>
      <c r="K3972" s="181" t="str">
        <f>1-EXP(-J3972)</f>
      </c>
      <c r="L3972" s="182" t="str">
        <f>IF(G3972=30,1,M3971)</f>
      </c>
      <c r="M3972" s="183" t="str">
        <f>L3972*(1-K3972)</f>
      </c>
    </row>
    <row r="3973">
      <c r="A3973" t="s">
        <v>167</v>
      </c>
      <c r="B3973" t="s">
        <v>232</v>
      </c>
      <c r="C3973" s="35" t="s">
        <v>457</v>
      </c>
      <c r="D3973" t="s">
        <v>530</v>
      </c>
      <c r="E3973" t="s">
        <v>548</v>
      </c>
      <c r="F3973" s="176" t="n">
        <v>2046</v>
      </c>
      <c r="G3973" s="177" t="n">
        <v>41</v>
      </c>
      <c r="H3973" s="178" t="n">
        <v>2681.90083041099</v>
      </c>
      <c r="I3973" s="179" t="n">
        <v>4412590.44516035</v>
      </c>
      <c r="J3973" s="180" t="str">
        <f>IF(I3973&gt;0,H3973/I3973,0)</f>
      </c>
      <c r="K3973" s="181" t="str">
        <f>1-EXP(-J3973)</f>
      </c>
      <c r="L3973" s="182" t="str">
        <f>IF(G3973=30,1,M3972)</f>
      </c>
      <c r="M3973" s="183" t="str">
        <f>L3973*(1-K3973)</f>
      </c>
    </row>
    <row r="3974">
      <c r="A3974" t="s">
        <v>167</v>
      </c>
      <c r="B3974" t="s">
        <v>232</v>
      </c>
      <c r="C3974" s="35" t="s">
        <v>457</v>
      </c>
      <c r="D3974" t="s">
        <v>530</v>
      </c>
      <c r="E3974" t="s">
        <v>548</v>
      </c>
      <c r="F3974" s="176" t="n">
        <v>2046</v>
      </c>
      <c r="G3974" s="177" t="n">
        <v>42</v>
      </c>
      <c r="H3974" s="178" t="n">
        <v>2917.51062209154</v>
      </c>
      <c r="I3974" s="179" t="n">
        <v>4313256.51464947</v>
      </c>
      <c r="J3974" s="180" t="str">
        <f>IF(I3974&gt;0,H3974/I3974,0)</f>
      </c>
      <c r="K3974" s="181" t="str">
        <f>1-EXP(-J3974)</f>
      </c>
      <c r="L3974" s="182" t="str">
        <f>IF(G3974=30,1,M3973)</f>
      </c>
      <c r="M3974" s="183" t="str">
        <f>L3974*(1-K3974)</f>
      </c>
    </row>
    <row r="3975">
      <c r="A3975" t="s">
        <v>167</v>
      </c>
      <c r="B3975" t="s">
        <v>232</v>
      </c>
      <c r="C3975" s="35" t="s">
        <v>457</v>
      </c>
      <c r="D3975" t="s">
        <v>530</v>
      </c>
      <c r="E3975" t="s">
        <v>548</v>
      </c>
      <c r="F3975" s="176" t="n">
        <v>2046</v>
      </c>
      <c r="G3975" s="177" t="n">
        <v>43</v>
      </c>
      <c r="H3975" s="178" t="n">
        <v>3257.84030052977</v>
      </c>
      <c r="I3975" s="179" t="n">
        <v>4266814.72381425</v>
      </c>
      <c r="J3975" s="180" t="str">
        <f>IF(I3975&gt;0,H3975/I3975,0)</f>
      </c>
      <c r="K3975" s="181" t="str">
        <f>1-EXP(-J3975)</f>
      </c>
      <c r="L3975" s="182" t="str">
        <f>IF(G3975=30,1,M3974)</f>
      </c>
      <c r="M3975" s="183" t="str">
        <f>L3975*(1-K3975)</f>
      </c>
    </row>
    <row r="3976">
      <c r="A3976" t="s">
        <v>167</v>
      </c>
      <c r="B3976" t="s">
        <v>232</v>
      </c>
      <c r="C3976" s="35" t="s">
        <v>457</v>
      </c>
      <c r="D3976" t="s">
        <v>530</v>
      </c>
      <c r="E3976" t="s">
        <v>548</v>
      </c>
      <c r="F3976" s="176" t="n">
        <v>2046</v>
      </c>
      <c r="G3976" s="177" t="n">
        <v>44</v>
      </c>
      <c r="H3976" s="178" t="n">
        <v>3443.49723187214</v>
      </c>
      <c r="I3976" s="179" t="n">
        <v>4242226.80949194</v>
      </c>
      <c r="J3976" s="180" t="str">
        <f>IF(I3976&gt;0,H3976/I3976,0)</f>
      </c>
      <c r="K3976" s="181" t="str">
        <f>1-EXP(-J3976)</f>
      </c>
      <c r="L3976" s="182" t="str">
        <f>IF(G3976=30,1,M3975)</f>
      </c>
      <c r="M3976" s="183" t="str">
        <f>L3976*(1-K3976)</f>
      </c>
    </row>
    <row r="3977">
      <c r="A3977" t="s">
        <v>167</v>
      </c>
      <c r="B3977" t="s">
        <v>232</v>
      </c>
      <c r="C3977" s="35" t="s">
        <v>457</v>
      </c>
      <c r="D3977" t="s">
        <v>530</v>
      </c>
      <c r="E3977" t="s">
        <v>548</v>
      </c>
      <c r="F3977" s="176" t="n">
        <v>2046</v>
      </c>
      <c r="G3977" s="177" t="n">
        <v>45</v>
      </c>
      <c r="H3977" s="178" t="n">
        <v>3733.32168324352</v>
      </c>
      <c r="I3977" s="179" t="n">
        <v>4217246.16985925</v>
      </c>
      <c r="J3977" s="180" t="str">
        <f>IF(I3977&gt;0,H3977/I3977,0)</f>
      </c>
      <c r="K3977" s="181" t="str">
        <f>1-EXP(-J3977)</f>
      </c>
      <c r="L3977" s="182" t="str">
        <f>IF(G3977=30,1,M3976)</f>
      </c>
      <c r="M3977" s="183" t="str">
        <f>L3977*(1-K3977)</f>
      </c>
    </row>
    <row r="3978">
      <c r="A3978" t="s">
        <v>167</v>
      </c>
      <c r="B3978" t="s">
        <v>232</v>
      </c>
      <c r="C3978" s="35" t="s">
        <v>457</v>
      </c>
      <c r="D3978" t="s">
        <v>530</v>
      </c>
      <c r="E3978" t="s">
        <v>548</v>
      </c>
      <c r="F3978" s="176" t="n">
        <v>2046</v>
      </c>
      <c r="G3978" s="177" t="n">
        <v>46</v>
      </c>
      <c r="H3978" s="178" t="n">
        <v>4662.61899114932</v>
      </c>
      <c r="I3978" s="179" t="n">
        <v>4210882.34703237</v>
      </c>
      <c r="J3978" s="180" t="str">
        <f>IF(I3978&gt;0,H3978/I3978,0)</f>
      </c>
      <c r="K3978" s="181" t="str">
        <f>1-EXP(-J3978)</f>
      </c>
      <c r="L3978" s="182" t="str">
        <f>IF(G3978=30,1,M3977)</f>
      </c>
      <c r="M3978" s="183" t="str">
        <f>L3978*(1-K3978)</f>
      </c>
    </row>
    <row r="3979">
      <c r="A3979" t="s">
        <v>167</v>
      </c>
      <c r="B3979" t="s">
        <v>232</v>
      </c>
      <c r="C3979" s="35" t="s">
        <v>457</v>
      </c>
      <c r="D3979" t="s">
        <v>530</v>
      </c>
      <c r="E3979" t="s">
        <v>548</v>
      </c>
      <c r="F3979" s="176" t="n">
        <v>2046</v>
      </c>
      <c r="G3979" s="177" t="n">
        <v>47</v>
      </c>
      <c r="H3979" s="178" t="n">
        <v>5196.17514847203</v>
      </c>
      <c r="I3979" s="179" t="n">
        <v>4241659.46403702</v>
      </c>
      <c r="J3979" s="180" t="str">
        <f>IF(I3979&gt;0,H3979/I3979,0)</f>
      </c>
      <c r="K3979" s="181" t="str">
        <f>1-EXP(-J3979)</f>
      </c>
      <c r="L3979" s="182" t="str">
        <f>IF(G3979=30,1,M3978)</f>
      </c>
      <c r="M3979" s="183" t="str">
        <f>L3979*(1-K3979)</f>
      </c>
    </row>
    <row r="3980">
      <c r="A3980" t="s">
        <v>167</v>
      </c>
      <c r="B3980" t="s">
        <v>232</v>
      </c>
      <c r="C3980" s="35" t="s">
        <v>457</v>
      </c>
      <c r="D3980" t="s">
        <v>530</v>
      </c>
      <c r="E3980" t="s">
        <v>548</v>
      </c>
      <c r="F3980" s="176" t="n">
        <v>2046</v>
      </c>
      <c r="G3980" s="177" t="n">
        <v>48</v>
      </c>
      <c r="H3980" s="178" t="n">
        <v>5807.40824785136</v>
      </c>
      <c r="I3980" s="179" t="n">
        <v>4274011.48477974</v>
      </c>
      <c r="J3980" s="180" t="str">
        <f>IF(I3980&gt;0,H3980/I3980,0)</f>
      </c>
      <c r="K3980" s="181" t="str">
        <f>1-EXP(-J3980)</f>
      </c>
      <c r="L3980" s="182" t="str">
        <f>IF(G3980=30,1,M3979)</f>
      </c>
      <c r="M3980" s="183" t="str">
        <f>L3980*(1-K3980)</f>
      </c>
    </row>
    <row r="3981">
      <c r="A3981" t="s">
        <v>167</v>
      </c>
      <c r="B3981" t="s">
        <v>232</v>
      </c>
      <c r="C3981" s="35" t="s">
        <v>457</v>
      </c>
      <c r="D3981" t="s">
        <v>530</v>
      </c>
      <c r="E3981" t="s">
        <v>548</v>
      </c>
      <c r="F3981" s="176" t="n">
        <v>2046</v>
      </c>
      <c r="G3981" s="177" t="n">
        <v>49</v>
      </c>
      <c r="H3981" s="178" t="n">
        <v>6257.15224412214</v>
      </c>
      <c r="I3981" s="179" t="n">
        <v>4260284.95310233</v>
      </c>
      <c r="J3981" s="180" t="str">
        <f>IF(I3981&gt;0,H3981/I3981,0)</f>
      </c>
      <c r="K3981" s="181" t="str">
        <f>1-EXP(-J3981)</f>
      </c>
      <c r="L3981" s="182" t="str">
        <f>IF(G3981=30,1,M3980)</f>
      </c>
      <c r="M3981" s="183" t="str">
        <f>L3981*(1-K3981)</f>
      </c>
    </row>
    <row r="3982">
      <c r="A3982" t="s">
        <v>167</v>
      </c>
      <c r="B3982" t="s">
        <v>232</v>
      </c>
      <c r="C3982" s="35" t="s">
        <v>457</v>
      </c>
      <c r="D3982" t="s">
        <v>530</v>
      </c>
      <c r="E3982" t="s">
        <v>548</v>
      </c>
      <c r="F3982" s="176" t="n">
        <v>2046</v>
      </c>
      <c r="G3982" s="177" t="n">
        <v>50</v>
      </c>
      <c r="H3982" s="178" t="n">
        <v>6684.04363902812</v>
      </c>
      <c r="I3982" s="179" t="n">
        <v>4188656.63490544</v>
      </c>
      <c r="J3982" s="180" t="str">
        <f>IF(I3982&gt;0,H3982/I3982,0)</f>
      </c>
      <c r="K3982" s="181" t="str">
        <f>1-EXP(-J3982)</f>
      </c>
      <c r="L3982" s="182" t="str">
        <f>IF(G3982=30,1,M3981)</f>
      </c>
      <c r="M3982" s="183" t="str">
        <f>L3982*(1-K3982)</f>
      </c>
    </row>
    <row r="3983">
      <c r="A3983" t="s">
        <v>167</v>
      </c>
      <c r="B3983" t="s">
        <v>232</v>
      </c>
      <c r="C3983" s="35" t="s">
        <v>457</v>
      </c>
      <c r="D3983" t="s">
        <v>530</v>
      </c>
      <c r="E3983" t="s">
        <v>548</v>
      </c>
      <c r="F3983" s="176" t="n">
        <v>2046</v>
      </c>
      <c r="G3983" s="177" t="n">
        <v>51</v>
      </c>
      <c r="H3983" s="178" t="n">
        <v>7399.27248420012</v>
      </c>
      <c r="I3983" s="179" t="n">
        <v>4114248.8927939</v>
      </c>
      <c r="J3983" s="180" t="str">
        <f>IF(I3983&gt;0,H3983/I3983,0)</f>
      </c>
      <c r="K3983" s="181" t="str">
        <f>1-EXP(-J3983)</f>
      </c>
      <c r="L3983" s="182" t="str">
        <f>IF(G3983=30,1,M3982)</f>
      </c>
      <c r="M3983" s="183" t="str">
        <f>L3983*(1-K3983)</f>
      </c>
    </row>
    <row r="3984">
      <c r="A3984" t="s">
        <v>167</v>
      </c>
      <c r="B3984" t="s">
        <v>232</v>
      </c>
      <c r="C3984" s="35" t="s">
        <v>457</v>
      </c>
      <c r="D3984" t="s">
        <v>530</v>
      </c>
      <c r="E3984" t="s">
        <v>548</v>
      </c>
      <c r="F3984" s="176" t="n">
        <v>2046</v>
      </c>
      <c r="G3984" s="177" t="n">
        <v>52</v>
      </c>
      <c r="H3984" s="178" t="n">
        <v>7927.59396692169</v>
      </c>
      <c r="I3984" s="179" t="n">
        <v>4048041.48731755</v>
      </c>
      <c r="J3984" s="180" t="str">
        <f>IF(I3984&gt;0,H3984/I3984,0)</f>
      </c>
      <c r="K3984" s="181" t="str">
        <f>1-EXP(-J3984)</f>
      </c>
      <c r="L3984" s="182" t="str">
        <f>IF(G3984=30,1,M3983)</f>
      </c>
      <c r="M3984" s="183" t="str">
        <f>L3984*(1-K3984)</f>
      </c>
    </row>
    <row r="3985">
      <c r="A3985" t="s">
        <v>167</v>
      </c>
      <c r="B3985" t="s">
        <v>232</v>
      </c>
      <c r="C3985" s="35" t="s">
        <v>457</v>
      </c>
      <c r="D3985" t="s">
        <v>530</v>
      </c>
      <c r="E3985" t="s">
        <v>548</v>
      </c>
      <c r="F3985" s="176" t="n">
        <v>2046</v>
      </c>
      <c r="G3985" s="177" t="n">
        <v>53</v>
      </c>
      <c r="H3985" s="178" t="n">
        <v>8493.38484044268</v>
      </c>
      <c r="I3985" s="179" t="n">
        <v>3983158.64947351</v>
      </c>
      <c r="J3985" s="180" t="str">
        <f>IF(I3985&gt;0,H3985/I3985,0)</f>
      </c>
      <c r="K3985" s="181" t="str">
        <f>1-EXP(-J3985)</f>
      </c>
      <c r="L3985" s="182" t="str">
        <f>IF(G3985=30,1,M3984)</f>
      </c>
      <c r="M3985" s="183" t="str">
        <f>L3985*(1-K3985)</f>
      </c>
    </row>
    <row r="3986">
      <c r="A3986" t="s">
        <v>167</v>
      </c>
      <c r="B3986" t="s">
        <v>232</v>
      </c>
      <c r="C3986" s="35" t="s">
        <v>457</v>
      </c>
      <c r="D3986" t="s">
        <v>530</v>
      </c>
      <c r="E3986" t="s">
        <v>548</v>
      </c>
      <c r="F3986" s="176" t="n">
        <v>2046</v>
      </c>
      <c r="G3986" s="177" t="n">
        <v>54</v>
      </c>
      <c r="H3986" s="178" t="n">
        <v>9227.98609211601</v>
      </c>
      <c r="I3986" s="179" t="n">
        <v>3950442.78566519</v>
      </c>
      <c r="J3986" s="180" t="str">
        <f>IF(I3986&gt;0,H3986/I3986,0)</f>
      </c>
      <c r="K3986" s="181" t="str">
        <f>1-EXP(-J3986)</f>
      </c>
      <c r="L3986" s="182" t="str">
        <f>IF(G3986=30,1,M3985)</f>
      </c>
      <c r="M3986" s="183" t="str">
        <f>L3986*(1-K3986)</f>
      </c>
    </row>
    <row r="3987">
      <c r="A3987" t="s">
        <v>167</v>
      </c>
      <c r="B3987" t="s">
        <v>232</v>
      </c>
      <c r="C3987" s="35" t="s">
        <v>457</v>
      </c>
      <c r="D3987" t="s">
        <v>530</v>
      </c>
      <c r="E3987" t="s">
        <v>548</v>
      </c>
      <c r="F3987" s="176" t="n">
        <v>2046</v>
      </c>
      <c r="G3987" s="177" t="n">
        <v>55</v>
      </c>
      <c r="H3987" s="178" t="n">
        <v>10032.913073364</v>
      </c>
      <c r="I3987" s="179" t="n">
        <v>3910720.04648355</v>
      </c>
      <c r="J3987" s="180" t="str">
        <f>IF(I3987&gt;0,H3987/I3987,0)</f>
      </c>
      <c r="K3987" s="181" t="str">
        <f>1-EXP(-J3987)</f>
      </c>
      <c r="L3987" s="182" t="str">
        <f>IF(G3987=30,1,M3986)</f>
      </c>
      <c r="M3987" s="183" t="str">
        <f>L3987*(1-K3987)</f>
      </c>
    </row>
    <row r="3988">
      <c r="A3988" t="s">
        <v>167</v>
      </c>
      <c r="B3988" t="s">
        <v>232</v>
      </c>
      <c r="C3988" s="35" t="s">
        <v>457</v>
      </c>
      <c r="D3988" t="s">
        <v>530</v>
      </c>
      <c r="E3988" t="s">
        <v>548</v>
      </c>
      <c r="F3988" s="176" t="n">
        <v>2046</v>
      </c>
      <c r="G3988" s="177" t="n">
        <v>56</v>
      </c>
      <c r="H3988" s="178" t="n">
        <v>10772.6820777141</v>
      </c>
      <c r="I3988" s="179" t="n">
        <v>3872793.13448569</v>
      </c>
      <c r="J3988" s="180" t="str">
        <f>IF(I3988&gt;0,H3988/I3988,0)</f>
      </c>
      <c r="K3988" s="181" t="str">
        <f>1-EXP(-J3988)</f>
      </c>
      <c r="L3988" s="182" t="str">
        <f>IF(G3988=30,1,M3987)</f>
      </c>
      <c r="M3988" s="183" t="str">
        <f>L3988*(1-K3988)</f>
      </c>
    </row>
    <row r="3989">
      <c r="A3989" t="s">
        <v>167</v>
      </c>
      <c r="B3989" t="s">
        <v>232</v>
      </c>
      <c r="C3989" s="35" t="s">
        <v>457</v>
      </c>
      <c r="D3989" t="s">
        <v>530</v>
      </c>
      <c r="E3989" t="s">
        <v>548</v>
      </c>
      <c r="F3989" s="176" t="n">
        <v>2046</v>
      </c>
      <c r="G3989" s="177" t="n">
        <v>57</v>
      </c>
      <c r="H3989" s="178" t="n">
        <v>11821.1886841987</v>
      </c>
      <c r="I3989" s="179" t="n">
        <v>3854411.44262572</v>
      </c>
      <c r="J3989" s="180" t="str">
        <f>IF(I3989&gt;0,H3989/I3989,0)</f>
      </c>
      <c r="K3989" s="181" t="str">
        <f>1-EXP(-J3989)</f>
      </c>
      <c r="L3989" s="182" t="str">
        <f>IF(G3989=30,1,M3988)</f>
      </c>
      <c r="M3989" s="183" t="str">
        <f>L3989*(1-K3989)</f>
      </c>
    </row>
    <row r="3990">
      <c r="A3990" t="s">
        <v>167</v>
      </c>
      <c r="B3990" t="s">
        <v>232</v>
      </c>
      <c r="C3990" s="35" t="s">
        <v>457</v>
      </c>
      <c r="D3990" t="s">
        <v>530</v>
      </c>
      <c r="E3990" t="s">
        <v>548</v>
      </c>
      <c r="F3990" s="176" t="n">
        <v>2046</v>
      </c>
      <c r="G3990" s="177" t="n">
        <v>58</v>
      </c>
      <c r="H3990" s="178" t="n">
        <v>12867.6997368449</v>
      </c>
      <c r="I3990" s="179" t="n">
        <v>3790252.77683893</v>
      </c>
      <c r="J3990" s="180" t="str">
        <f>IF(I3990&gt;0,H3990/I3990,0)</f>
      </c>
      <c r="K3990" s="181" t="str">
        <f>1-EXP(-J3990)</f>
      </c>
      <c r="L3990" s="182" t="str">
        <f>IF(G3990=30,1,M3989)</f>
      </c>
      <c r="M3990" s="183" t="str">
        <f>L3990*(1-K3990)</f>
      </c>
    </row>
    <row r="3991">
      <c r="A3991" t="s">
        <v>167</v>
      </c>
      <c r="B3991" t="s">
        <v>232</v>
      </c>
      <c r="C3991" s="35" t="s">
        <v>457</v>
      </c>
      <c r="D3991" t="s">
        <v>530</v>
      </c>
      <c r="E3991" t="s">
        <v>548</v>
      </c>
      <c r="F3991" s="176" t="n">
        <v>2046</v>
      </c>
      <c r="G3991" s="177" t="n">
        <v>59</v>
      </c>
      <c r="H3991" s="178" t="n">
        <v>13356.4524859984</v>
      </c>
      <c r="I3991" s="179" t="n">
        <v>3716435.92741473</v>
      </c>
      <c r="J3991" s="180" t="str">
        <f>IF(I3991&gt;0,H3991/I3991,0)</f>
      </c>
      <c r="K3991" s="181" t="str">
        <f>1-EXP(-J3991)</f>
      </c>
      <c r="L3991" s="182" t="str">
        <f>IF(G3991=30,1,M3990)</f>
      </c>
      <c r="M3991" s="183" t="str">
        <f>L3991*(1-K3991)</f>
      </c>
    </row>
    <row r="3992">
      <c r="A3992" t="s">
        <v>167</v>
      </c>
      <c r="B3992" t="s">
        <v>232</v>
      </c>
      <c r="C3992" s="35" t="s">
        <v>457</v>
      </c>
      <c r="D3992" t="s">
        <v>530</v>
      </c>
      <c r="E3992" t="s">
        <v>548</v>
      </c>
      <c r="F3992" s="176" t="n">
        <v>2046</v>
      </c>
      <c r="G3992" s="177" t="n">
        <v>60</v>
      </c>
      <c r="H3992" s="178" t="n">
        <v>14257.7306038841</v>
      </c>
      <c r="I3992" s="179" t="n">
        <v>3697724.30804626</v>
      </c>
      <c r="J3992" s="180" t="str">
        <f>IF(I3992&gt;0,H3992/I3992,0)</f>
      </c>
      <c r="K3992" s="181" t="str">
        <f>1-EXP(-J3992)</f>
      </c>
      <c r="L3992" s="182" t="str">
        <f>IF(G3992=30,1,M3991)</f>
      </c>
      <c r="M3992" s="183" t="str">
        <f>L3992*(1-K3992)</f>
      </c>
    </row>
    <row r="3993">
      <c r="A3993" t="s">
        <v>167</v>
      </c>
      <c r="B3993" t="s">
        <v>232</v>
      </c>
      <c r="C3993" s="35" t="s">
        <v>457</v>
      </c>
      <c r="D3993" t="s">
        <v>530</v>
      </c>
      <c r="E3993" t="s">
        <v>548</v>
      </c>
      <c r="F3993" s="176" t="n">
        <v>2046</v>
      </c>
      <c r="G3993" s="177" t="n">
        <v>61</v>
      </c>
      <c r="H3993" s="178" t="n">
        <v>15401.5435847053</v>
      </c>
      <c r="I3993" s="179" t="n">
        <v>3727951.32020995</v>
      </c>
      <c r="J3993" s="180" t="str">
        <f>IF(I3993&gt;0,H3993/I3993,0)</f>
      </c>
      <c r="K3993" s="181" t="str">
        <f>1-EXP(-J3993)</f>
      </c>
      <c r="L3993" s="182" t="str">
        <f>IF(G3993=30,1,M3992)</f>
      </c>
      <c r="M3993" s="183" t="str">
        <f>L3993*(1-K3993)</f>
      </c>
    </row>
    <row r="3994">
      <c r="A3994" t="s">
        <v>167</v>
      </c>
      <c r="B3994" t="s">
        <v>232</v>
      </c>
      <c r="C3994" s="35" t="s">
        <v>457</v>
      </c>
      <c r="D3994" t="s">
        <v>530</v>
      </c>
      <c r="E3994" t="s">
        <v>548</v>
      </c>
      <c r="F3994" s="176" t="n">
        <v>2046</v>
      </c>
      <c r="G3994" s="177" t="n">
        <v>62</v>
      </c>
      <c r="H3994" s="178" t="n">
        <v>16734.7288947756</v>
      </c>
      <c r="I3994" s="179" t="n">
        <v>3716775.92495513</v>
      </c>
      <c r="J3994" s="180" t="str">
        <f>IF(I3994&gt;0,H3994/I3994,0)</f>
      </c>
      <c r="K3994" s="181" t="str">
        <f>1-EXP(-J3994)</f>
      </c>
      <c r="L3994" s="182" t="str">
        <f>IF(G3994=30,1,M3993)</f>
      </c>
      <c r="M3994" s="183" t="str">
        <f>L3994*(1-K3994)</f>
      </c>
    </row>
    <row r="3995">
      <c r="A3995" t="s">
        <v>167</v>
      </c>
      <c r="B3995" t="s">
        <v>232</v>
      </c>
      <c r="C3995" s="35" t="s">
        <v>457</v>
      </c>
      <c r="D3995" t="s">
        <v>530</v>
      </c>
      <c r="E3995" t="s">
        <v>548</v>
      </c>
      <c r="F3995" s="176" t="n">
        <v>2046</v>
      </c>
      <c r="G3995" s="177" t="n">
        <v>63</v>
      </c>
      <c r="H3995" s="178" t="n">
        <v>17829.9385647436</v>
      </c>
      <c r="I3995" s="179" t="n">
        <v>3651505.78610906</v>
      </c>
      <c r="J3995" s="180" t="str">
        <f>IF(I3995&gt;0,H3995/I3995,0)</f>
      </c>
      <c r="K3995" s="181" t="str">
        <f>1-EXP(-J3995)</f>
      </c>
      <c r="L3995" s="182" t="str">
        <f>IF(G3995=30,1,M3994)</f>
      </c>
      <c r="M3995" s="183" t="str">
        <f>L3995*(1-K3995)</f>
      </c>
    </row>
    <row r="3996">
      <c r="A3996" t="s">
        <v>167</v>
      </c>
      <c r="B3996" t="s">
        <v>232</v>
      </c>
      <c r="C3996" s="35" t="s">
        <v>457</v>
      </c>
      <c r="D3996" t="s">
        <v>530</v>
      </c>
      <c r="E3996" t="s">
        <v>548</v>
      </c>
      <c r="F3996" s="176" t="n">
        <v>2046</v>
      </c>
      <c r="G3996" s="177" t="n">
        <v>64</v>
      </c>
      <c r="H3996" s="178" t="n">
        <v>19158.5466167143</v>
      </c>
      <c r="I3996" s="179" t="n">
        <v>3562321.43900863</v>
      </c>
      <c r="J3996" s="180" t="str">
        <f>IF(I3996&gt;0,H3996/I3996,0)</f>
      </c>
      <c r="K3996" s="181" t="str">
        <f>1-EXP(-J3996)</f>
      </c>
      <c r="L3996" s="182" t="str">
        <f>IF(G3996=30,1,M3995)</f>
      </c>
      <c r="M3996" s="183" t="str">
        <f>L3996*(1-K3996)</f>
      </c>
    </row>
    <row r="3997">
      <c r="A3997" t="s">
        <v>167</v>
      </c>
      <c r="B3997" t="s">
        <v>232</v>
      </c>
      <c r="C3997" s="35" t="s">
        <v>457</v>
      </c>
      <c r="D3997" t="s">
        <v>530</v>
      </c>
      <c r="E3997" t="s">
        <v>548</v>
      </c>
      <c r="F3997" s="176" t="n">
        <v>2046</v>
      </c>
      <c r="G3997" s="177" t="n">
        <v>65</v>
      </c>
      <c r="H3997" s="178" t="n">
        <v>20361.5798257683</v>
      </c>
      <c r="I3997" s="179" t="n">
        <v>3465422.34740082</v>
      </c>
      <c r="J3997" s="180" t="str">
        <f>IF(I3997&gt;0,H3997/I3997,0)</f>
      </c>
      <c r="K3997" s="181" t="str">
        <f>1-EXP(-J3997)</f>
      </c>
      <c r="L3997" s="182" t="str">
        <f>IF(G3997=30,1,M3996)</f>
      </c>
      <c r="M3997" s="183" t="str">
        <f>L3997*(1-K3997)</f>
      </c>
    </row>
    <row r="3998">
      <c r="A3998" t="s">
        <v>167</v>
      </c>
      <c r="B3998" t="s">
        <v>232</v>
      </c>
      <c r="C3998" s="35" t="s">
        <v>457</v>
      </c>
      <c r="D3998" t="s">
        <v>530</v>
      </c>
      <c r="E3998" t="s">
        <v>548</v>
      </c>
      <c r="F3998" s="176" t="n">
        <v>2046</v>
      </c>
      <c r="G3998" s="177" t="n">
        <v>66</v>
      </c>
      <c r="H3998" s="178" t="n">
        <v>20818.5563563864</v>
      </c>
      <c r="I3998" s="179" t="n">
        <v>3371089.6536555</v>
      </c>
      <c r="J3998" s="180" t="str">
        <f>IF(I3998&gt;0,H3998/I3998,0)</f>
      </c>
      <c r="K3998" s="181" t="str">
        <f>1-EXP(-J3998)</f>
      </c>
      <c r="L3998" s="182" t="str">
        <f>IF(G3998=30,1,M3997)</f>
      </c>
      <c r="M3998" s="183" t="str">
        <f>L3998*(1-K3998)</f>
      </c>
    </row>
    <row r="3999">
      <c r="A3999" t="s">
        <v>167</v>
      </c>
      <c r="B3999" t="s">
        <v>232</v>
      </c>
      <c r="C3999" s="35" t="s">
        <v>457</v>
      </c>
      <c r="D3999" t="s">
        <v>530</v>
      </c>
      <c r="E3999" t="s">
        <v>548</v>
      </c>
      <c r="F3999" s="176" t="n">
        <v>2046</v>
      </c>
      <c r="G3999" s="177" t="n">
        <v>67</v>
      </c>
      <c r="H3999" s="178" t="n">
        <v>21948.9435673155</v>
      </c>
      <c r="I3999" s="179" t="n">
        <v>3262136.33425197</v>
      </c>
      <c r="J3999" s="180" t="str">
        <f>IF(I3999&gt;0,H3999/I3999,0)</f>
      </c>
      <c r="K3999" s="181" t="str">
        <f>1-EXP(-J3999)</f>
      </c>
      <c r="L3999" s="182" t="str">
        <f>IF(G3999=30,1,M3998)</f>
      </c>
      <c r="M3999" s="183" t="str">
        <f>L3999*(1-K3999)</f>
      </c>
    </row>
    <row r="4000">
      <c r="A4000" t="s">
        <v>167</v>
      </c>
      <c r="B4000" t="s">
        <v>232</v>
      </c>
      <c r="C4000" s="35" t="s">
        <v>457</v>
      </c>
      <c r="D4000" t="s">
        <v>530</v>
      </c>
      <c r="E4000" t="s">
        <v>548</v>
      </c>
      <c r="F4000" s="176" t="n">
        <v>2046</v>
      </c>
      <c r="G4000" s="177" t="n">
        <v>68</v>
      </c>
      <c r="H4000" s="178" t="n">
        <v>22825.8351780584</v>
      </c>
      <c r="I4000" s="179" t="n">
        <v>3131151.84347206</v>
      </c>
      <c r="J4000" s="180" t="str">
        <f>IF(I4000&gt;0,H4000/I4000,0)</f>
      </c>
      <c r="K4000" s="181" t="str">
        <f>1-EXP(-J4000)</f>
      </c>
      <c r="L4000" s="182" t="str">
        <f>IF(G4000=30,1,M3999)</f>
      </c>
      <c r="M4000" s="183" t="str">
        <f>L4000*(1-K4000)</f>
      </c>
    </row>
    <row r="4001">
      <c r="A4001" t="s">
        <v>167</v>
      </c>
      <c r="B4001" t="s">
        <v>232</v>
      </c>
      <c r="C4001" s="35" t="s">
        <v>457</v>
      </c>
      <c r="D4001" t="s">
        <v>530</v>
      </c>
      <c r="E4001" t="s">
        <v>548</v>
      </c>
      <c r="F4001" s="176" t="n">
        <v>2046</v>
      </c>
      <c r="G4001" s="177" t="n">
        <v>69</v>
      </c>
      <c r="H4001" s="178" t="n">
        <v>23072.4626102628</v>
      </c>
      <c r="I4001" s="179" t="n">
        <v>3002668.39978405</v>
      </c>
      <c r="J4001" s="180" t="str">
        <f>IF(I4001&gt;0,H4001/I4001,0)</f>
      </c>
      <c r="K4001" s="181" t="str">
        <f>1-EXP(-J4001)</f>
      </c>
      <c r="L4001" s="182" t="str">
        <f>IF(G4001=30,1,M4000)</f>
      </c>
      <c r="M4001" s="183" t="str">
        <f>L4001*(1-K4001)</f>
      </c>
    </row>
    <row r="4002">
      <c r="A4002" t="s">
        <v>167</v>
      </c>
      <c r="B4002" t="s">
        <v>232</v>
      </c>
      <c r="C4002" s="35" t="s">
        <v>457</v>
      </c>
      <c r="D4002" t="s">
        <v>530</v>
      </c>
      <c r="E4002" t="s">
        <v>548</v>
      </c>
      <c r="F4002" s="176" t="n">
        <v>2047</v>
      </c>
      <c r="G4002" s="177" t="n">
        <v>30</v>
      </c>
      <c r="H4002" s="178" t="n">
        <v>627.903411914955</v>
      </c>
      <c r="I4002" s="179" t="n">
        <v>4347118.46118446</v>
      </c>
      <c r="J4002" s="180" t="str">
        <f>IF(I4002&gt;0,H4002/I4002,0)</f>
      </c>
      <c r="K4002" s="181" t="str">
        <f>1-EXP(-J4002)</f>
      </c>
      <c r="L4002" s="182" t="str">
        <f>IF(G4002=30,1,M4001)</f>
      </c>
      <c r="M4002" s="183" t="str">
        <f>L4002*(1-K4002)</f>
      </c>
    </row>
    <row r="4003">
      <c r="A4003" t="s">
        <v>167</v>
      </c>
      <c r="B4003" t="s">
        <v>232</v>
      </c>
      <c r="C4003" s="35" t="s">
        <v>457</v>
      </c>
      <c r="D4003" t="s">
        <v>530</v>
      </c>
      <c r="E4003" t="s">
        <v>548</v>
      </c>
      <c r="F4003" s="176" t="n">
        <v>2047</v>
      </c>
      <c r="G4003" s="177" t="n">
        <v>31</v>
      </c>
      <c r="H4003" s="178" t="n">
        <v>957.732467956877</v>
      </c>
      <c r="I4003" s="179" t="n">
        <v>4584004.54330916</v>
      </c>
      <c r="J4003" s="180" t="str">
        <f>IF(I4003&gt;0,H4003/I4003,0)</f>
      </c>
      <c r="K4003" s="181" t="str">
        <f>1-EXP(-J4003)</f>
      </c>
      <c r="L4003" s="182" t="str">
        <f>IF(G4003=30,1,M4002)</f>
      </c>
      <c r="M4003" s="183" t="str">
        <f>L4003*(1-K4003)</f>
      </c>
    </row>
    <row r="4004">
      <c r="A4004" t="s">
        <v>167</v>
      </c>
      <c r="B4004" t="s">
        <v>232</v>
      </c>
      <c r="C4004" s="35" t="s">
        <v>457</v>
      </c>
      <c r="D4004" t="s">
        <v>530</v>
      </c>
      <c r="E4004" t="s">
        <v>548</v>
      </c>
      <c r="F4004" s="176" t="n">
        <v>2047</v>
      </c>
      <c r="G4004" s="177" t="n">
        <v>32</v>
      </c>
      <c r="H4004" s="178" t="n">
        <v>1019.13946625905</v>
      </c>
      <c r="I4004" s="179" t="n">
        <v>4647517.06307717</v>
      </c>
      <c r="J4004" s="180" t="str">
        <f>IF(I4004&gt;0,H4004/I4004,0)</f>
      </c>
      <c r="K4004" s="181" t="str">
        <f>1-EXP(-J4004)</f>
      </c>
      <c r="L4004" s="182" t="str">
        <f>IF(G4004=30,1,M4003)</f>
      </c>
      <c r="M4004" s="183" t="str">
        <f>L4004*(1-K4004)</f>
      </c>
    </row>
    <row r="4005">
      <c r="A4005" t="s">
        <v>167</v>
      </c>
      <c r="B4005" t="s">
        <v>232</v>
      </c>
      <c r="C4005" s="35" t="s">
        <v>457</v>
      </c>
      <c r="D4005" t="s">
        <v>530</v>
      </c>
      <c r="E4005" t="s">
        <v>548</v>
      </c>
      <c r="F4005" s="176" t="n">
        <v>2047</v>
      </c>
      <c r="G4005" s="177" t="n">
        <v>33</v>
      </c>
      <c r="H4005" s="178" t="n">
        <v>1099.75713744484</v>
      </c>
      <c r="I4005" s="179" t="n">
        <v>4719018.88125492</v>
      </c>
      <c r="J4005" s="180" t="str">
        <f>IF(I4005&gt;0,H4005/I4005,0)</f>
      </c>
      <c r="K4005" s="181" t="str">
        <f>1-EXP(-J4005)</f>
      </c>
      <c r="L4005" s="182" t="str">
        <f>IF(G4005=30,1,M4004)</f>
      </c>
      <c r="M4005" s="183" t="str">
        <f>L4005*(1-K4005)</f>
      </c>
    </row>
    <row r="4006">
      <c r="A4006" t="s">
        <v>167</v>
      </c>
      <c r="B4006" t="s">
        <v>232</v>
      </c>
      <c r="C4006" s="35" t="s">
        <v>457</v>
      </c>
      <c r="D4006" t="s">
        <v>530</v>
      </c>
      <c r="E4006" t="s">
        <v>548</v>
      </c>
      <c r="F4006" s="176" t="n">
        <v>2047</v>
      </c>
      <c r="G4006" s="177" t="n">
        <v>34</v>
      </c>
      <c r="H4006" s="178" t="n">
        <v>1187.53383157319</v>
      </c>
      <c r="I4006" s="179" t="n">
        <v>4809758.15621193</v>
      </c>
      <c r="J4006" s="180" t="str">
        <f>IF(I4006&gt;0,H4006/I4006,0)</f>
      </c>
      <c r="K4006" s="181" t="str">
        <f>1-EXP(-J4006)</f>
      </c>
      <c r="L4006" s="182" t="str">
        <f>IF(G4006=30,1,M4005)</f>
      </c>
      <c r="M4006" s="183" t="str">
        <f>L4006*(1-K4006)</f>
      </c>
    </row>
    <row r="4007">
      <c r="A4007" t="s">
        <v>167</v>
      </c>
      <c r="B4007" t="s">
        <v>232</v>
      </c>
      <c r="C4007" s="35" t="s">
        <v>457</v>
      </c>
      <c r="D4007" t="s">
        <v>530</v>
      </c>
      <c r="E4007" t="s">
        <v>548</v>
      </c>
      <c r="F4007" s="176" t="n">
        <v>2047</v>
      </c>
      <c r="G4007" s="177" t="n">
        <v>35</v>
      </c>
      <c r="H4007" s="178" t="n">
        <v>1289.03190089098</v>
      </c>
      <c r="I4007" s="179" t="n">
        <v>4852498.67959512</v>
      </c>
      <c r="J4007" s="180" t="str">
        <f>IF(I4007&gt;0,H4007/I4007,0)</f>
      </c>
      <c r="K4007" s="181" t="str">
        <f>1-EXP(-J4007)</f>
      </c>
      <c r="L4007" s="182" t="str">
        <f>IF(G4007=30,1,M4006)</f>
      </c>
      <c r="M4007" s="183" t="str">
        <f>L4007*(1-K4007)</f>
      </c>
    </row>
    <row r="4008">
      <c r="A4008" t="s">
        <v>167</v>
      </c>
      <c r="B4008" t="s">
        <v>232</v>
      </c>
      <c r="C4008" s="35" t="s">
        <v>457</v>
      </c>
      <c r="D4008" t="s">
        <v>530</v>
      </c>
      <c r="E4008" t="s">
        <v>548</v>
      </c>
      <c r="F4008" s="176" t="n">
        <v>2047</v>
      </c>
      <c r="G4008" s="177" t="n">
        <v>36</v>
      </c>
      <c r="H4008" s="178" t="n">
        <v>1604.68675098906</v>
      </c>
      <c r="I4008" s="179" t="n">
        <v>4772278.88194625</v>
      </c>
      <c r="J4008" s="180" t="str">
        <f>IF(I4008&gt;0,H4008/I4008,0)</f>
      </c>
      <c r="K4008" s="181" t="str">
        <f>1-EXP(-J4008)</f>
      </c>
      <c r="L4008" s="182" t="str">
        <f>IF(G4008=30,1,M4007)</f>
      </c>
      <c r="M4008" s="183" t="str">
        <f>L4008*(1-K4008)</f>
      </c>
    </row>
    <row r="4009">
      <c r="A4009" t="s">
        <v>167</v>
      </c>
      <c r="B4009" t="s">
        <v>232</v>
      </c>
      <c r="C4009" s="35" t="s">
        <v>457</v>
      </c>
      <c r="D4009" t="s">
        <v>530</v>
      </c>
      <c r="E4009" t="s">
        <v>548</v>
      </c>
      <c r="F4009" s="176" t="n">
        <v>2047</v>
      </c>
      <c r="G4009" s="177" t="n">
        <v>37</v>
      </c>
      <c r="H4009" s="178" t="n">
        <v>1710.80421351038</v>
      </c>
      <c r="I4009" s="179" t="n">
        <v>4670639.65289043</v>
      </c>
      <c r="J4009" s="180" t="str">
        <f>IF(I4009&gt;0,H4009/I4009,0)</f>
      </c>
      <c r="K4009" s="181" t="str">
        <f>1-EXP(-J4009)</f>
      </c>
      <c r="L4009" s="182" t="str">
        <f>IF(G4009=30,1,M4008)</f>
      </c>
      <c r="M4009" s="183" t="str">
        <f>L4009*(1-K4009)</f>
      </c>
    </row>
    <row r="4010">
      <c r="A4010" t="s">
        <v>167</v>
      </c>
      <c r="B4010" t="s">
        <v>232</v>
      </c>
      <c r="C4010" s="35" t="s">
        <v>457</v>
      </c>
      <c r="D4010" t="s">
        <v>530</v>
      </c>
      <c r="E4010" t="s">
        <v>548</v>
      </c>
      <c r="F4010" s="176" t="n">
        <v>2047</v>
      </c>
      <c r="G4010" s="177" t="n">
        <v>38</v>
      </c>
      <c r="H4010" s="178" t="n">
        <v>1852.40438461149</v>
      </c>
      <c r="I4010" s="179" t="n">
        <v>4612898.65666286</v>
      </c>
      <c r="J4010" s="180" t="str">
        <f>IF(I4010&gt;0,H4010/I4010,0)</f>
      </c>
      <c r="K4010" s="181" t="str">
        <f>1-EXP(-J4010)</f>
      </c>
      <c r="L4010" s="182" t="str">
        <f>IF(G4010=30,1,M4009)</f>
      </c>
      <c r="M4010" s="183" t="str">
        <f>L4010*(1-K4010)</f>
      </c>
    </row>
    <row r="4011">
      <c r="A4011" t="s">
        <v>167</v>
      </c>
      <c r="B4011" t="s">
        <v>232</v>
      </c>
      <c r="C4011" s="35" t="s">
        <v>457</v>
      </c>
      <c r="D4011" t="s">
        <v>530</v>
      </c>
      <c r="E4011" t="s">
        <v>548</v>
      </c>
      <c r="F4011" s="176" t="n">
        <v>2047</v>
      </c>
      <c r="G4011" s="177" t="n">
        <v>39</v>
      </c>
      <c r="H4011" s="178" t="n">
        <v>1965.72762560563</v>
      </c>
      <c r="I4011" s="179" t="n">
        <v>4603227.10180752</v>
      </c>
      <c r="J4011" s="180" t="str">
        <f>IF(I4011&gt;0,H4011/I4011,0)</f>
      </c>
      <c r="K4011" s="181" t="str">
        <f>1-EXP(-J4011)</f>
      </c>
      <c r="L4011" s="182" t="str">
        <f>IF(G4011=30,1,M4010)</f>
      </c>
      <c r="M4011" s="183" t="str">
        <f>L4011*(1-K4011)</f>
      </c>
    </row>
    <row r="4012">
      <c r="A4012" t="s">
        <v>167</v>
      </c>
      <c r="B4012" t="s">
        <v>232</v>
      </c>
      <c r="C4012" s="35" t="s">
        <v>457</v>
      </c>
      <c r="D4012" t="s">
        <v>530</v>
      </c>
      <c r="E4012" t="s">
        <v>548</v>
      </c>
      <c r="F4012" s="176" t="n">
        <v>2047</v>
      </c>
      <c r="G4012" s="177" t="n">
        <v>40</v>
      </c>
      <c r="H4012" s="178" t="n">
        <v>2128.55903995691</v>
      </c>
      <c r="I4012" s="179" t="n">
        <v>4573414.52664632</v>
      </c>
      <c r="J4012" s="180" t="str">
        <f>IF(I4012&gt;0,H4012/I4012,0)</f>
      </c>
      <c r="K4012" s="181" t="str">
        <f>1-EXP(-J4012)</f>
      </c>
      <c r="L4012" s="182" t="str">
        <f>IF(G4012=30,1,M4011)</f>
      </c>
      <c r="M4012" s="183" t="str">
        <f>L4012*(1-K4012)</f>
      </c>
    </row>
    <row r="4013">
      <c r="A4013" t="s">
        <v>167</v>
      </c>
      <c r="B4013" t="s">
        <v>232</v>
      </c>
      <c r="C4013" s="35" t="s">
        <v>457</v>
      </c>
      <c r="D4013" t="s">
        <v>530</v>
      </c>
      <c r="E4013" t="s">
        <v>548</v>
      </c>
      <c r="F4013" s="176" t="n">
        <v>2047</v>
      </c>
      <c r="G4013" s="177" t="n">
        <v>41</v>
      </c>
      <c r="H4013" s="178" t="n">
        <v>2719.86159524155</v>
      </c>
      <c r="I4013" s="179" t="n">
        <v>4500026.40736634</v>
      </c>
      <c r="J4013" s="180" t="str">
        <f>IF(I4013&gt;0,H4013/I4013,0)</f>
      </c>
      <c r="K4013" s="181" t="str">
        <f>1-EXP(-J4013)</f>
      </c>
      <c r="L4013" s="182" t="str">
        <f>IF(G4013=30,1,M4012)</f>
      </c>
      <c r="M4013" s="183" t="str">
        <f>L4013*(1-K4013)</f>
      </c>
    </row>
    <row r="4014">
      <c r="A4014" t="s">
        <v>167</v>
      </c>
      <c r="B4014" t="s">
        <v>232</v>
      </c>
      <c r="C4014" s="35" t="s">
        <v>457</v>
      </c>
      <c r="D4014" t="s">
        <v>530</v>
      </c>
      <c r="E4014" t="s">
        <v>548</v>
      </c>
      <c r="F4014" s="176" t="n">
        <v>2047</v>
      </c>
      <c r="G4014" s="177" t="n">
        <v>42</v>
      </c>
      <c r="H4014" s="178" t="n">
        <v>2949.14352420803</v>
      </c>
      <c r="I4014" s="179" t="n">
        <v>4404095.40876522</v>
      </c>
      <c r="J4014" s="180" t="str">
        <f>IF(I4014&gt;0,H4014/I4014,0)</f>
      </c>
      <c r="K4014" s="181" t="str">
        <f>1-EXP(-J4014)</f>
      </c>
      <c r="L4014" s="182" t="str">
        <f>IF(G4014=30,1,M4013)</f>
      </c>
      <c r="M4014" s="183" t="str">
        <f>L4014*(1-K4014)</f>
      </c>
    </row>
    <row r="4015">
      <c r="A4015" t="s">
        <v>167</v>
      </c>
      <c r="B4015" t="s">
        <v>232</v>
      </c>
      <c r="C4015" s="35" t="s">
        <v>457</v>
      </c>
      <c r="D4015" t="s">
        <v>530</v>
      </c>
      <c r="E4015" t="s">
        <v>548</v>
      </c>
      <c r="F4015" s="176" t="n">
        <v>2047</v>
      </c>
      <c r="G4015" s="177" t="n">
        <v>43</v>
      </c>
      <c r="H4015" s="178" t="n">
        <v>3230.4188524288</v>
      </c>
      <c r="I4015" s="179" t="n">
        <v>4304194.96563316</v>
      </c>
      <c r="J4015" s="180" t="str">
        <f>IF(I4015&gt;0,H4015/I4015,0)</f>
      </c>
      <c r="K4015" s="181" t="str">
        <f>1-EXP(-J4015)</f>
      </c>
      <c r="L4015" s="182" t="str">
        <f>IF(G4015=30,1,M4014)</f>
      </c>
      <c r="M4015" s="183" t="str">
        <f>L4015*(1-K4015)</f>
      </c>
    </row>
    <row r="4016">
      <c r="A4016" t="s">
        <v>167</v>
      </c>
      <c r="B4016" t="s">
        <v>232</v>
      </c>
      <c r="C4016" s="35" t="s">
        <v>457</v>
      </c>
      <c r="D4016" t="s">
        <v>530</v>
      </c>
      <c r="E4016" t="s">
        <v>548</v>
      </c>
      <c r="F4016" s="176" t="n">
        <v>2047</v>
      </c>
      <c r="G4016" s="177" t="n">
        <v>44</v>
      </c>
      <c r="H4016" s="178" t="n">
        <v>3399.87097700428</v>
      </c>
      <c r="I4016" s="179" t="n">
        <v>4256969.75647072</v>
      </c>
      <c r="J4016" s="180" t="str">
        <f>IF(I4016&gt;0,H4016/I4016,0)</f>
      </c>
      <c r="K4016" s="181" t="str">
        <f>1-EXP(-J4016)</f>
      </c>
      <c r="L4016" s="182" t="str">
        <f>IF(G4016=30,1,M4015)</f>
      </c>
      <c r="M4016" s="183" t="str">
        <f>L4016*(1-K4016)</f>
      </c>
    </row>
    <row r="4017">
      <c r="A4017" t="s">
        <v>167</v>
      </c>
      <c r="B4017" t="s">
        <v>232</v>
      </c>
      <c r="C4017" s="35" t="s">
        <v>457</v>
      </c>
      <c r="D4017" t="s">
        <v>530</v>
      </c>
      <c r="E4017" t="s">
        <v>548</v>
      </c>
      <c r="F4017" s="176" t="n">
        <v>2047</v>
      </c>
      <c r="G4017" s="177" t="n">
        <v>45</v>
      </c>
      <c r="H4017" s="178" t="n">
        <v>3691.22182882172</v>
      </c>
      <c r="I4017" s="179" t="n">
        <v>4231677.44122969</v>
      </c>
      <c r="J4017" s="180" t="str">
        <f>IF(I4017&gt;0,H4017/I4017,0)</f>
      </c>
      <c r="K4017" s="181" t="str">
        <f>1-EXP(-J4017)</f>
      </c>
      <c r="L4017" s="182" t="str">
        <f>IF(G4017=30,1,M4016)</f>
      </c>
      <c r="M4017" s="183" t="str">
        <f>L4017*(1-K4017)</f>
      </c>
    </row>
    <row r="4018">
      <c r="A4018" t="s">
        <v>167</v>
      </c>
      <c r="B4018" t="s">
        <v>232</v>
      </c>
      <c r="C4018" s="35" t="s">
        <v>457</v>
      </c>
      <c r="D4018" t="s">
        <v>530</v>
      </c>
      <c r="E4018" t="s">
        <v>548</v>
      </c>
      <c r="F4018" s="176" t="n">
        <v>2047</v>
      </c>
      <c r="G4018" s="177" t="n">
        <v>46</v>
      </c>
      <c r="H4018" s="178" t="n">
        <v>4595.79960833035</v>
      </c>
      <c r="I4018" s="179" t="n">
        <v>4205832.19559375</v>
      </c>
      <c r="J4018" s="180" t="str">
        <f>IF(I4018&gt;0,H4018/I4018,0)</f>
      </c>
      <c r="K4018" s="181" t="str">
        <f>1-EXP(-J4018)</f>
      </c>
      <c r="L4018" s="182" t="str">
        <f>IF(G4018=30,1,M4017)</f>
      </c>
      <c r="M4018" s="183" t="str">
        <f>L4018*(1-K4018)</f>
      </c>
    </row>
    <row r="4019">
      <c r="A4019" t="s">
        <v>167</v>
      </c>
      <c r="B4019" t="s">
        <v>232</v>
      </c>
      <c r="C4019" s="35" t="s">
        <v>457</v>
      </c>
      <c r="D4019" t="s">
        <v>530</v>
      </c>
      <c r="E4019" t="s">
        <v>548</v>
      </c>
      <c r="F4019" s="176" t="n">
        <v>2047</v>
      </c>
      <c r="G4019" s="177" t="n">
        <v>47</v>
      </c>
      <c r="H4019" s="178" t="n">
        <v>5073.63465651562</v>
      </c>
      <c r="I4019" s="179" t="n">
        <v>4198734.18638726</v>
      </c>
      <c r="J4019" s="180" t="str">
        <f>IF(I4019&gt;0,H4019/I4019,0)</f>
      </c>
      <c r="K4019" s="181" t="str">
        <f>1-EXP(-J4019)</f>
      </c>
      <c r="L4019" s="182" t="str">
        <f>IF(G4019=30,1,M4018)</f>
      </c>
      <c r="M4019" s="183" t="str">
        <f>L4019*(1-K4019)</f>
      </c>
    </row>
    <row r="4020">
      <c r="A4020" t="s">
        <v>167</v>
      </c>
      <c r="B4020" t="s">
        <v>232</v>
      </c>
      <c r="C4020" s="35" t="s">
        <v>457</v>
      </c>
      <c r="D4020" t="s">
        <v>530</v>
      </c>
      <c r="E4020" t="s">
        <v>548</v>
      </c>
      <c r="F4020" s="176" t="n">
        <v>2047</v>
      </c>
      <c r="G4020" s="177" t="n">
        <v>48</v>
      </c>
      <c r="H4020" s="178" t="n">
        <v>5693.68377026575</v>
      </c>
      <c r="I4020" s="179" t="n">
        <v>4228226.52666769</v>
      </c>
      <c r="J4020" s="180" t="str">
        <f>IF(I4020&gt;0,H4020/I4020,0)</f>
      </c>
      <c r="K4020" s="181" t="str">
        <f>1-EXP(-J4020)</f>
      </c>
      <c r="L4020" s="182" t="str">
        <f>IF(G4020=30,1,M4019)</f>
      </c>
      <c r="M4020" s="183" t="str">
        <f>L4020*(1-K4020)</f>
      </c>
    </row>
    <row r="4021">
      <c r="A4021" t="s">
        <v>167</v>
      </c>
      <c r="B4021" t="s">
        <v>232</v>
      </c>
      <c r="C4021" s="35" t="s">
        <v>457</v>
      </c>
      <c r="D4021" t="s">
        <v>530</v>
      </c>
      <c r="E4021" t="s">
        <v>548</v>
      </c>
      <c r="F4021" s="176" t="n">
        <v>2047</v>
      </c>
      <c r="G4021" s="177" t="n">
        <v>49</v>
      </c>
      <c r="H4021" s="178" t="n">
        <v>6205.49042165662</v>
      </c>
      <c r="I4021" s="179" t="n">
        <v>4259113.19445198</v>
      </c>
      <c r="J4021" s="180" t="str">
        <f>IF(I4021&gt;0,H4021/I4021,0)</f>
      </c>
      <c r="K4021" s="181" t="str">
        <f>1-EXP(-J4021)</f>
      </c>
      <c r="L4021" s="182" t="str">
        <f>IF(G4021=30,1,M4020)</f>
      </c>
      <c r="M4021" s="183" t="str">
        <f>L4021*(1-K4021)</f>
      </c>
    </row>
    <row r="4022">
      <c r="A4022" t="s">
        <v>167</v>
      </c>
      <c r="B4022" t="s">
        <v>232</v>
      </c>
      <c r="C4022" s="35" t="s">
        <v>457</v>
      </c>
      <c r="D4022" t="s">
        <v>530</v>
      </c>
      <c r="E4022" t="s">
        <v>548</v>
      </c>
      <c r="F4022" s="176" t="n">
        <v>2047</v>
      </c>
      <c r="G4022" s="177" t="n">
        <v>50</v>
      </c>
      <c r="H4022" s="178" t="n">
        <v>6733.24539084775</v>
      </c>
      <c r="I4022" s="179" t="n">
        <v>4244112.6042138</v>
      </c>
      <c r="J4022" s="180" t="str">
        <f>IF(I4022&gt;0,H4022/I4022,0)</f>
      </c>
      <c r="K4022" s="181" t="str">
        <f>1-EXP(-J4022)</f>
      </c>
      <c r="L4022" s="182" t="str">
        <f>IF(G4022=30,1,M4021)</f>
      </c>
      <c r="M4022" s="183" t="str">
        <f>L4022*(1-K4022)</f>
      </c>
    </row>
    <row r="4023">
      <c r="A4023" t="s">
        <v>167</v>
      </c>
      <c r="B4023" t="s">
        <v>232</v>
      </c>
      <c r="C4023" s="35" t="s">
        <v>457</v>
      </c>
      <c r="D4023" t="s">
        <v>530</v>
      </c>
      <c r="E4023" t="s">
        <v>548</v>
      </c>
      <c r="F4023" s="176" t="n">
        <v>2047</v>
      </c>
      <c r="G4023" s="177" t="n">
        <v>51</v>
      </c>
      <c r="H4023" s="178" t="n">
        <v>7455.61840226946</v>
      </c>
      <c r="I4023" s="179" t="n">
        <v>4171285.91730127</v>
      </c>
      <c r="J4023" s="180" t="str">
        <f>IF(I4023&gt;0,H4023/I4023,0)</f>
      </c>
      <c r="K4023" s="181" t="str">
        <f>1-EXP(-J4023)</f>
      </c>
      <c r="L4023" s="182" t="str">
        <f>IF(G4023=30,1,M4022)</f>
      </c>
      <c r="M4023" s="183" t="str">
        <f>L4023*(1-K4023)</f>
      </c>
    </row>
    <row r="4024">
      <c r="A4024" t="s">
        <v>167</v>
      </c>
      <c r="B4024" t="s">
        <v>232</v>
      </c>
      <c r="C4024" s="35" t="s">
        <v>457</v>
      </c>
      <c r="D4024" t="s">
        <v>530</v>
      </c>
      <c r="E4024" t="s">
        <v>548</v>
      </c>
      <c r="F4024" s="176" t="n">
        <v>2047</v>
      </c>
      <c r="G4024" s="177" t="n">
        <v>52</v>
      </c>
      <c r="H4024" s="178" t="n">
        <v>7967.68828148845</v>
      </c>
      <c r="I4024" s="179" t="n">
        <v>4095776.10168588</v>
      </c>
      <c r="J4024" s="180" t="str">
        <f>IF(I4024&gt;0,H4024/I4024,0)</f>
      </c>
      <c r="K4024" s="181" t="str">
        <f>1-EXP(-J4024)</f>
      </c>
      <c r="L4024" s="182" t="str">
        <f>IF(G4024=30,1,M4023)</f>
      </c>
      <c r="M4024" s="183" t="str">
        <f>L4024*(1-K4024)</f>
      </c>
    </row>
    <row r="4025">
      <c r="A4025" t="s">
        <v>167</v>
      </c>
      <c r="B4025" t="s">
        <v>232</v>
      </c>
      <c r="C4025" s="35" t="s">
        <v>457</v>
      </c>
      <c r="D4025" t="s">
        <v>530</v>
      </c>
      <c r="E4025" t="s">
        <v>548</v>
      </c>
      <c r="F4025" s="176" t="n">
        <v>2047</v>
      </c>
      <c r="G4025" s="177" t="n">
        <v>53</v>
      </c>
      <c r="H4025" s="178" t="n">
        <v>8532.60061209905</v>
      </c>
      <c r="I4025" s="179" t="n">
        <v>4028166.98800368</v>
      </c>
      <c r="J4025" s="180" t="str">
        <f>IF(I4025&gt;0,H4025/I4025,0)</f>
      </c>
      <c r="K4025" s="181" t="str">
        <f>1-EXP(-J4025)</f>
      </c>
      <c r="L4025" s="182" t="str">
        <f>IF(G4025=30,1,M4024)</f>
      </c>
      <c r="M4025" s="183" t="str">
        <f>L4025*(1-K4025)</f>
      </c>
    </row>
    <row r="4026">
      <c r="A4026" t="s">
        <v>167</v>
      </c>
      <c r="B4026" t="s">
        <v>232</v>
      </c>
      <c r="C4026" s="35" t="s">
        <v>457</v>
      </c>
      <c r="D4026" t="s">
        <v>530</v>
      </c>
      <c r="E4026" t="s">
        <v>548</v>
      </c>
      <c r="F4026" s="176" t="n">
        <v>2047</v>
      </c>
      <c r="G4026" s="177" t="n">
        <v>54</v>
      </c>
      <c r="H4026" s="178" t="n">
        <v>9200.14572256706</v>
      </c>
      <c r="I4026" s="179" t="n">
        <v>3961802.28595549</v>
      </c>
      <c r="J4026" s="180" t="str">
        <f>IF(I4026&gt;0,H4026/I4026,0)</f>
      </c>
      <c r="K4026" s="181" t="str">
        <f>1-EXP(-J4026)</f>
      </c>
      <c r="L4026" s="182" t="str">
        <f>IF(G4026=30,1,M4025)</f>
      </c>
      <c r="M4026" s="183" t="str">
        <f>L4026*(1-K4026)</f>
      </c>
    </row>
    <row r="4027">
      <c r="A4027" t="s">
        <v>167</v>
      </c>
      <c r="B4027" t="s">
        <v>232</v>
      </c>
      <c r="C4027" s="35" t="s">
        <v>457</v>
      </c>
      <c r="D4027" t="s">
        <v>530</v>
      </c>
      <c r="E4027" t="s">
        <v>548</v>
      </c>
      <c r="F4027" s="176" t="n">
        <v>2047</v>
      </c>
      <c r="G4027" s="177" t="n">
        <v>55</v>
      </c>
      <c r="H4027" s="178" t="n">
        <v>10005.86592529</v>
      </c>
      <c r="I4027" s="179" t="n">
        <v>3927288.96022747</v>
      </c>
      <c r="J4027" s="180" t="str">
        <f>IF(I4027&gt;0,H4027/I4027,0)</f>
      </c>
      <c r="K4027" s="181" t="str">
        <f>1-EXP(-J4027)</f>
      </c>
      <c r="L4027" s="182" t="str">
        <f>IF(G4027=30,1,M4026)</f>
      </c>
      <c r="M4027" s="183" t="str">
        <f>L4027*(1-K4027)</f>
      </c>
    </row>
    <row r="4028">
      <c r="A4028" t="s">
        <v>167</v>
      </c>
      <c r="B4028" t="s">
        <v>232</v>
      </c>
      <c r="C4028" s="35" t="s">
        <v>457</v>
      </c>
      <c r="D4028" t="s">
        <v>530</v>
      </c>
      <c r="E4028" t="s">
        <v>548</v>
      </c>
      <c r="F4028" s="176" t="n">
        <v>2047</v>
      </c>
      <c r="G4028" s="177" t="n">
        <v>56</v>
      </c>
      <c r="H4028" s="178" t="n">
        <v>10726.252472633</v>
      </c>
      <c r="I4028" s="179" t="n">
        <v>3885670.06473765</v>
      </c>
      <c r="J4028" s="180" t="str">
        <f>IF(I4028&gt;0,H4028/I4028,0)</f>
      </c>
      <c r="K4028" s="181" t="str">
        <f>1-EXP(-J4028)</f>
      </c>
      <c r="L4028" s="182" t="str">
        <f>IF(G4028=30,1,M4027)</f>
      </c>
      <c r="M4028" s="183" t="str">
        <f>L4028*(1-K4028)</f>
      </c>
    </row>
    <row r="4029">
      <c r="A4029" t="s">
        <v>167</v>
      </c>
      <c r="B4029" t="s">
        <v>232</v>
      </c>
      <c r="C4029" s="35" t="s">
        <v>457</v>
      </c>
      <c r="D4029" t="s">
        <v>530</v>
      </c>
      <c r="E4029" t="s">
        <v>548</v>
      </c>
      <c r="F4029" s="176" t="n">
        <v>2047</v>
      </c>
      <c r="G4029" s="177" t="n">
        <v>57</v>
      </c>
      <c r="H4029" s="178" t="n">
        <v>11697.410634837</v>
      </c>
      <c r="I4029" s="179" t="n">
        <v>3845670.17848538</v>
      </c>
      <c r="J4029" s="180" t="str">
        <f>IF(I4029&gt;0,H4029/I4029,0)</f>
      </c>
      <c r="K4029" s="181" t="str">
        <f>1-EXP(-J4029)</f>
      </c>
      <c r="L4029" s="182" t="str">
        <f>IF(G4029=30,1,M4028)</f>
      </c>
      <c r="M4029" s="183" t="str">
        <f>L4029*(1-K4029)</f>
      </c>
    </row>
    <row r="4030">
      <c r="A4030" t="s">
        <v>167</v>
      </c>
      <c r="B4030" t="s">
        <v>232</v>
      </c>
      <c r="C4030" s="35" t="s">
        <v>457</v>
      </c>
      <c r="D4030" t="s">
        <v>530</v>
      </c>
      <c r="E4030" t="s">
        <v>548</v>
      </c>
      <c r="F4030" s="176" t="n">
        <v>2047</v>
      </c>
      <c r="G4030" s="177" t="n">
        <v>58</v>
      </c>
      <c r="H4030" s="178" t="n">
        <v>12822.0044276892</v>
      </c>
      <c r="I4030" s="179" t="n">
        <v>3824852.68592645</v>
      </c>
      <c r="J4030" s="180" t="str">
        <f>IF(I4030&gt;0,H4030/I4030,0)</f>
      </c>
      <c r="K4030" s="181" t="str">
        <f>1-EXP(-J4030)</f>
      </c>
      <c r="L4030" s="182" t="str">
        <f>IF(G4030=30,1,M4029)</f>
      </c>
      <c r="M4030" s="183" t="str">
        <f>L4030*(1-K4030)</f>
      </c>
    </row>
    <row r="4031">
      <c r="A4031" t="s">
        <v>167</v>
      </c>
      <c r="B4031" t="s">
        <v>232</v>
      </c>
      <c r="C4031" s="35" t="s">
        <v>457</v>
      </c>
      <c r="D4031" t="s">
        <v>530</v>
      </c>
      <c r="E4031" t="s">
        <v>548</v>
      </c>
      <c r="F4031" s="176" t="n">
        <v>2047</v>
      </c>
      <c r="G4031" s="177" t="n">
        <v>59</v>
      </c>
      <c r="H4031" s="178" t="n">
        <v>13351.2300131382</v>
      </c>
      <c r="I4031" s="179" t="n">
        <v>3758346.54662641</v>
      </c>
      <c r="J4031" s="180" t="str">
        <f>IF(I4031&gt;0,H4031/I4031,0)</f>
      </c>
      <c r="K4031" s="181" t="str">
        <f>1-EXP(-J4031)</f>
      </c>
      <c r="L4031" s="182" t="str">
        <f>IF(G4031=30,1,M4030)</f>
      </c>
      <c r="M4031" s="183" t="str">
        <f>L4031*(1-K4031)</f>
      </c>
    </row>
    <row r="4032">
      <c r="A4032" t="s">
        <v>167</v>
      </c>
      <c r="B4032" t="s">
        <v>232</v>
      </c>
      <c r="C4032" s="35" t="s">
        <v>457</v>
      </c>
      <c r="D4032" t="s">
        <v>530</v>
      </c>
      <c r="E4032" t="s">
        <v>548</v>
      </c>
      <c r="F4032" s="176" t="n">
        <v>2047</v>
      </c>
      <c r="G4032" s="177" t="n">
        <v>60</v>
      </c>
      <c r="H4032" s="178" t="n">
        <v>14042.4200033795</v>
      </c>
      <c r="I4032" s="179" t="n">
        <v>3682702.03083934</v>
      </c>
      <c r="J4032" s="180" t="str">
        <f>IF(I4032&gt;0,H4032/I4032,0)</f>
      </c>
      <c r="K4032" s="181" t="str">
        <f>1-EXP(-J4032)</f>
      </c>
      <c r="L4032" s="182" t="str">
        <f>IF(G4032=30,1,M4031)</f>
      </c>
      <c r="M4032" s="183" t="str">
        <f>L4032*(1-K4032)</f>
      </c>
    </row>
    <row r="4033">
      <c r="A4033" t="s">
        <v>167</v>
      </c>
      <c r="B4033" t="s">
        <v>232</v>
      </c>
      <c r="C4033" s="35" t="s">
        <v>457</v>
      </c>
      <c r="D4033" t="s">
        <v>530</v>
      </c>
      <c r="E4033" t="s">
        <v>548</v>
      </c>
      <c r="F4033" s="176" t="n">
        <v>2047</v>
      </c>
      <c r="G4033" s="177" t="n">
        <v>61</v>
      </c>
      <c r="H4033" s="178" t="n">
        <v>14945.2390960498</v>
      </c>
      <c r="I4033" s="179" t="n">
        <v>3661276.55592867</v>
      </c>
      <c r="J4033" s="180" t="str">
        <f>IF(I4033&gt;0,H4033/I4033,0)</f>
      </c>
      <c r="K4033" s="181" t="str">
        <f>1-EXP(-J4033)</f>
      </c>
      <c r="L4033" s="182" t="str">
        <f>IF(G4033=30,1,M4032)</f>
      </c>
      <c r="M4033" s="183" t="str">
        <f>L4033*(1-K4033)</f>
      </c>
    </row>
    <row r="4034">
      <c r="A4034" t="s">
        <v>167</v>
      </c>
      <c r="B4034" t="s">
        <v>232</v>
      </c>
      <c r="C4034" s="35" t="s">
        <v>457</v>
      </c>
      <c r="D4034" t="s">
        <v>530</v>
      </c>
      <c r="E4034" t="s">
        <v>548</v>
      </c>
      <c r="F4034" s="176" t="n">
        <v>2047</v>
      </c>
      <c r="G4034" s="177" t="n">
        <v>62</v>
      </c>
      <c r="H4034" s="178" t="n">
        <v>16404.3497698143</v>
      </c>
      <c r="I4034" s="179" t="n">
        <v>3687821.76633188</v>
      </c>
      <c r="J4034" s="180" t="str">
        <f>IF(I4034&gt;0,H4034/I4034,0)</f>
      </c>
      <c r="K4034" s="181" t="str">
        <f>1-EXP(-J4034)</f>
      </c>
      <c r="L4034" s="182" t="str">
        <f>IF(G4034=30,1,M4033)</f>
      </c>
      <c r="M4034" s="183" t="str">
        <f>L4034*(1-K4034)</f>
      </c>
    </row>
    <row r="4035">
      <c r="A4035" t="s">
        <v>167</v>
      </c>
      <c r="B4035" t="s">
        <v>232</v>
      </c>
      <c r="C4035" s="35" t="s">
        <v>457</v>
      </c>
      <c r="D4035" t="s">
        <v>530</v>
      </c>
      <c r="E4035" t="s">
        <v>548</v>
      </c>
      <c r="F4035" s="176" t="n">
        <v>2047</v>
      </c>
      <c r="G4035" s="177" t="n">
        <v>63</v>
      </c>
      <c r="H4035" s="178" t="n">
        <v>17804.6370603797</v>
      </c>
      <c r="I4035" s="179" t="n">
        <v>3672969.99141106</v>
      </c>
      <c r="J4035" s="180" t="str">
        <f>IF(I4035&gt;0,H4035/I4035,0)</f>
      </c>
      <c r="K4035" s="181" t="str">
        <f>1-EXP(-J4035)</f>
      </c>
      <c r="L4035" s="182" t="str">
        <f>IF(G4035=30,1,M4034)</f>
      </c>
      <c r="M4035" s="183" t="str">
        <f>L4035*(1-K4035)</f>
      </c>
    </row>
    <row r="4036">
      <c r="A4036" t="s">
        <v>167</v>
      </c>
      <c r="B4036" t="s">
        <v>232</v>
      </c>
      <c r="C4036" s="35" t="s">
        <v>457</v>
      </c>
      <c r="D4036" t="s">
        <v>530</v>
      </c>
      <c r="E4036" t="s">
        <v>548</v>
      </c>
      <c r="F4036" s="176" t="n">
        <v>2047</v>
      </c>
      <c r="G4036" s="177" t="n">
        <v>64</v>
      </c>
      <c r="H4036" s="178" t="n">
        <v>19251.5579943443</v>
      </c>
      <c r="I4036" s="179" t="n">
        <v>3604426.90246015</v>
      </c>
      <c r="J4036" s="180" t="str">
        <f>IF(I4036&gt;0,H4036/I4036,0)</f>
      </c>
      <c r="K4036" s="181" t="str">
        <f>1-EXP(-J4036)</f>
      </c>
      <c r="L4036" s="182" t="str">
        <f>IF(G4036=30,1,M4035)</f>
      </c>
      <c r="M4036" s="183" t="str">
        <f>L4036*(1-K4036)</f>
      </c>
    </row>
    <row r="4037">
      <c r="A4037" t="s">
        <v>167</v>
      </c>
      <c r="B4037" t="s">
        <v>232</v>
      </c>
      <c r="C4037" s="35" t="s">
        <v>457</v>
      </c>
      <c r="D4037" t="s">
        <v>530</v>
      </c>
      <c r="E4037" t="s">
        <v>548</v>
      </c>
      <c r="F4037" s="176" t="n">
        <v>2047</v>
      </c>
      <c r="G4037" s="177" t="n">
        <v>65</v>
      </c>
      <c r="H4037" s="178" t="n">
        <v>20537.2166017504</v>
      </c>
      <c r="I4037" s="179" t="n">
        <v>3511787.00096968</v>
      </c>
      <c r="J4037" s="180" t="str">
        <f>IF(I4037&gt;0,H4037/I4037,0)</f>
      </c>
      <c r="K4037" s="181" t="str">
        <f>1-EXP(-J4037)</f>
      </c>
      <c r="L4037" s="182" t="str">
        <f>IF(G4037=30,1,M4036)</f>
      </c>
      <c r="M4037" s="183" t="str">
        <f>L4037*(1-K4037)</f>
      </c>
    </row>
    <row r="4038">
      <c r="A4038" t="s">
        <v>167</v>
      </c>
      <c r="B4038" t="s">
        <v>232</v>
      </c>
      <c r="C4038" s="35" t="s">
        <v>457</v>
      </c>
      <c r="D4038" t="s">
        <v>530</v>
      </c>
      <c r="E4038" t="s">
        <v>548</v>
      </c>
      <c r="F4038" s="176" t="n">
        <v>2047</v>
      </c>
      <c r="G4038" s="177" t="n">
        <v>66</v>
      </c>
      <c r="H4038" s="178" t="n">
        <v>20966.1663298669</v>
      </c>
      <c r="I4038" s="179" t="n">
        <v>3411514.94817551</v>
      </c>
      <c r="J4038" s="180" t="str">
        <f>IF(I4038&gt;0,H4038/I4038,0)</f>
      </c>
      <c r="K4038" s="181" t="str">
        <f>1-EXP(-J4038)</f>
      </c>
      <c r="L4038" s="182" t="str">
        <f>IF(G4038=30,1,M4037)</f>
      </c>
      <c r="M4038" s="183" t="str">
        <f>L4038*(1-K4038)</f>
      </c>
    </row>
    <row r="4039">
      <c r="A4039" t="s">
        <v>167</v>
      </c>
      <c r="B4039" t="s">
        <v>232</v>
      </c>
      <c r="C4039" s="35" t="s">
        <v>457</v>
      </c>
      <c r="D4039" t="s">
        <v>530</v>
      </c>
      <c r="E4039" t="s">
        <v>548</v>
      </c>
      <c r="F4039" s="176" t="n">
        <v>2047</v>
      </c>
      <c r="G4039" s="177" t="n">
        <v>67</v>
      </c>
      <c r="H4039" s="178" t="n">
        <v>22169.7315973245</v>
      </c>
      <c r="I4039" s="179" t="n">
        <v>3313176.80694759</v>
      </c>
      <c r="J4039" s="180" t="str">
        <f>IF(I4039&gt;0,H4039/I4039,0)</f>
      </c>
      <c r="K4039" s="181" t="str">
        <f>1-EXP(-J4039)</f>
      </c>
      <c r="L4039" s="182" t="str">
        <f>IF(G4039=30,1,M4038)</f>
      </c>
      <c r="M4039" s="183" t="str">
        <f>L4039*(1-K4039)</f>
      </c>
    </row>
    <row r="4040">
      <c r="A4040" t="s">
        <v>167</v>
      </c>
      <c r="B4040" t="s">
        <v>232</v>
      </c>
      <c r="C4040" s="35" t="s">
        <v>457</v>
      </c>
      <c r="D4040" t="s">
        <v>530</v>
      </c>
      <c r="E4040" t="s">
        <v>548</v>
      </c>
      <c r="F4040" s="176" t="n">
        <v>2047</v>
      </c>
      <c r="G4040" s="177" t="n">
        <v>68</v>
      </c>
      <c r="H4040" s="178" t="n">
        <v>23211.1956369654</v>
      </c>
      <c r="I4040" s="179" t="n">
        <v>3200743.36660499</v>
      </c>
      <c r="J4040" s="180" t="str">
        <f>IF(I4040&gt;0,H4040/I4040,0)</f>
      </c>
      <c r="K4040" s="181" t="str">
        <f>1-EXP(-J4040)</f>
      </c>
      <c r="L4040" s="182" t="str">
        <f>IF(G4040=30,1,M4039)</f>
      </c>
      <c r="M4040" s="183" t="str">
        <f>L4040*(1-K4040)</f>
      </c>
    </row>
    <row r="4041">
      <c r="A4041" t="s">
        <v>167</v>
      </c>
      <c r="B4041" t="s">
        <v>232</v>
      </c>
      <c r="C4041" s="35" t="s">
        <v>457</v>
      </c>
      <c r="D4041" t="s">
        <v>530</v>
      </c>
      <c r="E4041" t="s">
        <v>548</v>
      </c>
      <c r="F4041" s="176" t="n">
        <v>2047</v>
      </c>
      <c r="G4041" s="177" t="n">
        <v>69</v>
      </c>
      <c r="H4041" s="178" t="n">
        <v>23465.4936236301</v>
      </c>
      <c r="I4041" s="179" t="n">
        <v>3066752.87882959</v>
      </c>
      <c r="J4041" s="180" t="str">
        <f>IF(I4041&gt;0,H4041/I4041,0)</f>
      </c>
      <c r="K4041" s="181" t="str">
        <f>1-EXP(-J4041)</f>
      </c>
      <c r="L4041" s="182" t="str">
        <f>IF(G4041=30,1,M4040)</f>
      </c>
      <c r="M4041" s="183" t="str">
        <f>L4041*(1-K4041)</f>
      </c>
    </row>
    <row r="4042">
      <c r="A4042" t="s">
        <v>167</v>
      </c>
      <c r="B4042" t="s">
        <v>232</v>
      </c>
      <c r="C4042" s="35" t="s">
        <v>457</v>
      </c>
      <c r="D4042" t="s">
        <v>530</v>
      </c>
      <c r="E4042" t="s">
        <v>548</v>
      </c>
      <c r="F4042" s="176" t="n">
        <v>2048</v>
      </c>
      <c r="G4042" s="177" t="n">
        <v>30</v>
      </c>
      <c r="H4042" s="178" t="n">
        <v>617.598981442383</v>
      </c>
      <c r="I4042" s="179" t="n">
        <v>4276579.92162339</v>
      </c>
      <c r="J4042" s="180" t="str">
        <f>IF(I4042&gt;0,H4042/I4042,0)</f>
      </c>
      <c r="K4042" s="181" t="str">
        <f>1-EXP(-J4042)</f>
      </c>
      <c r="L4042" s="182" t="str">
        <f>IF(G4042=30,1,M4041)</f>
      </c>
      <c r="M4042" s="183" t="str">
        <f>L4042*(1-K4042)</f>
      </c>
    </row>
    <row r="4043">
      <c r="A4043" t="s">
        <v>167</v>
      </c>
      <c r="B4043" t="s">
        <v>232</v>
      </c>
      <c r="C4043" s="35" t="s">
        <v>457</v>
      </c>
      <c r="D4043" t="s">
        <v>530</v>
      </c>
      <c r="E4043" t="s">
        <v>548</v>
      </c>
      <c r="F4043" s="176" t="n">
        <v>2048</v>
      </c>
      <c r="G4043" s="177" t="n">
        <v>31</v>
      </c>
      <c r="H4043" s="178" t="n">
        <v>891.761234471005</v>
      </c>
      <c r="I4043" s="179" t="n">
        <v>4342384.11175489</v>
      </c>
      <c r="J4043" s="180" t="str">
        <f>IF(I4043&gt;0,H4043/I4043,0)</f>
      </c>
      <c r="K4043" s="181" t="str">
        <f>1-EXP(-J4043)</f>
      </c>
      <c r="L4043" s="182" t="str">
        <f>IF(G4043=30,1,M4042)</f>
      </c>
      <c r="M4043" s="183" t="str">
        <f>L4043*(1-K4043)</f>
      </c>
    </row>
    <row r="4044">
      <c r="A4044" t="s">
        <v>167</v>
      </c>
      <c r="B4044" t="s">
        <v>232</v>
      </c>
      <c r="C4044" s="35" t="s">
        <v>457</v>
      </c>
      <c r="D4044" t="s">
        <v>530</v>
      </c>
      <c r="E4044" t="s">
        <v>548</v>
      </c>
      <c r="F4044" s="176" t="n">
        <v>2048</v>
      </c>
      <c r="G4044" s="177" t="n">
        <v>32</v>
      </c>
      <c r="H4044" s="178" t="n">
        <v>994.628625090449</v>
      </c>
      <c r="I4044" s="179" t="n">
        <v>4579032.46782459</v>
      </c>
      <c r="J4044" s="180" t="str">
        <f>IF(I4044&gt;0,H4044/I4044,0)</f>
      </c>
      <c r="K4044" s="181" t="str">
        <f>1-EXP(-J4044)</f>
      </c>
      <c r="L4044" s="182" t="str">
        <f>IF(G4044=30,1,M4043)</f>
      </c>
      <c r="M4044" s="183" t="str">
        <f>L4044*(1-K4044)</f>
      </c>
    </row>
    <row r="4045">
      <c r="A4045" t="s">
        <v>167</v>
      </c>
      <c r="B4045" t="s">
        <v>232</v>
      </c>
      <c r="C4045" s="35" t="s">
        <v>457</v>
      </c>
      <c r="D4045" t="s">
        <v>530</v>
      </c>
      <c r="E4045" t="s">
        <v>548</v>
      </c>
      <c r="F4045" s="176" t="n">
        <v>2048</v>
      </c>
      <c r="G4045" s="177" t="n">
        <v>33</v>
      </c>
      <c r="H4045" s="178" t="n">
        <v>1071.78326576953</v>
      </c>
      <c r="I4045" s="179" t="n">
        <v>4642272.50104688</v>
      </c>
      <c r="J4045" s="180" t="str">
        <f>IF(I4045&gt;0,H4045/I4045,0)</f>
      </c>
      <c r="K4045" s="181" t="str">
        <f>1-EXP(-J4045)</f>
      </c>
      <c r="L4045" s="182" t="str">
        <f>IF(G4045=30,1,M4044)</f>
      </c>
      <c r="M4045" s="183" t="str">
        <f>L4045*(1-K4045)</f>
      </c>
    </row>
    <row r="4046">
      <c r="A4046" t="s">
        <v>167</v>
      </c>
      <c r="B4046" t="s">
        <v>232</v>
      </c>
      <c r="C4046" s="35" t="s">
        <v>457</v>
      </c>
      <c r="D4046" t="s">
        <v>530</v>
      </c>
      <c r="E4046" t="s">
        <v>548</v>
      </c>
      <c r="F4046" s="176" t="n">
        <v>2048</v>
      </c>
      <c r="G4046" s="177" t="n">
        <v>34</v>
      </c>
      <c r="H4046" s="178" t="n">
        <v>1158.99451384963</v>
      </c>
      <c r="I4046" s="179" t="n">
        <v>4713444.06260686</v>
      </c>
      <c r="J4046" s="180" t="str">
        <f>IF(I4046&gt;0,H4046/I4046,0)</f>
      </c>
      <c r="K4046" s="181" t="str">
        <f>1-EXP(-J4046)</f>
      </c>
      <c r="L4046" s="182" t="str">
        <f>IF(G4046=30,1,M4045)</f>
      </c>
      <c r="M4046" s="183" t="str">
        <f>L4046*(1-K4046)</f>
      </c>
    </row>
    <row r="4047">
      <c r="A4047" t="s">
        <v>167</v>
      </c>
      <c r="B4047" t="s">
        <v>232</v>
      </c>
      <c r="C4047" s="35" t="s">
        <v>457</v>
      </c>
      <c r="D4047" t="s">
        <v>530</v>
      </c>
      <c r="E4047" t="s">
        <v>548</v>
      </c>
      <c r="F4047" s="176" t="n">
        <v>2048</v>
      </c>
      <c r="G4047" s="177" t="n">
        <v>35</v>
      </c>
      <c r="H4047" s="178" t="n">
        <v>1270.76785913362</v>
      </c>
      <c r="I4047" s="179" t="n">
        <v>4803787.67850883</v>
      </c>
      <c r="J4047" s="180" t="str">
        <f>IF(I4047&gt;0,H4047/I4047,0)</f>
      </c>
      <c r="K4047" s="181" t="str">
        <f>1-EXP(-J4047)</f>
      </c>
      <c r="L4047" s="182" t="str">
        <f>IF(G4047=30,1,M4046)</f>
      </c>
      <c r="M4047" s="183" t="str">
        <f>L4047*(1-K4047)</f>
      </c>
    </row>
    <row r="4048">
      <c r="A4048" t="s">
        <v>167</v>
      </c>
      <c r="B4048" t="s">
        <v>232</v>
      </c>
      <c r="C4048" s="35" t="s">
        <v>457</v>
      </c>
      <c r="D4048" t="s">
        <v>530</v>
      </c>
      <c r="E4048" t="s">
        <v>548</v>
      </c>
      <c r="F4048" s="176" t="n">
        <v>2048</v>
      </c>
      <c r="G4048" s="177" t="n">
        <v>36</v>
      </c>
      <c r="H4048" s="178" t="n">
        <v>1619.02485269764</v>
      </c>
      <c r="I4048" s="179" t="n">
        <v>4846120.68578913</v>
      </c>
      <c r="J4048" s="180" t="str">
        <f>IF(I4048&gt;0,H4048/I4048,0)</f>
      </c>
      <c r="K4048" s="181" t="str">
        <f>1-EXP(-J4048)</f>
      </c>
      <c r="L4048" s="182" t="str">
        <f>IF(G4048=30,1,M4047)</f>
      </c>
      <c r="M4048" s="183" t="str">
        <f>L4048*(1-K4048)</f>
      </c>
    </row>
    <row r="4049">
      <c r="A4049" t="s">
        <v>167</v>
      </c>
      <c r="B4049" t="s">
        <v>232</v>
      </c>
      <c r="C4049" s="35" t="s">
        <v>457</v>
      </c>
      <c r="D4049" t="s">
        <v>530</v>
      </c>
      <c r="E4049" t="s">
        <v>548</v>
      </c>
      <c r="F4049" s="176" t="n">
        <v>2048</v>
      </c>
      <c r="G4049" s="177" t="n">
        <v>37</v>
      </c>
      <c r="H4049" s="178" t="n">
        <v>1734.4442073941</v>
      </c>
      <c r="I4049" s="179" t="n">
        <v>4765764.61834219</v>
      </c>
      <c r="J4049" s="180" t="str">
        <f>IF(I4049&gt;0,H4049/I4049,0)</f>
      </c>
      <c r="K4049" s="181" t="str">
        <f>1-EXP(-J4049)</f>
      </c>
      <c r="L4049" s="182" t="str">
        <f>IF(G4049=30,1,M4048)</f>
      </c>
      <c r="M4049" s="183" t="str">
        <f>L4049*(1-K4049)</f>
      </c>
    </row>
    <row r="4050">
      <c r="A4050" t="s">
        <v>167</v>
      </c>
      <c r="B4050" t="s">
        <v>232</v>
      </c>
      <c r="C4050" s="35" t="s">
        <v>457</v>
      </c>
      <c r="D4050" t="s">
        <v>530</v>
      </c>
      <c r="E4050" t="s">
        <v>548</v>
      </c>
      <c r="F4050" s="176" t="n">
        <v>2048</v>
      </c>
      <c r="G4050" s="177" t="n">
        <v>38</v>
      </c>
      <c r="H4050" s="178" t="n">
        <v>1861.90053026791</v>
      </c>
      <c r="I4050" s="179" t="n">
        <v>4663810.8427826</v>
      </c>
      <c r="J4050" s="180" t="str">
        <f>IF(I4050&gt;0,H4050/I4050,0)</f>
      </c>
      <c r="K4050" s="181" t="str">
        <f>1-EXP(-J4050)</f>
      </c>
      <c r="L4050" s="182" t="str">
        <f>IF(G4050=30,1,M4049)</f>
      </c>
      <c r="M4050" s="183" t="str">
        <f>L4050*(1-K4050)</f>
      </c>
    </row>
    <row r="4051">
      <c r="A4051" t="s">
        <v>167</v>
      </c>
      <c r="B4051" t="s">
        <v>232</v>
      </c>
      <c r="C4051" s="35" t="s">
        <v>457</v>
      </c>
      <c r="D4051" t="s">
        <v>530</v>
      </c>
      <c r="E4051" t="s">
        <v>548</v>
      </c>
      <c r="F4051" s="176" t="n">
        <v>2048</v>
      </c>
      <c r="G4051" s="177" t="n">
        <v>39</v>
      </c>
      <c r="H4051" s="178" t="n">
        <v>1956.23697377753</v>
      </c>
      <c r="I4051" s="179" t="n">
        <v>4605639.73710289</v>
      </c>
      <c r="J4051" s="180" t="str">
        <f>IF(I4051&gt;0,H4051/I4051,0)</f>
      </c>
      <c r="K4051" s="181" t="str">
        <f>1-EXP(-J4051)</f>
      </c>
      <c r="L4051" s="182" t="str">
        <f>IF(G4051=30,1,M4050)</f>
      </c>
      <c r="M4051" s="183" t="str">
        <f>L4051*(1-K4051)</f>
      </c>
    </row>
    <row r="4052">
      <c r="A4052" t="s">
        <v>167</v>
      </c>
      <c r="B4052" t="s">
        <v>232</v>
      </c>
      <c r="C4052" s="35" t="s">
        <v>457</v>
      </c>
      <c r="D4052" t="s">
        <v>530</v>
      </c>
      <c r="E4052" t="s">
        <v>548</v>
      </c>
      <c r="F4052" s="176" t="n">
        <v>2048</v>
      </c>
      <c r="G4052" s="177" t="n">
        <v>40</v>
      </c>
      <c r="H4052" s="178" t="n">
        <v>2128.34834653525</v>
      </c>
      <c r="I4052" s="179" t="n">
        <v>4595479.82374153</v>
      </c>
      <c r="J4052" s="180" t="str">
        <f>IF(I4052&gt;0,H4052/I4052,0)</f>
      </c>
      <c r="K4052" s="181" t="str">
        <f>1-EXP(-J4052)</f>
      </c>
      <c r="L4052" s="182" t="str">
        <f>IF(G4052=30,1,M4051)</f>
      </c>
      <c r="M4052" s="183" t="str">
        <f>L4052*(1-K4052)</f>
      </c>
    </row>
    <row r="4053">
      <c r="A4053" t="s">
        <v>167</v>
      </c>
      <c r="B4053" t="s">
        <v>232</v>
      </c>
      <c r="C4053" s="35" t="s">
        <v>457</v>
      </c>
      <c r="D4053" t="s">
        <v>530</v>
      </c>
      <c r="E4053" t="s">
        <v>548</v>
      </c>
      <c r="F4053" s="176" t="n">
        <v>2048</v>
      </c>
      <c r="G4053" s="177" t="n">
        <v>41</v>
      </c>
      <c r="H4053" s="178" t="n">
        <v>2743.37287739611</v>
      </c>
      <c r="I4053" s="179" t="n">
        <v>4565110.3733934</v>
      </c>
      <c r="J4053" s="180" t="str">
        <f>IF(I4053&gt;0,H4053/I4053,0)</f>
      </c>
      <c r="K4053" s="181" t="str">
        <f>1-EXP(-J4053)</f>
      </c>
      <c r="L4053" s="182" t="str">
        <f>IF(G4053=30,1,M4052)</f>
      </c>
      <c r="M4053" s="183" t="str">
        <f>L4053*(1-K4053)</f>
      </c>
    </row>
    <row r="4054">
      <c r="A4054" t="s">
        <v>167</v>
      </c>
      <c r="B4054" t="s">
        <v>232</v>
      </c>
      <c r="C4054" s="35" t="s">
        <v>457</v>
      </c>
      <c r="D4054" t="s">
        <v>530</v>
      </c>
      <c r="E4054" t="s">
        <v>548</v>
      </c>
      <c r="F4054" s="176" t="n">
        <v>2048</v>
      </c>
      <c r="G4054" s="177" t="n">
        <v>42</v>
      </c>
      <c r="H4054" s="178" t="n">
        <v>2991.64431801815</v>
      </c>
      <c r="I4054" s="179" t="n">
        <v>4491464.66946082</v>
      </c>
      <c r="J4054" s="180" t="str">
        <f>IF(I4054&gt;0,H4054/I4054,0)</f>
      </c>
      <c r="K4054" s="181" t="str">
        <f>1-EXP(-J4054)</f>
      </c>
      <c r="L4054" s="182" t="str">
        <f>IF(G4054=30,1,M4053)</f>
      </c>
      <c r="M4054" s="183" t="str">
        <f>L4054*(1-K4054)</f>
      </c>
    </row>
    <row r="4055">
      <c r="A4055" t="s">
        <v>167</v>
      </c>
      <c r="B4055" t="s">
        <v>232</v>
      </c>
      <c r="C4055" s="35" t="s">
        <v>457</v>
      </c>
      <c r="D4055" t="s">
        <v>530</v>
      </c>
      <c r="E4055" t="s">
        <v>548</v>
      </c>
      <c r="F4055" s="176" t="n">
        <v>2048</v>
      </c>
      <c r="G4055" s="177" t="n">
        <v>43</v>
      </c>
      <c r="H4055" s="178" t="n">
        <v>3267.62823541624</v>
      </c>
      <c r="I4055" s="179" t="n">
        <v>4394973.19141163</v>
      </c>
      <c r="J4055" s="180" t="str">
        <f>IF(I4055&gt;0,H4055/I4055,0)</f>
      </c>
      <c r="K4055" s="181" t="str">
        <f>1-EXP(-J4055)</f>
      </c>
      <c r="L4055" s="182" t="str">
        <f>IF(G4055=30,1,M4054)</f>
      </c>
      <c r="M4055" s="183" t="str">
        <f>L4055*(1-K4055)</f>
      </c>
    </row>
    <row r="4056">
      <c r="A4056" t="s">
        <v>167</v>
      </c>
      <c r="B4056" t="s">
        <v>232</v>
      </c>
      <c r="C4056" s="35" t="s">
        <v>457</v>
      </c>
      <c r="D4056" t="s">
        <v>530</v>
      </c>
      <c r="E4056" t="s">
        <v>548</v>
      </c>
      <c r="F4056" s="176" t="n">
        <v>2048</v>
      </c>
      <c r="G4056" s="177" t="n">
        <v>44</v>
      </c>
      <c r="H4056" s="178" t="n">
        <v>3375.67377544118</v>
      </c>
      <c r="I4056" s="179" t="n">
        <v>4294428.95853616</v>
      </c>
      <c r="J4056" s="180" t="str">
        <f>IF(I4056&gt;0,H4056/I4056,0)</f>
      </c>
      <c r="K4056" s="181" t="str">
        <f>1-EXP(-J4056)</f>
      </c>
      <c r="L4056" s="182" t="str">
        <f>IF(G4056=30,1,M4055)</f>
      </c>
      <c r="M4056" s="183" t="str">
        <f>L4056*(1-K4056)</f>
      </c>
    </row>
    <row r="4057">
      <c r="A4057" t="s">
        <v>167</v>
      </c>
      <c r="B4057" t="s">
        <v>232</v>
      </c>
      <c r="C4057" s="35" t="s">
        <v>457</v>
      </c>
      <c r="D4057" t="s">
        <v>530</v>
      </c>
      <c r="E4057" t="s">
        <v>548</v>
      </c>
      <c r="F4057" s="176" t="n">
        <v>2048</v>
      </c>
      <c r="G4057" s="177" t="n">
        <v>45</v>
      </c>
      <c r="H4057" s="178" t="n">
        <v>3648.89585498953</v>
      </c>
      <c r="I4057" s="179" t="n">
        <v>4246556.53995779</v>
      </c>
      <c r="J4057" s="180" t="str">
        <f>IF(I4057&gt;0,H4057/I4057,0)</f>
      </c>
      <c r="K4057" s="181" t="str">
        <f>1-EXP(-J4057)</f>
      </c>
      <c r="L4057" s="182" t="str">
        <f>IF(G4057=30,1,M4056)</f>
      </c>
      <c r="M4057" s="183" t="str">
        <f>L4057*(1-K4057)</f>
      </c>
    </row>
    <row r="4058">
      <c r="A4058" t="s">
        <v>167</v>
      </c>
      <c r="B4058" t="s">
        <v>232</v>
      </c>
      <c r="C4058" s="35" t="s">
        <v>457</v>
      </c>
      <c r="D4058" t="s">
        <v>530</v>
      </c>
      <c r="E4058" t="s">
        <v>548</v>
      </c>
      <c r="F4058" s="176" t="n">
        <v>2048</v>
      </c>
      <c r="G4058" s="177" t="n">
        <v>46</v>
      </c>
      <c r="H4058" s="178" t="n">
        <v>4548.49193684157</v>
      </c>
      <c r="I4058" s="179" t="n">
        <v>4220404.65685989</v>
      </c>
      <c r="J4058" s="180" t="str">
        <f>IF(I4058&gt;0,H4058/I4058,0)</f>
      </c>
      <c r="K4058" s="181" t="str">
        <f>1-EXP(-J4058)</f>
      </c>
      <c r="L4058" s="182" t="str">
        <f>IF(G4058=30,1,M4057)</f>
      </c>
      <c r="M4058" s="183" t="str">
        <f>L4058*(1-K4058)</f>
      </c>
    </row>
    <row r="4059">
      <c r="A4059" t="s">
        <v>167</v>
      </c>
      <c r="B4059" t="s">
        <v>232</v>
      </c>
      <c r="C4059" s="35" t="s">
        <v>457</v>
      </c>
      <c r="D4059" t="s">
        <v>530</v>
      </c>
      <c r="E4059" t="s">
        <v>548</v>
      </c>
      <c r="F4059" s="176" t="n">
        <v>2048</v>
      </c>
      <c r="G4059" s="177" t="n">
        <v>47</v>
      </c>
      <c r="H4059" s="178" t="n">
        <v>5005.46768946702</v>
      </c>
      <c r="I4059" s="179" t="n">
        <v>4193888.22607731</v>
      </c>
      <c r="J4059" s="180" t="str">
        <f>IF(I4059&gt;0,H4059/I4059,0)</f>
      </c>
      <c r="K4059" s="181" t="str">
        <f>1-EXP(-J4059)</f>
      </c>
      <c r="L4059" s="182" t="str">
        <f>IF(G4059=30,1,M4058)</f>
      </c>
      <c r="M4059" s="183" t="str">
        <f>L4059*(1-K4059)</f>
      </c>
    </row>
    <row r="4060">
      <c r="A4060" t="s">
        <v>167</v>
      </c>
      <c r="B4060" t="s">
        <v>232</v>
      </c>
      <c r="C4060" s="35" t="s">
        <v>457</v>
      </c>
      <c r="D4060" t="s">
        <v>530</v>
      </c>
      <c r="E4060" t="s">
        <v>548</v>
      </c>
      <c r="F4060" s="176" t="n">
        <v>2048</v>
      </c>
      <c r="G4060" s="177" t="n">
        <v>48</v>
      </c>
      <c r="H4060" s="178" t="n">
        <v>5564.9933312703</v>
      </c>
      <c r="I4060" s="179" t="n">
        <v>4185649.47541223</v>
      </c>
      <c r="J4060" s="180" t="str">
        <f>IF(I4060&gt;0,H4060/I4060,0)</f>
      </c>
      <c r="K4060" s="181" t="str">
        <f>1-EXP(-J4060)</f>
      </c>
      <c r="L4060" s="182" t="str">
        <f>IF(G4060=30,1,M4059)</f>
      </c>
      <c r="M4060" s="183" t="str">
        <f>L4060*(1-K4060)</f>
      </c>
    </row>
    <row r="4061">
      <c r="A4061" t="s">
        <v>167</v>
      </c>
      <c r="B4061" t="s">
        <v>232</v>
      </c>
      <c r="C4061" s="35" t="s">
        <v>457</v>
      </c>
      <c r="D4061" t="s">
        <v>530</v>
      </c>
      <c r="E4061" t="s">
        <v>548</v>
      </c>
      <c r="F4061" s="176" t="n">
        <v>2048</v>
      </c>
      <c r="G4061" s="177" t="n">
        <v>49</v>
      </c>
      <c r="H4061" s="178" t="n">
        <v>6087.99515555967</v>
      </c>
      <c r="I4061" s="179" t="n">
        <v>4213703.12680188</v>
      </c>
      <c r="J4061" s="180" t="str">
        <f>IF(I4061&gt;0,H4061/I4061,0)</f>
      </c>
      <c r="K4061" s="181" t="str">
        <f>1-EXP(-J4061)</f>
      </c>
      <c r="L4061" s="182" t="str">
        <f>IF(G4061=30,1,M4060)</f>
      </c>
      <c r="M4061" s="183" t="str">
        <f>L4061*(1-K4061)</f>
      </c>
    </row>
    <row r="4062">
      <c r="A4062" t="s">
        <v>167</v>
      </c>
      <c r="B4062" t="s">
        <v>232</v>
      </c>
      <c r="C4062" s="35" t="s">
        <v>457</v>
      </c>
      <c r="D4062" t="s">
        <v>530</v>
      </c>
      <c r="E4062" t="s">
        <v>548</v>
      </c>
      <c r="F4062" s="176" t="n">
        <v>2048</v>
      </c>
      <c r="G4062" s="177" t="n">
        <v>50</v>
      </c>
      <c r="H4062" s="178" t="n">
        <v>6681.51222187653</v>
      </c>
      <c r="I4062" s="179" t="n">
        <v>4243175.43267944</v>
      </c>
      <c r="J4062" s="180" t="str">
        <f>IF(I4062&gt;0,H4062/I4062,0)</f>
      </c>
      <c r="K4062" s="181" t="str">
        <f>1-EXP(-J4062)</f>
      </c>
      <c r="L4062" s="182" t="str">
        <f>IF(G4062=30,1,M4061)</f>
      </c>
      <c r="M4062" s="183" t="str">
        <f>L4062*(1-K4062)</f>
      </c>
    </row>
    <row r="4063">
      <c r="A4063" t="s">
        <v>167</v>
      </c>
      <c r="B4063" t="s">
        <v>232</v>
      </c>
      <c r="C4063" s="35" t="s">
        <v>457</v>
      </c>
      <c r="D4063" t="s">
        <v>530</v>
      </c>
      <c r="E4063" t="s">
        <v>548</v>
      </c>
      <c r="F4063" s="176" t="n">
        <v>2048</v>
      </c>
      <c r="G4063" s="177" t="n">
        <v>51</v>
      </c>
      <c r="H4063" s="178" t="n">
        <v>7505.19602976188</v>
      </c>
      <c r="I4063" s="179" t="n">
        <v>4226752.00875271</v>
      </c>
      <c r="J4063" s="180" t="str">
        <f>IF(I4063&gt;0,H4063/I4063,0)</f>
      </c>
      <c r="K4063" s="181" t="str">
        <f>1-EXP(-J4063)</f>
      </c>
      <c r="L4063" s="182" t="str">
        <f>IF(G4063=30,1,M4062)</f>
      </c>
      <c r="M4063" s="183" t="str">
        <f>L4063*(1-K4063)</f>
      </c>
    </row>
    <row r="4064">
      <c r="A4064" t="s">
        <v>167</v>
      </c>
      <c r="B4064" t="s">
        <v>232</v>
      </c>
      <c r="C4064" s="35" t="s">
        <v>457</v>
      </c>
      <c r="D4064" t="s">
        <v>530</v>
      </c>
      <c r="E4064" t="s">
        <v>548</v>
      </c>
      <c r="F4064" s="176" t="n">
        <v>2048</v>
      </c>
      <c r="G4064" s="177" t="n">
        <v>52</v>
      </c>
      <c r="H4064" s="178" t="n">
        <v>8031.63295081066</v>
      </c>
      <c r="I4064" s="179" t="n">
        <v>4152808.18691205</v>
      </c>
      <c r="J4064" s="180" t="str">
        <f>IF(I4064&gt;0,H4064/I4064,0)</f>
      </c>
      <c r="K4064" s="181" t="str">
        <f>1-EXP(-J4064)</f>
      </c>
      <c r="L4064" s="182" t="str">
        <f>IF(G4064=30,1,M4063)</f>
      </c>
      <c r="M4064" s="183" t="str">
        <f>L4064*(1-K4064)</f>
      </c>
    </row>
    <row r="4065">
      <c r="A4065" t="s">
        <v>167</v>
      </c>
      <c r="B4065" t="s">
        <v>232</v>
      </c>
      <c r="C4065" s="35" t="s">
        <v>457</v>
      </c>
      <c r="D4065" t="s">
        <v>530</v>
      </c>
      <c r="E4065" t="s">
        <v>548</v>
      </c>
      <c r="F4065" s="176" t="n">
        <v>2048</v>
      </c>
      <c r="G4065" s="177" t="n">
        <v>53</v>
      </c>
      <c r="H4065" s="178" t="n">
        <v>8578.9888277872</v>
      </c>
      <c r="I4065" s="179" t="n">
        <v>4075943.99433256</v>
      </c>
      <c r="J4065" s="180" t="str">
        <f>IF(I4065&gt;0,H4065/I4065,0)</f>
      </c>
      <c r="K4065" s="181" t="str">
        <f>1-EXP(-J4065)</f>
      </c>
      <c r="L4065" s="182" t="str">
        <f>IF(G4065=30,1,M4064)</f>
      </c>
      <c r="M4065" s="183" t="str">
        <f>L4065*(1-K4065)</f>
      </c>
    </row>
    <row r="4066">
      <c r="A4066" t="s">
        <v>167</v>
      </c>
      <c r="B4066" t="s">
        <v>232</v>
      </c>
      <c r="C4066" s="35" t="s">
        <v>457</v>
      </c>
      <c r="D4066" t="s">
        <v>530</v>
      </c>
      <c r="E4066" t="s">
        <v>548</v>
      </c>
      <c r="F4066" s="176" t="n">
        <v>2048</v>
      </c>
      <c r="G4066" s="177" t="n">
        <v>54</v>
      </c>
      <c r="H4066" s="178" t="n">
        <v>9245.18637954842</v>
      </c>
      <c r="I4066" s="179" t="n">
        <v>4006857.21391566</v>
      </c>
      <c r="J4066" s="180" t="str">
        <f>IF(I4066&gt;0,H4066/I4066,0)</f>
      </c>
      <c r="K4066" s="181" t="str">
        <f>1-EXP(-J4066)</f>
      </c>
      <c r="L4066" s="182" t="str">
        <f>IF(G4066=30,1,M4065)</f>
      </c>
      <c r="M4066" s="183" t="str">
        <f>L4066*(1-K4066)</f>
      </c>
    </row>
    <row r="4067">
      <c r="A4067" t="s">
        <v>167</v>
      </c>
      <c r="B4067" t="s">
        <v>232</v>
      </c>
      <c r="C4067" s="35" t="s">
        <v>457</v>
      </c>
      <c r="D4067" t="s">
        <v>530</v>
      </c>
      <c r="E4067" t="s">
        <v>548</v>
      </c>
      <c r="F4067" s="176" t="n">
        <v>2048</v>
      </c>
      <c r="G4067" s="177" t="n">
        <v>55</v>
      </c>
      <c r="H4067" s="178" t="n">
        <v>9976.66922863171</v>
      </c>
      <c r="I4067" s="179" t="n">
        <v>3938883.77258963</v>
      </c>
      <c r="J4067" s="180" t="str">
        <f>IF(I4067&gt;0,H4067/I4067,0)</f>
      </c>
      <c r="K4067" s="181" t="str">
        <f>1-EXP(-J4067)</f>
      </c>
      <c r="L4067" s="182" t="str">
        <f>IF(G4067=30,1,M4066)</f>
      </c>
      <c r="M4067" s="183" t="str">
        <f>L4067*(1-K4067)</f>
      </c>
    </row>
    <row r="4068">
      <c r="A4068" t="s">
        <v>167</v>
      </c>
      <c r="B4068" t="s">
        <v>232</v>
      </c>
      <c r="C4068" s="35" t="s">
        <v>457</v>
      </c>
      <c r="D4068" t="s">
        <v>530</v>
      </c>
      <c r="E4068" t="s">
        <v>548</v>
      </c>
      <c r="F4068" s="176" t="n">
        <v>2048</v>
      </c>
      <c r="G4068" s="177" t="n">
        <v>56</v>
      </c>
      <c r="H4068" s="178" t="n">
        <v>10688.0615507041</v>
      </c>
      <c r="I4068" s="179" t="n">
        <v>3902460.7175124</v>
      </c>
      <c r="J4068" s="180" t="str">
        <f>IF(I4068&gt;0,H4068/I4068,0)</f>
      </c>
      <c r="K4068" s="181" t="str">
        <f>1-EXP(-J4068)</f>
      </c>
      <c r="L4068" s="182" t="str">
        <f>IF(G4068=30,1,M4067)</f>
      </c>
      <c r="M4068" s="183" t="str">
        <f>L4068*(1-K4068)</f>
      </c>
    </row>
    <row r="4069">
      <c r="A4069" t="s">
        <v>167</v>
      </c>
      <c r="B4069" t="s">
        <v>232</v>
      </c>
      <c r="C4069" s="35" t="s">
        <v>457</v>
      </c>
      <c r="D4069" t="s">
        <v>530</v>
      </c>
      <c r="E4069" t="s">
        <v>548</v>
      </c>
      <c r="F4069" s="176" t="n">
        <v>2048</v>
      </c>
      <c r="G4069" s="177" t="n">
        <v>57</v>
      </c>
      <c r="H4069" s="178" t="n">
        <v>11650.0493818543</v>
      </c>
      <c r="I4069" s="179" t="n">
        <v>3858805.37751703</v>
      </c>
      <c r="J4069" s="180" t="str">
        <f>IF(I4069&gt;0,H4069/I4069,0)</f>
      </c>
      <c r="K4069" s="181" t="str">
        <f>1-EXP(-J4069)</f>
      </c>
      <c r="L4069" s="182" t="str">
        <f>IF(G4069=30,1,M4068)</f>
      </c>
      <c r="M4069" s="183" t="str">
        <f>L4069*(1-K4069)</f>
      </c>
    </row>
    <row r="4070">
      <c r="A4070" t="s">
        <v>167</v>
      </c>
      <c r="B4070" t="s">
        <v>232</v>
      </c>
      <c r="C4070" s="35" t="s">
        <v>457</v>
      </c>
      <c r="D4070" t="s">
        <v>530</v>
      </c>
      <c r="E4070" t="s">
        <v>548</v>
      </c>
      <c r="F4070" s="176" t="n">
        <v>2048</v>
      </c>
      <c r="G4070" s="177" t="n">
        <v>58</v>
      </c>
      <c r="H4070" s="178" t="n">
        <v>12692.3183435125</v>
      </c>
      <c r="I4070" s="179" t="n">
        <v>3816570.46998007</v>
      </c>
      <c r="J4070" s="180" t="str">
        <f>IF(I4070&gt;0,H4070/I4070,0)</f>
      </c>
      <c r="K4070" s="181" t="str">
        <f>1-EXP(-J4070)</f>
      </c>
      <c r="L4070" s="182" t="str">
        <f>IF(G4070=30,1,M4069)</f>
      </c>
      <c r="M4070" s="183" t="str">
        <f>L4070*(1-K4070)</f>
      </c>
    </row>
    <row r="4071">
      <c r="A4071" t="s">
        <v>167</v>
      </c>
      <c r="B4071" t="s">
        <v>232</v>
      </c>
      <c r="C4071" s="35" t="s">
        <v>457</v>
      </c>
      <c r="D4071" t="s">
        <v>530</v>
      </c>
      <c r="E4071" t="s">
        <v>548</v>
      </c>
      <c r="F4071" s="176" t="n">
        <v>2048</v>
      </c>
      <c r="G4071" s="177" t="n">
        <v>59</v>
      </c>
      <c r="H4071" s="178" t="n">
        <v>13318.2118954759</v>
      </c>
      <c r="I4071" s="179" t="n">
        <v>3793140.4527656</v>
      </c>
      <c r="J4071" s="180" t="str">
        <f>IF(I4071&gt;0,H4071/I4071,0)</f>
      </c>
      <c r="K4071" s="181" t="str">
        <f>1-EXP(-J4071)</f>
      </c>
      <c r="L4071" s="182" t="str">
        <f>IF(G4071=30,1,M4070)</f>
      </c>
      <c r="M4071" s="183" t="str">
        <f>L4071*(1-K4071)</f>
      </c>
    </row>
    <row r="4072">
      <c r="A4072" t="s">
        <v>167</v>
      </c>
      <c r="B4072" t="s">
        <v>232</v>
      </c>
      <c r="C4072" s="35" t="s">
        <v>457</v>
      </c>
      <c r="D4072" t="s">
        <v>530</v>
      </c>
      <c r="E4072" t="s">
        <v>548</v>
      </c>
      <c r="F4072" s="176" t="n">
        <v>2048</v>
      </c>
      <c r="G4072" s="177" t="n">
        <v>60</v>
      </c>
      <c r="H4072" s="178" t="n">
        <v>14050.6341360526</v>
      </c>
      <c r="I4072" s="179" t="n">
        <v>3724731.94290471</v>
      </c>
      <c r="J4072" s="180" t="str">
        <f>IF(I4072&gt;0,H4072/I4072,0)</f>
      </c>
      <c r="K4072" s="181" t="str">
        <f>1-EXP(-J4072)</f>
      </c>
      <c r="L4072" s="182" t="str">
        <f>IF(G4072=30,1,M4071)</f>
      </c>
      <c r="M4072" s="183" t="str">
        <f>L4072*(1-K4072)</f>
      </c>
    </row>
    <row r="4073">
      <c r="A4073" t="s">
        <v>167</v>
      </c>
      <c r="B4073" t="s">
        <v>232</v>
      </c>
      <c r="C4073" s="35" t="s">
        <v>457</v>
      </c>
      <c r="D4073" t="s">
        <v>530</v>
      </c>
      <c r="E4073" t="s">
        <v>548</v>
      </c>
      <c r="F4073" s="176" t="n">
        <v>2048</v>
      </c>
      <c r="G4073" s="177" t="n">
        <v>61</v>
      </c>
      <c r="H4073" s="178" t="n">
        <v>14712.3456765183</v>
      </c>
      <c r="I4073" s="179" t="n">
        <v>3646938.81493023</v>
      </c>
      <c r="J4073" s="180" t="str">
        <f>IF(I4073&gt;0,H4073/I4073,0)</f>
      </c>
      <c r="K4073" s="181" t="str">
        <f>1-EXP(-J4073)</f>
      </c>
      <c r="L4073" s="182" t="str">
        <f>IF(G4073=30,1,M4072)</f>
      </c>
      <c r="M4073" s="183" t="str">
        <f>L4073*(1-K4073)</f>
      </c>
    </row>
    <row r="4074">
      <c r="A4074" t="s">
        <v>167</v>
      </c>
      <c r="B4074" t="s">
        <v>232</v>
      </c>
      <c r="C4074" s="35" t="s">
        <v>457</v>
      </c>
      <c r="D4074" t="s">
        <v>530</v>
      </c>
      <c r="E4074" t="s">
        <v>548</v>
      </c>
      <c r="F4074" s="176" t="n">
        <v>2048</v>
      </c>
      <c r="G4074" s="177" t="n">
        <v>62</v>
      </c>
      <c r="H4074" s="178" t="n">
        <v>15935.2107623492</v>
      </c>
      <c r="I4074" s="179" t="n">
        <v>3622427.0271425</v>
      </c>
      <c r="J4074" s="180" t="str">
        <f>IF(I4074&gt;0,H4074/I4074,0)</f>
      </c>
      <c r="K4074" s="181" t="str">
        <f>1-EXP(-J4074)</f>
      </c>
      <c r="L4074" s="182" t="str">
        <f>IF(G4074=30,1,M4073)</f>
      </c>
      <c r="M4074" s="183" t="str">
        <f>L4074*(1-K4074)</f>
      </c>
    </row>
    <row r="4075">
      <c r="A4075" t="s">
        <v>167</v>
      </c>
      <c r="B4075" t="s">
        <v>232</v>
      </c>
      <c r="C4075" s="35" t="s">
        <v>457</v>
      </c>
      <c r="D4075" t="s">
        <v>530</v>
      </c>
      <c r="E4075" t="s">
        <v>548</v>
      </c>
      <c r="F4075" s="176" t="n">
        <v>2048</v>
      </c>
      <c r="G4075" s="177" t="n">
        <v>63</v>
      </c>
      <c r="H4075" s="178" t="n">
        <v>17471.5242539199</v>
      </c>
      <c r="I4075" s="179" t="n">
        <v>3644978.05691945</v>
      </c>
      <c r="J4075" s="180" t="str">
        <f>IF(I4075&gt;0,H4075/I4075,0)</f>
      </c>
      <c r="K4075" s="181" t="str">
        <f>1-EXP(-J4075)</f>
      </c>
      <c r="L4075" s="182" t="str">
        <f>IF(G4075=30,1,M4074)</f>
      </c>
      <c r="M4075" s="183" t="str">
        <f>L4075*(1-K4075)</f>
      </c>
    </row>
    <row r="4076">
      <c r="A4076" t="s">
        <v>167</v>
      </c>
      <c r="B4076" t="s">
        <v>232</v>
      </c>
      <c r="C4076" s="35" t="s">
        <v>457</v>
      </c>
      <c r="D4076" t="s">
        <v>530</v>
      </c>
      <c r="E4076" t="s">
        <v>548</v>
      </c>
      <c r="F4076" s="176" t="n">
        <v>2048</v>
      </c>
      <c r="G4076" s="177" t="n">
        <v>64</v>
      </c>
      <c r="H4076" s="178" t="n">
        <v>19230.7152082563</v>
      </c>
      <c r="I4076" s="179" t="n">
        <v>3626231.33743067</v>
      </c>
      <c r="J4076" s="180" t="str">
        <f>IF(I4076&gt;0,H4076/I4076,0)</f>
      </c>
      <c r="K4076" s="181" t="str">
        <f>1-EXP(-J4076)</f>
      </c>
      <c r="L4076" s="182" t="str">
        <f>IF(G4076=30,1,M4075)</f>
      </c>
      <c r="M4076" s="183" t="str">
        <f>L4076*(1-K4076)</f>
      </c>
    </row>
    <row r="4077">
      <c r="A4077" t="s">
        <v>167</v>
      </c>
      <c r="B4077" t="s">
        <v>232</v>
      </c>
      <c r="C4077" s="35" t="s">
        <v>457</v>
      </c>
      <c r="D4077" t="s">
        <v>530</v>
      </c>
      <c r="E4077" t="s">
        <v>548</v>
      </c>
      <c r="F4077" s="176" t="n">
        <v>2048</v>
      </c>
      <c r="G4077" s="177" t="n">
        <v>65</v>
      </c>
      <c r="H4077" s="178" t="n">
        <v>20643.0336687394</v>
      </c>
      <c r="I4077" s="179" t="n">
        <v>3553942.73349616</v>
      </c>
      <c r="J4077" s="180" t="str">
        <f>IF(I4077&gt;0,H4077/I4077,0)</f>
      </c>
      <c r="K4077" s="181" t="str">
        <f>1-EXP(-J4077)</f>
      </c>
      <c r="L4077" s="182" t="str">
        <f>IF(G4077=30,1,M4076)</f>
      </c>
      <c r="M4077" s="183" t="str">
        <f>L4077*(1-K4077)</f>
      </c>
    </row>
    <row r="4078">
      <c r="A4078" t="s">
        <v>167</v>
      </c>
      <c r="B4078" t="s">
        <v>232</v>
      </c>
      <c r="C4078" s="35" t="s">
        <v>457</v>
      </c>
      <c r="D4078" t="s">
        <v>530</v>
      </c>
      <c r="E4078" t="s">
        <v>548</v>
      </c>
      <c r="F4078" s="176" t="n">
        <v>2048</v>
      </c>
      <c r="G4078" s="177" t="n">
        <v>66</v>
      </c>
      <c r="H4078" s="178" t="n">
        <v>21137.288093457</v>
      </c>
      <c r="I4078" s="179" t="n">
        <v>3457799.57430814</v>
      </c>
      <c r="J4078" s="180" t="str">
        <f>IF(I4078&gt;0,H4078/I4078,0)</f>
      </c>
      <c r="K4078" s="181" t="str">
        <f>1-EXP(-J4078)</f>
      </c>
      <c r="L4078" s="182" t="str">
        <f>IF(G4078=30,1,M4077)</f>
      </c>
      <c r="M4078" s="183" t="str">
        <f>L4078*(1-K4078)</f>
      </c>
    </row>
    <row r="4079">
      <c r="A4079" t="s">
        <v>167</v>
      </c>
      <c r="B4079" t="s">
        <v>232</v>
      </c>
      <c r="C4079" s="35" t="s">
        <v>457</v>
      </c>
      <c r="D4079" t="s">
        <v>530</v>
      </c>
      <c r="E4079" t="s">
        <v>548</v>
      </c>
      <c r="F4079" s="176" t="n">
        <v>2048</v>
      </c>
      <c r="G4079" s="177" t="n">
        <v>67</v>
      </c>
      <c r="H4079" s="178" t="n">
        <v>22330.0051582164</v>
      </c>
      <c r="I4079" s="179" t="n">
        <v>3353577.32758212</v>
      </c>
      <c r="J4079" s="180" t="str">
        <f>IF(I4079&gt;0,H4079/I4079,0)</f>
      </c>
      <c r="K4079" s="181" t="str">
        <f>1-EXP(-J4079)</f>
      </c>
      <c r="L4079" s="182" t="str">
        <f>IF(G4079=30,1,M4078)</f>
      </c>
      <c r="M4079" s="183" t="str">
        <f>L4079*(1-K4079)</f>
      </c>
    </row>
    <row r="4080">
      <c r="A4080" t="s">
        <v>167</v>
      </c>
      <c r="B4080" t="s">
        <v>232</v>
      </c>
      <c r="C4080" s="35" t="s">
        <v>457</v>
      </c>
      <c r="D4080" t="s">
        <v>530</v>
      </c>
      <c r="E4080" t="s">
        <v>548</v>
      </c>
      <c r="F4080" s="176" t="n">
        <v>2048</v>
      </c>
      <c r="G4080" s="177" t="n">
        <v>68</v>
      </c>
      <c r="H4080" s="178" t="n">
        <v>23449.6906937664</v>
      </c>
      <c r="I4080" s="179" t="n">
        <v>3251558.37184849</v>
      </c>
      <c r="J4080" s="180" t="str">
        <f>IF(I4080&gt;0,H4080/I4080,0)</f>
      </c>
      <c r="K4080" s="181" t="str">
        <f>1-EXP(-J4080)</f>
      </c>
      <c r="L4080" s="182" t="str">
        <f>IF(G4080=30,1,M4079)</f>
      </c>
      <c r="M4080" s="183" t="str">
        <f>L4080*(1-K4080)</f>
      </c>
    </row>
    <row r="4081">
      <c r="A4081" t="s">
        <v>167</v>
      </c>
      <c r="B4081" t="s">
        <v>232</v>
      </c>
      <c r="C4081" s="35" t="s">
        <v>457</v>
      </c>
      <c r="D4081" t="s">
        <v>530</v>
      </c>
      <c r="E4081" t="s">
        <v>548</v>
      </c>
      <c r="F4081" s="176" t="n">
        <v>2048</v>
      </c>
      <c r="G4081" s="177" t="n">
        <v>69</v>
      </c>
      <c r="H4081" s="178" t="n">
        <v>23874.0402390441</v>
      </c>
      <c r="I4081" s="179" t="n">
        <v>3135650.54285515</v>
      </c>
      <c r="J4081" s="180" t="str">
        <f>IF(I4081&gt;0,H4081/I4081,0)</f>
      </c>
      <c r="K4081" s="181" t="str">
        <f>1-EXP(-J4081)</f>
      </c>
      <c r="L4081" s="182" t="str">
        <f>IF(G4081=30,1,M4080)</f>
      </c>
      <c r="M4081" s="183" t="str">
        <f>L4081*(1-K4081)</f>
      </c>
    </row>
    <row r="4082">
      <c r="A4082" t="s">
        <v>167</v>
      </c>
      <c r="B4082" t="s">
        <v>232</v>
      </c>
      <c r="C4082" s="35" t="s">
        <v>457</v>
      </c>
      <c r="D4082" t="s">
        <v>530</v>
      </c>
      <c r="E4082" t="s">
        <v>548</v>
      </c>
      <c r="F4082" s="176" t="n">
        <v>2049</v>
      </c>
      <c r="G4082" s="177" t="n">
        <v>30</v>
      </c>
      <c r="H4082" s="178" t="n">
        <v>611.611377180151</v>
      </c>
      <c r="I4082" s="179" t="n">
        <v>4236392.42836907</v>
      </c>
      <c r="J4082" s="180" t="str">
        <f>IF(I4082&gt;0,H4082/I4082,0)</f>
      </c>
      <c r="K4082" s="181" t="str">
        <f>1-EXP(-J4082)</f>
      </c>
      <c r="L4082" s="182" t="str">
        <f>IF(G4082=30,1,M4081)</f>
      </c>
      <c r="M4082" s="183" t="str">
        <f>L4082*(1-K4082)</f>
      </c>
    </row>
    <row r="4083">
      <c r="A4083" t="s">
        <v>167</v>
      </c>
      <c r="B4083" t="s">
        <v>232</v>
      </c>
      <c r="C4083" s="35" t="s">
        <v>457</v>
      </c>
      <c r="D4083" t="s">
        <v>530</v>
      </c>
      <c r="E4083" t="s">
        <v>548</v>
      </c>
      <c r="F4083" s="176" t="n">
        <v>2049</v>
      </c>
      <c r="G4083" s="177" t="n">
        <v>31</v>
      </c>
      <c r="H4083" s="178" t="n">
        <v>876.331250141371</v>
      </c>
      <c r="I4083" s="179" t="n">
        <v>4271965.09776264</v>
      </c>
      <c r="J4083" s="180" t="str">
        <f>IF(I4083&gt;0,H4083/I4083,0)</f>
      </c>
      <c r="K4083" s="181" t="str">
        <f>1-EXP(-J4083)</f>
      </c>
      <c r="L4083" s="182" t="str">
        <f>IF(G4083=30,1,M4082)</f>
      </c>
      <c r="M4083" s="183" t="str">
        <f>L4083*(1-K4083)</f>
      </c>
    </row>
    <row r="4084">
      <c r="A4084" t="s">
        <v>167</v>
      </c>
      <c r="B4084" t="s">
        <v>232</v>
      </c>
      <c r="C4084" s="35" t="s">
        <v>457</v>
      </c>
      <c r="D4084" t="s">
        <v>530</v>
      </c>
      <c r="E4084" t="s">
        <v>548</v>
      </c>
      <c r="F4084" s="176" t="n">
        <v>2049</v>
      </c>
      <c r="G4084" s="177" t="n">
        <v>32</v>
      </c>
      <c r="H4084" s="178" t="n">
        <v>926.668611051849</v>
      </c>
      <c r="I4084" s="179" t="n">
        <v>4337737.64767811</v>
      </c>
      <c r="J4084" s="180" t="str">
        <f>IF(I4084&gt;0,H4084/I4084,0)</f>
      </c>
      <c r="K4084" s="181" t="str">
        <f>1-EXP(-J4084)</f>
      </c>
      <c r="L4084" s="182" t="str">
        <f>IF(G4084=30,1,M4083)</f>
      </c>
      <c r="M4084" s="183" t="str">
        <f>L4084*(1-K4084)</f>
      </c>
    </row>
    <row r="4085">
      <c r="A4085" t="s">
        <v>167</v>
      </c>
      <c r="B4085" t="s">
        <v>232</v>
      </c>
      <c r="C4085" s="35" t="s">
        <v>457</v>
      </c>
      <c r="D4085" t="s">
        <v>530</v>
      </c>
      <c r="E4085" t="s">
        <v>548</v>
      </c>
      <c r="F4085" s="176" t="n">
        <v>2049</v>
      </c>
      <c r="G4085" s="177" t="n">
        <v>33</v>
      </c>
      <c r="H4085" s="178" t="n">
        <v>1046.14791413841</v>
      </c>
      <c r="I4085" s="179" t="n">
        <v>4573923.97683357</v>
      </c>
      <c r="J4085" s="180" t="str">
        <f>IF(I4085&gt;0,H4085/I4085,0)</f>
      </c>
      <c r="K4085" s="181" t="str">
        <f>1-EXP(-J4085)</f>
      </c>
      <c r="L4085" s="182" t="str">
        <f>IF(G4085=30,1,M4084)</f>
      </c>
      <c r="M4085" s="183" t="str">
        <f>L4085*(1-K4085)</f>
      </c>
    </row>
    <row r="4086">
      <c r="A4086" t="s">
        <v>167</v>
      </c>
      <c r="B4086" t="s">
        <v>232</v>
      </c>
      <c r="C4086" s="35" t="s">
        <v>457</v>
      </c>
      <c r="D4086" t="s">
        <v>530</v>
      </c>
      <c r="E4086" t="s">
        <v>548</v>
      </c>
      <c r="F4086" s="176" t="n">
        <v>2049</v>
      </c>
      <c r="G4086" s="177" t="n">
        <v>34</v>
      </c>
      <c r="H4086" s="178" t="n">
        <v>1129.82641701216</v>
      </c>
      <c r="I4086" s="179" t="n">
        <v>4636851.60975084</v>
      </c>
      <c r="J4086" s="180" t="str">
        <f>IF(I4086&gt;0,H4086/I4086,0)</f>
      </c>
      <c r="K4086" s="181" t="str">
        <f>1-EXP(-J4086)</f>
      </c>
      <c r="L4086" s="182" t="str">
        <f>IF(G4086=30,1,M4085)</f>
      </c>
      <c r="M4086" s="183" t="str">
        <f>L4086*(1-K4086)</f>
      </c>
    </row>
    <row r="4087">
      <c r="A4087" t="s">
        <v>167</v>
      </c>
      <c r="B4087" t="s">
        <v>232</v>
      </c>
      <c r="C4087" s="35" t="s">
        <v>457</v>
      </c>
      <c r="D4087" t="s">
        <v>530</v>
      </c>
      <c r="E4087" t="s">
        <v>548</v>
      </c>
      <c r="F4087" s="176" t="n">
        <v>2049</v>
      </c>
      <c r="G4087" s="177" t="n">
        <v>35</v>
      </c>
      <c r="H4087" s="178" t="n">
        <v>1240.0184107563</v>
      </c>
      <c r="I4087" s="179" t="n">
        <v>4707655.83406327</v>
      </c>
      <c r="J4087" s="180" t="str">
        <f>IF(I4087&gt;0,H4087/I4087,0)</f>
      </c>
      <c r="K4087" s="181" t="str">
        <f>1-EXP(-J4087)</f>
      </c>
      <c r="L4087" s="182" t="str">
        <f>IF(G4087=30,1,M4086)</f>
      </c>
      <c r="M4087" s="183" t="str">
        <f>L4087*(1-K4087)</f>
      </c>
    </row>
    <row r="4088">
      <c r="A4088" t="s">
        <v>167</v>
      </c>
      <c r="B4088" t="s">
        <v>232</v>
      </c>
      <c r="C4088" s="35" t="s">
        <v>457</v>
      </c>
      <c r="D4088" t="s">
        <v>530</v>
      </c>
      <c r="E4088" t="s">
        <v>548</v>
      </c>
      <c r="F4088" s="176" t="n">
        <v>2049</v>
      </c>
      <c r="G4088" s="177" t="n">
        <v>36</v>
      </c>
      <c r="H4088" s="178" t="n">
        <v>1592.31611558533</v>
      </c>
      <c r="I4088" s="179" t="n">
        <v>4797542.74996535</v>
      </c>
      <c r="J4088" s="180" t="str">
        <f>IF(I4088&gt;0,H4088/I4088,0)</f>
      </c>
      <c r="K4088" s="181" t="str">
        <f>1-EXP(-J4088)</f>
      </c>
      <c r="L4088" s="182" t="str">
        <f>IF(G4088=30,1,M4087)</f>
      </c>
      <c r="M4088" s="183" t="str">
        <f>L4088*(1-K4088)</f>
      </c>
    </row>
    <row r="4089">
      <c r="A4089" t="s">
        <v>167</v>
      </c>
      <c r="B4089" t="s">
        <v>232</v>
      </c>
      <c r="C4089" s="35" t="s">
        <v>457</v>
      </c>
      <c r="D4089" t="s">
        <v>530</v>
      </c>
      <c r="E4089" t="s">
        <v>548</v>
      </c>
      <c r="F4089" s="176" t="n">
        <v>2049</v>
      </c>
      <c r="G4089" s="177" t="n">
        <v>37</v>
      </c>
      <c r="H4089" s="178" t="n">
        <v>1749.96043250116</v>
      </c>
      <c r="I4089" s="179" t="n">
        <v>4839579.92971164</v>
      </c>
      <c r="J4089" s="180" t="str">
        <f>IF(I4089&gt;0,H4089/I4089,0)</f>
      </c>
      <c r="K4089" s="181" t="str">
        <f>1-EXP(-J4089)</f>
      </c>
      <c r="L4089" s="182" t="str">
        <f>IF(G4089=30,1,M4088)</f>
      </c>
      <c r="M4089" s="183" t="str">
        <f>L4089*(1-K4089)</f>
      </c>
    </row>
    <row r="4090">
      <c r="A4090" t="s">
        <v>167</v>
      </c>
      <c r="B4090" t="s">
        <v>232</v>
      </c>
      <c r="C4090" s="35" t="s">
        <v>457</v>
      </c>
      <c r="D4090" t="s">
        <v>530</v>
      </c>
      <c r="E4090" t="s">
        <v>548</v>
      </c>
      <c r="F4090" s="176" t="n">
        <v>2049</v>
      </c>
      <c r="G4090" s="177" t="n">
        <v>38</v>
      </c>
      <c r="H4090" s="178" t="n">
        <v>1887.80854766813</v>
      </c>
      <c r="I4090" s="179" t="n">
        <v>4758876.35855141</v>
      </c>
      <c r="J4090" s="180" t="str">
        <f>IF(I4090&gt;0,H4090/I4090,0)</f>
      </c>
      <c r="K4090" s="181" t="str">
        <f>1-EXP(-J4090)</f>
      </c>
      <c r="L4090" s="182" t="str">
        <f>IF(G4090=30,1,M4089)</f>
      </c>
      <c r="M4090" s="183" t="str">
        <f>L4090*(1-K4090)</f>
      </c>
    </row>
    <row r="4091">
      <c r="A4091" t="s">
        <v>167</v>
      </c>
      <c r="B4091" t="s">
        <v>232</v>
      </c>
      <c r="C4091" s="35" t="s">
        <v>457</v>
      </c>
      <c r="D4091" t="s">
        <v>530</v>
      </c>
      <c r="E4091" t="s">
        <v>548</v>
      </c>
      <c r="F4091" s="176" t="n">
        <v>2049</v>
      </c>
      <c r="G4091" s="177" t="n">
        <v>39</v>
      </c>
      <c r="H4091" s="178" t="n">
        <v>1966.7793187517</v>
      </c>
      <c r="I4091" s="179" t="n">
        <v>4656555.84029491</v>
      </c>
      <c r="J4091" s="180" t="str">
        <f>IF(I4091&gt;0,H4091/I4091,0)</f>
      </c>
      <c r="K4091" s="181" t="str">
        <f>1-EXP(-J4091)</f>
      </c>
      <c r="L4091" s="182" t="str">
        <f>IF(G4091=30,1,M4090)</f>
      </c>
      <c r="M4091" s="183" t="str">
        <f>L4091*(1-K4091)</f>
      </c>
    </row>
    <row r="4092">
      <c r="A4092" t="s">
        <v>167</v>
      </c>
      <c r="B4092" t="s">
        <v>232</v>
      </c>
      <c r="C4092" s="35" t="s">
        <v>457</v>
      </c>
      <c r="D4092" t="s">
        <v>530</v>
      </c>
      <c r="E4092" t="s">
        <v>548</v>
      </c>
      <c r="F4092" s="176" t="n">
        <v>2049</v>
      </c>
      <c r="G4092" s="177" t="n">
        <v>40</v>
      </c>
      <c r="H4092" s="178" t="n">
        <v>2118.58473193459</v>
      </c>
      <c r="I4092" s="179" t="n">
        <v>4597977.45170113</v>
      </c>
      <c r="J4092" s="180" t="str">
        <f>IF(I4092&gt;0,H4092/I4092,0)</f>
      </c>
      <c r="K4092" s="181" t="str">
        <f>1-EXP(-J4092)</f>
      </c>
      <c r="L4092" s="182" t="str">
        <f>IF(G4092=30,1,M4091)</f>
      </c>
      <c r="M4092" s="183" t="str">
        <f>L4092*(1-K4092)</f>
      </c>
    </row>
    <row r="4093">
      <c r="A4093" t="s">
        <v>167</v>
      </c>
      <c r="B4093" t="s">
        <v>232</v>
      </c>
      <c r="C4093" s="35" t="s">
        <v>457</v>
      </c>
      <c r="D4093" t="s">
        <v>530</v>
      </c>
      <c r="E4093" t="s">
        <v>548</v>
      </c>
      <c r="F4093" s="176" t="n">
        <v>2049</v>
      </c>
      <c r="G4093" s="177" t="n">
        <v>41</v>
      </c>
      <c r="H4093" s="178" t="n">
        <v>2741.94579774496</v>
      </c>
      <c r="I4093" s="179" t="n">
        <v>4587231.08857539</v>
      </c>
      <c r="J4093" s="180" t="str">
        <f>IF(I4093&gt;0,H4093/I4093,0)</f>
      </c>
      <c r="K4093" s="181" t="str">
        <f>1-EXP(-J4093)</f>
      </c>
      <c r="L4093" s="182" t="str">
        <f>IF(G4093=30,1,M4092)</f>
      </c>
      <c r="M4093" s="183" t="str">
        <f>L4093*(1-K4093)</f>
      </c>
    </row>
    <row r="4094">
      <c r="A4094" t="s">
        <v>167</v>
      </c>
      <c r="B4094" t="s">
        <v>232</v>
      </c>
      <c r="C4094" s="35" t="s">
        <v>457</v>
      </c>
      <c r="D4094" t="s">
        <v>530</v>
      </c>
      <c r="E4094" t="s">
        <v>548</v>
      </c>
      <c r="F4094" s="176" t="n">
        <v>2049</v>
      </c>
      <c r="G4094" s="177" t="n">
        <v>42</v>
      </c>
      <c r="H4094" s="178" t="n">
        <v>3018.3607332912</v>
      </c>
      <c r="I4094" s="179" t="n">
        <v>4556527.16836316</v>
      </c>
      <c r="J4094" s="180" t="str">
        <f>IF(I4094&gt;0,H4094/I4094,0)</f>
      </c>
      <c r="K4094" s="181" t="str">
        <f>1-EXP(-J4094)</f>
      </c>
      <c r="L4094" s="182" t="str">
        <f>IF(G4094=30,1,M4093)</f>
      </c>
      <c r="M4094" s="183" t="str">
        <f>L4094*(1-K4094)</f>
      </c>
    </row>
    <row r="4095">
      <c r="A4095" t="s">
        <v>167</v>
      </c>
      <c r="B4095" t="s">
        <v>232</v>
      </c>
      <c r="C4095" s="35" t="s">
        <v>457</v>
      </c>
      <c r="D4095" t="s">
        <v>530</v>
      </c>
      <c r="E4095" t="s">
        <v>548</v>
      </c>
      <c r="F4095" s="176" t="n">
        <v>2049</v>
      </c>
      <c r="G4095" s="177" t="n">
        <v>43</v>
      </c>
      <c r="H4095" s="178" t="n">
        <v>3315.41269433078</v>
      </c>
      <c r="I4095" s="179" t="n">
        <v>4482270.39324439</v>
      </c>
      <c r="J4095" s="180" t="str">
        <f>IF(I4095&gt;0,H4095/I4095,0)</f>
      </c>
      <c r="K4095" s="181" t="str">
        <f>1-EXP(-J4095)</f>
      </c>
      <c r="L4095" s="182" t="str">
        <f>IF(G4095=30,1,M4094)</f>
      </c>
      <c r="M4095" s="183" t="str">
        <f>L4095*(1-K4095)</f>
      </c>
    </row>
    <row r="4096">
      <c r="A4096" t="s">
        <v>167</v>
      </c>
      <c r="B4096" t="s">
        <v>232</v>
      </c>
      <c r="C4096" s="35" t="s">
        <v>457</v>
      </c>
      <c r="D4096" t="s">
        <v>530</v>
      </c>
      <c r="E4096" t="s">
        <v>548</v>
      </c>
      <c r="F4096" s="176" t="n">
        <v>2049</v>
      </c>
      <c r="G4096" s="177" t="n">
        <v>44</v>
      </c>
      <c r="H4096" s="178" t="n">
        <v>3416.82511475304</v>
      </c>
      <c r="I4096" s="179" t="n">
        <v>4385140.45029991</v>
      </c>
      <c r="J4096" s="180" t="str">
        <f>IF(I4096&gt;0,H4096/I4096,0)</f>
      </c>
      <c r="K4096" s="181" t="str">
        <f>1-EXP(-J4096)</f>
      </c>
      <c r="L4096" s="182" t="str">
        <f>IF(G4096=30,1,M4095)</f>
      </c>
      <c r="M4096" s="183" t="str">
        <f>L4096*(1-K4096)</f>
      </c>
    </row>
    <row r="4097">
      <c r="A4097" t="s">
        <v>167</v>
      </c>
      <c r="B4097" t="s">
        <v>232</v>
      </c>
      <c r="C4097" s="35" t="s">
        <v>457</v>
      </c>
      <c r="D4097" t="s">
        <v>530</v>
      </c>
      <c r="E4097" t="s">
        <v>548</v>
      </c>
      <c r="F4097" s="176" t="n">
        <v>2049</v>
      </c>
      <c r="G4097" s="177" t="n">
        <v>45</v>
      </c>
      <c r="H4097" s="178" t="n">
        <v>3627.89852160244</v>
      </c>
      <c r="I4097" s="179" t="n">
        <v>4284096.79347785</v>
      </c>
      <c r="J4097" s="180" t="str">
        <f>IF(I4097&gt;0,H4097/I4097,0)</f>
      </c>
      <c r="K4097" s="181" t="str">
        <f>1-EXP(-J4097)</f>
      </c>
      <c r="L4097" s="182" t="str">
        <f>IF(G4097=30,1,M4096)</f>
      </c>
      <c r="M4097" s="183" t="str">
        <f>L4097*(1-K4097)</f>
      </c>
    </row>
    <row r="4098">
      <c r="A4098" t="s">
        <v>167</v>
      </c>
      <c r="B4098" t="s">
        <v>232</v>
      </c>
      <c r="C4098" s="35" t="s">
        <v>457</v>
      </c>
      <c r="D4098" t="s">
        <v>530</v>
      </c>
      <c r="E4098" t="s">
        <v>548</v>
      </c>
      <c r="F4098" s="176" t="n">
        <v>2049</v>
      </c>
      <c r="G4098" s="177" t="n">
        <v>46</v>
      </c>
      <c r="H4098" s="178" t="n">
        <v>4501.88533108605</v>
      </c>
      <c r="I4098" s="179" t="n">
        <v>4235427.61688043</v>
      </c>
      <c r="J4098" s="180" t="str">
        <f>IF(I4098&gt;0,H4098/I4098,0)</f>
      </c>
      <c r="K4098" s="181" t="str">
        <f>1-EXP(-J4098)</f>
      </c>
      <c r="L4098" s="182" t="str">
        <f>IF(G4098=30,1,M4097)</f>
      </c>
      <c r="M4098" s="183" t="str">
        <f>L4098*(1-K4098)</f>
      </c>
    </row>
    <row r="4099">
      <c r="A4099" t="s">
        <v>167</v>
      </c>
      <c r="B4099" t="s">
        <v>232</v>
      </c>
      <c r="C4099" s="35" t="s">
        <v>457</v>
      </c>
      <c r="D4099" t="s">
        <v>530</v>
      </c>
      <c r="E4099" t="s">
        <v>548</v>
      </c>
      <c r="F4099" s="176" t="n">
        <v>2049</v>
      </c>
      <c r="G4099" s="177" t="n">
        <v>47</v>
      </c>
      <c r="H4099" s="178" t="n">
        <v>4960.29885006021</v>
      </c>
      <c r="I4099" s="179" t="n">
        <v>4208613.01073922</v>
      </c>
      <c r="J4099" s="180" t="str">
        <f>IF(I4099&gt;0,H4099/I4099,0)</f>
      </c>
      <c r="K4099" s="181" t="str">
        <f>1-EXP(-J4099)</f>
      </c>
      <c r="L4099" s="182" t="str">
        <f>IF(G4099=30,1,M4098)</f>
      </c>
      <c r="M4099" s="183" t="str">
        <f>L4099*(1-K4099)</f>
      </c>
    </row>
    <row r="4100">
      <c r="A4100" t="s">
        <v>167</v>
      </c>
      <c r="B4100" t="s">
        <v>232</v>
      </c>
      <c r="C4100" s="35" t="s">
        <v>457</v>
      </c>
      <c r="D4100" t="s">
        <v>530</v>
      </c>
      <c r="E4100" t="s">
        <v>548</v>
      </c>
      <c r="F4100" s="176" t="n">
        <v>2049</v>
      </c>
      <c r="G4100" s="177" t="n">
        <v>48</v>
      </c>
      <c r="H4100" s="178" t="n">
        <v>5496.88072680529</v>
      </c>
      <c r="I4100" s="179" t="n">
        <v>4181021.72156126</v>
      </c>
      <c r="J4100" s="180" t="str">
        <f>IF(I4100&gt;0,H4100/I4100,0)</f>
      </c>
      <c r="K4100" s="181" t="str">
        <f>1-EXP(-J4100)</f>
      </c>
      <c r="L4100" s="182" t="str">
        <f>IF(G4100=30,1,M4099)</f>
      </c>
      <c r="M4100" s="183" t="str">
        <f>L4100*(1-K4100)</f>
      </c>
    </row>
    <row r="4101">
      <c r="A4101" t="s">
        <v>167</v>
      </c>
      <c r="B4101" t="s">
        <v>232</v>
      </c>
      <c r="C4101" s="35" t="s">
        <v>457</v>
      </c>
      <c r="D4101" t="s">
        <v>530</v>
      </c>
      <c r="E4101" t="s">
        <v>548</v>
      </c>
      <c r="F4101" s="176" t="n">
        <v>2049</v>
      </c>
      <c r="G4101" s="177" t="n">
        <v>49</v>
      </c>
      <c r="H4101" s="178" t="n">
        <v>5958.67548671673</v>
      </c>
      <c r="I4101" s="179" t="n">
        <v>4171499.29462445</v>
      </c>
      <c r="J4101" s="180" t="str">
        <f>IF(I4101&gt;0,H4101/I4101,0)</f>
      </c>
      <c r="K4101" s="181" t="str">
        <f>1-EXP(-J4101)</f>
      </c>
      <c r="L4101" s="182" t="str">
        <f>IF(G4101=30,1,M4100)</f>
      </c>
      <c r="M4101" s="183" t="str">
        <f>L4101*(1-K4101)</f>
      </c>
    </row>
    <row r="4102">
      <c r="A4102" t="s">
        <v>167</v>
      </c>
      <c r="B4102" t="s">
        <v>232</v>
      </c>
      <c r="C4102" s="35" t="s">
        <v>457</v>
      </c>
      <c r="D4102" t="s">
        <v>530</v>
      </c>
      <c r="E4102" t="s">
        <v>548</v>
      </c>
      <c r="F4102" s="176" t="n">
        <v>2049</v>
      </c>
      <c r="G4102" s="177" t="n">
        <v>50</v>
      </c>
      <c r="H4102" s="178" t="n">
        <v>6561.94851916511</v>
      </c>
      <c r="I4102" s="179" t="n">
        <v>4198164.08540305</v>
      </c>
      <c r="J4102" s="180" t="str">
        <f>IF(I4102&gt;0,H4102/I4102,0)</f>
      </c>
      <c r="K4102" s="181" t="str">
        <f>1-EXP(-J4102)</f>
      </c>
      <c r="L4102" s="182" t="str">
        <f>IF(G4102=30,1,M4101)</f>
      </c>
      <c r="M4102" s="183" t="str">
        <f>L4102*(1-K4102)</f>
      </c>
    </row>
    <row r="4103">
      <c r="A4103" t="s">
        <v>167</v>
      </c>
      <c r="B4103" t="s">
        <v>232</v>
      </c>
      <c r="C4103" s="35" t="s">
        <v>457</v>
      </c>
      <c r="D4103" t="s">
        <v>530</v>
      </c>
      <c r="E4103" t="s">
        <v>548</v>
      </c>
      <c r="F4103" s="176" t="n">
        <v>2049</v>
      </c>
      <c r="G4103" s="177" t="n">
        <v>51</v>
      </c>
      <c r="H4103" s="178" t="n">
        <v>7447.94003465798</v>
      </c>
      <c r="I4103" s="179" t="n">
        <v>4226063.7564615</v>
      </c>
      <c r="J4103" s="180" t="str">
        <f>IF(I4103&gt;0,H4103/I4103,0)</f>
      </c>
      <c r="K4103" s="181" t="str">
        <f>1-EXP(-J4103)</f>
      </c>
      <c r="L4103" s="182" t="str">
        <f>IF(G4103=30,1,M4102)</f>
      </c>
      <c r="M4103" s="183" t="str">
        <f>L4103*(1-K4103)</f>
      </c>
    </row>
    <row r="4104">
      <c r="A4104" t="s">
        <v>167</v>
      </c>
      <c r="B4104" t="s">
        <v>232</v>
      </c>
      <c r="C4104" s="35" t="s">
        <v>457</v>
      </c>
      <c r="D4104" t="s">
        <v>530</v>
      </c>
      <c r="E4104" t="s">
        <v>548</v>
      </c>
      <c r="F4104" s="176" t="n">
        <v>2049</v>
      </c>
      <c r="G4104" s="177" t="n">
        <v>52</v>
      </c>
      <c r="H4104" s="178" t="n">
        <v>8092.74100487159</v>
      </c>
      <c r="I4104" s="179" t="n">
        <v>4208284.47355636</v>
      </c>
      <c r="J4104" s="180" t="str">
        <f>IF(I4104&gt;0,H4104/I4104,0)</f>
      </c>
      <c r="K4104" s="181" t="str">
        <f>1-EXP(-J4104)</f>
      </c>
      <c r="L4104" s="182" t="str">
        <f>IF(G4104=30,1,M4103)</f>
      </c>
      <c r="M4104" s="183" t="str">
        <f>L4104*(1-K4104)</f>
      </c>
    </row>
    <row r="4105">
      <c r="A4105" t="s">
        <v>167</v>
      </c>
      <c r="B4105" t="s">
        <v>232</v>
      </c>
      <c r="C4105" s="35" t="s">
        <v>457</v>
      </c>
      <c r="D4105" t="s">
        <v>530</v>
      </c>
      <c r="E4105" t="s">
        <v>548</v>
      </c>
      <c r="F4105" s="176" t="n">
        <v>2049</v>
      </c>
      <c r="G4105" s="177" t="n">
        <v>53</v>
      </c>
      <c r="H4105" s="178" t="n">
        <v>8654.69126529111</v>
      </c>
      <c r="I4105" s="179" t="n">
        <v>4132967.9238256</v>
      </c>
      <c r="J4105" s="180" t="str">
        <f>IF(I4105&gt;0,H4105/I4105,0)</f>
      </c>
      <c r="K4105" s="181" t="str">
        <f>1-EXP(-J4105)</f>
      </c>
      <c r="L4105" s="182" t="str">
        <f>IF(G4105=30,1,M4104)</f>
      </c>
      <c r="M4105" s="183" t="str">
        <f>L4105*(1-K4105)</f>
      </c>
    </row>
    <row r="4106">
      <c r="A4106" t="s">
        <v>167</v>
      </c>
      <c r="B4106" t="s">
        <v>232</v>
      </c>
      <c r="C4106" s="35" t="s">
        <v>457</v>
      </c>
      <c r="D4106" t="s">
        <v>530</v>
      </c>
      <c r="E4106" t="s">
        <v>548</v>
      </c>
      <c r="F4106" s="176" t="n">
        <v>2049</v>
      </c>
      <c r="G4106" s="177" t="n">
        <v>54</v>
      </c>
      <c r="H4106" s="178" t="n">
        <v>9302.17271371255</v>
      </c>
      <c r="I4106" s="179" t="n">
        <v>4054677.99187058</v>
      </c>
      <c r="J4106" s="180" t="str">
        <f>IF(I4106&gt;0,H4106/I4106,0)</f>
      </c>
      <c r="K4106" s="181" t="str">
        <f>1-EXP(-J4106)</f>
      </c>
      <c r="L4106" s="182" t="str">
        <f>IF(G4106=30,1,M4105)</f>
      </c>
      <c r="M4106" s="183" t="str">
        <f>L4106*(1-K4106)</f>
      </c>
    </row>
    <row r="4107">
      <c r="A4107" t="s">
        <v>167</v>
      </c>
      <c r="B4107" t="s">
        <v>232</v>
      </c>
      <c r="C4107" s="35" t="s">
        <v>457</v>
      </c>
      <c r="D4107" t="s">
        <v>530</v>
      </c>
      <c r="E4107" t="s">
        <v>548</v>
      </c>
      <c r="F4107" s="176" t="n">
        <v>2049</v>
      </c>
      <c r="G4107" s="177" t="n">
        <v>55</v>
      </c>
      <c r="H4107" s="178" t="n">
        <v>10032.8442806648</v>
      </c>
      <c r="I4107" s="179" t="n">
        <v>3983989.29663661</v>
      </c>
      <c r="J4107" s="180" t="str">
        <f>IF(I4107&gt;0,H4107/I4107,0)</f>
      </c>
      <c r="K4107" s="181" t="str">
        <f>1-EXP(-J4107)</f>
      </c>
      <c r="L4107" s="182" t="str">
        <f>IF(G4107=30,1,M4106)</f>
      </c>
      <c r="M4107" s="183" t="str">
        <f>L4107*(1-K4107)</f>
      </c>
    </row>
    <row r="4108">
      <c r="A4108" t="s">
        <v>167</v>
      </c>
      <c r="B4108" t="s">
        <v>232</v>
      </c>
      <c r="C4108" s="35" t="s">
        <v>457</v>
      </c>
      <c r="D4108" t="s">
        <v>530</v>
      </c>
      <c r="E4108" t="s">
        <v>548</v>
      </c>
      <c r="F4108" s="176" t="n">
        <v>2049</v>
      </c>
      <c r="G4108" s="177" t="n">
        <v>56</v>
      </c>
      <c r="H4108" s="178" t="n">
        <v>10652.7829969775</v>
      </c>
      <c r="I4108" s="179" t="n">
        <v>3914311.99664717</v>
      </c>
      <c r="J4108" s="180" t="str">
        <f>IF(I4108&gt;0,H4108/I4108,0)</f>
      </c>
      <c r="K4108" s="181" t="str">
        <f>1-EXP(-J4108)</f>
      </c>
      <c r="L4108" s="182" t="str">
        <f>IF(G4108=30,1,M4107)</f>
      </c>
      <c r="M4108" s="183" t="str">
        <f>L4108*(1-K4108)</f>
      </c>
    </row>
    <row r="4109">
      <c r="A4109" t="s">
        <v>167</v>
      </c>
      <c r="B4109" t="s">
        <v>232</v>
      </c>
      <c r="C4109" s="35" t="s">
        <v>457</v>
      </c>
      <c r="D4109" t="s">
        <v>530</v>
      </c>
      <c r="E4109" t="s">
        <v>548</v>
      </c>
      <c r="F4109" s="176" t="n">
        <v>2049</v>
      </c>
      <c r="G4109" s="177" t="n">
        <v>57</v>
      </c>
      <c r="H4109" s="178" t="n">
        <v>11619.6717312548</v>
      </c>
      <c r="I4109" s="179" t="n">
        <v>3875833.98818227</v>
      </c>
      <c r="J4109" s="180" t="str">
        <f>IF(I4109&gt;0,H4109/I4109,0)</f>
      </c>
      <c r="K4109" s="181" t="str">
        <f>1-EXP(-J4109)</f>
      </c>
      <c r="L4109" s="182" t="str">
        <f>IF(G4109=30,1,M4108)</f>
      </c>
      <c r="M4109" s="183" t="str">
        <f>L4109*(1-K4109)</f>
      </c>
    </row>
    <row r="4110">
      <c r="A4110" t="s">
        <v>167</v>
      </c>
      <c r="B4110" t="s">
        <v>232</v>
      </c>
      <c r="C4110" s="35" t="s">
        <v>457</v>
      </c>
      <c r="D4110" t="s">
        <v>530</v>
      </c>
      <c r="E4110" t="s">
        <v>548</v>
      </c>
      <c r="F4110" s="176" t="n">
        <v>2049</v>
      </c>
      <c r="G4110" s="177" t="n">
        <v>58</v>
      </c>
      <c r="H4110" s="178" t="n">
        <v>12653.3035988799</v>
      </c>
      <c r="I4110" s="179" t="n">
        <v>3829987.23107852</v>
      </c>
      <c r="J4110" s="180" t="str">
        <f>IF(I4110&gt;0,H4110/I4110,0)</f>
      </c>
      <c r="K4110" s="181" t="str">
        <f>1-EXP(-J4110)</f>
      </c>
      <c r="L4110" s="182" t="str">
        <f>IF(G4110=30,1,M4109)</f>
      </c>
      <c r="M4110" s="183" t="str">
        <f>L4110*(1-K4110)</f>
      </c>
    </row>
    <row r="4111">
      <c r="A4111" t="s">
        <v>167</v>
      </c>
      <c r="B4111" t="s">
        <v>232</v>
      </c>
      <c r="C4111" s="35" t="s">
        <v>457</v>
      </c>
      <c r="D4111" t="s">
        <v>530</v>
      </c>
      <c r="E4111" t="s">
        <v>548</v>
      </c>
      <c r="F4111" s="176" t="n">
        <v>2049</v>
      </c>
      <c r="G4111" s="177" t="n">
        <v>59</v>
      </c>
      <c r="H4111" s="178" t="n">
        <v>13200.4391504265</v>
      </c>
      <c r="I4111" s="179" t="n">
        <v>3785353.2805267</v>
      </c>
      <c r="J4111" s="180" t="str">
        <f>IF(I4111&gt;0,H4111/I4111,0)</f>
      </c>
      <c r="K4111" s="181" t="str">
        <f>1-EXP(-J4111)</f>
      </c>
      <c r="L4111" s="182" t="str">
        <f>IF(G4111=30,1,M4110)</f>
      </c>
      <c r="M4111" s="183" t="str">
        <f>L4111*(1-K4111)</f>
      </c>
    </row>
    <row r="4112">
      <c r="A4112" t="s">
        <v>167</v>
      </c>
      <c r="B4112" t="s">
        <v>232</v>
      </c>
      <c r="C4112" s="35" t="s">
        <v>457</v>
      </c>
      <c r="D4112" t="s">
        <v>530</v>
      </c>
      <c r="E4112" t="s">
        <v>548</v>
      </c>
      <c r="F4112" s="176" t="n">
        <v>2049</v>
      </c>
      <c r="G4112" s="177" t="n">
        <v>60</v>
      </c>
      <c r="H4112" s="178" t="n">
        <v>14040.2266390625</v>
      </c>
      <c r="I4112" s="179" t="n">
        <v>3759723.35804803</v>
      </c>
      <c r="J4112" s="180" t="str">
        <f>IF(I4112&gt;0,H4112/I4112,0)</f>
      </c>
      <c r="K4112" s="181" t="str">
        <f>1-EXP(-J4112)</f>
      </c>
      <c r="L4112" s="182" t="str">
        <f>IF(G4112=30,1,M4111)</f>
      </c>
      <c r="M4112" s="183" t="str">
        <f>L4112*(1-K4112)</f>
      </c>
    </row>
    <row r="4113">
      <c r="A4113" t="s">
        <v>167</v>
      </c>
      <c r="B4113" t="s">
        <v>232</v>
      </c>
      <c r="C4113" s="35" t="s">
        <v>457</v>
      </c>
      <c r="D4113" t="s">
        <v>530</v>
      </c>
      <c r="E4113" t="s">
        <v>548</v>
      </c>
      <c r="F4113" s="176" t="n">
        <v>2049</v>
      </c>
      <c r="G4113" s="177" t="n">
        <v>61</v>
      </c>
      <c r="H4113" s="178" t="n">
        <v>14726.9850396225</v>
      </c>
      <c r="I4113" s="179" t="n">
        <v>3689087.22491677</v>
      </c>
      <c r="J4113" s="180" t="str">
        <f>IF(I4113&gt;0,H4113/I4113,0)</f>
      </c>
      <c r="K4113" s="181" t="str">
        <f>1-EXP(-J4113)</f>
      </c>
      <c r="L4113" s="182" t="str">
        <f>IF(G4113=30,1,M4112)</f>
      </c>
      <c r="M4113" s="183" t="str">
        <f>L4113*(1-K4113)</f>
      </c>
    </row>
    <row r="4114">
      <c r="A4114" t="s">
        <v>167</v>
      </c>
      <c r="B4114" t="s">
        <v>232</v>
      </c>
      <c r="C4114" s="35" t="s">
        <v>457</v>
      </c>
      <c r="D4114" t="s">
        <v>530</v>
      </c>
      <c r="E4114" t="s">
        <v>548</v>
      </c>
      <c r="F4114" s="176" t="n">
        <v>2049</v>
      </c>
      <c r="G4114" s="177" t="n">
        <v>62</v>
      </c>
      <c r="H4114" s="178" t="n">
        <v>15715.2820273007</v>
      </c>
      <c r="I4114" s="179" t="n">
        <v>3608800.94292896</v>
      </c>
      <c r="J4114" s="180" t="str">
        <f>IF(I4114&gt;0,H4114/I4114,0)</f>
      </c>
      <c r="K4114" s="181" t="str">
        <f>1-EXP(-J4114)</f>
      </c>
      <c r="L4114" s="182" t="str">
        <f>IF(G4114=30,1,M4113)</f>
      </c>
      <c r="M4114" s="183" t="str">
        <f>L4114*(1-K4114)</f>
      </c>
    </row>
    <row r="4115">
      <c r="A4115" t="s">
        <v>167</v>
      </c>
      <c r="B4115" t="s">
        <v>232</v>
      </c>
      <c r="C4115" s="35" t="s">
        <v>457</v>
      </c>
      <c r="D4115" t="s">
        <v>530</v>
      </c>
      <c r="E4115" t="s">
        <v>548</v>
      </c>
      <c r="F4115" s="176" t="n">
        <v>2049</v>
      </c>
      <c r="G4115" s="177" t="n">
        <v>63</v>
      </c>
      <c r="H4115" s="178" t="n">
        <v>17000.9635139168</v>
      </c>
      <c r="I4115" s="179" t="n">
        <v>3580934.4971114</v>
      </c>
      <c r="J4115" s="180" t="str">
        <f>IF(I4115&gt;0,H4115/I4115,0)</f>
      </c>
      <c r="K4115" s="181" t="str">
        <f>1-EXP(-J4115)</f>
      </c>
      <c r="L4115" s="182" t="str">
        <f>IF(G4115=30,1,M4114)</f>
      </c>
      <c r="M4115" s="183" t="str">
        <f>L4115*(1-K4115)</f>
      </c>
    </row>
    <row r="4116">
      <c r="A4116" t="s">
        <v>167</v>
      </c>
      <c r="B4116" t="s">
        <v>232</v>
      </c>
      <c r="C4116" s="35" t="s">
        <v>457</v>
      </c>
      <c r="D4116" t="s">
        <v>530</v>
      </c>
      <c r="E4116" t="s">
        <v>548</v>
      </c>
      <c r="F4116" s="176" t="n">
        <v>2049</v>
      </c>
      <c r="G4116" s="177" t="n">
        <v>64</v>
      </c>
      <c r="H4116" s="178" t="n">
        <v>18901.0599854217</v>
      </c>
      <c r="I4116" s="179" t="n">
        <v>3599248.25846995</v>
      </c>
      <c r="J4116" s="180" t="str">
        <f>IF(I4116&gt;0,H4116/I4116,0)</f>
      </c>
      <c r="K4116" s="181" t="str">
        <f>1-EXP(-J4116)</f>
      </c>
      <c r="L4116" s="182" t="str">
        <f>IF(G4116=30,1,M4115)</f>
      </c>
      <c r="M4116" s="183" t="str">
        <f>L4116*(1-K4116)</f>
      </c>
    </row>
    <row r="4117">
      <c r="A4117" t="s">
        <v>167</v>
      </c>
      <c r="B4117" t="s">
        <v>232</v>
      </c>
      <c r="C4117" s="35" t="s">
        <v>457</v>
      </c>
      <c r="D4117" t="s">
        <v>530</v>
      </c>
      <c r="E4117" t="s">
        <v>548</v>
      </c>
      <c r="F4117" s="176" t="n">
        <v>2049</v>
      </c>
      <c r="G4117" s="177" t="n">
        <v>65</v>
      </c>
      <c r="H4117" s="178" t="n">
        <v>20643.9532860645</v>
      </c>
      <c r="I4117" s="179" t="n">
        <v>3576104.38864973</v>
      </c>
      <c r="J4117" s="180" t="str">
        <f>IF(I4117&gt;0,H4117/I4117,0)</f>
      </c>
      <c r="K4117" s="181" t="str">
        <f>1-EXP(-J4117)</f>
      </c>
      <c r="L4117" s="182" t="str">
        <f>IF(G4117=30,1,M4116)</f>
      </c>
      <c r="M4117" s="183" t="str">
        <f>L4117*(1-K4117)</f>
      </c>
    </row>
    <row r="4118">
      <c r="A4118" t="s">
        <v>167</v>
      </c>
      <c r="B4118" t="s">
        <v>232</v>
      </c>
      <c r="C4118" s="35" t="s">
        <v>457</v>
      </c>
      <c r="D4118" t="s">
        <v>530</v>
      </c>
      <c r="E4118" t="s">
        <v>548</v>
      </c>
      <c r="F4118" s="176" t="n">
        <v>2049</v>
      </c>
      <c r="G4118" s="177" t="n">
        <v>66</v>
      </c>
      <c r="H4118" s="178" t="n">
        <v>21258.5653995713</v>
      </c>
      <c r="I4118" s="179" t="n">
        <v>3500003.63781133</v>
      </c>
      <c r="J4118" s="180" t="str">
        <f>IF(I4118&gt;0,H4118/I4118,0)</f>
      </c>
      <c r="K4118" s="181" t="str">
        <f>1-EXP(-J4118)</f>
      </c>
      <c r="L4118" s="182" t="str">
        <f>IF(G4118=30,1,M4117)</f>
      </c>
      <c r="M4118" s="183" t="str">
        <f>L4118*(1-K4118)</f>
      </c>
    </row>
    <row r="4119">
      <c r="A4119" t="s">
        <v>167</v>
      </c>
      <c r="B4119" t="s">
        <v>232</v>
      </c>
      <c r="C4119" s="35" t="s">
        <v>457</v>
      </c>
      <c r="D4119" t="s">
        <v>530</v>
      </c>
      <c r="E4119" t="s">
        <v>548</v>
      </c>
      <c r="F4119" s="176" t="n">
        <v>2049</v>
      </c>
      <c r="G4119" s="177" t="n">
        <v>67</v>
      </c>
      <c r="H4119" s="178" t="n">
        <v>22534.9717104053</v>
      </c>
      <c r="I4119" s="179" t="n">
        <v>3399775.16458405</v>
      </c>
      <c r="J4119" s="180" t="str">
        <f>IF(I4119&gt;0,H4119/I4119,0)</f>
      </c>
      <c r="K4119" s="181" t="str">
        <f>1-EXP(-J4119)</f>
      </c>
      <c r="L4119" s="182" t="str">
        <f>IF(G4119=30,1,M4118)</f>
      </c>
      <c r="M4119" s="183" t="str">
        <f>L4119*(1-K4119)</f>
      </c>
    </row>
    <row r="4120">
      <c r="A4120" t="s">
        <v>167</v>
      </c>
      <c r="B4120" t="s">
        <v>232</v>
      </c>
      <c r="C4120" s="35" t="s">
        <v>457</v>
      </c>
      <c r="D4120" t="s">
        <v>530</v>
      </c>
      <c r="E4120" t="s">
        <v>548</v>
      </c>
      <c r="F4120" s="176" t="n">
        <v>2049</v>
      </c>
      <c r="G4120" s="177" t="n">
        <v>68</v>
      </c>
      <c r="H4120" s="178" t="n">
        <v>23642.9268941471</v>
      </c>
      <c r="I4120" s="179" t="n">
        <v>3291931.94843846</v>
      </c>
      <c r="J4120" s="180" t="str">
        <f>IF(I4120&gt;0,H4120/I4120,0)</f>
      </c>
      <c r="K4120" s="181" t="str">
        <f>1-EXP(-J4120)</f>
      </c>
      <c r="L4120" s="182" t="str">
        <f>IF(G4120=30,1,M4119)</f>
      </c>
      <c r="M4120" s="183" t="str">
        <f>L4120*(1-K4120)</f>
      </c>
    </row>
    <row r="4121">
      <c r="A4121" t="s">
        <v>167</v>
      </c>
      <c r="B4121" t="s">
        <v>232</v>
      </c>
      <c r="C4121" s="35" t="s">
        <v>457</v>
      </c>
      <c r="D4121" t="s">
        <v>530</v>
      </c>
      <c r="E4121" t="s">
        <v>548</v>
      </c>
      <c r="F4121" s="176" t="n">
        <v>2049</v>
      </c>
      <c r="G4121" s="177" t="n">
        <v>69</v>
      </c>
      <c r="H4121" s="178" t="n">
        <v>24150.4782078221</v>
      </c>
      <c r="I4121" s="179" t="n">
        <v>3186223.9616109</v>
      </c>
      <c r="J4121" s="180" t="str">
        <f>IF(I4121&gt;0,H4121/I4121,0)</f>
      </c>
      <c r="K4121" s="181" t="str">
        <f>1-EXP(-J4121)</f>
      </c>
      <c r="L4121" s="182" t="str">
        <f>IF(G4121=30,1,M4120)</f>
      </c>
      <c r="M4121" s="183" t="str">
        <f>L4121*(1-K4121)</f>
      </c>
    </row>
    <row r="4122">
      <c r="A4122" t="s">
        <v>167</v>
      </c>
      <c r="B4122" t="s">
        <v>232</v>
      </c>
      <c r="C4122" s="35" t="s">
        <v>457</v>
      </c>
      <c r="D4122" t="s">
        <v>530</v>
      </c>
      <c r="E4122" t="s">
        <v>548</v>
      </c>
      <c r="F4122" s="176" t="n">
        <v>2050</v>
      </c>
      <c r="G4122" s="177" t="n">
        <v>30</v>
      </c>
      <c r="H4122" s="178" t="n">
        <v>611.907257504723</v>
      </c>
      <c r="I4122" s="179" t="n">
        <v>4240414.90527565</v>
      </c>
      <c r="J4122" s="180" t="str">
        <f>IF(I4122&gt;0,H4122/I4122,0)</f>
      </c>
      <c r="K4122" s="181" t="str">
        <f>1-EXP(-J4122)</f>
      </c>
      <c r="L4122" s="182" t="str">
        <f>IF(G4122=30,1,M4121)</f>
      </c>
      <c r="M4122" s="183" t="str">
        <f>L4122*(1-K4122)</f>
      </c>
    </row>
    <row r="4123">
      <c r="A4123" t="s">
        <v>167</v>
      </c>
      <c r="B4123" t="s">
        <v>232</v>
      </c>
      <c r="C4123" s="35" t="s">
        <v>457</v>
      </c>
      <c r="D4123" t="s">
        <v>530</v>
      </c>
      <c r="E4123" t="s">
        <v>548</v>
      </c>
      <c r="F4123" s="176" t="n">
        <v>2050</v>
      </c>
      <c r="G4123" s="177" t="n">
        <v>31</v>
      </c>
      <c r="H4123" s="178" t="n">
        <v>867.374382594767</v>
      </c>
      <c r="I4123" s="179" t="n">
        <v>4231862.73280343</v>
      </c>
      <c r="J4123" s="180" t="str">
        <f>IF(I4123&gt;0,H4123/I4123,0)</f>
      </c>
      <c r="K4123" s="181" t="str">
        <f>1-EXP(-J4123)</f>
      </c>
      <c r="L4123" s="182" t="str">
        <f>IF(G4123=30,1,M4122)</f>
      </c>
      <c r="M4123" s="183" t="str">
        <f>L4123*(1-K4123)</f>
      </c>
    </row>
    <row r="4124">
      <c r="A4124" t="s">
        <v>167</v>
      </c>
      <c r="B4124" t="s">
        <v>232</v>
      </c>
      <c r="C4124" s="35" t="s">
        <v>457</v>
      </c>
      <c r="D4124" t="s">
        <v>530</v>
      </c>
      <c r="E4124" t="s">
        <v>548</v>
      </c>
      <c r="F4124" s="176" t="n">
        <v>2050</v>
      </c>
      <c r="G4124" s="177" t="n">
        <v>32</v>
      </c>
      <c r="H4124" s="178" t="n">
        <v>910.551488408091</v>
      </c>
      <c r="I4124" s="179" t="n">
        <v>4267439.15533167</v>
      </c>
      <c r="J4124" s="180" t="str">
        <f>IF(I4124&gt;0,H4124/I4124,0)</f>
      </c>
      <c r="K4124" s="181" t="str">
        <f>1-EXP(-J4124)</f>
      </c>
      <c r="L4124" s="182" t="str">
        <f>IF(G4124=30,1,M4123)</f>
      </c>
      <c r="M4124" s="183" t="str">
        <f>L4124*(1-K4124)</f>
      </c>
    </row>
    <row r="4125">
      <c r="A4125" t="s">
        <v>167</v>
      </c>
      <c r="B4125" t="s">
        <v>232</v>
      </c>
      <c r="C4125" s="35" t="s">
        <v>457</v>
      </c>
      <c r="D4125" t="s">
        <v>530</v>
      </c>
      <c r="E4125" t="s">
        <v>548</v>
      </c>
      <c r="F4125" s="176" t="n">
        <v>2050</v>
      </c>
      <c r="G4125" s="177" t="n">
        <v>33</v>
      </c>
      <c r="H4125" s="178" t="n">
        <v>975.582872128412</v>
      </c>
      <c r="I4125" s="179" t="n">
        <v>4332964.62756813</v>
      </c>
      <c r="J4125" s="180" t="str">
        <f>IF(I4125&gt;0,H4125/I4125,0)</f>
      </c>
      <c r="K4125" s="181" t="str">
        <f>1-EXP(-J4125)</f>
      </c>
      <c r="L4125" s="182" t="str">
        <f>IF(G4125=30,1,M4124)</f>
      </c>
      <c r="M4125" s="183" t="str">
        <f>L4125*(1-K4125)</f>
      </c>
    </row>
    <row r="4126">
      <c r="A4126" t="s">
        <v>167</v>
      </c>
      <c r="B4126" t="s">
        <v>232</v>
      </c>
      <c r="C4126" s="35" t="s">
        <v>457</v>
      </c>
      <c r="D4126" t="s">
        <v>530</v>
      </c>
      <c r="E4126" t="s">
        <v>548</v>
      </c>
      <c r="F4126" s="176" t="n">
        <v>2050</v>
      </c>
      <c r="G4126" s="177" t="n">
        <v>34</v>
      </c>
      <c r="H4126" s="178" t="n">
        <v>1103.34528570186</v>
      </c>
      <c r="I4126" s="179" t="n">
        <v>4568645.33794605</v>
      </c>
      <c r="J4126" s="180" t="str">
        <f>IF(I4126&gt;0,H4126/I4126,0)</f>
      </c>
      <c r="K4126" s="181" t="str">
        <f>1-EXP(-J4126)</f>
      </c>
      <c r="L4126" s="182" t="str">
        <f>IF(G4126=30,1,M4125)</f>
      </c>
      <c r="M4126" s="183" t="str">
        <f>L4126*(1-K4126)</f>
      </c>
    </row>
    <row r="4127">
      <c r="A4127" t="s">
        <v>167</v>
      </c>
      <c r="B4127" t="s">
        <v>232</v>
      </c>
      <c r="C4127" s="35" t="s">
        <v>457</v>
      </c>
      <c r="D4127" t="s">
        <v>530</v>
      </c>
      <c r="E4127" t="s">
        <v>548</v>
      </c>
      <c r="F4127" s="176" t="n">
        <v>2050</v>
      </c>
      <c r="G4127" s="177" t="n">
        <v>35</v>
      </c>
      <c r="H4127" s="178" t="n">
        <v>1209.38053300847</v>
      </c>
      <c r="I4127" s="179" t="n">
        <v>4631224.88404489</v>
      </c>
      <c r="J4127" s="180" t="str">
        <f>IF(I4127&gt;0,H4127/I4127,0)</f>
      </c>
      <c r="K4127" s="181" t="str">
        <f>1-EXP(-J4127)</f>
      </c>
      <c r="L4127" s="182" t="str">
        <f>IF(G4127=30,1,M4126)</f>
      </c>
      <c r="M4127" s="183" t="str">
        <f>L4127*(1-K4127)</f>
      </c>
    </row>
    <row r="4128">
      <c r="A4128" t="s">
        <v>167</v>
      </c>
      <c r="B4128" t="s">
        <v>232</v>
      </c>
      <c r="C4128" s="35" t="s">
        <v>457</v>
      </c>
      <c r="D4128" t="s">
        <v>530</v>
      </c>
      <c r="E4128" t="s">
        <v>548</v>
      </c>
      <c r="F4128" s="176" t="n">
        <v>2050</v>
      </c>
      <c r="G4128" s="177" t="n">
        <v>36</v>
      </c>
      <c r="H4128" s="178" t="n">
        <v>1550.48408126377</v>
      </c>
      <c r="I4128" s="179" t="n">
        <v>4701603.68420613</v>
      </c>
      <c r="J4128" s="180" t="str">
        <f>IF(I4128&gt;0,H4128/I4128,0)</f>
      </c>
      <c r="K4128" s="181" t="str">
        <f>1-EXP(-J4128)</f>
      </c>
      <c r="L4128" s="182" t="str">
        <f>IF(G4128=30,1,M4127)</f>
      </c>
      <c r="M4128" s="183" t="str">
        <f>L4128*(1-K4128)</f>
      </c>
    </row>
    <row r="4129">
      <c r="A4129" t="s">
        <v>167</v>
      </c>
      <c r="B4129" t="s">
        <v>232</v>
      </c>
      <c r="C4129" s="35" t="s">
        <v>457</v>
      </c>
      <c r="D4129" t="s">
        <v>530</v>
      </c>
      <c r="E4129" t="s">
        <v>548</v>
      </c>
      <c r="F4129" s="176" t="n">
        <v>2050</v>
      </c>
      <c r="G4129" s="177" t="n">
        <v>37</v>
      </c>
      <c r="H4129" s="178" t="n">
        <v>1721.47483367822</v>
      </c>
      <c r="I4129" s="179" t="n">
        <v>4791141.09286045</v>
      </c>
      <c r="J4129" s="180" t="str">
        <f>IF(I4129&gt;0,H4129/I4129,0)</f>
      </c>
      <c r="K4129" s="181" t="str">
        <f>1-EXP(-J4129)</f>
      </c>
      <c r="L4129" s="182" t="str">
        <f>IF(G4129=30,1,M4128)</f>
      </c>
      <c r="M4129" s="183" t="str">
        <f>L4129*(1-K4129)</f>
      </c>
    </row>
    <row r="4130">
      <c r="A4130" t="s">
        <v>167</v>
      </c>
      <c r="B4130" t="s">
        <v>232</v>
      </c>
      <c r="C4130" s="35" t="s">
        <v>457</v>
      </c>
      <c r="D4130" t="s">
        <v>530</v>
      </c>
      <c r="E4130" t="s">
        <v>548</v>
      </c>
      <c r="F4130" s="176" t="n">
        <v>2050</v>
      </c>
      <c r="G4130" s="177" t="n">
        <v>38</v>
      </c>
      <c r="H4130" s="178" t="n">
        <v>1905.12327841928</v>
      </c>
      <c r="I4130" s="179" t="n">
        <v>4832665.30275325</v>
      </c>
      <c r="J4130" s="180" t="str">
        <f>IF(I4130&gt;0,H4130/I4130,0)</f>
      </c>
      <c r="K4130" s="181" t="str">
        <f>1-EXP(-J4130)</f>
      </c>
      <c r="L4130" s="182" t="str">
        <f>IF(G4130=30,1,M4129)</f>
      </c>
      <c r="M4130" s="183" t="str">
        <f>L4130*(1-K4130)</f>
      </c>
    </row>
    <row r="4131">
      <c r="A4131" t="s">
        <v>167</v>
      </c>
      <c r="B4131" t="s">
        <v>232</v>
      </c>
      <c r="C4131" s="35" t="s">
        <v>457</v>
      </c>
      <c r="D4131" t="s">
        <v>530</v>
      </c>
      <c r="E4131" t="s">
        <v>548</v>
      </c>
      <c r="F4131" s="176" t="n">
        <v>2050</v>
      </c>
      <c r="G4131" s="177" t="n">
        <v>39</v>
      </c>
      <c r="H4131" s="178" t="n">
        <v>1994.99096443532</v>
      </c>
      <c r="I4131" s="179" t="n">
        <v>4751559.09835895</v>
      </c>
      <c r="J4131" s="180" t="str">
        <f>IF(I4131&gt;0,H4131/I4131,0)</f>
      </c>
      <c r="K4131" s="181" t="str">
        <f>1-EXP(-J4131)</f>
      </c>
      <c r="L4131" s="182" t="str">
        <f>IF(G4131=30,1,M4130)</f>
      </c>
      <c r="M4131" s="183" t="str">
        <f>L4131*(1-K4131)</f>
      </c>
    </row>
    <row r="4132">
      <c r="A4132" t="s">
        <v>167</v>
      </c>
      <c r="B4132" t="s">
        <v>232</v>
      </c>
      <c r="C4132" s="35" t="s">
        <v>457</v>
      </c>
      <c r="D4132" t="s">
        <v>530</v>
      </c>
      <c r="E4132" t="s">
        <v>548</v>
      </c>
      <c r="F4132" s="176" t="n">
        <v>2050</v>
      </c>
      <c r="G4132" s="177" t="n">
        <v>40</v>
      </c>
      <c r="H4132" s="178" t="n">
        <v>2130.77843731912</v>
      </c>
      <c r="I4132" s="179" t="n">
        <v>4648898.08440357</v>
      </c>
      <c r="J4132" s="180" t="str">
        <f>IF(I4132&gt;0,H4132/I4132,0)</f>
      </c>
      <c r="K4132" s="181" t="str">
        <f>1-EXP(-J4132)</f>
      </c>
      <c r="L4132" s="182" t="str">
        <f>IF(G4132=30,1,M4131)</f>
      </c>
      <c r="M4132" s="183" t="str">
        <f>L4132*(1-K4132)</f>
      </c>
    </row>
    <row r="4133">
      <c r="A4133" t="s">
        <v>167</v>
      </c>
      <c r="B4133" t="s">
        <v>232</v>
      </c>
      <c r="C4133" s="35" t="s">
        <v>457</v>
      </c>
      <c r="D4133" t="s">
        <v>530</v>
      </c>
      <c r="E4133" t="s">
        <v>548</v>
      </c>
      <c r="F4133" s="176" t="n">
        <v>2050</v>
      </c>
      <c r="G4133" s="177" t="n">
        <v>41</v>
      </c>
      <c r="H4133" s="178" t="n">
        <v>2728.67236769193</v>
      </c>
      <c r="I4133" s="179" t="n">
        <v>4589818.80071779</v>
      </c>
      <c r="J4133" s="180" t="str">
        <f>IF(I4133&gt;0,H4133/I4133,0)</f>
      </c>
      <c r="K4133" s="181" t="str">
        <f>1-EXP(-J4133)</f>
      </c>
      <c r="L4133" s="182" t="str">
        <f>IF(G4133=30,1,M4132)</f>
      </c>
      <c r="M4133" s="183" t="str">
        <f>L4133*(1-K4133)</f>
      </c>
    </row>
    <row r="4134">
      <c r="A4134" t="s">
        <v>167</v>
      </c>
      <c r="B4134" t="s">
        <v>232</v>
      </c>
      <c r="C4134" s="35" t="s">
        <v>457</v>
      </c>
      <c r="D4134" t="s">
        <v>530</v>
      </c>
      <c r="E4134" t="s">
        <v>548</v>
      </c>
      <c r="F4134" s="176" t="n">
        <v>2050</v>
      </c>
      <c r="G4134" s="177" t="n">
        <v>42</v>
      </c>
      <c r="H4134" s="178" t="n">
        <v>3017.74391744019</v>
      </c>
      <c r="I4134" s="179" t="n">
        <v>4578706.27502868</v>
      </c>
      <c r="J4134" s="180" t="str">
        <f>IF(I4134&gt;0,H4134/I4134,0)</f>
      </c>
      <c r="K4134" s="181" t="str">
        <f>1-EXP(-J4134)</f>
      </c>
      <c r="L4134" s="182" t="str">
        <f>IF(G4134=30,1,M4133)</f>
      </c>
      <c r="M4134" s="183" t="str">
        <f>L4134*(1-K4134)</f>
      </c>
    </row>
    <row r="4135">
      <c r="A4135" t="s">
        <v>167</v>
      </c>
      <c r="B4135" t="s">
        <v>232</v>
      </c>
      <c r="C4135" s="35" t="s">
        <v>457</v>
      </c>
      <c r="D4135" t="s">
        <v>530</v>
      </c>
      <c r="E4135" t="s">
        <v>548</v>
      </c>
      <c r="F4135" s="176" t="n">
        <v>2050</v>
      </c>
      <c r="G4135" s="177" t="n">
        <v>43</v>
      </c>
      <c r="H4135" s="178" t="n">
        <v>3345.98789536299</v>
      </c>
      <c r="I4135" s="179" t="n">
        <v>4547308.5065808</v>
      </c>
      <c r="J4135" s="180" t="str">
        <f>IF(I4135&gt;0,H4135/I4135,0)</f>
      </c>
      <c r="K4135" s="181" t="str">
        <f>1-EXP(-J4135)</f>
      </c>
      <c r="L4135" s="182" t="str">
        <f>IF(G4135=30,1,M4134)</f>
      </c>
      <c r="M4135" s="183" t="str">
        <f>L4135*(1-K4135)</f>
      </c>
    </row>
    <row r="4136">
      <c r="A4136" t="s">
        <v>167</v>
      </c>
      <c r="B4136" t="s">
        <v>232</v>
      </c>
      <c r="C4136" s="35" t="s">
        <v>457</v>
      </c>
      <c r="D4136" t="s">
        <v>530</v>
      </c>
      <c r="E4136" t="s">
        <v>548</v>
      </c>
      <c r="F4136" s="176" t="n">
        <v>2050</v>
      </c>
      <c r="G4136" s="177" t="n">
        <v>44</v>
      </c>
      <c r="H4136" s="178" t="n">
        <v>3467.64795804913</v>
      </c>
      <c r="I4136" s="179" t="n">
        <v>4472358.80330638</v>
      </c>
      <c r="J4136" s="180" t="str">
        <f>IF(I4136&gt;0,H4136/I4136,0)</f>
      </c>
      <c r="K4136" s="181" t="str">
        <f>1-EXP(-J4136)</f>
      </c>
      <c r="L4136" s="182" t="str">
        <f>IF(G4136=30,1,M4135)</f>
      </c>
      <c r="M4136" s="183" t="str">
        <f>L4136*(1-K4136)</f>
      </c>
    </row>
    <row r="4137">
      <c r="A4137" t="s">
        <v>167</v>
      </c>
      <c r="B4137" t="s">
        <v>232</v>
      </c>
      <c r="C4137" s="35" t="s">
        <v>457</v>
      </c>
      <c r="D4137" t="s">
        <v>530</v>
      </c>
      <c r="E4137" t="s">
        <v>548</v>
      </c>
      <c r="F4137" s="176" t="n">
        <v>2050</v>
      </c>
      <c r="G4137" s="177" t="n">
        <v>45</v>
      </c>
      <c r="H4137" s="178" t="n">
        <v>3674.33675588405</v>
      </c>
      <c r="I4137" s="179" t="n">
        <v>4374736.05108343</v>
      </c>
      <c r="J4137" s="180" t="str">
        <f>IF(I4137&gt;0,H4137/I4137,0)</f>
      </c>
      <c r="K4137" s="181" t="str">
        <f>1-EXP(-J4137)</f>
      </c>
      <c r="L4137" s="182" t="str">
        <f>IF(G4137=30,1,M4136)</f>
      </c>
      <c r="M4137" s="183" t="str">
        <f>L4137*(1-K4137)</f>
      </c>
    </row>
    <row r="4138">
      <c r="A4138" t="s">
        <v>167</v>
      </c>
      <c r="B4138" t="s">
        <v>232</v>
      </c>
      <c r="C4138" s="35" t="s">
        <v>457</v>
      </c>
      <c r="D4138" t="s">
        <v>530</v>
      </c>
      <c r="E4138" t="s">
        <v>548</v>
      </c>
      <c r="F4138" s="176" t="n">
        <v>2050</v>
      </c>
      <c r="G4138" s="177" t="n">
        <v>46</v>
      </c>
      <c r="H4138" s="178" t="n">
        <v>4481.17198959985</v>
      </c>
      <c r="I4138" s="179" t="n">
        <v>4273049.85611389</v>
      </c>
      <c r="J4138" s="180" t="str">
        <f>IF(I4138&gt;0,H4138/I4138,0)</f>
      </c>
      <c r="K4138" s="181" t="str">
        <f>1-EXP(-J4138)</f>
      </c>
      <c r="L4138" s="182" t="str">
        <f>IF(G4138=30,1,M4137)</f>
      </c>
      <c r="M4138" s="183" t="str">
        <f>L4138*(1-K4138)</f>
      </c>
    </row>
    <row r="4139">
      <c r="A4139" t="s">
        <v>167</v>
      </c>
      <c r="B4139" t="s">
        <v>232</v>
      </c>
      <c r="C4139" s="35" t="s">
        <v>457</v>
      </c>
      <c r="D4139" t="s">
        <v>530</v>
      </c>
      <c r="E4139" t="s">
        <v>548</v>
      </c>
      <c r="F4139" s="176" t="n">
        <v>2050</v>
      </c>
      <c r="G4139" s="177" t="n">
        <v>47</v>
      </c>
      <c r="H4139" s="178" t="n">
        <v>4915.32248589129</v>
      </c>
      <c r="I4139" s="179" t="n">
        <v>4223786.9132012</v>
      </c>
      <c r="J4139" s="180" t="str">
        <f>IF(I4139&gt;0,H4139/I4139,0)</f>
      </c>
      <c r="K4139" s="181" t="str">
        <f>1-EXP(-J4139)</f>
      </c>
      <c r="L4139" s="182" t="str">
        <f>IF(G4139=30,1,M4138)</f>
      </c>
      <c r="M4139" s="183" t="str">
        <f>L4139*(1-K4139)</f>
      </c>
    </row>
    <row r="4140">
      <c r="A4140" t="s">
        <v>167</v>
      </c>
      <c r="B4140" t="s">
        <v>232</v>
      </c>
      <c r="C4140" s="35" t="s">
        <v>457</v>
      </c>
      <c r="D4140" t="s">
        <v>530</v>
      </c>
      <c r="E4140" t="s">
        <v>548</v>
      </c>
      <c r="F4140" s="176" t="n">
        <v>2050</v>
      </c>
      <c r="G4140" s="177" t="n">
        <v>48</v>
      </c>
      <c r="H4140" s="178" t="n">
        <v>5453.47440661915</v>
      </c>
      <c r="I4140" s="179" t="n">
        <v>4195903.19171059</v>
      </c>
      <c r="J4140" s="180" t="str">
        <f>IF(I4140&gt;0,H4140/I4140,0)</f>
      </c>
      <c r="K4140" s="181" t="str">
        <f>1-EXP(-J4140)</f>
      </c>
      <c r="L4140" s="182" t="str">
        <f>IF(G4140=30,1,M4139)</f>
      </c>
      <c r="M4140" s="183" t="str">
        <f>L4140*(1-K4140)</f>
      </c>
    </row>
    <row r="4141">
      <c r="A4141" t="s">
        <v>167</v>
      </c>
      <c r="B4141" t="s">
        <v>232</v>
      </c>
      <c r="C4141" s="35" t="s">
        <v>457</v>
      </c>
      <c r="D4141" t="s">
        <v>530</v>
      </c>
      <c r="E4141" t="s">
        <v>548</v>
      </c>
      <c r="F4141" s="176" t="n">
        <v>2050</v>
      </c>
      <c r="G4141" s="177" t="n">
        <v>49</v>
      </c>
      <c r="H4141" s="178" t="n">
        <v>5892.08857900242</v>
      </c>
      <c r="I4141" s="179" t="n">
        <v>4167098.45556844</v>
      </c>
      <c r="J4141" s="180" t="str">
        <f>IF(I4141&gt;0,H4141/I4141,0)</f>
      </c>
      <c r="K4141" s="181" t="str">
        <f>1-EXP(-J4141)</f>
      </c>
      <c r="L4141" s="182" t="str">
        <f>IF(G4141=30,1,M4140)</f>
      </c>
      <c r="M4141" s="183" t="str">
        <f>L4141*(1-K4141)</f>
      </c>
    </row>
    <row r="4142">
      <c r="A4142" t="s">
        <v>167</v>
      </c>
      <c r="B4142" t="s">
        <v>232</v>
      </c>
      <c r="C4142" s="35" t="s">
        <v>457</v>
      </c>
      <c r="D4142" t="s">
        <v>530</v>
      </c>
      <c r="E4142" t="s">
        <v>548</v>
      </c>
      <c r="F4142" s="176" t="n">
        <v>2050</v>
      </c>
      <c r="G4142" s="177" t="n">
        <v>50</v>
      </c>
      <c r="H4142" s="178" t="n">
        <v>6430.03925427343</v>
      </c>
      <c r="I4142" s="179" t="n">
        <v>4156347.66810626</v>
      </c>
      <c r="J4142" s="180" t="str">
        <f>IF(I4142&gt;0,H4142/I4142,0)</f>
      </c>
      <c r="K4142" s="181" t="str">
        <f>1-EXP(-J4142)</f>
      </c>
      <c r="L4142" s="182" t="str">
        <f>IF(G4142=30,1,M4141)</f>
      </c>
      <c r="M4142" s="183" t="str">
        <f>L4142*(1-K4142)</f>
      </c>
    </row>
    <row r="4143">
      <c r="A4143" t="s">
        <v>167</v>
      </c>
      <c r="B4143" t="s">
        <v>232</v>
      </c>
      <c r="C4143" s="35" t="s">
        <v>457</v>
      </c>
      <c r="D4143" t="s">
        <v>530</v>
      </c>
      <c r="E4143" t="s">
        <v>548</v>
      </c>
      <c r="F4143" s="176" t="n">
        <v>2050</v>
      </c>
      <c r="G4143" s="177" t="n">
        <v>51</v>
      </c>
      <c r="H4143" s="178" t="n">
        <v>7313.86944277869</v>
      </c>
      <c r="I4143" s="179" t="n">
        <v>4181468.00629948</v>
      </c>
      <c r="J4143" s="180" t="str">
        <f>IF(I4143&gt;0,H4143/I4143,0)</f>
      </c>
      <c r="K4143" s="181" t="str">
        <f>1-EXP(-J4143)</f>
      </c>
      <c r="L4143" s="182" t="str">
        <f>IF(G4143=30,1,M4142)</f>
      </c>
      <c r="M4143" s="183" t="str">
        <f>L4143*(1-K4143)</f>
      </c>
    </row>
    <row r="4144">
      <c r="A4144" t="s">
        <v>167</v>
      </c>
      <c r="B4144" t="s">
        <v>232</v>
      </c>
      <c r="C4144" s="35" t="s">
        <v>457</v>
      </c>
      <c r="D4144" t="s">
        <v>530</v>
      </c>
      <c r="E4144" t="s">
        <v>548</v>
      </c>
      <c r="F4144" s="176" t="n">
        <v>2050</v>
      </c>
      <c r="G4144" s="177" t="n">
        <v>52</v>
      </c>
      <c r="H4144" s="178" t="n">
        <v>8037.58585250448</v>
      </c>
      <c r="I4144" s="179" t="n">
        <v>4207847.40041504</v>
      </c>
      <c r="J4144" s="180" t="str">
        <f>IF(I4144&gt;0,H4144/I4144,0)</f>
      </c>
      <c r="K4144" s="181" t="str">
        <f>1-EXP(-J4144)</f>
      </c>
      <c r="L4144" s="182" t="str">
        <f>IF(G4144=30,1,M4143)</f>
      </c>
      <c r="M4144" s="183" t="str">
        <f>L4144*(1-K4144)</f>
      </c>
    </row>
    <row r="4145">
      <c r="A4145" t="s">
        <v>167</v>
      </c>
      <c r="B4145" t="s">
        <v>232</v>
      </c>
      <c r="C4145" s="35" t="s">
        <v>457</v>
      </c>
      <c r="D4145" t="s">
        <v>530</v>
      </c>
      <c r="E4145" t="s">
        <v>548</v>
      </c>
      <c r="F4145" s="176" t="n">
        <v>2050</v>
      </c>
      <c r="G4145" s="177" t="n">
        <v>53</v>
      </c>
      <c r="H4145" s="178" t="n">
        <v>8725.40763284706</v>
      </c>
      <c r="I4145" s="179" t="n">
        <v>4188439.66883302</v>
      </c>
      <c r="J4145" s="180" t="str">
        <f>IF(I4145&gt;0,H4145/I4145,0)</f>
      </c>
      <c r="K4145" s="181" t="str">
        <f>1-EXP(-J4145)</f>
      </c>
      <c r="L4145" s="182" t="str">
        <f>IF(G4145=30,1,M4144)</f>
      </c>
      <c r="M4145" s="183" t="str">
        <f>L4145*(1-K4145)</f>
      </c>
    </row>
    <row r="4146">
      <c r="A4146" t="s">
        <v>167</v>
      </c>
      <c r="B4146" t="s">
        <v>232</v>
      </c>
      <c r="C4146" s="35" t="s">
        <v>457</v>
      </c>
      <c r="D4146" t="s">
        <v>530</v>
      </c>
      <c r="E4146" t="s">
        <v>548</v>
      </c>
      <c r="F4146" s="176" t="n">
        <v>2050</v>
      </c>
      <c r="G4146" s="177" t="n">
        <v>54</v>
      </c>
      <c r="H4146" s="178" t="n">
        <v>9387.32528218957</v>
      </c>
      <c r="I4146" s="179" t="n">
        <v>4111678.87376131</v>
      </c>
      <c r="J4146" s="180" t="str">
        <f>IF(I4146&gt;0,H4146/I4146,0)</f>
      </c>
      <c r="K4146" s="181" t="str">
        <f>1-EXP(-J4146)</f>
      </c>
      <c r="L4146" s="182" t="str">
        <f>IF(G4146=30,1,M4145)</f>
      </c>
      <c r="M4146" s="183" t="str">
        <f>L4146*(1-K4146)</f>
      </c>
    </row>
    <row r="4147">
      <c r="A4147" t="s">
        <v>167</v>
      </c>
      <c r="B4147" t="s">
        <v>232</v>
      </c>
      <c r="C4147" s="35" t="s">
        <v>457</v>
      </c>
      <c r="D4147" t="s">
        <v>530</v>
      </c>
      <c r="E4147" t="s">
        <v>548</v>
      </c>
      <c r="F4147" s="176" t="n">
        <v>2050</v>
      </c>
      <c r="G4147" s="177" t="n">
        <v>55</v>
      </c>
      <c r="H4147" s="178" t="n">
        <v>10097.780683306</v>
      </c>
      <c r="I4147" s="179" t="n">
        <v>4031842.8715715</v>
      </c>
      <c r="J4147" s="180" t="str">
        <f>IF(I4147&gt;0,H4147/I4147,0)</f>
      </c>
      <c r="K4147" s="181" t="str">
        <f>1-EXP(-J4147)</f>
      </c>
      <c r="L4147" s="182" t="str">
        <f>IF(G4147=30,1,M4146)</f>
      </c>
      <c r="M4147" s="183" t="str">
        <f>L4147*(1-K4147)</f>
      </c>
    </row>
    <row r="4148">
      <c r="A4148" t="s">
        <v>167</v>
      </c>
      <c r="B4148" t="s">
        <v>232</v>
      </c>
      <c r="C4148" s="35" t="s">
        <v>457</v>
      </c>
      <c r="D4148" t="s">
        <v>530</v>
      </c>
      <c r="E4148" t="s">
        <v>548</v>
      </c>
      <c r="F4148" s="176" t="n">
        <v>2050</v>
      </c>
      <c r="G4148" s="177" t="n">
        <v>56</v>
      </c>
      <c r="H4148" s="178" t="n">
        <v>10705.4186366949</v>
      </c>
      <c r="I4148" s="179" t="n">
        <v>3959457.84876151</v>
      </c>
      <c r="J4148" s="180" t="str">
        <f>IF(I4148&gt;0,H4148/I4148,0)</f>
      </c>
      <c r="K4148" s="181" t="str">
        <f>1-EXP(-J4148)</f>
      </c>
      <c r="L4148" s="182" t="str">
        <f>IF(G4148=30,1,M4147)</f>
      </c>
      <c r="M4148" s="183" t="str">
        <f>L4148*(1-K4148)</f>
      </c>
    </row>
    <row r="4149">
      <c r="A4149" t="s">
        <v>167</v>
      </c>
      <c r="B4149" t="s">
        <v>232</v>
      </c>
      <c r="C4149" s="35" t="s">
        <v>457</v>
      </c>
      <c r="D4149" t="s">
        <v>530</v>
      </c>
      <c r="E4149" t="s">
        <v>548</v>
      </c>
      <c r="F4149" s="176" t="n">
        <v>2050</v>
      </c>
      <c r="G4149" s="177" t="n">
        <v>57</v>
      </c>
      <c r="H4149" s="178" t="n">
        <v>11586.3750713812</v>
      </c>
      <c r="I4149" s="179" t="n">
        <v>3887943.49657671</v>
      </c>
      <c r="J4149" s="180" t="str">
        <f>IF(I4149&gt;0,H4149/I4149,0)</f>
      </c>
      <c r="K4149" s="181" t="str">
        <f>1-EXP(-J4149)</f>
      </c>
      <c r="L4149" s="182" t="str">
        <f>IF(G4149=30,1,M4148)</f>
      </c>
      <c r="M4149" s="183" t="str">
        <f>L4149*(1-K4149)</f>
      </c>
    </row>
    <row r="4150">
      <c r="A4150" t="s">
        <v>167</v>
      </c>
      <c r="B4150" t="s">
        <v>232</v>
      </c>
      <c r="C4150" s="35" t="s">
        <v>457</v>
      </c>
      <c r="D4150" t="s">
        <v>530</v>
      </c>
      <c r="E4150" t="s">
        <v>548</v>
      </c>
      <c r="F4150" s="176" t="n">
        <v>2050</v>
      </c>
      <c r="G4150" s="177" t="n">
        <v>58</v>
      </c>
      <c r="H4150" s="178" t="n">
        <v>12627.4651041835</v>
      </c>
      <c r="I4150" s="179" t="n">
        <v>3847252.1543811</v>
      </c>
      <c r="J4150" s="180" t="str">
        <f>IF(I4150&gt;0,H4150/I4150,0)</f>
      </c>
      <c r="K4150" s="181" t="str">
        <f>1-EXP(-J4150)</f>
      </c>
      <c r="L4150" s="182" t="str">
        <f>IF(G4150=30,1,M4149)</f>
      </c>
      <c r="M4150" s="183" t="str">
        <f>L4150*(1-K4150)</f>
      </c>
    </row>
    <row r="4151">
      <c r="A4151" t="s">
        <v>167</v>
      </c>
      <c r="B4151" t="s">
        <v>232</v>
      </c>
      <c r="C4151" s="35" t="s">
        <v>457</v>
      </c>
      <c r="D4151" t="s">
        <v>530</v>
      </c>
      <c r="E4151" t="s">
        <v>548</v>
      </c>
      <c r="F4151" s="176" t="n">
        <v>2050</v>
      </c>
      <c r="G4151" s="177" t="n">
        <v>59</v>
      </c>
      <c r="H4151" s="178" t="n">
        <v>13169.5548716348</v>
      </c>
      <c r="I4151" s="179" t="n">
        <v>3799049.63091069</v>
      </c>
      <c r="J4151" s="180" t="str">
        <f>IF(I4151&gt;0,H4151/I4151,0)</f>
      </c>
      <c r="K4151" s="181" t="str">
        <f>1-EXP(-J4151)</f>
      </c>
      <c r="L4151" s="182" t="str">
        <f>IF(G4151=30,1,M4150)</f>
      </c>
      <c r="M4151" s="183" t="str">
        <f>L4151*(1-K4151)</f>
      </c>
    </row>
    <row r="4152">
      <c r="A4152" t="s">
        <v>167</v>
      </c>
      <c r="B4152" t="s">
        <v>232</v>
      </c>
      <c r="C4152" s="35" t="s">
        <v>457</v>
      </c>
      <c r="D4152" t="s">
        <v>530</v>
      </c>
      <c r="E4152" t="s">
        <v>548</v>
      </c>
      <c r="F4152" s="176" t="n">
        <v>2050</v>
      </c>
      <c r="G4152" s="177" t="n">
        <v>60</v>
      </c>
      <c r="H4152" s="178" t="n">
        <v>13926.7425832665</v>
      </c>
      <c r="I4152" s="179" t="n">
        <v>3752430.45893146</v>
      </c>
      <c r="J4152" s="180" t="str">
        <f>IF(I4152&gt;0,H4152/I4152,0)</f>
      </c>
      <c r="K4152" s="181" t="str">
        <f>1-EXP(-J4152)</f>
      </c>
      <c r="L4152" s="182" t="str">
        <f>IF(G4152=30,1,M4151)</f>
      </c>
      <c r="M4152" s="183" t="str">
        <f>L4152*(1-K4152)</f>
      </c>
    </row>
    <row r="4153">
      <c r="A4153" t="s">
        <v>167</v>
      </c>
      <c r="B4153" t="s">
        <v>232</v>
      </c>
      <c r="C4153" s="35" t="s">
        <v>457</v>
      </c>
      <c r="D4153" t="s">
        <v>530</v>
      </c>
      <c r="E4153" t="s">
        <v>548</v>
      </c>
      <c r="F4153" s="176" t="n">
        <v>2050</v>
      </c>
      <c r="G4153" s="177" t="n">
        <v>61</v>
      </c>
      <c r="H4153" s="178" t="n">
        <v>14715.3239716077</v>
      </c>
      <c r="I4153" s="179" t="n">
        <v>3724248.23569363</v>
      </c>
      <c r="J4153" s="180" t="str">
        <f>IF(I4153&gt;0,H4153/I4153,0)</f>
      </c>
      <c r="K4153" s="181" t="str">
        <f>1-EXP(-J4153)</f>
      </c>
      <c r="L4153" s="182" t="str">
        <f>IF(G4153=30,1,M4152)</f>
      </c>
      <c r="M4153" s="183" t="str">
        <f>L4153*(1-K4153)</f>
      </c>
    </row>
    <row r="4154">
      <c r="A4154" t="s">
        <v>167</v>
      </c>
      <c r="B4154" t="s">
        <v>232</v>
      </c>
      <c r="C4154" s="35" t="s">
        <v>457</v>
      </c>
      <c r="D4154" t="s">
        <v>530</v>
      </c>
      <c r="E4154" t="s">
        <v>548</v>
      </c>
      <c r="F4154" s="176" t="n">
        <v>2050</v>
      </c>
      <c r="G4154" s="177" t="n">
        <v>62</v>
      </c>
      <c r="H4154" s="178" t="n">
        <v>15750.7139258627</v>
      </c>
      <c r="I4154" s="179" t="n">
        <v>3651021.19461091</v>
      </c>
      <c r="J4154" s="180" t="str">
        <f>IF(I4154&gt;0,H4154/I4154,0)</f>
      </c>
      <c r="K4154" s="181" t="str">
        <f>1-EXP(-J4154)</f>
      </c>
      <c r="L4154" s="182" t="str">
        <f>IF(G4154=30,1,M4153)</f>
      </c>
      <c r="M4154" s="183" t="str">
        <f>L4154*(1-K4154)</f>
      </c>
    </row>
    <row r="4155">
      <c r="A4155" t="s">
        <v>167</v>
      </c>
      <c r="B4155" t="s">
        <v>232</v>
      </c>
      <c r="C4155" s="35" t="s">
        <v>457</v>
      </c>
      <c r="D4155" t="s">
        <v>530</v>
      </c>
      <c r="E4155" t="s">
        <v>548</v>
      </c>
      <c r="F4155" s="176" t="n">
        <v>2050</v>
      </c>
      <c r="G4155" s="177" t="n">
        <v>63</v>
      </c>
      <c r="H4155" s="178" t="n">
        <v>16786.1708659534</v>
      </c>
      <c r="I4155" s="179" t="n">
        <v>3568015.92754691</v>
      </c>
      <c r="J4155" s="180" t="str">
        <f>IF(I4155&gt;0,H4155/I4155,0)</f>
      </c>
      <c r="K4155" s="181" t="str">
        <f>1-EXP(-J4155)</f>
      </c>
      <c r="L4155" s="182" t="str">
        <f>IF(G4155=30,1,M4154)</f>
      </c>
      <c r="M4155" s="183" t="str">
        <f>L4155*(1-K4155)</f>
      </c>
    </row>
    <row r="4156">
      <c r="A4156" t="s">
        <v>167</v>
      </c>
      <c r="B4156" t="s">
        <v>232</v>
      </c>
      <c r="C4156" s="35" t="s">
        <v>457</v>
      </c>
      <c r="D4156" t="s">
        <v>530</v>
      </c>
      <c r="E4156" t="s">
        <v>548</v>
      </c>
      <c r="F4156" s="176" t="n">
        <v>2050</v>
      </c>
      <c r="G4156" s="177" t="n">
        <v>64</v>
      </c>
      <c r="H4156" s="178" t="n">
        <v>18410.1234677891</v>
      </c>
      <c r="I4156" s="179" t="n">
        <v>3536591.0351797</v>
      </c>
      <c r="J4156" s="180" t="str">
        <f>IF(I4156&gt;0,H4156/I4156,0)</f>
      </c>
      <c r="K4156" s="181" t="str">
        <f>1-EXP(-J4156)</f>
      </c>
      <c r="L4156" s="182" t="str">
        <f>IF(G4156=30,1,M4155)</f>
      </c>
      <c r="M4156" s="183" t="str">
        <f>L4156*(1-K4156)</f>
      </c>
    </row>
    <row r="4157">
      <c r="A4157" t="s">
        <v>167</v>
      </c>
      <c r="B4157" t="s">
        <v>232</v>
      </c>
      <c r="C4157" s="35" t="s">
        <v>457</v>
      </c>
      <c r="D4157" t="s">
        <v>530</v>
      </c>
      <c r="E4157" t="s">
        <v>548</v>
      </c>
      <c r="F4157" s="176" t="n">
        <v>2050</v>
      </c>
      <c r="G4157" s="177" t="n">
        <v>65</v>
      </c>
      <c r="H4157" s="178" t="n">
        <v>20309.9832715518</v>
      </c>
      <c r="I4157" s="179" t="n">
        <v>3550142.49126413</v>
      </c>
      <c r="J4157" s="180" t="str">
        <f>IF(I4157&gt;0,H4157/I4157,0)</f>
      </c>
      <c r="K4157" s="181" t="str">
        <f>1-EXP(-J4157)</f>
      </c>
      <c r="L4157" s="182" t="str">
        <f>IF(G4157=30,1,M4156)</f>
      </c>
      <c r="M4157" s="183" t="str">
        <f>L4157*(1-K4157)</f>
      </c>
    </row>
    <row r="4158">
      <c r="A4158" t="s">
        <v>167</v>
      </c>
      <c r="B4158" t="s">
        <v>232</v>
      </c>
      <c r="C4158" s="35" t="s">
        <v>457</v>
      </c>
      <c r="D4158" t="s">
        <v>530</v>
      </c>
      <c r="E4158" t="s">
        <v>548</v>
      </c>
      <c r="F4158" s="176" t="n">
        <v>2050</v>
      </c>
      <c r="G4158" s="177" t="n">
        <v>66</v>
      </c>
      <c r="H4158" s="178" t="n">
        <v>21260.7032989422</v>
      </c>
      <c r="I4158" s="179" t="n">
        <v>3522490.52809841</v>
      </c>
      <c r="J4158" s="180" t="str">
        <f>IF(I4158&gt;0,H4158/I4158,0)</f>
      </c>
      <c r="K4158" s="181" t="str">
        <f>1-EXP(-J4158)</f>
      </c>
      <c r="L4158" s="182" t="str">
        <f>IF(G4158=30,1,M4157)</f>
      </c>
      <c r="M4158" s="183" t="str">
        <f>L4158*(1-K4158)</f>
      </c>
    </row>
    <row r="4159">
      <c r="A4159" t="s">
        <v>167</v>
      </c>
      <c r="B4159" t="s">
        <v>232</v>
      </c>
      <c r="C4159" s="35" t="s">
        <v>457</v>
      </c>
      <c r="D4159" t="s">
        <v>530</v>
      </c>
      <c r="E4159" t="s">
        <v>548</v>
      </c>
      <c r="F4159" s="176" t="n">
        <v>2050</v>
      </c>
      <c r="G4159" s="177" t="n">
        <v>67</v>
      </c>
      <c r="H4159" s="178" t="n">
        <v>22678.9155148154</v>
      </c>
      <c r="I4159" s="179" t="n">
        <v>3441969.07011226</v>
      </c>
      <c r="J4159" s="180" t="str">
        <f>IF(I4159&gt;0,H4159/I4159,0)</f>
      </c>
      <c r="K4159" s="181" t="str">
        <f>1-EXP(-J4159)</f>
      </c>
      <c r="L4159" s="182" t="str">
        <f>IF(G4159=30,1,M4158)</f>
      </c>
      <c r="M4159" s="183" t="str">
        <f>L4159*(1-K4159)</f>
      </c>
    </row>
    <row r="4160">
      <c r="A4160" t="s">
        <v>167</v>
      </c>
      <c r="B4160" t="s">
        <v>232</v>
      </c>
      <c r="C4160" s="35" t="s">
        <v>457</v>
      </c>
      <c r="D4160" t="s">
        <v>530</v>
      </c>
      <c r="E4160" t="s">
        <v>548</v>
      </c>
      <c r="F4160" s="176" t="n">
        <v>2050</v>
      </c>
      <c r="G4160" s="177" t="n">
        <v>68</v>
      </c>
      <c r="H4160" s="178" t="n">
        <v>23871.4857645481</v>
      </c>
      <c r="I4160" s="179" t="n">
        <v>3337976.70758272</v>
      </c>
      <c r="J4160" s="180" t="str">
        <f>IF(I4160&gt;0,H4160/I4160,0)</f>
      </c>
      <c r="K4160" s="181" t="str">
        <f>1-EXP(-J4160)</f>
      </c>
      <c r="L4160" s="182" t="str">
        <f>IF(G4160=30,1,M4159)</f>
      </c>
      <c r="M4160" s="183" t="str">
        <f>L4160*(1-K4160)</f>
      </c>
    </row>
    <row r="4161">
      <c r="A4161" t="s">
        <v>167</v>
      </c>
      <c r="B4161" t="s">
        <v>232</v>
      </c>
      <c r="C4161" s="35" t="s">
        <v>457</v>
      </c>
      <c r="D4161" t="s">
        <v>530</v>
      </c>
      <c r="E4161" t="s">
        <v>548</v>
      </c>
      <c r="F4161" s="176" t="n">
        <v>2050</v>
      </c>
      <c r="G4161" s="177" t="n">
        <v>69</v>
      </c>
      <c r="H4161" s="178" t="n">
        <v>24365.1940336108</v>
      </c>
      <c r="I4161" s="179" t="n">
        <v>3226506.01959489</v>
      </c>
      <c r="J4161" s="180" t="str">
        <f>IF(I4161&gt;0,H4161/I4161,0)</f>
      </c>
      <c r="K4161" s="181" t="str">
        <f>1-EXP(-J4161)</f>
      </c>
      <c r="L4161" s="182" t="str">
        <f>IF(G4161=30,1,M4160)</f>
      </c>
      <c r="M4161" s="183" t="str">
        <f>L4161*(1-K4161)</f>
      </c>
    </row>
    <row r="4162">
      <c r="A4162" t="s">
        <v>167</v>
      </c>
      <c r="B4162" t="s">
        <v>257</v>
      </c>
      <c r="C4162" s="35" t="s">
        <v>259</v>
      </c>
      <c r="D4162" t="s">
        <v>530</v>
      </c>
      <c r="E4162" t="s">
        <v>548</v>
      </c>
      <c r="F4162" s="176" t="n">
        <v>2025</v>
      </c>
      <c r="G4162" s="177" t="n">
        <v>30</v>
      </c>
      <c r="H4162" s="178" t="n">
        <v>917.590685097224</v>
      </c>
      <c r="I4162" s="179" t="n">
        <v>4325986.88866595</v>
      </c>
      <c r="J4162" s="180" t="str">
        <f>IF(I4162&gt;0,H4162/I4162,0)</f>
      </c>
      <c r="K4162" s="181" t="str">
        <f>1-EXP(-J4162)</f>
      </c>
      <c r="L4162" s="182" t="str">
        <f>IF(G4162=30,1,M4161)</f>
      </c>
      <c r="M4162" s="183" t="str">
        <f>L4162*(1-K4162)</f>
      </c>
    </row>
    <row r="4163">
      <c r="A4163" t="s">
        <v>167</v>
      </c>
      <c r="B4163" t="s">
        <v>257</v>
      </c>
      <c r="C4163" s="35" t="s">
        <v>259</v>
      </c>
      <c r="D4163" t="s">
        <v>530</v>
      </c>
      <c r="E4163" t="s">
        <v>548</v>
      </c>
      <c r="F4163" s="176" t="n">
        <v>2025</v>
      </c>
      <c r="G4163" s="177" t="n">
        <v>31</v>
      </c>
      <c r="H4163" s="178" t="n">
        <v>1309.86703368126</v>
      </c>
      <c r="I4163" s="179" t="n">
        <v>4272907.51906144</v>
      </c>
      <c r="J4163" s="180" t="str">
        <f>IF(I4163&gt;0,H4163/I4163,0)</f>
      </c>
      <c r="K4163" s="181" t="str">
        <f>1-EXP(-J4163)</f>
      </c>
      <c r="L4163" s="182" t="str">
        <f>IF(G4163=30,1,M4162)</f>
      </c>
      <c r="M4163" s="183" t="str">
        <f>L4163*(1-K4163)</f>
      </c>
    </row>
    <row r="4164">
      <c r="A4164" t="s">
        <v>167</v>
      </c>
      <c r="B4164" t="s">
        <v>257</v>
      </c>
      <c r="C4164" s="35" t="s">
        <v>259</v>
      </c>
      <c r="D4164" t="s">
        <v>530</v>
      </c>
      <c r="E4164" t="s">
        <v>548</v>
      </c>
      <c r="F4164" s="176" t="n">
        <v>2025</v>
      </c>
      <c r="G4164" s="177" t="n">
        <v>32</v>
      </c>
      <c r="H4164" s="178" t="n">
        <v>1349.75707427824</v>
      </c>
      <c r="I4164" s="179" t="n">
        <v>4222809.06483288</v>
      </c>
      <c r="J4164" s="180" t="str">
        <f>IF(I4164&gt;0,H4164/I4164,0)</f>
      </c>
      <c r="K4164" s="181" t="str">
        <f>1-EXP(-J4164)</f>
      </c>
      <c r="L4164" s="182" t="str">
        <f>IF(G4164=30,1,M4163)</f>
      </c>
      <c r="M4164" s="183" t="str">
        <f>L4164*(1-K4164)</f>
      </c>
    </row>
    <row r="4165">
      <c r="A4165" t="s">
        <v>167</v>
      </c>
      <c r="B4165" t="s">
        <v>257</v>
      </c>
      <c r="C4165" s="35" t="s">
        <v>259</v>
      </c>
      <c r="D4165" t="s">
        <v>530</v>
      </c>
      <c r="E4165" t="s">
        <v>548</v>
      </c>
      <c r="F4165" s="176" t="n">
        <v>2025</v>
      </c>
      <c r="G4165" s="177" t="n">
        <v>33</v>
      </c>
      <c r="H4165" s="178" t="n">
        <v>1419.19299888798</v>
      </c>
      <c r="I4165" s="179" t="n">
        <v>4208311.49077587</v>
      </c>
      <c r="J4165" s="180" t="str">
        <f>IF(I4165&gt;0,H4165/I4165,0)</f>
      </c>
      <c r="K4165" s="181" t="str">
        <f>1-EXP(-J4165)</f>
      </c>
      <c r="L4165" s="182" t="str">
        <f>IF(G4165=30,1,M4164)</f>
      </c>
      <c r="M4165" s="183" t="str">
        <f>L4165*(1-K4165)</f>
      </c>
    </row>
    <row r="4166">
      <c r="A4166" t="s">
        <v>167</v>
      </c>
      <c r="B4166" t="s">
        <v>257</v>
      </c>
      <c r="C4166" s="35" t="s">
        <v>259</v>
      </c>
      <c r="D4166" t="s">
        <v>530</v>
      </c>
      <c r="E4166" t="s">
        <v>548</v>
      </c>
      <c r="F4166" s="176" t="n">
        <v>2025</v>
      </c>
      <c r="G4166" s="177" t="n">
        <v>34</v>
      </c>
      <c r="H4166" s="178" t="n">
        <v>1510.97985928696</v>
      </c>
      <c r="I4166" s="179" t="n">
        <v>4188390.23191874</v>
      </c>
      <c r="J4166" s="180" t="str">
        <f>IF(I4166&gt;0,H4166/I4166,0)</f>
      </c>
      <c r="K4166" s="181" t="str">
        <f>1-EXP(-J4166)</f>
      </c>
      <c r="L4166" s="182" t="str">
        <f>IF(G4166=30,1,M4165)</f>
      </c>
      <c r="M4166" s="183" t="str">
        <f>L4166*(1-K4166)</f>
      </c>
    </row>
    <row r="4167">
      <c r="A4167" t="s">
        <v>167</v>
      </c>
      <c r="B4167" t="s">
        <v>257</v>
      </c>
      <c r="C4167" s="35" t="s">
        <v>259</v>
      </c>
      <c r="D4167" t="s">
        <v>530</v>
      </c>
      <c r="E4167" t="s">
        <v>548</v>
      </c>
      <c r="F4167" s="176" t="n">
        <v>2025</v>
      </c>
      <c r="G4167" s="177" t="n">
        <v>35</v>
      </c>
      <c r="H4167" s="178" t="n">
        <v>1631.10903285005</v>
      </c>
      <c r="I4167" s="179" t="n">
        <v>4172291.59254628</v>
      </c>
      <c r="J4167" s="180" t="str">
        <f>IF(I4167&gt;0,H4167/I4167,0)</f>
      </c>
      <c r="K4167" s="181" t="str">
        <f>1-EXP(-J4167)</f>
      </c>
      <c r="L4167" s="182" t="str">
        <f>IF(G4167=30,1,M4166)</f>
      </c>
      <c r="M4167" s="183" t="str">
        <f>L4167*(1-K4167)</f>
      </c>
    </row>
    <row r="4168">
      <c r="A4168" t="s">
        <v>167</v>
      </c>
      <c r="B4168" t="s">
        <v>257</v>
      </c>
      <c r="C4168" s="35" t="s">
        <v>259</v>
      </c>
      <c r="D4168" t="s">
        <v>530</v>
      </c>
      <c r="E4168" t="s">
        <v>548</v>
      </c>
      <c r="F4168" s="176" t="n">
        <v>2025</v>
      </c>
      <c r="G4168" s="177" t="n">
        <v>36</v>
      </c>
      <c r="H4168" s="178" t="n">
        <v>2229.74299223844</v>
      </c>
      <c r="I4168" s="179" t="n">
        <v>4179862.94602308</v>
      </c>
      <c r="J4168" s="180" t="str">
        <f>IF(I4168&gt;0,H4168/I4168,0)</f>
      </c>
      <c r="K4168" s="181" t="str">
        <f>1-EXP(-J4168)</f>
      </c>
      <c r="L4168" s="182" t="str">
        <f>IF(G4168=30,1,M4167)</f>
      </c>
      <c r="M4168" s="183" t="str">
        <f>L4168*(1-K4168)</f>
      </c>
    </row>
    <row r="4169">
      <c r="A4169" t="s">
        <v>167</v>
      </c>
      <c r="B4169" t="s">
        <v>257</v>
      </c>
      <c r="C4169" s="35" t="s">
        <v>259</v>
      </c>
      <c r="D4169" t="s">
        <v>530</v>
      </c>
      <c r="E4169" t="s">
        <v>548</v>
      </c>
      <c r="F4169" s="176" t="n">
        <v>2025</v>
      </c>
      <c r="G4169" s="177" t="n">
        <v>37</v>
      </c>
      <c r="H4169" s="178" t="n">
        <v>2512.84582179859</v>
      </c>
      <c r="I4169" s="179" t="n">
        <v>4141888.97093107</v>
      </c>
      <c r="J4169" s="180" t="str">
        <f>IF(I4169&gt;0,H4169/I4169,0)</f>
      </c>
      <c r="K4169" s="181" t="str">
        <f>1-EXP(-J4169)</f>
      </c>
      <c r="L4169" s="182" t="str">
        <f>IF(G4169=30,1,M4168)</f>
      </c>
      <c r="M4169" s="183" t="str">
        <f>L4169*(1-K4169)</f>
      </c>
    </row>
    <row r="4170">
      <c r="A4170" t="s">
        <v>167</v>
      </c>
      <c r="B4170" t="s">
        <v>257</v>
      </c>
      <c r="C4170" s="35" t="s">
        <v>259</v>
      </c>
      <c r="D4170" t="s">
        <v>530</v>
      </c>
      <c r="E4170" t="s">
        <v>548</v>
      </c>
      <c r="F4170" s="176" t="n">
        <v>2025</v>
      </c>
      <c r="G4170" s="177" t="n">
        <v>38</v>
      </c>
      <c r="H4170" s="178" t="n">
        <v>2815.53815004383</v>
      </c>
      <c r="I4170" s="179" t="n">
        <v>4095336.76092129</v>
      </c>
      <c r="J4170" s="180" t="str">
        <f>IF(I4170&gt;0,H4170/I4170,0)</f>
      </c>
      <c r="K4170" s="181" t="str">
        <f>1-EXP(-J4170)</f>
      </c>
      <c r="L4170" s="182" t="str">
        <f>IF(G4170=30,1,M4169)</f>
      </c>
      <c r="M4170" s="183" t="str">
        <f>L4170*(1-K4170)</f>
      </c>
    </row>
    <row r="4171">
      <c r="A4171" t="s">
        <v>167</v>
      </c>
      <c r="B4171" t="s">
        <v>257</v>
      </c>
      <c r="C4171" s="35" t="s">
        <v>259</v>
      </c>
      <c r="D4171" t="s">
        <v>530</v>
      </c>
      <c r="E4171" t="s">
        <v>548</v>
      </c>
      <c r="F4171" s="176" t="n">
        <v>2025</v>
      </c>
      <c r="G4171" s="177" t="n">
        <v>39</v>
      </c>
      <c r="H4171" s="178" t="n">
        <v>3074.21812377033</v>
      </c>
      <c r="I4171" s="179" t="n">
        <v>4111651.35785956</v>
      </c>
      <c r="J4171" s="180" t="str">
        <f>IF(I4171&gt;0,H4171/I4171,0)</f>
      </c>
      <c r="K4171" s="181" t="str">
        <f>1-EXP(-J4171)</f>
      </c>
      <c r="L4171" s="182" t="str">
        <f>IF(G4171=30,1,M4170)</f>
      </c>
      <c r="M4171" s="183" t="str">
        <f>L4171*(1-K4171)</f>
      </c>
    </row>
    <row r="4172">
      <c r="A4172" t="s">
        <v>167</v>
      </c>
      <c r="B4172" t="s">
        <v>257</v>
      </c>
      <c r="C4172" s="35" t="s">
        <v>259</v>
      </c>
      <c r="D4172" t="s">
        <v>530</v>
      </c>
      <c r="E4172" t="s">
        <v>548</v>
      </c>
      <c r="F4172" s="176" t="n">
        <v>2025</v>
      </c>
      <c r="G4172" s="177" t="n">
        <v>40</v>
      </c>
      <c r="H4172" s="178" t="n">
        <v>3465.9808665666</v>
      </c>
      <c r="I4172" s="179" t="n">
        <v>4186115.0552511</v>
      </c>
      <c r="J4172" s="180" t="str">
        <f>IF(I4172&gt;0,H4172/I4172,0)</f>
      </c>
      <c r="K4172" s="181" t="str">
        <f>1-EXP(-J4172)</f>
      </c>
      <c r="L4172" s="182" t="str">
        <f>IF(G4172=30,1,M4171)</f>
      </c>
      <c r="M4172" s="183" t="str">
        <f>L4172*(1-K4172)</f>
      </c>
    </row>
    <row r="4173">
      <c r="A4173" t="s">
        <v>167</v>
      </c>
      <c r="B4173" t="s">
        <v>257</v>
      </c>
      <c r="C4173" s="35" t="s">
        <v>259</v>
      </c>
      <c r="D4173" t="s">
        <v>530</v>
      </c>
      <c r="E4173" t="s">
        <v>548</v>
      </c>
      <c r="F4173" s="176" t="n">
        <v>2025</v>
      </c>
      <c r="G4173" s="177" t="n">
        <v>41</v>
      </c>
      <c r="H4173" s="178" t="n">
        <v>4701.86576681402</v>
      </c>
      <c r="I4173" s="179" t="n">
        <v>4219085.53767691</v>
      </c>
      <c r="J4173" s="180" t="str">
        <f>IF(I4173&gt;0,H4173/I4173,0)</f>
      </c>
      <c r="K4173" s="181" t="str">
        <f>1-EXP(-J4173)</f>
      </c>
      <c r="L4173" s="182" t="str">
        <f>IF(G4173=30,1,M4172)</f>
      </c>
      <c r="M4173" s="183" t="str">
        <f>L4173*(1-K4173)</f>
      </c>
    </row>
    <row r="4174">
      <c r="A4174" t="s">
        <v>167</v>
      </c>
      <c r="B4174" t="s">
        <v>257</v>
      </c>
      <c r="C4174" s="35" t="s">
        <v>259</v>
      </c>
      <c r="D4174" t="s">
        <v>530</v>
      </c>
      <c r="E4174" t="s">
        <v>548</v>
      </c>
      <c r="F4174" s="176" t="n">
        <v>2025</v>
      </c>
      <c r="G4174" s="177" t="n">
        <v>42</v>
      </c>
      <c r="H4174" s="178" t="n">
        <v>5031.61378237188</v>
      </c>
      <c r="I4174" s="179" t="n">
        <v>4191595.47539914</v>
      </c>
      <c r="J4174" s="180" t="str">
        <f>IF(I4174&gt;0,H4174/I4174,0)</f>
      </c>
      <c r="K4174" s="181" t="str">
        <f>1-EXP(-J4174)</f>
      </c>
      <c r="L4174" s="182" t="str">
        <f>IF(G4174=30,1,M4173)</f>
      </c>
      <c r="M4174" s="183" t="str">
        <f>L4174*(1-K4174)</f>
      </c>
    </row>
    <row r="4175">
      <c r="A4175" t="s">
        <v>167</v>
      </c>
      <c r="B4175" t="s">
        <v>257</v>
      </c>
      <c r="C4175" s="35" t="s">
        <v>259</v>
      </c>
      <c r="D4175" t="s">
        <v>530</v>
      </c>
      <c r="E4175" t="s">
        <v>548</v>
      </c>
      <c r="F4175" s="176" t="n">
        <v>2025</v>
      </c>
      <c r="G4175" s="177" t="n">
        <v>43</v>
      </c>
      <c r="H4175" s="178" t="n">
        <v>5401.92401042373</v>
      </c>
      <c r="I4175" s="179" t="n">
        <v>4139440.44203932</v>
      </c>
      <c r="J4175" s="180" t="str">
        <f>IF(I4175&gt;0,H4175/I4175,0)</f>
      </c>
      <c r="K4175" s="181" t="str">
        <f>1-EXP(-J4175)</f>
      </c>
      <c r="L4175" s="182" t="str">
        <f>IF(G4175=30,1,M4174)</f>
      </c>
      <c r="M4175" s="183" t="str">
        <f>L4175*(1-K4175)</f>
      </c>
    </row>
    <row r="4176">
      <c r="A4176" t="s">
        <v>167</v>
      </c>
      <c r="B4176" t="s">
        <v>257</v>
      </c>
      <c r="C4176" s="35" t="s">
        <v>259</v>
      </c>
      <c r="D4176" t="s">
        <v>530</v>
      </c>
      <c r="E4176" t="s">
        <v>548</v>
      </c>
      <c r="F4176" s="176" t="n">
        <v>2025</v>
      </c>
      <c r="G4176" s="177" t="n">
        <v>44</v>
      </c>
      <c r="H4176" s="178" t="n">
        <v>5382.08056177863</v>
      </c>
      <c r="I4176" s="179" t="n">
        <v>4079738.57202421</v>
      </c>
      <c r="J4176" s="180" t="str">
        <f>IF(I4176&gt;0,H4176/I4176,0)</f>
      </c>
      <c r="K4176" s="181" t="str">
        <f>1-EXP(-J4176)</f>
      </c>
      <c r="L4176" s="182" t="str">
        <f>IF(G4176=30,1,M4175)</f>
      </c>
      <c r="M4176" s="183" t="str">
        <f>L4176*(1-K4176)</f>
      </c>
    </row>
    <row r="4177">
      <c r="A4177" t="s">
        <v>167</v>
      </c>
      <c r="B4177" t="s">
        <v>257</v>
      </c>
      <c r="C4177" s="35" t="s">
        <v>259</v>
      </c>
      <c r="D4177" t="s">
        <v>530</v>
      </c>
      <c r="E4177" t="s">
        <v>548</v>
      </c>
      <c r="F4177" s="176" t="n">
        <v>2025</v>
      </c>
      <c r="G4177" s="177" t="n">
        <v>45</v>
      </c>
      <c r="H4177" s="178" t="n">
        <v>5502.7096943622</v>
      </c>
      <c r="I4177" s="179" t="n">
        <v>4025863.72277551</v>
      </c>
      <c r="J4177" s="180" t="str">
        <f>IF(I4177&gt;0,H4177/I4177,0)</f>
      </c>
      <c r="K4177" s="181" t="str">
        <f>1-EXP(-J4177)</f>
      </c>
      <c r="L4177" s="182" t="str">
        <f>IF(G4177=30,1,M4176)</f>
      </c>
      <c r="M4177" s="183" t="str">
        <f>L4177*(1-K4177)</f>
      </c>
    </row>
    <row r="4178">
      <c r="A4178" t="s">
        <v>167</v>
      </c>
      <c r="B4178" t="s">
        <v>257</v>
      </c>
      <c r="C4178" s="35" t="s">
        <v>259</v>
      </c>
      <c r="D4178" t="s">
        <v>530</v>
      </c>
      <c r="E4178" t="s">
        <v>548</v>
      </c>
      <c r="F4178" s="176" t="n">
        <v>2025</v>
      </c>
      <c r="G4178" s="177" t="n">
        <v>46</v>
      </c>
      <c r="H4178" s="178" t="n">
        <v>6546.4338251416</v>
      </c>
      <c r="I4178" s="179" t="n">
        <v>3958714.57853372</v>
      </c>
      <c r="J4178" s="180" t="str">
        <f>IF(I4178&gt;0,H4178/I4178,0)</f>
      </c>
      <c r="K4178" s="181" t="str">
        <f>1-EXP(-J4178)</f>
      </c>
      <c r="L4178" s="182" t="str">
        <f>IF(G4178=30,1,M4177)</f>
      </c>
      <c r="M4178" s="183" t="str">
        <f>L4178*(1-K4178)</f>
      </c>
    </row>
    <row r="4179">
      <c r="A4179" t="s">
        <v>167</v>
      </c>
      <c r="B4179" t="s">
        <v>257</v>
      </c>
      <c r="C4179" s="35" t="s">
        <v>259</v>
      </c>
      <c r="D4179" t="s">
        <v>530</v>
      </c>
      <c r="E4179" t="s">
        <v>548</v>
      </c>
      <c r="F4179" s="176" t="n">
        <v>2025</v>
      </c>
      <c r="G4179" s="177" t="n">
        <v>47</v>
      </c>
      <c r="H4179" s="178" t="n">
        <v>6840.45720842555</v>
      </c>
      <c r="I4179" s="179" t="n">
        <v>3867221.83436784</v>
      </c>
      <c r="J4179" s="180" t="str">
        <f>IF(I4179&gt;0,H4179/I4179,0)</f>
      </c>
      <c r="K4179" s="181" t="str">
        <f>1-EXP(-J4179)</f>
      </c>
      <c r="L4179" s="182" t="str">
        <f>IF(G4179=30,1,M4178)</f>
      </c>
      <c r="M4179" s="183" t="str">
        <f>L4179*(1-K4179)</f>
      </c>
    </row>
    <row r="4180">
      <c r="A4180" t="s">
        <v>167</v>
      </c>
      <c r="B4180" t="s">
        <v>257</v>
      </c>
      <c r="C4180" s="35" t="s">
        <v>259</v>
      </c>
      <c r="D4180" t="s">
        <v>530</v>
      </c>
      <c r="E4180" t="s">
        <v>548</v>
      </c>
      <c r="F4180" s="176" t="n">
        <v>2025</v>
      </c>
      <c r="G4180" s="177" t="n">
        <v>48</v>
      </c>
      <c r="H4180" s="178" t="n">
        <v>7181.08740770039</v>
      </c>
      <c r="I4180" s="179" t="n">
        <v>3779945.04493843</v>
      </c>
      <c r="J4180" s="180" t="str">
        <f>IF(I4180&gt;0,H4180/I4180,0)</f>
      </c>
      <c r="K4180" s="181" t="str">
        <f>1-EXP(-J4180)</f>
      </c>
      <c r="L4180" s="182" t="str">
        <f>IF(G4180=30,1,M4179)</f>
      </c>
      <c r="M4180" s="183" t="str">
        <f>L4180*(1-K4180)</f>
      </c>
    </row>
    <row r="4181">
      <c r="A4181" t="s">
        <v>167</v>
      </c>
      <c r="B4181" t="s">
        <v>257</v>
      </c>
      <c r="C4181" s="35" t="s">
        <v>259</v>
      </c>
      <c r="D4181" t="s">
        <v>530</v>
      </c>
      <c r="E4181" t="s">
        <v>548</v>
      </c>
      <c r="F4181" s="176" t="n">
        <v>2025</v>
      </c>
      <c r="G4181" s="177" t="n">
        <v>49</v>
      </c>
      <c r="H4181" s="178" t="n">
        <v>7517.21644702936</v>
      </c>
      <c r="I4181" s="179" t="n">
        <v>3708728.35201075</v>
      </c>
      <c r="J4181" s="180" t="str">
        <f>IF(I4181&gt;0,H4181/I4181,0)</f>
      </c>
      <c r="K4181" s="181" t="str">
        <f>1-EXP(-J4181)</f>
      </c>
      <c r="L4181" s="182" t="str">
        <f>IF(G4181=30,1,M4180)</f>
      </c>
      <c r="M4181" s="183" t="str">
        <f>L4181*(1-K4181)</f>
      </c>
    </row>
    <row r="4182">
      <c r="A4182" t="s">
        <v>167</v>
      </c>
      <c r="B4182" t="s">
        <v>257</v>
      </c>
      <c r="C4182" s="35" t="s">
        <v>259</v>
      </c>
      <c r="D4182" t="s">
        <v>530</v>
      </c>
      <c r="E4182" t="s">
        <v>548</v>
      </c>
      <c r="F4182" s="176" t="n">
        <v>2025</v>
      </c>
      <c r="G4182" s="177" t="n">
        <v>50</v>
      </c>
      <c r="H4182" s="178" t="n">
        <v>7886.90556915495</v>
      </c>
      <c r="I4182" s="179" t="n">
        <v>3624871.1799818</v>
      </c>
      <c r="J4182" s="180" t="str">
        <f>IF(I4182&gt;0,H4182/I4182,0)</f>
      </c>
      <c r="K4182" s="181" t="str">
        <f>1-EXP(-J4182)</f>
      </c>
      <c r="L4182" s="182" t="str">
        <f>IF(G4182=30,1,M4181)</f>
      </c>
      <c r="M4182" s="183" t="str">
        <f>L4182*(1-K4182)</f>
      </c>
    </row>
    <row r="4183">
      <c r="A4183" t="s">
        <v>167</v>
      </c>
      <c r="B4183" t="s">
        <v>257</v>
      </c>
      <c r="C4183" s="35" t="s">
        <v>259</v>
      </c>
      <c r="D4183" t="s">
        <v>530</v>
      </c>
      <c r="E4183" t="s">
        <v>548</v>
      </c>
      <c r="F4183" s="176" t="n">
        <v>2025</v>
      </c>
      <c r="G4183" s="177" t="n">
        <v>51</v>
      </c>
      <c r="H4183" s="178" t="n">
        <v>8898.95339915906</v>
      </c>
      <c r="I4183" s="179" t="n">
        <v>3557342.55604149</v>
      </c>
      <c r="J4183" s="180" t="str">
        <f>IF(I4183&gt;0,H4183/I4183,0)</f>
      </c>
      <c r="K4183" s="181" t="str">
        <f>1-EXP(-J4183)</f>
      </c>
      <c r="L4183" s="182" t="str">
        <f>IF(G4183=30,1,M4182)</f>
      </c>
      <c r="M4183" s="183" t="str">
        <f>L4183*(1-K4183)</f>
      </c>
    </row>
    <row r="4184">
      <c r="A4184" t="s">
        <v>167</v>
      </c>
      <c r="B4184" t="s">
        <v>257</v>
      </c>
      <c r="C4184" s="35" t="s">
        <v>259</v>
      </c>
      <c r="D4184" t="s">
        <v>530</v>
      </c>
      <c r="E4184" t="s">
        <v>548</v>
      </c>
      <c r="F4184" s="176" t="n">
        <v>2025</v>
      </c>
      <c r="G4184" s="177" t="n">
        <v>52</v>
      </c>
      <c r="H4184" s="178" t="n">
        <v>9774.86688063523</v>
      </c>
      <c r="I4184" s="179" t="n">
        <v>3491434.41814585</v>
      </c>
      <c r="J4184" s="180" t="str">
        <f>IF(I4184&gt;0,H4184/I4184,0)</f>
      </c>
      <c r="K4184" s="181" t="str">
        <f>1-EXP(-J4184)</f>
      </c>
      <c r="L4184" s="182" t="str">
        <f>IF(G4184=30,1,M4183)</f>
      </c>
      <c r="M4184" s="183" t="str">
        <f>L4184*(1-K4184)</f>
      </c>
    </row>
    <row r="4185">
      <c r="A4185" t="s">
        <v>167</v>
      </c>
      <c r="B4185" t="s">
        <v>257</v>
      </c>
      <c r="C4185" s="35" t="s">
        <v>259</v>
      </c>
      <c r="D4185" t="s">
        <v>530</v>
      </c>
      <c r="E4185" t="s">
        <v>548</v>
      </c>
      <c r="F4185" s="176" t="n">
        <v>2025</v>
      </c>
      <c r="G4185" s="177" t="n">
        <v>53</v>
      </c>
      <c r="H4185" s="178" t="n">
        <v>10509.9629781244</v>
      </c>
      <c r="I4185" s="179" t="n">
        <v>3403336.79509204</v>
      </c>
      <c r="J4185" s="180" t="str">
        <f>IF(I4185&gt;0,H4185/I4185,0)</f>
      </c>
      <c r="K4185" s="181" t="str">
        <f>1-EXP(-J4185)</f>
      </c>
      <c r="L4185" s="182" t="str">
        <f>IF(G4185=30,1,M4184)</f>
      </c>
      <c r="M4185" s="183" t="str">
        <f>L4185*(1-K4185)</f>
      </c>
    </row>
    <row r="4186">
      <c r="A4186" t="s">
        <v>167</v>
      </c>
      <c r="B4186" t="s">
        <v>257</v>
      </c>
      <c r="C4186" s="35" t="s">
        <v>259</v>
      </c>
      <c r="D4186" t="s">
        <v>530</v>
      </c>
      <c r="E4186" t="s">
        <v>548</v>
      </c>
      <c r="F4186" s="176" t="n">
        <v>2025</v>
      </c>
      <c r="G4186" s="177" t="n">
        <v>54</v>
      </c>
      <c r="H4186" s="178" t="n">
        <v>11305.1014065791</v>
      </c>
      <c r="I4186" s="179" t="n">
        <v>3326094.6925646</v>
      </c>
      <c r="J4186" s="180" t="str">
        <f>IF(I4186&gt;0,H4186/I4186,0)</f>
      </c>
      <c r="K4186" s="181" t="str">
        <f>1-EXP(-J4186)</f>
      </c>
      <c r="L4186" s="182" t="str">
        <f>IF(G4186=30,1,M4185)</f>
      </c>
      <c r="M4186" s="183" t="str">
        <f>L4186*(1-K4186)</f>
      </c>
    </row>
    <row r="4187">
      <c r="A4187" t="s">
        <v>167</v>
      </c>
      <c r="B4187" t="s">
        <v>257</v>
      </c>
      <c r="C4187" s="35" t="s">
        <v>259</v>
      </c>
      <c r="D4187" t="s">
        <v>530</v>
      </c>
      <c r="E4187" t="s">
        <v>548</v>
      </c>
      <c r="F4187" s="176" t="n">
        <v>2025</v>
      </c>
      <c r="G4187" s="177" t="n">
        <v>55</v>
      </c>
      <c r="H4187" s="178" t="n">
        <v>12154.7172514233</v>
      </c>
      <c r="I4187" s="179" t="n">
        <v>3246660.00176131</v>
      </c>
      <c r="J4187" s="180" t="str">
        <f>IF(I4187&gt;0,H4187/I4187,0)</f>
      </c>
      <c r="K4187" s="181" t="str">
        <f>1-EXP(-J4187)</f>
      </c>
      <c r="L4187" s="182" t="str">
        <f>IF(G4187=30,1,M4186)</f>
      </c>
      <c r="M4187" s="183" t="str">
        <f>L4187*(1-K4187)</f>
      </c>
    </row>
    <row r="4188">
      <c r="A4188" t="s">
        <v>167</v>
      </c>
      <c r="B4188" t="s">
        <v>257</v>
      </c>
      <c r="C4188" s="35" t="s">
        <v>259</v>
      </c>
      <c r="D4188" t="s">
        <v>530</v>
      </c>
      <c r="E4188" t="s">
        <v>548</v>
      </c>
      <c r="F4188" s="176" t="n">
        <v>2025</v>
      </c>
      <c r="G4188" s="177" t="n">
        <v>56</v>
      </c>
      <c r="H4188" s="178" t="n">
        <v>13299.2312306</v>
      </c>
      <c r="I4188" s="179" t="n">
        <v>3151194.36458849</v>
      </c>
      <c r="J4188" s="180" t="str">
        <f>IF(I4188&gt;0,H4188/I4188,0)</f>
      </c>
      <c r="K4188" s="181" t="str">
        <f>1-EXP(-J4188)</f>
      </c>
      <c r="L4188" s="182" t="str">
        <f>IF(G4188=30,1,M4187)</f>
      </c>
      <c r="M4188" s="183" t="str">
        <f>L4188*(1-K4188)</f>
      </c>
    </row>
    <row r="4189">
      <c r="A4189" t="s">
        <v>167</v>
      </c>
      <c r="B4189" t="s">
        <v>257</v>
      </c>
      <c r="C4189" s="35" t="s">
        <v>259</v>
      </c>
      <c r="D4189" t="s">
        <v>530</v>
      </c>
      <c r="E4189" t="s">
        <v>548</v>
      </c>
      <c r="F4189" s="176" t="n">
        <v>2025</v>
      </c>
      <c r="G4189" s="177" t="n">
        <v>57</v>
      </c>
      <c r="H4189" s="178" t="n">
        <v>14351.675078404</v>
      </c>
      <c r="I4189" s="179" t="n">
        <v>3049212.35271836</v>
      </c>
      <c r="J4189" s="180" t="str">
        <f>IF(I4189&gt;0,H4189/I4189,0)</f>
      </c>
      <c r="K4189" s="181" t="str">
        <f>1-EXP(-J4189)</f>
      </c>
      <c r="L4189" s="182" t="str">
        <f>IF(G4189=30,1,M4188)</f>
      </c>
      <c r="M4189" s="183" t="str">
        <f>L4189*(1-K4189)</f>
      </c>
    </row>
    <row r="4190">
      <c r="A4190" t="s">
        <v>167</v>
      </c>
      <c r="B4190" t="s">
        <v>257</v>
      </c>
      <c r="C4190" s="35" t="s">
        <v>259</v>
      </c>
      <c r="D4190" t="s">
        <v>530</v>
      </c>
      <c r="E4190" t="s">
        <v>548</v>
      </c>
      <c r="F4190" s="176" t="n">
        <v>2025</v>
      </c>
      <c r="G4190" s="177" t="n">
        <v>58</v>
      </c>
      <c r="H4190" s="178" t="n">
        <v>15595.0944384552</v>
      </c>
      <c r="I4190" s="179" t="n">
        <v>2949517.4934811</v>
      </c>
      <c r="J4190" s="180" t="str">
        <f>IF(I4190&gt;0,H4190/I4190,0)</f>
      </c>
      <c r="K4190" s="181" t="str">
        <f>1-EXP(-J4190)</f>
      </c>
      <c r="L4190" s="182" t="str">
        <f>IF(G4190=30,1,M4189)</f>
      </c>
      <c r="M4190" s="183" t="str">
        <f>L4190*(1-K4190)</f>
      </c>
    </row>
    <row r="4191">
      <c r="A4191" t="s">
        <v>167</v>
      </c>
      <c r="B4191" t="s">
        <v>257</v>
      </c>
      <c r="C4191" s="35" t="s">
        <v>259</v>
      </c>
      <c r="D4191" t="s">
        <v>530</v>
      </c>
      <c r="E4191" t="s">
        <v>548</v>
      </c>
      <c r="F4191" s="176" t="n">
        <v>2025</v>
      </c>
      <c r="G4191" s="177" t="n">
        <v>59</v>
      </c>
      <c r="H4191" s="178" t="n">
        <v>16202.064651662</v>
      </c>
      <c r="I4191" s="179" t="n">
        <v>2836556.01410306</v>
      </c>
      <c r="J4191" s="180" t="str">
        <f>IF(I4191&gt;0,H4191/I4191,0)</f>
      </c>
      <c r="K4191" s="181" t="str">
        <f>1-EXP(-J4191)</f>
      </c>
      <c r="L4191" s="182" t="str">
        <f>IF(G4191=30,1,M4190)</f>
      </c>
      <c r="M4191" s="183" t="str">
        <f>L4191*(1-K4191)</f>
      </c>
    </row>
    <row r="4192">
      <c r="A4192" t="s">
        <v>167</v>
      </c>
      <c r="B4192" t="s">
        <v>257</v>
      </c>
      <c r="C4192" s="35" t="s">
        <v>259</v>
      </c>
      <c r="D4192" t="s">
        <v>530</v>
      </c>
      <c r="E4192" t="s">
        <v>548</v>
      </c>
      <c r="F4192" s="176" t="n">
        <v>2025</v>
      </c>
      <c r="G4192" s="177" t="n">
        <v>60</v>
      </c>
      <c r="H4192" s="178" t="n">
        <v>16946.8059392282</v>
      </c>
      <c r="I4192" s="179" t="n">
        <v>2711118.09864361</v>
      </c>
      <c r="J4192" s="180" t="str">
        <f>IF(I4192&gt;0,H4192/I4192,0)</f>
      </c>
      <c r="K4192" s="181" t="str">
        <f>1-EXP(-J4192)</f>
      </c>
      <c r="L4192" s="182" t="str">
        <f>IF(G4192=30,1,M4191)</f>
      </c>
      <c r="M4192" s="183" t="str">
        <f>L4192*(1-K4192)</f>
      </c>
    </row>
    <row r="4193">
      <c r="A4193" t="s">
        <v>167</v>
      </c>
      <c r="B4193" t="s">
        <v>257</v>
      </c>
      <c r="C4193" s="35" t="s">
        <v>259</v>
      </c>
      <c r="D4193" t="s">
        <v>530</v>
      </c>
      <c r="E4193" t="s">
        <v>548</v>
      </c>
      <c r="F4193" s="176" t="n">
        <v>2025</v>
      </c>
      <c r="G4193" s="177" t="n">
        <v>61</v>
      </c>
      <c r="H4193" s="178" t="n">
        <v>18450.210281467</v>
      </c>
      <c r="I4193" s="179" t="n">
        <v>2587587.36436335</v>
      </c>
      <c r="J4193" s="180" t="str">
        <f>IF(I4193&gt;0,H4193/I4193,0)</f>
      </c>
      <c r="K4193" s="181" t="str">
        <f>1-EXP(-J4193)</f>
      </c>
      <c r="L4193" s="182" t="str">
        <f>IF(G4193=30,1,M4192)</f>
      </c>
      <c r="M4193" s="183" t="str">
        <f>L4193*(1-K4193)</f>
      </c>
    </row>
    <row r="4194">
      <c r="A4194" t="s">
        <v>167</v>
      </c>
      <c r="B4194" t="s">
        <v>257</v>
      </c>
      <c r="C4194" s="35" t="s">
        <v>259</v>
      </c>
      <c r="D4194" t="s">
        <v>530</v>
      </c>
      <c r="E4194" t="s">
        <v>548</v>
      </c>
      <c r="F4194" s="176" t="n">
        <v>2025</v>
      </c>
      <c r="G4194" s="177" t="n">
        <v>62</v>
      </c>
      <c r="H4194" s="178" t="n">
        <v>19677.3237313904</v>
      </c>
      <c r="I4194" s="179" t="n">
        <v>2464801.4290322</v>
      </c>
      <c r="J4194" s="180" t="str">
        <f>IF(I4194&gt;0,H4194/I4194,0)</f>
      </c>
      <c r="K4194" s="181" t="str">
        <f>1-EXP(-J4194)</f>
      </c>
      <c r="L4194" s="182" t="str">
        <f>IF(G4194=30,1,M4193)</f>
      </c>
      <c r="M4194" s="183" t="str">
        <f>L4194*(1-K4194)</f>
      </c>
    </row>
    <row r="4195">
      <c r="A4195" t="s">
        <v>167</v>
      </c>
      <c r="B4195" t="s">
        <v>257</v>
      </c>
      <c r="C4195" s="35" t="s">
        <v>259</v>
      </c>
      <c r="D4195" t="s">
        <v>530</v>
      </c>
      <c r="E4195" t="s">
        <v>548</v>
      </c>
      <c r="F4195" s="176" t="n">
        <v>2025</v>
      </c>
      <c r="G4195" s="177" t="n">
        <v>63</v>
      </c>
      <c r="H4195" s="178" t="n">
        <v>20920.7622932092</v>
      </c>
      <c r="I4195" s="179" t="n">
        <v>2342092.62121014</v>
      </c>
      <c r="J4195" s="180" t="str">
        <f>IF(I4195&gt;0,H4195/I4195,0)</f>
      </c>
      <c r="K4195" s="181" t="str">
        <f>1-EXP(-J4195)</f>
      </c>
      <c r="L4195" s="182" t="str">
        <f>IF(G4195=30,1,M4194)</f>
      </c>
      <c r="M4195" s="183" t="str">
        <f>L4195*(1-K4195)</f>
      </c>
    </row>
    <row r="4196">
      <c r="A4196" t="s">
        <v>167</v>
      </c>
      <c r="B4196" t="s">
        <v>257</v>
      </c>
      <c r="C4196" s="35" t="s">
        <v>259</v>
      </c>
      <c r="D4196" t="s">
        <v>530</v>
      </c>
      <c r="E4196" t="s">
        <v>548</v>
      </c>
      <c r="F4196" s="176" t="n">
        <v>2025</v>
      </c>
      <c r="G4196" s="177" t="n">
        <v>64</v>
      </c>
      <c r="H4196" s="178" t="n">
        <v>22271.3392679207</v>
      </c>
      <c r="I4196" s="179" t="n">
        <v>2218148.70530253</v>
      </c>
      <c r="J4196" s="180" t="str">
        <f>IF(I4196&gt;0,H4196/I4196,0)</f>
      </c>
      <c r="K4196" s="181" t="str">
        <f>1-EXP(-J4196)</f>
      </c>
      <c r="L4196" s="182" t="str">
        <f>IF(G4196=30,1,M4195)</f>
      </c>
      <c r="M4196" s="183" t="str">
        <f>L4196*(1-K4196)</f>
      </c>
    </row>
    <row r="4197">
      <c r="A4197" t="s">
        <v>167</v>
      </c>
      <c r="B4197" t="s">
        <v>257</v>
      </c>
      <c r="C4197" s="35" t="s">
        <v>259</v>
      </c>
      <c r="D4197" t="s">
        <v>530</v>
      </c>
      <c r="E4197" t="s">
        <v>548</v>
      </c>
      <c r="F4197" s="176" t="n">
        <v>2025</v>
      </c>
      <c r="G4197" s="177" t="n">
        <v>65</v>
      </c>
      <c r="H4197" s="178" t="n">
        <v>23438.2414927242</v>
      </c>
      <c r="I4197" s="179" t="n">
        <v>2089504.47083457</v>
      </c>
      <c r="J4197" s="180" t="str">
        <f>IF(I4197&gt;0,H4197/I4197,0)</f>
      </c>
      <c r="K4197" s="181" t="str">
        <f>1-EXP(-J4197)</f>
      </c>
      <c r="L4197" s="182" t="str">
        <f>IF(G4197=30,1,M4196)</f>
      </c>
      <c r="M4197" s="183" t="str">
        <f>L4197*(1-K4197)</f>
      </c>
    </row>
    <row r="4198">
      <c r="A4198" t="s">
        <v>167</v>
      </c>
      <c r="B4198" t="s">
        <v>257</v>
      </c>
      <c r="C4198" s="35" t="s">
        <v>259</v>
      </c>
      <c r="D4198" t="s">
        <v>530</v>
      </c>
      <c r="E4198" t="s">
        <v>548</v>
      </c>
      <c r="F4198" s="176" t="n">
        <v>2025</v>
      </c>
      <c r="G4198" s="177" t="n">
        <v>66</v>
      </c>
      <c r="H4198" s="178" t="n">
        <v>24126.7818928826</v>
      </c>
      <c r="I4198" s="179" t="n">
        <v>1956080.13586195</v>
      </c>
      <c r="J4198" s="180" t="str">
        <f>IF(I4198&gt;0,H4198/I4198,0)</f>
      </c>
      <c r="K4198" s="181" t="str">
        <f>1-EXP(-J4198)</f>
      </c>
      <c r="L4198" s="182" t="str">
        <f>IF(G4198=30,1,M4197)</f>
      </c>
      <c r="M4198" s="183" t="str">
        <f>L4198*(1-K4198)</f>
      </c>
    </row>
    <row r="4199">
      <c r="A4199" t="s">
        <v>167</v>
      </c>
      <c r="B4199" t="s">
        <v>257</v>
      </c>
      <c r="C4199" s="35" t="s">
        <v>259</v>
      </c>
      <c r="D4199" t="s">
        <v>530</v>
      </c>
      <c r="E4199" t="s">
        <v>548</v>
      </c>
      <c r="F4199" s="176" t="n">
        <v>2025</v>
      </c>
      <c r="G4199" s="177" t="n">
        <v>67</v>
      </c>
      <c r="H4199" s="178" t="n">
        <v>20820.7805482185</v>
      </c>
      <c r="I4199" s="179" t="n">
        <v>1821534.82128253</v>
      </c>
      <c r="J4199" s="180" t="str">
        <f>IF(I4199&gt;0,H4199/I4199,0)</f>
      </c>
      <c r="K4199" s="181" t="str">
        <f>1-EXP(-J4199)</f>
      </c>
      <c r="L4199" s="182" t="str">
        <f>IF(G4199=30,1,M4198)</f>
      </c>
      <c r="M4199" s="183" t="str">
        <f>L4199*(1-K4199)</f>
      </c>
    </row>
    <row r="4200">
      <c r="A4200" t="s">
        <v>167</v>
      </c>
      <c r="B4200" t="s">
        <v>257</v>
      </c>
      <c r="C4200" s="35" t="s">
        <v>259</v>
      </c>
      <c r="D4200" t="s">
        <v>530</v>
      </c>
      <c r="E4200" t="s">
        <v>548</v>
      </c>
      <c r="F4200" s="176" t="n">
        <v>2025</v>
      </c>
      <c r="G4200" s="177" t="n">
        <v>68</v>
      </c>
      <c r="H4200" s="178" t="n">
        <v>20444.7848920998</v>
      </c>
      <c r="I4200" s="179" t="n">
        <v>1697547.88166791</v>
      </c>
      <c r="J4200" s="180" t="str">
        <f>IF(I4200&gt;0,H4200/I4200,0)</f>
      </c>
      <c r="K4200" s="181" t="str">
        <f>1-EXP(-J4200)</f>
      </c>
      <c r="L4200" s="182" t="str">
        <f>IF(G4200=30,1,M4199)</f>
      </c>
      <c r="M4200" s="183" t="str">
        <f>L4200*(1-K4200)</f>
      </c>
    </row>
    <row r="4201">
      <c r="A4201" t="s">
        <v>167</v>
      </c>
      <c r="B4201" t="s">
        <v>257</v>
      </c>
      <c r="C4201" s="35" t="s">
        <v>259</v>
      </c>
      <c r="D4201" t="s">
        <v>530</v>
      </c>
      <c r="E4201" t="s">
        <v>548</v>
      </c>
      <c r="F4201" s="176" t="n">
        <v>2025</v>
      </c>
      <c r="G4201" s="177" t="n">
        <v>69</v>
      </c>
      <c r="H4201" s="178" t="n">
        <v>20115.6471487543</v>
      </c>
      <c r="I4201" s="179" t="n">
        <v>1580975.51377417</v>
      </c>
      <c r="J4201" s="180" t="str">
        <f>IF(I4201&gt;0,H4201/I4201,0)</f>
      </c>
      <c r="K4201" s="181" t="str">
        <f>1-EXP(-J4201)</f>
      </c>
      <c r="L4201" s="182" t="str">
        <f>IF(G4201=30,1,M4200)</f>
      </c>
      <c r="M4201" s="183" t="str">
        <f>L4201*(1-K4201)</f>
      </c>
    </row>
    <row r="4202">
      <c r="A4202" t="s">
        <v>167</v>
      </c>
      <c r="B4202" t="s">
        <v>257</v>
      </c>
      <c r="C4202" s="35" t="s">
        <v>259</v>
      </c>
      <c r="D4202" t="s">
        <v>530</v>
      </c>
      <c r="E4202" t="s">
        <v>548</v>
      </c>
      <c r="F4202" s="176" t="n">
        <v>2026</v>
      </c>
      <c r="G4202" s="177" t="n">
        <v>30</v>
      </c>
      <c r="H4202" s="178" t="n">
        <v>921.480527516108</v>
      </c>
      <c r="I4202" s="179" t="n">
        <v>4382720.68474212</v>
      </c>
      <c r="J4202" s="180" t="str">
        <f>IF(I4202&gt;0,H4202/I4202,0)</f>
      </c>
      <c r="K4202" s="181" t="str">
        <f>1-EXP(-J4202)</f>
      </c>
      <c r="L4202" s="182" t="str">
        <f>IF(G4202=30,1,M4201)</f>
      </c>
      <c r="M4202" s="183" t="str">
        <f>L4202*(1-K4202)</f>
      </c>
    </row>
    <row r="4203">
      <c r="A4203" t="s">
        <v>167</v>
      </c>
      <c r="B4203" t="s">
        <v>257</v>
      </c>
      <c r="C4203" s="35" t="s">
        <v>259</v>
      </c>
      <c r="D4203" t="s">
        <v>530</v>
      </c>
      <c r="E4203" t="s">
        <v>548</v>
      </c>
      <c r="F4203" s="176" t="n">
        <v>2026</v>
      </c>
      <c r="G4203" s="177" t="n">
        <v>31</v>
      </c>
      <c r="H4203" s="178" t="n">
        <v>1300.96056049046</v>
      </c>
      <c r="I4203" s="179" t="n">
        <v>4319604.7020793</v>
      </c>
      <c r="J4203" s="180" t="str">
        <f>IF(I4203&gt;0,H4203/I4203,0)</f>
      </c>
      <c r="K4203" s="181" t="str">
        <f>1-EXP(-J4203)</f>
      </c>
      <c r="L4203" s="182" t="str">
        <f>IF(G4203=30,1,M4202)</f>
      </c>
      <c r="M4203" s="183" t="str">
        <f>L4203*(1-K4203)</f>
      </c>
    </row>
    <row r="4204">
      <c r="A4204" t="s">
        <v>167</v>
      </c>
      <c r="B4204" t="s">
        <v>257</v>
      </c>
      <c r="C4204" s="35" t="s">
        <v>259</v>
      </c>
      <c r="D4204" t="s">
        <v>530</v>
      </c>
      <c r="E4204" t="s">
        <v>548</v>
      </c>
      <c r="F4204" s="176" t="n">
        <v>2026</v>
      </c>
      <c r="G4204" s="177" t="n">
        <v>32</v>
      </c>
      <c r="H4204" s="178" t="n">
        <v>1324.9831214998</v>
      </c>
      <c r="I4204" s="179" t="n">
        <v>4266455.78371159</v>
      </c>
      <c r="J4204" s="180" t="str">
        <f>IF(I4204&gt;0,H4204/I4204,0)</f>
      </c>
      <c r="K4204" s="181" t="str">
        <f>1-EXP(-J4204)</f>
      </c>
      <c r="L4204" s="182" t="str">
        <f>IF(G4204=30,1,M4203)</f>
      </c>
      <c r="M4204" s="183" t="str">
        <f>L4204*(1-K4204)</f>
      </c>
    </row>
    <row r="4205">
      <c r="A4205" t="s">
        <v>167</v>
      </c>
      <c r="B4205" t="s">
        <v>257</v>
      </c>
      <c r="C4205" s="35" t="s">
        <v>259</v>
      </c>
      <c r="D4205" t="s">
        <v>530</v>
      </c>
      <c r="E4205" t="s">
        <v>548</v>
      </c>
      <c r="F4205" s="176" t="n">
        <v>2026</v>
      </c>
      <c r="G4205" s="177" t="n">
        <v>33</v>
      </c>
      <c r="H4205" s="178" t="n">
        <v>1385.02669095639</v>
      </c>
      <c r="I4205" s="179" t="n">
        <v>4216175.87973027</v>
      </c>
      <c r="J4205" s="180" t="str">
        <f>IF(I4205&gt;0,H4205/I4205,0)</f>
      </c>
      <c r="K4205" s="181" t="str">
        <f>1-EXP(-J4205)</f>
      </c>
      <c r="L4205" s="182" t="str">
        <f>IF(G4205=30,1,M4204)</f>
      </c>
      <c r="M4205" s="183" t="str">
        <f>L4205*(1-K4205)</f>
      </c>
    </row>
    <row r="4206">
      <c r="A4206" t="s">
        <v>167</v>
      </c>
      <c r="B4206" t="s">
        <v>257</v>
      </c>
      <c r="C4206" s="35" t="s">
        <v>259</v>
      </c>
      <c r="D4206" t="s">
        <v>530</v>
      </c>
      <c r="E4206" t="s">
        <v>548</v>
      </c>
      <c r="F4206" s="176" t="n">
        <v>2026</v>
      </c>
      <c r="G4206" s="177" t="n">
        <v>34</v>
      </c>
      <c r="H4206" s="178" t="n">
        <v>1461.59573096045</v>
      </c>
      <c r="I4206" s="179" t="n">
        <v>4201385.47680128</v>
      </c>
      <c r="J4206" s="180" t="str">
        <f>IF(I4206&gt;0,H4206/I4206,0)</f>
      </c>
      <c r="K4206" s="181" t="str">
        <f>1-EXP(-J4206)</f>
      </c>
      <c r="L4206" s="182" t="str">
        <f>IF(G4206=30,1,M4205)</f>
      </c>
      <c r="M4206" s="183" t="str">
        <f>L4206*(1-K4206)</f>
      </c>
    </row>
    <row r="4207">
      <c r="A4207" t="s">
        <v>167</v>
      </c>
      <c r="B4207" t="s">
        <v>257</v>
      </c>
      <c r="C4207" s="35" t="s">
        <v>259</v>
      </c>
      <c r="D4207" t="s">
        <v>530</v>
      </c>
      <c r="E4207" t="s">
        <v>548</v>
      </c>
      <c r="F4207" s="176" t="n">
        <v>2026</v>
      </c>
      <c r="G4207" s="177" t="n">
        <v>35</v>
      </c>
      <c r="H4207" s="178" t="n">
        <v>1579.51893259828</v>
      </c>
      <c r="I4207" s="179" t="n">
        <v>4181111.11977782</v>
      </c>
      <c r="J4207" s="180" t="str">
        <f>IF(I4207&gt;0,H4207/I4207,0)</f>
      </c>
      <c r="K4207" s="181" t="str">
        <f>1-EXP(-J4207)</f>
      </c>
      <c r="L4207" s="182" t="str">
        <f>IF(G4207=30,1,M4206)</f>
      </c>
      <c r="M4207" s="183" t="str">
        <f>L4207*(1-K4207)</f>
      </c>
    </row>
    <row r="4208">
      <c r="A4208" t="s">
        <v>167</v>
      </c>
      <c r="B4208" t="s">
        <v>257</v>
      </c>
      <c r="C4208" s="35" t="s">
        <v>259</v>
      </c>
      <c r="D4208" t="s">
        <v>530</v>
      </c>
      <c r="E4208" t="s">
        <v>548</v>
      </c>
      <c r="F4208" s="176" t="n">
        <v>2026</v>
      </c>
      <c r="G4208" s="177" t="n">
        <v>36</v>
      </c>
      <c r="H4208" s="178" t="n">
        <v>2124.23026206886</v>
      </c>
      <c r="I4208" s="179" t="n">
        <v>4164574.15073782</v>
      </c>
      <c r="J4208" s="180" t="str">
        <f>IF(I4208&gt;0,H4208/I4208,0)</f>
      </c>
      <c r="K4208" s="181" t="str">
        <f>1-EXP(-J4208)</f>
      </c>
      <c r="L4208" s="182" t="str">
        <f>IF(G4208=30,1,M4207)</f>
      </c>
      <c r="M4208" s="183" t="str">
        <f>L4208*(1-K4208)</f>
      </c>
    </row>
    <row r="4209">
      <c r="A4209" t="s">
        <v>167</v>
      </c>
      <c r="B4209" t="s">
        <v>257</v>
      </c>
      <c r="C4209" s="35" t="s">
        <v>259</v>
      </c>
      <c r="D4209" t="s">
        <v>530</v>
      </c>
      <c r="E4209" t="s">
        <v>548</v>
      </c>
      <c r="F4209" s="176" t="n">
        <v>2026</v>
      </c>
      <c r="G4209" s="177" t="n">
        <v>37</v>
      </c>
      <c r="H4209" s="178" t="n">
        <v>2336.64573408501</v>
      </c>
      <c r="I4209" s="179" t="n">
        <v>4171610.51751442</v>
      </c>
      <c r="J4209" s="180" t="str">
        <f>IF(I4209&gt;0,H4209/I4209,0)</f>
      </c>
      <c r="K4209" s="181" t="str">
        <f>1-EXP(-J4209)</f>
      </c>
      <c r="L4209" s="182" t="str">
        <f>IF(G4209=30,1,M4208)</f>
      </c>
      <c r="M4209" s="183" t="str">
        <f>L4209*(1-K4209)</f>
      </c>
    </row>
    <row r="4210">
      <c r="A4210" t="s">
        <v>167</v>
      </c>
      <c r="B4210" t="s">
        <v>257</v>
      </c>
      <c r="C4210" s="35" t="s">
        <v>259</v>
      </c>
      <c r="D4210" t="s">
        <v>530</v>
      </c>
      <c r="E4210" t="s">
        <v>548</v>
      </c>
      <c r="F4210" s="176" t="n">
        <v>2026</v>
      </c>
      <c r="G4210" s="177" t="n">
        <v>38</v>
      </c>
      <c r="H4210" s="178" t="n">
        <v>2640.15153255767</v>
      </c>
      <c r="I4210" s="179" t="n">
        <v>4132993.20304903</v>
      </c>
      <c r="J4210" s="180" t="str">
        <f>IF(I4210&gt;0,H4210/I4210,0)</f>
      </c>
      <c r="K4210" s="181" t="str">
        <f>1-EXP(-J4210)</f>
      </c>
      <c r="L4210" s="182" t="str">
        <f>IF(G4210=30,1,M4209)</f>
      </c>
      <c r="M4210" s="183" t="str">
        <f>L4210*(1-K4210)</f>
      </c>
    </row>
    <row r="4211">
      <c r="A4211" t="s">
        <v>167</v>
      </c>
      <c r="B4211" t="s">
        <v>257</v>
      </c>
      <c r="C4211" s="35" t="s">
        <v>259</v>
      </c>
      <c r="D4211" t="s">
        <v>530</v>
      </c>
      <c r="E4211" t="s">
        <v>548</v>
      </c>
      <c r="F4211" s="176" t="n">
        <v>2026</v>
      </c>
      <c r="G4211" s="177" t="n">
        <v>39</v>
      </c>
      <c r="H4211" s="178" t="n">
        <v>2853.41005891337</v>
      </c>
      <c r="I4211" s="179" t="n">
        <v>4085756.02599061</v>
      </c>
      <c r="J4211" s="180" t="str">
        <f>IF(I4211&gt;0,H4211/I4211,0)</f>
      </c>
      <c r="K4211" s="181" t="str">
        <f>1-EXP(-J4211)</f>
      </c>
      <c r="L4211" s="182" t="str">
        <f>IF(G4211=30,1,M4210)</f>
      </c>
      <c r="M4211" s="183" t="str">
        <f>L4211*(1-K4211)</f>
      </c>
    </row>
    <row r="4212">
      <c r="A4212" t="s">
        <v>167</v>
      </c>
      <c r="B4212" t="s">
        <v>257</v>
      </c>
      <c r="C4212" s="35" t="s">
        <v>259</v>
      </c>
      <c r="D4212" t="s">
        <v>530</v>
      </c>
      <c r="E4212" t="s">
        <v>548</v>
      </c>
      <c r="F4212" s="176" t="n">
        <v>2026</v>
      </c>
      <c r="G4212" s="177" t="n">
        <v>40</v>
      </c>
      <c r="H4212" s="178" t="n">
        <v>3183.31243645161</v>
      </c>
      <c r="I4212" s="179" t="n">
        <v>4101297.93424996</v>
      </c>
      <c r="J4212" s="180" t="str">
        <f>IF(I4212&gt;0,H4212/I4212,0)</f>
      </c>
      <c r="K4212" s="181" t="str">
        <f>1-EXP(-J4212)</f>
      </c>
      <c r="L4212" s="182" t="str">
        <f>IF(G4212=30,1,M4211)</f>
      </c>
      <c r="M4212" s="183" t="str">
        <f>L4212*(1-K4212)</f>
      </c>
    </row>
    <row r="4213">
      <c r="A4213" t="s">
        <v>167</v>
      </c>
      <c r="B4213" t="s">
        <v>257</v>
      </c>
      <c r="C4213" s="35" t="s">
        <v>259</v>
      </c>
      <c r="D4213" t="s">
        <v>530</v>
      </c>
      <c r="E4213" t="s">
        <v>548</v>
      </c>
      <c r="F4213" s="176" t="n">
        <v>2026</v>
      </c>
      <c r="G4213" s="177" t="n">
        <v>41</v>
      </c>
      <c r="H4213" s="178" t="n">
        <v>4336.28954271153</v>
      </c>
      <c r="I4213" s="179" t="n">
        <v>4174690.89311974</v>
      </c>
      <c r="J4213" s="180" t="str">
        <f>IF(I4213&gt;0,H4213/I4213,0)</f>
      </c>
      <c r="K4213" s="181" t="str">
        <f>1-EXP(-J4213)</f>
      </c>
      <c r="L4213" s="182" t="str">
        <f>IF(G4213=30,1,M4212)</f>
      </c>
      <c r="M4213" s="183" t="str">
        <f>L4213*(1-K4213)</f>
      </c>
    </row>
    <row r="4214">
      <c r="A4214" t="s">
        <v>167</v>
      </c>
      <c r="B4214" t="s">
        <v>257</v>
      </c>
      <c r="C4214" s="35" t="s">
        <v>259</v>
      </c>
      <c r="D4214" t="s">
        <v>530</v>
      </c>
      <c r="E4214" t="s">
        <v>548</v>
      </c>
      <c r="F4214" s="176" t="n">
        <v>2026</v>
      </c>
      <c r="G4214" s="177" t="n">
        <v>42</v>
      </c>
      <c r="H4214" s="178" t="n">
        <v>4916.91334143314</v>
      </c>
      <c r="I4214" s="179" t="n">
        <v>4206485.88342488</v>
      </c>
      <c r="J4214" s="180" t="str">
        <f>IF(I4214&gt;0,H4214/I4214,0)</f>
      </c>
      <c r="K4214" s="181" t="str">
        <f>1-EXP(-J4214)</f>
      </c>
      <c r="L4214" s="182" t="str">
        <f>IF(G4214=30,1,M4213)</f>
      </c>
      <c r="M4214" s="183" t="str">
        <f>L4214*(1-K4214)</f>
      </c>
    </row>
    <row r="4215">
      <c r="A4215" t="s">
        <v>167</v>
      </c>
      <c r="B4215" t="s">
        <v>257</v>
      </c>
      <c r="C4215" s="35" t="s">
        <v>259</v>
      </c>
      <c r="D4215" t="s">
        <v>530</v>
      </c>
      <c r="E4215" t="s">
        <v>548</v>
      </c>
      <c r="F4215" s="176" t="n">
        <v>2026</v>
      </c>
      <c r="G4215" s="177" t="n">
        <v>43</v>
      </c>
      <c r="H4215" s="178" t="n">
        <v>5319.17454782434</v>
      </c>
      <c r="I4215" s="179" t="n">
        <v>4178078.72738087</v>
      </c>
      <c r="J4215" s="180" t="str">
        <f>IF(I4215&gt;0,H4215/I4215,0)</f>
      </c>
      <c r="K4215" s="181" t="str">
        <f>1-EXP(-J4215)</f>
      </c>
      <c r="L4215" s="182" t="str">
        <f>IF(G4215=30,1,M4214)</f>
      </c>
      <c r="M4215" s="183" t="str">
        <f>L4215*(1-K4215)</f>
      </c>
    </row>
    <row r="4216">
      <c r="A4216" t="s">
        <v>167</v>
      </c>
      <c r="B4216" t="s">
        <v>257</v>
      </c>
      <c r="C4216" s="35" t="s">
        <v>259</v>
      </c>
      <c r="D4216" t="s">
        <v>530</v>
      </c>
      <c r="E4216" t="s">
        <v>548</v>
      </c>
      <c r="F4216" s="176" t="n">
        <v>2026</v>
      </c>
      <c r="G4216" s="177" t="n">
        <v>44</v>
      </c>
      <c r="H4216" s="178" t="n">
        <v>5401.15235851211</v>
      </c>
      <c r="I4216" s="179" t="n">
        <v>4124945.11650715</v>
      </c>
      <c r="J4216" s="180" t="str">
        <f>IF(I4216&gt;0,H4216/I4216,0)</f>
      </c>
      <c r="K4216" s="181" t="str">
        <f>1-EXP(-J4216)</f>
      </c>
      <c r="L4216" s="182" t="str">
        <f>IF(G4216=30,1,M4215)</f>
      </c>
      <c r="M4216" s="183" t="str">
        <f>L4216*(1-K4216)</f>
      </c>
    </row>
    <row r="4217">
      <c r="A4217" t="s">
        <v>167</v>
      </c>
      <c r="B4217" t="s">
        <v>257</v>
      </c>
      <c r="C4217" s="35" t="s">
        <v>259</v>
      </c>
      <c r="D4217" t="s">
        <v>530</v>
      </c>
      <c r="E4217" t="s">
        <v>548</v>
      </c>
      <c r="F4217" s="176" t="n">
        <v>2026</v>
      </c>
      <c r="G4217" s="177" t="n">
        <v>45</v>
      </c>
      <c r="H4217" s="178" t="n">
        <v>5552.78160349955</v>
      </c>
      <c r="I4217" s="179" t="n">
        <v>4064604.38969636</v>
      </c>
      <c r="J4217" s="180" t="str">
        <f>IF(I4217&gt;0,H4217/I4217,0)</f>
      </c>
      <c r="K4217" s="181" t="str">
        <f>1-EXP(-J4217)</f>
      </c>
      <c r="L4217" s="182" t="str">
        <f>IF(G4217=30,1,M4216)</f>
      </c>
      <c r="M4217" s="183" t="str">
        <f>L4217*(1-K4217)</f>
      </c>
    </row>
    <row r="4218">
      <c r="A4218" t="s">
        <v>167</v>
      </c>
      <c r="B4218" t="s">
        <v>257</v>
      </c>
      <c r="C4218" s="35" t="s">
        <v>259</v>
      </c>
      <c r="D4218" t="s">
        <v>530</v>
      </c>
      <c r="E4218" t="s">
        <v>548</v>
      </c>
      <c r="F4218" s="176" t="n">
        <v>2026</v>
      </c>
      <c r="G4218" s="177" t="n">
        <v>46</v>
      </c>
      <c r="H4218" s="178" t="n">
        <v>6613.02806613126</v>
      </c>
      <c r="I4218" s="179" t="n">
        <v>4009850.69818926</v>
      </c>
      <c r="J4218" s="180" t="str">
        <f>IF(I4218&gt;0,H4218/I4218,0)</f>
      </c>
      <c r="K4218" s="181" t="str">
        <f>1-EXP(-J4218)</f>
      </c>
      <c r="L4218" s="182" t="str">
        <f>IF(G4218=30,1,M4217)</f>
      </c>
      <c r="M4218" s="183" t="str">
        <f>L4218*(1-K4218)</f>
      </c>
    </row>
    <row r="4219">
      <c r="A4219" t="s">
        <v>167</v>
      </c>
      <c r="B4219" t="s">
        <v>257</v>
      </c>
      <c r="C4219" s="35" t="s">
        <v>259</v>
      </c>
      <c r="D4219" t="s">
        <v>530</v>
      </c>
      <c r="E4219" t="s">
        <v>548</v>
      </c>
      <c r="F4219" s="176" t="n">
        <v>2026</v>
      </c>
      <c r="G4219" s="177" t="n">
        <v>47</v>
      </c>
      <c r="H4219" s="178" t="n">
        <v>6910.50873668759</v>
      </c>
      <c r="I4219" s="179" t="n">
        <v>3941798.65002153</v>
      </c>
      <c r="J4219" s="180" t="str">
        <f>IF(I4219&gt;0,H4219/I4219,0)</f>
      </c>
      <c r="K4219" s="181" t="str">
        <f>1-EXP(-J4219)</f>
      </c>
      <c r="L4219" s="182" t="str">
        <f>IF(G4219=30,1,M4218)</f>
      </c>
      <c r="M4219" s="183" t="str">
        <f>L4219*(1-K4219)</f>
      </c>
    </row>
    <row r="4220">
      <c r="A4220" t="s">
        <v>167</v>
      </c>
      <c r="B4220" t="s">
        <v>257</v>
      </c>
      <c r="C4220" s="35" t="s">
        <v>259</v>
      </c>
      <c r="D4220" t="s">
        <v>530</v>
      </c>
      <c r="E4220" t="s">
        <v>548</v>
      </c>
      <c r="F4220" s="176" t="n">
        <v>2026</v>
      </c>
      <c r="G4220" s="177" t="n">
        <v>48</v>
      </c>
      <c r="H4220" s="178" t="n">
        <v>7288.87030978603</v>
      </c>
      <c r="I4220" s="179" t="n">
        <v>3849275.4894584</v>
      </c>
      <c r="J4220" s="180" t="str">
        <f>IF(I4220&gt;0,H4220/I4220,0)</f>
      </c>
      <c r="K4220" s="181" t="str">
        <f>1-EXP(-J4220)</f>
      </c>
      <c r="L4220" s="182" t="str">
        <f>IF(G4220=30,1,M4219)</f>
      </c>
      <c r="M4220" s="183" t="str">
        <f>L4220*(1-K4220)</f>
      </c>
    </row>
    <row r="4221">
      <c r="A4221" t="s">
        <v>167</v>
      </c>
      <c r="B4221" t="s">
        <v>257</v>
      </c>
      <c r="C4221" s="35" t="s">
        <v>259</v>
      </c>
      <c r="D4221" t="s">
        <v>530</v>
      </c>
      <c r="E4221" t="s">
        <v>548</v>
      </c>
      <c r="F4221" s="176" t="n">
        <v>2026</v>
      </c>
      <c r="G4221" s="177" t="n">
        <v>49</v>
      </c>
      <c r="H4221" s="178" t="n">
        <v>7471.34315819918</v>
      </c>
      <c r="I4221" s="179" t="n">
        <v>3760865.16908476</v>
      </c>
      <c r="J4221" s="180" t="str">
        <f>IF(I4221&gt;0,H4221/I4221,0)</f>
      </c>
      <c r="K4221" s="181" t="str">
        <f>1-EXP(-J4221)</f>
      </c>
      <c r="L4221" s="182" t="str">
        <f>IF(G4221=30,1,M4220)</f>
      </c>
      <c r="M4221" s="183" t="str">
        <f>L4221*(1-K4221)</f>
      </c>
    </row>
    <row r="4222">
      <c r="A4222" t="s">
        <v>167</v>
      </c>
      <c r="B4222" t="s">
        <v>257</v>
      </c>
      <c r="C4222" s="35" t="s">
        <v>259</v>
      </c>
      <c r="D4222" t="s">
        <v>530</v>
      </c>
      <c r="E4222" t="s">
        <v>548</v>
      </c>
      <c r="F4222" s="176" t="n">
        <v>2026</v>
      </c>
      <c r="G4222" s="177" t="n">
        <v>50</v>
      </c>
      <c r="H4222" s="178" t="n">
        <v>7878.2044796575</v>
      </c>
      <c r="I4222" s="179" t="n">
        <v>3688482.07813128</v>
      </c>
      <c r="J4222" s="180" t="str">
        <f>IF(I4222&gt;0,H4222/I4222,0)</f>
      </c>
      <c r="K4222" s="181" t="str">
        <f>1-EXP(-J4222)</f>
      </c>
      <c r="L4222" s="182" t="str">
        <f>IF(G4222=30,1,M4221)</f>
      </c>
      <c r="M4222" s="183" t="str">
        <f>L4222*(1-K4222)</f>
      </c>
    </row>
    <row r="4223">
      <c r="A4223" t="s">
        <v>167</v>
      </c>
      <c r="B4223" t="s">
        <v>257</v>
      </c>
      <c r="C4223" s="35" t="s">
        <v>259</v>
      </c>
      <c r="D4223" t="s">
        <v>530</v>
      </c>
      <c r="E4223" t="s">
        <v>548</v>
      </c>
      <c r="F4223" s="176" t="n">
        <v>2026</v>
      </c>
      <c r="G4223" s="177" t="n">
        <v>51</v>
      </c>
      <c r="H4223" s="178" t="n">
        <v>8769.02325235949</v>
      </c>
      <c r="I4223" s="179" t="n">
        <v>3603422.43860888</v>
      </c>
      <c r="J4223" s="180" t="str">
        <f>IF(I4223&gt;0,H4223/I4223,0)</f>
      </c>
      <c r="K4223" s="181" t="str">
        <f>1-EXP(-J4223)</f>
      </c>
      <c r="L4223" s="182" t="str">
        <f>IF(G4223=30,1,M4222)</f>
      </c>
      <c r="M4223" s="183" t="str">
        <f>L4223*(1-K4223)</f>
      </c>
    </row>
    <row r="4224">
      <c r="A4224" t="s">
        <v>167</v>
      </c>
      <c r="B4224" t="s">
        <v>257</v>
      </c>
      <c r="C4224" s="35" t="s">
        <v>259</v>
      </c>
      <c r="D4224" t="s">
        <v>530</v>
      </c>
      <c r="E4224" t="s">
        <v>548</v>
      </c>
      <c r="F4224" s="176" t="n">
        <v>2026</v>
      </c>
      <c r="G4224" s="177" t="n">
        <v>52</v>
      </c>
      <c r="H4224" s="178" t="n">
        <v>9325.62586429542</v>
      </c>
      <c r="I4224" s="179" t="n">
        <v>3534552.41966415</v>
      </c>
      <c r="J4224" s="180" t="str">
        <f>IF(I4224&gt;0,H4224/I4224,0)</f>
      </c>
      <c r="K4224" s="181" t="str">
        <f>1-EXP(-J4224)</f>
      </c>
      <c r="L4224" s="182" t="str">
        <f>IF(G4224=30,1,M4223)</f>
      </c>
      <c r="M4224" s="183" t="str">
        <f>L4224*(1-K4224)</f>
      </c>
    </row>
    <row r="4225">
      <c r="A4225" t="s">
        <v>167</v>
      </c>
      <c r="B4225" t="s">
        <v>257</v>
      </c>
      <c r="C4225" s="35" t="s">
        <v>259</v>
      </c>
      <c r="D4225" t="s">
        <v>530</v>
      </c>
      <c r="E4225" t="s">
        <v>548</v>
      </c>
      <c r="F4225" s="176" t="n">
        <v>2026</v>
      </c>
      <c r="G4225" s="177" t="n">
        <v>53</v>
      </c>
      <c r="H4225" s="178" t="n">
        <v>10195.6565455857</v>
      </c>
      <c r="I4225" s="179" t="n">
        <v>3466820.17600891</v>
      </c>
      <c r="J4225" s="180" t="str">
        <f>IF(I4225&gt;0,H4225/I4225,0)</f>
      </c>
      <c r="K4225" s="181" t="str">
        <f>1-EXP(-J4225)</f>
      </c>
      <c r="L4225" s="182" t="str">
        <f>IF(G4225=30,1,M4224)</f>
      </c>
      <c r="M4225" s="183" t="str">
        <f>L4225*(1-K4225)</f>
      </c>
    </row>
    <row r="4226">
      <c r="A4226" t="s">
        <v>167</v>
      </c>
      <c r="B4226" t="s">
        <v>257</v>
      </c>
      <c r="C4226" s="35" t="s">
        <v>259</v>
      </c>
      <c r="D4226" t="s">
        <v>530</v>
      </c>
      <c r="E4226" t="s">
        <v>548</v>
      </c>
      <c r="F4226" s="176" t="n">
        <v>2026</v>
      </c>
      <c r="G4226" s="177" t="n">
        <v>54</v>
      </c>
      <c r="H4226" s="178" t="n">
        <v>11026.8717923409</v>
      </c>
      <c r="I4226" s="179" t="n">
        <v>3377075.6806735</v>
      </c>
      <c r="J4226" s="180" t="str">
        <f>IF(I4226&gt;0,H4226/I4226,0)</f>
      </c>
      <c r="K4226" s="181" t="str">
        <f>1-EXP(-J4226)</f>
      </c>
      <c r="L4226" s="182" t="str">
        <f>IF(G4226=30,1,M4225)</f>
      </c>
      <c r="M4226" s="183" t="str">
        <f>L4226*(1-K4226)</f>
      </c>
    </row>
    <row r="4227">
      <c r="A4227" t="s">
        <v>167</v>
      </c>
      <c r="B4227" t="s">
        <v>257</v>
      </c>
      <c r="C4227" s="35" t="s">
        <v>259</v>
      </c>
      <c r="D4227" t="s">
        <v>530</v>
      </c>
      <c r="E4227" t="s">
        <v>548</v>
      </c>
      <c r="F4227" s="176" t="n">
        <v>2026</v>
      </c>
      <c r="G4227" s="177" t="n">
        <v>55</v>
      </c>
      <c r="H4227" s="178" t="n">
        <v>11865.1193574688</v>
      </c>
      <c r="I4227" s="179" t="n">
        <v>3298016.28363884</v>
      </c>
      <c r="J4227" s="180" t="str">
        <f>IF(I4227&gt;0,H4227/I4227,0)</f>
      </c>
      <c r="K4227" s="181" t="str">
        <f>1-EXP(-J4227)</f>
      </c>
      <c r="L4227" s="182" t="str">
        <f>IF(G4227=30,1,M4226)</f>
      </c>
      <c r="M4227" s="183" t="str">
        <f>L4227*(1-K4227)</f>
      </c>
    </row>
    <row r="4228">
      <c r="A4228" t="s">
        <v>167</v>
      </c>
      <c r="B4228" t="s">
        <v>257</v>
      </c>
      <c r="C4228" s="35" t="s">
        <v>259</v>
      </c>
      <c r="D4228" t="s">
        <v>530</v>
      </c>
      <c r="E4228" t="s">
        <v>548</v>
      </c>
      <c r="F4228" s="176" t="n">
        <v>2026</v>
      </c>
      <c r="G4228" s="177" t="n">
        <v>56</v>
      </c>
      <c r="H4228" s="178" t="n">
        <v>12942.8401788155</v>
      </c>
      <c r="I4228" s="179" t="n">
        <v>3216647.99305291</v>
      </c>
      <c r="J4228" s="180" t="str">
        <f>IF(I4228&gt;0,H4228/I4228,0)</f>
      </c>
      <c r="K4228" s="181" t="str">
        <f>1-EXP(-J4228)</f>
      </c>
      <c r="L4228" s="182" t="str">
        <f>IF(G4228=30,1,M4227)</f>
      </c>
      <c r="M4228" s="183" t="str">
        <f>L4228*(1-K4228)</f>
      </c>
    </row>
    <row r="4229">
      <c r="A4229" t="s">
        <v>167</v>
      </c>
      <c r="B4229" t="s">
        <v>257</v>
      </c>
      <c r="C4229" s="35" t="s">
        <v>259</v>
      </c>
      <c r="D4229" t="s">
        <v>530</v>
      </c>
      <c r="E4229" t="s">
        <v>548</v>
      </c>
      <c r="F4229" s="176" t="n">
        <v>2026</v>
      </c>
      <c r="G4229" s="177" t="n">
        <v>57</v>
      </c>
      <c r="H4229" s="178" t="n">
        <v>13863.2484523552</v>
      </c>
      <c r="I4229" s="179" t="n">
        <v>3119233.31002719</v>
      </c>
      <c r="J4229" s="180" t="str">
        <f>IF(I4229&gt;0,H4229/I4229,0)</f>
      </c>
      <c r="K4229" s="181" t="str">
        <f>1-EXP(-J4229)</f>
      </c>
      <c r="L4229" s="182" t="str">
        <f>IF(G4229=30,1,M4228)</f>
      </c>
      <c r="M4229" s="183" t="str">
        <f>L4229*(1-K4229)</f>
      </c>
    </row>
    <row r="4230">
      <c r="A4230" t="s">
        <v>167</v>
      </c>
      <c r="B4230" t="s">
        <v>257</v>
      </c>
      <c r="C4230" s="35" t="s">
        <v>259</v>
      </c>
      <c r="D4230" t="s">
        <v>530</v>
      </c>
      <c r="E4230" t="s">
        <v>548</v>
      </c>
      <c r="F4230" s="176" t="n">
        <v>2026</v>
      </c>
      <c r="G4230" s="177" t="n">
        <v>58</v>
      </c>
      <c r="H4230" s="178" t="n">
        <v>14966.8478946473</v>
      </c>
      <c r="I4230" s="179" t="n">
        <v>3015150.56687348</v>
      </c>
      <c r="J4230" s="180" t="str">
        <f>IF(I4230&gt;0,H4230/I4230,0)</f>
      </c>
      <c r="K4230" s="181" t="str">
        <f>1-EXP(-J4230)</f>
      </c>
      <c r="L4230" s="182" t="str">
        <f>IF(G4230=30,1,M4229)</f>
      </c>
      <c r="M4230" s="183" t="str">
        <f>L4230*(1-K4230)</f>
      </c>
    </row>
    <row r="4231">
      <c r="A4231" t="s">
        <v>167</v>
      </c>
      <c r="B4231" t="s">
        <v>257</v>
      </c>
      <c r="C4231" s="35" t="s">
        <v>259</v>
      </c>
      <c r="D4231" t="s">
        <v>530</v>
      </c>
      <c r="E4231" t="s">
        <v>548</v>
      </c>
      <c r="F4231" s="176" t="n">
        <v>2026</v>
      </c>
      <c r="G4231" s="177" t="n">
        <v>59</v>
      </c>
      <c r="H4231" s="178" t="n">
        <v>15515.2303826971</v>
      </c>
      <c r="I4231" s="179" t="n">
        <v>2913103.18735483</v>
      </c>
      <c r="J4231" s="180" t="str">
        <f>IF(I4231&gt;0,H4231/I4231,0)</f>
      </c>
      <c r="K4231" s="181" t="str">
        <f>1-EXP(-J4231)</f>
      </c>
      <c r="L4231" s="182" t="str">
        <f>IF(G4231=30,1,M4230)</f>
      </c>
      <c r="M4231" s="183" t="str">
        <f>L4231*(1-K4231)</f>
      </c>
    </row>
    <row r="4232">
      <c r="A4232" t="s">
        <v>167</v>
      </c>
      <c r="B4232" t="s">
        <v>257</v>
      </c>
      <c r="C4232" s="35" t="s">
        <v>259</v>
      </c>
      <c r="D4232" t="s">
        <v>530</v>
      </c>
      <c r="E4232" t="s">
        <v>548</v>
      </c>
      <c r="F4232" s="176" t="n">
        <v>2026</v>
      </c>
      <c r="G4232" s="177" t="n">
        <v>60</v>
      </c>
      <c r="H4232" s="178" t="n">
        <v>16287.8975114631</v>
      </c>
      <c r="I4232" s="179" t="n">
        <v>2798514.85427916</v>
      </c>
      <c r="J4232" s="180" t="str">
        <f>IF(I4232&gt;0,H4232/I4232,0)</f>
      </c>
      <c r="K4232" s="181" t="str">
        <f>1-EXP(-J4232)</f>
      </c>
      <c r="L4232" s="182" t="str">
        <f>IF(G4232=30,1,M4231)</f>
      </c>
      <c r="M4232" s="183" t="str">
        <f>L4232*(1-K4232)</f>
      </c>
    </row>
    <row r="4233">
      <c r="A4233" t="s">
        <v>167</v>
      </c>
      <c r="B4233" t="s">
        <v>257</v>
      </c>
      <c r="C4233" s="35" t="s">
        <v>259</v>
      </c>
      <c r="D4233" t="s">
        <v>530</v>
      </c>
      <c r="E4233" t="s">
        <v>548</v>
      </c>
      <c r="F4233" s="176" t="n">
        <v>2026</v>
      </c>
      <c r="G4233" s="177" t="n">
        <v>61</v>
      </c>
      <c r="H4233" s="178" t="n">
        <v>17607.0771258972</v>
      </c>
      <c r="I4233" s="179" t="n">
        <v>2671395.75590517</v>
      </c>
      <c r="J4233" s="180" t="str">
        <f>IF(I4233&gt;0,H4233/I4233,0)</f>
      </c>
      <c r="K4233" s="181" t="str">
        <f>1-EXP(-J4233)</f>
      </c>
      <c r="L4233" s="182" t="str">
        <f>IF(G4233=30,1,M4232)</f>
      </c>
      <c r="M4233" s="183" t="str">
        <f>L4233*(1-K4233)</f>
      </c>
    </row>
    <row r="4234">
      <c r="A4234" t="s">
        <v>167</v>
      </c>
      <c r="B4234" t="s">
        <v>257</v>
      </c>
      <c r="C4234" s="35" t="s">
        <v>259</v>
      </c>
      <c r="D4234" t="s">
        <v>530</v>
      </c>
      <c r="E4234" t="s">
        <v>548</v>
      </c>
      <c r="F4234" s="176" t="n">
        <v>2026</v>
      </c>
      <c r="G4234" s="177" t="n">
        <v>62</v>
      </c>
      <c r="H4234" s="178" t="n">
        <v>18531.3331822218</v>
      </c>
      <c r="I4234" s="179" t="n">
        <v>2545899.3032479</v>
      </c>
      <c r="J4234" s="180" t="str">
        <f>IF(I4234&gt;0,H4234/I4234,0)</f>
      </c>
      <c r="K4234" s="181" t="str">
        <f>1-EXP(-J4234)</f>
      </c>
      <c r="L4234" s="182" t="str">
        <f>IF(G4234=30,1,M4233)</f>
      </c>
      <c r="M4234" s="183" t="str">
        <f>L4234*(1-K4234)</f>
      </c>
    </row>
    <row r="4235">
      <c r="A4235" t="s">
        <v>167</v>
      </c>
      <c r="B4235" t="s">
        <v>257</v>
      </c>
      <c r="C4235" s="35" t="s">
        <v>259</v>
      </c>
      <c r="D4235" t="s">
        <v>530</v>
      </c>
      <c r="E4235" t="s">
        <v>548</v>
      </c>
      <c r="F4235" s="176" t="n">
        <v>2026</v>
      </c>
      <c r="G4235" s="177" t="n">
        <v>63</v>
      </c>
      <c r="H4235" s="178" t="n">
        <v>19450.8232949009</v>
      </c>
      <c r="I4235" s="179" t="n">
        <v>2420908.63227283</v>
      </c>
      <c r="J4235" s="180" t="str">
        <f>IF(I4235&gt;0,H4235/I4235,0)</f>
      </c>
      <c r="K4235" s="181" t="str">
        <f>1-EXP(-J4235)</f>
      </c>
      <c r="L4235" s="182" t="str">
        <f>IF(G4235=30,1,M4234)</f>
      </c>
      <c r="M4235" s="183" t="str">
        <f>L4235*(1-K4235)</f>
      </c>
    </row>
    <row r="4236">
      <c r="A4236" t="s">
        <v>167</v>
      </c>
      <c r="B4236" t="s">
        <v>257</v>
      </c>
      <c r="C4236" s="35" t="s">
        <v>259</v>
      </c>
      <c r="D4236" t="s">
        <v>530</v>
      </c>
      <c r="E4236" t="s">
        <v>548</v>
      </c>
      <c r="F4236" s="176" t="n">
        <v>2026</v>
      </c>
      <c r="G4236" s="177" t="n">
        <v>64</v>
      </c>
      <c r="H4236" s="178" t="n">
        <v>20731.0931004794</v>
      </c>
      <c r="I4236" s="179" t="n">
        <v>2295992.04456352</v>
      </c>
      <c r="J4236" s="180" t="str">
        <f>IF(I4236&gt;0,H4236/I4236,0)</f>
      </c>
      <c r="K4236" s="181" t="str">
        <f>1-EXP(-J4236)</f>
      </c>
      <c r="L4236" s="182" t="str">
        <f>IF(G4236=30,1,M4235)</f>
      </c>
      <c r="M4236" s="183" t="str">
        <f>L4236*(1-K4236)</f>
      </c>
    </row>
    <row r="4237">
      <c r="A4237" t="s">
        <v>167</v>
      </c>
      <c r="B4237" t="s">
        <v>257</v>
      </c>
      <c r="C4237" s="35" t="s">
        <v>259</v>
      </c>
      <c r="D4237" t="s">
        <v>530</v>
      </c>
      <c r="E4237" t="s">
        <v>548</v>
      </c>
      <c r="F4237" s="176" t="n">
        <v>2026</v>
      </c>
      <c r="G4237" s="177" t="n">
        <v>65</v>
      </c>
      <c r="H4237" s="178" t="n">
        <v>21641.6039100865</v>
      </c>
      <c r="I4237" s="179" t="n">
        <v>2169761.62138445</v>
      </c>
      <c r="J4237" s="180" t="str">
        <f>IF(I4237&gt;0,H4237/I4237,0)</f>
      </c>
      <c r="K4237" s="181" t="str">
        <f>1-EXP(-J4237)</f>
      </c>
      <c r="L4237" s="182" t="str">
        <f>IF(G4237=30,1,M4236)</f>
      </c>
      <c r="M4237" s="183" t="str">
        <f>L4237*(1-K4237)</f>
      </c>
    </row>
    <row r="4238">
      <c r="A4238" t="s">
        <v>167</v>
      </c>
      <c r="B4238" t="s">
        <v>257</v>
      </c>
      <c r="C4238" s="35" t="s">
        <v>259</v>
      </c>
      <c r="D4238" t="s">
        <v>530</v>
      </c>
      <c r="E4238" t="s">
        <v>548</v>
      </c>
      <c r="F4238" s="176" t="n">
        <v>2026</v>
      </c>
      <c r="G4238" s="177" t="n">
        <v>66</v>
      </c>
      <c r="H4238" s="178" t="n">
        <v>22030.8445298534</v>
      </c>
      <c r="I4238" s="179" t="n">
        <v>2039116.6076838</v>
      </c>
      <c r="J4238" s="180" t="str">
        <f>IF(I4238&gt;0,H4238/I4238,0)</f>
      </c>
      <c r="K4238" s="181" t="str">
        <f>1-EXP(-J4238)</f>
      </c>
      <c r="L4238" s="182" t="str">
        <f>IF(G4238=30,1,M4237)</f>
      </c>
      <c r="M4238" s="183" t="str">
        <f>L4238*(1-K4238)</f>
      </c>
    </row>
    <row r="4239">
      <c r="A4239" t="s">
        <v>167</v>
      </c>
      <c r="B4239" t="s">
        <v>257</v>
      </c>
      <c r="C4239" s="35" t="s">
        <v>259</v>
      </c>
      <c r="D4239" t="s">
        <v>530</v>
      </c>
      <c r="E4239" t="s">
        <v>548</v>
      </c>
      <c r="F4239" s="176" t="n">
        <v>2026</v>
      </c>
      <c r="G4239" s="177" t="n">
        <v>67</v>
      </c>
      <c r="H4239" s="178" t="n">
        <v>22688.9713636956</v>
      </c>
      <c r="I4239" s="179" t="n">
        <v>1903872.08389444</v>
      </c>
      <c r="J4239" s="180" t="str">
        <f>IF(I4239&gt;0,H4239/I4239,0)</f>
      </c>
      <c r="K4239" s="181" t="str">
        <f>1-EXP(-J4239)</f>
      </c>
      <c r="L4239" s="182" t="str">
        <f>IF(G4239=30,1,M4238)</f>
      </c>
      <c r="M4239" s="183" t="str">
        <f>L4239*(1-K4239)</f>
      </c>
    </row>
    <row r="4240">
      <c r="A4240" t="s">
        <v>167</v>
      </c>
      <c r="B4240" t="s">
        <v>257</v>
      </c>
      <c r="C4240" s="35" t="s">
        <v>259</v>
      </c>
      <c r="D4240" t="s">
        <v>530</v>
      </c>
      <c r="E4240" t="s">
        <v>548</v>
      </c>
      <c r="F4240" s="176" t="n">
        <v>2026</v>
      </c>
      <c r="G4240" s="177" t="n">
        <v>68</v>
      </c>
      <c r="H4240" s="178" t="n">
        <v>20983.8261359785</v>
      </c>
      <c r="I4240" s="179" t="n">
        <v>1772127.34596222</v>
      </c>
      <c r="J4240" s="180" t="str">
        <f>IF(I4240&gt;0,H4240/I4240,0)</f>
      </c>
      <c r="K4240" s="181" t="str">
        <f>1-EXP(-J4240)</f>
      </c>
      <c r="L4240" s="182" t="str">
        <f>IF(G4240=30,1,M4239)</f>
      </c>
      <c r="M4240" s="183" t="str">
        <f>L4240*(1-K4240)</f>
      </c>
    </row>
    <row r="4241">
      <c r="A4241" t="s">
        <v>167</v>
      </c>
      <c r="B4241" t="s">
        <v>257</v>
      </c>
      <c r="C4241" s="35" t="s">
        <v>259</v>
      </c>
      <c r="D4241" t="s">
        <v>530</v>
      </c>
      <c r="E4241" t="s">
        <v>548</v>
      </c>
      <c r="F4241" s="176" t="n">
        <v>2026</v>
      </c>
      <c r="G4241" s="177" t="n">
        <v>69</v>
      </c>
      <c r="H4241" s="178" t="n">
        <v>20190.4741907007</v>
      </c>
      <c r="I4241" s="179" t="n">
        <v>1647966.36149799</v>
      </c>
      <c r="J4241" s="180" t="str">
        <f>IF(I4241&gt;0,H4241/I4241,0)</f>
      </c>
      <c r="K4241" s="181" t="str">
        <f>1-EXP(-J4241)</f>
      </c>
      <c r="L4241" s="182" t="str">
        <f>IF(G4241=30,1,M4240)</f>
      </c>
      <c r="M4241" s="183" t="str">
        <f>L4241*(1-K4241)</f>
      </c>
    </row>
    <row r="4242">
      <c r="A4242" t="s">
        <v>167</v>
      </c>
      <c r="B4242" t="s">
        <v>257</v>
      </c>
      <c r="C4242" s="35" t="s">
        <v>259</v>
      </c>
      <c r="D4242" t="s">
        <v>530</v>
      </c>
      <c r="E4242" t="s">
        <v>548</v>
      </c>
      <c r="F4242" s="176" t="n">
        <v>2027</v>
      </c>
      <c r="G4242" s="177" t="n">
        <v>30</v>
      </c>
      <c r="H4242" s="178" t="n">
        <v>921.68876564431</v>
      </c>
      <c r="I4242" s="179" t="n">
        <v>4437767.10838912</v>
      </c>
      <c r="J4242" s="180" t="str">
        <f>IF(I4242&gt;0,H4242/I4242,0)</f>
      </c>
      <c r="K4242" s="181" t="str">
        <f>1-EXP(-J4242)</f>
      </c>
      <c r="L4242" s="182" t="str">
        <f>IF(G4242=30,1,M4241)</f>
      </c>
      <c r="M4242" s="183" t="str">
        <f>L4242*(1-K4242)</f>
      </c>
    </row>
    <row r="4243">
      <c r="A4243" t="s">
        <v>167</v>
      </c>
      <c r="B4243" t="s">
        <v>257</v>
      </c>
      <c r="C4243" s="35" t="s">
        <v>259</v>
      </c>
      <c r="D4243" t="s">
        <v>530</v>
      </c>
      <c r="E4243" t="s">
        <v>548</v>
      </c>
      <c r="F4243" s="176" t="n">
        <v>2027</v>
      </c>
      <c r="G4243" s="177" t="n">
        <v>31</v>
      </c>
      <c r="H4243" s="178" t="n">
        <v>1303.21455060924</v>
      </c>
      <c r="I4243" s="179" t="n">
        <v>4376375.15043372</v>
      </c>
      <c r="J4243" s="180" t="str">
        <f>IF(I4243&gt;0,H4243/I4243,0)</f>
      </c>
      <c r="K4243" s="181" t="str">
        <f>1-EXP(-J4243)</f>
      </c>
      <c r="L4243" s="182" t="str">
        <f>IF(G4243=30,1,M4242)</f>
      </c>
      <c r="M4243" s="183" t="str">
        <f>L4243*(1-K4243)</f>
      </c>
    </row>
    <row r="4244">
      <c r="A4244" t="s">
        <v>167</v>
      </c>
      <c r="B4244" t="s">
        <v>257</v>
      </c>
      <c r="C4244" s="35" t="s">
        <v>259</v>
      </c>
      <c r="D4244" t="s">
        <v>530</v>
      </c>
      <c r="E4244" t="s">
        <v>548</v>
      </c>
      <c r="F4244" s="176" t="n">
        <v>2027</v>
      </c>
      <c r="G4244" s="177" t="n">
        <v>32</v>
      </c>
      <c r="H4244" s="178" t="n">
        <v>1315.61923544962</v>
      </c>
      <c r="I4244" s="179" t="n">
        <v>4313218.56630169</v>
      </c>
      <c r="J4244" s="180" t="str">
        <f>IF(I4244&gt;0,H4244/I4244,0)</f>
      </c>
      <c r="K4244" s="181" t="str">
        <f>1-EXP(-J4244)</f>
      </c>
      <c r="L4244" s="182" t="str">
        <f>IF(G4244=30,1,M4243)</f>
      </c>
      <c r="M4244" s="183" t="str">
        <f>L4244*(1-K4244)</f>
      </c>
    </row>
    <row r="4245">
      <c r="A4245" t="s">
        <v>167</v>
      </c>
      <c r="B4245" t="s">
        <v>257</v>
      </c>
      <c r="C4245" s="35" t="s">
        <v>259</v>
      </c>
      <c r="D4245" t="s">
        <v>530</v>
      </c>
      <c r="E4245" t="s">
        <v>548</v>
      </c>
      <c r="F4245" s="176" t="n">
        <v>2027</v>
      </c>
      <c r="G4245" s="177" t="n">
        <v>33</v>
      </c>
      <c r="H4245" s="178" t="n">
        <v>1360.58729543763</v>
      </c>
      <c r="I4245" s="179" t="n">
        <v>4259904.90432201</v>
      </c>
      <c r="J4245" s="180" t="str">
        <f>IF(I4245&gt;0,H4245/I4245,0)</f>
      </c>
      <c r="K4245" s="181" t="str">
        <f>1-EXP(-J4245)</f>
      </c>
      <c r="L4245" s="182" t="str">
        <f>IF(G4245=30,1,M4244)</f>
      </c>
      <c r="M4245" s="183" t="str">
        <f>L4245*(1-K4245)</f>
      </c>
    </row>
    <row r="4246">
      <c r="A4246" t="s">
        <v>167</v>
      </c>
      <c r="B4246" t="s">
        <v>257</v>
      </c>
      <c r="C4246" s="35" t="s">
        <v>259</v>
      </c>
      <c r="D4246" t="s">
        <v>530</v>
      </c>
      <c r="E4246" t="s">
        <v>548</v>
      </c>
      <c r="F4246" s="176" t="n">
        <v>2027</v>
      </c>
      <c r="G4246" s="177" t="n">
        <v>34</v>
      </c>
      <c r="H4246" s="178" t="n">
        <v>1427.83331566229</v>
      </c>
      <c r="I4246" s="179" t="n">
        <v>4209387.86041432</v>
      </c>
      <c r="J4246" s="180" t="str">
        <f>IF(I4246&gt;0,H4246/I4246,0)</f>
      </c>
      <c r="K4246" s="181" t="str">
        <f>1-EXP(-J4246)</f>
      </c>
      <c r="L4246" s="182" t="str">
        <f>IF(G4246=30,1,M4245)</f>
      </c>
      <c r="M4246" s="183" t="str">
        <f>L4246*(1-K4246)</f>
      </c>
    </row>
    <row r="4247">
      <c r="A4247" t="s">
        <v>167</v>
      </c>
      <c r="B4247" t="s">
        <v>257</v>
      </c>
      <c r="C4247" s="35" t="s">
        <v>259</v>
      </c>
      <c r="D4247" t="s">
        <v>530</v>
      </c>
      <c r="E4247" t="s">
        <v>548</v>
      </c>
      <c r="F4247" s="176" t="n">
        <v>2027</v>
      </c>
      <c r="G4247" s="177" t="n">
        <v>35</v>
      </c>
      <c r="H4247" s="178" t="n">
        <v>1530.59326799523</v>
      </c>
      <c r="I4247" s="179" t="n">
        <v>4194253.84828177</v>
      </c>
      <c r="J4247" s="180" t="str">
        <f>IF(I4247&gt;0,H4247/I4247,0)</f>
      </c>
      <c r="K4247" s="181" t="str">
        <f>1-EXP(-J4247)</f>
      </c>
      <c r="L4247" s="182" t="str">
        <f>IF(G4247=30,1,M4246)</f>
      </c>
      <c r="M4247" s="183" t="str">
        <f>L4247*(1-K4247)</f>
      </c>
    </row>
    <row r="4248">
      <c r="A4248" t="s">
        <v>167</v>
      </c>
      <c r="B4248" t="s">
        <v>257</v>
      </c>
      <c r="C4248" s="35" t="s">
        <v>259</v>
      </c>
      <c r="D4248" t="s">
        <v>530</v>
      </c>
      <c r="E4248" t="s">
        <v>548</v>
      </c>
      <c r="F4248" s="176" t="n">
        <v>2027</v>
      </c>
      <c r="G4248" s="177" t="n">
        <v>36</v>
      </c>
      <c r="H4248" s="178" t="n">
        <v>2052.71910504308</v>
      </c>
      <c r="I4248" s="179" t="n">
        <v>4173553.76190085</v>
      </c>
      <c r="J4248" s="180" t="str">
        <f>IF(I4248&gt;0,H4248/I4248,0)</f>
      </c>
      <c r="K4248" s="181" t="str">
        <f>1-EXP(-J4248)</f>
      </c>
      <c r="L4248" s="182" t="str">
        <f>IF(G4248=30,1,M4247)</f>
      </c>
      <c r="M4248" s="183" t="str">
        <f>L4248*(1-K4248)</f>
      </c>
    </row>
    <row r="4249">
      <c r="A4249" t="s">
        <v>167</v>
      </c>
      <c r="B4249" t="s">
        <v>257</v>
      </c>
      <c r="C4249" s="35" t="s">
        <v>259</v>
      </c>
      <c r="D4249" t="s">
        <v>530</v>
      </c>
      <c r="E4249" t="s">
        <v>548</v>
      </c>
      <c r="F4249" s="176" t="n">
        <v>2027</v>
      </c>
      <c r="G4249" s="177" t="n">
        <v>37</v>
      </c>
      <c r="H4249" s="178" t="n">
        <v>2231.66416012818</v>
      </c>
      <c r="I4249" s="179" t="n">
        <v>4156569.23872173</v>
      </c>
      <c r="J4249" s="180" t="str">
        <f>IF(I4249&gt;0,H4249/I4249,0)</f>
      </c>
      <c r="K4249" s="181" t="str">
        <f>1-EXP(-J4249)</f>
      </c>
      <c r="L4249" s="182" t="str">
        <f>IF(G4249=30,1,M4248)</f>
      </c>
      <c r="M4249" s="183" t="str">
        <f>L4249*(1-K4249)</f>
      </c>
    </row>
    <row r="4250">
      <c r="A4250" t="s">
        <v>167</v>
      </c>
      <c r="B4250" t="s">
        <v>257</v>
      </c>
      <c r="C4250" s="35" t="s">
        <v>259</v>
      </c>
      <c r="D4250" t="s">
        <v>530</v>
      </c>
      <c r="E4250" t="s">
        <v>548</v>
      </c>
      <c r="F4250" s="176" t="n">
        <v>2027</v>
      </c>
      <c r="G4250" s="177" t="n">
        <v>38</v>
      </c>
      <c r="H4250" s="178" t="n">
        <v>2467.29279233965</v>
      </c>
      <c r="I4250" s="179" t="n">
        <v>4162971.52470553</v>
      </c>
      <c r="J4250" s="180" t="str">
        <f>IF(I4250&gt;0,H4250/I4250,0)</f>
      </c>
      <c r="K4250" s="181" t="str">
        <f>1-EXP(-J4250)</f>
      </c>
      <c r="L4250" s="182" t="str">
        <f>IF(G4250=30,1,M4249)</f>
      </c>
      <c r="M4250" s="183" t="str">
        <f>L4250*(1-K4250)</f>
      </c>
    </row>
    <row r="4251">
      <c r="A4251" t="s">
        <v>167</v>
      </c>
      <c r="B4251" t="s">
        <v>257</v>
      </c>
      <c r="C4251" s="35" t="s">
        <v>259</v>
      </c>
      <c r="D4251" t="s">
        <v>530</v>
      </c>
      <c r="E4251" t="s">
        <v>548</v>
      </c>
      <c r="F4251" s="176" t="n">
        <v>2027</v>
      </c>
      <c r="G4251" s="177" t="n">
        <v>39</v>
      </c>
      <c r="H4251" s="178" t="n">
        <v>2687.13437290654</v>
      </c>
      <c r="I4251" s="179" t="n">
        <v>4123657.12746735</v>
      </c>
      <c r="J4251" s="180" t="str">
        <f>IF(I4251&gt;0,H4251/I4251,0)</f>
      </c>
      <c r="K4251" s="181" t="str">
        <f>1-EXP(-J4251)</f>
      </c>
      <c r="L4251" s="182" t="str">
        <f>IF(G4251=30,1,M4250)</f>
      </c>
      <c r="M4251" s="183" t="str">
        <f>L4251*(1-K4251)</f>
      </c>
    </row>
    <row r="4252">
      <c r="A4252" t="s">
        <v>167</v>
      </c>
      <c r="B4252" t="s">
        <v>257</v>
      </c>
      <c r="C4252" s="35" t="s">
        <v>259</v>
      </c>
      <c r="D4252" t="s">
        <v>530</v>
      </c>
      <c r="E4252" t="s">
        <v>548</v>
      </c>
      <c r="F4252" s="176" t="n">
        <v>2027</v>
      </c>
      <c r="G4252" s="177" t="n">
        <v>40</v>
      </c>
      <c r="H4252" s="178" t="n">
        <v>2967.1723345412</v>
      </c>
      <c r="I4252" s="179" t="n">
        <v>4075807.67907503</v>
      </c>
      <c r="J4252" s="180" t="str">
        <f>IF(I4252&gt;0,H4252/I4252,0)</f>
      </c>
      <c r="K4252" s="181" t="str">
        <f>1-EXP(-J4252)</f>
      </c>
      <c r="L4252" s="182" t="str">
        <f>IF(G4252=30,1,M4251)</f>
      </c>
      <c r="M4252" s="183" t="str">
        <f>L4252*(1-K4252)</f>
      </c>
    </row>
    <row r="4253">
      <c r="A4253" t="s">
        <v>167</v>
      </c>
      <c r="B4253" t="s">
        <v>257</v>
      </c>
      <c r="C4253" s="35" t="s">
        <v>259</v>
      </c>
      <c r="D4253" t="s">
        <v>530</v>
      </c>
      <c r="E4253" t="s">
        <v>548</v>
      </c>
      <c r="F4253" s="176" t="n">
        <v>2027</v>
      </c>
      <c r="G4253" s="177" t="n">
        <v>41</v>
      </c>
      <c r="H4253" s="178" t="n">
        <v>3992.32635120693</v>
      </c>
      <c r="I4253" s="179" t="n">
        <v>4090462.65546823</v>
      </c>
      <c r="J4253" s="180" t="str">
        <f>IF(I4253&gt;0,H4253/I4253,0)</f>
      </c>
      <c r="K4253" s="181" t="str">
        <f>1-EXP(-J4253)</f>
      </c>
      <c r="L4253" s="182" t="str">
        <f>IF(G4253=30,1,M4252)</f>
      </c>
      <c r="M4253" s="183" t="str">
        <f>L4253*(1-K4253)</f>
      </c>
    </row>
    <row r="4254">
      <c r="A4254" t="s">
        <v>167</v>
      </c>
      <c r="B4254" t="s">
        <v>257</v>
      </c>
      <c r="C4254" s="35" t="s">
        <v>259</v>
      </c>
      <c r="D4254" t="s">
        <v>530</v>
      </c>
      <c r="E4254" t="s">
        <v>548</v>
      </c>
      <c r="F4254" s="176" t="n">
        <v>2027</v>
      </c>
      <c r="G4254" s="177" t="n">
        <v>42</v>
      </c>
      <c r="H4254" s="178" t="n">
        <v>4555.41654110738</v>
      </c>
      <c r="I4254" s="179" t="n">
        <v>4162692.21818531</v>
      </c>
      <c r="J4254" s="180" t="str">
        <f>IF(I4254&gt;0,H4254/I4254,0)</f>
      </c>
      <c r="K4254" s="181" t="str">
        <f>1-EXP(-J4254)</f>
      </c>
      <c r="L4254" s="182" t="str">
        <f>IF(G4254=30,1,M4253)</f>
      </c>
      <c r="M4254" s="183" t="str">
        <f>L4254*(1-K4254)</f>
      </c>
    </row>
    <row r="4255">
      <c r="A4255" t="s">
        <v>167</v>
      </c>
      <c r="B4255" t="s">
        <v>257</v>
      </c>
      <c r="C4255" s="35" t="s">
        <v>259</v>
      </c>
      <c r="D4255" t="s">
        <v>530</v>
      </c>
      <c r="E4255" t="s">
        <v>548</v>
      </c>
      <c r="F4255" s="176" t="n">
        <v>2027</v>
      </c>
      <c r="G4255" s="177" t="n">
        <v>43</v>
      </c>
      <c r="H4255" s="178" t="n">
        <v>5203.25914312558</v>
      </c>
      <c r="I4255" s="179" t="n">
        <v>4193226.22808587</v>
      </c>
      <c r="J4255" s="180" t="str">
        <f>IF(I4255&gt;0,H4255/I4255,0)</f>
      </c>
      <c r="K4255" s="181" t="str">
        <f>1-EXP(-J4255)</f>
      </c>
      <c r="L4255" s="182" t="str">
        <f>IF(G4255=30,1,M4254)</f>
      </c>
      <c r="M4255" s="183" t="str">
        <f>L4255*(1-K4255)</f>
      </c>
    </row>
    <row r="4256">
      <c r="A4256" t="s">
        <v>167</v>
      </c>
      <c r="B4256" t="s">
        <v>257</v>
      </c>
      <c r="C4256" s="35" t="s">
        <v>259</v>
      </c>
      <c r="D4256" t="s">
        <v>530</v>
      </c>
      <c r="E4256" t="s">
        <v>548</v>
      </c>
      <c r="F4256" s="176" t="n">
        <v>2027</v>
      </c>
      <c r="G4256" s="177" t="n">
        <v>44</v>
      </c>
      <c r="H4256" s="178" t="n">
        <v>5327.61286388849</v>
      </c>
      <c r="I4256" s="179" t="n">
        <v>4163762.51566824</v>
      </c>
      <c r="J4256" s="180" t="str">
        <f>IF(I4256&gt;0,H4256/I4256,0)</f>
      </c>
      <c r="K4256" s="181" t="str">
        <f>1-EXP(-J4256)</f>
      </c>
      <c r="L4256" s="182" t="str">
        <f>IF(G4256=30,1,M4255)</f>
      </c>
      <c r="M4256" s="183" t="str">
        <f>L4256*(1-K4256)</f>
      </c>
    </row>
    <row r="4257">
      <c r="A4257" t="s">
        <v>167</v>
      </c>
      <c r="B4257" t="s">
        <v>257</v>
      </c>
      <c r="C4257" s="35" t="s">
        <v>259</v>
      </c>
      <c r="D4257" t="s">
        <v>530</v>
      </c>
      <c r="E4257" t="s">
        <v>548</v>
      </c>
      <c r="F4257" s="176" t="n">
        <v>2027</v>
      </c>
      <c r="G4257" s="177" t="n">
        <v>45</v>
      </c>
      <c r="H4257" s="178" t="n">
        <v>5572.41252019942</v>
      </c>
      <c r="I4257" s="179" t="n">
        <v>4109873.75798832</v>
      </c>
      <c r="J4257" s="180" t="str">
        <f>IF(I4257&gt;0,H4257/I4257,0)</f>
      </c>
      <c r="K4257" s="181" t="str">
        <f>1-EXP(-J4257)</f>
      </c>
      <c r="L4257" s="182" t="str">
        <f>IF(G4257=30,1,M4256)</f>
      </c>
      <c r="M4257" s="183" t="str">
        <f>L4257*(1-K4257)</f>
      </c>
    </row>
    <row r="4258">
      <c r="A4258" t="s">
        <v>167</v>
      </c>
      <c r="B4258" t="s">
        <v>257</v>
      </c>
      <c r="C4258" s="35" t="s">
        <v>259</v>
      </c>
      <c r="D4258" t="s">
        <v>530</v>
      </c>
      <c r="E4258" t="s">
        <v>548</v>
      </c>
      <c r="F4258" s="176" t="n">
        <v>2027</v>
      </c>
      <c r="G4258" s="177" t="n">
        <v>46</v>
      </c>
      <c r="H4258" s="178" t="n">
        <v>6665.29573956565</v>
      </c>
      <c r="I4258" s="179" t="n">
        <v>4048640.91510846</v>
      </c>
      <c r="J4258" s="180" t="str">
        <f>IF(I4258&gt;0,H4258/I4258,0)</f>
      </c>
      <c r="K4258" s="181" t="str">
        <f>1-EXP(-J4258)</f>
      </c>
      <c r="L4258" s="182" t="str">
        <f>IF(G4258=30,1,M4257)</f>
      </c>
      <c r="M4258" s="183" t="str">
        <f>L4258*(1-K4258)</f>
      </c>
    </row>
    <row r="4259">
      <c r="A4259" t="s">
        <v>167</v>
      </c>
      <c r="B4259" t="s">
        <v>257</v>
      </c>
      <c r="C4259" s="35" t="s">
        <v>259</v>
      </c>
      <c r="D4259" t="s">
        <v>530</v>
      </c>
      <c r="E4259" t="s">
        <v>548</v>
      </c>
      <c r="F4259" s="176" t="n">
        <v>2027</v>
      </c>
      <c r="G4259" s="177" t="n">
        <v>47</v>
      </c>
      <c r="H4259" s="178" t="n">
        <v>6971.47797886869</v>
      </c>
      <c r="I4259" s="179" t="n">
        <v>3992947.30473949</v>
      </c>
      <c r="J4259" s="180" t="str">
        <f>IF(I4259&gt;0,H4259/I4259,0)</f>
      </c>
      <c r="K4259" s="181" t="str">
        <f>1-EXP(-J4259)</f>
      </c>
      <c r="L4259" s="182" t="str">
        <f>IF(G4259=30,1,M4258)</f>
      </c>
      <c r="M4259" s="183" t="str">
        <f>L4259*(1-K4259)</f>
      </c>
    </row>
    <row r="4260">
      <c r="A4260" t="s">
        <v>167</v>
      </c>
      <c r="B4260" t="s">
        <v>257</v>
      </c>
      <c r="C4260" s="35" t="s">
        <v>259</v>
      </c>
      <c r="D4260" t="s">
        <v>530</v>
      </c>
      <c r="E4260" t="s">
        <v>548</v>
      </c>
      <c r="F4260" s="176" t="n">
        <v>2027</v>
      </c>
      <c r="G4260" s="177" t="n">
        <v>48</v>
      </c>
      <c r="H4260" s="178" t="n">
        <v>7362.25928175245</v>
      </c>
      <c r="I4260" s="179" t="n">
        <v>3923785.19270959</v>
      </c>
      <c r="J4260" s="180" t="str">
        <f>IF(I4260&gt;0,H4260/I4260,0)</f>
      </c>
      <c r="K4260" s="181" t="str">
        <f>1-EXP(-J4260)</f>
      </c>
      <c r="L4260" s="182" t="str">
        <f>IF(G4260=30,1,M4259)</f>
      </c>
      <c r="M4260" s="183" t="str">
        <f>L4260*(1-K4260)</f>
      </c>
    </row>
    <row r="4261">
      <c r="A4261" t="s">
        <v>167</v>
      </c>
      <c r="B4261" t="s">
        <v>257</v>
      </c>
      <c r="C4261" s="35" t="s">
        <v>259</v>
      </c>
      <c r="D4261" t="s">
        <v>530</v>
      </c>
      <c r="E4261" t="s">
        <v>548</v>
      </c>
      <c r="F4261" s="176" t="n">
        <v>2027</v>
      </c>
      <c r="G4261" s="177" t="n">
        <v>49</v>
      </c>
      <c r="H4261" s="178" t="n">
        <v>7576.61632861385</v>
      </c>
      <c r="I4261" s="179" t="n">
        <v>3830094.80461674</v>
      </c>
      <c r="J4261" s="180" t="str">
        <f>IF(I4261&gt;0,H4261/I4261,0)</f>
      </c>
      <c r="K4261" s="181" t="str">
        <f>1-EXP(-J4261)</f>
      </c>
      <c r="L4261" s="182" t="str">
        <f>IF(G4261=30,1,M4260)</f>
      </c>
      <c r="M4261" s="183" t="str">
        <f>L4261*(1-K4261)</f>
      </c>
    </row>
    <row r="4262">
      <c r="A4262" t="s">
        <v>167</v>
      </c>
      <c r="B4262" t="s">
        <v>257</v>
      </c>
      <c r="C4262" s="35" t="s">
        <v>259</v>
      </c>
      <c r="D4262" t="s">
        <v>530</v>
      </c>
      <c r="E4262" t="s">
        <v>548</v>
      </c>
      <c r="F4262" s="176" t="n">
        <v>2027</v>
      </c>
      <c r="G4262" s="177" t="n">
        <v>50</v>
      </c>
      <c r="H4262" s="178" t="n">
        <v>7838.47388005343</v>
      </c>
      <c r="I4262" s="179" t="n">
        <v>3740704.42932439</v>
      </c>
      <c r="J4262" s="180" t="str">
        <f>IF(I4262&gt;0,H4262/I4262,0)</f>
      </c>
      <c r="K4262" s="181" t="str">
        <f>1-EXP(-J4262)</f>
      </c>
      <c r="L4262" s="182" t="str">
        <f>IF(G4262=30,1,M4261)</f>
      </c>
      <c r="M4262" s="183" t="str">
        <f>L4262*(1-K4262)</f>
      </c>
    </row>
    <row r="4263">
      <c r="A4263" t="s">
        <v>167</v>
      </c>
      <c r="B4263" t="s">
        <v>257</v>
      </c>
      <c r="C4263" s="35" t="s">
        <v>259</v>
      </c>
      <c r="D4263" t="s">
        <v>530</v>
      </c>
      <c r="E4263" t="s">
        <v>548</v>
      </c>
      <c r="F4263" s="176" t="n">
        <v>2027</v>
      </c>
      <c r="G4263" s="177" t="n">
        <v>51</v>
      </c>
      <c r="H4263" s="178" t="n">
        <v>8749.95249311962</v>
      </c>
      <c r="I4263" s="179" t="n">
        <v>3667029.33084045</v>
      </c>
      <c r="J4263" s="180" t="str">
        <f>IF(I4263&gt;0,H4263/I4263,0)</f>
      </c>
      <c r="K4263" s="181" t="str">
        <f>1-EXP(-J4263)</f>
      </c>
      <c r="L4263" s="182" t="str">
        <f>IF(G4263=30,1,M4262)</f>
      </c>
      <c r="M4263" s="183" t="str">
        <f>L4263*(1-K4263)</f>
      </c>
    </row>
    <row r="4264">
      <c r="A4264" t="s">
        <v>167</v>
      </c>
      <c r="B4264" t="s">
        <v>257</v>
      </c>
      <c r="C4264" s="35" t="s">
        <v>259</v>
      </c>
      <c r="D4264" t="s">
        <v>530</v>
      </c>
      <c r="E4264" t="s">
        <v>548</v>
      </c>
      <c r="F4264" s="176" t="n">
        <v>2027</v>
      </c>
      <c r="G4264" s="177" t="n">
        <v>52</v>
      </c>
      <c r="H4264" s="178" t="n">
        <v>9203.15497683663</v>
      </c>
      <c r="I4264" s="179" t="n">
        <v>3580801.47666385</v>
      </c>
      <c r="J4264" s="180" t="str">
        <f>IF(I4264&gt;0,H4264/I4264,0)</f>
      </c>
      <c r="K4264" s="181" t="str">
        <f>1-EXP(-J4264)</f>
      </c>
      <c r="L4264" s="182" t="str">
        <f>IF(G4264=30,1,M4263)</f>
      </c>
      <c r="M4264" s="183" t="str">
        <f>L4264*(1-K4264)</f>
      </c>
    </row>
    <row r="4265">
      <c r="A4265" t="s">
        <v>167</v>
      </c>
      <c r="B4265" t="s">
        <v>257</v>
      </c>
      <c r="C4265" s="35" t="s">
        <v>259</v>
      </c>
      <c r="D4265" t="s">
        <v>530</v>
      </c>
      <c r="E4265" t="s">
        <v>548</v>
      </c>
      <c r="F4265" s="176" t="n">
        <v>2027</v>
      </c>
      <c r="G4265" s="177" t="n">
        <v>53</v>
      </c>
      <c r="H4265" s="178" t="n">
        <v>9805.21190106219</v>
      </c>
      <c r="I4265" s="179" t="n">
        <v>3510417.50274366</v>
      </c>
      <c r="J4265" s="180" t="str">
        <f>IF(I4265&gt;0,H4265/I4265,0)</f>
      </c>
      <c r="K4265" s="181" t="str">
        <f>1-EXP(-J4265)</f>
      </c>
      <c r="L4265" s="182" t="str">
        <f>IF(G4265=30,1,M4264)</f>
      </c>
      <c r="M4265" s="183" t="str">
        <f>L4265*(1-K4265)</f>
      </c>
    </row>
    <row r="4266">
      <c r="A4266" t="s">
        <v>167</v>
      </c>
      <c r="B4266" t="s">
        <v>257</v>
      </c>
      <c r="C4266" s="35" t="s">
        <v>259</v>
      </c>
      <c r="D4266" t="s">
        <v>530</v>
      </c>
      <c r="E4266" t="s">
        <v>548</v>
      </c>
      <c r="F4266" s="176" t="n">
        <v>2027</v>
      </c>
      <c r="G4266" s="177" t="n">
        <v>54</v>
      </c>
      <c r="H4266" s="178" t="n">
        <v>10759.8678206209</v>
      </c>
      <c r="I4266" s="179" t="n">
        <v>3440801.13955843</v>
      </c>
      <c r="J4266" s="180" t="str">
        <f>IF(I4266&gt;0,H4266/I4266,0)</f>
      </c>
      <c r="K4266" s="181" t="str">
        <f>1-EXP(-J4266)</f>
      </c>
      <c r="L4266" s="182" t="str">
        <f>IF(G4266=30,1,M4265)</f>
      </c>
      <c r="M4266" s="183" t="str">
        <f>L4266*(1-K4266)</f>
      </c>
    </row>
    <row r="4267">
      <c r="A4267" t="s">
        <v>167</v>
      </c>
      <c r="B4267" t="s">
        <v>257</v>
      </c>
      <c r="C4267" s="35" t="s">
        <v>259</v>
      </c>
      <c r="D4267" t="s">
        <v>530</v>
      </c>
      <c r="E4267" t="s">
        <v>548</v>
      </c>
      <c r="F4267" s="176" t="n">
        <v>2027</v>
      </c>
      <c r="G4267" s="177" t="n">
        <v>55</v>
      </c>
      <c r="H4267" s="178" t="n">
        <v>11626.3192370047</v>
      </c>
      <c r="I4267" s="179" t="n">
        <v>3349258.3803519</v>
      </c>
      <c r="J4267" s="180" t="str">
        <f>IF(I4267&gt;0,H4267/I4267,0)</f>
      </c>
      <c r="K4267" s="181" t="str">
        <f>1-EXP(-J4267)</f>
      </c>
      <c r="L4267" s="182" t="str">
        <f>IF(G4267=30,1,M4266)</f>
      </c>
      <c r="M4267" s="183" t="str">
        <f>L4267*(1-K4267)</f>
      </c>
    </row>
    <row r="4268">
      <c r="A4268" t="s">
        <v>167</v>
      </c>
      <c r="B4268" t="s">
        <v>257</v>
      </c>
      <c r="C4268" s="35" t="s">
        <v>259</v>
      </c>
      <c r="D4268" t="s">
        <v>530</v>
      </c>
      <c r="E4268" t="s">
        <v>548</v>
      </c>
      <c r="F4268" s="176" t="n">
        <v>2027</v>
      </c>
      <c r="G4268" s="177" t="n">
        <v>56</v>
      </c>
      <c r="H4268" s="178" t="n">
        <v>12674.58034156</v>
      </c>
      <c r="I4268" s="179" t="n">
        <v>3268262.77083261</v>
      </c>
      <c r="J4268" s="180" t="str">
        <f>IF(I4268&gt;0,H4268/I4268,0)</f>
      </c>
      <c r="K4268" s="181" t="str">
        <f>1-EXP(-J4268)</f>
      </c>
      <c r="L4268" s="182" t="str">
        <f>IF(G4268=30,1,M4267)</f>
      </c>
      <c r="M4268" s="183" t="str">
        <f>L4268*(1-K4268)</f>
      </c>
    </row>
    <row r="4269">
      <c r="A4269" t="s">
        <v>167</v>
      </c>
      <c r="B4269" t="s">
        <v>257</v>
      </c>
      <c r="C4269" s="35" t="s">
        <v>259</v>
      </c>
      <c r="D4269" t="s">
        <v>530</v>
      </c>
      <c r="E4269" t="s">
        <v>548</v>
      </c>
      <c r="F4269" s="176" t="n">
        <v>2027</v>
      </c>
      <c r="G4269" s="177" t="n">
        <v>57</v>
      </c>
      <c r="H4269" s="178" t="n">
        <v>13568.4250045008</v>
      </c>
      <c r="I4269" s="179" t="n">
        <v>3184896.585234</v>
      </c>
      <c r="J4269" s="180" t="str">
        <f>IF(I4269&gt;0,H4269/I4269,0)</f>
      </c>
      <c r="K4269" s="181" t="str">
        <f>1-EXP(-J4269)</f>
      </c>
      <c r="L4269" s="182" t="str">
        <f>IF(G4269=30,1,M4268)</f>
      </c>
      <c r="M4269" s="183" t="str">
        <f>L4269*(1-K4269)</f>
      </c>
    </row>
    <row r="4270">
      <c r="A4270" t="s">
        <v>167</v>
      </c>
      <c r="B4270" t="s">
        <v>257</v>
      </c>
      <c r="C4270" s="35" t="s">
        <v>259</v>
      </c>
      <c r="D4270" t="s">
        <v>530</v>
      </c>
      <c r="E4270" t="s">
        <v>548</v>
      </c>
      <c r="F4270" s="176" t="n">
        <v>2027</v>
      </c>
      <c r="G4270" s="177" t="n">
        <v>58</v>
      </c>
      <c r="H4270" s="178" t="n">
        <v>14487.453693187</v>
      </c>
      <c r="I4270" s="179" t="n">
        <v>3085450.24723231</v>
      </c>
      <c r="J4270" s="180" t="str">
        <f>IF(I4270&gt;0,H4270/I4270,0)</f>
      </c>
      <c r="K4270" s="181" t="str">
        <f>1-EXP(-J4270)</f>
      </c>
      <c r="L4270" s="182" t="str">
        <f>IF(G4270=30,1,M4269)</f>
      </c>
      <c r="M4270" s="183" t="str">
        <f>L4270*(1-K4270)</f>
      </c>
    </row>
    <row r="4271">
      <c r="A4271" t="s">
        <v>167</v>
      </c>
      <c r="B4271" t="s">
        <v>257</v>
      </c>
      <c r="C4271" s="35" t="s">
        <v>259</v>
      </c>
      <c r="D4271" t="s">
        <v>530</v>
      </c>
      <c r="E4271" t="s">
        <v>548</v>
      </c>
      <c r="F4271" s="176" t="n">
        <v>2027</v>
      </c>
      <c r="G4271" s="177" t="n">
        <v>59</v>
      </c>
      <c r="H4271" s="178" t="n">
        <v>14940.3569636019</v>
      </c>
      <c r="I4271" s="179" t="n">
        <v>2979157.74243666</v>
      </c>
      <c r="J4271" s="180" t="str">
        <f>IF(I4271&gt;0,H4271/I4271,0)</f>
      </c>
      <c r="K4271" s="181" t="str">
        <f>1-EXP(-J4271)</f>
      </c>
      <c r="L4271" s="182" t="str">
        <f>IF(G4271=30,1,M4270)</f>
      </c>
      <c r="M4271" s="183" t="str">
        <f>L4271*(1-K4271)</f>
      </c>
    </row>
    <row r="4272">
      <c r="A4272" t="s">
        <v>167</v>
      </c>
      <c r="B4272" t="s">
        <v>257</v>
      </c>
      <c r="C4272" s="35" t="s">
        <v>259</v>
      </c>
      <c r="D4272" t="s">
        <v>530</v>
      </c>
      <c r="E4272" t="s">
        <v>548</v>
      </c>
      <c r="F4272" s="176" t="n">
        <v>2027</v>
      </c>
      <c r="G4272" s="177" t="n">
        <v>60</v>
      </c>
      <c r="H4272" s="178" t="n">
        <v>15685.0583589451</v>
      </c>
      <c r="I4272" s="179" t="n">
        <v>2875439.88957117</v>
      </c>
      <c r="J4272" s="180" t="str">
        <f>IF(I4272&gt;0,H4272/I4272,0)</f>
      </c>
      <c r="K4272" s="181" t="str">
        <f>1-EXP(-J4272)</f>
      </c>
      <c r="L4272" s="182" t="str">
        <f>IF(G4272=30,1,M4271)</f>
      </c>
      <c r="M4272" s="183" t="str">
        <f>L4272*(1-K4272)</f>
      </c>
    </row>
    <row r="4273">
      <c r="A4273" t="s">
        <v>167</v>
      </c>
      <c r="B4273" t="s">
        <v>257</v>
      </c>
      <c r="C4273" s="35" t="s">
        <v>259</v>
      </c>
      <c r="D4273" t="s">
        <v>530</v>
      </c>
      <c r="E4273" t="s">
        <v>548</v>
      </c>
      <c r="F4273" s="176" t="n">
        <v>2027</v>
      </c>
      <c r="G4273" s="177" t="n">
        <v>61</v>
      </c>
      <c r="H4273" s="178" t="n">
        <v>17000.2255783525</v>
      </c>
      <c r="I4273" s="179" t="n">
        <v>2759001.71400548</v>
      </c>
      <c r="J4273" s="180" t="str">
        <f>IF(I4273&gt;0,H4273/I4273,0)</f>
      </c>
      <c r="K4273" s="181" t="str">
        <f>1-EXP(-J4273)</f>
      </c>
      <c r="L4273" s="182" t="str">
        <f>IF(G4273=30,1,M4272)</f>
      </c>
      <c r="M4273" s="183" t="str">
        <f>L4273*(1-K4273)</f>
      </c>
    </row>
    <row r="4274">
      <c r="A4274" t="s">
        <v>167</v>
      </c>
      <c r="B4274" t="s">
        <v>257</v>
      </c>
      <c r="C4274" s="35" t="s">
        <v>259</v>
      </c>
      <c r="D4274" t="s">
        <v>530</v>
      </c>
      <c r="E4274" t="s">
        <v>548</v>
      </c>
      <c r="F4274" s="176" t="n">
        <v>2027</v>
      </c>
      <c r="G4274" s="177" t="n">
        <v>62</v>
      </c>
      <c r="H4274" s="178" t="n">
        <v>17830.402497697</v>
      </c>
      <c r="I4274" s="179" t="n">
        <v>2630047.25780528</v>
      </c>
      <c r="J4274" s="180" t="str">
        <f>IF(I4274&gt;0,H4274/I4274,0)</f>
      </c>
      <c r="K4274" s="181" t="str">
        <f>1-EXP(-J4274)</f>
      </c>
      <c r="L4274" s="182" t="str">
        <f>IF(G4274=30,1,M4273)</f>
      </c>
      <c r="M4274" s="183" t="str">
        <f>L4274*(1-K4274)</f>
      </c>
    </row>
    <row r="4275">
      <c r="A4275" t="s">
        <v>167</v>
      </c>
      <c r="B4275" t="s">
        <v>257</v>
      </c>
      <c r="C4275" s="35" t="s">
        <v>259</v>
      </c>
      <c r="D4275" t="s">
        <v>530</v>
      </c>
      <c r="E4275" t="s">
        <v>548</v>
      </c>
      <c r="F4275" s="176" t="n">
        <v>2027</v>
      </c>
      <c r="G4275" s="177" t="n">
        <v>63</v>
      </c>
      <c r="H4275" s="178" t="n">
        <v>18712.430305696</v>
      </c>
      <c r="I4275" s="179" t="n">
        <v>2502652.35124121</v>
      </c>
      <c r="J4275" s="180" t="str">
        <f>IF(I4275&gt;0,H4275/I4275,0)</f>
      </c>
      <c r="K4275" s="181" t="str">
        <f>1-EXP(-J4275)</f>
      </c>
      <c r="L4275" s="182" t="str">
        <f>IF(G4275=30,1,M4274)</f>
      </c>
      <c r="M4275" s="183" t="str">
        <f>L4275*(1-K4275)</f>
      </c>
    </row>
    <row r="4276">
      <c r="A4276" t="s">
        <v>167</v>
      </c>
      <c r="B4276" t="s">
        <v>257</v>
      </c>
      <c r="C4276" s="35" t="s">
        <v>259</v>
      </c>
      <c r="D4276" t="s">
        <v>530</v>
      </c>
      <c r="E4276" t="s">
        <v>548</v>
      </c>
      <c r="F4276" s="176" t="n">
        <v>2027</v>
      </c>
      <c r="G4276" s="177" t="n">
        <v>64</v>
      </c>
      <c r="H4276" s="178" t="n">
        <v>19777.980839898</v>
      </c>
      <c r="I4276" s="179" t="n">
        <v>2375729.05119897</v>
      </c>
      <c r="J4276" s="180" t="str">
        <f>IF(I4276&gt;0,H4276/I4276,0)</f>
      </c>
      <c r="K4276" s="181" t="str">
        <f>1-EXP(-J4276)</f>
      </c>
      <c r="L4276" s="182" t="str">
        <f>IF(G4276=30,1,M4275)</f>
      </c>
      <c r="M4276" s="183" t="str">
        <f>L4276*(1-K4276)</f>
      </c>
    </row>
    <row r="4277">
      <c r="A4277" t="s">
        <v>167</v>
      </c>
      <c r="B4277" t="s">
        <v>257</v>
      </c>
      <c r="C4277" s="35" t="s">
        <v>259</v>
      </c>
      <c r="D4277" t="s">
        <v>530</v>
      </c>
      <c r="E4277" t="s">
        <v>548</v>
      </c>
      <c r="F4277" s="176" t="n">
        <v>2027</v>
      </c>
      <c r="G4277" s="177" t="n">
        <v>65</v>
      </c>
      <c r="H4277" s="178" t="n">
        <v>20770.3204744223</v>
      </c>
      <c r="I4277" s="179" t="n">
        <v>2248531.04921459</v>
      </c>
      <c r="J4277" s="180" t="str">
        <f>IF(I4277&gt;0,H4277/I4277,0)</f>
      </c>
      <c r="K4277" s="181" t="str">
        <f>1-EXP(-J4277)</f>
      </c>
      <c r="L4277" s="182" t="str">
        <f>IF(G4277=30,1,M4276)</f>
      </c>
      <c r="M4277" s="183" t="str">
        <f>L4277*(1-K4277)</f>
      </c>
    </row>
    <row r="4278">
      <c r="A4278" t="s">
        <v>167</v>
      </c>
      <c r="B4278" t="s">
        <v>257</v>
      </c>
      <c r="C4278" s="35" t="s">
        <v>259</v>
      </c>
      <c r="D4278" t="s">
        <v>530</v>
      </c>
      <c r="E4278" t="s">
        <v>548</v>
      </c>
      <c r="F4278" s="176" t="n">
        <v>2027</v>
      </c>
      <c r="G4278" s="177" t="n">
        <v>66</v>
      </c>
      <c r="H4278" s="178" t="n">
        <v>21079.6652409099</v>
      </c>
      <c r="I4278" s="179" t="n">
        <v>2120436.65165167</v>
      </c>
      <c r="J4278" s="180" t="str">
        <f>IF(I4278&gt;0,H4278/I4278,0)</f>
      </c>
      <c r="K4278" s="181" t="str">
        <f>1-EXP(-J4278)</f>
      </c>
      <c r="L4278" s="182" t="str">
        <f>IF(G4278=30,1,M4277)</f>
      </c>
      <c r="M4278" s="183" t="str">
        <f>L4278*(1-K4278)</f>
      </c>
    </row>
    <row r="4279">
      <c r="A4279" t="s">
        <v>167</v>
      </c>
      <c r="B4279" t="s">
        <v>257</v>
      </c>
      <c r="C4279" s="35" t="s">
        <v>259</v>
      </c>
      <c r="D4279" t="s">
        <v>530</v>
      </c>
      <c r="E4279" t="s">
        <v>548</v>
      </c>
      <c r="F4279" s="176" t="n">
        <v>2027</v>
      </c>
      <c r="G4279" s="177" t="n">
        <v>67</v>
      </c>
      <c r="H4279" s="178" t="n">
        <v>21593.5878215414</v>
      </c>
      <c r="I4279" s="179" t="n">
        <v>1988089.43110004</v>
      </c>
      <c r="J4279" s="180" t="str">
        <f>IF(I4279&gt;0,H4279/I4279,0)</f>
      </c>
      <c r="K4279" s="181" t="str">
        <f>1-EXP(-J4279)</f>
      </c>
      <c r="L4279" s="182" t="str">
        <f>IF(G4279=30,1,M4278)</f>
      </c>
      <c r="M4279" s="183" t="str">
        <f>L4279*(1-K4279)</f>
      </c>
    </row>
    <row r="4280">
      <c r="A4280" t="s">
        <v>167</v>
      </c>
      <c r="B4280" t="s">
        <v>257</v>
      </c>
      <c r="C4280" s="35" t="s">
        <v>259</v>
      </c>
      <c r="D4280" t="s">
        <v>530</v>
      </c>
      <c r="E4280" t="s">
        <v>548</v>
      </c>
      <c r="F4280" s="176" t="n">
        <v>2027</v>
      </c>
      <c r="G4280" s="177" t="n">
        <v>68</v>
      </c>
      <c r="H4280" s="178" t="n">
        <v>21956.0018316359</v>
      </c>
      <c r="I4280" s="179" t="n">
        <v>1851513.95264498</v>
      </c>
      <c r="J4280" s="180" t="str">
        <f>IF(I4280&gt;0,H4280/I4280,0)</f>
      </c>
      <c r="K4280" s="181" t="str">
        <f>1-EXP(-J4280)</f>
      </c>
      <c r="L4280" s="182" t="str">
        <f>IF(G4280=30,1,M4279)</f>
      </c>
      <c r="M4280" s="183" t="str">
        <f>L4280*(1-K4280)</f>
      </c>
    </row>
    <row r="4281">
      <c r="A4281" t="s">
        <v>167</v>
      </c>
      <c r="B4281" t="s">
        <v>257</v>
      </c>
      <c r="C4281" s="35" t="s">
        <v>259</v>
      </c>
      <c r="D4281" t="s">
        <v>530</v>
      </c>
      <c r="E4281" t="s">
        <v>548</v>
      </c>
      <c r="F4281" s="176" t="n">
        <v>2027</v>
      </c>
      <c r="G4281" s="177" t="n">
        <v>69</v>
      </c>
      <c r="H4281" s="178" t="n">
        <v>20432.2319426047</v>
      </c>
      <c r="I4281" s="179" t="n">
        <v>1720934.99464726</v>
      </c>
      <c r="J4281" s="180" t="str">
        <f>IF(I4281&gt;0,H4281/I4281,0)</f>
      </c>
      <c r="K4281" s="181" t="str">
        <f>1-EXP(-J4281)</f>
      </c>
      <c r="L4281" s="182" t="str">
        <f>IF(G4281=30,1,M4280)</f>
      </c>
      <c r="M4281" s="183" t="str">
        <f>L4281*(1-K4281)</f>
      </c>
    </row>
    <row r="4282">
      <c r="A4282" t="s">
        <v>167</v>
      </c>
      <c r="B4282" t="s">
        <v>257</v>
      </c>
      <c r="C4282" s="35" t="s">
        <v>259</v>
      </c>
      <c r="D4282" t="s">
        <v>530</v>
      </c>
      <c r="E4282" t="s">
        <v>548</v>
      </c>
      <c r="F4282" s="176" t="n">
        <v>2028</v>
      </c>
      <c r="G4282" s="177" t="n">
        <v>30</v>
      </c>
      <c r="H4282" s="178" t="n">
        <v>898.127047846495</v>
      </c>
      <c r="I4282" s="179" t="n">
        <v>4433727.5987214</v>
      </c>
      <c r="J4282" s="180" t="str">
        <f>IF(I4282&gt;0,H4282/I4282,0)</f>
      </c>
      <c r="K4282" s="181" t="str">
        <f>1-EXP(-J4282)</f>
      </c>
      <c r="L4282" s="182" t="str">
        <f>IF(G4282=30,1,M4281)</f>
      </c>
      <c r="M4282" s="183" t="str">
        <f>L4282*(1-K4282)</f>
      </c>
    </row>
    <row r="4283">
      <c r="A4283" t="s">
        <v>167</v>
      </c>
      <c r="B4283" t="s">
        <v>257</v>
      </c>
      <c r="C4283" s="35" t="s">
        <v>259</v>
      </c>
      <c r="D4283" t="s">
        <v>530</v>
      </c>
      <c r="E4283" t="s">
        <v>548</v>
      </c>
      <c r="F4283" s="176" t="n">
        <v>2028</v>
      </c>
      <c r="G4283" s="177" t="n">
        <v>31</v>
      </c>
      <c r="H4283" s="178" t="n">
        <v>1300.17782368118</v>
      </c>
      <c r="I4283" s="179" t="n">
        <v>4431466.96997931</v>
      </c>
      <c r="J4283" s="180" t="str">
        <f>IF(I4283&gt;0,H4283/I4283,0)</f>
      </c>
      <c r="K4283" s="181" t="str">
        <f>1-EXP(-J4283)</f>
      </c>
      <c r="L4283" s="182" t="str">
        <f>IF(G4283=30,1,M4282)</f>
      </c>
      <c r="M4283" s="183" t="str">
        <f>L4283*(1-K4283)</f>
      </c>
    </row>
    <row r="4284">
      <c r="A4284" t="s">
        <v>167</v>
      </c>
      <c r="B4284" t="s">
        <v>257</v>
      </c>
      <c r="C4284" s="35" t="s">
        <v>259</v>
      </c>
      <c r="D4284" t="s">
        <v>530</v>
      </c>
      <c r="E4284" t="s">
        <v>548</v>
      </c>
      <c r="F4284" s="176" t="n">
        <v>2028</v>
      </c>
      <c r="G4284" s="177" t="n">
        <v>32</v>
      </c>
      <c r="H4284" s="178" t="n">
        <v>1316.32417142802</v>
      </c>
      <c r="I4284" s="179" t="n">
        <v>4370033.12348786</v>
      </c>
      <c r="J4284" s="180" t="str">
        <f>IF(I4284&gt;0,H4284/I4284,0)</f>
      </c>
      <c r="K4284" s="181" t="str">
        <f>1-EXP(-J4284)</f>
      </c>
      <c r="L4284" s="182" t="str">
        <f>IF(G4284=30,1,M4283)</f>
      </c>
      <c r="M4284" s="183" t="str">
        <f>L4284*(1-K4284)</f>
      </c>
    </row>
    <row r="4285">
      <c r="A4285" t="s">
        <v>167</v>
      </c>
      <c r="B4285" t="s">
        <v>257</v>
      </c>
      <c r="C4285" s="35" t="s">
        <v>259</v>
      </c>
      <c r="D4285" t="s">
        <v>530</v>
      </c>
      <c r="E4285" t="s">
        <v>548</v>
      </c>
      <c r="F4285" s="176" t="n">
        <v>2028</v>
      </c>
      <c r="G4285" s="177" t="n">
        <v>33</v>
      </c>
      <c r="H4285" s="178" t="n">
        <v>1350.30918019174</v>
      </c>
      <c r="I4285" s="179" t="n">
        <v>4306735.49902474</v>
      </c>
      <c r="J4285" s="180" t="str">
        <f>IF(I4285&gt;0,H4285/I4285,0)</f>
      </c>
      <c r="K4285" s="181" t="str">
        <f>1-EXP(-J4285)</f>
      </c>
      <c r="L4285" s="182" t="str">
        <f>IF(G4285=30,1,M4284)</f>
      </c>
      <c r="M4285" s="183" t="str">
        <f>L4285*(1-K4285)</f>
      </c>
    </row>
    <row r="4286">
      <c r="A4286" t="s">
        <v>167</v>
      </c>
      <c r="B4286" t="s">
        <v>257</v>
      </c>
      <c r="C4286" s="35" t="s">
        <v>259</v>
      </c>
      <c r="D4286" t="s">
        <v>530</v>
      </c>
      <c r="E4286" t="s">
        <v>548</v>
      </c>
      <c r="F4286" s="176" t="n">
        <v>2028</v>
      </c>
      <c r="G4286" s="177" t="n">
        <v>34</v>
      </c>
      <c r="H4286" s="178" t="n">
        <v>1403.84293416209</v>
      </c>
      <c r="I4286" s="179" t="n">
        <v>4253201.53345979</v>
      </c>
      <c r="J4286" s="180" t="str">
        <f>IF(I4286&gt;0,H4286/I4286,0)</f>
      </c>
      <c r="K4286" s="181" t="str">
        <f>1-EXP(-J4286)</f>
      </c>
      <c r="L4286" s="182" t="str">
        <f>IF(G4286=30,1,M4285)</f>
      </c>
      <c r="M4286" s="183" t="str">
        <f>L4286*(1-K4286)</f>
      </c>
    </row>
    <row r="4287">
      <c r="A4287" t="s">
        <v>167</v>
      </c>
      <c r="B4287" t="s">
        <v>257</v>
      </c>
      <c r="C4287" s="35" t="s">
        <v>259</v>
      </c>
      <c r="D4287" t="s">
        <v>530</v>
      </c>
      <c r="E4287" t="s">
        <v>548</v>
      </c>
      <c r="F4287" s="176" t="n">
        <v>2028</v>
      </c>
      <c r="G4287" s="177" t="n">
        <v>35</v>
      </c>
      <c r="H4287" s="178" t="n">
        <v>1496.20086907896</v>
      </c>
      <c r="I4287" s="179" t="n">
        <v>4202398.7692937</v>
      </c>
      <c r="J4287" s="180" t="str">
        <f>IF(I4287&gt;0,H4287/I4287,0)</f>
      </c>
      <c r="K4287" s="181" t="str">
        <f>1-EXP(-J4287)</f>
      </c>
      <c r="L4287" s="182" t="str">
        <f>IF(G4287=30,1,M4286)</f>
      </c>
      <c r="M4287" s="183" t="str">
        <f>L4287*(1-K4287)</f>
      </c>
    </row>
    <row r="4288">
      <c r="A4288" t="s">
        <v>167</v>
      </c>
      <c r="B4288" t="s">
        <v>257</v>
      </c>
      <c r="C4288" s="35" t="s">
        <v>259</v>
      </c>
      <c r="D4288" t="s">
        <v>530</v>
      </c>
      <c r="E4288" t="s">
        <v>548</v>
      </c>
      <c r="F4288" s="176" t="n">
        <v>2028</v>
      </c>
      <c r="G4288" s="177" t="n">
        <v>36</v>
      </c>
      <c r="H4288" s="178" t="n">
        <v>1984.7264428188</v>
      </c>
      <c r="I4288" s="179" t="n">
        <v>4186849.36805701</v>
      </c>
      <c r="J4288" s="180" t="str">
        <f>IF(I4288&gt;0,H4288/I4288,0)</f>
      </c>
      <c r="K4288" s="181" t="str">
        <f>1-EXP(-J4288)</f>
      </c>
      <c r="L4288" s="182" t="str">
        <f>IF(G4288=30,1,M4287)</f>
      </c>
      <c r="M4288" s="183" t="str">
        <f>L4288*(1-K4288)</f>
      </c>
    </row>
    <row r="4289">
      <c r="A4289" t="s">
        <v>167</v>
      </c>
      <c r="B4289" t="s">
        <v>257</v>
      </c>
      <c r="C4289" s="35" t="s">
        <v>259</v>
      </c>
      <c r="D4289" t="s">
        <v>530</v>
      </c>
      <c r="E4289" t="s">
        <v>548</v>
      </c>
      <c r="F4289" s="176" t="n">
        <v>2028</v>
      </c>
      <c r="G4289" s="177" t="n">
        <v>37</v>
      </c>
      <c r="H4289" s="178" t="n">
        <v>2160.3706250758</v>
      </c>
      <c r="I4289" s="179" t="n">
        <v>4165727.78146306</v>
      </c>
      <c r="J4289" s="180" t="str">
        <f>IF(I4289&gt;0,H4289/I4289,0)</f>
      </c>
      <c r="K4289" s="181" t="str">
        <f>1-EXP(-J4289)</f>
      </c>
      <c r="L4289" s="182" t="str">
        <f>IF(G4289=30,1,M4288)</f>
      </c>
      <c r="M4289" s="183" t="str">
        <f>L4289*(1-K4289)</f>
      </c>
    </row>
    <row r="4290">
      <c r="A4290" t="s">
        <v>167</v>
      </c>
      <c r="B4290" t="s">
        <v>257</v>
      </c>
      <c r="C4290" s="35" t="s">
        <v>259</v>
      </c>
      <c r="D4290" t="s">
        <v>530</v>
      </c>
      <c r="E4290" t="s">
        <v>548</v>
      </c>
      <c r="F4290" s="176" t="n">
        <v>2028</v>
      </c>
      <c r="G4290" s="177" t="n">
        <v>38</v>
      </c>
      <c r="H4290" s="178" t="n">
        <v>2361.92460041235</v>
      </c>
      <c r="I4290" s="179" t="n">
        <v>4148185.56742479</v>
      </c>
      <c r="J4290" s="180" t="str">
        <f>IF(I4290&gt;0,H4290/I4290,0)</f>
      </c>
      <c r="K4290" s="181" t="str">
        <f>1-EXP(-J4290)</f>
      </c>
      <c r="L4290" s="182" t="str">
        <f>IF(G4290=30,1,M4289)</f>
      </c>
      <c r="M4290" s="183" t="str">
        <f>L4290*(1-K4290)</f>
      </c>
    </row>
    <row r="4291">
      <c r="A4291" t="s">
        <v>167</v>
      </c>
      <c r="B4291" t="s">
        <v>257</v>
      </c>
      <c r="C4291" s="35" t="s">
        <v>259</v>
      </c>
      <c r="D4291" t="s">
        <v>530</v>
      </c>
      <c r="E4291" t="s">
        <v>548</v>
      </c>
      <c r="F4291" s="176" t="n">
        <v>2028</v>
      </c>
      <c r="G4291" s="177" t="n">
        <v>39</v>
      </c>
      <c r="H4291" s="178" t="n">
        <v>2522.58749543273</v>
      </c>
      <c r="I4291" s="179" t="n">
        <v>4153893.99862062</v>
      </c>
      <c r="J4291" s="180" t="str">
        <f>IF(I4291&gt;0,H4291/I4291,0)</f>
      </c>
      <c r="K4291" s="181" t="str">
        <f>1-EXP(-J4291)</f>
      </c>
      <c r="L4291" s="182" t="str">
        <f>IF(G4291=30,1,M4290)</f>
      </c>
      <c r="M4291" s="183" t="str">
        <f>L4291*(1-K4291)</f>
      </c>
    </row>
    <row r="4292">
      <c r="A4292" t="s">
        <v>167</v>
      </c>
      <c r="B4292" t="s">
        <v>257</v>
      </c>
      <c r="C4292" s="35" t="s">
        <v>259</v>
      </c>
      <c r="D4292" t="s">
        <v>530</v>
      </c>
      <c r="E4292" t="s">
        <v>548</v>
      </c>
      <c r="F4292" s="176" t="n">
        <v>2028</v>
      </c>
      <c r="G4292" s="177" t="n">
        <v>40</v>
      </c>
      <c r="H4292" s="178" t="n">
        <v>2806.44192787789</v>
      </c>
      <c r="I4292" s="179" t="n">
        <v>4113948.24297231</v>
      </c>
      <c r="J4292" s="180" t="str">
        <f>IF(I4292&gt;0,H4292/I4292,0)</f>
      </c>
      <c r="K4292" s="181" t="str">
        <f>1-EXP(-J4292)</f>
      </c>
      <c r="L4292" s="182" t="str">
        <f>IF(G4292=30,1,M4291)</f>
      </c>
      <c r="M4292" s="183" t="str">
        <f>L4292*(1-K4292)</f>
      </c>
    </row>
    <row r="4293">
      <c r="A4293" t="s">
        <v>167</v>
      </c>
      <c r="B4293" t="s">
        <v>257</v>
      </c>
      <c r="C4293" s="35" t="s">
        <v>259</v>
      </c>
      <c r="D4293" t="s">
        <v>530</v>
      </c>
      <c r="E4293" t="s">
        <v>548</v>
      </c>
      <c r="F4293" s="176" t="n">
        <v>2028</v>
      </c>
      <c r="G4293" s="177" t="n">
        <v>41</v>
      </c>
      <c r="H4293" s="178" t="n">
        <v>3731.16388383063</v>
      </c>
      <c r="I4293" s="179" t="n">
        <v>4065382.36765547</v>
      </c>
      <c r="J4293" s="180" t="str">
        <f>IF(I4293&gt;0,H4293/I4293,0)</f>
      </c>
      <c r="K4293" s="181" t="str">
        <f>1-EXP(-J4293)</f>
      </c>
      <c r="L4293" s="182" t="str">
        <f>IF(G4293=30,1,M4292)</f>
      </c>
      <c r="M4293" s="183" t="str">
        <f>L4293*(1-K4293)</f>
      </c>
    </row>
    <row r="4294">
      <c r="A4294" t="s">
        <v>167</v>
      </c>
      <c r="B4294" t="s">
        <v>257</v>
      </c>
      <c r="C4294" s="35" t="s">
        <v>259</v>
      </c>
      <c r="D4294" t="s">
        <v>530</v>
      </c>
      <c r="E4294" t="s">
        <v>548</v>
      </c>
      <c r="F4294" s="176" t="n">
        <v>2028</v>
      </c>
      <c r="G4294" s="177" t="n">
        <v>42</v>
      </c>
      <c r="H4294" s="178" t="n">
        <v>4211.66886790122</v>
      </c>
      <c r="I4294" s="179" t="n">
        <v>4079111.38635312</v>
      </c>
      <c r="J4294" s="180" t="str">
        <f>IF(I4294&gt;0,H4294/I4294,0)</f>
      </c>
      <c r="K4294" s="181" t="str">
        <f>1-EXP(-J4294)</f>
      </c>
      <c r="L4294" s="182" t="str">
        <f>IF(G4294=30,1,M4293)</f>
      </c>
      <c r="M4294" s="183" t="str">
        <f>L4294*(1-K4294)</f>
      </c>
    </row>
    <row r="4295">
      <c r="A4295" t="s">
        <v>167</v>
      </c>
      <c r="B4295" t="s">
        <v>257</v>
      </c>
      <c r="C4295" s="35" t="s">
        <v>259</v>
      </c>
      <c r="D4295" t="s">
        <v>530</v>
      </c>
      <c r="E4295" t="s">
        <v>548</v>
      </c>
      <c r="F4295" s="176" t="n">
        <v>2028</v>
      </c>
      <c r="G4295" s="177" t="n">
        <v>43</v>
      </c>
      <c r="H4295" s="178" t="n">
        <v>4842.22790529245</v>
      </c>
      <c r="I4295" s="179" t="n">
        <v>4150043.03631388</v>
      </c>
      <c r="J4295" s="180" t="str">
        <f>IF(I4295&gt;0,H4295/I4295,0)</f>
      </c>
      <c r="K4295" s="181" t="str">
        <f>1-EXP(-J4295)</f>
      </c>
      <c r="L4295" s="182" t="str">
        <f>IF(G4295=30,1,M4294)</f>
      </c>
      <c r="M4295" s="183" t="str">
        <f>L4295*(1-K4295)</f>
      </c>
    </row>
    <row r="4296">
      <c r="A4296" t="s">
        <v>167</v>
      </c>
      <c r="B4296" t="s">
        <v>257</v>
      </c>
      <c r="C4296" s="35" t="s">
        <v>259</v>
      </c>
      <c r="D4296" t="s">
        <v>530</v>
      </c>
      <c r="E4296" t="s">
        <v>548</v>
      </c>
      <c r="F4296" s="176" t="n">
        <v>2028</v>
      </c>
      <c r="G4296" s="177" t="n">
        <v>44</v>
      </c>
      <c r="H4296" s="178" t="n">
        <v>5221.38229510544</v>
      </c>
      <c r="I4296" s="179" t="n">
        <v>4179178.02611146</v>
      </c>
      <c r="J4296" s="180" t="str">
        <f>IF(I4296&gt;0,H4296/I4296,0)</f>
      </c>
      <c r="K4296" s="181" t="str">
        <f>1-EXP(-J4296)</f>
      </c>
      <c r="L4296" s="182" t="str">
        <f>IF(G4296=30,1,M4295)</f>
      </c>
      <c r="M4296" s="183" t="str">
        <f>L4296*(1-K4296)</f>
      </c>
    </row>
    <row r="4297">
      <c r="A4297" t="s">
        <v>167</v>
      </c>
      <c r="B4297" t="s">
        <v>257</v>
      </c>
      <c r="C4297" s="35" t="s">
        <v>259</v>
      </c>
      <c r="D4297" t="s">
        <v>530</v>
      </c>
      <c r="E4297" t="s">
        <v>548</v>
      </c>
      <c r="F4297" s="176" t="n">
        <v>2028</v>
      </c>
      <c r="G4297" s="177" t="n">
        <v>45</v>
      </c>
      <c r="H4297" s="178" t="n">
        <v>5503.99402411666</v>
      </c>
      <c r="I4297" s="179" t="n">
        <v>4148869.00259503</v>
      </c>
      <c r="J4297" s="180" t="str">
        <f>IF(I4297&gt;0,H4297/I4297,0)</f>
      </c>
      <c r="K4297" s="181" t="str">
        <f>1-EXP(-J4297)</f>
      </c>
      <c r="L4297" s="182" t="str">
        <f>IF(G4297=30,1,M4296)</f>
      </c>
      <c r="M4297" s="183" t="str">
        <f>L4297*(1-K4297)</f>
      </c>
    </row>
    <row r="4298">
      <c r="A4298" t="s">
        <v>167</v>
      </c>
      <c r="B4298" t="s">
        <v>257</v>
      </c>
      <c r="C4298" s="35" t="s">
        <v>259</v>
      </c>
      <c r="D4298" t="s">
        <v>530</v>
      </c>
      <c r="E4298" t="s">
        <v>548</v>
      </c>
      <c r="F4298" s="176" t="n">
        <v>2028</v>
      </c>
      <c r="G4298" s="177" t="n">
        <v>46</v>
      </c>
      <c r="H4298" s="178" t="n">
        <v>6686.15403249827</v>
      </c>
      <c r="I4298" s="179" t="n">
        <v>4093981.04151309</v>
      </c>
      <c r="J4298" s="180" t="str">
        <f>IF(I4298&gt;0,H4298/I4298,0)</f>
      </c>
      <c r="K4298" s="181" t="str">
        <f>1-EXP(-J4298)</f>
      </c>
      <c r="L4298" s="182" t="str">
        <f>IF(G4298=30,1,M4297)</f>
      </c>
      <c r="M4298" s="183" t="str">
        <f>L4298*(1-K4298)</f>
      </c>
    </row>
    <row r="4299">
      <c r="A4299" t="s">
        <v>167</v>
      </c>
      <c r="B4299" t="s">
        <v>257</v>
      </c>
      <c r="C4299" s="35" t="s">
        <v>259</v>
      </c>
      <c r="D4299" t="s">
        <v>530</v>
      </c>
      <c r="E4299" t="s">
        <v>548</v>
      </c>
      <c r="F4299" s="176" t="n">
        <v>2028</v>
      </c>
      <c r="G4299" s="177" t="n">
        <v>47</v>
      </c>
      <c r="H4299" s="178" t="n">
        <v>7020.28112687182</v>
      </c>
      <c r="I4299" s="179" t="n">
        <v>4031799.32824404</v>
      </c>
      <c r="J4299" s="180" t="str">
        <f>IF(I4299&gt;0,H4299/I4299,0)</f>
      </c>
      <c r="K4299" s="181" t="str">
        <f>1-EXP(-J4299)</f>
      </c>
      <c r="L4299" s="182" t="str">
        <f>IF(G4299=30,1,M4298)</f>
      </c>
      <c r="M4299" s="183" t="str">
        <f>L4299*(1-K4299)</f>
      </c>
    </row>
    <row r="4300">
      <c r="A4300" t="s">
        <v>167</v>
      </c>
      <c r="B4300" t="s">
        <v>257</v>
      </c>
      <c r="C4300" s="35" t="s">
        <v>259</v>
      </c>
      <c r="D4300" t="s">
        <v>530</v>
      </c>
      <c r="E4300" t="s">
        <v>548</v>
      </c>
      <c r="F4300" s="176" t="n">
        <v>2028</v>
      </c>
      <c r="G4300" s="177" t="n">
        <v>48</v>
      </c>
      <c r="H4300" s="178" t="n">
        <v>7420.16891122439</v>
      </c>
      <c r="I4300" s="179" t="n">
        <v>3974960.88777736</v>
      </c>
      <c r="J4300" s="180" t="str">
        <f>IF(I4300&gt;0,H4300/I4300,0)</f>
      </c>
      <c r="K4300" s="181" t="str">
        <f>1-EXP(-J4300)</f>
      </c>
      <c r="L4300" s="182" t="str">
        <f>IF(G4300=30,1,M4299)</f>
      </c>
      <c r="M4300" s="183" t="str">
        <f>L4300*(1-K4300)</f>
      </c>
    </row>
    <row r="4301">
      <c r="A4301" t="s">
        <v>167</v>
      </c>
      <c r="B4301" t="s">
        <v>257</v>
      </c>
      <c r="C4301" s="35" t="s">
        <v>259</v>
      </c>
      <c r="D4301" t="s">
        <v>530</v>
      </c>
      <c r="E4301" t="s">
        <v>548</v>
      </c>
      <c r="F4301" s="176" t="n">
        <v>2028</v>
      </c>
      <c r="G4301" s="177" t="n">
        <v>49</v>
      </c>
      <c r="H4301" s="178" t="n">
        <v>7654.27061086474</v>
      </c>
      <c r="I4301" s="179" t="n">
        <v>3904536.86078096</v>
      </c>
      <c r="J4301" s="180" t="str">
        <f>IF(I4301&gt;0,H4301/I4301,0)</f>
      </c>
      <c r="K4301" s="181" t="str">
        <f>1-EXP(-J4301)</f>
      </c>
      <c r="L4301" s="182" t="str">
        <f>IF(G4301=30,1,M4300)</f>
      </c>
      <c r="M4301" s="183" t="str">
        <f>L4301*(1-K4301)</f>
      </c>
    </row>
    <row r="4302">
      <c r="A4302" t="s">
        <v>167</v>
      </c>
      <c r="B4302" t="s">
        <v>257</v>
      </c>
      <c r="C4302" s="35" t="s">
        <v>259</v>
      </c>
      <c r="D4302" t="s">
        <v>530</v>
      </c>
      <c r="E4302" t="s">
        <v>548</v>
      </c>
      <c r="F4302" s="176" t="n">
        <v>2028</v>
      </c>
      <c r="G4302" s="177" t="n">
        <v>50</v>
      </c>
      <c r="H4302" s="178" t="n">
        <v>7946.58940858557</v>
      </c>
      <c r="I4302" s="179" t="n">
        <v>3809837.23797336</v>
      </c>
      <c r="J4302" s="180" t="str">
        <f>IF(I4302&gt;0,H4302/I4302,0)</f>
      </c>
      <c r="K4302" s="181" t="str">
        <f>1-EXP(-J4302)</f>
      </c>
      <c r="L4302" s="182" t="str">
        <f>IF(G4302=30,1,M4301)</f>
      </c>
      <c r="M4302" s="183" t="str">
        <f>L4302*(1-K4302)</f>
      </c>
    </row>
    <row r="4303">
      <c r="A4303" t="s">
        <v>167</v>
      </c>
      <c r="B4303" t="s">
        <v>257</v>
      </c>
      <c r="C4303" s="35" t="s">
        <v>259</v>
      </c>
      <c r="D4303" t="s">
        <v>530</v>
      </c>
      <c r="E4303" t="s">
        <v>548</v>
      </c>
      <c r="F4303" s="176" t="n">
        <v>2028</v>
      </c>
      <c r="G4303" s="177" t="n">
        <v>51</v>
      </c>
      <c r="H4303" s="178" t="n">
        <v>8701.41843492586</v>
      </c>
      <c r="I4303" s="179" t="n">
        <v>3719334.08498299</v>
      </c>
      <c r="J4303" s="180" t="str">
        <f>IF(I4303&gt;0,H4303/I4303,0)</f>
      </c>
      <c r="K4303" s="181" t="str">
        <f>1-EXP(-J4303)</f>
      </c>
      <c r="L4303" s="182" t="str">
        <f>IF(G4303=30,1,M4302)</f>
      </c>
      <c r="M4303" s="183" t="str">
        <f>L4303*(1-K4303)</f>
      </c>
    </row>
    <row r="4304">
      <c r="A4304" t="s">
        <v>167</v>
      </c>
      <c r="B4304" t="s">
        <v>257</v>
      </c>
      <c r="C4304" s="35" t="s">
        <v>259</v>
      </c>
      <c r="D4304" t="s">
        <v>530</v>
      </c>
      <c r="E4304" t="s">
        <v>548</v>
      </c>
      <c r="F4304" s="176" t="n">
        <v>2028</v>
      </c>
      <c r="G4304" s="177" t="n">
        <v>52</v>
      </c>
      <c r="H4304" s="178" t="n">
        <v>9195.939937045</v>
      </c>
      <c r="I4304" s="179" t="n">
        <v>3644409.31190163</v>
      </c>
      <c r="J4304" s="180" t="str">
        <f>IF(I4304&gt;0,H4304/I4304,0)</f>
      </c>
      <c r="K4304" s="181" t="str">
        <f>1-EXP(-J4304)</f>
      </c>
      <c r="L4304" s="182" t="str">
        <f>IF(G4304=30,1,M4303)</f>
      </c>
      <c r="M4304" s="183" t="str">
        <f>L4304*(1-K4304)</f>
      </c>
    </row>
    <row r="4305">
      <c r="A4305" t="s">
        <v>167</v>
      </c>
      <c r="B4305" t="s">
        <v>257</v>
      </c>
      <c r="C4305" s="35" t="s">
        <v>259</v>
      </c>
      <c r="D4305" t="s">
        <v>530</v>
      </c>
      <c r="E4305" t="s">
        <v>548</v>
      </c>
      <c r="F4305" s="176" t="n">
        <v>2028</v>
      </c>
      <c r="G4305" s="177" t="n">
        <v>53</v>
      </c>
      <c r="H4305" s="178" t="n">
        <v>9694.34283969176</v>
      </c>
      <c r="I4305" s="179" t="n">
        <v>3556831.61234122</v>
      </c>
      <c r="J4305" s="180" t="str">
        <f>IF(I4305&gt;0,H4305/I4305,0)</f>
      </c>
      <c r="K4305" s="181" t="str">
        <f>1-EXP(-J4305)</f>
      </c>
      <c r="L4305" s="182" t="str">
        <f>IF(G4305=30,1,M4304)</f>
      </c>
      <c r="M4305" s="183" t="str">
        <f>L4305*(1-K4305)</f>
      </c>
    </row>
    <row r="4306">
      <c r="A4306" t="s">
        <v>167</v>
      </c>
      <c r="B4306" t="s">
        <v>257</v>
      </c>
      <c r="C4306" s="35" t="s">
        <v>259</v>
      </c>
      <c r="D4306" t="s">
        <v>530</v>
      </c>
      <c r="E4306" t="s">
        <v>548</v>
      </c>
      <c r="F4306" s="176" t="n">
        <v>2028</v>
      </c>
      <c r="G4306" s="177" t="n">
        <v>54</v>
      </c>
      <c r="H4306" s="178" t="n">
        <v>10421.4792187742</v>
      </c>
      <c r="I4306" s="179" t="n">
        <v>3484822.14491401</v>
      </c>
      <c r="J4306" s="180" t="str">
        <f>IF(I4306&gt;0,H4306/I4306,0)</f>
      </c>
      <c r="K4306" s="181" t="str">
        <f>1-EXP(-J4306)</f>
      </c>
      <c r="L4306" s="182" t="str">
        <f>IF(G4306=30,1,M4305)</f>
      </c>
      <c r="M4306" s="183" t="str">
        <f>L4306*(1-K4306)</f>
      </c>
    </row>
    <row r="4307">
      <c r="A4307" t="s">
        <v>167</v>
      </c>
      <c r="B4307" t="s">
        <v>257</v>
      </c>
      <c r="C4307" s="35" t="s">
        <v>259</v>
      </c>
      <c r="D4307" t="s">
        <v>530</v>
      </c>
      <c r="E4307" t="s">
        <v>548</v>
      </c>
      <c r="F4307" s="176" t="n">
        <v>2028</v>
      </c>
      <c r="G4307" s="177" t="n">
        <v>55</v>
      </c>
      <c r="H4307" s="178" t="n">
        <v>11410.5378328821</v>
      </c>
      <c r="I4307" s="179" t="n">
        <v>3413177.10045352</v>
      </c>
      <c r="J4307" s="180" t="str">
        <f>IF(I4307&gt;0,H4307/I4307,0)</f>
      </c>
      <c r="K4307" s="181" t="str">
        <f>1-EXP(-J4307)</f>
      </c>
      <c r="L4307" s="182" t="str">
        <f>IF(G4307=30,1,M4306)</f>
      </c>
      <c r="M4307" s="183" t="str">
        <f>L4307*(1-K4307)</f>
      </c>
    </row>
    <row r="4308">
      <c r="A4308" t="s">
        <v>167</v>
      </c>
      <c r="B4308" t="s">
        <v>257</v>
      </c>
      <c r="C4308" s="35" t="s">
        <v>259</v>
      </c>
      <c r="D4308" t="s">
        <v>530</v>
      </c>
      <c r="E4308" t="s">
        <v>548</v>
      </c>
      <c r="F4308" s="176" t="n">
        <v>2028</v>
      </c>
      <c r="G4308" s="177" t="n">
        <v>56</v>
      </c>
      <c r="H4308" s="178" t="n">
        <v>12458.0154370366</v>
      </c>
      <c r="I4308" s="179" t="n">
        <v>3319730.29917148</v>
      </c>
      <c r="J4308" s="180" t="str">
        <f>IF(I4308&gt;0,H4308/I4308,0)</f>
      </c>
      <c r="K4308" s="181" t="str">
        <f>1-EXP(-J4308)</f>
      </c>
      <c r="L4308" s="182" t="str">
        <f>IF(G4308=30,1,M4307)</f>
      </c>
      <c r="M4308" s="183" t="str">
        <f>L4308*(1-K4308)</f>
      </c>
    </row>
    <row r="4309">
      <c r="A4309" t="s">
        <v>167</v>
      </c>
      <c r="B4309" t="s">
        <v>257</v>
      </c>
      <c r="C4309" s="35" t="s">
        <v>259</v>
      </c>
      <c r="D4309" t="s">
        <v>530</v>
      </c>
      <c r="E4309" t="s">
        <v>548</v>
      </c>
      <c r="F4309" s="176" t="n">
        <v>2028</v>
      </c>
      <c r="G4309" s="177" t="n">
        <v>57</v>
      </c>
      <c r="H4309" s="178" t="n">
        <v>13353.4811005559</v>
      </c>
      <c r="I4309" s="179" t="n">
        <v>3236729.27670874</v>
      </c>
      <c r="J4309" s="180" t="str">
        <f>IF(I4309&gt;0,H4309/I4309,0)</f>
      </c>
      <c r="K4309" s="181" t="str">
        <f>1-EXP(-J4309)</f>
      </c>
      <c r="L4309" s="182" t="str">
        <f>IF(G4309=30,1,M4308)</f>
      </c>
      <c r="M4309" s="183" t="str">
        <f>L4309*(1-K4309)</f>
      </c>
    </row>
    <row r="4310">
      <c r="A4310" t="s">
        <v>167</v>
      </c>
      <c r="B4310" t="s">
        <v>257</v>
      </c>
      <c r="C4310" s="35" t="s">
        <v>259</v>
      </c>
      <c r="D4310" t="s">
        <v>530</v>
      </c>
      <c r="E4310" t="s">
        <v>548</v>
      </c>
      <c r="F4310" s="176" t="n">
        <v>2028</v>
      </c>
      <c r="G4310" s="177" t="n">
        <v>58</v>
      </c>
      <c r="H4310" s="178" t="n">
        <v>14259.4591561392</v>
      </c>
      <c r="I4310" s="179" t="n">
        <v>3151258.52950957</v>
      </c>
      <c r="J4310" s="180" t="str">
        <f>IF(I4310&gt;0,H4310/I4310,0)</f>
      </c>
      <c r="K4310" s="181" t="str">
        <f>1-EXP(-J4310)</f>
      </c>
      <c r="L4310" s="182" t="str">
        <f>IF(G4310=30,1,M4309)</f>
      </c>
      <c r="M4310" s="183" t="str">
        <f>L4310*(1-K4310)</f>
      </c>
    </row>
    <row r="4311">
      <c r="A4311" t="s">
        <v>167</v>
      </c>
      <c r="B4311" t="s">
        <v>257</v>
      </c>
      <c r="C4311" s="35" t="s">
        <v>259</v>
      </c>
      <c r="D4311" t="s">
        <v>530</v>
      </c>
      <c r="E4311" t="s">
        <v>548</v>
      </c>
      <c r="F4311" s="176" t="n">
        <v>2028</v>
      </c>
      <c r="G4311" s="177" t="n">
        <v>59</v>
      </c>
      <c r="H4311" s="178" t="n">
        <v>14503.7506939333</v>
      </c>
      <c r="I4311" s="179" t="n">
        <v>3049718.61328449</v>
      </c>
      <c r="J4311" s="180" t="str">
        <f>IF(I4311&gt;0,H4311/I4311,0)</f>
      </c>
      <c r="K4311" s="181" t="str">
        <f>1-EXP(-J4311)</f>
      </c>
      <c r="L4311" s="182" t="str">
        <f>IF(G4311=30,1,M4310)</f>
      </c>
      <c r="M4311" s="183" t="str">
        <f>L4311*(1-K4311)</f>
      </c>
    </row>
    <row r="4312">
      <c r="A4312" t="s">
        <v>167</v>
      </c>
      <c r="B4312" t="s">
        <v>257</v>
      </c>
      <c r="C4312" s="35" t="s">
        <v>259</v>
      </c>
      <c r="D4312" t="s">
        <v>530</v>
      </c>
      <c r="E4312" t="s">
        <v>548</v>
      </c>
      <c r="F4312" s="176" t="n">
        <v>2028</v>
      </c>
      <c r="G4312" s="177" t="n">
        <v>60</v>
      </c>
      <c r="H4312" s="178" t="n">
        <v>15177.4033279534</v>
      </c>
      <c r="I4312" s="179" t="n">
        <v>2941852.08173704</v>
      </c>
      <c r="J4312" s="180" t="str">
        <f>IF(I4312&gt;0,H4312/I4312,0)</f>
      </c>
      <c r="K4312" s="181" t="str">
        <f>1-EXP(-J4312)</f>
      </c>
      <c r="L4312" s="182" t="str">
        <f>IF(G4312=30,1,M4311)</f>
      </c>
      <c r="M4312" s="183" t="str">
        <f>L4312*(1-K4312)</f>
      </c>
    </row>
    <row r="4313">
      <c r="A4313" t="s">
        <v>167</v>
      </c>
      <c r="B4313" t="s">
        <v>257</v>
      </c>
      <c r="C4313" s="35" t="s">
        <v>259</v>
      </c>
      <c r="D4313" t="s">
        <v>530</v>
      </c>
      <c r="E4313" t="s">
        <v>548</v>
      </c>
      <c r="F4313" s="176" t="n">
        <v>2028</v>
      </c>
      <c r="G4313" s="177" t="n">
        <v>61</v>
      </c>
      <c r="H4313" s="178" t="n">
        <v>16439.1929253636</v>
      </c>
      <c r="I4313" s="179" t="n">
        <v>2836200.12720912</v>
      </c>
      <c r="J4313" s="180" t="str">
        <f>IF(I4313&gt;0,H4313/I4313,0)</f>
      </c>
      <c r="K4313" s="181" t="str">
        <f>1-EXP(-J4313)</f>
      </c>
      <c r="L4313" s="182" t="str">
        <f>IF(G4313=30,1,M4312)</f>
      </c>
      <c r="M4313" s="183" t="str">
        <f>L4313*(1-K4313)</f>
      </c>
    </row>
    <row r="4314">
      <c r="A4314" t="s">
        <v>167</v>
      </c>
      <c r="B4314" t="s">
        <v>257</v>
      </c>
      <c r="C4314" s="35" t="s">
        <v>259</v>
      </c>
      <c r="D4314" t="s">
        <v>530</v>
      </c>
      <c r="E4314" t="s">
        <v>548</v>
      </c>
      <c r="F4314" s="176" t="n">
        <v>2028</v>
      </c>
      <c r="G4314" s="177" t="n">
        <v>62</v>
      </c>
      <c r="H4314" s="178" t="n">
        <v>17350.0575897176</v>
      </c>
      <c r="I4314" s="179" t="n">
        <v>2717754.31858177</v>
      </c>
      <c r="J4314" s="180" t="str">
        <f>IF(I4314&gt;0,H4314/I4314,0)</f>
      </c>
      <c r="K4314" s="181" t="str">
        <f>1-EXP(-J4314)</f>
      </c>
      <c r="L4314" s="182" t="str">
        <f>IF(G4314=30,1,M4313)</f>
      </c>
      <c r="M4314" s="183" t="str">
        <f>L4314*(1-K4314)</f>
      </c>
    </row>
    <row r="4315">
      <c r="A4315" t="s">
        <v>167</v>
      </c>
      <c r="B4315" t="s">
        <v>257</v>
      </c>
      <c r="C4315" s="35" t="s">
        <v>259</v>
      </c>
      <c r="D4315" t="s">
        <v>530</v>
      </c>
      <c r="E4315" t="s">
        <v>548</v>
      </c>
      <c r="F4315" s="176" t="n">
        <v>2028</v>
      </c>
      <c r="G4315" s="177" t="n">
        <v>63</v>
      </c>
      <c r="H4315" s="178" t="n">
        <v>18157.7443284942</v>
      </c>
      <c r="I4315" s="179" t="n">
        <v>2586961.95942376</v>
      </c>
      <c r="J4315" s="180" t="str">
        <f>IF(I4315&gt;0,H4315/I4315,0)</f>
      </c>
      <c r="K4315" s="181" t="str">
        <f>1-EXP(-J4315)</f>
      </c>
      <c r="L4315" s="182" t="str">
        <f>IF(G4315=30,1,M4314)</f>
      </c>
      <c r="M4315" s="183" t="str">
        <f>L4315*(1-K4315)</f>
      </c>
    </row>
    <row r="4316">
      <c r="A4316" t="s">
        <v>167</v>
      </c>
      <c r="B4316" t="s">
        <v>257</v>
      </c>
      <c r="C4316" s="35" t="s">
        <v>259</v>
      </c>
      <c r="D4316" t="s">
        <v>530</v>
      </c>
      <c r="E4316" t="s">
        <v>548</v>
      </c>
      <c r="F4316" s="176" t="n">
        <v>2028</v>
      </c>
      <c r="G4316" s="177" t="n">
        <v>64</v>
      </c>
      <c r="H4316" s="178" t="n">
        <v>19327.6019752874</v>
      </c>
      <c r="I4316" s="179" t="n">
        <v>2457665.55545962</v>
      </c>
      <c r="J4316" s="180" t="str">
        <f>IF(I4316&gt;0,H4316/I4316,0)</f>
      </c>
      <c r="K4316" s="181" t="str">
        <f>1-EXP(-J4316)</f>
      </c>
      <c r="L4316" s="182" t="str">
        <f>IF(G4316=30,1,M4315)</f>
      </c>
      <c r="M4316" s="183" t="str">
        <f>L4316*(1-K4316)</f>
      </c>
    </row>
    <row r="4317">
      <c r="A4317" t="s">
        <v>167</v>
      </c>
      <c r="B4317" t="s">
        <v>257</v>
      </c>
      <c r="C4317" s="35" t="s">
        <v>259</v>
      </c>
      <c r="D4317" t="s">
        <v>530</v>
      </c>
      <c r="E4317" t="s">
        <v>548</v>
      </c>
      <c r="F4317" s="176" t="n">
        <v>2028</v>
      </c>
      <c r="G4317" s="177" t="n">
        <v>65</v>
      </c>
      <c r="H4317" s="178" t="n">
        <v>20201.0284990691</v>
      </c>
      <c r="I4317" s="179" t="n">
        <v>2328619.89340468</v>
      </c>
      <c r="J4317" s="180" t="str">
        <f>IF(I4317&gt;0,H4317/I4317,0)</f>
      </c>
      <c r="K4317" s="181" t="str">
        <f>1-EXP(-J4317)</f>
      </c>
      <c r="L4317" s="182" t="str">
        <f>IF(G4317=30,1,M4316)</f>
      </c>
      <c r="M4317" s="183" t="str">
        <f>L4317*(1-K4317)</f>
      </c>
    </row>
    <row r="4318">
      <c r="A4318" t="s">
        <v>167</v>
      </c>
      <c r="B4318" t="s">
        <v>257</v>
      </c>
      <c r="C4318" s="35" t="s">
        <v>259</v>
      </c>
      <c r="D4318" t="s">
        <v>530</v>
      </c>
      <c r="E4318" t="s">
        <v>548</v>
      </c>
      <c r="F4318" s="176" t="n">
        <v>2028</v>
      </c>
      <c r="G4318" s="177" t="n">
        <v>66</v>
      </c>
      <c r="H4318" s="178" t="n">
        <v>20661.2551542834</v>
      </c>
      <c r="I4318" s="179" t="n">
        <v>2199404.02155858</v>
      </c>
      <c r="J4318" s="180" t="str">
        <f>IF(I4318&gt;0,H4318/I4318,0)</f>
      </c>
      <c r="K4318" s="181" t="str">
        <f>1-EXP(-J4318)</f>
      </c>
      <c r="L4318" s="182" t="str">
        <f>IF(G4318=30,1,M4317)</f>
      </c>
      <c r="M4318" s="183" t="str">
        <f>L4318*(1-K4318)</f>
      </c>
    </row>
    <row r="4319">
      <c r="A4319" t="s">
        <v>167</v>
      </c>
      <c r="B4319" t="s">
        <v>257</v>
      </c>
      <c r="C4319" s="35" t="s">
        <v>259</v>
      </c>
      <c r="D4319" t="s">
        <v>530</v>
      </c>
      <c r="E4319" t="s">
        <v>548</v>
      </c>
      <c r="F4319" s="176" t="n">
        <v>2028</v>
      </c>
      <c r="G4319" s="177" t="n">
        <v>67</v>
      </c>
      <c r="H4319" s="178" t="n">
        <v>21174.587566659</v>
      </c>
      <c r="I4319" s="179" t="n">
        <v>2069515.70768448</v>
      </c>
      <c r="J4319" s="180" t="str">
        <f>IF(I4319&gt;0,H4319/I4319,0)</f>
      </c>
      <c r="K4319" s="181" t="str">
        <f>1-EXP(-J4319)</f>
      </c>
      <c r="L4319" s="182" t="str">
        <f>IF(G4319=30,1,M4318)</f>
      </c>
      <c r="M4319" s="183" t="str">
        <f>L4319*(1-K4319)</f>
      </c>
    </row>
    <row r="4320">
      <c r="A4320" t="s">
        <v>167</v>
      </c>
      <c r="B4320" t="s">
        <v>257</v>
      </c>
      <c r="C4320" s="35" t="s">
        <v>259</v>
      </c>
      <c r="D4320" t="s">
        <v>530</v>
      </c>
      <c r="E4320" t="s">
        <v>548</v>
      </c>
      <c r="F4320" s="176" t="n">
        <v>2028</v>
      </c>
      <c r="G4320" s="177" t="n">
        <v>68</v>
      </c>
      <c r="H4320" s="178" t="n">
        <v>21495.8515318478</v>
      </c>
      <c r="I4320" s="179" t="n">
        <v>1935823.28007139</v>
      </c>
      <c r="J4320" s="180" t="str">
        <f>IF(I4320&gt;0,H4320/I4320,0)</f>
      </c>
      <c r="K4320" s="181" t="str">
        <f>1-EXP(-J4320)</f>
      </c>
      <c r="L4320" s="182" t="str">
        <f>IF(G4320=30,1,M4319)</f>
      </c>
      <c r="M4320" s="183" t="str">
        <f>L4320*(1-K4320)</f>
      </c>
    </row>
    <row r="4321">
      <c r="A4321" t="s">
        <v>167</v>
      </c>
      <c r="B4321" t="s">
        <v>257</v>
      </c>
      <c r="C4321" s="35" t="s">
        <v>259</v>
      </c>
      <c r="D4321" t="s">
        <v>530</v>
      </c>
      <c r="E4321" t="s">
        <v>548</v>
      </c>
      <c r="F4321" s="176" t="n">
        <v>2028</v>
      </c>
      <c r="G4321" s="177" t="n">
        <v>69</v>
      </c>
      <c r="H4321" s="178" t="n">
        <v>20948.9354992403</v>
      </c>
      <c r="I4321" s="179" t="n">
        <v>1798240.71137043</v>
      </c>
      <c r="J4321" s="180" t="str">
        <f>IF(I4321&gt;0,H4321/I4321,0)</f>
      </c>
      <c r="K4321" s="181" t="str">
        <f>1-EXP(-J4321)</f>
      </c>
      <c r="L4321" s="182" t="str">
        <f>IF(G4321=30,1,M4320)</f>
      </c>
      <c r="M4321" s="183" t="str">
        <f>L4321*(1-K4321)</f>
      </c>
    </row>
    <row r="4322">
      <c r="A4322" t="s">
        <v>167</v>
      </c>
      <c r="B4322" t="s">
        <v>257</v>
      </c>
      <c r="C4322" s="35" t="s">
        <v>259</v>
      </c>
      <c r="D4322" t="s">
        <v>530</v>
      </c>
      <c r="E4322" t="s">
        <v>548</v>
      </c>
      <c r="F4322" s="176" t="n">
        <v>2029</v>
      </c>
      <c r="G4322" s="177" t="n">
        <v>30</v>
      </c>
      <c r="H4322" s="178" t="n">
        <v>865.802936700933</v>
      </c>
      <c r="I4322" s="179" t="n">
        <v>4383727.77822321</v>
      </c>
      <c r="J4322" s="180" t="str">
        <f>IF(I4322&gt;0,H4322/I4322,0)</f>
      </c>
      <c r="K4322" s="181" t="str">
        <f>1-EXP(-J4322)</f>
      </c>
      <c r="L4322" s="182" t="str">
        <f>IF(G4322=30,1,M4321)</f>
      </c>
      <c r="M4322" s="183" t="str">
        <f>L4322*(1-K4322)</f>
      </c>
    </row>
    <row r="4323">
      <c r="A4323" t="s">
        <v>167</v>
      </c>
      <c r="B4323" t="s">
        <v>257</v>
      </c>
      <c r="C4323" s="35" t="s">
        <v>259</v>
      </c>
      <c r="D4323" t="s">
        <v>530</v>
      </c>
      <c r="E4323" t="s">
        <v>548</v>
      </c>
      <c r="F4323" s="176" t="n">
        <v>2029</v>
      </c>
      <c r="G4323" s="177" t="n">
        <v>31</v>
      </c>
      <c r="H4323" s="178" t="n">
        <v>1268.43424392384</v>
      </c>
      <c r="I4323" s="179" t="n">
        <v>4427571.67130742</v>
      </c>
      <c r="J4323" s="180" t="str">
        <f>IF(I4323&gt;0,H4323/I4323,0)</f>
      </c>
      <c r="K4323" s="181" t="str">
        <f>1-EXP(-J4323)</f>
      </c>
      <c r="L4323" s="182" t="str">
        <f>IF(G4323=30,1,M4322)</f>
      </c>
      <c r="M4323" s="183" t="str">
        <f>L4323*(1-K4323)</f>
      </c>
    </row>
    <row r="4324">
      <c r="A4324" t="s">
        <v>167</v>
      </c>
      <c r="B4324" t="s">
        <v>257</v>
      </c>
      <c r="C4324" s="35" t="s">
        <v>259</v>
      </c>
      <c r="D4324" t="s">
        <v>530</v>
      </c>
      <c r="E4324" t="s">
        <v>548</v>
      </c>
      <c r="F4324" s="176" t="n">
        <v>2029</v>
      </c>
      <c r="G4324" s="177" t="n">
        <v>32</v>
      </c>
      <c r="H4324" s="178" t="n">
        <v>1316.25082613645</v>
      </c>
      <c r="I4324" s="179" t="n">
        <v>4425181.6466491</v>
      </c>
      <c r="J4324" s="180" t="str">
        <f>IF(I4324&gt;0,H4324/I4324,0)</f>
      </c>
      <c r="K4324" s="181" t="str">
        <f>1-EXP(-J4324)</f>
      </c>
      <c r="L4324" s="182" t="str">
        <f>IF(G4324=30,1,M4323)</f>
      </c>
      <c r="M4324" s="183" t="str">
        <f>L4324*(1-K4324)</f>
      </c>
    </row>
    <row r="4325">
      <c r="A4325" t="s">
        <v>167</v>
      </c>
      <c r="B4325" t="s">
        <v>257</v>
      </c>
      <c r="C4325" s="35" t="s">
        <v>259</v>
      </c>
      <c r="D4325" t="s">
        <v>530</v>
      </c>
      <c r="E4325" t="s">
        <v>548</v>
      </c>
      <c r="F4325" s="176" t="n">
        <v>2029</v>
      </c>
      <c r="G4325" s="177" t="n">
        <v>33</v>
      </c>
      <c r="H4325" s="178" t="n">
        <v>1353.84182717577</v>
      </c>
      <c r="I4325" s="179" t="n">
        <v>4363599.74841264</v>
      </c>
      <c r="J4325" s="180" t="str">
        <f>IF(I4325&gt;0,H4325/I4325,0)</f>
      </c>
      <c r="K4325" s="181" t="str">
        <f>1-EXP(-J4325)</f>
      </c>
      <c r="L4325" s="182" t="str">
        <f>IF(G4325=30,1,M4324)</f>
      </c>
      <c r="M4325" s="183" t="str">
        <f>L4325*(1-K4325)</f>
      </c>
    </row>
    <row r="4326">
      <c r="A4326" t="s">
        <v>167</v>
      </c>
      <c r="B4326" t="s">
        <v>257</v>
      </c>
      <c r="C4326" s="35" t="s">
        <v>259</v>
      </c>
      <c r="D4326" t="s">
        <v>530</v>
      </c>
      <c r="E4326" t="s">
        <v>548</v>
      </c>
      <c r="F4326" s="176" t="n">
        <v>2029</v>
      </c>
      <c r="G4326" s="177" t="n">
        <v>34</v>
      </c>
      <c r="H4326" s="178" t="n">
        <v>1397.00363847325</v>
      </c>
      <c r="I4326" s="179" t="n">
        <v>4300105.66694603</v>
      </c>
      <c r="J4326" s="180" t="str">
        <f>IF(I4326&gt;0,H4326/I4326,0)</f>
      </c>
      <c r="K4326" s="181" t="str">
        <f>1-EXP(-J4326)</f>
      </c>
      <c r="L4326" s="182" t="str">
        <f>IF(G4326=30,1,M4325)</f>
      </c>
      <c r="M4326" s="183" t="str">
        <f>L4326*(1-K4326)</f>
      </c>
    </row>
    <row r="4327">
      <c r="A4327" t="s">
        <v>167</v>
      </c>
      <c r="B4327" t="s">
        <v>257</v>
      </c>
      <c r="C4327" s="35" t="s">
        <v>259</v>
      </c>
      <c r="D4327" t="s">
        <v>530</v>
      </c>
      <c r="E4327" t="s">
        <v>548</v>
      </c>
      <c r="F4327" s="176" t="n">
        <v>2029</v>
      </c>
      <c r="G4327" s="177" t="n">
        <v>35</v>
      </c>
      <c r="H4327" s="178" t="n">
        <v>1476.24693644331</v>
      </c>
      <c r="I4327" s="179" t="n">
        <v>4246302.25486212</v>
      </c>
      <c r="J4327" s="180" t="str">
        <f>IF(I4327&gt;0,H4327/I4327,0)</f>
      </c>
      <c r="K4327" s="181" t="str">
        <f>1-EXP(-J4327)</f>
      </c>
      <c r="L4327" s="182" t="str">
        <f>IF(G4327=30,1,M4326)</f>
      </c>
      <c r="M4327" s="183" t="str">
        <f>L4327*(1-K4327)</f>
      </c>
    </row>
    <row r="4328">
      <c r="A4328" t="s">
        <v>167</v>
      </c>
      <c r="B4328" t="s">
        <v>257</v>
      </c>
      <c r="C4328" s="35" t="s">
        <v>259</v>
      </c>
      <c r="D4328" t="s">
        <v>530</v>
      </c>
      <c r="E4328" t="s">
        <v>548</v>
      </c>
      <c r="F4328" s="176" t="n">
        <v>2029</v>
      </c>
      <c r="G4328" s="177" t="n">
        <v>36</v>
      </c>
      <c r="H4328" s="178" t="n">
        <v>1937.46816876176</v>
      </c>
      <c r="I4328" s="179" t="n">
        <v>4195145.37846687</v>
      </c>
      <c r="J4328" s="180" t="str">
        <f>IF(I4328&gt;0,H4328/I4328,0)</f>
      </c>
      <c r="K4328" s="181" t="str">
        <f>1-EXP(-J4328)</f>
      </c>
      <c r="L4328" s="182" t="str">
        <f>IF(G4328=30,1,M4327)</f>
      </c>
      <c r="M4328" s="183" t="str">
        <f>L4328*(1-K4328)</f>
      </c>
    </row>
    <row r="4329">
      <c r="A4329" t="s">
        <v>167</v>
      </c>
      <c r="B4329" t="s">
        <v>257</v>
      </c>
      <c r="C4329" s="35" t="s">
        <v>259</v>
      </c>
      <c r="D4329" t="s">
        <v>530</v>
      </c>
      <c r="E4329" t="s">
        <v>548</v>
      </c>
      <c r="F4329" s="176" t="n">
        <v>2029</v>
      </c>
      <c r="G4329" s="177" t="n">
        <v>37</v>
      </c>
      <c r="H4329" s="178" t="n">
        <v>2098.1255471759</v>
      </c>
      <c r="I4329" s="179" t="n">
        <v>4179195.81208832</v>
      </c>
      <c r="J4329" s="180" t="str">
        <f>IF(I4329&gt;0,H4329/I4329,0)</f>
      </c>
      <c r="K4329" s="181" t="str">
        <f>1-EXP(-J4329)</f>
      </c>
      <c r="L4329" s="182" t="str">
        <f>IF(G4329=30,1,M4328)</f>
      </c>
      <c r="M4329" s="183" t="str">
        <f>L4329*(1-K4329)</f>
      </c>
    </row>
    <row r="4330">
      <c r="A4330" t="s">
        <v>167</v>
      </c>
      <c r="B4330" t="s">
        <v>257</v>
      </c>
      <c r="C4330" s="35" t="s">
        <v>259</v>
      </c>
      <c r="D4330" t="s">
        <v>530</v>
      </c>
      <c r="E4330" t="s">
        <v>548</v>
      </c>
      <c r="F4330" s="176" t="n">
        <v>2029</v>
      </c>
      <c r="G4330" s="177" t="n">
        <v>38</v>
      </c>
      <c r="H4330" s="178" t="n">
        <v>2296.21287961948</v>
      </c>
      <c r="I4330" s="179" t="n">
        <v>4157530.7054311</v>
      </c>
      <c r="J4330" s="180" t="str">
        <f>IF(I4330&gt;0,H4330/I4330,0)</f>
      </c>
      <c r="K4330" s="181" t="str">
        <f>1-EXP(-J4330)</f>
      </c>
      <c r="L4330" s="182" t="str">
        <f>IF(G4330=30,1,M4329)</f>
      </c>
      <c r="M4330" s="183" t="str">
        <f>L4330*(1-K4330)</f>
      </c>
    </row>
    <row r="4331">
      <c r="A4331" t="s">
        <v>167</v>
      </c>
      <c r="B4331" t="s">
        <v>257</v>
      </c>
      <c r="C4331" s="35" t="s">
        <v>259</v>
      </c>
      <c r="D4331" t="s">
        <v>530</v>
      </c>
      <c r="E4331" t="s">
        <v>548</v>
      </c>
      <c r="F4331" s="176" t="n">
        <v>2029</v>
      </c>
      <c r="G4331" s="177" t="n">
        <v>39</v>
      </c>
      <c r="H4331" s="178" t="n">
        <v>2425.49093235974</v>
      </c>
      <c r="I4331" s="179" t="n">
        <v>4139373.26415262</v>
      </c>
      <c r="J4331" s="180" t="str">
        <f>IF(I4331&gt;0,H4331/I4331,0)</f>
      </c>
      <c r="K4331" s="181" t="str">
        <f>1-EXP(-J4331)</f>
      </c>
      <c r="L4331" s="182" t="str">
        <f>IF(G4331=30,1,M4330)</f>
      </c>
      <c r="M4331" s="183" t="str">
        <f>L4331*(1-K4331)</f>
      </c>
    </row>
    <row r="4332">
      <c r="A4332" t="s">
        <v>167</v>
      </c>
      <c r="B4332" t="s">
        <v>257</v>
      </c>
      <c r="C4332" s="35" t="s">
        <v>259</v>
      </c>
      <c r="D4332" t="s">
        <v>530</v>
      </c>
      <c r="E4332" t="s">
        <v>548</v>
      </c>
      <c r="F4332" s="176" t="n">
        <v>2029</v>
      </c>
      <c r="G4332" s="177" t="n">
        <v>40</v>
      </c>
      <c r="H4332" s="178" t="n">
        <v>2652.45373957697</v>
      </c>
      <c r="I4332" s="179" t="n">
        <v>4144440.60090806</v>
      </c>
      <c r="J4332" s="180" t="str">
        <f>IF(I4332&gt;0,H4332/I4332,0)</f>
      </c>
      <c r="K4332" s="181" t="str">
        <f>1-EXP(-J4332)</f>
      </c>
      <c r="L4332" s="182" t="str">
        <f>IF(G4332=30,1,M4331)</f>
      </c>
      <c r="M4332" s="183" t="str">
        <f>L4332*(1-K4332)</f>
      </c>
    </row>
    <row r="4333">
      <c r="A4333" t="s">
        <v>167</v>
      </c>
      <c r="B4333" t="s">
        <v>257</v>
      </c>
      <c r="C4333" s="35" t="s">
        <v>259</v>
      </c>
      <c r="D4333" t="s">
        <v>530</v>
      </c>
      <c r="E4333" t="s">
        <v>548</v>
      </c>
      <c r="F4333" s="176" t="n">
        <v>2029</v>
      </c>
      <c r="G4333" s="177" t="n">
        <v>41</v>
      </c>
      <c r="H4333" s="178" t="n">
        <v>3547.64001205868</v>
      </c>
      <c r="I4333" s="179" t="n">
        <v>4103760.89218756</v>
      </c>
      <c r="J4333" s="180" t="str">
        <f>IF(I4333&gt;0,H4333/I4333,0)</f>
      </c>
      <c r="K4333" s="181" t="str">
        <f>1-EXP(-J4333)</f>
      </c>
      <c r="L4333" s="182" t="str">
        <f>IF(G4333=30,1,M4332)</f>
      </c>
      <c r="M4333" s="183" t="str">
        <f>L4333*(1-K4333)</f>
      </c>
    </row>
    <row r="4334">
      <c r="A4334" t="s">
        <v>167</v>
      </c>
      <c r="B4334" t="s">
        <v>257</v>
      </c>
      <c r="C4334" s="35" t="s">
        <v>259</v>
      </c>
      <c r="D4334" t="s">
        <v>530</v>
      </c>
      <c r="E4334" t="s">
        <v>548</v>
      </c>
      <c r="F4334" s="176" t="n">
        <v>2029</v>
      </c>
      <c r="G4334" s="177" t="n">
        <v>42</v>
      </c>
      <c r="H4334" s="178" t="n">
        <v>3960.75401942809</v>
      </c>
      <c r="I4334" s="179" t="n">
        <v>4054486.98442374</v>
      </c>
      <c r="J4334" s="180" t="str">
        <f>IF(I4334&gt;0,H4334/I4334,0)</f>
      </c>
      <c r="K4334" s="181" t="str">
        <f>1-EXP(-J4334)</f>
      </c>
      <c r="L4334" s="182" t="str">
        <f>IF(G4334=30,1,M4333)</f>
      </c>
      <c r="M4334" s="183" t="str">
        <f>L4334*(1-K4334)</f>
      </c>
    </row>
    <row r="4335">
      <c r="A4335" t="s">
        <v>167</v>
      </c>
      <c r="B4335" t="s">
        <v>257</v>
      </c>
      <c r="C4335" s="35" t="s">
        <v>259</v>
      </c>
      <c r="D4335" t="s">
        <v>530</v>
      </c>
      <c r="E4335" t="s">
        <v>548</v>
      </c>
      <c r="F4335" s="176" t="n">
        <v>2029</v>
      </c>
      <c r="G4335" s="177" t="n">
        <v>43</v>
      </c>
      <c r="H4335" s="178" t="n">
        <v>4502.85831582787</v>
      </c>
      <c r="I4335" s="179" t="n">
        <v>4067126.21473256</v>
      </c>
      <c r="J4335" s="180" t="str">
        <f>IF(I4335&gt;0,H4335/I4335,0)</f>
      </c>
      <c r="K4335" s="181" t="str">
        <f>1-EXP(-J4335)</f>
      </c>
      <c r="L4335" s="182" t="str">
        <f>IF(G4335=30,1,M4334)</f>
      </c>
      <c r="M4335" s="183" t="str">
        <f>L4335*(1-K4335)</f>
      </c>
    </row>
    <row r="4336">
      <c r="A4336" t="s">
        <v>167</v>
      </c>
      <c r="B4336" t="s">
        <v>257</v>
      </c>
      <c r="C4336" s="35" t="s">
        <v>259</v>
      </c>
      <c r="D4336" t="s">
        <v>530</v>
      </c>
      <c r="E4336" t="s">
        <v>548</v>
      </c>
      <c r="F4336" s="176" t="n">
        <v>2029</v>
      </c>
      <c r="G4336" s="177" t="n">
        <v>44</v>
      </c>
      <c r="H4336" s="178" t="n">
        <v>4888.73977823059</v>
      </c>
      <c r="I4336" s="179" t="n">
        <v>4136619.57808113</v>
      </c>
      <c r="J4336" s="180" t="str">
        <f>IF(I4336&gt;0,H4336/I4336,0)</f>
      </c>
      <c r="K4336" s="181" t="str">
        <f>1-EXP(-J4336)</f>
      </c>
      <c r="L4336" s="182" t="str">
        <f>IF(G4336=30,1,M4335)</f>
      </c>
      <c r="M4336" s="183" t="str">
        <f>L4336*(1-K4336)</f>
      </c>
    </row>
    <row r="4337">
      <c r="A4337" t="s">
        <v>167</v>
      </c>
      <c r="B4337" t="s">
        <v>257</v>
      </c>
      <c r="C4337" s="35" t="s">
        <v>259</v>
      </c>
      <c r="D4337" t="s">
        <v>530</v>
      </c>
      <c r="E4337" t="s">
        <v>548</v>
      </c>
      <c r="F4337" s="176" t="n">
        <v>2029</v>
      </c>
      <c r="G4337" s="177" t="n">
        <v>45</v>
      </c>
      <c r="H4337" s="178" t="n">
        <v>5410.13980829992</v>
      </c>
      <c r="I4337" s="179" t="n">
        <v>4164552.32124797</v>
      </c>
      <c r="J4337" s="180" t="str">
        <f>IF(I4337&gt;0,H4337/I4337,0)</f>
      </c>
      <c r="K4337" s="181" t="str">
        <f>1-EXP(-J4337)</f>
      </c>
      <c r="L4337" s="182" t="str">
        <f>IF(G4337=30,1,M4336)</f>
      </c>
      <c r="M4337" s="183" t="str">
        <f>L4337*(1-K4337)</f>
      </c>
    </row>
    <row r="4338">
      <c r="A4338" t="s">
        <v>167</v>
      </c>
      <c r="B4338" t="s">
        <v>257</v>
      </c>
      <c r="C4338" s="35" t="s">
        <v>259</v>
      </c>
      <c r="D4338" t="s">
        <v>530</v>
      </c>
      <c r="E4338" t="s">
        <v>548</v>
      </c>
      <c r="F4338" s="176" t="n">
        <v>2029</v>
      </c>
      <c r="G4338" s="177" t="n">
        <v>46</v>
      </c>
      <c r="H4338" s="178" t="n">
        <v>6617.06994483027</v>
      </c>
      <c r="I4338" s="179" t="n">
        <v>4133156.12027415</v>
      </c>
      <c r="J4338" s="180" t="str">
        <f>IF(I4338&gt;0,H4338/I4338,0)</f>
      </c>
      <c r="K4338" s="181" t="str">
        <f>1-EXP(-J4338)</f>
      </c>
      <c r="L4338" s="182" t="str">
        <f>IF(G4338=30,1,M4337)</f>
      </c>
      <c r="M4338" s="183" t="str">
        <f>L4338*(1-K4338)</f>
      </c>
    </row>
    <row r="4339">
      <c r="A4339" t="s">
        <v>167</v>
      </c>
      <c r="B4339" t="s">
        <v>257</v>
      </c>
      <c r="C4339" s="35" t="s">
        <v>259</v>
      </c>
      <c r="D4339" t="s">
        <v>530</v>
      </c>
      <c r="E4339" t="s">
        <v>548</v>
      </c>
      <c r="F4339" s="176" t="n">
        <v>2029</v>
      </c>
      <c r="G4339" s="177" t="n">
        <v>47</v>
      </c>
      <c r="H4339" s="178" t="n">
        <v>7051.28889733752</v>
      </c>
      <c r="I4339" s="179" t="n">
        <v>4077220.08034628</v>
      </c>
      <c r="J4339" s="180" t="str">
        <f>IF(I4339&gt;0,H4339/I4339,0)</f>
      </c>
      <c r="K4339" s="181" t="str">
        <f>1-EXP(-J4339)</f>
      </c>
      <c r="L4339" s="182" t="str">
        <f>IF(G4339=30,1,M4338)</f>
      </c>
      <c r="M4339" s="183" t="str">
        <f>L4339*(1-K4339)</f>
      </c>
    </row>
    <row r="4340">
      <c r="A4340" t="s">
        <v>167</v>
      </c>
      <c r="B4340" t="s">
        <v>257</v>
      </c>
      <c r="C4340" s="35" t="s">
        <v>259</v>
      </c>
      <c r="D4340" t="s">
        <v>530</v>
      </c>
      <c r="E4340" t="s">
        <v>548</v>
      </c>
      <c r="F4340" s="176" t="n">
        <v>2029</v>
      </c>
      <c r="G4340" s="177" t="n">
        <v>48</v>
      </c>
      <c r="H4340" s="178" t="n">
        <v>7475.32441871554</v>
      </c>
      <c r="I4340" s="179" t="n">
        <v>4013885.5846832</v>
      </c>
      <c r="J4340" s="180" t="str">
        <f>IF(I4340&gt;0,H4340/I4340,0)</f>
      </c>
      <c r="K4340" s="181" t="str">
        <f>1-EXP(-J4340)</f>
      </c>
      <c r="L4340" s="182" t="str">
        <f>IF(G4340=30,1,M4339)</f>
      </c>
      <c r="M4340" s="183" t="str">
        <f>L4340*(1-K4340)</f>
      </c>
    </row>
    <row r="4341">
      <c r="A4341" t="s">
        <v>167</v>
      </c>
      <c r="B4341" t="s">
        <v>257</v>
      </c>
      <c r="C4341" s="35" t="s">
        <v>259</v>
      </c>
      <c r="D4341" t="s">
        <v>530</v>
      </c>
      <c r="E4341" t="s">
        <v>548</v>
      </c>
      <c r="F4341" s="176" t="n">
        <v>2029</v>
      </c>
      <c r="G4341" s="177" t="n">
        <v>49</v>
      </c>
      <c r="H4341" s="178" t="n">
        <v>7718.16068767656</v>
      </c>
      <c r="I4341" s="179" t="n">
        <v>3955746.39901936</v>
      </c>
      <c r="J4341" s="180" t="str">
        <f>IF(I4341&gt;0,H4341/I4341,0)</f>
      </c>
      <c r="K4341" s="181" t="str">
        <f>1-EXP(-J4341)</f>
      </c>
      <c r="L4341" s="182" t="str">
        <f>IF(G4341=30,1,M4340)</f>
      </c>
      <c r="M4341" s="183" t="str">
        <f>L4341*(1-K4341)</f>
      </c>
    </row>
    <row r="4342">
      <c r="A4342" t="s">
        <v>167</v>
      </c>
      <c r="B4342" t="s">
        <v>257</v>
      </c>
      <c r="C4342" s="35" t="s">
        <v>259</v>
      </c>
      <c r="D4342" t="s">
        <v>530</v>
      </c>
      <c r="E4342" t="s">
        <v>548</v>
      </c>
      <c r="F4342" s="176" t="n">
        <v>2029</v>
      </c>
      <c r="G4342" s="177" t="n">
        <v>50</v>
      </c>
      <c r="H4342" s="178" t="n">
        <v>8039.02740659444</v>
      </c>
      <c r="I4342" s="179" t="n">
        <v>3884202.65247544</v>
      </c>
      <c r="J4342" s="180" t="str">
        <f>IF(I4342&gt;0,H4342/I4342,0)</f>
      </c>
      <c r="K4342" s="181" t="str">
        <f>1-EXP(-J4342)</f>
      </c>
      <c r="L4342" s="182" t="str">
        <f>IF(G4342=30,1,M4341)</f>
      </c>
      <c r="M4342" s="183" t="str">
        <f>L4342*(1-K4342)</f>
      </c>
    </row>
    <row r="4343">
      <c r="A4343" t="s">
        <v>167</v>
      </c>
      <c r="B4343" t="s">
        <v>257</v>
      </c>
      <c r="C4343" s="35" t="s">
        <v>259</v>
      </c>
      <c r="D4343" t="s">
        <v>530</v>
      </c>
      <c r="E4343" t="s">
        <v>548</v>
      </c>
      <c r="F4343" s="176" t="n">
        <v>2029</v>
      </c>
      <c r="G4343" s="177" t="n">
        <v>51</v>
      </c>
      <c r="H4343" s="178" t="n">
        <v>8813.17648847196</v>
      </c>
      <c r="I4343" s="179" t="n">
        <v>3788360.99328588</v>
      </c>
      <c r="J4343" s="180" t="str">
        <f>IF(I4343&gt;0,H4343/I4343,0)</f>
      </c>
      <c r="K4343" s="181" t="str">
        <f>1-EXP(-J4343)</f>
      </c>
      <c r="L4343" s="182" t="str">
        <f>IF(G4343=30,1,M4342)</f>
      </c>
      <c r="M4343" s="183" t="str">
        <f>L4343*(1-K4343)</f>
      </c>
    </row>
    <row r="4344">
      <c r="A4344" t="s">
        <v>167</v>
      </c>
      <c r="B4344" t="s">
        <v>257</v>
      </c>
      <c r="C4344" s="35" t="s">
        <v>259</v>
      </c>
      <c r="D4344" t="s">
        <v>530</v>
      </c>
      <c r="E4344" t="s">
        <v>548</v>
      </c>
      <c r="F4344" s="176" t="n">
        <v>2029</v>
      </c>
      <c r="G4344" s="177" t="n">
        <v>52</v>
      </c>
      <c r="H4344" s="178" t="n">
        <v>9167.12425579134</v>
      </c>
      <c r="I4344" s="179" t="n">
        <v>3696793.60676841</v>
      </c>
      <c r="J4344" s="180" t="str">
        <f>IF(I4344&gt;0,H4344/I4344,0)</f>
      </c>
      <c r="K4344" s="181" t="str">
        <f>1-EXP(-J4344)</f>
      </c>
      <c r="L4344" s="182" t="str">
        <f>IF(G4344=30,1,M4343)</f>
      </c>
      <c r="M4344" s="183" t="str">
        <f>L4344*(1-K4344)</f>
      </c>
    </row>
    <row r="4345">
      <c r="A4345" t="s">
        <v>167</v>
      </c>
      <c r="B4345" t="s">
        <v>257</v>
      </c>
      <c r="C4345" s="35" t="s">
        <v>259</v>
      </c>
      <c r="D4345" t="s">
        <v>530</v>
      </c>
      <c r="E4345" t="s">
        <v>548</v>
      </c>
      <c r="F4345" s="176" t="n">
        <v>2029</v>
      </c>
      <c r="G4345" s="177" t="n">
        <v>53</v>
      </c>
      <c r="H4345" s="178" t="n">
        <v>9706.66913539498</v>
      </c>
      <c r="I4345" s="179" t="n">
        <v>3620419.80254932</v>
      </c>
      <c r="J4345" s="180" t="str">
        <f>IF(I4345&gt;0,H4345/I4345,0)</f>
      </c>
      <c r="K4345" s="181" t="str">
        <f>1-EXP(-J4345)</f>
      </c>
      <c r="L4345" s="182" t="str">
        <f>IF(G4345=30,1,M4344)</f>
      </c>
      <c r="M4345" s="183" t="str">
        <f>L4345*(1-K4345)</f>
      </c>
    </row>
    <row r="4346">
      <c r="A4346" t="s">
        <v>167</v>
      </c>
      <c r="B4346" t="s">
        <v>257</v>
      </c>
      <c r="C4346" s="35" t="s">
        <v>259</v>
      </c>
      <c r="D4346" t="s">
        <v>530</v>
      </c>
      <c r="E4346" t="s">
        <v>548</v>
      </c>
      <c r="F4346" s="176" t="n">
        <v>2029</v>
      </c>
      <c r="G4346" s="177" t="n">
        <v>54</v>
      </c>
      <c r="H4346" s="178" t="n">
        <v>10325.8283324163</v>
      </c>
      <c r="I4346" s="179" t="n">
        <v>3531384.68001863</v>
      </c>
      <c r="J4346" s="180" t="str">
        <f>IF(I4346&gt;0,H4346/I4346,0)</f>
      </c>
      <c r="K4346" s="181" t="str">
        <f>1-EXP(-J4346)</f>
      </c>
      <c r="L4346" s="182" t="str">
        <f>IF(G4346=30,1,M4345)</f>
      </c>
      <c r="M4346" s="183" t="str">
        <f>L4346*(1-K4346)</f>
      </c>
    </row>
    <row r="4347">
      <c r="A4347" t="s">
        <v>167</v>
      </c>
      <c r="B4347" t="s">
        <v>257</v>
      </c>
      <c r="C4347" s="35" t="s">
        <v>259</v>
      </c>
      <c r="D4347" t="s">
        <v>530</v>
      </c>
      <c r="E4347" t="s">
        <v>548</v>
      </c>
      <c r="F4347" s="176" t="n">
        <v>2029</v>
      </c>
      <c r="G4347" s="177" t="n">
        <v>55</v>
      </c>
      <c r="H4347" s="178" t="n">
        <v>11128.1973395525</v>
      </c>
      <c r="I4347" s="179" t="n">
        <v>3457564.04526058</v>
      </c>
      <c r="J4347" s="180" t="str">
        <f>IF(I4347&gt;0,H4347/I4347,0)</f>
      </c>
      <c r="K4347" s="181" t="str">
        <f>1-EXP(-J4347)</f>
      </c>
      <c r="L4347" s="182" t="str">
        <f>IF(G4347=30,1,M4346)</f>
      </c>
      <c r="M4347" s="183" t="str">
        <f>L4347*(1-K4347)</f>
      </c>
    </row>
    <row r="4348">
      <c r="A4348" t="s">
        <v>167</v>
      </c>
      <c r="B4348" t="s">
        <v>257</v>
      </c>
      <c r="C4348" s="35" t="s">
        <v>259</v>
      </c>
      <c r="D4348" t="s">
        <v>530</v>
      </c>
      <c r="E4348" t="s">
        <v>548</v>
      </c>
      <c r="F4348" s="176" t="n">
        <v>2029</v>
      </c>
      <c r="G4348" s="177" t="n">
        <v>56</v>
      </c>
      <c r="H4348" s="178" t="n">
        <v>12274.9689002005</v>
      </c>
      <c r="I4348" s="179" t="n">
        <v>3383779.00370238</v>
      </c>
      <c r="J4348" s="180" t="str">
        <f>IF(I4348&gt;0,H4348/I4348,0)</f>
      </c>
      <c r="K4348" s="181" t="str">
        <f>1-EXP(-J4348)</f>
      </c>
      <c r="L4348" s="182" t="str">
        <f>IF(G4348=30,1,M4347)</f>
      </c>
      <c r="M4348" s="183" t="str">
        <f>L4348*(1-K4348)</f>
      </c>
    </row>
    <row r="4349">
      <c r="A4349" t="s">
        <v>167</v>
      </c>
      <c r="B4349" t="s">
        <v>257</v>
      </c>
      <c r="C4349" s="35" t="s">
        <v>259</v>
      </c>
      <c r="D4349" t="s">
        <v>530</v>
      </c>
      <c r="E4349" t="s">
        <v>548</v>
      </c>
      <c r="F4349" s="176" t="n">
        <v>2029</v>
      </c>
      <c r="G4349" s="177" t="n">
        <v>57</v>
      </c>
      <c r="H4349" s="178" t="n">
        <v>13187.6802145514</v>
      </c>
      <c r="I4349" s="179" t="n">
        <v>3288368.57091153</v>
      </c>
      <c r="J4349" s="180" t="str">
        <f>IF(I4349&gt;0,H4349/I4349,0)</f>
      </c>
      <c r="K4349" s="181" t="str">
        <f>1-EXP(-J4349)</f>
      </c>
      <c r="L4349" s="182" t="str">
        <f>IF(G4349=30,1,M4348)</f>
      </c>
      <c r="M4349" s="183" t="str">
        <f>L4349*(1-K4349)</f>
      </c>
    </row>
    <row r="4350">
      <c r="A4350" t="s">
        <v>167</v>
      </c>
      <c r="B4350" t="s">
        <v>257</v>
      </c>
      <c r="C4350" s="35" t="s">
        <v>259</v>
      </c>
      <c r="D4350" t="s">
        <v>530</v>
      </c>
      <c r="E4350" t="s">
        <v>548</v>
      </c>
      <c r="F4350" s="176" t="n">
        <v>2029</v>
      </c>
      <c r="G4350" s="177" t="n">
        <v>58</v>
      </c>
      <c r="H4350" s="178" t="n">
        <v>14101.0484276341</v>
      </c>
      <c r="I4350" s="179" t="n">
        <v>3203245.35941676</v>
      </c>
      <c r="J4350" s="180" t="str">
        <f>IF(I4350&gt;0,H4350/I4350,0)</f>
      </c>
      <c r="K4350" s="181" t="str">
        <f>1-EXP(-J4350)</f>
      </c>
      <c r="L4350" s="182" t="str">
        <f>IF(G4350=30,1,M4349)</f>
      </c>
      <c r="M4350" s="183" t="str">
        <f>L4350*(1-K4350)</f>
      </c>
    </row>
    <row r="4351">
      <c r="A4351" t="s">
        <v>167</v>
      </c>
      <c r="B4351" t="s">
        <v>257</v>
      </c>
      <c r="C4351" s="35" t="s">
        <v>259</v>
      </c>
      <c r="D4351" t="s">
        <v>530</v>
      </c>
      <c r="E4351" t="s">
        <v>548</v>
      </c>
      <c r="F4351" s="176" t="n">
        <v>2029</v>
      </c>
      <c r="G4351" s="177" t="n">
        <v>59</v>
      </c>
      <c r="H4351" s="178" t="n">
        <v>14351.7600023451</v>
      </c>
      <c r="I4351" s="179" t="n">
        <v>3115584.98220245</v>
      </c>
      <c r="J4351" s="180" t="str">
        <f>IF(I4351&gt;0,H4351/I4351,0)</f>
      </c>
      <c r="K4351" s="181" t="str">
        <f>1-EXP(-J4351)</f>
      </c>
      <c r="L4351" s="182" t="str">
        <f>IF(G4351=30,1,M4350)</f>
      </c>
      <c r="M4351" s="183" t="str">
        <f>L4351*(1-K4351)</f>
      </c>
    </row>
    <row r="4352">
      <c r="A4352" t="s">
        <v>167</v>
      </c>
      <c r="B4352" t="s">
        <v>257</v>
      </c>
      <c r="C4352" s="35" t="s">
        <v>259</v>
      </c>
      <c r="D4352" t="s">
        <v>530</v>
      </c>
      <c r="E4352" t="s">
        <v>548</v>
      </c>
      <c r="F4352" s="176" t="n">
        <v>2029</v>
      </c>
      <c r="G4352" s="177" t="n">
        <v>60</v>
      </c>
      <c r="H4352" s="178" t="n">
        <v>14792.4880218571</v>
      </c>
      <c r="I4352" s="179" t="n">
        <v>3012603.23414852</v>
      </c>
      <c r="J4352" s="180" t="str">
        <f>IF(I4352&gt;0,H4352/I4352,0)</f>
      </c>
      <c r="K4352" s="181" t="str">
        <f>1-EXP(-J4352)</f>
      </c>
      <c r="L4352" s="182" t="str">
        <f>IF(G4352=30,1,M4351)</f>
      </c>
      <c r="M4352" s="183" t="str">
        <f>L4352*(1-K4352)</f>
      </c>
    </row>
    <row r="4353">
      <c r="A4353" t="s">
        <v>167</v>
      </c>
      <c r="B4353" t="s">
        <v>257</v>
      </c>
      <c r="C4353" s="35" t="s">
        <v>259</v>
      </c>
      <c r="D4353" t="s">
        <v>530</v>
      </c>
      <c r="E4353" t="s">
        <v>548</v>
      </c>
      <c r="F4353" s="176" t="n">
        <v>2029</v>
      </c>
      <c r="G4353" s="177" t="n">
        <v>61</v>
      </c>
      <c r="H4353" s="178" t="n">
        <v>15955.8135429951</v>
      </c>
      <c r="I4353" s="179" t="n">
        <v>2902870.67067597</v>
      </c>
      <c r="J4353" s="180" t="str">
        <f>IF(I4353&gt;0,H4353/I4353,0)</f>
      </c>
      <c r="K4353" s="181" t="str">
        <f>1-EXP(-J4353)</f>
      </c>
      <c r="L4353" s="182" t="str">
        <f>IF(G4353=30,1,M4352)</f>
      </c>
      <c r="M4353" s="183" t="str">
        <f>L4353*(1-K4353)</f>
      </c>
    </row>
    <row r="4354">
      <c r="A4354" t="s">
        <v>167</v>
      </c>
      <c r="B4354" t="s">
        <v>257</v>
      </c>
      <c r="C4354" s="35" t="s">
        <v>259</v>
      </c>
      <c r="D4354" t="s">
        <v>530</v>
      </c>
      <c r="E4354" t="s">
        <v>548</v>
      </c>
      <c r="F4354" s="176" t="n">
        <v>2029</v>
      </c>
      <c r="G4354" s="177" t="n">
        <v>62</v>
      </c>
      <c r="H4354" s="178" t="n">
        <v>16893.8378064816</v>
      </c>
      <c r="I4354" s="179" t="n">
        <v>2795112.75536601</v>
      </c>
      <c r="J4354" s="180" t="str">
        <f>IF(I4354&gt;0,H4354/I4354,0)</f>
      </c>
      <c r="K4354" s="181" t="str">
        <f>1-EXP(-J4354)</f>
      </c>
      <c r="L4354" s="182" t="str">
        <f>IF(G4354=30,1,M4353)</f>
      </c>
      <c r="M4354" s="183" t="str">
        <f>L4354*(1-K4354)</f>
      </c>
    </row>
    <row r="4355">
      <c r="A4355" t="s">
        <v>167</v>
      </c>
      <c r="B4355" t="s">
        <v>257</v>
      </c>
      <c r="C4355" s="35" t="s">
        <v>259</v>
      </c>
      <c r="D4355" t="s">
        <v>530</v>
      </c>
      <c r="E4355" t="s">
        <v>548</v>
      </c>
      <c r="F4355" s="176" t="n">
        <v>2029</v>
      </c>
      <c r="G4355" s="177" t="n">
        <v>63</v>
      </c>
      <c r="H4355" s="178" t="n">
        <v>17796.9830185458</v>
      </c>
      <c r="I4355" s="179" t="n">
        <v>2674587.35918712</v>
      </c>
      <c r="J4355" s="180" t="str">
        <f>IF(I4355&gt;0,H4355/I4355,0)</f>
      </c>
      <c r="K4355" s="181" t="str">
        <f>1-EXP(-J4355)</f>
      </c>
      <c r="L4355" s="182" t="str">
        <f>IF(G4355=30,1,M4354)</f>
      </c>
      <c r="M4355" s="183" t="str">
        <f>L4355*(1-K4355)</f>
      </c>
    </row>
    <row r="4356">
      <c r="A4356" t="s">
        <v>167</v>
      </c>
      <c r="B4356" t="s">
        <v>257</v>
      </c>
      <c r="C4356" s="35" t="s">
        <v>259</v>
      </c>
      <c r="D4356" t="s">
        <v>530</v>
      </c>
      <c r="E4356" t="s">
        <v>548</v>
      </c>
      <c r="F4356" s="176" t="n">
        <v>2029</v>
      </c>
      <c r="G4356" s="177" t="n">
        <v>64</v>
      </c>
      <c r="H4356" s="178" t="n">
        <v>18902.4888899348</v>
      </c>
      <c r="I4356" s="179" t="n">
        <v>2541929.67684378</v>
      </c>
      <c r="J4356" s="180" t="str">
        <f>IF(I4356&gt;0,H4356/I4356,0)</f>
      </c>
      <c r="K4356" s="181" t="str">
        <f>1-EXP(-J4356)</f>
      </c>
      <c r="L4356" s="182" t="str">
        <f>IF(G4356=30,1,M4355)</f>
      </c>
      <c r="M4356" s="183" t="str">
        <f>L4356*(1-K4356)</f>
      </c>
    </row>
    <row r="4357">
      <c r="A4357" t="s">
        <v>167</v>
      </c>
      <c r="B4357" t="s">
        <v>257</v>
      </c>
      <c r="C4357" s="35" t="s">
        <v>259</v>
      </c>
      <c r="D4357" t="s">
        <v>530</v>
      </c>
      <c r="E4357" t="s">
        <v>548</v>
      </c>
      <c r="F4357" s="176" t="n">
        <v>2029</v>
      </c>
      <c r="G4357" s="177" t="n">
        <v>65</v>
      </c>
      <c r="H4357" s="178" t="n">
        <v>19959.0158387606</v>
      </c>
      <c r="I4357" s="179" t="n">
        <v>2410392.9011122</v>
      </c>
      <c r="J4357" s="180" t="str">
        <f>IF(I4357&gt;0,H4357/I4357,0)</f>
      </c>
      <c r="K4357" s="181" t="str">
        <f>1-EXP(-J4357)</f>
      </c>
      <c r="L4357" s="182" t="str">
        <f>IF(G4357=30,1,M4356)</f>
      </c>
      <c r="M4357" s="183" t="str">
        <f>L4357*(1-K4357)</f>
      </c>
    </row>
    <row r="4358">
      <c r="A4358" t="s">
        <v>167</v>
      </c>
      <c r="B4358" t="s">
        <v>257</v>
      </c>
      <c r="C4358" s="35" t="s">
        <v>259</v>
      </c>
      <c r="D4358" t="s">
        <v>530</v>
      </c>
      <c r="E4358" t="s">
        <v>548</v>
      </c>
      <c r="F4358" s="176" t="n">
        <v>2029</v>
      </c>
      <c r="G4358" s="177" t="n">
        <v>66</v>
      </c>
      <c r="H4358" s="178" t="n">
        <v>20338.9925524426</v>
      </c>
      <c r="I4358" s="179" t="n">
        <v>2279385.26090532</v>
      </c>
      <c r="J4358" s="180" t="str">
        <f>IF(I4358&gt;0,H4358/I4358,0)</f>
      </c>
      <c r="K4358" s="181" t="str">
        <f>1-EXP(-J4358)</f>
      </c>
      <c r="L4358" s="182" t="str">
        <f>IF(G4358=30,1,M4357)</f>
      </c>
      <c r="M4358" s="183" t="str">
        <f>L4358*(1-K4358)</f>
      </c>
    </row>
    <row r="4359">
      <c r="A4359" t="s">
        <v>167</v>
      </c>
      <c r="B4359" t="s">
        <v>257</v>
      </c>
      <c r="C4359" s="35" t="s">
        <v>259</v>
      </c>
      <c r="D4359" t="s">
        <v>530</v>
      </c>
      <c r="E4359" t="s">
        <v>548</v>
      </c>
      <c r="F4359" s="176" t="n">
        <v>2029</v>
      </c>
      <c r="G4359" s="177" t="n">
        <v>67</v>
      </c>
      <c r="H4359" s="178" t="n">
        <v>21047.3481191765</v>
      </c>
      <c r="I4359" s="179" t="n">
        <v>2148107.01401603</v>
      </c>
      <c r="J4359" s="180" t="str">
        <f>IF(I4359&gt;0,H4359/I4359,0)</f>
      </c>
      <c r="K4359" s="181" t="str">
        <f>1-EXP(-J4359)</f>
      </c>
      <c r="L4359" s="182" t="str">
        <f>IF(G4359=30,1,M4358)</f>
      </c>
      <c r="M4359" s="183" t="str">
        <f>L4359*(1-K4359)</f>
      </c>
    </row>
    <row r="4360">
      <c r="A4360" t="s">
        <v>167</v>
      </c>
      <c r="B4360" t="s">
        <v>257</v>
      </c>
      <c r="C4360" s="35" t="s">
        <v>259</v>
      </c>
      <c r="D4360" t="s">
        <v>530</v>
      </c>
      <c r="E4360" t="s">
        <v>548</v>
      </c>
      <c r="F4360" s="176" t="n">
        <v>2029</v>
      </c>
      <c r="G4360" s="177" t="n">
        <v>68</v>
      </c>
      <c r="H4360" s="178" t="n">
        <v>21413.2321538816</v>
      </c>
      <c r="I4360" s="179" t="n">
        <v>2016729.30676429</v>
      </c>
      <c r="J4360" s="180" t="str">
        <f>IF(I4360&gt;0,H4360/I4360,0)</f>
      </c>
      <c r="K4360" s="181" t="str">
        <f>1-EXP(-J4360)</f>
      </c>
      <c r="L4360" s="182" t="str">
        <f>IF(G4360=30,1,M4359)</f>
      </c>
      <c r="M4360" s="183" t="str">
        <f>L4360*(1-K4360)</f>
      </c>
    </row>
    <row r="4361">
      <c r="A4361" t="s">
        <v>167</v>
      </c>
      <c r="B4361" t="s">
        <v>257</v>
      </c>
      <c r="C4361" s="35" t="s">
        <v>259</v>
      </c>
      <c r="D4361" t="s">
        <v>530</v>
      </c>
      <c r="E4361" t="s">
        <v>548</v>
      </c>
      <c r="F4361" s="176" t="n">
        <v>2029</v>
      </c>
      <c r="G4361" s="177" t="n">
        <v>69</v>
      </c>
      <c r="H4361" s="178" t="n">
        <v>20878.2189897872</v>
      </c>
      <c r="I4361" s="179" t="n">
        <v>1881897.99423149</v>
      </c>
      <c r="J4361" s="180" t="str">
        <f>IF(I4361&gt;0,H4361/I4361,0)</f>
      </c>
      <c r="K4361" s="181" t="str">
        <f>1-EXP(-J4361)</f>
      </c>
      <c r="L4361" s="182" t="str">
        <f>IF(G4361=30,1,M4360)</f>
      </c>
      <c r="M4361" s="183" t="str">
        <f>L4361*(1-K4361)</f>
      </c>
    </row>
    <row r="4362">
      <c r="A4362" t="s">
        <v>167</v>
      </c>
      <c r="B4362" t="s">
        <v>257</v>
      </c>
      <c r="C4362" s="35" t="s">
        <v>259</v>
      </c>
      <c r="D4362" t="s">
        <v>530</v>
      </c>
      <c r="E4362" t="s">
        <v>548</v>
      </c>
      <c r="F4362" s="176" t="n">
        <v>2030</v>
      </c>
      <c r="G4362" s="177" t="n">
        <v>30</v>
      </c>
      <c r="H4362" s="178" t="n">
        <v>813.562349467393</v>
      </c>
      <c r="I4362" s="179" t="n">
        <v>4336863.61492547</v>
      </c>
      <c r="J4362" s="180" t="str">
        <f>IF(I4362&gt;0,H4362/I4362,0)</f>
      </c>
      <c r="K4362" s="181" t="str">
        <f>1-EXP(-J4362)</f>
      </c>
      <c r="L4362" s="182" t="str">
        <f>IF(G4362=30,1,M4361)</f>
      </c>
      <c r="M4362" s="183" t="str">
        <f>L4362*(1-K4362)</f>
      </c>
    </row>
    <row r="4363">
      <c r="A4363" t="s">
        <v>167</v>
      </c>
      <c r="B4363" t="s">
        <v>257</v>
      </c>
      <c r="C4363" s="35" t="s">
        <v>259</v>
      </c>
      <c r="D4363" t="s">
        <v>530</v>
      </c>
      <c r="E4363" t="s">
        <v>548</v>
      </c>
      <c r="F4363" s="176" t="n">
        <v>2030</v>
      </c>
      <c r="G4363" s="177" t="n">
        <v>31</v>
      </c>
      <c r="H4363" s="178" t="n">
        <v>1219.66710585756</v>
      </c>
      <c r="I4363" s="179" t="n">
        <v>4377758.59864149</v>
      </c>
      <c r="J4363" s="180" t="str">
        <f>IF(I4363&gt;0,H4363/I4363,0)</f>
      </c>
      <c r="K4363" s="181" t="str">
        <f>1-EXP(-J4363)</f>
      </c>
      <c r="L4363" s="182" t="str">
        <f>IF(G4363=30,1,M4362)</f>
      </c>
      <c r="M4363" s="183" t="str">
        <f>L4363*(1-K4363)</f>
      </c>
    </row>
    <row r="4364">
      <c r="A4364" t="s">
        <v>167</v>
      </c>
      <c r="B4364" t="s">
        <v>257</v>
      </c>
      <c r="C4364" s="35" t="s">
        <v>259</v>
      </c>
      <c r="D4364" t="s">
        <v>530</v>
      </c>
      <c r="E4364" t="s">
        <v>548</v>
      </c>
      <c r="F4364" s="176" t="n">
        <v>2030</v>
      </c>
      <c r="G4364" s="177" t="n">
        <v>32</v>
      </c>
      <c r="H4364" s="178" t="n">
        <v>1283.205958695</v>
      </c>
      <c r="I4364" s="179" t="n">
        <v>4421419.69624083</v>
      </c>
      <c r="J4364" s="180" t="str">
        <f>IF(I4364&gt;0,H4364/I4364,0)</f>
      </c>
      <c r="K4364" s="181" t="str">
        <f>1-EXP(-J4364)</f>
      </c>
      <c r="L4364" s="182" t="str">
        <f>IF(G4364=30,1,M4363)</f>
      </c>
      <c r="M4364" s="183" t="str">
        <f>L4364*(1-K4364)</f>
      </c>
    </row>
    <row r="4365">
      <c r="A4365" t="s">
        <v>167</v>
      </c>
      <c r="B4365" t="s">
        <v>257</v>
      </c>
      <c r="C4365" s="35" t="s">
        <v>259</v>
      </c>
      <c r="D4365" t="s">
        <v>530</v>
      </c>
      <c r="E4365" t="s">
        <v>548</v>
      </c>
      <c r="F4365" s="176" t="n">
        <v>2030</v>
      </c>
      <c r="G4365" s="177" t="n">
        <v>33</v>
      </c>
      <c r="H4365" s="178" t="n">
        <v>1351.52845519277</v>
      </c>
      <c r="I4365" s="179" t="n">
        <v>4418785.23873141</v>
      </c>
      <c r="J4365" s="180" t="str">
        <f>IF(I4365&gt;0,H4365/I4365,0)</f>
      </c>
      <c r="K4365" s="181" t="str">
        <f>1-EXP(-J4365)</f>
      </c>
      <c r="L4365" s="182" t="str">
        <f>IF(G4365=30,1,M4364)</f>
      </c>
      <c r="M4365" s="183" t="str">
        <f>L4365*(1-K4365)</f>
      </c>
    </row>
    <row r="4366">
      <c r="A4366" t="s">
        <v>167</v>
      </c>
      <c r="B4366" t="s">
        <v>257</v>
      </c>
      <c r="C4366" s="35" t="s">
        <v>259</v>
      </c>
      <c r="D4366" t="s">
        <v>530</v>
      </c>
      <c r="E4366" t="s">
        <v>548</v>
      </c>
      <c r="F4366" s="176" t="n">
        <v>2030</v>
      </c>
      <c r="G4366" s="177" t="n">
        <v>34</v>
      </c>
      <c r="H4366" s="178" t="n">
        <v>1398.57577772308</v>
      </c>
      <c r="I4366" s="179" t="n">
        <v>4357000.64000471</v>
      </c>
      <c r="J4366" s="180" t="str">
        <f>IF(I4366&gt;0,H4366/I4366,0)</f>
      </c>
      <c r="K4366" s="181" t="str">
        <f>1-EXP(-J4366)</f>
      </c>
      <c r="L4366" s="182" t="str">
        <f>IF(G4366=30,1,M4365)</f>
      </c>
      <c r="M4366" s="183" t="str">
        <f>L4366*(1-K4366)</f>
      </c>
    </row>
    <row r="4367">
      <c r="A4367" t="s">
        <v>167</v>
      </c>
      <c r="B4367" t="s">
        <v>257</v>
      </c>
      <c r="C4367" s="35" t="s">
        <v>259</v>
      </c>
      <c r="D4367" t="s">
        <v>530</v>
      </c>
      <c r="E4367" t="s">
        <v>548</v>
      </c>
      <c r="F4367" s="176" t="n">
        <v>2030</v>
      </c>
      <c r="G4367" s="177" t="n">
        <v>35</v>
      </c>
      <c r="H4367" s="178" t="n">
        <v>1467.49315781055</v>
      </c>
      <c r="I4367" s="179" t="n">
        <v>4293261.30879731</v>
      </c>
      <c r="J4367" s="180" t="str">
        <f>IF(I4367&gt;0,H4367/I4367,0)</f>
      </c>
      <c r="K4367" s="181" t="str">
        <f>1-EXP(-J4367)</f>
      </c>
      <c r="L4367" s="182" t="str">
        <f>IF(G4367=30,1,M4366)</f>
      </c>
      <c r="M4367" s="183" t="str">
        <f>L4367*(1-K4367)</f>
      </c>
    </row>
    <row r="4368">
      <c r="A4368" t="s">
        <v>167</v>
      </c>
      <c r="B4368" t="s">
        <v>257</v>
      </c>
      <c r="C4368" s="35" t="s">
        <v>259</v>
      </c>
      <c r="D4368" t="s">
        <v>530</v>
      </c>
      <c r="E4368" t="s">
        <v>548</v>
      </c>
      <c r="F4368" s="176" t="n">
        <v>2030</v>
      </c>
      <c r="G4368" s="177" t="n">
        <v>36</v>
      </c>
      <c r="H4368" s="178" t="n">
        <v>1902.87266127437</v>
      </c>
      <c r="I4368" s="179" t="n">
        <v>4239120.04344512</v>
      </c>
      <c r="J4368" s="180" t="str">
        <f>IF(I4368&gt;0,H4368/I4368,0)</f>
      </c>
      <c r="K4368" s="181" t="str">
        <f>1-EXP(-J4368)</f>
      </c>
      <c r="L4368" s="182" t="str">
        <f>IF(G4368=30,1,M4367)</f>
      </c>
      <c r="M4368" s="183" t="str">
        <f>L4368*(1-K4368)</f>
      </c>
    </row>
    <row r="4369">
      <c r="A4369" t="s">
        <v>167</v>
      </c>
      <c r="B4369" t="s">
        <v>257</v>
      </c>
      <c r="C4369" s="35" t="s">
        <v>259</v>
      </c>
      <c r="D4369" t="s">
        <v>530</v>
      </c>
      <c r="E4369" t="s">
        <v>548</v>
      </c>
      <c r="F4369" s="176" t="n">
        <v>2030</v>
      </c>
      <c r="G4369" s="177" t="n">
        <v>37</v>
      </c>
      <c r="H4369" s="178" t="n">
        <v>2048.88624713621</v>
      </c>
      <c r="I4369" s="179" t="n">
        <v>4187637.01879799</v>
      </c>
      <c r="J4369" s="180" t="str">
        <f>IF(I4369&gt;0,H4369/I4369,0)</f>
      </c>
      <c r="K4369" s="181" t="str">
        <f>1-EXP(-J4369)</f>
      </c>
      <c r="L4369" s="182" t="str">
        <f>IF(G4369=30,1,M4368)</f>
      </c>
      <c r="M4369" s="183" t="str">
        <f>L4369*(1-K4369)</f>
      </c>
    </row>
    <row r="4370">
      <c r="A4370" t="s">
        <v>167</v>
      </c>
      <c r="B4370" t="s">
        <v>257</v>
      </c>
      <c r="C4370" s="35" t="s">
        <v>259</v>
      </c>
      <c r="D4370" t="s">
        <v>530</v>
      </c>
      <c r="E4370" t="s">
        <v>548</v>
      </c>
      <c r="F4370" s="176" t="n">
        <v>2030</v>
      </c>
      <c r="G4370" s="177" t="n">
        <v>38</v>
      </c>
      <c r="H4370" s="178" t="n">
        <v>2232.18784344533</v>
      </c>
      <c r="I4370" s="179" t="n">
        <v>4171153.14974098</v>
      </c>
      <c r="J4370" s="180" t="str">
        <f>IF(I4370&gt;0,H4370/I4370,0)</f>
      </c>
      <c r="K4370" s="181" t="str">
        <f>1-EXP(-J4370)</f>
      </c>
      <c r="L4370" s="182" t="str">
        <f>IF(G4370=30,1,M4369)</f>
      </c>
      <c r="M4370" s="183" t="str">
        <f>L4370*(1-K4370)</f>
      </c>
    </row>
    <row r="4371">
      <c r="A4371" t="s">
        <v>167</v>
      </c>
      <c r="B4371" t="s">
        <v>257</v>
      </c>
      <c r="C4371" s="35" t="s">
        <v>259</v>
      </c>
      <c r="D4371" t="s">
        <v>530</v>
      </c>
      <c r="E4371" t="s">
        <v>548</v>
      </c>
      <c r="F4371" s="176" t="n">
        <v>2030</v>
      </c>
      <c r="G4371" s="177" t="n">
        <v>39</v>
      </c>
      <c r="H4371" s="178" t="n">
        <v>2359.86374630464</v>
      </c>
      <c r="I4371" s="179" t="n">
        <v>4148886.94986425</v>
      </c>
      <c r="J4371" s="180" t="str">
        <f>IF(I4371&gt;0,H4371/I4371,0)</f>
      </c>
      <c r="K4371" s="181" t="str">
        <f>1-EXP(-J4371)</f>
      </c>
      <c r="L4371" s="182" t="str">
        <f>IF(G4371=30,1,M4370)</f>
      </c>
      <c r="M4371" s="183" t="str">
        <f>L4371*(1-K4371)</f>
      </c>
    </row>
    <row r="4372">
      <c r="A4372" t="s">
        <v>167</v>
      </c>
      <c r="B4372" t="s">
        <v>257</v>
      </c>
      <c r="C4372" s="35" t="s">
        <v>259</v>
      </c>
      <c r="D4372" t="s">
        <v>530</v>
      </c>
      <c r="E4372" t="s">
        <v>548</v>
      </c>
      <c r="F4372" s="176" t="n">
        <v>2030</v>
      </c>
      <c r="G4372" s="177" t="n">
        <v>40</v>
      </c>
      <c r="H4372" s="178" t="n">
        <v>2554.18982854887</v>
      </c>
      <c r="I4372" s="179" t="n">
        <v>4130165.21450419</v>
      </c>
      <c r="J4372" s="180" t="str">
        <f>IF(I4372&gt;0,H4372/I4372,0)</f>
      </c>
      <c r="K4372" s="181" t="str">
        <f>1-EXP(-J4372)</f>
      </c>
      <c r="L4372" s="182" t="str">
        <f>IF(G4372=30,1,M4371)</f>
      </c>
      <c r="M4372" s="183" t="str">
        <f>L4372*(1-K4372)</f>
      </c>
    </row>
    <row r="4373">
      <c r="A4373" t="s">
        <v>167</v>
      </c>
      <c r="B4373" t="s">
        <v>257</v>
      </c>
      <c r="C4373" s="35" t="s">
        <v>259</v>
      </c>
      <c r="D4373" t="s">
        <v>530</v>
      </c>
      <c r="E4373" t="s">
        <v>548</v>
      </c>
      <c r="F4373" s="176" t="n">
        <v>2030</v>
      </c>
      <c r="G4373" s="177" t="n">
        <v>41</v>
      </c>
      <c r="H4373" s="178" t="n">
        <v>3362.12715737797</v>
      </c>
      <c r="I4373" s="179" t="n">
        <v>4134482.3148171</v>
      </c>
      <c r="J4373" s="180" t="str">
        <f>IF(I4373&gt;0,H4373/I4373,0)</f>
      </c>
      <c r="K4373" s="181" t="str">
        <f>1-EXP(-J4373)</f>
      </c>
      <c r="L4373" s="182" t="str">
        <f>IF(G4373=30,1,M4372)</f>
      </c>
      <c r="M4373" s="183" t="str">
        <f>L4373*(1-K4373)</f>
      </c>
    </row>
    <row r="4374">
      <c r="A4374" t="s">
        <v>167</v>
      </c>
      <c r="B4374" t="s">
        <v>257</v>
      </c>
      <c r="C4374" s="35" t="s">
        <v>259</v>
      </c>
      <c r="D4374" t="s">
        <v>530</v>
      </c>
      <c r="E4374" t="s">
        <v>548</v>
      </c>
      <c r="F4374" s="176" t="n">
        <v>2030</v>
      </c>
      <c r="G4374" s="177" t="n">
        <v>42</v>
      </c>
      <c r="H4374" s="178" t="n">
        <v>3779.61942088447</v>
      </c>
      <c r="I4374" s="179" t="n">
        <v>4093111.3037022</v>
      </c>
      <c r="J4374" s="180" t="str">
        <f>IF(I4374&gt;0,H4374/I4374,0)</f>
      </c>
      <c r="K4374" s="181" t="str">
        <f>1-EXP(-J4374)</f>
      </c>
      <c r="L4374" s="182" t="str">
        <f>IF(G4374=30,1,M4373)</f>
      </c>
      <c r="M4374" s="183" t="str">
        <f>L4374*(1-K4374)</f>
      </c>
    </row>
    <row r="4375">
      <c r="A4375" t="s">
        <v>167</v>
      </c>
      <c r="B4375" t="s">
        <v>257</v>
      </c>
      <c r="C4375" s="35" t="s">
        <v>259</v>
      </c>
      <c r="D4375" t="s">
        <v>530</v>
      </c>
      <c r="E4375" t="s">
        <v>548</v>
      </c>
      <c r="F4375" s="176" t="n">
        <v>2030</v>
      </c>
      <c r="G4375" s="177" t="n">
        <v>43</v>
      </c>
      <c r="H4375" s="178" t="n">
        <v>4248.56788617215</v>
      </c>
      <c r="I4375" s="179" t="n">
        <v>4042939.08546036</v>
      </c>
      <c r="J4375" s="180" t="str">
        <f>IF(I4375&gt;0,H4375/I4375,0)</f>
      </c>
      <c r="K4375" s="181" t="str">
        <f>1-EXP(-J4375)</f>
      </c>
      <c r="L4375" s="182" t="str">
        <f>IF(G4375=30,1,M4374)</f>
      </c>
      <c r="M4375" s="183" t="str">
        <f>L4375*(1-K4375)</f>
      </c>
    </row>
    <row r="4376">
      <c r="A4376" t="s">
        <v>167</v>
      </c>
      <c r="B4376" t="s">
        <v>257</v>
      </c>
      <c r="C4376" s="35" t="s">
        <v>259</v>
      </c>
      <c r="D4376" t="s">
        <v>530</v>
      </c>
      <c r="E4376" t="s">
        <v>548</v>
      </c>
      <c r="F4376" s="176" t="n">
        <v>2030</v>
      </c>
      <c r="G4376" s="177" t="n">
        <v>44</v>
      </c>
      <c r="H4376" s="178" t="n">
        <v>4560.62681138817</v>
      </c>
      <c r="I4376" s="179" t="n">
        <v>4054362.18389147</v>
      </c>
      <c r="J4376" s="180" t="str">
        <f>IF(I4376&gt;0,H4376/I4376,0)</f>
      </c>
      <c r="K4376" s="181" t="str">
        <f>1-EXP(-J4376)</f>
      </c>
      <c r="L4376" s="182" t="str">
        <f>IF(G4376=30,1,M4375)</f>
      </c>
      <c r="M4376" s="183" t="str">
        <f>L4376*(1-K4376)</f>
      </c>
    </row>
    <row r="4377">
      <c r="A4377" t="s">
        <v>167</v>
      </c>
      <c r="B4377" t="s">
        <v>257</v>
      </c>
      <c r="C4377" s="35" t="s">
        <v>259</v>
      </c>
      <c r="D4377" t="s">
        <v>530</v>
      </c>
      <c r="E4377" t="s">
        <v>548</v>
      </c>
      <c r="F4377" s="176" t="n">
        <v>2030</v>
      </c>
      <c r="G4377" s="177" t="n">
        <v>45</v>
      </c>
      <c r="H4377" s="178" t="n">
        <v>5083.49405357567</v>
      </c>
      <c r="I4377" s="179" t="n">
        <v>4122586.79552962</v>
      </c>
      <c r="J4377" s="180" t="str">
        <f>IF(I4377&gt;0,H4377/I4377,0)</f>
      </c>
      <c r="K4377" s="181" t="str">
        <f>1-EXP(-J4377)</f>
      </c>
      <c r="L4377" s="182" t="str">
        <f>IF(G4377=30,1,M4376)</f>
      </c>
      <c r="M4377" s="183" t="str">
        <f>L4377*(1-K4377)</f>
      </c>
    </row>
    <row r="4378">
      <c r="A4378" t="s">
        <v>167</v>
      </c>
      <c r="B4378" t="s">
        <v>257</v>
      </c>
      <c r="C4378" s="35" t="s">
        <v>259</v>
      </c>
      <c r="D4378" t="s">
        <v>530</v>
      </c>
      <c r="E4378" t="s">
        <v>548</v>
      </c>
      <c r="F4378" s="176" t="n">
        <v>2030</v>
      </c>
      <c r="G4378" s="177" t="n">
        <v>46</v>
      </c>
      <c r="H4378" s="178" t="n">
        <v>6503.73173267199</v>
      </c>
      <c r="I4378" s="179" t="n">
        <v>4149085.3514796</v>
      </c>
      <c r="J4378" s="180" t="str">
        <f>IF(I4378&gt;0,H4378/I4378,0)</f>
      </c>
      <c r="K4378" s="181" t="str">
        <f>1-EXP(-J4378)</f>
      </c>
      <c r="L4378" s="182" t="str">
        <f>IF(G4378=30,1,M4377)</f>
      </c>
      <c r="M4378" s="183" t="str">
        <f>L4378*(1-K4378)</f>
      </c>
    </row>
    <row r="4379">
      <c r="A4379" t="s">
        <v>167</v>
      </c>
      <c r="B4379" t="s">
        <v>257</v>
      </c>
      <c r="C4379" s="35" t="s">
        <v>259</v>
      </c>
      <c r="D4379" t="s">
        <v>530</v>
      </c>
      <c r="E4379" t="s">
        <v>548</v>
      </c>
      <c r="F4379" s="176" t="n">
        <v>2030</v>
      </c>
      <c r="G4379" s="177" t="n">
        <v>47</v>
      </c>
      <c r="H4379" s="178" t="n">
        <v>6980.62304001729</v>
      </c>
      <c r="I4379" s="179" t="n">
        <v>4116566.50898606</v>
      </c>
      <c r="J4379" s="180" t="str">
        <f>IF(I4379&gt;0,H4379/I4379,0)</f>
      </c>
      <c r="K4379" s="181" t="str">
        <f>1-EXP(-J4379)</f>
      </c>
      <c r="L4379" s="182" t="str">
        <f>IF(G4379=30,1,M4378)</f>
      </c>
      <c r="M4379" s="183" t="str">
        <f>L4379*(1-K4379)</f>
      </c>
    </row>
    <row r="4380">
      <c r="A4380" t="s">
        <v>167</v>
      </c>
      <c r="B4380" t="s">
        <v>257</v>
      </c>
      <c r="C4380" s="35" t="s">
        <v>259</v>
      </c>
      <c r="D4380" t="s">
        <v>530</v>
      </c>
      <c r="E4380" t="s">
        <v>548</v>
      </c>
      <c r="F4380" s="176" t="n">
        <v>2030</v>
      </c>
      <c r="G4380" s="177" t="n">
        <v>48</v>
      </c>
      <c r="H4380" s="178" t="n">
        <v>7502.75862236639</v>
      </c>
      <c r="I4380" s="179" t="n">
        <v>4059364.59090914</v>
      </c>
      <c r="J4380" s="180" t="str">
        <f>IF(I4380&gt;0,H4380/I4380,0)</f>
      </c>
      <c r="K4380" s="181" t="str">
        <f>1-EXP(-J4380)</f>
      </c>
      <c r="L4380" s="182" t="str">
        <f>IF(G4380=30,1,M4379)</f>
      </c>
      <c r="M4380" s="183" t="str">
        <f>L4380*(1-K4380)</f>
      </c>
    </row>
    <row r="4381">
      <c r="A4381" t="s">
        <v>167</v>
      </c>
      <c r="B4381" t="s">
        <v>257</v>
      </c>
      <c r="C4381" s="35" t="s">
        <v>259</v>
      </c>
      <c r="D4381" t="s">
        <v>530</v>
      </c>
      <c r="E4381" t="s">
        <v>548</v>
      </c>
      <c r="F4381" s="176" t="n">
        <v>2030</v>
      </c>
      <c r="G4381" s="177" t="n">
        <v>49</v>
      </c>
      <c r="H4381" s="178" t="n">
        <v>7765.61230023816</v>
      </c>
      <c r="I4381" s="179" t="n">
        <v>3994725.15759723</v>
      </c>
      <c r="J4381" s="180" t="str">
        <f>IF(I4381&gt;0,H4381/I4381,0)</f>
      </c>
      <c r="K4381" s="181" t="str">
        <f>1-EXP(-J4381)</f>
      </c>
      <c r="L4381" s="182" t="str">
        <f>IF(G4381=30,1,M4380)</f>
      </c>
      <c r="M4381" s="183" t="str">
        <f>L4381*(1-K4381)</f>
      </c>
    </row>
    <row r="4382">
      <c r="A4382" t="s">
        <v>167</v>
      </c>
      <c r="B4382" t="s">
        <v>257</v>
      </c>
      <c r="C4382" s="35" t="s">
        <v>259</v>
      </c>
      <c r="D4382" t="s">
        <v>530</v>
      </c>
      <c r="E4382" t="s">
        <v>548</v>
      </c>
      <c r="F4382" s="176" t="n">
        <v>2030</v>
      </c>
      <c r="G4382" s="177" t="n">
        <v>50</v>
      </c>
      <c r="H4382" s="178" t="n">
        <v>8097.0890497315</v>
      </c>
      <c r="I4382" s="179" t="n">
        <v>3935422.40762366</v>
      </c>
      <c r="J4382" s="180" t="str">
        <f>IF(I4382&gt;0,H4382/I4382,0)</f>
      </c>
      <c r="K4382" s="181" t="str">
        <f>1-EXP(-J4382)</f>
      </c>
      <c r="L4382" s="182" t="str">
        <f>IF(G4382=30,1,M4381)</f>
      </c>
      <c r="M4382" s="183" t="str">
        <f>L4382*(1-K4382)</f>
      </c>
    </row>
    <row r="4383">
      <c r="A4383" t="s">
        <v>167</v>
      </c>
      <c r="B4383" t="s">
        <v>257</v>
      </c>
      <c r="C4383" s="35" t="s">
        <v>259</v>
      </c>
      <c r="D4383" t="s">
        <v>530</v>
      </c>
      <c r="E4383" t="s">
        <v>548</v>
      </c>
      <c r="F4383" s="176" t="n">
        <v>2030</v>
      </c>
      <c r="G4383" s="177" t="n">
        <v>51</v>
      </c>
      <c r="H4383" s="178" t="n">
        <v>8897.99392540655</v>
      </c>
      <c r="I4383" s="179" t="n">
        <v>3862610.3077021</v>
      </c>
      <c r="J4383" s="180" t="str">
        <f>IF(I4383&gt;0,H4383/I4383,0)</f>
      </c>
      <c r="K4383" s="181" t="str">
        <f>1-EXP(-J4383)</f>
      </c>
      <c r="L4383" s="182" t="str">
        <f>IF(G4383=30,1,M4382)</f>
      </c>
      <c r="M4383" s="183" t="str">
        <f>L4383*(1-K4383)</f>
      </c>
    </row>
    <row r="4384">
      <c r="A4384" t="s">
        <v>167</v>
      </c>
      <c r="B4384" t="s">
        <v>257</v>
      </c>
      <c r="C4384" s="35" t="s">
        <v>259</v>
      </c>
      <c r="D4384" t="s">
        <v>530</v>
      </c>
      <c r="E4384" t="s">
        <v>548</v>
      </c>
      <c r="F4384" s="176" t="n">
        <v>2030</v>
      </c>
      <c r="G4384" s="177" t="n">
        <v>52</v>
      </c>
      <c r="H4384" s="178" t="n">
        <v>9279.78764795584</v>
      </c>
      <c r="I4384" s="179" t="n">
        <v>3765685.6262331</v>
      </c>
      <c r="J4384" s="180" t="str">
        <f>IF(I4384&gt;0,H4384/I4384,0)</f>
      </c>
      <c r="K4384" s="181" t="str">
        <f>1-EXP(-J4384)</f>
      </c>
      <c r="L4384" s="182" t="str">
        <f>IF(G4384=30,1,M4383)</f>
      </c>
      <c r="M4384" s="183" t="str">
        <f>L4384*(1-K4384)</f>
      </c>
    </row>
    <row r="4385">
      <c r="A4385" t="s">
        <v>167</v>
      </c>
      <c r="B4385" t="s">
        <v>257</v>
      </c>
      <c r="C4385" s="35" t="s">
        <v>259</v>
      </c>
      <c r="D4385" t="s">
        <v>530</v>
      </c>
      <c r="E4385" t="s">
        <v>548</v>
      </c>
      <c r="F4385" s="176" t="n">
        <v>2030</v>
      </c>
      <c r="G4385" s="177" t="n">
        <v>53</v>
      </c>
      <c r="H4385" s="178" t="n">
        <v>9683.6457112452</v>
      </c>
      <c r="I4385" s="179" t="n">
        <v>3672842.69543399</v>
      </c>
      <c r="J4385" s="180" t="str">
        <f>IF(I4385&gt;0,H4385/I4385,0)</f>
      </c>
      <c r="K4385" s="181" t="str">
        <f>1-EXP(-J4385)</f>
      </c>
      <c r="L4385" s="182" t="str">
        <f>IF(G4385=30,1,M4384)</f>
      </c>
      <c r="M4385" s="183" t="str">
        <f>L4385*(1-K4385)</f>
      </c>
    </row>
    <row r="4386">
      <c r="A4386" t="s">
        <v>167</v>
      </c>
      <c r="B4386" t="s">
        <v>257</v>
      </c>
      <c r="C4386" s="35" t="s">
        <v>259</v>
      </c>
      <c r="D4386" t="s">
        <v>530</v>
      </c>
      <c r="E4386" t="s">
        <v>548</v>
      </c>
      <c r="F4386" s="176" t="n">
        <v>2030</v>
      </c>
      <c r="G4386" s="177" t="n">
        <v>54</v>
      </c>
      <c r="H4386" s="178" t="n">
        <v>10341.9344784847</v>
      </c>
      <c r="I4386" s="179" t="n">
        <v>3594909.412163</v>
      </c>
      <c r="J4386" s="180" t="str">
        <f>IF(I4386&gt;0,H4386/I4386,0)</f>
      </c>
      <c r="K4386" s="181" t="str">
        <f>1-EXP(-J4386)</f>
      </c>
      <c r="L4386" s="182" t="str">
        <f>IF(G4386=30,1,M4385)</f>
      </c>
      <c r="M4386" s="183" t="str">
        <f>L4386*(1-K4386)</f>
      </c>
    </row>
    <row r="4387">
      <c r="A4387" t="s">
        <v>167</v>
      </c>
      <c r="B4387" t="s">
        <v>257</v>
      </c>
      <c r="C4387" s="35" t="s">
        <v>259</v>
      </c>
      <c r="D4387" t="s">
        <v>530</v>
      </c>
      <c r="E4387" t="s">
        <v>548</v>
      </c>
      <c r="F4387" s="176" t="n">
        <v>2030</v>
      </c>
      <c r="G4387" s="177" t="n">
        <v>55</v>
      </c>
      <c r="H4387" s="178" t="n">
        <v>11034.9851677832</v>
      </c>
      <c r="I4387" s="179" t="n">
        <v>3504240.72933553</v>
      </c>
      <c r="J4387" s="180" t="str">
        <f>IF(I4387&gt;0,H4387/I4387,0)</f>
      </c>
      <c r="K4387" s="181" t="str">
        <f>1-EXP(-J4387)</f>
      </c>
      <c r="L4387" s="182" t="str">
        <f>IF(G4387=30,1,M4386)</f>
      </c>
      <c r="M4387" s="183" t="str">
        <f>L4387*(1-K4387)</f>
      </c>
    </row>
    <row r="4388">
      <c r="A4388" t="s">
        <v>167</v>
      </c>
      <c r="B4388" t="s">
        <v>257</v>
      </c>
      <c r="C4388" s="35" t="s">
        <v>259</v>
      </c>
      <c r="D4388" t="s">
        <v>530</v>
      </c>
      <c r="E4388" t="s">
        <v>548</v>
      </c>
      <c r="F4388" s="176" t="n">
        <v>2030</v>
      </c>
      <c r="G4388" s="177" t="n">
        <v>56</v>
      </c>
      <c r="H4388" s="178" t="n">
        <v>12009.3616748977</v>
      </c>
      <c r="I4388" s="179" t="n">
        <v>3428456.99542044</v>
      </c>
      <c r="J4388" s="180" t="str">
        <f>IF(I4388&gt;0,H4388/I4388,0)</f>
      </c>
      <c r="K4388" s="181" t="str">
        <f>1-EXP(-J4388)</f>
      </c>
      <c r="L4388" s="182" t="str">
        <f>IF(G4388=30,1,M4387)</f>
      </c>
      <c r="M4388" s="183" t="str">
        <f>L4388*(1-K4388)</f>
      </c>
    </row>
    <row r="4389">
      <c r="A4389" t="s">
        <v>167</v>
      </c>
      <c r="B4389" t="s">
        <v>257</v>
      </c>
      <c r="C4389" s="35" t="s">
        <v>259</v>
      </c>
      <c r="D4389" t="s">
        <v>530</v>
      </c>
      <c r="E4389" t="s">
        <v>548</v>
      </c>
      <c r="F4389" s="176" t="n">
        <v>2030</v>
      </c>
      <c r="G4389" s="177" t="n">
        <v>57</v>
      </c>
      <c r="H4389" s="178" t="n">
        <v>13046.6881259697</v>
      </c>
      <c r="I4389" s="179" t="n">
        <v>3352465.26290069</v>
      </c>
      <c r="J4389" s="180" t="str">
        <f>IF(I4389&gt;0,H4389/I4389,0)</f>
      </c>
      <c r="K4389" s="181" t="str">
        <f>1-EXP(-J4389)</f>
      </c>
      <c r="L4389" s="182" t="str">
        <f>IF(G4389=30,1,M4388)</f>
      </c>
      <c r="M4389" s="183" t="str">
        <f>L4389*(1-K4389)</f>
      </c>
    </row>
    <row r="4390">
      <c r="A4390" t="s">
        <v>167</v>
      </c>
      <c r="B4390" t="s">
        <v>257</v>
      </c>
      <c r="C4390" s="35" t="s">
        <v>259</v>
      </c>
      <c r="D4390" t="s">
        <v>530</v>
      </c>
      <c r="E4390" t="s">
        <v>548</v>
      </c>
      <c r="F4390" s="176" t="n">
        <v>2030</v>
      </c>
      <c r="G4390" s="177" t="n">
        <v>58</v>
      </c>
      <c r="H4390" s="178" t="n">
        <v>13970.0947270043</v>
      </c>
      <c r="I4390" s="179" t="n">
        <v>3254984.23932414</v>
      </c>
      <c r="J4390" s="180" t="str">
        <f>IF(I4390&gt;0,H4390/I4390,0)</f>
      </c>
      <c r="K4390" s="181" t="str">
        <f>1-EXP(-J4390)</f>
      </c>
      <c r="L4390" s="182" t="str">
        <f>IF(G4390=30,1,M4389)</f>
      </c>
      <c r="M4390" s="183" t="str">
        <f>L4390*(1-K4390)</f>
      </c>
    </row>
    <row r="4391">
      <c r="A4391" t="s">
        <v>167</v>
      </c>
      <c r="B4391" t="s">
        <v>257</v>
      </c>
      <c r="C4391" s="35" t="s">
        <v>259</v>
      </c>
      <c r="D4391" t="s">
        <v>530</v>
      </c>
      <c r="E4391" t="s">
        <v>548</v>
      </c>
      <c r="F4391" s="176" t="n">
        <v>2030</v>
      </c>
      <c r="G4391" s="177" t="n">
        <v>59</v>
      </c>
      <c r="H4391" s="178" t="n">
        <v>14237.7759082857</v>
      </c>
      <c r="I4391" s="179" t="n">
        <v>3167645.45667293</v>
      </c>
      <c r="J4391" s="180" t="str">
        <f>IF(I4391&gt;0,H4391/I4391,0)</f>
      </c>
      <c r="K4391" s="181" t="str">
        <f>1-EXP(-J4391)</f>
      </c>
      <c r="L4391" s="182" t="str">
        <f>IF(G4391=30,1,M4390)</f>
      </c>
      <c r="M4391" s="183" t="str">
        <f>L4391*(1-K4391)</f>
      </c>
    </row>
    <row r="4392">
      <c r="A4392" t="s">
        <v>167</v>
      </c>
      <c r="B4392" t="s">
        <v>257</v>
      </c>
      <c r="C4392" s="35" t="s">
        <v>259</v>
      </c>
      <c r="D4392" t="s">
        <v>530</v>
      </c>
      <c r="E4392" t="s">
        <v>548</v>
      </c>
      <c r="F4392" s="176" t="n">
        <v>2030</v>
      </c>
      <c r="G4392" s="177" t="n">
        <v>60</v>
      </c>
      <c r="H4392" s="178" t="n">
        <v>14693.1162188695</v>
      </c>
      <c r="I4392" s="179" t="n">
        <v>3078418.0568837</v>
      </c>
      <c r="J4392" s="180" t="str">
        <f>IF(I4392&gt;0,H4392/I4392,0)</f>
      </c>
      <c r="K4392" s="181" t="str">
        <f>1-EXP(-J4392)</f>
      </c>
      <c r="L4392" s="182" t="str">
        <f>IF(G4392=30,1,M4391)</f>
      </c>
      <c r="M4392" s="183" t="str">
        <f>L4392*(1-K4392)</f>
      </c>
    </row>
    <row r="4393">
      <c r="A4393" t="s">
        <v>167</v>
      </c>
      <c r="B4393" t="s">
        <v>257</v>
      </c>
      <c r="C4393" s="35" t="s">
        <v>259</v>
      </c>
      <c r="D4393" t="s">
        <v>530</v>
      </c>
      <c r="E4393" t="s">
        <v>548</v>
      </c>
      <c r="F4393" s="176" t="n">
        <v>2030</v>
      </c>
      <c r="G4393" s="177" t="n">
        <v>61</v>
      </c>
      <c r="H4393" s="178" t="n">
        <v>15567.7293285417</v>
      </c>
      <c r="I4393" s="179" t="n">
        <v>2973718.48721225</v>
      </c>
      <c r="J4393" s="180" t="str">
        <f>IF(I4393&gt;0,H4393/I4393,0)</f>
      </c>
      <c r="K4393" s="181" t="str">
        <f>1-EXP(-J4393)</f>
      </c>
      <c r="L4393" s="182" t="str">
        <f>IF(G4393=30,1,M4392)</f>
      </c>
      <c r="M4393" s="183" t="str">
        <f>L4393*(1-K4393)</f>
      </c>
    </row>
    <row r="4394">
      <c r="A4394" t="s">
        <v>167</v>
      </c>
      <c r="B4394" t="s">
        <v>257</v>
      </c>
      <c r="C4394" s="35" t="s">
        <v>259</v>
      </c>
      <c r="D4394" t="s">
        <v>530</v>
      </c>
      <c r="E4394" t="s">
        <v>548</v>
      </c>
      <c r="F4394" s="176" t="n">
        <v>2030</v>
      </c>
      <c r="G4394" s="177" t="n">
        <v>62</v>
      </c>
      <c r="H4394" s="178" t="n">
        <v>16478.3642162746</v>
      </c>
      <c r="I4394" s="179" t="n">
        <v>2861941.47703301</v>
      </c>
      <c r="J4394" s="180" t="str">
        <f>IF(I4394&gt;0,H4394/I4394,0)</f>
      </c>
      <c r="K4394" s="181" t="str">
        <f>1-EXP(-J4394)</f>
      </c>
      <c r="L4394" s="182" t="str">
        <f>IF(G4394=30,1,M4393)</f>
      </c>
      <c r="M4394" s="183" t="str">
        <f>L4394*(1-K4394)</f>
      </c>
    </row>
    <row r="4395">
      <c r="A4395" t="s">
        <v>167</v>
      </c>
      <c r="B4395" t="s">
        <v>257</v>
      </c>
      <c r="C4395" s="35" t="s">
        <v>259</v>
      </c>
      <c r="D4395" t="s">
        <v>530</v>
      </c>
      <c r="E4395" t="s">
        <v>548</v>
      </c>
      <c r="F4395" s="176" t="n">
        <v>2030</v>
      </c>
      <c r="G4395" s="177" t="n">
        <v>63</v>
      </c>
      <c r="H4395" s="178" t="n">
        <v>17427.8396864549</v>
      </c>
      <c r="I4395" s="179" t="n">
        <v>2751945.45130468</v>
      </c>
      <c r="J4395" s="180" t="str">
        <f>IF(I4395&gt;0,H4395/I4395,0)</f>
      </c>
      <c r="K4395" s="181" t="str">
        <f>1-EXP(-J4395)</f>
      </c>
      <c r="L4395" s="182" t="str">
        <f>IF(G4395=30,1,M4394)</f>
      </c>
      <c r="M4395" s="183" t="str">
        <f>L4395*(1-K4395)</f>
      </c>
    </row>
    <row r="4396">
      <c r="A4396" t="s">
        <v>167</v>
      </c>
      <c r="B4396" t="s">
        <v>257</v>
      </c>
      <c r="C4396" s="35" t="s">
        <v>259</v>
      </c>
      <c r="D4396" t="s">
        <v>530</v>
      </c>
      <c r="E4396" t="s">
        <v>548</v>
      </c>
      <c r="F4396" s="176" t="n">
        <v>2030</v>
      </c>
      <c r="G4396" s="177" t="n">
        <v>64</v>
      </c>
      <c r="H4396" s="178" t="n">
        <v>18638.0561847521</v>
      </c>
      <c r="I4396" s="179" t="n">
        <v>2629287.32164331</v>
      </c>
      <c r="J4396" s="180" t="str">
        <f>IF(I4396&gt;0,H4396/I4396,0)</f>
      </c>
      <c r="K4396" s="181" t="str">
        <f>1-EXP(-J4396)</f>
      </c>
      <c r="L4396" s="182" t="str">
        <f>IF(G4396=30,1,M4395)</f>
      </c>
      <c r="M4396" s="183" t="str">
        <f>L4396*(1-K4396)</f>
      </c>
    </row>
    <row r="4397">
      <c r="A4397" t="s">
        <v>167</v>
      </c>
      <c r="B4397" t="s">
        <v>257</v>
      </c>
      <c r="C4397" s="35" t="s">
        <v>259</v>
      </c>
      <c r="D4397" t="s">
        <v>530</v>
      </c>
      <c r="E4397" t="s">
        <v>548</v>
      </c>
      <c r="F4397" s="176" t="n">
        <v>2030</v>
      </c>
      <c r="G4397" s="177" t="n">
        <v>65</v>
      </c>
      <c r="H4397" s="178" t="n">
        <v>19639.2810499288</v>
      </c>
      <c r="I4397" s="179" t="n">
        <v>2494412.90775727</v>
      </c>
      <c r="J4397" s="180" t="str">
        <f>IF(I4397&gt;0,H4397/I4397,0)</f>
      </c>
      <c r="K4397" s="181" t="str">
        <f>1-EXP(-J4397)</f>
      </c>
      <c r="L4397" s="182" t="str">
        <f>IF(G4397=30,1,M4396)</f>
      </c>
      <c r="M4397" s="183" t="str">
        <f>L4397*(1-K4397)</f>
      </c>
    </row>
    <row r="4398">
      <c r="A4398" t="s">
        <v>167</v>
      </c>
      <c r="B4398" t="s">
        <v>257</v>
      </c>
      <c r="C4398" s="35" t="s">
        <v>259</v>
      </c>
      <c r="D4398" t="s">
        <v>530</v>
      </c>
      <c r="E4398" t="s">
        <v>548</v>
      </c>
      <c r="F4398" s="176" t="n">
        <v>2030</v>
      </c>
      <c r="G4398" s="177" t="n">
        <v>66</v>
      </c>
      <c r="H4398" s="178" t="n">
        <v>20211.4971721863</v>
      </c>
      <c r="I4398" s="179" t="n">
        <v>2360713.37242728</v>
      </c>
      <c r="J4398" s="180" t="str">
        <f>IF(I4398&gt;0,H4398/I4398,0)</f>
      </c>
      <c r="K4398" s="181" t="str">
        <f>1-EXP(-J4398)</f>
      </c>
      <c r="L4398" s="182" t="str">
        <f>IF(G4398=30,1,M4397)</f>
      </c>
      <c r="M4398" s="183" t="str">
        <f>L4398*(1-K4398)</f>
      </c>
    </row>
    <row r="4399">
      <c r="A4399" t="s">
        <v>167</v>
      </c>
      <c r="B4399" t="s">
        <v>257</v>
      </c>
      <c r="C4399" s="35" t="s">
        <v>259</v>
      </c>
      <c r="D4399" t="s">
        <v>530</v>
      </c>
      <c r="E4399" t="s">
        <v>548</v>
      </c>
      <c r="F4399" s="176" t="n">
        <v>2030</v>
      </c>
      <c r="G4399" s="177" t="n">
        <v>67</v>
      </c>
      <c r="H4399" s="178" t="n">
        <v>20886.6686801169</v>
      </c>
      <c r="I4399" s="179" t="n">
        <v>2227613.82831838</v>
      </c>
      <c r="J4399" s="180" t="str">
        <f>IF(I4399&gt;0,H4399/I4399,0)</f>
      </c>
      <c r="K4399" s="181" t="str">
        <f>1-EXP(-J4399)</f>
      </c>
      <c r="L4399" s="182" t="str">
        <f>IF(G4399=30,1,M4398)</f>
      </c>
      <c r="M4399" s="183" t="str">
        <f>L4399*(1-K4399)</f>
      </c>
    </row>
    <row r="4400">
      <c r="A4400" t="s">
        <v>167</v>
      </c>
      <c r="B4400" t="s">
        <v>257</v>
      </c>
      <c r="C4400" s="35" t="s">
        <v>259</v>
      </c>
      <c r="D4400" t="s">
        <v>530</v>
      </c>
      <c r="E4400" t="s">
        <v>548</v>
      </c>
      <c r="F4400" s="176" t="n">
        <v>2030</v>
      </c>
      <c r="G4400" s="177" t="n">
        <v>68</v>
      </c>
      <c r="H4400" s="178" t="n">
        <v>21468.2177253553</v>
      </c>
      <c r="I4400" s="179" t="n">
        <v>2094570.40066595</v>
      </c>
      <c r="J4400" s="180" t="str">
        <f>IF(I4400&gt;0,H4400/I4400,0)</f>
      </c>
      <c r="K4400" s="181" t="str">
        <f>1-EXP(-J4400)</f>
      </c>
      <c r="L4400" s="182" t="str">
        <f>IF(G4400=30,1,M4399)</f>
      </c>
      <c r="M4400" s="183" t="str">
        <f>L4400*(1-K4400)</f>
      </c>
    </row>
    <row r="4401">
      <c r="A4401" t="s">
        <v>167</v>
      </c>
      <c r="B4401" t="s">
        <v>257</v>
      </c>
      <c r="C4401" s="35" t="s">
        <v>259</v>
      </c>
      <c r="D4401" t="s">
        <v>530</v>
      </c>
      <c r="E4401" t="s">
        <v>548</v>
      </c>
      <c r="F4401" s="176" t="n">
        <v>2030</v>
      </c>
      <c r="G4401" s="177" t="n">
        <v>69</v>
      </c>
      <c r="H4401" s="178" t="n">
        <v>21006.049924251</v>
      </c>
      <c r="I4401" s="179" t="n">
        <v>1961855.20117621</v>
      </c>
      <c r="J4401" s="180" t="str">
        <f>IF(I4401&gt;0,H4401/I4401,0)</f>
      </c>
      <c r="K4401" s="181" t="str">
        <f>1-EXP(-J4401)</f>
      </c>
      <c r="L4401" s="182" t="str">
        <f>IF(G4401=30,1,M4400)</f>
      </c>
      <c r="M4401" s="183" t="str">
        <f>L4401*(1-K4401)</f>
      </c>
    </row>
    <row r="4402">
      <c r="A4402" t="s">
        <v>167</v>
      </c>
      <c r="B4402" t="s">
        <v>257</v>
      </c>
      <c r="C4402" s="35" t="s">
        <v>259</v>
      </c>
      <c r="D4402" t="s">
        <v>530</v>
      </c>
      <c r="E4402" t="s">
        <v>548</v>
      </c>
      <c r="F4402" s="176" t="n">
        <v>2031</v>
      </c>
      <c r="G4402" s="177" t="n">
        <v>30</v>
      </c>
      <c r="H4402" s="178" t="n">
        <v>778.886649582942</v>
      </c>
      <c r="I4402" s="179" t="n">
        <v>4329571.11820512</v>
      </c>
      <c r="J4402" s="180" t="str">
        <f>IF(I4402&gt;0,H4402/I4402,0)</f>
      </c>
      <c r="K4402" s="181" t="str">
        <f>1-EXP(-J4402)</f>
      </c>
      <c r="L4402" s="182" t="str">
        <f>IF(G4402=30,1,M4401)</f>
      </c>
      <c r="M4402" s="183" t="str">
        <f>L4402*(1-K4402)</f>
      </c>
    </row>
    <row r="4403">
      <c r="A4403" t="s">
        <v>167</v>
      </c>
      <c r="B4403" t="s">
        <v>257</v>
      </c>
      <c r="C4403" s="35" t="s">
        <v>259</v>
      </c>
      <c r="D4403" t="s">
        <v>530</v>
      </c>
      <c r="E4403" t="s">
        <v>548</v>
      </c>
      <c r="F4403" s="176" t="n">
        <v>2031</v>
      </c>
      <c r="G4403" s="177" t="n">
        <v>31</v>
      </c>
      <c r="H4403" s="178" t="n">
        <v>1153.11823099455</v>
      </c>
      <c r="I4403" s="179" t="n">
        <v>4331101.65797949</v>
      </c>
      <c r="J4403" s="180" t="str">
        <f>IF(I4403&gt;0,H4403/I4403,0)</f>
      </c>
      <c r="K4403" s="181" t="str">
        <f>1-EXP(-J4403)</f>
      </c>
      <c r="L4403" s="182" t="str">
        <f>IF(G4403=30,1,M4402)</f>
      </c>
      <c r="M4403" s="183" t="str">
        <f>L4403*(1-K4403)</f>
      </c>
    </row>
    <row r="4404">
      <c r="A4404" t="s">
        <v>167</v>
      </c>
      <c r="B4404" t="s">
        <v>257</v>
      </c>
      <c r="C4404" s="35" t="s">
        <v>259</v>
      </c>
      <c r="D4404" t="s">
        <v>530</v>
      </c>
      <c r="E4404" t="s">
        <v>548</v>
      </c>
      <c r="F4404" s="176" t="n">
        <v>2031</v>
      </c>
      <c r="G4404" s="177" t="n">
        <v>32</v>
      </c>
      <c r="H4404" s="178" t="n">
        <v>1241.22823771076</v>
      </c>
      <c r="I4404" s="179" t="n">
        <v>4371813.66013186</v>
      </c>
      <c r="J4404" s="180" t="str">
        <f>IF(I4404&gt;0,H4404/I4404,0)</f>
      </c>
      <c r="K4404" s="181" t="str">
        <f>1-EXP(-J4404)</f>
      </c>
      <c r="L4404" s="182" t="str">
        <f>IF(G4404=30,1,M4403)</f>
      </c>
      <c r="M4404" s="183" t="str">
        <f>L4404*(1-K4404)</f>
      </c>
    </row>
    <row r="4405">
      <c r="A4405" t="s">
        <v>167</v>
      </c>
      <c r="B4405" t="s">
        <v>257</v>
      </c>
      <c r="C4405" s="35" t="s">
        <v>259</v>
      </c>
      <c r="D4405" t="s">
        <v>530</v>
      </c>
      <c r="E4405" t="s">
        <v>548</v>
      </c>
      <c r="F4405" s="176" t="n">
        <v>2031</v>
      </c>
      <c r="G4405" s="177" t="n">
        <v>33</v>
      </c>
      <c r="H4405" s="178" t="n">
        <v>1324.85262852877</v>
      </c>
      <c r="I4405" s="179" t="n">
        <v>4415167.90611735</v>
      </c>
      <c r="J4405" s="180" t="str">
        <f>IF(I4405&gt;0,H4405/I4405,0)</f>
      </c>
      <c r="K4405" s="181" t="str">
        <f>1-EXP(-J4405)</f>
      </c>
      <c r="L4405" s="182" t="str">
        <f>IF(G4405=30,1,M4404)</f>
      </c>
      <c r="M4405" s="183" t="str">
        <f>L4405*(1-K4405)</f>
      </c>
    </row>
    <row r="4406">
      <c r="A4406" t="s">
        <v>167</v>
      </c>
      <c r="B4406" t="s">
        <v>257</v>
      </c>
      <c r="C4406" s="35" t="s">
        <v>259</v>
      </c>
      <c r="D4406" t="s">
        <v>530</v>
      </c>
      <c r="E4406" t="s">
        <v>548</v>
      </c>
      <c r="F4406" s="176" t="n">
        <v>2031</v>
      </c>
      <c r="G4406" s="177" t="n">
        <v>34</v>
      </c>
      <c r="H4406" s="178" t="n">
        <v>1402.50053507292</v>
      </c>
      <c r="I4406" s="179" t="n">
        <v>4412234.73916914</v>
      </c>
      <c r="J4406" s="180" t="str">
        <f>IF(I4406&gt;0,H4406/I4406,0)</f>
      </c>
      <c r="K4406" s="181" t="str">
        <f>1-EXP(-J4406)</f>
      </c>
      <c r="L4406" s="182" t="str">
        <f>IF(G4406=30,1,M4405)</f>
      </c>
      <c r="M4406" s="183" t="str">
        <f>L4406*(1-K4406)</f>
      </c>
    </row>
    <row r="4407">
      <c r="A4407" t="s">
        <v>167</v>
      </c>
      <c r="B4407" t="s">
        <v>257</v>
      </c>
      <c r="C4407" s="35" t="s">
        <v>259</v>
      </c>
      <c r="D4407" t="s">
        <v>530</v>
      </c>
      <c r="E4407" t="s">
        <v>548</v>
      </c>
      <c r="F4407" s="176" t="n">
        <v>2031</v>
      </c>
      <c r="G4407" s="177" t="n">
        <v>35</v>
      </c>
      <c r="H4407" s="178" t="n">
        <v>1475.17504271321</v>
      </c>
      <c r="I4407" s="179" t="n">
        <v>4350198.94563041</v>
      </c>
      <c r="J4407" s="180" t="str">
        <f>IF(I4407&gt;0,H4407/I4407,0)</f>
      </c>
      <c r="K4407" s="181" t="str">
        <f>1-EXP(-J4407)</f>
      </c>
      <c r="L4407" s="182" t="str">
        <f>IF(G4407=30,1,M4406)</f>
      </c>
      <c r="M4407" s="183" t="str">
        <f>L4407*(1-K4407)</f>
      </c>
    </row>
    <row r="4408">
      <c r="A4408" t="s">
        <v>167</v>
      </c>
      <c r="B4408" t="s">
        <v>257</v>
      </c>
      <c r="C4408" s="35" t="s">
        <v>259</v>
      </c>
      <c r="D4408" t="s">
        <v>530</v>
      </c>
      <c r="E4408" t="s">
        <v>548</v>
      </c>
      <c r="F4408" s="176" t="n">
        <v>2031</v>
      </c>
      <c r="G4408" s="177" t="n">
        <v>36</v>
      </c>
      <c r="H4408" s="178" t="n">
        <v>1891.91052150316</v>
      </c>
      <c r="I4408" s="179" t="n">
        <v>4286146.91079321</v>
      </c>
      <c r="J4408" s="180" t="str">
        <f>IF(I4408&gt;0,H4408/I4408,0)</f>
      </c>
      <c r="K4408" s="181" t="str">
        <f>1-EXP(-J4408)</f>
      </c>
      <c r="L4408" s="182" t="str">
        <f>IF(G4408=30,1,M4407)</f>
      </c>
      <c r="M4408" s="183" t="str">
        <f>L4408*(1-K4408)</f>
      </c>
    </row>
    <row r="4409">
      <c r="A4409" t="s">
        <v>167</v>
      </c>
      <c r="B4409" t="s">
        <v>257</v>
      </c>
      <c r="C4409" s="35" t="s">
        <v>259</v>
      </c>
      <c r="D4409" t="s">
        <v>530</v>
      </c>
      <c r="E4409" t="s">
        <v>548</v>
      </c>
      <c r="F4409" s="176" t="n">
        <v>2031</v>
      </c>
      <c r="G4409" s="177" t="n">
        <v>37</v>
      </c>
      <c r="H4409" s="178" t="n">
        <v>2023.70275099308</v>
      </c>
      <c r="I4409" s="179" t="n">
        <v>4231705.86628968</v>
      </c>
      <c r="J4409" s="180" t="str">
        <f>IF(I4409&gt;0,H4409/I4409,0)</f>
      </c>
      <c r="K4409" s="181" t="str">
        <f>1-EXP(-J4409)</f>
      </c>
      <c r="L4409" s="182" t="str">
        <f>IF(G4409=30,1,M4408)</f>
      </c>
      <c r="M4409" s="183" t="str">
        <f>L4409*(1-K4409)</f>
      </c>
    </row>
    <row r="4410">
      <c r="A4410" t="s">
        <v>167</v>
      </c>
      <c r="B4410" t="s">
        <v>257</v>
      </c>
      <c r="C4410" s="35" t="s">
        <v>259</v>
      </c>
      <c r="D4410" t="s">
        <v>530</v>
      </c>
      <c r="E4410" t="s">
        <v>548</v>
      </c>
      <c r="F4410" s="176" t="n">
        <v>2031</v>
      </c>
      <c r="G4410" s="177" t="n">
        <v>38</v>
      </c>
      <c r="H4410" s="178" t="n">
        <v>2191.30250066777</v>
      </c>
      <c r="I4410" s="179" t="n">
        <v>4179754.45186709</v>
      </c>
      <c r="J4410" s="180" t="str">
        <f>IF(I4410&gt;0,H4410/I4410,0)</f>
      </c>
      <c r="K4410" s="181" t="str">
        <f>1-EXP(-J4410)</f>
      </c>
      <c r="L4410" s="182" t="str">
        <f>IF(G4410=30,1,M4409)</f>
      </c>
      <c r="M4410" s="183" t="str">
        <f>L4410*(1-K4410)</f>
      </c>
    </row>
    <row r="4411">
      <c r="A4411" t="s">
        <v>167</v>
      </c>
      <c r="B4411" t="s">
        <v>257</v>
      </c>
      <c r="C4411" s="35" t="s">
        <v>259</v>
      </c>
      <c r="D4411" t="s">
        <v>530</v>
      </c>
      <c r="E4411" t="s">
        <v>548</v>
      </c>
      <c r="F4411" s="176" t="n">
        <v>2031</v>
      </c>
      <c r="G4411" s="177" t="n">
        <v>39</v>
      </c>
      <c r="H4411" s="178" t="n">
        <v>2306.12627508351</v>
      </c>
      <c r="I4411" s="179" t="n">
        <v>4162678.14193105</v>
      </c>
      <c r="J4411" s="180" t="str">
        <f>IF(I4411&gt;0,H4411/I4411,0)</f>
      </c>
      <c r="K4411" s="181" t="str">
        <f>1-EXP(-J4411)</f>
      </c>
      <c r="L4411" s="182" t="str">
        <f>IF(G4411=30,1,M4410)</f>
      </c>
      <c r="M4411" s="183" t="str">
        <f>L4411*(1-K4411)</f>
      </c>
    </row>
    <row r="4412">
      <c r="A4412" t="s">
        <v>167</v>
      </c>
      <c r="B4412" t="s">
        <v>257</v>
      </c>
      <c r="C4412" s="35" t="s">
        <v>259</v>
      </c>
      <c r="D4412" t="s">
        <v>530</v>
      </c>
      <c r="E4412" t="s">
        <v>548</v>
      </c>
      <c r="F4412" s="176" t="n">
        <v>2031</v>
      </c>
      <c r="G4412" s="177" t="n">
        <v>40</v>
      </c>
      <c r="H4412" s="178" t="n">
        <v>2497.4436080374</v>
      </c>
      <c r="I4412" s="179" t="n">
        <v>4139859.8095673</v>
      </c>
      <c r="J4412" s="180" t="str">
        <f>IF(I4412&gt;0,H4412/I4412,0)</f>
      </c>
      <c r="K4412" s="181" t="str">
        <f>1-EXP(-J4412)</f>
      </c>
      <c r="L4412" s="182" t="str">
        <f>IF(G4412=30,1,M4411)</f>
      </c>
      <c r="M4412" s="183" t="str">
        <f>L4412*(1-K4412)</f>
      </c>
    </row>
    <row r="4413">
      <c r="A4413" t="s">
        <v>167</v>
      </c>
      <c r="B4413" t="s">
        <v>257</v>
      </c>
      <c r="C4413" s="35" t="s">
        <v>259</v>
      </c>
      <c r="D4413" t="s">
        <v>530</v>
      </c>
      <c r="E4413" t="s">
        <v>548</v>
      </c>
      <c r="F4413" s="176" t="n">
        <v>2031</v>
      </c>
      <c r="G4413" s="177" t="n">
        <v>41</v>
      </c>
      <c r="H4413" s="178" t="n">
        <v>3252.62622284162</v>
      </c>
      <c r="I4413" s="179" t="n">
        <v>4120468.1125181</v>
      </c>
      <c r="J4413" s="180" t="str">
        <f>IF(I4413&gt;0,H4413/I4413,0)</f>
      </c>
      <c r="K4413" s="181" t="str">
        <f>1-EXP(-J4413)</f>
      </c>
      <c r="L4413" s="182" t="str">
        <f>IF(G4413=30,1,M4412)</f>
      </c>
      <c r="M4413" s="183" t="str">
        <f>L4413*(1-K4413)</f>
      </c>
    </row>
    <row r="4414">
      <c r="A4414" t="s">
        <v>167</v>
      </c>
      <c r="B4414" t="s">
        <v>257</v>
      </c>
      <c r="C4414" s="35" t="s">
        <v>259</v>
      </c>
      <c r="D4414" t="s">
        <v>530</v>
      </c>
      <c r="E4414" t="s">
        <v>548</v>
      </c>
      <c r="F4414" s="176" t="n">
        <v>2031</v>
      </c>
      <c r="G4414" s="177" t="n">
        <v>42</v>
      </c>
      <c r="H4414" s="178" t="n">
        <v>3607.97995611751</v>
      </c>
      <c r="I4414" s="179" t="n">
        <v>4124103.73115979</v>
      </c>
      <c r="J4414" s="180" t="str">
        <f>IF(I4414&gt;0,H4414/I4414,0)</f>
      </c>
      <c r="K4414" s="181" t="str">
        <f>1-EXP(-J4414)</f>
      </c>
      <c r="L4414" s="182" t="str">
        <f>IF(G4414=30,1,M4413)</f>
      </c>
      <c r="M4414" s="183" t="str">
        <f>L4414*(1-K4414)</f>
      </c>
    </row>
    <row r="4415">
      <c r="A4415" t="s">
        <v>167</v>
      </c>
      <c r="B4415" t="s">
        <v>257</v>
      </c>
      <c r="C4415" s="35" t="s">
        <v>259</v>
      </c>
      <c r="D4415" t="s">
        <v>530</v>
      </c>
      <c r="E4415" t="s">
        <v>548</v>
      </c>
      <c r="F4415" s="176" t="n">
        <v>2031</v>
      </c>
      <c r="G4415" s="177" t="n">
        <v>43</v>
      </c>
      <c r="H4415" s="178" t="n">
        <v>4080.5885816399</v>
      </c>
      <c r="I4415" s="179" t="n">
        <v>4081816.59768013</v>
      </c>
      <c r="J4415" s="180" t="str">
        <f>IF(I4415&gt;0,H4415/I4415,0)</f>
      </c>
      <c r="K4415" s="181" t="str">
        <f>1-EXP(-J4415)</f>
      </c>
      <c r="L4415" s="182" t="str">
        <f>IF(G4415=30,1,M4414)</f>
      </c>
      <c r="M4415" s="183" t="str">
        <f>L4415*(1-K4415)</f>
      </c>
    </row>
    <row r="4416">
      <c r="A4416" t="s">
        <v>167</v>
      </c>
      <c r="B4416" t="s">
        <v>257</v>
      </c>
      <c r="C4416" s="35" t="s">
        <v>259</v>
      </c>
      <c r="D4416" t="s">
        <v>530</v>
      </c>
      <c r="E4416" t="s">
        <v>548</v>
      </c>
      <c r="F4416" s="176" t="n">
        <v>2031</v>
      </c>
      <c r="G4416" s="177" t="n">
        <v>44</v>
      </c>
      <c r="H4416" s="178" t="n">
        <v>4328.68854383522</v>
      </c>
      <c r="I4416" s="179" t="n">
        <v>4030634.01014498</v>
      </c>
      <c r="J4416" s="180" t="str">
        <f>IF(I4416&gt;0,H4416/I4416,0)</f>
      </c>
      <c r="K4416" s="181" t="str">
        <f>1-EXP(-J4416)</f>
      </c>
      <c r="L4416" s="182" t="str">
        <f>IF(G4416=30,1,M4415)</f>
      </c>
      <c r="M4416" s="183" t="str">
        <f>L4416*(1-K4416)</f>
      </c>
    </row>
    <row r="4417">
      <c r="A4417" t="s">
        <v>167</v>
      </c>
      <c r="B4417" t="s">
        <v>257</v>
      </c>
      <c r="C4417" s="35" t="s">
        <v>259</v>
      </c>
      <c r="D4417" t="s">
        <v>530</v>
      </c>
      <c r="E4417" t="s">
        <v>548</v>
      </c>
      <c r="F4417" s="176" t="n">
        <v>2031</v>
      </c>
      <c r="G4417" s="177" t="n">
        <v>45</v>
      </c>
      <c r="H4417" s="178" t="n">
        <v>4767.89405177182</v>
      </c>
      <c r="I4417" s="179" t="n">
        <v>4041005.81782272</v>
      </c>
      <c r="J4417" s="180" t="str">
        <f>IF(I4417&gt;0,H4417/I4417,0)</f>
      </c>
      <c r="K4417" s="181" t="str">
        <f>1-EXP(-J4417)</f>
      </c>
      <c r="L4417" s="182" t="str">
        <f>IF(G4417=30,1,M4416)</f>
      </c>
      <c r="M4417" s="183" t="str">
        <f>L4417*(1-K4417)</f>
      </c>
    </row>
    <row r="4418">
      <c r="A4418" t="s">
        <v>167</v>
      </c>
      <c r="B4418" t="s">
        <v>257</v>
      </c>
      <c r="C4418" s="35" t="s">
        <v>259</v>
      </c>
      <c r="D4418" t="s">
        <v>530</v>
      </c>
      <c r="E4418" t="s">
        <v>548</v>
      </c>
      <c r="F4418" s="176" t="n">
        <v>2031</v>
      </c>
      <c r="G4418" s="177" t="n">
        <v>46</v>
      </c>
      <c r="H4418" s="178" t="n">
        <v>6139.56920103778</v>
      </c>
      <c r="I4418" s="179" t="n">
        <v>4107732.61646636</v>
      </c>
      <c r="J4418" s="180" t="str">
        <f>IF(I4418&gt;0,H4418/I4418,0)</f>
      </c>
      <c r="K4418" s="181" t="str">
        <f>1-EXP(-J4418)</f>
      </c>
      <c r="L4418" s="182" t="str">
        <f>IF(G4418=30,1,M4417)</f>
      </c>
      <c r="M4418" s="183" t="str">
        <f>L4418*(1-K4418)</f>
      </c>
    </row>
    <row r="4419">
      <c r="A4419" t="s">
        <v>167</v>
      </c>
      <c r="B4419" t="s">
        <v>257</v>
      </c>
      <c r="C4419" s="35" t="s">
        <v>259</v>
      </c>
      <c r="D4419" t="s">
        <v>530</v>
      </c>
      <c r="E4419" t="s">
        <v>548</v>
      </c>
      <c r="F4419" s="176" t="n">
        <v>2031</v>
      </c>
      <c r="G4419" s="177" t="n">
        <v>47</v>
      </c>
      <c r="H4419" s="178" t="n">
        <v>6876.1111860791</v>
      </c>
      <c r="I4419" s="179" t="n">
        <v>4132777.25758898</v>
      </c>
      <c r="J4419" s="180" t="str">
        <f>IF(I4419&gt;0,H4419/I4419,0)</f>
      </c>
      <c r="K4419" s="181" t="str">
        <f>1-EXP(-J4419)</f>
      </c>
      <c r="L4419" s="182" t="str">
        <f>IF(G4419=30,1,M4418)</f>
      </c>
      <c r="M4419" s="183" t="str">
        <f>L4419*(1-K4419)</f>
      </c>
    </row>
    <row r="4420">
      <c r="A4420" t="s">
        <v>167</v>
      </c>
      <c r="B4420" t="s">
        <v>257</v>
      </c>
      <c r="C4420" s="35" t="s">
        <v>259</v>
      </c>
      <c r="D4420" t="s">
        <v>530</v>
      </c>
      <c r="E4420" t="s">
        <v>548</v>
      </c>
      <c r="F4420" s="176" t="n">
        <v>2031</v>
      </c>
      <c r="G4420" s="177" t="n">
        <v>48</v>
      </c>
      <c r="H4420" s="178" t="n">
        <v>7440.75252992343</v>
      </c>
      <c r="I4420" s="179" t="n">
        <v>4098898.53748518</v>
      </c>
      <c r="J4420" s="180" t="str">
        <f>IF(I4420&gt;0,H4420/I4420,0)</f>
      </c>
      <c r="K4420" s="181" t="str">
        <f>1-EXP(-J4420)</f>
      </c>
      <c r="L4420" s="182" t="str">
        <f>IF(G4420=30,1,M4419)</f>
      </c>
      <c r="M4420" s="183" t="str">
        <f>L4420*(1-K4420)</f>
      </c>
    </row>
    <row r="4421">
      <c r="A4421" t="s">
        <v>167</v>
      </c>
      <c r="B4421" t="s">
        <v>257</v>
      </c>
      <c r="C4421" s="35" t="s">
        <v>259</v>
      </c>
      <c r="D4421" t="s">
        <v>530</v>
      </c>
      <c r="E4421" t="s">
        <v>548</v>
      </c>
      <c r="F4421" s="176" t="n">
        <v>2031</v>
      </c>
      <c r="G4421" s="177" t="n">
        <v>49</v>
      </c>
      <c r="H4421" s="178" t="n">
        <v>7798.78940743313</v>
      </c>
      <c r="I4421" s="179" t="n">
        <v>4040278.69059942</v>
      </c>
      <c r="J4421" s="180" t="str">
        <f>IF(I4421&gt;0,H4421/I4421,0)</f>
      </c>
      <c r="K4421" s="181" t="str">
        <f>1-EXP(-J4421)</f>
      </c>
      <c r="L4421" s="182" t="str">
        <f>IF(G4421=30,1,M4420)</f>
      </c>
      <c r="M4421" s="183" t="str">
        <f>L4421*(1-K4421)</f>
      </c>
    </row>
    <row r="4422">
      <c r="A4422" t="s">
        <v>167</v>
      </c>
      <c r="B4422" t="s">
        <v>257</v>
      </c>
      <c r="C4422" s="35" t="s">
        <v>259</v>
      </c>
      <c r="D4422" t="s">
        <v>530</v>
      </c>
      <c r="E4422" t="s">
        <v>548</v>
      </c>
      <c r="F4422" s="176" t="n">
        <v>2031</v>
      </c>
      <c r="G4422" s="177" t="n">
        <v>50</v>
      </c>
      <c r="H4422" s="178" t="n">
        <v>8145.47154003001</v>
      </c>
      <c r="I4422" s="179" t="n">
        <v>3974474.39273135</v>
      </c>
      <c r="J4422" s="180" t="str">
        <f>IF(I4422&gt;0,H4422/I4422,0)</f>
      </c>
      <c r="K4422" s="181" t="str">
        <f>1-EXP(-J4422)</f>
      </c>
      <c r="L4422" s="182" t="str">
        <f>IF(G4422=30,1,M4421)</f>
      </c>
      <c r="M4422" s="183" t="str">
        <f>L4422*(1-K4422)</f>
      </c>
    </row>
    <row r="4423">
      <c r="A4423" t="s">
        <v>167</v>
      </c>
      <c r="B4423" t="s">
        <v>257</v>
      </c>
      <c r="C4423" s="35" t="s">
        <v>259</v>
      </c>
      <c r="D4423" t="s">
        <v>530</v>
      </c>
      <c r="E4423" t="s">
        <v>548</v>
      </c>
      <c r="F4423" s="176" t="n">
        <v>2031</v>
      </c>
      <c r="G4423" s="177" t="n">
        <v>51</v>
      </c>
      <c r="H4423" s="178" t="n">
        <v>8953.01506697191</v>
      </c>
      <c r="I4423" s="179" t="n">
        <v>3913853.62482082</v>
      </c>
      <c r="J4423" s="180" t="str">
        <f>IF(I4423&gt;0,H4423/I4423,0)</f>
      </c>
      <c r="K4423" s="181" t="str">
        <f>1-EXP(-J4423)</f>
      </c>
      <c r="L4423" s="182" t="str">
        <f>IF(G4423=30,1,M4422)</f>
      </c>
      <c r="M4423" s="183" t="str">
        <f>L4423*(1-K4423)</f>
      </c>
    </row>
    <row r="4424">
      <c r="A4424" t="s">
        <v>167</v>
      </c>
      <c r="B4424" t="s">
        <v>257</v>
      </c>
      <c r="C4424" s="35" t="s">
        <v>259</v>
      </c>
      <c r="D4424" t="s">
        <v>530</v>
      </c>
      <c r="E4424" t="s">
        <v>548</v>
      </c>
      <c r="F4424" s="176" t="n">
        <v>2031</v>
      </c>
      <c r="G4424" s="177" t="n">
        <v>52</v>
      </c>
      <c r="H4424" s="178" t="n">
        <v>9372.33309806228</v>
      </c>
      <c r="I4424" s="179" t="n">
        <v>3839826.99919184</v>
      </c>
      <c r="J4424" s="180" t="str">
        <f>IF(I4424&gt;0,H4424/I4424,0)</f>
      </c>
      <c r="K4424" s="181" t="str">
        <f>1-EXP(-J4424)</f>
      </c>
      <c r="L4424" s="182" t="str">
        <f>IF(G4424=30,1,M4423)</f>
      </c>
      <c r="M4424" s="183" t="str">
        <f>L4424*(1-K4424)</f>
      </c>
    </row>
    <row r="4425">
      <c r="A4425" t="s">
        <v>167</v>
      </c>
      <c r="B4425" t="s">
        <v>257</v>
      </c>
      <c r="C4425" s="35" t="s">
        <v>259</v>
      </c>
      <c r="D4425" t="s">
        <v>530</v>
      </c>
      <c r="E4425" t="s">
        <v>548</v>
      </c>
      <c r="F4425" s="176" t="n">
        <v>2031</v>
      </c>
      <c r="G4425" s="177" t="n">
        <v>53</v>
      </c>
      <c r="H4425" s="178" t="n">
        <v>9799.16405134521</v>
      </c>
      <c r="I4425" s="179" t="n">
        <v>3741599.76259553</v>
      </c>
      <c r="J4425" s="180" t="str">
        <f>IF(I4425&gt;0,H4425/I4425,0)</f>
      </c>
      <c r="K4425" s="181" t="str">
        <f>1-EXP(-J4425)</f>
      </c>
      <c r="L4425" s="182" t="str">
        <f>IF(G4425=30,1,M4424)</f>
      </c>
      <c r="M4425" s="183" t="str">
        <f>L4425*(1-K4425)</f>
      </c>
    </row>
    <row r="4426">
      <c r="A4426" t="s">
        <v>167</v>
      </c>
      <c r="B4426" t="s">
        <v>257</v>
      </c>
      <c r="C4426" s="35" t="s">
        <v>259</v>
      </c>
      <c r="D4426" t="s">
        <v>530</v>
      </c>
      <c r="E4426" t="s">
        <v>548</v>
      </c>
      <c r="F4426" s="176" t="n">
        <v>2031</v>
      </c>
      <c r="G4426" s="177" t="n">
        <v>54</v>
      </c>
      <c r="H4426" s="178" t="n">
        <v>10320.8829832137</v>
      </c>
      <c r="I4426" s="179" t="n">
        <v>3647369.21724456</v>
      </c>
      <c r="J4426" s="180" t="str">
        <f>IF(I4426&gt;0,H4426/I4426,0)</f>
      </c>
      <c r="K4426" s="181" t="str">
        <f>1-EXP(-J4426)</f>
      </c>
      <c r="L4426" s="182" t="str">
        <f>IF(G4426=30,1,M4425)</f>
      </c>
      <c r="M4426" s="183" t="str">
        <f>L4426*(1-K4426)</f>
      </c>
    </row>
    <row r="4427">
      <c r="A4427" t="s">
        <v>167</v>
      </c>
      <c r="B4427" t="s">
        <v>257</v>
      </c>
      <c r="C4427" s="35" t="s">
        <v>259</v>
      </c>
      <c r="D4427" t="s">
        <v>530</v>
      </c>
      <c r="E4427" t="s">
        <v>548</v>
      </c>
      <c r="F4427" s="176" t="n">
        <v>2031</v>
      </c>
      <c r="G4427" s="177" t="n">
        <v>55</v>
      </c>
      <c r="H4427" s="178" t="n">
        <v>11052.0713571738</v>
      </c>
      <c r="I4427" s="179" t="n">
        <v>3567699.57235906</v>
      </c>
      <c r="J4427" s="180" t="str">
        <f>IF(I4427&gt;0,H4427/I4427,0)</f>
      </c>
      <c r="K4427" s="181" t="str">
        <f>1-EXP(-J4427)</f>
      </c>
      <c r="L4427" s="182" t="str">
        <f>IF(G4427=30,1,M4426)</f>
      </c>
      <c r="M4427" s="183" t="str">
        <f>L4427*(1-K4427)</f>
      </c>
    </row>
    <row r="4428">
      <c r="A4428" t="s">
        <v>167</v>
      </c>
      <c r="B4428" t="s">
        <v>257</v>
      </c>
      <c r="C4428" s="35" t="s">
        <v>259</v>
      </c>
      <c r="D4428" t="s">
        <v>530</v>
      </c>
      <c r="E4428" t="s">
        <v>548</v>
      </c>
      <c r="F4428" s="176" t="n">
        <v>2031</v>
      </c>
      <c r="G4428" s="177" t="n">
        <v>56</v>
      </c>
      <c r="H4428" s="178" t="n">
        <v>11888.494346324</v>
      </c>
      <c r="I4428" s="179" t="n">
        <v>3475252.28208106</v>
      </c>
      <c r="J4428" s="180" t="str">
        <f>IF(I4428&gt;0,H4428/I4428,0)</f>
      </c>
      <c r="K4428" s="181" t="str">
        <f>1-EXP(-J4428)</f>
      </c>
      <c r="L4428" s="182" t="str">
        <f>IF(G4428=30,1,M4427)</f>
      </c>
      <c r="M4428" s="183" t="str">
        <f>L4428*(1-K4428)</f>
      </c>
    </row>
    <row r="4429">
      <c r="A4429" t="s">
        <v>167</v>
      </c>
      <c r="B4429" t="s">
        <v>257</v>
      </c>
      <c r="C4429" s="35" t="s">
        <v>259</v>
      </c>
      <c r="D4429" t="s">
        <v>530</v>
      </c>
      <c r="E4429" t="s">
        <v>548</v>
      </c>
      <c r="F4429" s="176" t="n">
        <v>2031</v>
      </c>
      <c r="G4429" s="177" t="n">
        <v>57</v>
      </c>
      <c r="H4429" s="178" t="n">
        <v>12810.0119799744</v>
      </c>
      <c r="I4429" s="179" t="n">
        <v>3397399.06143616</v>
      </c>
      <c r="J4429" s="180" t="str">
        <f>IF(I4429&gt;0,H4429/I4429,0)</f>
      </c>
      <c r="K4429" s="181" t="str">
        <f>1-EXP(-J4429)</f>
      </c>
      <c r="L4429" s="182" t="str">
        <f>IF(G4429=30,1,M4428)</f>
      </c>
      <c r="M4429" s="183" t="str">
        <f>L4429*(1-K4429)</f>
      </c>
    </row>
    <row r="4430">
      <c r="A4430" t="s">
        <v>167</v>
      </c>
      <c r="B4430" t="s">
        <v>257</v>
      </c>
      <c r="C4430" s="35" t="s">
        <v>259</v>
      </c>
      <c r="D4430" t="s">
        <v>530</v>
      </c>
      <c r="E4430" t="s">
        <v>548</v>
      </c>
      <c r="F4430" s="176" t="n">
        <v>2031</v>
      </c>
      <c r="G4430" s="177" t="n">
        <v>58</v>
      </c>
      <c r="H4430" s="178" t="n">
        <v>13856.4027108216</v>
      </c>
      <c r="I4430" s="179" t="n">
        <v>3319084.77936489</v>
      </c>
      <c r="J4430" s="180" t="str">
        <f>IF(I4430&gt;0,H4430/I4430,0)</f>
      </c>
      <c r="K4430" s="181" t="str">
        <f>1-EXP(-J4430)</f>
      </c>
      <c r="L4430" s="182" t="str">
        <f>IF(G4430=30,1,M4429)</f>
      </c>
      <c r="M4430" s="183" t="str">
        <f>L4430*(1-K4430)</f>
      </c>
    </row>
    <row r="4431">
      <c r="A4431" t="s">
        <v>167</v>
      </c>
      <c r="B4431" t="s">
        <v>257</v>
      </c>
      <c r="C4431" s="35" t="s">
        <v>259</v>
      </c>
      <c r="D4431" t="s">
        <v>530</v>
      </c>
      <c r="E4431" t="s">
        <v>548</v>
      </c>
      <c r="F4431" s="176" t="n">
        <v>2031</v>
      </c>
      <c r="G4431" s="177" t="n">
        <v>59</v>
      </c>
      <c r="H4431" s="178" t="n">
        <v>14128.3004603273</v>
      </c>
      <c r="I4431" s="179" t="n">
        <v>3219450.09179433</v>
      </c>
      <c r="J4431" s="180" t="str">
        <f>IF(I4431&gt;0,H4431/I4431,0)</f>
      </c>
      <c r="K4431" s="181" t="str">
        <f>1-EXP(-J4431)</f>
      </c>
      <c r="L4431" s="182" t="str">
        <f>IF(G4431=30,1,M4430)</f>
      </c>
      <c r="M4431" s="183" t="str">
        <f>L4431*(1-K4431)</f>
      </c>
    </row>
    <row r="4432">
      <c r="A4432" t="s">
        <v>167</v>
      </c>
      <c r="B4432" t="s">
        <v>257</v>
      </c>
      <c r="C4432" s="35" t="s">
        <v>259</v>
      </c>
      <c r="D4432" t="s">
        <v>530</v>
      </c>
      <c r="E4432" t="s">
        <v>548</v>
      </c>
      <c r="F4432" s="176" t="n">
        <v>2031</v>
      </c>
      <c r="G4432" s="177" t="n">
        <v>60</v>
      </c>
      <c r="H4432" s="178" t="n">
        <v>14599.4184776545</v>
      </c>
      <c r="I4432" s="179" t="n">
        <v>3130505.59014602</v>
      </c>
      <c r="J4432" s="180" t="str">
        <f>IF(I4432&gt;0,H4432/I4432,0)</f>
      </c>
      <c r="K4432" s="181" t="str">
        <f>1-EXP(-J4432)</f>
      </c>
      <c r="L4432" s="182" t="str">
        <f>IF(G4432=30,1,M4431)</f>
      </c>
      <c r="M4432" s="183" t="str">
        <f>L4432*(1-K4432)</f>
      </c>
    </row>
    <row r="4433">
      <c r="A4433" t="s">
        <v>167</v>
      </c>
      <c r="B4433" t="s">
        <v>257</v>
      </c>
      <c r="C4433" s="35" t="s">
        <v>259</v>
      </c>
      <c r="D4433" t="s">
        <v>530</v>
      </c>
      <c r="E4433" t="s">
        <v>548</v>
      </c>
      <c r="F4433" s="176" t="n">
        <v>2031</v>
      </c>
      <c r="G4433" s="177" t="n">
        <v>61</v>
      </c>
      <c r="H4433" s="178" t="n">
        <v>15463.736856316</v>
      </c>
      <c r="I4433" s="179" t="n">
        <v>3039416.00109048</v>
      </c>
      <c r="J4433" s="180" t="str">
        <f>IF(I4433&gt;0,H4433/I4433,0)</f>
      </c>
      <c r="K4433" s="181" t="str">
        <f>1-EXP(-J4433)</f>
      </c>
      <c r="L4433" s="182" t="str">
        <f>IF(G4433=30,1,M4432)</f>
      </c>
      <c r="M4433" s="183" t="str">
        <f>L4433*(1-K4433)</f>
      </c>
    </row>
    <row r="4434">
      <c r="A4434" t="s">
        <v>167</v>
      </c>
      <c r="B4434" t="s">
        <v>257</v>
      </c>
      <c r="C4434" s="35" t="s">
        <v>259</v>
      </c>
      <c r="D4434" t="s">
        <v>530</v>
      </c>
      <c r="E4434" t="s">
        <v>548</v>
      </c>
      <c r="F4434" s="176" t="n">
        <v>2031</v>
      </c>
      <c r="G4434" s="177" t="n">
        <v>62</v>
      </c>
      <c r="H4434" s="178" t="n">
        <v>16118.7342218633</v>
      </c>
      <c r="I4434" s="179" t="n">
        <v>2932834.62162212</v>
      </c>
      <c r="J4434" s="180" t="str">
        <f>IF(I4434&gt;0,H4434/I4434,0)</f>
      </c>
      <c r="K4434" s="181" t="str">
        <f>1-EXP(-J4434)</f>
      </c>
      <c r="L4434" s="182" t="str">
        <f>IF(G4434=30,1,M4433)</f>
      </c>
      <c r="M4434" s="183" t="str">
        <f>L4434*(1-K4434)</f>
      </c>
    </row>
    <row r="4435">
      <c r="A4435" t="s">
        <v>167</v>
      </c>
      <c r="B4435" t="s">
        <v>257</v>
      </c>
      <c r="C4435" s="35" t="s">
        <v>259</v>
      </c>
      <c r="D4435" t="s">
        <v>530</v>
      </c>
      <c r="E4435" t="s">
        <v>548</v>
      </c>
      <c r="F4435" s="176" t="n">
        <v>2031</v>
      </c>
      <c r="G4435" s="177" t="n">
        <v>63</v>
      </c>
      <c r="H4435" s="178" t="n">
        <v>17049.2759265298</v>
      </c>
      <c r="I4435" s="179" t="n">
        <v>2818838.90881219</v>
      </c>
      <c r="J4435" s="180" t="str">
        <f>IF(I4435&gt;0,H4435/I4435,0)</f>
      </c>
      <c r="K4435" s="181" t="str">
        <f>1-EXP(-J4435)</f>
      </c>
      <c r="L4435" s="182" t="str">
        <f>IF(G4435=30,1,M4434)</f>
      </c>
      <c r="M4435" s="183" t="str">
        <f>L4435*(1-K4435)</f>
      </c>
    </row>
    <row r="4436">
      <c r="A4436" t="s">
        <v>167</v>
      </c>
      <c r="B4436" t="s">
        <v>257</v>
      </c>
      <c r="C4436" s="35" t="s">
        <v>259</v>
      </c>
      <c r="D4436" t="s">
        <v>530</v>
      </c>
      <c r="E4436" t="s">
        <v>548</v>
      </c>
      <c r="F4436" s="176" t="n">
        <v>2031</v>
      </c>
      <c r="G4436" s="177" t="n">
        <v>64</v>
      </c>
      <c r="H4436" s="178" t="n">
        <v>18312.3045875106</v>
      </c>
      <c r="I4436" s="179" t="n">
        <v>2706521.46603514</v>
      </c>
      <c r="J4436" s="180" t="str">
        <f>IF(I4436&gt;0,H4436/I4436,0)</f>
      </c>
      <c r="K4436" s="181" t="str">
        <f>1-EXP(-J4436)</f>
      </c>
      <c r="L4436" s="182" t="str">
        <f>IF(G4436=30,1,M4435)</f>
      </c>
      <c r="M4436" s="183" t="str">
        <f>L4436*(1-K4436)</f>
      </c>
    </row>
    <row r="4437">
      <c r="A4437" t="s">
        <v>167</v>
      </c>
      <c r="B4437" t="s">
        <v>257</v>
      </c>
      <c r="C4437" s="35" t="s">
        <v>259</v>
      </c>
      <c r="D4437" t="s">
        <v>530</v>
      </c>
      <c r="E4437" t="s">
        <v>548</v>
      </c>
      <c r="F4437" s="176" t="n">
        <v>2031</v>
      </c>
      <c r="G4437" s="177" t="n">
        <v>65</v>
      </c>
      <c r="H4437" s="178" t="n">
        <v>19425.9533163375</v>
      </c>
      <c r="I4437" s="179" t="n">
        <v>2581358.91768662</v>
      </c>
      <c r="J4437" s="180" t="str">
        <f>IF(I4437&gt;0,H4437/I4437,0)</f>
      </c>
      <c r="K4437" s="181" t="str">
        <f>1-EXP(-J4437)</f>
      </c>
      <c r="L4437" s="182" t="str">
        <f>IF(G4437=30,1,M4436)</f>
      </c>
      <c r="M4437" s="183" t="str">
        <f>L4437*(1-K4437)</f>
      </c>
    </row>
    <row r="4438">
      <c r="A4438" t="s">
        <v>167</v>
      </c>
      <c r="B4438" t="s">
        <v>257</v>
      </c>
      <c r="C4438" s="35" t="s">
        <v>259</v>
      </c>
      <c r="D4438" t="s">
        <v>530</v>
      </c>
      <c r="E4438" t="s">
        <v>548</v>
      </c>
      <c r="F4438" s="176" t="n">
        <v>2031</v>
      </c>
      <c r="G4438" s="177" t="n">
        <v>66</v>
      </c>
      <c r="H4438" s="178" t="n">
        <v>19926.9373103316</v>
      </c>
      <c r="I4438" s="179" t="n">
        <v>2444332.80680204</v>
      </c>
      <c r="J4438" s="180" t="str">
        <f>IF(I4438&gt;0,H4438/I4438,0)</f>
      </c>
      <c r="K4438" s="181" t="str">
        <f>1-EXP(-J4438)</f>
      </c>
      <c r="L4438" s="182" t="str">
        <f>IF(G4438=30,1,M4437)</f>
      </c>
      <c r="M4438" s="183" t="str">
        <f>L4438*(1-K4438)</f>
      </c>
    </row>
    <row r="4439">
      <c r="A4439" t="s">
        <v>167</v>
      </c>
      <c r="B4439" t="s">
        <v>257</v>
      </c>
      <c r="C4439" s="35" t="s">
        <v>259</v>
      </c>
      <c r="D4439" t="s">
        <v>530</v>
      </c>
      <c r="E4439" t="s">
        <v>548</v>
      </c>
      <c r="F4439" s="176" t="n">
        <v>2031</v>
      </c>
      <c r="G4439" s="177" t="n">
        <v>67</v>
      </c>
      <c r="H4439" s="178" t="n">
        <v>20803.5211522401</v>
      </c>
      <c r="I4439" s="179" t="n">
        <v>2308286.04811015</v>
      </c>
      <c r="J4439" s="180" t="str">
        <f>IF(I4439&gt;0,H4439/I4439,0)</f>
      </c>
      <c r="K4439" s="181" t="str">
        <f>1-EXP(-J4439)</f>
      </c>
      <c r="L4439" s="182" t="str">
        <f>IF(G4439=30,1,M4438)</f>
      </c>
      <c r="M4439" s="183" t="str">
        <f>L4439*(1-K4439)</f>
      </c>
    </row>
    <row r="4440">
      <c r="A4440" t="s">
        <v>167</v>
      </c>
      <c r="B4440" t="s">
        <v>257</v>
      </c>
      <c r="C4440" s="35" t="s">
        <v>259</v>
      </c>
      <c r="D4440" t="s">
        <v>530</v>
      </c>
      <c r="E4440" t="s">
        <v>548</v>
      </c>
      <c r="F4440" s="176" t="n">
        <v>2031</v>
      </c>
      <c r="G4440" s="177" t="n">
        <v>68</v>
      </c>
      <c r="H4440" s="178" t="n">
        <v>21374.4755324018</v>
      </c>
      <c r="I4440" s="179" t="n">
        <v>2173381.2385834</v>
      </c>
      <c r="J4440" s="180" t="str">
        <f>IF(I4440&gt;0,H4440/I4440,0)</f>
      </c>
      <c r="K4440" s="181" t="str">
        <f>1-EXP(-J4440)</f>
      </c>
      <c r="L4440" s="182" t="str">
        <f>IF(G4440=30,1,M4439)</f>
      </c>
      <c r="M4440" s="183" t="str">
        <f>L4440*(1-K4440)</f>
      </c>
    </row>
    <row r="4441">
      <c r="A4441" t="s">
        <v>167</v>
      </c>
      <c r="B4441" t="s">
        <v>257</v>
      </c>
      <c r="C4441" s="35" t="s">
        <v>259</v>
      </c>
      <c r="D4441" t="s">
        <v>530</v>
      </c>
      <c r="E4441" t="s">
        <v>548</v>
      </c>
      <c r="F4441" s="176" t="n">
        <v>2031</v>
      </c>
      <c r="G4441" s="177" t="n">
        <v>69</v>
      </c>
      <c r="H4441" s="178" t="n">
        <v>21146.1785370789</v>
      </c>
      <c r="I4441" s="179" t="n">
        <v>2038699.66661958</v>
      </c>
      <c r="J4441" s="180" t="str">
        <f>IF(I4441&gt;0,H4441/I4441,0)</f>
      </c>
      <c r="K4441" s="181" t="str">
        <f>1-EXP(-J4441)</f>
      </c>
      <c r="L4441" s="182" t="str">
        <f>IF(G4441=30,1,M4440)</f>
      </c>
      <c r="M4441" s="183" t="str">
        <f>L4441*(1-K4441)</f>
      </c>
    </row>
    <row r="4442">
      <c r="A4442" t="s">
        <v>167</v>
      </c>
      <c r="B4442" t="s">
        <v>257</v>
      </c>
      <c r="C4442" s="35" t="s">
        <v>259</v>
      </c>
      <c r="D4442" t="s">
        <v>530</v>
      </c>
      <c r="E4442" t="s">
        <v>548</v>
      </c>
      <c r="F4442" s="176" t="n">
        <v>2032</v>
      </c>
      <c r="G4442" s="177" t="n">
        <v>30</v>
      </c>
      <c r="H4442" s="178" t="n">
        <v>745.287202322813</v>
      </c>
      <c r="I4442" s="179" t="n">
        <v>4342449.78589868</v>
      </c>
      <c r="J4442" s="180" t="str">
        <f>IF(I4442&gt;0,H4442/I4442,0)</f>
      </c>
      <c r="K4442" s="181" t="str">
        <f>1-EXP(-J4442)</f>
      </c>
      <c r="L4442" s="182" t="str">
        <f>IF(G4442=30,1,M4441)</f>
      </c>
      <c r="M4442" s="183" t="str">
        <f>L4442*(1-K4442)</f>
      </c>
    </row>
    <row r="4443">
      <c r="A4443" t="s">
        <v>167</v>
      </c>
      <c r="B4443" t="s">
        <v>257</v>
      </c>
      <c r="C4443" s="35" t="s">
        <v>259</v>
      </c>
      <c r="D4443" t="s">
        <v>530</v>
      </c>
      <c r="E4443" t="s">
        <v>548</v>
      </c>
      <c r="F4443" s="176" t="n">
        <v>2032</v>
      </c>
      <c r="G4443" s="177" t="n">
        <v>31</v>
      </c>
      <c r="H4443" s="178" t="n">
        <v>1104.77506308356</v>
      </c>
      <c r="I4443" s="179" t="n">
        <v>4323918.94360108</v>
      </c>
      <c r="J4443" s="180" t="str">
        <f>IF(I4443&gt;0,H4443/I4443,0)</f>
      </c>
      <c r="K4443" s="181" t="str">
        <f>1-EXP(-J4443)</f>
      </c>
      <c r="L4443" s="182" t="str">
        <f>IF(G4443=30,1,M4442)</f>
      </c>
      <c r="M4443" s="183" t="str">
        <f>L4443*(1-K4443)</f>
      </c>
    </row>
    <row r="4444">
      <c r="A4444" t="s">
        <v>167</v>
      </c>
      <c r="B4444" t="s">
        <v>257</v>
      </c>
      <c r="C4444" s="35" t="s">
        <v>259</v>
      </c>
      <c r="D4444" t="s">
        <v>530</v>
      </c>
      <c r="E4444" t="s">
        <v>548</v>
      </c>
      <c r="F4444" s="176" t="n">
        <v>2032</v>
      </c>
      <c r="G4444" s="177" t="n">
        <v>32</v>
      </c>
      <c r="H4444" s="178" t="n">
        <v>1176.85103968042</v>
      </c>
      <c r="I4444" s="179" t="n">
        <v>4325342.41146628</v>
      </c>
      <c r="J4444" s="180" t="str">
        <f>IF(I4444&gt;0,H4444/I4444,0)</f>
      </c>
      <c r="K4444" s="181" t="str">
        <f>1-EXP(-J4444)</f>
      </c>
      <c r="L4444" s="182" t="str">
        <f>IF(G4444=30,1,M4443)</f>
      </c>
      <c r="M4444" s="183" t="str">
        <f>L4444*(1-K4444)</f>
      </c>
    </row>
    <row r="4445">
      <c r="A4445" t="s">
        <v>167</v>
      </c>
      <c r="B4445" t="s">
        <v>257</v>
      </c>
      <c r="C4445" s="35" t="s">
        <v>259</v>
      </c>
      <c r="D4445" t="s">
        <v>530</v>
      </c>
      <c r="E4445" t="s">
        <v>548</v>
      </c>
      <c r="F4445" s="176" t="n">
        <v>2032</v>
      </c>
      <c r="G4445" s="177" t="n">
        <v>33</v>
      </c>
      <c r="H4445" s="178" t="n">
        <v>1281.95245602058</v>
      </c>
      <c r="I4445" s="179" t="n">
        <v>4365733.77895347</v>
      </c>
      <c r="J4445" s="180" t="str">
        <f>IF(I4445&gt;0,H4445/I4445,0)</f>
      </c>
      <c r="K4445" s="181" t="str">
        <f>1-EXP(-J4445)</f>
      </c>
      <c r="L4445" s="182" t="str">
        <f>IF(G4445=30,1,M4444)</f>
      </c>
      <c r="M4445" s="183" t="str">
        <f>L4445*(1-K4445)</f>
      </c>
    </row>
    <row r="4446">
      <c r="A4446" t="s">
        <v>167</v>
      </c>
      <c r="B4446" t="s">
        <v>257</v>
      </c>
      <c r="C4446" s="35" t="s">
        <v>259</v>
      </c>
      <c r="D4446" t="s">
        <v>530</v>
      </c>
      <c r="E4446" t="s">
        <v>548</v>
      </c>
      <c r="F4446" s="176" t="n">
        <v>2032</v>
      </c>
      <c r="G4446" s="177" t="n">
        <v>34</v>
      </c>
      <c r="H4446" s="178" t="n">
        <v>1375.21688081896</v>
      </c>
      <c r="I4446" s="179" t="n">
        <v>4408726.91819877</v>
      </c>
      <c r="J4446" s="180" t="str">
        <f>IF(I4446&gt;0,H4446/I4446,0)</f>
      </c>
      <c r="K4446" s="181" t="str">
        <f>1-EXP(-J4446)</f>
      </c>
      <c r="L4446" s="182" t="str">
        <f>IF(G4446=30,1,M4445)</f>
      </c>
      <c r="M4446" s="183" t="str">
        <f>L4446*(1-K4446)</f>
      </c>
    </row>
    <row r="4447">
      <c r="A4447" t="s">
        <v>167</v>
      </c>
      <c r="B4447" t="s">
        <v>257</v>
      </c>
      <c r="C4447" s="35" t="s">
        <v>259</v>
      </c>
      <c r="D4447" t="s">
        <v>530</v>
      </c>
      <c r="E4447" t="s">
        <v>548</v>
      </c>
      <c r="F4447" s="176" t="n">
        <v>2032</v>
      </c>
      <c r="G4447" s="177" t="n">
        <v>35</v>
      </c>
      <c r="H4447" s="178" t="n">
        <v>1478.50303382158</v>
      </c>
      <c r="I4447" s="179" t="n">
        <v>4405445.39627565</v>
      </c>
      <c r="J4447" s="180" t="str">
        <f>IF(I4447&gt;0,H4447/I4447,0)</f>
      </c>
      <c r="K4447" s="181" t="str">
        <f>1-EXP(-J4447)</f>
      </c>
      <c r="L4447" s="182" t="str">
        <f>IF(G4447=30,1,M4446)</f>
      </c>
      <c r="M4447" s="183" t="str">
        <f>L4447*(1-K4447)</f>
      </c>
    </row>
    <row r="4448">
      <c r="A4448" t="s">
        <v>167</v>
      </c>
      <c r="B4448" t="s">
        <v>257</v>
      </c>
      <c r="C4448" s="35" t="s">
        <v>259</v>
      </c>
      <c r="D4448" t="s">
        <v>530</v>
      </c>
      <c r="E4448" t="s">
        <v>548</v>
      </c>
      <c r="F4448" s="176" t="n">
        <v>2032</v>
      </c>
      <c r="G4448" s="177" t="n">
        <v>36</v>
      </c>
      <c r="H4448" s="178" t="n">
        <v>1893.43649266438</v>
      </c>
      <c r="I4448" s="179" t="n">
        <v>4343091.4852803</v>
      </c>
      <c r="J4448" s="180" t="str">
        <f>IF(I4448&gt;0,H4448/I4448,0)</f>
      </c>
      <c r="K4448" s="181" t="str">
        <f>1-EXP(-J4448)</f>
      </c>
      <c r="L4448" s="182" t="str">
        <f>IF(G4448=30,1,M4447)</f>
      </c>
      <c r="M4448" s="183" t="str">
        <f>L4448*(1-K4448)</f>
      </c>
    </row>
    <row r="4449">
      <c r="A4449" t="s">
        <v>167</v>
      </c>
      <c r="B4449" t="s">
        <v>257</v>
      </c>
      <c r="C4449" s="35" t="s">
        <v>259</v>
      </c>
      <c r="D4449" t="s">
        <v>530</v>
      </c>
      <c r="E4449" t="s">
        <v>548</v>
      </c>
      <c r="F4449" s="176" t="n">
        <v>2032</v>
      </c>
      <c r="G4449" s="177" t="n">
        <v>37</v>
      </c>
      <c r="H4449" s="178" t="n">
        <v>2012.53866794967</v>
      </c>
      <c r="I4449" s="179" t="n">
        <v>4278773.78104216</v>
      </c>
      <c r="J4449" s="180" t="str">
        <f>IF(I4449&gt;0,H4449/I4449,0)</f>
      </c>
      <c r="K4449" s="181" t="str">
        <f>1-EXP(-J4449)</f>
      </c>
      <c r="L4449" s="182" t="str">
        <f>IF(G4449=30,1,M4448)</f>
      </c>
      <c r="M4449" s="183" t="str">
        <f>L4449*(1-K4449)</f>
      </c>
    </row>
    <row r="4450">
      <c r="A4450" t="s">
        <v>167</v>
      </c>
      <c r="B4450" t="s">
        <v>257</v>
      </c>
      <c r="C4450" s="35" t="s">
        <v>259</v>
      </c>
      <c r="D4450" t="s">
        <v>530</v>
      </c>
      <c r="E4450" t="s">
        <v>548</v>
      </c>
      <c r="F4450" s="176" t="n">
        <v>2032</v>
      </c>
      <c r="G4450" s="177" t="n">
        <v>38</v>
      </c>
      <c r="H4450" s="178" t="n">
        <v>2166.72381409179</v>
      </c>
      <c r="I4450" s="179" t="n">
        <v>4223881.22003121</v>
      </c>
      <c r="J4450" s="180" t="str">
        <f>IF(I4450&gt;0,H4450/I4450,0)</f>
      </c>
      <c r="K4450" s="181" t="str">
        <f>1-EXP(-J4450)</f>
      </c>
      <c r="L4450" s="182" t="str">
        <f>IF(G4450=30,1,M4449)</f>
      </c>
      <c r="M4450" s="183" t="str">
        <f>L4450*(1-K4450)</f>
      </c>
    </row>
    <row r="4451">
      <c r="A4451" t="s">
        <v>167</v>
      </c>
      <c r="B4451" t="s">
        <v>257</v>
      </c>
      <c r="C4451" s="35" t="s">
        <v>259</v>
      </c>
      <c r="D4451" t="s">
        <v>530</v>
      </c>
      <c r="E4451" t="s">
        <v>548</v>
      </c>
      <c r="F4451" s="176" t="n">
        <v>2032</v>
      </c>
      <c r="G4451" s="177" t="n">
        <v>39</v>
      </c>
      <c r="H4451" s="178" t="n">
        <v>2266.1788049164</v>
      </c>
      <c r="I4451" s="179" t="n">
        <v>4171406.79984493</v>
      </c>
      <c r="J4451" s="180" t="str">
        <f>IF(I4451&gt;0,H4451/I4451,0)</f>
      </c>
      <c r="K4451" s="181" t="str">
        <f>1-EXP(-J4451)</f>
      </c>
      <c r="L4451" s="182" t="str">
        <f>IF(G4451=30,1,M4450)</f>
      </c>
      <c r="M4451" s="183" t="str">
        <f>L4451*(1-K4451)</f>
      </c>
    </row>
    <row r="4452">
      <c r="A4452" t="s">
        <v>167</v>
      </c>
      <c r="B4452" t="s">
        <v>257</v>
      </c>
      <c r="C4452" s="35" t="s">
        <v>259</v>
      </c>
      <c r="D4452" t="s">
        <v>530</v>
      </c>
      <c r="E4452" t="s">
        <v>548</v>
      </c>
      <c r="F4452" s="176" t="n">
        <v>2032</v>
      </c>
      <c r="G4452" s="177" t="n">
        <v>40</v>
      </c>
      <c r="H4452" s="178" t="n">
        <v>2444.36865148456</v>
      </c>
      <c r="I4452" s="179" t="n">
        <v>4153784.24646911</v>
      </c>
      <c r="J4452" s="180" t="str">
        <f>IF(I4452&gt;0,H4452/I4452,0)</f>
      </c>
      <c r="K4452" s="181" t="str">
        <f>1-EXP(-J4452)</f>
      </c>
      <c r="L4452" s="182" t="str">
        <f>IF(G4452=30,1,M4451)</f>
      </c>
      <c r="M4452" s="183" t="str">
        <f>L4452*(1-K4452)</f>
      </c>
    </row>
    <row r="4453">
      <c r="A4453" t="s">
        <v>167</v>
      </c>
      <c r="B4453" t="s">
        <v>257</v>
      </c>
      <c r="C4453" s="35" t="s">
        <v>259</v>
      </c>
      <c r="D4453" t="s">
        <v>530</v>
      </c>
      <c r="E4453" t="s">
        <v>548</v>
      </c>
      <c r="F4453" s="176" t="n">
        <v>2032</v>
      </c>
      <c r="G4453" s="177" t="n">
        <v>41</v>
      </c>
      <c r="H4453" s="178" t="n">
        <v>3184.01646344591</v>
      </c>
      <c r="I4453" s="179" t="n">
        <v>4130310.25991436</v>
      </c>
      <c r="J4453" s="180" t="str">
        <f>IF(I4453&gt;0,H4453/I4453,0)</f>
      </c>
      <c r="K4453" s="181" t="str">
        <f>1-EXP(-J4453)</f>
      </c>
      <c r="L4453" s="182" t="str">
        <f>IF(G4453=30,1,M4452)</f>
      </c>
      <c r="M4453" s="183" t="str">
        <f>L4453*(1-K4453)</f>
      </c>
    </row>
    <row r="4454">
      <c r="A4454" t="s">
        <v>167</v>
      </c>
      <c r="B4454" t="s">
        <v>257</v>
      </c>
      <c r="C4454" s="35" t="s">
        <v>259</v>
      </c>
      <c r="D4454" t="s">
        <v>530</v>
      </c>
      <c r="E4454" t="s">
        <v>548</v>
      </c>
      <c r="F4454" s="176" t="n">
        <v>2032</v>
      </c>
      <c r="G4454" s="177" t="n">
        <v>42</v>
      </c>
      <c r="H4454" s="178" t="n">
        <v>3497.94949345529</v>
      </c>
      <c r="I4454" s="179" t="n">
        <v>4110334.58071501</v>
      </c>
      <c r="J4454" s="180" t="str">
        <f>IF(I4454&gt;0,H4454/I4454,0)</f>
      </c>
      <c r="K4454" s="181" t="str">
        <f>1-EXP(-J4454)</f>
      </c>
      <c r="L4454" s="182" t="str">
        <f>IF(G4454=30,1,M4453)</f>
      </c>
      <c r="M4454" s="183" t="str">
        <f>L4454*(1-K4454)</f>
      </c>
    </row>
    <row r="4455">
      <c r="A4455" t="s">
        <v>167</v>
      </c>
      <c r="B4455" t="s">
        <v>257</v>
      </c>
      <c r="C4455" s="35" t="s">
        <v>259</v>
      </c>
      <c r="D4455" t="s">
        <v>530</v>
      </c>
      <c r="E4455" t="s">
        <v>548</v>
      </c>
      <c r="F4455" s="176" t="n">
        <v>2032</v>
      </c>
      <c r="G4455" s="177" t="n">
        <v>43</v>
      </c>
      <c r="H4455" s="178" t="n">
        <v>3911.38908118309</v>
      </c>
      <c r="I4455" s="179" t="n">
        <v>4113044.23906574</v>
      </c>
      <c r="J4455" s="180" t="str">
        <f>IF(I4455&gt;0,H4455/I4455,0)</f>
      </c>
      <c r="K4455" s="181" t="str">
        <f>1-EXP(-J4455)</f>
      </c>
      <c r="L4455" s="182" t="str">
        <f>IF(G4455=30,1,M4454)</f>
      </c>
      <c r="M4455" s="183" t="str">
        <f>L4455*(1-K4455)</f>
      </c>
    </row>
    <row r="4456">
      <c r="A4456" t="s">
        <v>167</v>
      </c>
      <c r="B4456" t="s">
        <v>257</v>
      </c>
      <c r="C4456" s="35" t="s">
        <v>259</v>
      </c>
      <c r="D4456" t="s">
        <v>530</v>
      </c>
      <c r="E4456" t="s">
        <v>548</v>
      </c>
      <c r="F4456" s="176" t="n">
        <v>2032</v>
      </c>
      <c r="G4456" s="177" t="n">
        <v>44</v>
      </c>
      <c r="H4456" s="178" t="n">
        <v>4174.22890058491</v>
      </c>
      <c r="I4456" s="179" t="n">
        <v>4069730.69765142</v>
      </c>
      <c r="J4456" s="180" t="str">
        <f>IF(I4456&gt;0,H4456/I4456,0)</f>
      </c>
      <c r="K4456" s="181" t="str">
        <f>1-EXP(-J4456)</f>
      </c>
      <c r="L4456" s="182" t="str">
        <f>IF(G4456=30,1,M4455)</f>
      </c>
      <c r="M4456" s="183" t="str">
        <f>L4456*(1-K4456)</f>
      </c>
    </row>
    <row r="4457">
      <c r="A4457" t="s">
        <v>167</v>
      </c>
      <c r="B4457" t="s">
        <v>257</v>
      </c>
      <c r="C4457" s="35" t="s">
        <v>259</v>
      </c>
      <c r="D4457" t="s">
        <v>530</v>
      </c>
      <c r="E4457" t="s">
        <v>548</v>
      </c>
      <c r="F4457" s="176" t="n">
        <v>2032</v>
      </c>
      <c r="G4457" s="177" t="n">
        <v>45</v>
      </c>
      <c r="H4457" s="178" t="n">
        <v>4541.65525544336</v>
      </c>
      <c r="I4457" s="179" t="n">
        <v>4017704.10042248</v>
      </c>
      <c r="J4457" s="180" t="str">
        <f>IF(I4457&gt;0,H4457/I4457,0)</f>
      </c>
      <c r="K4457" s="181" t="str">
        <f>1-EXP(-J4457)</f>
      </c>
      <c r="L4457" s="182" t="str">
        <f>IF(G4457=30,1,M4456)</f>
      </c>
      <c r="M4457" s="183" t="str">
        <f>L4457*(1-K4457)</f>
      </c>
    </row>
    <row r="4458">
      <c r="A4458" t="s">
        <v>167</v>
      </c>
      <c r="B4458" t="s">
        <v>257</v>
      </c>
      <c r="C4458" s="35" t="s">
        <v>259</v>
      </c>
      <c r="D4458" t="s">
        <v>530</v>
      </c>
      <c r="E4458" t="s">
        <v>548</v>
      </c>
      <c r="F4458" s="176" t="n">
        <v>2032</v>
      </c>
      <c r="G4458" s="177" t="n">
        <v>46</v>
      </c>
      <c r="H4458" s="178" t="n">
        <v>5774.33938383069</v>
      </c>
      <c r="I4458" s="179" t="n">
        <v>4026817.9051085</v>
      </c>
      <c r="J4458" s="180" t="str">
        <f>IF(I4458&gt;0,H4458/I4458,0)</f>
      </c>
      <c r="K4458" s="181" t="str">
        <f>1-EXP(-J4458)</f>
      </c>
      <c r="L4458" s="182" t="str">
        <f>IF(G4458=30,1,M4457)</f>
      </c>
      <c r="M4458" s="183" t="str">
        <f>L4458*(1-K4458)</f>
      </c>
    </row>
    <row r="4459">
      <c r="A4459" t="s">
        <v>167</v>
      </c>
      <c r="B4459" t="s">
        <v>257</v>
      </c>
      <c r="C4459" s="35" t="s">
        <v>259</v>
      </c>
      <c r="D4459" t="s">
        <v>530</v>
      </c>
      <c r="E4459" t="s">
        <v>548</v>
      </c>
      <c r="F4459" s="176" t="n">
        <v>2032</v>
      </c>
      <c r="G4459" s="177" t="n">
        <v>47</v>
      </c>
      <c r="H4459" s="178" t="n">
        <v>6515.75657210294</v>
      </c>
      <c r="I4459" s="179" t="n">
        <v>4092058.65203749</v>
      </c>
      <c r="J4459" s="180" t="str">
        <f>IF(I4459&gt;0,H4459/I4459,0)</f>
      </c>
      <c r="K4459" s="181" t="str">
        <f>1-EXP(-J4459)</f>
      </c>
      <c r="L4459" s="182" t="str">
        <f>IF(G4459=30,1,M4458)</f>
      </c>
      <c r="M4459" s="183" t="str">
        <f>L4459*(1-K4459)</f>
      </c>
    </row>
    <row r="4460">
      <c r="A4460" t="s">
        <v>167</v>
      </c>
      <c r="B4460" t="s">
        <v>257</v>
      </c>
      <c r="C4460" s="35" t="s">
        <v>259</v>
      </c>
      <c r="D4460" t="s">
        <v>530</v>
      </c>
      <c r="E4460" t="s">
        <v>548</v>
      </c>
      <c r="F4460" s="176" t="n">
        <v>2032</v>
      </c>
      <c r="G4460" s="177" t="n">
        <v>48</v>
      </c>
      <c r="H4460" s="178" t="n">
        <v>7335.99209473623</v>
      </c>
      <c r="I4460" s="179" t="n">
        <v>4115377.33062437</v>
      </c>
      <c r="J4460" s="180" t="str">
        <f>IF(I4460&gt;0,H4460/I4460,0)</f>
      </c>
      <c r="K4460" s="181" t="str">
        <f>1-EXP(-J4460)</f>
      </c>
      <c r="L4460" s="182" t="str">
        <f>IF(G4460=30,1,M4459)</f>
      </c>
      <c r="M4460" s="183" t="str">
        <f>L4460*(1-K4460)</f>
      </c>
    </row>
    <row r="4461">
      <c r="A4461" t="s">
        <v>167</v>
      </c>
      <c r="B4461" t="s">
        <v>257</v>
      </c>
      <c r="C4461" s="35" t="s">
        <v>259</v>
      </c>
      <c r="D4461" t="s">
        <v>530</v>
      </c>
      <c r="E4461" t="s">
        <v>548</v>
      </c>
      <c r="F4461" s="176" t="n">
        <v>2032</v>
      </c>
      <c r="G4461" s="177" t="n">
        <v>49</v>
      </c>
      <c r="H4461" s="178" t="n">
        <v>7742.11809200012</v>
      </c>
      <c r="I4461" s="179" t="n">
        <v>4079984.57513719</v>
      </c>
      <c r="J4461" s="180" t="str">
        <f>IF(I4461&gt;0,H4461/I4461,0)</f>
      </c>
      <c r="K4461" s="181" t="str">
        <f>1-EXP(-J4461)</f>
      </c>
      <c r="L4461" s="182" t="str">
        <f>IF(G4461=30,1,M4460)</f>
      </c>
      <c r="M4461" s="183" t="str">
        <f>L4461*(1-K4461)</f>
      </c>
    </row>
    <row r="4462">
      <c r="A4462" t="s">
        <v>167</v>
      </c>
      <c r="B4462" t="s">
        <v>257</v>
      </c>
      <c r="C4462" s="35" t="s">
        <v>259</v>
      </c>
      <c r="D4462" t="s">
        <v>530</v>
      </c>
      <c r="E4462" t="s">
        <v>548</v>
      </c>
      <c r="F4462" s="176" t="n">
        <v>2032</v>
      </c>
      <c r="G4462" s="177" t="n">
        <v>50</v>
      </c>
      <c r="H4462" s="178" t="n">
        <v>8180.7576758716</v>
      </c>
      <c r="I4462" s="179" t="n">
        <v>4020089.44271983</v>
      </c>
      <c r="J4462" s="180" t="str">
        <f>IF(I4462&gt;0,H4462/I4462,0)</f>
      </c>
      <c r="K4462" s="181" t="str">
        <f>1-EXP(-J4462)</f>
      </c>
      <c r="L4462" s="182" t="str">
        <f>IF(G4462=30,1,M4461)</f>
      </c>
      <c r="M4462" s="183" t="str">
        <f>L4462*(1-K4462)</f>
      </c>
    </row>
    <row r="4463">
      <c r="A4463" t="s">
        <v>167</v>
      </c>
      <c r="B4463" t="s">
        <v>257</v>
      </c>
      <c r="C4463" s="35" t="s">
        <v>259</v>
      </c>
      <c r="D4463" t="s">
        <v>530</v>
      </c>
      <c r="E4463" t="s">
        <v>548</v>
      </c>
      <c r="F4463" s="176" t="n">
        <v>2032</v>
      </c>
      <c r="G4463" s="177" t="n">
        <v>51</v>
      </c>
      <c r="H4463" s="178" t="n">
        <v>8997.02334732916</v>
      </c>
      <c r="I4463" s="179" t="n">
        <v>3952974.65036483</v>
      </c>
      <c r="J4463" s="180" t="str">
        <f>IF(I4463&gt;0,H4463/I4463,0)</f>
      </c>
      <c r="K4463" s="181" t="str">
        <f>1-EXP(-J4463)</f>
      </c>
      <c r="L4463" s="182" t="str">
        <f>IF(G4463=30,1,M4462)</f>
      </c>
      <c r="M4463" s="183" t="str">
        <f>L4463*(1-K4463)</f>
      </c>
    </row>
    <row r="4464">
      <c r="A4464" t="s">
        <v>167</v>
      </c>
      <c r="B4464" t="s">
        <v>257</v>
      </c>
      <c r="C4464" s="35" t="s">
        <v>259</v>
      </c>
      <c r="D4464" t="s">
        <v>530</v>
      </c>
      <c r="E4464" t="s">
        <v>548</v>
      </c>
      <c r="F4464" s="176" t="n">
        <v>2032</v>
      </c>
      <c r="G4464" s="177" t="n">
        <v>52</v>
      </c>
      <c r="H4464" s="178" t="n">
        <v>9428.68876202288</v>
      </c>
      <c r="I4464" s="179" t="n">
        <v>3891092.69006132</v>
      </c>
      <c r="J4464" s="180" t="str">
        <f>IF(I4464&gt;0,H4464/I4464,0)</f>
      </c>
      <c r="K4464" s="181" t="str">
        <f>1-EXP(-J4464)</f>
      </c>
      <c r="L4464" s="182" t="str">
        <f>IF(G4464=30,1,M4463)</f>
      </c>
      <c r="M4464" s="183" t="str">
        <f>L4464*(1-K4464)</f>
      </c>
    </row>
    <row r="4465">
      <c r="A4465" t="s">
        <v>167</v>
      </c>
      <c r="B4465" t="s">
        <v>257</v>
      </c>
      <c r="C4465" s="35" t="s">
        <v>259</v>
      </c>
      <c r="D4465" t="s">
        <v>530</v>
      </c>
      <c r="E4465" t="s">
        <v>548</v>
      </c>
      <c r="F4465" s="176" t="n">
        <v>2032</v>
      </c>
      <c r="G4465" s="177" t="n">
        <v>53</v>
      </c>
      <c r="H4465" s="178" t="n">
        <v>9902.3036406698</v>
      </c>
      <c r="I4465" s="179" t="n">
        <v>3815620.86228719</v>
      </c>
      <c r="J4465" s="180" t="str">
        <f>IF(I4465&gt;0,H4465/I4465,0)</f>
      </c>
      <c r="K4465" s="181" t="str">
        <f>1-EXP(-J4465)</f>
      </c>
      <c r="L4465" s="182" t="str">
        <f>IF(G4465=30,1,M4464)</f>
      </c>
      <c r="M4465" s="183" t="str">
        <f>L4465*(1-K4465)</f>
      </c>
    </row>
    <row r="4466">
      <c r="A4466" t="s">
        <v>167</v>
      </c>
      <c r="B4466" t="s">
        <v>257</v>
      </c>
      <c r="C4466" s="35" t="s">
        <v>259</v>
      </c>
      <c r="D4466" t="s">
        <v>530</v>
      </c>
      <c r="E4466" t="s">
        <v>548</v>
      </c>
      <c r="F4466" s="176" t="n">
        <v>2032</v>
      </c>
      <c r="G4466" s="177" t="n">
        <v>54</v>
      </c>
      <c r="H4466" s="178" t="n">
        <v>10444.0865225826</v>
      </c>
      <c r="I4466" s="179" t="n">
        <v>3715989.40436072</v>
      </c>
      <c r="J4466" s="180" t="str">
        <f>IF(I4466&gt;0,H4466/I4466,0)</f>
      </c>
      <c r="K4466" s="181" t="str">
        <f>1-EXP(-J4466)</f>
      </c>
      <c r="L4466" s="182" t="str">
        <f>IF(G4466=30,1,M4465)</f>
      </c>
      <c r="M4466" s="183" t="str">
        <f>L4466*(1-K4466)</f>
      </c>
    </row>
    <row r="4467">
      <c r="A4467" t="s">
        <v>167</v>
      </c>
      <c r="B4467" t="s">
        <v>257</v>
      </c>
      <c r="C4467" s="35" t="s">
        <v>259</v>
      </c>
      <c r="D4467" t="s">
        <v>530</v>
      </c>
      <c r="E4467" t="s">
        <v>548</v>
      </c>
      <c r="F4467" s="176" t="n">
        <v>2032</v>
      </c>
      <c r="G4467" s="177" t="n">
        <v>55</v>
      </c>
      <c r="H4467" s="178" t="n">
        <v>11041.5521777119</v>
      </c>
      <c r="I4467" s="179" t="n">
        <v>3620204.29836144</v>
      </c>
      <c r="J4467" s="180" t="str">
        <f>IF(I4467&gt;0,H4467/I4467,0)</f>
      </c>
      <c r="K4467" s="181" t="str">
        <f>1-EXP(-J4467)</f>
      </c>
      <c r="L4467" s="182" t="str">
        <f>IF(G4467=30,1,M4466)</f>
      </c>
      <c r="M4467" s="183" t="str">
        <f>L4467*(1-K4467)</f>
      </c>
    </row>
    <row r="4468">
      <c r="A4468" t="s">
        <v>167</v>
      </c>
      <c r="B4468" t="s">
        <v>257</v>
      </c>
      <c r="C4468" s="35" t="s">
        <v>259</v>
      </c>
      <c r="D4468" t="s">
        <v>530</v>
      </c>
      <c r="E4468" t="s">
        <v>548</v>
      </c>
      <c r="F4468" s="176" t="n">
        <v>2032</v>
      </c>
      <c r="G4468" s="177" t="n">
        <v>56</v>
      </c>
      <c r="H4468" s="178" t="n">
        <v>11897.4326300485</v>
      </c>
      <c r="I4468" s="179" t="n">
        <v>3538657.08353521</v>
      </c>
      <c r="J4468" s="180" t="str">
        <f>IF(I4468&gt;0,H4468/I4468,0)</f>
      </c>
      <c r="K4468" s="181" t="str">
        <f>1-EXP(-J4468)</f>
      </c>
      <c r="L4468" s="182" t="str">
        <f>IF(G4468=30,1,M4467)</f>
      </c>
      <c r="M4468" s="183" t="str">
        <f>L4468*(1-K4468)</f>
      </c>
    </row>
    <row r="4469">
      <c r="A4469" t="s">
        <v>167</v>
      </c>
      <c r="B4469" t="s">
        <v>257</v>
      </c>
      <c r="C4469" s="35" t="s">
        <v>259</v>
      </c>
      <c r="D4469" t="s">
        <v>530</v>
      </c>
      <c r="E4469" t="s">
        <v>548</v>
      </c>
      <c r="F4469" s="176" t="n">
        <v>2032</v>
      </c>
      <c r="G4469" s="177" t="n">
        <v>57</v>
      </c>
      <c r="H4469" s="178" t="n">
        <v>12705.4180240901</v>
      </c>
      <c r="I4469" s="179" t="n">
        <v>3444342.40313474</v>
      </c>
      <c r="J4469" s="180" t="str">
        <f>IF(I4469&gt;0,H4469/I4469,0)</f>
      </c>
      <c r="K4469" s="181" t="str">
        <f>1-EXP(-J4469)</f>
      </c>
      <c r="L4469" s="182" t="str">
        <f>IF(G4469=30,1,M4468)</f>
      </c>
      <c r="M4469" s="183" t="str">
        <f>L4469*(1-K4469)</f>
      </c>
    </row>
    <row r="4470">
      <c r="A4470" t="s">
        <v>167</v>
      </c>
      <c r="B4470" t="s">
        <v>257</v>
      </c>
      <c r="C4470" s="35" t="s">
        <v>259</v>
      </c>
      <c r="D4470" t="s">
        <v>530</v>
      </c>
      <c r="E4470" t="s">
        <v>548</v>
      </c>
      <c r="F4470" s="176" t="n">
        <v>2032</v>
      </c>
      <c r="G4470" s="177" t="n">
        <v>58</v>
      </c>
      <c r="H4470" s="178" t="n">
        <v>13666.9031650593</v>
      </c>
      <c r="I4470" s="179" t="n">
        <v>3364273.27610835</v>
      </c>
      <c r="J4470" s="180" t="str">
        <f>IF(I4470&gt;0,H4470/I4470,0)</f>
      </c>
      <c r="K4470" s="181" t="str">
        <f>1-EXP(-J4470)</f>
      </c>
      <c r="L4470" s="182" t="str">
        <f>IF(G4470=30,1,M4469)</f>
      </c>
      <c r="M4470" s="183" t="str">
        <f>L4470*(1-K4470)</f>
      </c>
    </row>
    <row r="4471">
      <c r="A4471" t="s">
        <v>167</v>
      </c>
      <c r="B4471" t="s">
        <v>257</v>
      </c>
      <c r="C4471" s="35" t="s">
        <v>259</v>
      </c>
      <c r="D4471" t="s">
        <v>530</v>
      </c>
      <c r="E4471" t="s">
        <v>548</v>
      </c>
      <c r="F4471" s="176" t="n">
        <v>2032</v>
      </c>
      <c r="G4471" s="177" t="n">
        <v>59</v>
      </c>
      <c r="H4471" s="178" t="n">
        <v>14068.6493388343</v>
      </c>
      <c r="I4471" s="179" t="n">
        <v>3283550.90764151</v>
      </c>
      <c r="J4471" s="180" t="str">
        <f>IF(I4471&gt;0,H4471/I4471,0)</f>
      </c>
      <c r="K4471" s="181" t="str">
        <f>1-EXP(-J4471)</f>
      </c>
      <c r="L4471" s="182" t="str">
        <f>IF(G4471=30,1,M4470)</f>
      </c>
      <c r="M4471" s="183" t="str">
        <f>L4471*(1-K4471)</f>
      </c>
    </row>
    <row r="4472">
      <c r="A4472" t="s">
        <v>167</v>
      </c>
      <c r="B4472" t="s">
        <v>257</v>
      </c>
      <c r="C4472" s="35" t="s">
        <v>259</v>
      </c>
      <c r="D4472" t="s">
        <v>530</v>
      </c>
      <c r="E4472" t="s">
        <v>548</v>
      </c>
      <c r="F4472" s="176" t="n">
        <v>2032</v>
      </c>
      <c r="G4472" s="177" t="n">
        <v>60</v>
      </c>
      <c r="H4472" s="178" t="n">
        <v>14535.800576369</v>
      </c>
      <c r="I4472" s="179" t="n">
        <v>3182386.89823411</v>
      </c>
      <c r="J4472" s="180" t="str">
        <f>IF(I4472&gt;0,H4472/I4472,0)</f>
      </c>
      <c r="K4472" s="181" t="str">
        <f>1-EXP(-J4472)</f>
      </c>
      <c r="L4472" s="182" t="str">
        <f>IF(G4472=30,1,M4471)</f>
      </c>
      <c r="M4472" s="183" t="str">
        <f>L4472*(1-K4472)</f>
      </c>
    </row>
    <row r="4473">
      <c r="A4473" t="s">
        <v>167</v>
      </c>
      <c r="B4473" t="s">
        <v>257</v>
      </c>
      <c r="C4473" s="35" t="s">
        <v>259</v>
      </c>
      <c r="D4473" t="s">
        <v>530</v>
      </c>
      <c r="E4473" t="s">
        <v>548</v>
      </c>
      <c r="F4473" s="176" t="n">
        <v>2032</v>
      </c>
      <c r="G4473" s="177" t="n">
        <v>61</v>
      </c>
      <c r="H4473" s="178" t="n">
        <v>15393.4508909565</v>
      </c>
      <c r="I4473" s="179" t="n">
        <v>3091545.64810508</v>
      </c>
      <c r="J4473" s="180" t="str">
        <f>IF(I4473&gt;0,H4473/I4473,0)</f>
      </c>
      <c r="K4473" s="181" t="str">
        <f>1-EXP(-J4473)</f>
      </c>
      <c r="L4473" s="182" t="str">
        <f>IF(G4473=30,1,M4472)</f>
      </c>
      <c r="M4473" s="183" t="str">
        <f>L4473*(1-K4473)</f>
      </c>
    </row>
    <row r="4474">
      <c r="A4474" t="s">
        <v>167</v>
      </c>
      <c r="B4474" t="s">
        <v>257</v>
      </c>
      <c r="C4474" s="35" t="s">
        <v>259</v>
      </c>
      <c r="D4474" t="s">
        <v>530</v>
      </c>
      <c r="E4474" t="s">
        <v>548</v>
      </c>
      <c r="F4474" s="176" t="n">
        <v>2032</v>
      </c>
      <c r="G4474" s="177" t="n">
        <v>62</v>
      </c>
      <c r="H4474" s="178" t="n">
        <v>16075.2361922064</v>
      </c>
      <c r="I4474" s="179" t="n">
        <v>2998415.04504481</v>
      </c>
      <c r="J4474" s="180" t="str">
        <f>IF(I4474&gt;0,H4474/I4474,0)</f>
      </c>
      <c r="K4474" s="181" t="str">
        <f>1-EXP(-J4474)</f>
      </c>
      <c r="L4474" s="182" t="str">
        <f>IF(G4474=30,1,M4473)</f>
      </c>
      <c r="M4474" s="183" t="str">
        <f>L4474*(1-K4474)</f>
      </c>
    </row>
    <row r="4475">
      <c r="A4475" t="s">
        <v>167</v>
      </c>
      <c r="B4475" t="s">
        <v>257</v>
      </c>
      <c r="C4475" s="35" t="s">
        <v>259</v>
      </c>
      <c r="D4475" t="s">
        <v>530</v>
      </c>
      <c r="E4475" t="s">
        <v>548</v>
      </c>
      <c r="F4475" s="176" t="n">
        <v>2032</v>
      </c>
      <c r="G4475" s="177" t="n">
        <v>63</v>
      </c>
      <c r="H4475" s="178" t="n">
        <v>16760.3301911918</v>
      </c>
      <c r="I4475" s="179" t="n">
        <v>2889774.08364598</v>
      </c>
      <c r="J4475" s="180" t="str">
        <f>IF(I4475&gt;0,H4475/I4475,0)</f>
      </c>
      <c r="K4475" s="181" t="str">
        <f>1-EXP(-J4475)</f>
      </c>
      <c r="L4475" s="182" t="str">
        <f>IF(G4475=30,1,M4474)</f>
      </c>
      <c r="M4475" s="183" t="str">
        <f>L4475*(1-K4475)</f>
      </c>
    </row>
    <row r="4476">
      <c r="A4476" t="s">
        <v>167</v>
      </c>
      <c r="B4476" t="s">
        <v>257</v>
      </c>
      <c r="C4476" s="35" t="s">
        <v>259</v>
      </c>
      <c r="D4476" t="s">
        <v>530</v>
      </c>
      <c r="E4476" t="s">
        <v>548</v>
      </c>
      <c r="F4476" s="176" t="n">
        <v>2032</v>
      </c>
      <c r="G4476" s="177" t="n">
        <v>64</v>
      </c>
      <c r="H4476" s="178" t="n">
        <v>18007.7190549194</v>
      </c>
      <c r="I4476" s="179" t="n">
        <v>2773471.38007091</v>
      </c>
      <c r="J4476" s="180" t="str">
        <f>IF(I4476&gt;0,H4476/I4476,0)</f>
      </c>
      <c r="K4476" s="181" t="str">
        <f>1-EXP(-J4476)</f>
      </c>
      <c r="L4476" s="182" t="str">
        <f>IF(G4476=30,1,M4475)</f>
      </c>
      <c r="M4476" s="183" t="str">
        <f>L4476*(1-K4476)</f>
      </c>
    </row>
    <row r="4477">
      <c r="A4477" t="s">
        <v>167</v>
      </c>
      <c r="B4477" t="s">
        <v>257</v>
      </c>
      <c r="C4477" s="35" t="s">
        <v>259</v>
      </c>
      <c r="D4477" t="s">
        <v>530</v>
      </c>
      <c r="E4477" t="s">
        <v>548</v>
      </c>
      <c r="F4477" s="176" t="n">
        <v>2032</v>
      </c>
      <c r="G4477" s="177" t="n">
        <v>65</v>
      </c>
      <c r="H4477" s="178" t="n">
        <v>19190.149559924</v>
      </c>
      <c r="I4477" s="179" t="n">
        <v>2658449.71216223</v>
      </c>
      <c r="J4477" s="180" t="str">
        <f>IF(I4477&gt;0,H4477/I4477,0)</f>
      </c>
      <c r="K4477" s="181" t="str">
        <f>1-EXP(-J4477)</f>
      </c>
      <c r="L4477" s="182" t="str">
        <f>IF(G4477=30,1,M4476)</f>
      </c>
      <c r="M4477" s="183" t="str">
        <f>L4477*(1-K4477)</f>
      </c>
    </row>
    <row r="4478">
      <c r="A4478" t="s">
        <v>167</v>
      </c>
      <c r="B4478" t="s">
        <v>257</v>
      </c>
      <c r="C4478" s="35" t="s">
        <v>259</v>
      </c>
      <c r="D4478" t="s">
        <v>530</v>
      </c>
      <c r="E4478" t="s">
        <v>548</v>
      </c>
      <c r="F4478" s="176" t="n">
        <v>2032</v>
      </c>
      <c r="G4478" s="177" t="n">
        <v>66</v>
      </c>
      <c r="H4478" s="178" t="n">
        <v>19795.0577681956</v>
      </c>
      <c r="I4478" s="179" t="n">
        <v>2530834.3577541</v>
      </c>
      <c r="J4478" s="180" t="str">
        <f>IF(I4478&gt;0,H4478/I4478,0)</f>
      </c>
      <c r="K4478" s="181" t="str">
        <f>1-EXP(-J4478)</f>
      </c>
      <c r="L4478" s="182" t="str">
        <f>IF(G4478=30,1,M4477)</f>
      </c>
      <c r="M4478" s="183" t="str">
        <f>L4478*(1-K4478)</f>
      </c>
    </row>
    <row r="4479">
      <c r="A4479" t="s">
        <v>167</v>
      </c>
      <c r="B4479" t="s">
        <v>257</v>
      </c>
      <c r="C4479" s="35" t="s">
        <v>259</v>
      </c>
      <c r="D4479" t="s">
        <v>530</v>
      </c>
      <c r="E4479" t="s">
        <v>548</v>
      </c>
      <c r="F4479" s="176" t="n">
        <v>2032</v>
      </c>
      <c r="G4479" s="177" t="n">
        <v>67</v>
      </c>
      <c r="H4479" s="178" t="n">
        <v>20633.0618408884</v>
      </c>
      <c r="I4479" s="179" t="n">
        <v>2391444.0890011</v>
      </c>
      <c r="J4479" s="180" t="str">
        <f>IF(I4479&gt;0,H4479/I4479,0)</f>
      </c>
      <c r="K4479" s="181" t="str">
        <f>1-EXP(-J4479)</f>
      </c>
      <c r="L4479" s="182" t="str">
        <f>IF(G4479=30,1,M4478)</f>
      </c>
      <c r="M4479" s="183" t="str">
        <f>L4479*(1-K4479)</f>
      </c>
    </row>
    <row r="4480">
      <c r="A4480" t="s">
        <v>167</v>
      </c>
      <c r="B4480" t="s">
        <v>257</v>
      </c>
      <c r="C4480" s="35" t="s">
        <v>259</v>
      </c>
      <c r="D4480" t="s">
        <v>530</v>
      </c>
      <c r="E4480" t="s">
        <v>548</v>
      </c>
      <c r="F4480" s="176" t="n">
        <v>2032</v>
      </c>
      <c r="G4480" s="177" t="n">
        <v>68</v>
      </c>
      <c r="H4480" s="178" t="n">
        <v>21379.2346657869</v>
      </c>
      <c r="I4480" s="179" t="n">
        <v>2253374.89286303</v>
      </c>
      <c r="J4480" s="180" t="str">
        <f>IF(I4480&gt;0,H4480/I4480,0)</f>
      </c>
      <c r="K4480" s="181" t="str">
        <f>1-EXP(-J4480)</f>
      </c>
      <c r="L4480" s="182" t="str">
        <f>IF(G4480=30,1,M4479)</f>
      </c>
      <c r="M4480" s="183" t="str">
        <f>L4480*(1-K4480)</f>
      </c>
    </row>
    <row r="4481">
      <c r="A4481" t="s">
        <v>167</v>
      </c>
      <c r="B4481" t="s">
        <v>257</v>
      </c>
      <c r="C4481" s="35" t="s">
        <v>259</v>
      </c>
      <c r="D4481" t="s">
        <v>530</v>
      </c>
      <c r="E4481" t="s">
        <v>548</v>
      </c>
      <c r="F4481" s="176" t="n">
        <v>2032</v>
      </c>
      <c r="G4481" s="177" t="n">
        <v>69</v>
      </c>
      <c r="H4481" s="178" t="n">
        <v>21182.6615549855</v>
      </c>
      <c r="I4481" s="179" t="n">
        <v>2116767.05099912</v>
      </c>
      <c r="J4481" s="180" t="str">
        <f>IF(I4481&gt;0,H4481/I4481,0)</f>
      </c>
      <c r="K4481" s="181" t="str">
        <f>1-EXP(-J4481)</f>
      </c>
      <c r="L4481" s="182" t="str">
        <f>IF(G4481=30,1,M4480)</f>
      </c>
      <c r="M4481" s="183" t="str">
        <f>L4481*(1-K4481)</f>
      </c>
    </row>
    <row r="4482">
      <c r="A4482" t="s">
        <v>167</v>
      </c>
      <c r="B4482" t="s">
        <v>257</v>
      </c>
      <c r="C4482" s="35" t="s">
        <v>259</v>
      </c>
      <c r="D4482" t="s">
        <v>530</v>
      </c>
      <c r="E4482" t="s">
        <v>548</v>
      </c>
      <c r="F4482" s="176" t="n">
        <v>2033</v>
      </c>
      <c r="G4482" s="177" t="n">
        <v>30</v>
      </c>
      <c r="H4482" s="178" t="n">
        <v>711.320835288401</v>
      </c>
      <c r="I4482" s="179" t="n">
        <v>4355784.35953248</v>
      </c>
      <c r="J4482" s="180" t="str">
        <f>IF(I4482&gt;0,H4482/I4482,0)</f>
      </c>
      <c r="K4482" s="181" t="str">
        <f>1-EXP(-J4482)</f>
      </c>
      <c r="L4482" s="182" t="str">
        <f>IF(G4482=30,1,M4481)</f>
      </c>
      <c r="M4482" s="183" t="str">
        <f>L4482*(1-K4482)</f>
      </c>
    </row>
    <row r="4483">
      <c r="A4483" t="s">
        <v>167</v>
      </c>
      <c r="B4483" t="s">
        <v>257</v>
      </c>
      <c r="C4483" s="35" t="s">
        <v>259</v>
      </c>
      <c r="D4483" t="s">
        <v>530</v>
      </c>
      <c r="E4483" t="s">
        <v>548</v>
      </c>
      <c r="F4483" s="176" t="n">
        <v>2033</v>
      </c>
      <c r="G4483" s="177" t="n">
        <v>31</v>
      </c>
      <c r="H4483" s="178" t="n">
        <v>1058.28906783718</v>
      </c>
      <c r="I4483" s="179" t="n">
        <v>4336888.28835695</v>
      </c>
      <c r="J4483" s="180" t="str">
        <f>IF(I4483&gt;0,H4483/I4483,0)</f>
      </c>
      <c r="K4483" s="181" t="str">
        <f>1-EXP(-J4483)</f>
      </c>
      <c r="L4483" s="182" t="str">
        <f>IF(G4483=30,1,M4482)</f>
      </c>
      <c r="M4483" s="183" t="str">
        <f>L4483*(1-K4483)</f>
      </c>
    </row>
    <row r="4484">
      <c r="A4484" t="s">
        <v>167</v>
      </c>
      <c r="B4484" t="s">
        <v>257</v>
      </c>
      <c r="C4484" s="35" t="s">
        <v>259</v>
      </c>
      <c r="D4484" t="s">
        <v>530</v>
      </c>
      <c r="E4484" t="s">
        <v>548</v>
      </c>
      <c r="F4484" s="176" t="n">
        <v>2033</v>
      </c>
      <c r="G4484" s="177" t="n">
        <v>32</v>
      </c>
      <c r="H4484" s="178" t="n">
        <v>1130.18548476451</v>
      </c>
      <c r="I4484" s="179" t="n">
        <v>4318287.37976674</v>
      </c>
      <c r="J4484" s="180" t="str">
        <f>IF(I4484&gt;0,H4484/I4484,0)</f>
      </c>
      <c r="K4484" s="181" t="str">
        <f>1-EXP(-J4484)</f>
      </c>
      <c r="L4484" s="182" t="str">
        <f>IF(G4484=30,1,M4483)</f>
      </c>
      <c r="M4484" s="183" t="str">
        <f>L4484*(1-K4484)</f>
      </c>
    </row>
    <row r="4485">
      <c r="A4485" t="s">
        <v>167</v>
      </c>
      <c r="B4485" t="s">
        <v>257</v>
      </c>
      <c r="C4485" s="35" t="s">
        <v>259</v>
      </c>
      <c r="D4485" t="s">
        <v>530</v>
      </c>
      <c r="E4485" t="s">
        <v>548</v>
      </c>
      <c r="F4485" s="176" t="n">
        <v>2033</v>
      </c>
      <c r="G4485" s="177" t="n">
        <v>33</v>
      </c>
      <c r="H4485" s="178" t="n">
        <v>1218.33242173692</v>
      </c>
      <c r="I4485" s="179" t="n">
        <v>4319452.86298614</v>
      </c>
      <c r="J4485" s="180" t="str">
        <f>IF(I4485&gt;0,H4485/I4485,0)</f>
      </c>
      <c r="K4485" s="181" t="str">
        <f>1-EXP(-J4485)</f>
      </c>
      <c r="L4485" s="182" t="str">
        <f>IF(G4485=30,1,M4484)</f>
      </c>
      <c r="M4485" s="183" t="str">
        <f>L4485*(1-K4485)</f>
      </c>
    </row>
    <row r="4486">
      <c r="A4486" t="s">
        <v>167</v>
      </c>
      <c r="B4486" t="s">
        <v>257</v>
      </c>
      <c r="C4486" s="35" t="s">
        <v>259</v>
      </c>
      <c r="D4486" t="s">
        <v>530</v>
      </c>
      <c r="E4486" t="s">
        <v>548</v>
      </c>
      <c r="F4486" s="176" t="n">
        <v>2033</v>
      </c>
      <c r="G4486" s="177" t="n">
        <v>34</v>
      </c>
      <c r="H4486" s="178" t="n">
        <v>1331.0395837874</v>
      </c>
      <c r="I4486" s="179" t="n">
        <v>4359473.82300502</v>
      </c>
      <c r="J4486" s="180" t="str">
        <f>IF(I4486&gt;0,H4486/I4486,0)</f>
      </c>
      <c r="K4486" s="181" t="str">
        <f>1-EXP(-J4486)</f>
      </c>
      <c r="L4486" s="182" t="str">
        <f>IF(G4486=30,1,M4485)</f>
      </c>
      <c r="M4486" s="183" t="str">
        <f>L4486*(1-K4486)</f>
      </c>
    </row>
    <row r="4487">
      <c r="A4487" t="s">
        <v>167</v>
      </c>
      <c r="B4487" t="s">
        <v>257</v>
      </c>
      <c r="C4487" s="35" t="s">
        <v>259</v>
      </c>
      <c r="D4487" t="s">
        <v>530</v>
      </c>
      <c r="E4487" t="s">
        <v>548</v>
      </c>
      <c r="F4487" s="176" t="n">
        <v>2033</v>
      </c>
      <c r="G4487" s="177" t="n">
        <v>35</v>
      </c>
      <c r="H4487" s="178" t="n">
        <v>1449.87126553177</v>
      </c>
      <c r="I4487" s="179" t="n">
        <v>4402055.56207783</v>
      </c>
      <c r="J4487" s="180" t="str">
        <f>IF(I4487&gt;0,H4487/I4487,0)</f>
      </c>
      <c r="K4487" s="181" t="str">
        <f>1-EXP(-J4487)</f>
      </c>
      <c r="L4487" s="182" t="str">
        <f>IF(G4487=30,1,M4486)</f>
      </c>
      <c r="M4487" s="183" t="str">
        <f>L4487*(1-K4487)</f>
      </c>
    </row>
    <row r="4488">
      <c r="A4488" t="s">
        <v>167</v>
      </c>
      <c r="B4488" t="s">
        <v>257</v>
      </c>
      <c r="C4488" s="35" t="s">
        <v>259</v>
      </c>
      <c r="D4488" t="s">
        <v>530</v>
      </c>
      <c r="E4488" t="s">
        <v>548</v>
      </c>
      <c r="F4488" s="176" t="n">
        <v>2033</v>
      </c>
      <c r="G4488" s="177" t="n">
        <v>36</v>
      </c>
      <c r="H4488" s="178" t="n">
        <v>1889.58266808499</v>
      </c>
      <c r="I4488" s="179" t="n">
        <v>4398356.7804155</v>
      </c>
      <c r="J4488" s="180" t="str">
        <f>IF(I4488&gt;0,H4488/I4488,0)</f>
      </c>
      <c r="K4488" s="181" t="str">
        <f>1-EXP(-J4488)</f>
      </c>
      <c r="L4488" s="182" t="str">
        <f>IF(G4488=30,1,M4487)</f>
      </c>
      <c r="M4488" s="183" t="str">
        <f>L4488*(1-K4488)</f>
      </c>
    </row>
    <row r="4489">
      <c r="A4489" t="s">
        <v>167</v>
      </c>
      <c r="B4489" t="s">
        <v>257</v>
      </c>
      <c r="C4489" s="35" t="s">
        <v>259</v>
      </c>
      <c r="D4489" t="s">
        <v>530</v>
      </c>
      <c r="E4489" t="s">
        <v>548</v>
      </c>
      <c r="F4489" s="176" t="n">
        <v>2033</v>
      </c>
      <c r="G4489" s="177" t="n">
        <v>37</v>
      </c>
      <c r="H4489" s="178" t="n">
        <v>2013.53622907087</v>
      </c>
      <c r="I4489" s="179" t="n">
        <v>4335737.77551364</v>
      </c>
      <c r="J4489" s="180" t="str">
        <f>IF(I4489&gt;0,H4489/I4489,0)</f>
      </c>
      <c r="K4489" s="181" t="str">
        <f>1-EXP(-J4489)</f>
      </c>
      <c r="L4489" s="182" t="str">
        <f>IF(G4489=30,1,M4488)</f>
      </c>
      <c r="M4489" s="183" t="str">
        <f>L4489*(1-K4489)</f>
      </c>
    </row>
    <row r="4490">
      <c r="A4490" t="s">
        <v>167</v>
      </c>
      <c r="B4490" t="s">
        <v>257</v>
      </c>
      <c r="C4490" s="35" t="s">
        <v>259</v>
      </c>
      <c r="D4490" t="s">
        <v>530</v>
      </c>
      <c r="E4490" t="s">
        <v>548</v>
      </c>
      <c r="F4490" s="176" t="n">
        <v>2033</v>
      </c>
      <c r="G4490" s="177" t="n">
        <v>38</v>
      </c>
      <c r="H4490" s="178" t="n">
        <v>2155.11530355524</v>
      </c>
      <c r="I4490" s="179" t="n">
        <v>4270996.91822966</v>
      </c>
      <c r="J4490" s="180" t="str">
        <f>IF(I4490&gt;0,H4490/I4490,0)</f>
      </c>
      <c r="K4490" s="181" t="str">
        <f>1-EXP(-J4490)</f>
      </c>
      <c r="L4490" s="182" t="str">
        <f>IF(G4490=30,1,M4489)</f>
      </c>
      <c r="M4490" s="183" t="str">
        <f>L4490*(1-K4490)</f>
      </c>
    </row>
    <row r="4491">
      <c r="A4491" t="s">
        <v>167</v>
      </c>
      <c r="B4491" t="s">
        <v>257</v>
      </c>
      <c r="C4491" s="35" t="s">
        <v>259</v>
      </c>
      <c r="D4491" t="s">
        <v>530</v>
      </c>
      <c r="E4491" t="s">
        <v>548</v>
      </c>
      <c r="F4491" s="176" t="n">
        <v>2033</v>
      </c>
      <c r="G4491" s="177" t="n">
        <v>39</v>
      </c>
      <c r="H4491" s="178" t="n">
        <v>2242.88975147303</v>
      </c>
      <c r="I4491" s="179" t="n">
        <v>4215597.35966141</v>
      </c>
      <c r="J4491" s="180" t="str">
        <f>IF(I4491&gt;0,H4491/I4491,0)</f>
      </c>
      <c r="K4491" s="181" t="str">
        <f>1-EXP(-J4491)</f>
      </c>
      <c r="L4491" s="182" t="str">
        <f>IF(G4491=30,1,M4490)</f>
      </c>
      <c r="M4491" s="183" t="str">
        <f>L4491*(1-K4491)</f>
      </c>
    </row>
    <row r="4492">
      <c r="A4492" t="s">
        <v>167</v>
      </c>
      <c r="B4492" t="s">
        <v>257</v>
      </c>
      <c r="C4492" s="35" t="s">
        <v>259</v>
      </c>
      <c r="D4492" t="s">
        <v>530</v>
      </c>
      <c r="E4492" t="s">
        <v>548</v>
      </c>
      <c r="F4492" s="176" t="n">
        <v>2033</v>
      </c>
      <c r="G4492" s="177" t="n">
        <v>40</v>
      </c>
      <c r="H4492" s="178" t="n">
        <v>2404.35242155834</v>
      </c>
      <c r="I4492" s="179" t="n">
        <v>4162648.15631949</v>
      </c>
      <c r="J4492" s="180" t="str">
        <f>IF(I4492&gt;0,H4492/I4492,0)</f>
      </c>
      <c r="K4492" s="181" t="str">
        <f>1-EXP(-J4492)</f>
      </c>
      <c r="L4492" s="182" t="str">
        <f>IF(G4492=30,1,M4491)</f>
      </c>
      <c r="M4492" s="183" t="str">
        <f>L4492*(1-K4492)</f>
      </c>
    </row>
    <row r="4493">
      <c r="A4493" t="s">
        <v>167</v>
      </c>
      <c r="B4493" t="s">
        <v>257</v>
      </c>
      <c r="C4493" s="35" t="s">
        <v>259</v>
      </c>
      <c r="D4493" t="s">
        <v>530</v>
      </c>
      <c r="E4493" t="s">
        <v>548</v>
      </c>
      <c r="F4493" s="176" t="n">
        <v>2033</v>
      </c>
      <c r="G4493" s="177" t="n">
        <v>41</v>
      </c>
      <c r="H4493" s="178" t="n">
        <v>3118.9711439003</v>
      </c>
      <c r="I4493" s="179" t="n">
        <v>4144375.74522853</v>
      </c>
      <c r="J4493" s="180" t="str">
        <f>IF(I4493&gt;0,H4493/I4493,0)</f>
      </c>
      <c r="K4493" s="181" t="str">
        <f>1-EXP(-J4493)</f>
      </c>
      <c r="L4493" s="182" t="str">
        <f>IF(G4493=30,1,M4492)</f>
      </c>
      <c r="M4493" s="183" t="str">
        <f>L4493*(1-K4493)</f>
      </c>
    </row>
    <row r="4494">
      <c r="A4494" t="s">
        <v>167</v>
      </c>
      <c r="B4494" t="s">
        <v>257</v>
      </c>
      <c r="C4494" s="35" t="s">
        <v>259</v>
      </c>
      <c r="D4494" t="s">
        <v>530</v>
      </c>
      <c r="E4494" t="s">
        <v>548</v>
      </c>
      <c r="F4494" s="176" t="n">
        <v>2033</v>
      </c>
      <c r="G4494" s="177" t="n">
        <v>42</v>
      </c>
      <c r="H4494" s="178" t="n">
        <v>3428.92303188728</v>
      </c>
      <c r="I4494" s="179" t="n">
        <v>4120342.73142725</v>
      </c>
      <c r="J4494" s="180" t="str">
        <f>IF(I4494&gt;0,H4494/I4494,0)</f>
      </c>
      <c r="K4494" s="181" t="str">
        <f>1-EXP(-J4494)</f>
      </c>
      <c r="L4494" s="182" t="str">
        <f>IF(G4494=30,1,M4493)</f>
      </c>
      <c r="M4494" s="183" t="str">
        <f>L4494*(1-K4494)</f>
      </c>
    </row>
    <row r="4495">
      <c r="A4495" t="s">
        <v>167</v>
      </c>
      <c r="B4495" t="s">
        <v>257</v>
      </c>
      <c r="C4495" s="35" t="s">
        <v>259</v>
      </c>
      <c r="D4495" t="s">
        <v>530</v>
      </c>
      <c r="E4495" t="s">
        <v>548</v>
      </c>
      <c r="F4495" s="176" t="n">
        <v>2033</v>
      </c>
      <c r="G4495" s="177" t="n">
        <v>43</v>
      </c>
      <c r="H4495" s="178" t="n">
        <v>3798.82184183108</v>
      </c>
      <c r="I4495" s="179" t="n">
        <v>4099533.2729322</v>
      </c>
      <c r="J4495" s="180" t="str">
        <f>IF(I4495&gt;0,H4495/I4495,0)</f>
      </c>
      <c r="K4495" s="181" t="str">
        <f>1-EXP(-J4495)</f>
      </c>
      <c r="L4495" s="182" t="str">
        <f>IF(G4495=30,1,M4494)</f>
      </c>
      <c r="M4495" s="183" t="str">
        <f>L4495*(1-K4495)</f>
      </c>
    </row>
    <row r="4496">
      <c r="A4496" t="s">
        <v>167</v>
      </c>
      <c r="B4496" t="s">
        <v>257</v>
      </c>
      <c r="C4496" s="35" t="s">
        <v>259</v>
      </c>
      <c r="D4496" t="s">
        <v>530</v>
      </c>
      <c r="E4496" t="s">
        <v>548</v>
      </c>
      <c r="F4496" s="176" t="n">
        <v>2033</v>
      </c>
      <c r="G4496" s="177" t="n">
        <v>44</v>
      </c>
      <c r="H4496" s="178" t="n">
        <v>4017.09909774723</v>
      </c>
      <c r="I4496" s="179" t="n">
        <v>4101200.17188669</v>
      </c>
      <c r="J4496" s="180" t="str">
        <f>IF(I4496&gt;0,H4496/I4496,0)</f>
      </c>
      <c r="K4496" s="181" t="str">
        <f>1-EXP(-J4496)</f>
      </c>
      <c r="L4496" s="182" t="str">
        <f>IF(G4496=30,1,M4495)</f>
      </c>
      <c r="M4496" s="183" t="str">
        <f>L4496*(1-K4496)</f>
      </c>
    </row>
    <row r="4497">
      <c r="A4497" t="s">
        <v>167</v>
      </c>
      <c r="B4497" t="s">
        <v>257</v>
      </c>
      <c r="C4497" s="35" t="s">
        <v>259</v>
      </c>
      <c r="D4497" t="s">
        <v>530</v>
      </c>
      <c r="E4497" t="s">
        <v>548</v>
      </c>
      <c r="F4497" s="176" t="n">
        <v>2033</v>
      </c>
      <c r="G4497" s="177" t="n">
        <v>45</v>
      </c>
      <c r="H4497" s="178" t="n">
        <v>4395.15151309085</v>
      </c>
      <c r="I4497" s="179" t="n">
        <v>4057015.73831159</v>
      </c>
      <c r="J4497" s="180" t="str">
        <f>IF(I4497&gt;0,H4497/I4497,0)</f>
      </c>
      <c r="K4497" s="181" t="str">
        <f>1-EXP(-J4497)</f>
      </c>
      <c r="L4497" s="182" t="str">
        <f>IF(G4497=30,1,M4496)</f>
      </c>
      <c r="M4497" s="183" t="str">
        <f>L4497*(1-K4497)</f>
      </c>
    </row>
    <row r="4498">
      <c r="A4498" t="s">
        <v>167</v>
      </c>
      <c r="B4498" t="s">
        <v>257</v>
      </c>
      <c r="C4498" s="35" t="s">
        <v>259</v>
      </c>
      <c r="D4498" t="s">
        <v>530</v>
      </c>
      <c r="E4498" t="s">
        <v>548</v>
      </c>
      <c r="F4498" s="176" t="n">
        <v>2033</v>
      </c>
      <c r="G4498" s="177" t="n">
        <v>46</v>
      </c>
      <c r="H4498" s="178" t="n">
        <v>5514.44837663404</v>
      </c>
      <c r="I4498" s="179" t="n">
        <v>4003957.38442868</v>
      </c>
      <c r="J4498" s="180" t="str">
        <f>IF(I4498&gt;0,H4498/I4498,0)</f>
      </c>
      <c r="K4498" s="181" t="str">
        <f>1-EXP(-J4498)</f>
      </c>
      <c r="L4498" s="182" t="str">
        <f>IF(G4498=30,1,M4497)</f>
      </c>
      <c r="M4498" s="183" t="str">
        <f>L4498*(1-K4498)</f>
      </c>
    </row>
    <row r="4499">
      <c r="A4499" t="s">
        <v>167</v>
      </c>
      <c r="B4499" t="s">
        <v>257</v>
      </c>
      <c r="C4499" s="35" t="s">
        <v>259</v>
      </c>
      <c r="D4499" t="s">
        <v>530</v>
      </c>
      <c r="E4499" t="s">
        <v>548</v>
      </c>
      <c r="F4499" s="176" t="n">
        <v>2033</v>
      </c>
      <c r="G4499" s="177" t="n">
        <v>47</v>
      </c>
      <c r="H4499" s="178" t="n">
        <v>6146.98955040526</v>
      </c>
      <c r="I4499" s="179" t="n">
        <v>4011866.42319077</v>
      </c>
      <c r="J4499" s="180" t="str">
        <f>IF(I4499&gt;0,H4499/I4499,0)</f>
      </c>
      <c r="K4499" s="181" t="str">
        <f>1-EXP(-J4499)</f>
      </c>
      <c r="L4499" s="182" t="str">
        <f>IF(G4499=30,1,M4498)</f>
      </c>
      <c r="M4499" s="183" t="str">
        <f>L4499*(1-K4499)</f>
      </c>
    </row>
    <row r="4500">
      <c r="A4500" t="s">
        <v>167</v>
      </c>
      <c r="B4500" t="s">
        <v>257</v>
      </c>
      <c r="C4500" s="35" t="s">
        <v>259</v>
      </c>
      <c r="D4500" t="s">
        <v>530</v>
      </c>
      <c r="E4500" t="s">
        <v>548</v>
      </c>
      <c r="F4500" s="176" t="n">
        <v>2033</v>
      </c>
      <c r="G4500" s="177" t="n">
        <v>48</v>
      </c>
      <c r="H4500" s="178" t="n">
        <v>6975.42935246991</v>
      </c>
      <c r="I4500" s="179" t="n">
        <v>4075315.61402492</v>
      </c>
      <c r="J4500" s="180" t="str">
        <f>IF(I4500&gt;0,H4500/I4500,0)</f>
      </c>
      <c r="K4500" s="181" t="str">
        <f>1-EXP(-J4500)</f>
      </c>
      <c r="L4500" s="182" t="str">
        <f>IF(G4500=30,1,M4499)</f>
      </c>
      <c r="M4500" s="183" t="str">
        <f>L4500*(1-K4500)</f>
      </c>
    </row>
    <row r="4501">
      <c r="A4501" t="s">
        <v>167</v>
      </c>
      <c r="B4501" t="s">
        <v>257</v>
      </c>
      <c r="C4501" s="35" t="s">
        <v>259</v>
      </c>
      <c r="D4501" t="s">
        <v>530</v>
      </c>
      <c r="E4501" t="s">
        <v>548</v>
      </c>
      <c r="F4501" s="176" t="n">
        <v>2033</v>
      </c>
      <c r="G4501" s="177" t="n">
        <v>49</v>
      </c>
      <c r="H4501" s="178" t="n">
        <v>7639.66692916521</v>
      </c>
      <c r="I4501" s="179" t="n">
        <v>4096749.95667352</v>
      </c>
      <c r="J4501" s="180" t="str">
        <f>IF(I4501&gt;0,H4501/I4501,0)</f>
      </c>
      <c r="K4501" s="181" t="str">
        <f>1-EXP(-J4501)</f>
      </c>
      <c r="L4501" s="182" t="str">
        <f>IF(G4501=30,1,M4500)</f>
      </c>
      <c r="M4501" s="183" t="str">
        <f>L4501*(1-K4501)</f>
      </c>
    </row>
    <row r="4502">
      <c r="A4502" t="s">
        <v>167</v>
      </c>
      <c r="B4502" t="s">
        <v>257</v>
      </c>
      <c r="C4502" s="35" t="s">
        <v>259</v>
      </c>
      <c r="D4502" t="s">
        <v>530</v>
      </c>
      <c r="E4502" t="s">
        <v>548</v>
      </c>
      <c r="F4502" s="176" t="n">
        <v>2033</v>
      </c>
      <c r="G4502" s="177" t="n">
        <v>50</v>
      </c>
      <c r="H4502" s="178" t="n">
        <v>8127.82957115935</v>
      </c>
      <c r="I4502" s="179" t="n">
        <v>4059974.07893357</v>
      </c>
      <c r="J4502" s="180" t="str">
        <f>IF(I4502&gt;0,H4502/I4502,0)</f>
      </c>
      <c r="K4502" s="181" t="str">
        <f>1-EXP(-J4502)</f>
      </c>
      <c r="L4502" s="182" t="str">
        <f>IF(G4502=30,1,M4501)</f>
      </c>
      <c r="M4502" s="183" t="str">
        <f>L4502*(1-K4502)</f>
      </c>
    </row>
    <row r="4503">
      <c r="A4503" t="s">
        <v>167</v>
      </c>
      <c r="B4503" t="s">
        <v>257</v>
      </c>
      <c r="C4503" s="35" t="s">
        <v>259</v>
      </c>
      <c r="D4503" t="s">
        <v>530</v>
      </c>
      <c r="E4503" t="s">
        <v>548</v>
      </c>
      <c r="F4503" s="176" t="n">
        <v>2033</v>
      </c>
      <c r="G4503" s="177" t="n">
        <v>51</v>
      </c>
      <c r="H4503" s="178" t="n">
        <v>9028.34589838477</v>
      </c>
      <c r="I4503" s="179" t="n">
        <v>3998659.77761225</v>
      </c>
      <c r="J4503" s="180" t="str">
        <f>IF(I4503&gt;0,H4503/I4503,0)</f>
      </c>
      <c r="K4503" s="181" t="str">
        <f>1-EXP(-J4503)</f>
      </c>
      <c r="L4503" s="182" t="str">
        <f>IF(G4503=30,1,M4502)</f>
      </c>
      <c r="M4503" s="183" t="str">
        <f>L4503*(1-K4503)</f>
      </c>
    </row>
    <row r="4504">
      <c r="A4504" t="s">
        <v>167</v>
      </c>
      <c r="B4504" t="s">
        <v>257</v>
      </c>
      <c r="C4504" s="35" t="s">
        <v>259</v>
      </c>
      <c r="D4504" t="s">
        <v>530</v>
      </c>
      <c r="E4504" t="s">
        <v>548</v>
      </c>
      <c r="F4504" s="176" t="n">
        <v>2033</v>
      </c>
      <c r="G4504" s="177" t="n">
        <v>52</v>
      </c>
      <c r="H4504" s="178" t="n">
        <v>9470.76458372437</v>
      </c>
      <c r="I4504" s="179" t="n">
        <v>3930294.13822696</v>
      </c>
      <c r="J4504" s="180" t="str">
        <f>IF(I4504&gt;0,H4504/I4504,0)</f>
      </c>
      <c r="K4504" s="181" t="str">
        <f>1-EXP(-J4504)</f>
      </c>
      <c r="L4504" s="182" t="str">
        <f>IF(G4504=30,1,M4503)</f>
      </c>
      <c r="M4504" s="183" t="str">
        <f>L4504*(1-K4504)</f>
      </c>
    </row>
    <row r="4505">
      <c r="A4505" t="s">
        <v>167</v>
      </c>
      <c r="B4505" t="s">
        <v>257</v>
      </c>
      <c r="C4505" s="35" t="s">
        <v>259</v>
      </c>
      <c r="D4505" t="s">
        <v>530</v>
      </c>
      <c r="E4505" t="s">
        <v>548</v>
      </c>
      <c r="F4505" s="176" t="n">
        <v>2033</v>
      </c>
      <c r="G4505" s="177" t="n">
        <v>53</v>
      </c>
      <c r="H4505" s="178" t="n">
        <v>9957.97022719473</v>
      </c>
      <c r="I4505" s="179" t="n">
        <v>3866916.45276744</v>
      </c>
      <c r="J4505" s="180" t="str">
        <f>IF(I4505&gt;0,H4505/I4505,0)</f>
      </c>
      <c r="K4505" s="181" t="str">
        <f>1-EXP(-J4505)</f>
      </c>
      <c r="L4505" s="182" t="str">
        <f>IF(G4505=30,1,M4504)</f>
      </c>
      <c r="M4505" s="183" t="str">
        <f>L4505*(1-K4505)</f>
      </c>
    </row>
    <row r="4506">
      <c r="A4506" t="s">
        <v>167</v>
      </c>
      <c r="B4506" t="s">
        <v>257</v>
      </c>
      <c r="C4506" s="35" t="s">
        <v>259</v>
      </c>
      <c r="D4506" t="s">
        <v>530</v>
      </c>
      <c r="E4506" t="s">
        <v>548</v>
      </c>
      <c r="F4506" s="176" t="n">
        <v>2033</v>
      </c>
      <c r="G4506" s="177" t="n">
        <v>54</v>
      </c>
      <c r="H4506" s="178" t="n">
        <v>10554.7352111318</v>
      </c>
      <c r="I4506" s="179" t="n">
        <v>3789883.12674492</v>
      </c>
      <c r="J4506" s="180" t="str">
        <f>IF(I4506&gt;0,H4506/I4506,0)</f>
      </c>
      <c r="K4506" s="181" t="str">
        <f>1-EXP(-J4506)</f>
      </c>
      <c r="L4506" s="182" t="str">
        <f>IF(G4506=30,1,M4505)</f>
      </c>
      <c r="M4506" s="183" t="str">
        <f>L4506*(1-K4506)</f>
      </c>
    </row>
    <row r="4507">
      <c r="A4507" t="s">
        <v>167</v>
      </c>
      <c r="B4507" t="s">
        <v>257</v>
      </c>
      <c r="C4507" s="35" t="s">
        <v>259</v>
      </c>
      <c r="D4507" t="s">
        <v>530</v>
      </c>
      <c r="E4507" t="s">
        <v>548</v>
      </c>
      <c r="F4507" s="176" t="n">
        <v>2033</v>
      </c>
      <c r="G4507" s="177" t="n">
        <v>55</v>
      </c>
      <c r="H4507" s="178" t="n">
        <v>11170.5845435285</v>
      </c>
      <c r="I4507" s="179" t="n">
        <v>3688685.83525027</v>
      </c>
      <c r="J4507" s="180" t="str">
        <f>IF(I4507&gt;0,H4507/I4507,0)</f>
      </c>
      <c r="K4507" s="181" t="str">
        <f>1-EXP(-J4507)</f>
      </c>
      <c r="L4507" s="182" t="str">
        <f>IF(G4507=30,1,M4506)</f>
      </c>
      <c r="M4507" s="183" t="str">
        <f>L4507*(1-K4507)</f>
      </c>
    </row>
    <row r="4508">
      <c r="A4508" t="s">
        <v>167</v>
      </c>
      <c r="B4508" t="s">
        <v>257</v>
      </c>
      <c r="C4508" s="35" t="s">
        <v>259</v>
      </c>
      <c r="D4508" t="s">
        <v>530</v>
      </c>
      <c r="E4508" t="s">
        <v>548</v>
      </c>
      <c r="F4508" s="176" t="n">
        <v>2033</v>
      </c>
      <c r="G4508" s="177" t="n">
        <v>56</v>
      </c>
      <c r="H4508" s="178" t="n">
        <v>11873.4900485478</v>
      </c>
      <c r="I4508" s="179" t="n">
        <v>3591207.48062945</v>
      </c>
      <c r="J4508" s="180" t="str">
        <f>IF(I4508&gt;0,H4508/I4508,0)</f>
      </c>
      <c r="K4508" s="181" t="str">
        <f>1-EXP(-J4508)</f>
      </c>
      <c r="L4508" s="182" t="str">
        <f>IF(G4508=30,1,M4507)</f>
      </c>
      <c r="M4508" s="183" t="str">
        <f>L4508*(1-K4508)</f>
      </c>
    </row>
    <row r="4509">
      <c r="A4509" t="s">
        <v>167</v>
      </c>
      <c r="B4509" t="s">
        <v>257</v>
      </c>
      <c r="C4509" s="35" t="s">
        <v>259</v>
      </c>
      <c r="D4509" t="s">
        <v>530</v>
      </c>
      <c r="E4509" t="s">
        <v>548</v>
      </c>
      <c r="F4509" s="176" t="n">
        <v>2033</v>
      </c>
      <c r="G4509" s="177" t="n">
        <v>57</v>
      </c>
      <c r="H4509" s="178" t="n">
        <v>12729.1361678794</v>
      </c>
      <c r="I4509" s="179" t="n">
        <v>3507687.30287597</v>
      </c>
      <c r="J4509" s="180" t="str">
        <f>IF(I4509&gt;0,H4509/I4509,0)</f>
      </c>
      <c r="K4509" s="181" t="str">
        <f>1-EXP(-J4509)</f>
      </c>
      <c r="L4509" s="182" t="str">
        <f>IF(G4509=30,1,M4508)</f>
      </c>
      <c r="M4509" s="183" t="str">
        <f>L4509*(1-K4509)</f>
      </c>
    </row>
    <row r="4510">
      <c r="A4510" t="s">
        <v>167</v>
      </c>
      <c r="B4510" t="s">
        <v>257</v>
      </c>
      <c r="C4510" s="35" t="s">
        <v>259</v>
      </c>
      <c r="D4510" t="s">
        <v>530</v>
      </c>
      <c r="E4510" t="s">
        <v>548</v>
      </c>
      <c r="F4510" s="176" t="n">
        <v>2033</v>
      </c>
      <c r="G4510" s="177" t="n">
        <v>58</v>
      </c>
      <c r="H4510" s="178" t="n">
        <v>13577.3124504257</v>
      </c>
      <c r="I4510" s="179" t="n">
        <v>3411360.59338242</v>
      </c>
      <c r="J4510" s="180" t="str">
        <f>IF(I4510&gt;0,H4510/I4510,0)</f>
      </c>
      <c r="K4510" s="181" t="str">
        <f>1-EXP(-J4510)</f>
      </c>
      <c r="L4510" s="182" t="str">
        <f>IF(G4510=30,1,M4509)</f>
      </c>
      <c r="M4510" s="183" t="str">
        <f>L4510*(1-K4510)</f>
      </c>
    </row>
    <row r="4511">
      <c r="A4511" t="s">
        <v>167</v>
      </c>
      <c r="B4511" t="s">
        <v>257</v>
      </c>
      <c r="C4511" s="35" t="s">
        <v>259</v>
      </c>
      <c r="D4511" t="s">
        <v>530</v>
      </c>
      <c r="E4511" t="s">
        <v>548</v>
      </c>
      <c r="F4511" s="176" t="n">
        <v>2033</v>
      </c>
      <c r="G4511" s="177" t="n">
        <v>59</v>
      </c>
      <c r="H4511" s="178" t="n">
        <v>13927.9440687859</v>
      </c>
      <c r="I4511" s="179" t="n">
        <v>3328957.66484206</v>
      </c>
      <c r="J4511" s="180" t="str">
        <f>IF(I4511&gt;0,H4511/I4511,0)</f>
      </c>
      <c r="K4511" s="181" t="str">
        <f>1-EXP(-J4511)</f>
      </c>
      <c r="L4511" s="182" t="str">
        <f>IF(G4511=30,1,M4510)</f>
      </c>
      <c r="M4511" s="183" t="str">
        <f>L4511*(1-K4511)</f>
      </c>
    </row>
    <row r="4512">
      <c r="A4512" t="s">
        <v>167</v>
      </c>
      <c r="B4512" t="s">
        <v>257</v>
      </c>
      <c r="C4512" s="35" t="s">
        <v>259</v>
      </c>
      <c r="D4512" t="s">
        <v>530</v>
      </c>
      <c r="E4512" t="s">
        <v>548</v>
      </c>
      <c r="F4512" s="176" t="n">
        <v>2033</v>
      </c>
      <c r="G4512" s="177" t="n">
        <v>60</v>
      </c>
      <c r="H4512" s="178" t="n">
        <v>14521.3348130873</v>
      </c>
      <c r="I4512" s="179" t="n">
        <v>3246435.05178131</v>
      </c>
      <c r="J4512" s="180" t="str">
        <f>IF(I4512&gt;0,H4512/I4512,0)</f>
      </c>
      <c r="K4512" s="181" t="str">
        <f>1-EXP(-J4512)</f>
      </c>
      <c r="L4512" s="182" t="str">
        <f>IF(G4512=30,1,M4511)</f>
      </c>
      <c r="M4512" s="183" t="str">
        <f>L4512*(1-K4512)</f>
      </c>
    </row>
    <row r="4513">
      <c r="A4513" t="s">
        <v>167</v>
      </c>
      <c r="B4513" t="s">
        <v>257</v>
      </c>
      <c r="C4513" s="35" t="s">
        <v>259</v>
      </c>
      <c r="D4513" t="s">
        <v>530</v>
      </c>
      <c r="E4513" t="s">
        <v>548</v>
      </c>
      <c r="F4513" s="176" t="n">
        <v>2033</v>
      </c>
      <c r="G4513" s="177" t="n">
        <v>61</v>
      </c>
      <c r="H4513" s="178" t="n">
        <v>15342.702008329</v>
      </c>
      <c r="I4513" s="179" t="n">
        <v>3143461.72349255</v>
      </c>
      <c r="J4513" s="180" t="str">
        <f>IF(I4513&gt;0,H4513/I4513,0)</f>
      </c>
      <c r="K4513" s="181" t="str">
        <f>1-EXP(-J4513)</f>
      </c>
      <c r="L4513" s="182" t="str">
        <f>IF(G4513=30,1,M4512)</f>
      </c>
      <c r="M4513" s="183" t="str">
        <f>L4513*(1-K4513)</f>
      </c>
    </row>
    <row r="4514">
      <c r="A4514" t="s">
        <v>167</v>
      </c>
      <c r="B4514" t="s">
        <v>257</v>
      </c>
      <c r="C4514" s="35" t="s">
        <v>259</v>
      </c>
      <c r="D4514" t="s">
        <v>530</v>
      </c>
      <c r="E4514" t="s">
        <v>548</v>
      </c>
      <c r="F4514" s="176" t="n">
        <v>2033</v>
      </c>
      <c r="G4514" s="177" t="n">
        <v>62</v>
      </c>
      <c r="H4514" s="178" t="n">
        <v>16047.6270243478</v>
      </c>
      <c r="I4514" s="179" t="n">
        <v>3050526.54255622</v>
      </c>
      <c r="J4514" s="180" t="str">
        <f>IF(I4514&gt;0,H4514/I4514,0)</f>
      </c>
      <c r="K4514" s="181" t="str">
        <f>1-EXP(-J4514)</f>
      </c>
      <c r="L4514" s="182" t="str">
        <f>IF(G4514=30,1,M4513)</f>
      </c>
      <c r="M4514" s="183" t="str">
        <f>L4514*(1-K4514)</f>
      </c>
    </row>
    <row r="4515">
      <c r="A4515" t="s">
        <v>167</v>
      </c>
      <c r="B4515" t="s">
        <v>257</v>
      </c>
      <c r="C4515" s="35" t="s">
        <v>259</v>
      </c>
      <c r="D4515" t="s">
        <v>530</v>
      </c>
      <c r="E4515" t="s">
        <v>548</v>
      </c>
      <c r="F4515" s="176" t="n">
        <v>2033</v>
      </c>
      <c r="G4515" s="177" t="n">
        <v>63</v>
      </c>
      <c r="H4515" s="178" t="n">
        <v>16767.1599826533</v>
      </c>
      <c r="I4515" s="179" t="n">
        <v>2955164.49204656</v>
      </c>
      <c r="J4515" s="180" t="str">
        <f>IF(I4515&gt;0,H4515/I4515,0)</f>
      </c>
      <c r="K4515" s="181" t="str">
        <f>1-EXP(-J4515)</f>
      </c>
      <c r="L4515" s="182" t="str">
        <f>IF(G4515=30,1,M4514)</f>
      </c>
      <c r="M4515" s="183" t="str">
        <f>L4515*(1-K4515)</f>
      </c>
    </row>
    <row r="4516">
      <c r="A4516" t="s">
        <v>167</v>
      </c>
      <c r="B4516" t="s">
        <v>257</v>
      </c>
      <c r="C4516" s="35" t="s">
        <v>259</v>
      </c>
      <c r="D4516" t="s">
        <v>530</v>
      </c>
      <c r="E4516" t="s">
        <v>548</v>
      </c>
      <c r="F4516" s="176" t="n">
        <v>2033</v>
      </c>
      <c r="G4516" s="177" t="n">
        <v>64</v>
      </c>
      <c r="H4516" s="178" t="n">
        <v>17775.4627087908</v>
      </c>
      <c r="I4516" s="179" t="n">
        <v>2844356.84312142</v>
      </c>
      <c r="J4516" s="180" t="str">
        <f>IF(I4516&gt;0,H4516/I4516,0)</f>
      </c>
      <c r="K4516" s="181" t="str">
        <f>1-EXP(-J4516)</f>
      </c>
      <c r="L4516" s="182" t="str">
        <f>IF(G4516=30,1,M4515)</f>
      </c>
      <c r="M4516" s="183" t="str">
        <f>L4516*(1-K4516)</f>
      </c>
    </row>
    <row r="4517">
      <c r="A4517" t="s">
        <v>167</v>
      </c>
      <c r="B4517" t="s">
        <v>257</v>
      </c>
      <c r="C4517" s="35" t="s">
        <v>259</v>
      </c>
      <c r="D4517" t="s">
        <v>530</v>
      </c>
      <c r="E4517" t="s">
        <v>548</v>
      </c>
      <c r="F4517" s="176" t="n">
        <v>2033</v>
      </c>
      <c r="G4517" s="177" t="n">
        <v>65</v>
      </c>
      <c r="H4517" s="178" t="n">
        <v>18949.7797268005</v>
      </c>
      <c r="I4517" s="179" t="n">
        <v>2725360.99813524</v>
      </c>
      <c r="J4517" s="180" t="str">
        <f>IF(I4517&gt;0,H4517/I4517,0)</f>
      </c>
      <c r="K4517" s="181" t="str">
        <f>1-EXP(-J4517)</f>
      </c>
      <c r="L4517" s="182" t="str">
        <f>IF(G4517=30,1,M4516)</f>
      </c>
      <c r="M4517" s="183" t="str">
        <f>L4517*(1-K4517)</f>
      </c>
    </row>
    <row r="4518">
      <c r="A4518" t="s">
        <v>167</v>
      </c>
      <c r="B4518" t="s">
        <v>257</v>
      </c>
      <c r="C4518" s="35" t="s">
        <v>259</v>
      </c>
      <c r="D4518" t="s">
        <v>530</v>
      </c>
      <c r="E4518" t="s">
        <v>548</v>
      </c>
      <c r="F4518" s="176" t="n">
        <v>2033</v>
      </c>
      <c r="G4518" s="177" t="n">
        <v>66</v>
      </c>
      <c r="H4518" s="178" t="n">
        <v>19619.5784032695</v>
      </c>
      <c r="I4518" s="179" t="n">
        <v>2607660.84136107</v>
      </c>
      <c r="J4518" s="180" t="str">
        <f>IF(I4518&gt;0,H4518/I4518,0)</f>
      </c>
      <c r="K4518" s="181" t="str">
        <f>1-EXP(-J4518)</f>
      </c>
      <c r="L4518" s="182" t="str">
        <f>IF(G4518=30,1,M4517)</f>
      </c>
      <c r="M4518" s="183" t="str">
        <f>L4518*(1-K4518)</f>
      </c>
    </row>
    <row r="4519">
      <c r="A4519" t="s">
        <v>167</v>
      </c>
      <c r="B4519" t="s">
        <v>257</v>
      </c>
      <c r="C4519" s="35" t="s">
        <v>259</v>
      </c>
      <c r="D4519" t="s">
        <v>530</v>
      </c>
      <c r="E4519" t="s">
        <v>548</v>
      </c>
      <c r="F4519" s="176" t="n">
        <v>2033</v>
      </c>
      <c r="G4519" s="177" t="n">
        <v>67</v>
      </c>
      <c r="H4519" s="178" t="n">
        <v>20592.1117947011</v>
      </c>
      <c r="I4519" s="179" t="n">
        <v>2477330.24866309</v>
      </c>
      <c r="J4519" s="180" t="str">
        <f>IF(I4519&gt;0,H4519/I4519,0)</f>
      </c>
      <c r="K4519" s="181" t="str">
        <f>1-EXP(-J4519)</f>
      </c>
      <c r="L4519" s="182" t="str">
        <f>IF(G4519=30,1,M4518)</f>
      </c>
      <c r="M4519" s="183" t="str">
        <f>L4519*(1-K4519)</f>
      </c>
    </row>
    <row r="4520">
      <c r="A4520" t="s">
        <v>167</v>
      </c>
      <c r="B4520" t="s">
        <v>257</v>
      </c>
      <c r="C4520" s="35" t="s">
        <v>259</v>
      </c>
      <c r="D4520" t="s">
        <v>530</v>
      </c>
      <c r="E4520" t="s">
        <v>548</v>
      </c>
      <c r="F4520" s="176" t="n">
        <v>2033</v>
      </c>
      <c r="G4520" s="177" t="n">
        <v>68</v>
      </c>
      <c r="H4520" s="178" t="n">
        <v>21302.8289564788</v>
      </c>
      <c r="I4520" s="179" t="n">
        <v>2335908.87044821</v>
      </c>
      <c r="J4520" s="180" t="str">
        <f>IF(I4520&gt;0,H4520/I4520,0)</f>
      </c>
      <c r="K4520" s="181" t="str">
        <f>1-EXP(-J4520)</f>
      </c>
      <c r="L4520" s="182" t="str">
        <f>IF(G4520=30,1,M4519)</f>
      </c>
      <c r="M4520" s="183" t="str">
        <f>L4520*(1-K4520)</f>
      </c>
    </row>
    <row r="4521">
      <c r="A4521" t="s">
        <v>167</v>
      </c>
      <c r="B4521" t="s">
        <v>257</v>
      </c>
      <c r="C4521" s="35" t="s">
        <v>259</v>
      </c>
      <c r="D4521" t="s">
        <v>530</v>
      </c>
      <c r="E4521" t="s">
        <v>548</v>
      </c>
      <c r="F4521" s="176" t="n">
        <v>2033</v>
      </c>
      <c r="G4521" s="177" t="n">
        <v>69</v>
      </c>
      <c r="H4521" s="178" t="n">
        <v>21276.22225122</v>
      </c>
      <c r="I4521" s="179" t="n">
        <v>2195943.82343591</v>
      </c>
      <c r="J4521" s="180" t="str">
        <f>IF(I4521&gt;0,H4521/I4521,0)</f>
      </c>
      <c r="K4521" s="181" t="str">
        <f>1-EXP(-J4521)</f>
      </c>
      <c r="L4521" s="182" t="str">
        <f>IF(G4521=30,1,M4520)</f>
      </c>
      <c r="M4521" s="183" t="str">
        <f>L4521*(1-K4521)</f>
      </c>
    </row>
    <row r="4522">
      <c r="A4522" t="s">
        <v>167</v>
      </c>
      <c r="B4522" t="s">
        <v>257</v>
      </c>
      <c r="C4522" s="35" t="s">
        <v>259</v>
      </c>
      <c r="D4522" t="s">
        <v>530</v>
      </c>
      <c r="E4522" t="s">
        <v>548</v>
      </c>
      <c r="F4522" s="176" t="n">
        <v>2034</v>
      </c>
      <c r="G4522" s="177" t="n">
        <v>30</v>
      </c>
      <c r="H4522" s="178" t="n">
        <v>685.185388461786</v>
      </c>
      <c r="I4522" s="179" t="n">
        <v>4392394.43743615</v>
      </c>
      <c r="J4522" s="180" t="str">
        <f>IF(I4522&gt;0,H4522/I4522,0)</f>
      </c>
      <c r="K4522" s="181" t="str">
        <f>1-EXP(-J4522)</f>
      </c>
      <c r="L4522" s="182" t="str">
        <f>IF(G4522=30,1,M4521)</f>
      </c>
      <c r="M4522" s="183" t="str">
        <f>L4522*(1-K4522)</f>
      </c>
    </row>
    <row r="4523">
      <c r="A4523" t="s">
        <v>167</v>
      </c>
      <c r="B4523" t="s">
        <v>257</v>
      </c>
      <c r="C4523" s="35" t="s">
        <v>259</v>
      </c>
      <c r="D4523" t="s">
        <v>530</v>
      </c>
      <c r="E4523" t="s">
        <v>548</v>
      </c>
      <c r="F4523" s="176" t="n">
        <v>2034</v>
      </c>
      <c r="G4523" s="177" t="n">
        <v>31</v>
      </c>
      <c r="H4523" s="178" t="n">
        <v>1017.54159512296</v>
      </c>
      <c r="I4523" s="179" t="n">
        <v>4350320.46762809</v>
      </c>
      <c r="J4523" s="180" t="str">
        <f>IF(I4523&gt;0,H4523/I4523,0)</f>
      </c>
      <c r="K4523" s="181" t="str">
        <f>1-EXP(-J4523)</f>
      </c>
      <c r="L4523" s="182" t="str">
        <f>IF(G4523=30,1,M4522)</f>
      </c>
      <c r="M4523" s="183" t="str">
        <f>L4523*(1-K4523)</f>
      </c>
    </row>
    <row r="4524">
      <c r="A4524" t="s">
        <v>167</v>
      </c>
      <c r="B4524" t="s">
        <v>257</v>
      </c>
      <c r="C4524" s="35" t="s">
        <v>259</v>
      </c>
      <c r="D4524" t="s">
        <v>530</v>
      </c>
      <c r="E4524" t="s">
        <v>548</v>
      </c>
      <c r="F4524" s="176" t="n">
        <v>2034</v>
      </c>
      <c r="G4524" s="177" t="n">
        <v>32</v>
      </c>
      <c r="H4524" s="178" t="n">
        <v>1091.64643892313</v>
      </c>
      <c r="I4524" s="179" t="n">
        <v>4331367.30682138</v>
      </c>
      <c r="J4524" s="180" t="str">
        <f>IF(I4524&gt;0,H4524/I4524,0)</f>
      </c>
      <c r="K4524" s="181" t="str">
        <f>1-EXP(-J4524)</f>
      </c>
      <c r="L4524" s="182" t="str">
        <f>IF(G4524=30,1,M4523)</f>
      </c>
      <c r="M4524" s="183" t="str">
        <f>L4524*(1-K4524)</f>
      </c>
    </row>
    <row r="4525">
      <c r="A4525" t="s">
        <v>167</v>
      </c>
      <c r="B4525" t="s">
        <v>257</v>
      </c>
      <c r="C4525" s="35" t="s">
        <v>259</v>
      </c>
      <c r="D4525" t="s">
        <v>530</v>
      </c>
      <c r="E4525" t="s">
        <v>548</v>
      </c>
      <c r="F4525" s="176" t="n">
        <v>2034</v>
      </c>
      <c r="G4525" s="177" t="n">
        <v>33</v>
      </c>
      <c r="H4525" s="178" t="n">
        <v>1178.5628644185</v>
      </c>
      <c r="I4525" s="179" t="n">
        <v>4312531.11172033</v>
      </c>
      <c r="J4525" s="180" t="str">
        <f>IF(I4525&gt;0,H4525/I4525,0)</f>
      </c>
      <c r="K4525" s="181" t="str">
        <f>1-EXP(-J4525)</f>
      </c>
      <c r="L4525" s="182" t="str">
        <f>IF(G4525=30,1,M4524)</f>
      </c>
      <c r="M4525" s="183" t="str">
        <f>L4525*(1-K4525)</f>
      </c>
    </row>
    <row r="4526">
      <c r="A4526" t="s">
        <v>167</v>
      </c>
      <c r="B4526" t="s">
        <v>257</v>
      </c>
      <c r="C4526" s="35" t="s">
        <v>259</v>
      </c>
      <c r="D4526" t="s">
        <v>530</v>
      </c>
      <c r="E4526" t="s">
        <v>548</v>
      </c>
      <c r="F4526" s="176" t="n">
        <v>2034</v>
      </c>
      <c r="G4526" s="177" t="n">
        <v>34</v>
      </c>
      <c r="H4526" s="178" t="n">
        <v>1273.48976521283</v>
      </c>
      <c r="I4526" s="179" t="n">
        <v>4313391.99243003</v>
      </c>
      <c r="J4526" s="180" t="str">
        <f>IF(I4526&gt;0,H4526/I4526,0)</f>
      </c>
      <c r="K4526" s="181" t="str">
        <f>1-EXP(-J4526)</f>
      </c>
      <c r="L4526" s="182" t="str">
        <f>IF(G4526=30,1,M4525)</f>
      </c>
      <c r="M4526" s="183" t="str">
        <f>L4526*(1-K4526)</f>
      </c>
    </row>
    <row r="4527">
      <c r="A4527" t="s">
        <v>167</v>
      </c>
      <c r="B4527" t="s">
        <v>257</v>
      </c>
      <c r="C4527" s="35" t="s">
        <v>259</v>
      </c>
      <c r="D4527" t="s">
        <v>530</v>
      </c>
      <c r="E4527" t="s">
        <v>548</v>
      </c>
      <c r="F4527" s="176" t="n">
        <v>2034</v>
      </c>
      <c r="G4527" s="177" t="n">
        <v>35</v>
      </c>
      <c r="H4527" s="178" t="n">
        <v>1410.16441224396</v>
      </c>
      <c r="I4527" s="179" t="n">
        <v>4352996.03625836</v>
      </c>
      <c r="J4527" s="180" t="str">
        <f>IF(I4527&gt;0,H4527/I4527,0)</f>
      </c>
      <c r="K4527" s="181" t="str">
        <f>1-EXP(-J4527)</f>
      </c>
      <c r="L4527" s="182" t="str">
        <f>IF(G4527=30,1,M4526)</f>
      </c>
      <c r="M4527" s="183" t="str">
        <f>L4527*(1-K4527)</f>
      </c>
    </row>
    <row r="4528">
      <c r="A4528" t="s">
        <v>167</v>
      </c>
      <c r="B4528" t="s">
        <v>257</v>
      </c>
      <c r="C4528" s="35" t="s">
        <v>259</v>
      </c>
      <c r="D4528" t="s">
        <v>530</v>
      </c>
      <c r="E4528" t="s">
        <v>548</v>
      </c>
      <c r="F4528" s="176" t="n">
        <v>2034</v>
      </c>
      <c r="G4528" s="177" t="n">
        <v>36</v>
      </c>
      <c r="H4528" s="178" t="n">
        <v>1855.35576638283</v>
      </c>
      <c r="I4528" s="179" t="n">
        <v>4395096.94086108</v>
      </c>
      <c r="J4528" s="180" t="str">
        <f>IF(I4528&gt;0,H4528/I4528,0)</f>
      </c>
      <c r="K4528" s="181" t="str">
        <f>1-EXP(-J4528)</f>
      </c>
      <c r="L4528" s="182" t="str">
        <f>IF(G4528=30,1,M4527)</f>
      </c>
      <c r="M4528" s="183" t="str">
        <f>L4528*(1-K4528)</f>
      </c>
    </row>
    <row r="4529">
      <c r="A4529" t="s">
        <v>167</v>
      </c>
      <c r="B4529" t="s">
        <v>257</v>
      </c>
      <c r="C4529" s="35" t="s">
        <v>259</v>
      </c>
      <c r="D4529" t="s">
        <v>530</v>
      </c>
      <c r="E4529" t="s">
        <v>548</v>
      </c>
      <c r="F4529" s="176" t="n">
        <v>2034</v>
      </c>
      <c r="G4529" s="177" t="n">
        <v>37</v>
      </c>
      <c r="H4529" s="178" t="n">
        <v>2017.88569147273</v>
      </c>
      <c r="I4529" s="179" t="n">
        <v>4391036.86303734</v>
      </c>
      <c r="J4529" s="180" t="str">
        <f>IF(I4529&gt;0,H4529/I4529,0)</f>
      </c>
      <c r="K4529" s="181" t="str">
        <f>1-EXP(-J4529)</f>
      </c>
      <c r="L4529" s="182" t="str">
        <f>IF(G4529=30,1,M4528)</f>
      </c>
      <c r="M4529" s="183" t="str">
        <f>L4529*(1-K4529)</f>
      </c>
    </row>
    <row r="4530">
      <c r="A4530" t="s">
        <v>167</v>
      </c>
      <c r="B4530" t="s">
        <v>257</v>
      </c>
      <c r="C4530" s="35" t="s">
        <v>259</v>
      </c>
      <c r="D4530" t="s">
        <v>530</v>
      </c>
      <c r="E4530" t="s">
        <v>548</v>
      </c>
      <c r="F4530" s="176" t="n">
        <v>2034</v>
      </c>
      <c r="G4530" s="177" t="n">
        <v>38</v>
      </c>
      <c r="H4530" s="178" t="n">
        <v>2164.73468054963</v>
      </c>
      <c r="I4530" s="179" t="n">
        <v>4327988.57278073</v>
      </c>
      <c r="J4530" s="180" t="str">
        <f>IF(I4530&gt;0,H4530/I4530,0)</f>
      </c>
      <c r="K4530" s="181" t="str">
        <f>1-EXP(-J4530)</f>
      </c>
      <c r="L4530" s="182" t="str">
        <f>IF(G4530=30,1,M4529)</f>
      </c>
      <c r="M4530" s="183" t="str">
        <f>L4530*(1-K4530)</f>
      </c>
    </row>
    <row r="4531">
      <c r="A4531" t="s">
        <v>167</v>
      </c>
      <c r="B4531" t="s">
        <v>257</v>
      </c>
      <c r="C4531" s="35" t="s">
        <v>259</v>
      </c>
      <c r="D4531" t="s">
        <v>530</v>
      </c>
      <c r="E4531" t="s">
        <v>548</v>
      </c>
      <c r="F4531" s="176" t="n">
        <v>2034</v>
      </c>
      <c r="G4531" s="177" t="n">
        <v>39</v>
      </c>
      <c r="H4531" s="178" t="n">
        <v>2241.17223700062</v>
      </c>
      <c r="I4531" s="179" t="n">
        <v>4262769.5734178</v>
      </c>
      <c r="J4531" s="180" t="str">
        <f>IF(I4531&gt;0,H4531/I4531,0)</f>
      </c>
      <c r="K4531" s="181" t="str">
        <f>1-EXP(-J4531)</f>
      </c>
      <c r="L4531" s="182" t="str">
        <f>IF(G4531=30,1,M4530)</f>
      </c>
      <c r="M4531" s="183" t="str">
        <f>L4531*(1-K4531)</f>
      </c>
    </row>
    <row r="4532">
      <c r="A4532" t="s">
        <v>167</v>
      </c>
      <c r="B4532" t="s">
        <v>257</v>
      </c>
      <c r="C4532" s="35" t="s">
        <v>259</v>
      </c>
      <c r="D4532" t="s">
        <v>530</v>
      </c>
      <c r="E4532" t="s">
        <v>548</v>
      </c>
      <c r="F4532" s="176" t="n">
        <v>2034</v>
      </c>
      <c r="G4532" s="177" t="n">
        <v>40</v>
      </c>
      <c r="H4532" s="178" t="n">
        <v>2390.56678839896</v>
      </c>
      <c r="I4532" s="179" t="n">
        <v>4206909.09698324</v>
      </c>
      <c r="J4532" s="180" t="str">
        <f>IF(I4532&gt;0,H4532/I4532,0)</f>
      </c>
      <c r="K4532" s="181" t="str">
        <f>1-EXP(-J4532)</f>
      </c>
      <c r="L4532" s="182" t="str">
        <f>IF(G4532=30,1,M4531)</f>
      </c>
      <c r="M4532" s="183" t="str">
        <f>L4532*(1-K4532)</f>
      </c>
    </row>
    <row r="4533">
      <c r="A4533" t="s">
        <v>167</v>
      </c>
      <c r="B4533" t="s">
        <v>257</v>
      </c>
      <c r="C4533" s="35" t="s">
        <v>259</v>
      </c>
      <c r="D4533" t="s">
        <v>530</v>
      </c>
      <c r="E4533" t="s">
        <v>548</v>
      </c>
      <c r="F4533" s="176" t="n">
        <v>2034</v>
      </c>
      <c r="G4533" s="177" t="n">
        <v>41</v>
      </c>
      <c r="H4533" s="178" t="n">
        <v>3078.60222510265</v>
      </c>
      <c r="I4533" s="179" t="n">
        <v>4153386.04096337</v>
      </c>
      <c r="J4533" s="180" t="str">
        <f>IF(I4533&gt;0,H4533/I4533,0)</f>
      </c>
      <c r="K4533" s="181" t="str">
        <f>1-EXP(-J4533)</f>
      </c>
      <c r="L4533" s="182" t="str">
        <f>IF(G4533=30,1,M4532)</f>
      </c>
      <c r="M4533" s="183" t="str">
        <f>L4533*(1-K4533)</f>
      </c>
    </row>
    <row r="4534">
      <c r="A4534" t="s">
        <v>167</v>
      </c>
      <c r="B4534" t="s">
        <v>257</v>
      </c>
      <c r="C4534" s="35" t="s">
        <v>259</v>
      </c>
      <c r="D4534" t="s">
        <v>530</v>
      </c>
      <c r="E4534" t="s">
        <v>548</v>
      </c>
      <c r="F4534" s="176" t="n">
        <v>2034</v>
      </c>
      <c r="G4534" s="177" t="n">
        <v>42</v>
      </c>
      <c r="H4534" s="178" t="n">
        <v>3374.56680242276</v>
      </c>
      <c r="I4534" s="179" t="n">
        <v>4134569.65145177</v>
      </c>
      <c r="J4534" s="180" t="str">
        <f>IF(I4534&gt;0,H4534/I4534,0)</f>
      </c>
      <c r="K4534" s="181" t="str">
        <f>1-EXP(-J4534)</f>
      </c>
      <c r="L4534" s="182" t="str">
        <f>IF(G4534=30,1,M4533)</f>
      </c>
      <c r="M4534" s="183" t="str">
        <f>L4534*(1-K4534)</f>
      </c>
    </row>
    <row r="4535">
      <c r="A4535" t="s">
        <v>167</v>
      </c>
      <c r="B4535" t="s">
        <v>257</v>
      </c>
      <c r="C4535" s="35" t="s">
        <v>259</v>
      </c>
      <c r="D4535" t="s">
        <v>530</v>
      </c>
      <c r="E4535" t="s">
        <v>548</v>
      </c>
      <c r="F4535" s="176" t="n">
        <v>2034</v>
      </c>
      <c r="G4535" s="177" t="n">
        <v>43</v>
      </c>
      <c r="H4535" s="178" t="n">
        <v>3740.06280082364</v>
      </c>
      <c r="I4535" s="179" t="n">
        <v>4109720.03971889</v>
      </c>
      <c r="J4535" s="180" t="str">
        <f>IF(I4535&gt;0,H4535/I4535,0)</f>
      </c>
      <c r="K4535" s="181" t="str">
        <f>1-EXP(-J4535)</f>
      </c>
      <c r="L4535" s="182" t="str">
        <f>IF(G4535=30,1,M4534)</f>
      </c>
      <c r="M4535" s="183" t="str">
        <f>L4535*(1-K4535)</f>
      </c>
    </row>
    <row r="4536">
      <c r="A4536" t="s">
        <v>167</v>
      </c>
      <c r="B4536" t="s">
        <v>257</v>
      </c>
      <c r="C4536" s="35" t="s">
        <v>259</v>
      </c>
      <c r="D4536" t="s">
        <v>530</v>
      </c>
      <c r="E4536" t="s">
        <v>548</v>
      </c>
      <c r="F4536" s="176" t="n">
        <v>2034</v>
      </c>
      <c r="G4536" s="177" t="n">
        <v>44</v>
      </c>
      <c r="H4536" s="178" t="n">
        <v>3918.97006291423</v>
      </c>
      <c r="I4536" s="179" t="n">
        <v>4087966.56036457</v>
      </c>
      <c r="J4536" s="180" t="str">
        <f>IF(I4536&gt;0,H4536/I4536,0)</f>
      </c>
      <c r="K4536" s="181" t="str">
        <f>1-EXP(-J4536)</f>
      </c>
      <c r="L4536" s="182" t="str">
        <f>IF(G4536=30,1,M4535)</f>
      </c>
      <c r="M4536" s="183" t="str">
        <f>L4536*(1-K4536)</f>
      </c>
    </row>
    <row r="4537">
      <c r="A4537" t="s">
        <v>167</v>
      </c>
      <c r="B4537" t="s">
        <v>257</v>
      </c>
      <c r="C4537" s="35" t="s">
        <v>259</v>
      </c>
      <c r="D4537" t="s">
        <v>530</v>
      </c>
      <c r="E4537" t="s">
        <v>548</v>
      </c>
      <c r="F4537" s="176" t="n">
        <v>2034</v>
      </c>
      <c r="G4537" s="177" t="n">
        <v>45</v>
      </c>
      <c r="H4537" s="178" t="n">
        <v>4256.32925530765</v>
      </c>
      <c r="I4537" s="179" t="n">
        <v>4088727.85403309</v>
      </c>
      <c r="J4537" s="180" t="str">
        <f>IF(I4537&gt;0,H4537/I4537,0)</f>
      </c>
      <c r="K4537" s="181" t="str">
        <f>1-EXP(-J4537)</f>
      </c>
      <c r="L4537" s="182" t="str">
        <f>IF(G4537=30,1,M4536)</f>
      </c>
      <c r="M4537" s="183" t="str">
        <f>L4537*(1-K4537)</f>
      </c>
    </row>
    <row r="4538">
      <c r="A4538" t="s">
        <v>167</v>
      </c>
      <c r="B4538" t="s">
        <v>257</v>
      </c>
      <c r="C4538" s="35" t="s">
        <v>259</v>
      </c>
      <c r="D4538" t="s">
        <v>530</v>
      </c>
      <c r="E4538" t="s">
        <v>548</v>
      </c>
      <c r="F4538" s="176" t="n">
        <v>2034</v>
      </c>
      <c r="G4538" s="177" t="n">
        <v>46</v>
      </c>
      <c r="H4538" s="178" t="n">
        <v>5364.82864036381</v>
      </c>
      <c r="I4538" s="179" t="n">
        <v>4043489.25111924</v>
      </c>
      <c r="J4538" s="180" t="str">
        <f>IF(I4538&gt;0,H4538/I4538,0)</f>
      </c>
      <c r="K4538" s="181" t="str">
        <f>1-EXP(-J4538)</f>
      </c>
      <c r="L4538" s="182" t="str">
        <f>IF(G4538=30,1,M4537)</f>
      </c>
      <c r="M4538" s="183" t="str">
        <f>L4538*(1-K4538)</f>
      </c>
    </row>
    <row r="4539">
      <c r="A4539" t="s">
        <v>167</v>
      </c>
      <c r="B4539" t="s">
        <v>257</v>
      </c>
      <c r="C4539" s="35" t="s">
        <v>259</v>
      </c>
      <c r="D4539" t="s">
        <v>530</v>
      </c>
      <c r="E4539" t="s">
        <v>548</v>
      </c>
      <c r="F4539" s="176" t="n">
        <v>2034</v>
      </c>
      <c r="G4539" s="177" t="n">
        <v>47</v>
      </c>
      <c r="H4539" s="178" t="n">
        <v>5901.94599183989</v>
      </c>
      <c r="I4539" s="179" t="n">
        <v>3989492.12523511</v>
      </c>
      <c r="J4539" s="180" t="str">
        <f>IF(I4539&gt;0,H4539/I4539,0)</f>
      </c>
      <c r="K4539" s="181" t="str">
        <f>1-EXP(-J4539)</f>
      </c>
      <c r="L4539" s="182" t="str">
        <f>IF(G4539=30,1,M4538)</f>
      </c>
      <c r="M4539" s="183" t="str">
        <f>L4539*(1-K4539)</f>
      </c>
    </row>
    <row r="4540">
      <c r="A4540" t="s">
        <v>167</v>
      </c>
      <c r="B4540" t="s">
        <v>257</v>
      </c>
      <c r="C4540" s="35" t="s">
        <v>259</v>
      </c>
      <c r="D4540" t="s">
        <v>530</v>
      </c>
      <c r="E4540" t="s">
        <v>548</v>
      </c>
      <c r="F4540" s="176" t="n">
        <v>2034</v>
      </c>
      <c r="G4540" s="177" t="n">
        <v>48</v>
      </c>
      <c r="H4540" s="178" t="n">
        <v>6614.33959607309</v>
      </c>
      <c r="I4540" s="179" t="n">
        <v>3995884.25296373</v>
      </c>
      <c r="J4540" s="180" t="str">
        <f>IF(I4540&gt;0,H4540/I4540,0)</f>
      </c>
      <c r="K4540" s="181" t="str">
        <f>1-EXP(-J4540)</f>
      </c>
      <c r="L4540" s="182" t="str">
        <f>IF(G4540=30,1,M4539)</f>
      </c>
      <c r="M4540" s="183" t="str">
        <f>L4540*(1-K4540)</f>
      </c>
    </row>
    <row r="4541">
      <c r="A4541" t="s">
        <v>167</v>
      </c>
      <c r="B4541" t="s">
        <v>257</v>
      </c>
      <c r="C4541" s="35" t="s">
        <v>259</v>
      </c>
      <c r="D4541" t="s">
        <v>530</v>
      </c>
      <c r="E4541" t="s">
        <v>548</v>
      </c>
      <c r="F4541" s="176" t="n">
        <v>2034</v>
      </c>
      <c r="G4541" s="177" t="n">
        <v>49</v>
      </c>
      <c r="H4541" s="178" t="n">
        <v>7303.62379792336</v>
      </c>
      <c r="I4541" s="179" t="n">
        <v>4057375.40858808</v>
      </c>
      <c r="J4541" s="180" t="str">
        <f>IF(I4541&gt;0,H4541/I4541,0)</f>
      </c>
      <c r="K4541" s="181" t="str">
        <f>1-EXP(-J4541)</f>
      </c>
      <c r="L4541" s="182" t="str">
        <f>IF(G4541=30,1,M4540)</f>
      </c>
      <c r="M4541" s="183" t="str">
        <f>L4541*(1-K4541)</f>
      </c>
    </row>
    <row r="4542">
      <c r="A4542" t="s">
        <v>167</v>
      </c>
      <c r="B4542" t="s">
        <v>257</v>
      </c>
      <c r="C4542" s="35" t="s">
        <v>259</v>
      </c>
      <c r="D4542" t="s">
        <v>530</v>
      </c>
      <c r="E4542" t="s">
        <v>548</v>
      </c>
      <c r="F4542" s="176" t="n">
        <v>2034</v>
      </c>
      <c r="G4542" s="177" t="n">
        <v>50</v>
      </c>
      <c r="H4542" s="178" t="n">
        <v>8042.16173829252</v>
      </c>
      <c r="I4542" s="179" t="n">
        <v>4077043.23587763</v>
      </c>
      <c r="J4542" s="180" t="str">
        <f>IF(I4542&gt;0,H4542/I4542,0)</f>
      </c>
      <c r="K4542" s="181" t="str">
        <f>1-EXP(-J4542)</f>
      </c>
      <c r="L4542" s="182" t="str">
        <f>IF(G4542=30,1,M4541)</f>
      </c>
      <c r="M4542" s="183" t="str">
        <f>L4542*(1-K4542)</f>
      </c>
    </row>
    <row r="4543">
      <c r="A4543" t="s">
        <v>167</v>
      </c>
      <c r="B4543" t="s">
        <v>257</v>
      </c>
      <c r="C4543" s="35" t="s">
        <v>259</v>
      </c>
      <c r="D4543" t="s">
        <v>530</v>
      </c>
      <c r="E4543" t="s">
        <v>548</v>
      </c>
      <c r="F4543" s="176" t="n">
        <v>2034</v>
      </c>
      <c r="G4543" s="177" t="n">
        <v>51</v>
      </c>
      <c r="H4543" s="178" t="n">
        <v>8986.01830435992</v>
      </c>
      <c r="I4543" s="179" t="n">
        <v>4038734.38466395</v>
      </c>
      <c r="J4543" s="180" t="str">
        <f>IF(I4543&gt;0,H4543/I4543,0)</f>
      </c>
      <c r="K4543" s="181" t="str">
        <f>1-EXP(-J4543)</f>
      </c>
      <c r="L4543" s="182" t="str">
        <f>IF(G4543=30,1,M4542)</f>
      </c>
      <c r="M4543" s="183" t="str">
        <f>L4543*(1-K4543)</f>
      </c>
    </row>
    <row r="4544">
      <c r="A4544" t="s">
        <v>167</v>
      </c>
      <c r="B4544" t="s">
        <v>257</v>
      </c>
      <c r="C4544" s="35" t="s">
        <v>259</v>
      </c>
      <c r="D4544" t="s">
        <v>530</v>
      </c>
      <c r="E4544" t="s">
        <v>548</v>
      </c>
      <c r="F4544" s="176" t="n">
        <v>2034</v>
      </c>
      <c r="G4544" s="177" t="n">
        <v>52</v>
      </c>
      <c r="H4544" s="178" t="n">
        <v>9519.26814042593</v>
      </c>
      <c r="I4544" s="179" t="n">
        <v>3976062.7810301</v>
      </c>
      <c r="J4544" s="180" t="str">
        <f>IF(I4544&gt;0,H4544/I4544,0)</f>
      </c>
      <c r="K4544" s="181" t="str">
        <f>1-EXP(-J4544)</f>
      </c>
      <c r="L4544" s="182" t="str">
        <f>IF(G4544=30,1,M4543)</f>
      </c>
      <c r="M4544" s="183" t="str">
        <f>L4544*(1-K4544)</f>
      </c>
    </row>
    <row r="4545">
      <c r="A4545" t="s">
        <v>167</v>
      </c>
      <c r="B4545" t="s">
        <v>257</v>
      </c>
      <c r="C4545" s="35" t="s">
        <v>259</v>
      </c>
      <c r="D4545" t="s">
        <v>530</v>
      </c>
      <c r="E4545" t="s">
        <v>548</v>
      </c>
      <c r="F4545" s="176" t="n">
        <v>2034</v>
      </c>
      <c r="G4545" s="177" t="n">
        <v>53</v>
      </c>
      <c r="H4545" s="178" t="n">
        <v>10013.5346619843</v>
      </c>
      <c r="I4545" s="179" t="n">
        <v>3906215.7753304</v>
      </c>
      <c r="J4545" s="180" t="str">
        <f>IF(I4545&gt;0,H4545/I4545,0)</f>
      </c>
      <c r="K4545" s="181" t="str">
        <f>1-EXP(-J4545)</f>
      </c>
      <c r="L4545" s="182" t="str">
        <f>IF(G4545=30,1,M4544)</f>
      </c>
      <c r="M4545" s="183" t="str">
        <f>L4545*(1-K4545)</f>
      </c>
    </row>
    <row r="4546">
      <c r="A4546" t="s">
        <v>167</v>
      </c>
      <c r="B4546" t="s">
        <v>257</v>
      </c>
      <c r="C4546" s="35" t="s">
        <v>259</v>
      </c>
      <c r="D4546" t="s">
        <v>530</v>
      </c>
      <c r="E4546" t="s">
        <v>548</v>
      </c>
      <c r="F4546" s="176" t="n">
        <v>2034</v>
      </c>
      <c r="G4546" s="177" t="n">
        <v>54</v>
      </c>
      <c r="H4546" s="178" t="n">
        <v>10627.1111186751</v>
      </c>
      <c r="I4546" s="179" t="n">
        <v>3841223.64785675</v>
      </c>
      <c r="J4546" s="180" t="str">
        <f>IF(I4546&gt;0,H4546/I4546,0)</f>
      </c>
      <c r="K4546" s="181" t="str">
        <f>1-EXP(-J4546)</f>
      </c>
      <c r="L4546" s="182" t="str">
        <f>IF(G4546=30,1,M4545)</f>
      </c>
      <c r="M4546" s="183" t="str">
        <f>L4546*(1-K4546)</f>
      </c>
    </row>
    <row r="4547">
      <c r="A4547" t="s">
        <v>167</v>
      </c>
      <c r="B4547" t="s">
        <v>257</v>
      </c>
      <c r="C4547" s="35" t="s">
        <v>259</v>
      </c>
      <c r="D4547" t="s">
        <v>530</v>
      </c>
      <c r="E4547" t="s">
        <v>548</v>
      </c>
      <c r="F4547" s="176" t="n">
        <v>2034</v>
      </c>
      <c r="G4547" s="177" t="n">
        <v>55</v>
      </c>
      <c r="H4547" s="178" t="n">
        <v>11304.4420358532</v>
      </c>
      <c r="I4547" s="179" t="n">
        <v>3762454.09877567</v>
      </c>
      <c r="J4547" s="180" t="str">
        <f>IF(I4547&gt;0,H4547/I4547,0)</f>
      </c>
      <c r="K4547" s="181" t="str">
        <f>1-EXP(-J4547)</f>
      </c>
      <c r="L4547" s="182" t="str">
        <f>IF(G4547=30,1,M4546)</f>
      </c>
      <c r="M4547" s="183" t="str">
        <f>L4547*(1-K4547)</f>
      </c>
    </row>
    <row r="4548">
      <c r="A4548" t="s">
        <v>167</v>
      </c>
      <c r="B4548" t="s">
        <v>257</v>
      </c>
      <c r="C4548" s="35" t="s">
        <v>259</v>
      </c>
      <c r="D4548" t="s">
        <v>530</v>
      </c>
      <c r="E4548" t="s">
        <v>548</v>
      </c>
      <c r="F4548" s="176" t="n">
        <v>2034</v>
      </c>
      <c r="G4548" s="177" t="n">
        <v>56</v>
      </c>
      <c r="H4548" s="178" t="n">
        <v>12004.1016842341</v>
      </c>
      <c r="I4548" s="179" t="n">
        <v>3659557.14629713</v>
      </c>
      <c r="J4548" s="180" t="str">
        <f>IF(I4548&gt;0,H4548/I4548,0)</f>
      </c>
      <c r="K4548" s="181" t="str">
        <f>1-EXP(-J4548)</f>
      </c>
      <c r="L4548" s="182" t="str">
        <f>IF(G4548=30,1,M4547)</f>
      </c>
      <c r="M4548" s="183" t="str">
        <f>L4548*(1-K4548)</f>
      </c>
    </row>
    <row r="4549">
      <c r="A4549" t="s">
        <v>167</v>
      </c>
      <c r="B4549" t="s">
        <v>257</v>
      </c>
      <c r="C4549" s="35" t="s">
        <v>259</v>
      </c>
      <c r="D4549" t="s">
        <v>530</v>
      </c>
      <c r="E4549" t="s">
        <v>548</v>
      </c>
      <c r="F4549" s="176" t="n">
        <v>2034</v>
      </c>
      <c r="G4549" s="177" t="n">
        <v>57</v>
      </c>
      <c r="H4549" s="178" t="n">
        <v>12731.4571475113</v>
      </c>
      <c r="I4549" s="179" t="n">
        <v>3560291.78111484</v>
      </c>
      <c r="J4549" s="180" t="str">
        <f>IF(I4549&gt;0,H4549/I4549,0)</f>
      </c>
      <c r="K4549" s="181" t="str">
        <f>1-EXP(-J4549)</f>
      </c>
      <c r="L4549" s="182" t="str">
        <f>IF(G4549=30,1,M4548)</f>
      </c>
      <c r="M4549" s="183" t="str">
        <f>L4549*(1-K4549)</f>
      </c>
    </row>
    <row r="4550">
      <c r="A4550" t="s">
        <v>167</v>
      </c>
      <c r="B4550" t="s">
        <v>257</v>
      </c>
      <c r="C4550" s="35" t="s">
        <v>259</v>
      </c>
      <c r="D4550" t="s">
        <v>530</v>
      </c>
      <c r="E4550" t="s">
        <v>548</v>
      </c>
      <c r="F4550" s="176" t="n">
        <v>2034</v>
      </c>
      <c r="G4550" s="177" t="n">
        <v>58</v>
      </c>
      <c r="H4550" s="178" t="n">
        <v>13631.6981476441</v>
      </c>
      <c r="I4550" s="179" t="n">
        <v>3474643.32121252</v>
      </c>
      <c r="J4550" s="180" t="str">
        <f>IF(I4550&gt;0,H4550/I4550,0)</f>
      </c>
      <c r="K4550" s="181" t="str">
        <f>1-EXP(-J4550)</f>
      </c>
      <c r="L4550" s="182" t="str">
        <f>IF(G4550=30,1,M4549)</f>
      </c>
      <c r="M4550" s="183" t="str">
        <f>L4550*(1-K4550)</f>
      </c>
    </row>
    <row r="4551">
      <c r="A4551" t="s">
        <v>167</v>
      </c>
      <c r="B4551" t="s">
        <v>257</v>
      </c>
      <c r="C4551" s="35" t="s">
        <v>259</v>
      </c>
      <c r="D4551" t="s">
        <v>530</v>
      </c>
      <c r="E4551" t="s">
        <v>548</v>
      </c>
      <c r="F4551" s="176" t="n">
        <v>2034</v>
      </c>
      <c r="G4551" s="177" t="n">
        <v>59</v>
      </c>
      <c r="H4551" s="178" t="n">
        <v>13875.5511534999</v>
      </c>
      <c r="I4551" s="179" t="n">
        <v>3376191.28978334</v>
      </c>
      <c r="J4551" s="180" t="str">
        <f>IF(I4551&gt;0,H4551/I4551,0)</f>
      </c>
      <c r="K4551" s="181" t="str">
        <f>1-EXP(-J4551)</f>
      </c>
      <c r="L4551" s="182" t="str">
        <f>IF(G4551=30,1,M4550)</f>
      </c>
      <c r="M4551" s="183" t="str">
        <f>L4551*(1-K4551)</f>
      </c>
    </row>
    <row r="4552">
      <c r="A4552" t="s">
        <v>167</v>
      </c>
      <c r="B4552" t="s">
        <v>257</v>
      </c>
      <c r="C4552" s="35" t="s">
        <v>259</v>
      </c>
      <c r="D4552" t="s">
        <v>530</v>
      </c>
      <c r="E4552" t="s">
        <v>548</v>
      </c>
      <c r="F4552" s="176" t="n">
        <v>2034</v>
      </c>
      <c r="G4552" s="177" t="n">
        <v>60</v>
      </c>
      <c r="H4552" s="178" t="n">
        <v>14434.5421367379</v>
      </c>
      <c r="I4552" s="179" t="n">
        <v>3292026.84414838</v>
      </c>
      <c r="J4552" s="180" t="str">
        <f>IF(I4552&gt;0,H4552/I4552,0)</f>
      </c>
      <c r="K4552" s="181" t="str">
        <f>1-EXP(-J4552)</f>
      </c>
      <c r="L4552" s="182" t="str">
        <f>IF(G4552=30,1,M4551)</f>
      </c>
      <c r="M4552" s="183" t="str">
        <f>L4552*(1-K4552)</f>
      </c>
    </row>
    <row r="4553">
      <c r="A4553" t="s">
        <v>167</v>
      </c>
      <c r="B4553" t="s">
        <v>257</v>
      </c>
      <c r="C4553" s="35" t="s">
        <v>259</v>
      </c>
      <c r="D4553" t="s">
        <v>530</v>
      </c>
      <c r="E4553" t="s">
        <v>548</v>
      </c>
      <c r="F4553" s="176" t="n">
        <v>2034</v>
      </c>
      <c r="G4553" s="177" t="n">
        <v>61</v>
      </c>
      <c r="H4553" s="178" t="n">
        <v>15346.442173242</v>
      </c>
      <c r="I4553" s="179" t="n">
        <v>3207417.46506747</v>
      </c>
      <c r="J4553" s="180" t="str">
        <f>IF(I4553&gt;0,H4553/I4553,0)</f>
      </c>
      <c r="K4553" s="181" t="str">
        <f>1-EXP(-J4553)</f>
      </c>
      <c r="L4553" s="182" t="str">
        <f>IF(G4553=30,1,M4552)</f>
      </c>
      <c r="M4553" s="183" t="str">
        <f>L4553*(1-K4553)</f>
      </c>
    </row>
    <row r="4554">
      <c r="A4554" t="s">
        <v>167</v>
      </c>
      <c r="B4554" t="s">
        <v>257</v>
      </c>
      <c r="C4554" s="35" t="s">
        <v>259</v>
      </c>
      <c r="D4554" t="s">
        <v>530</v>
      </c>
      <c r="E4554" t="s">
        <v>548</v>
      </c>
      <c r="F4554" s="176" t="n">
        <v>2034</v>
      </c>
      <c r="G4554" s="177" t="n">
        <v>62</v>
      </c>
      <c r="H4554" s="178" t="n">
        <v>16044.2869338159</v>
      </c>
      <c r="I4554" s="179" t="n">
        <v>3102435.59445228</v>
      </c>
      <c r="J4554" s="180" t="str">
        <f>IF(I4554&gt;0,H4554/I4554,0)</f>
      </c>
      <c r="K4554" s="181" t="str">
        <f>1-EXP(-J4554)</f>
      </c>
      <c r="L4554" s="182" t="str">
        <f>IF(G4554=30,1,M4553)</f>
      </c>
      <c r="M4554" s="183" t="str">
        <f>L4554*(1-K4554)</f>
      </c>
    </row>
    <row r="4555">
      <c r="A4555" t="s">
        <v>167</v>
      </c>
      <c r="B4555" t="s">
        <v>257</v>
      </c>
      <c r="C4555" s="35" t="s">
        <v>259</v>
      </c>
      <c r="D4555" t="s">
        <v>530</v>
      </c>
      <c r="E4555" t="s">
        <v>548</v>
      </c>
      <c r="F4555" s="176" t="n">
        <v>2034</v>
      </c>
      <c r="G4555" s="177" t="n">
        <v>63</v>
      </c>
      <c r="H4555" s="178" t="n">
        <v>16787.0979309472</v>
      </c>
      <c r="I4555" s="179" t="n">
        <v>3007219.36352699</v>
      </c>
      <c r="J4555" s="180" t="str">
        <f>IF(I4555&gt;0,H4555/I4555,0)</f>
      </c>
      <c r="K4555" s="181" t="str">
        <f>1-EXP(-J4555)</f>
      </c>
      <c r="L4555" s="182" t="str">
        <f>IF(G4555=30,1,M4554)</f>
      </c>
      <c r="M4555" s="183" t="str">
        <f>L4555*(1-K4555)</f>
      </c>
    </row>
    <row r="4556">
      <c r="A4556" t="s">
        <v>167</v>
      </c>
      <c r="B4556" t="s">
        <v>257</v>
      </c>
      <c r="C4556" s="35" t="s">
        <v>259</v>
      </c>
      <c r="D4556" t="s">
        <v>530</v>
      </c>
      <c r="E4556" t="s">
        <v>548</v>
      </c>
      <c r="F4556" s="176" t="n">
        <v>2034</v>
      </c>
      <c r="G4556" s="177" t="n">
        <v>64</v>
      </c>
      <c r="H4556" s="178" t="n">
        <v>17834.9245286601</v>
      </c>
      <c r="I4556" s="179" t="n">
        <v>2909501.15628259</v>
      </c>
      <c r="J4556" s="180" t="str">
        <f>IF(I4556&gt;0,H4556/I4556,0)</f>
      </c>
      <c r="K4556" s="181" t="str">
        <f>1-EXP(-J4556)</f>
      </c>
      <c r="L4556" s="182" t="str">
        <f>IF(G4556=30,1,M4555)</f>
      </c>
      <c r="M4556" s="183" t="str">
        <f>L4556*(1-K4556)</f>
      </c>
    </row>
    <row r="4557">
      <c r="A4557" t="s">
        <v>167</v>
      </c>
      <c r="B4557" t="s">
        <v>257</v>
      </c>
      <c r="C4557" s="35" t="s">
        <v>259</v>
      </c>
      <c r="D4557" t="s">
        <v>530</v>
      </c>
      <c r="E4557" t="s">
        <v>548</v>
      </c>
      <c r="F4557" s="176" t="n">
        <v>2034</v>
      </c>
      <c r="G4557" s="177" t="n">
        <v>65</v>
      </c>
      <c r="H4557" s="178" t="n">
        <v>18779.6261861686</v>
      </c>
      <c r="I4557" s="179" t="n">
        <v>2796126.76453826</v>
      </c>
      <c r="J4557" s="180" t="str">
        <f>IF(I4557&gt;0,H4557/I4557,0)</f>
      </c>
      <c r="K4557" s="181" t="str">
        <f>1-EXP(-J4557)</f>
      </c>
      <c r="L4557" s="182" t="str">
        <f>IF(G4557=30,1,M4556)</f>
      </c>
      <c r="M4557" s="183" t="str">
        <f>L4557*(1-K4557)</f>
      </c>
    </row>
    <row r="4558">
      <c r="A4558" t="s">
        <v>167</v>
      </c>
      <c r="B4558" t="s">
        <v>257</v>
      </c>
      <c r="C4558" s="35" t="s">
        <v>259</v>
      </c>
      <c r="D4558" t="s">
        <v>530</v>
      </c>
      <c r="E4558" t="s">
        <v>548</v>
      </c>
      <c r="F4558" s="176" t="n">
        <v>2034</v>
      </c>
      <c r="G4558" s="177" t="n">
        <v>66</v>
      </c>
      <c r="H4558" s="178" t="n">
        <v>19430.4931723898</v>
      </c>
      <c r="I4558" s="179" t="n">
        <v>2674456.29995746</v>
      </c>
      <c r="J4558" s="180" t="str">
        <f>IF(I4558&gt;0,H4558/I4558,0)</f>
      </c>
      <c r="K4558" s="181" t="str">
        <f>1-EXP(-J4558)</f>
      </c>
      <c r="L4558" s="182" t="str">
        <f>IF(G4558=30,1,M4557)</f>
      </c>
      <c r="M4558" s="183" t="str">
        <f>L4558*(1-K4558)</f>
      </c>
    </row>
    <row r="4559">
      <c r="A4559" t="s">
        <v>167</v>
      </c>
      <c r="B4559" t="s">
        <v>257</v>
      </c>
      <c r="C4559" s="35" t="s">
        <v>259</v>
      </c>
      <c r="D4559" t="s">
        <v>530</v>
      </c>
      <c r="E4559" t="s">
        <v>548</v>
      </c>
      <c r="F4559" s="176" t="n">
        <v>2034</v>
      </c>
      <c r="G4559" s="177" t="n">
        <v>67</v>
      </c>
      <c r="H4559" s="178" t="n">
        <v>20496.6063005104</v>
      </c>
      <c r="I4559" s="179" t="n">
        <v>2553765.33217986</v>
      </c>
      <c r="J4559" s="180" t="str">
        <f>IF(I4559&gt;0,H4559/I4559,0)</f>
      </c>
      <c r="K4559" s="181" t="str">
        <f>1-EXP(-J4559)</f>
      </c>
      <c r="L4559" s="182" t="str">
        <f>IF(G4559=30,1,M4558)</f>
      </c>
      <c r="M4559" s="183" t="str">
        <f>L4559*(1-K4559)</f>
      </c>
    </row>
    <row r="4560">
      <c r="A4560" t="s">
        <v>167</v>
      </c>
      <c r="B4560" t="s">
        <v>257</v>
      </c>
      <c r="C4560" s="35" t="s">
        <v>259</v>
      </c>
      <c r="D4560" t="s">
        <v>530</v>
      </c>
      <c r="E4560" t="s">
        <v>548</v>
      </c>
      <c r="F4560" s="176" t="n">
        <v>2034</v>
      </c>
      <c r="G4560" s="177" t="n">
        <v>68</v>
      </c>
      <c r="H4560" s="178" t="n">
        <v>21345.71125153</v>
      </c>
      <c r="I4560" s="179" t="n">
        <v>2421051.71802322</v>
      </c>
      <c r="J4560" s="180" t="str">
        <f>IF(I4560&gt;0,H4560/I4560,0)</f>
      </c>
      <c r="K4560" s="181" t="str">
        <f>1-EXP(-J4560)</f>
      </c>
      <c r="L4560" s="182" t="str">
        <f>IF(G4560=30,1,M4559)</f>
      </c>
      <c r="M4560" s="183" t="str">
        <f>L4560*(1-K4560)</f>
      </c>
    </row>
    <row r="4561">
      <c r="A4561" t="s">
        <v>167</v>
      </c>
      <c r="B4561" t="s">
        <v>257</v>
      </c>
      <c r="C4561" s="35" t="s">
        <v>259</v>
      </c>
      <c r="D4561" t="s">
        <v>530</v>
      </c>
      <c r="E4561" t="s">
        <v>548</v>
      </c>
      <c r="F4561" s="176" t="n">
        <v>2034</v>
      </c>
      <c r="G4561" s="177" t="n">
        <v>69</v>
      </c>
      <c r="H4561" s="178" t="n">
        <v>21303.5718818642</v>
      </c>
      <c r="I4561" s="179" t="n">
        <v>2277718.93305643</v>
      </c>
      <c r="J4561" s="180" t="str">
        <f>IF(I4561&gt;0,H4561/I4561,0)</f>
      </c>
      <c r="K4561" s="181" t="str">
        <f>1-EXP(-J4561)</f>
      </c>
      <c r="L4561" s="182" t="str">
        <f>IF(G4561=30,1,M4560)</f>
      </c>
      <c r="M4561" s="183" t="str">
        <f>L4561*(1-K4561)</f>
      </c>
    </row>
    <row r="4562">
      <c r="A4562" t="s">
        <v>167</v>
      </c>
      <c r="B4562" t="s">
        <v>257</v>
      </c>
      <c r="C4562" s="35" t="s">
        <v>259</v>
      </c>
      <c r="D4562" t="s">
        <v>530</v>
      </c>
      <c r="E4562" t="s">
        <v>548</v>
      </c>
      <c r="F4562" s="176" t="n">
        <v>2035</v>
      </c>
      <c r="G4562" s="177" t="n">
        <v>30</v>
      </c>
      <c r="H4562" s="178" t="n">
        <v>688.522866665869</v>
      </c>
      <c r="I4562" s="179" t="n">
        <v>4483810.02703521</v>
      </c>
      <c r="J4562" s="180" t="str">
        <f>IF(I4562&gt;0,H4562/I4562,0)</f>
      </c>
      <c r="K4562" s="181" t="str">
        <f>1-EXP(-J4562)</f>
      </c>
      <c r="L4562" s="182" t="str">
        <f>IF(G4562=30,1,M4561)</f>
      </c>
      <c r="M4562" s="183" t="str">
        <f>L4562*(1-K4562)</f>
      </c>
    </row>
    <row r="4563">
      <c r="A4563" t="s">
        <v>167</v>
      </c>
      <c r="B4563" t="s">
        <v>257</v>
      </c>
      <c r="C4563" s="35" t="s">
        <v>259</v>
      </c>
      <c r="D4563" t="s">
        <v>530</v>
      </c>
      <c r="E4563" t="s">
        <v>548</v>
      </c>
      <c r="F4563" s="176" t="n">
        <v>2035</v>
      </c>
      <c r="G4563" s="177" t="n">
        <v>31</v>
      </c>
      <c r="H4563" s="178" t="n">
        <v>983.293090928861</v>
      </c>
      <c r="I4563" s="179" t="n">
        <v>4386966.54404401</v>
      </c>
      <c r="J4563" s="180" t="str">
        <f>IF(I4563&gt;0,H4563/I4563,0)</f>
      </c>
      <c r="K4563" s="181" t="str">
        <f>1-EXP(-J4563)</f>
      </c>
      <c r="L4563" s="182" t="str">
        <f>IF(G4563=30,1,M4562)</f>
      </c>
      <c r="M4563" s="183" t="str">
        <f>L4563*(1-K4563)</f>
      </c>
    </row>
    <row r="4564">
      <c r="A4564" t="s">
        <v>167</v>
      </c>
      <c r="B4564" t="s">
        <v>257</v>
      </c>
      <c r="C4564" s="35" t="s">
        <v>259</v>
      </c>
      <c r="D4564" t="s">
        <v>530</v>
      </c>
      <c r="E4564" t="s">
        <v>548</v>
      </c>
      <c r="F4564" s="176" t="n">
        <v>2035</v>
      </c>
      <c r="G4564" s="177" t="n">
        <v>32</v>
      </c>
      <c r="H4564" s="178" t="n">
        <v>1053.45235025435</v>
      </c>
      <c r="I4564" s="179" t="n">
        <v>4344878.48744669</v>
      </c>
      <c r="J4564" s="180" t="str">
        <f>IF(I4564&gt;0,H4564/I4564,0)</f>
      </c>
      <c r="K4564" s="181" t="str">
        <f>1-EXP(-J4564)</f>
      </c>
      <c r="L4564" s="182" t="str">
        <f>IF(G4564=30,1,M4563)</f>
      </c>
      <c r="M4564" s="183" t="str">
        <f>L4564*(1-K4564)</f>
      </c>
    </row>
    <row r="4565">
      <c r="A4565" t="s">
        <v>167</v>
      </c>
      <c r="B4565" t="s">
        <v>257</v>
      </c>
      <c r="C4565" s="35" t="s">
        <v>259</v>
      </c>
      <c r="D4565" t="s">
        <v>530</v>
      </c>
      <c r="E4565" t="s">
        <v>548</v>
      </c>
      <c r="F4565" s="176" t="n">
        <v>2035</v>
      </c>
      <c r="G4565" s="177" t="n">
        <v>33</v>
      </c>
      <c r="H4565" s="178" t="n">
        <v>1141.93930796458</v>
      </c>
      <c r="I4565" s="179" t="n">
        <v>4325688.53669783</v>
      </c>
      <c r="J4565" s="180" t="str">
        <f>IF(I4565&gt;0,H4565/I4565,0)</f>
      </c>
      <c r="K4565" s="181" t="str">
        <f>1-EXP(-J4565)</f>
      </c>
      <c r="L4565" s="182" t="str">
        <f>IF(G4565=30,1,M4564)</f>
      </c>
      <c r="M4565" s="183" t="str">
        <f>L4565*(1-K4565)</f>
      </c>
    </row>
    <row r="4566">
      <c r="A4566" t="s">
        <v>167</v>
      </c>
      <c r="B4566" t="s">
        <v>257</v>
      </c>
      <c r="C4566" s="35" t="s">
        <v>259</v>
      </c>
      <c r="D4566" t="s">
        <v>530</v>
      </c>
      <c r="E4566" t="s">
        <v>548</v>
      </c>
      <c r="F4566" s="176" t="n">
        <v>2035</v>
      </c>
      <c r="G4566" s="177" t="n">
        <v>34</v>
      </c>
      <c r="H4566" s="178" t="n">
        <v>1234.62248790208</v>
      </c>
      <c r="I4566" s="179" t="n">
        <v>4306572.82396278</v>
      </c>
      <c r="J4566" s="180" t="str">
        <f>IF(I4566&gt;0,H4566/I4566,0)</f>
      </c>
      <c r="K4566" s="181" t="str">
        <f>1-EXP(-J4566)</f>
      </c>
      <c r="L4566" s="182" t="str">
        <f>IF(G4566=30,1,M4565)</f>
      </c>
      <c r="M4566" s="183" t="str">
        <f>L4566*(1-K4566)</f>
      </c>
    </row>
    <row r="4567">
      <c r="A4567" t="s">
        <v>167</v>
      </c>
      <c r="B4567" t="s">
        <v>257</v>
      </c>
      <c r="C4567" s="35" t="s">
        <v>259</v>
      </c>
      <c r="D4567" t="s">
        <v>530</v>
      </c>
      <c r="E4567" t="s">
        <v>548</v>
      </c>
      <c r="F4567" s="176" t="n">
        <v>2035</v>
      </c>
      <c r="G4567" s="177" t="n">
        <v>35</v>
      </c>
      <c r="H4567" s="178" t="n">
        <v>1352.3288442526</v>
      </c>
      <c r="I4567" s="179" t="n">
        <v>4307085.7131637</v>
      </c>
      <c r="J4567" s="180" t="str">
        <f>IF(I4567&gt;0,H4567/I4567,0)</f>
      </c>
      <c r="K4567" s="181" t="str">
        <f>1-EXP(-J4567)</f>
      </c>
      <c r="L4567" s="182" t="str">
        <f>IF(G4567=30,1,M4566)</f>
      </c>
      <c r="M4567" s="183" t="str">
        <f>L4567*(1-K4567)</f>
      </c>
    </row>
    <row r="4568">
      <c r="A4568" t="s">
        <v>167</v>
      </c>
      <c r="B4568" t="s">
        <v>257</v>
      </c>
      <c r="C4568" s="35" t="s">
        <v>259</v>
      </c>
      <c r="D4568" t="s">
        <v>530</v>
      </c>
      <c r="E4568" t="s">
        <v>548</v>
      </c>
      <c r="F4568" s="176" t="n">
        <v>2035</v>
      </c>
      <c r="G4568" s="177" t="n">
        <v>36</v>
      </c>
      <c r="H4568" s="178" t="n">
        <v>1800.40196995942</v>
      </c>
      <c r="I4568" s="179" t="n">
        <v>4346205.96218197</v>
      </c>
      <c r="J4568" s="180" t="str">
        <f>IF(I4568&gt;0,H4568/I4568,0)</f>
      </c>
      <c r="K4568" s="181" t="str">
        <f>1-EXP(-J4568)</f>
      </c>
      <c r="L4568" s="182" t="str">
        <f>IF(G4568=30,1,M4567)</f>
      </c>
      <c r="M4568" s="183" t="str">
        <f>L4568*(1-K4568)</f>
      </c>
    </row>
    <row r="4569">
      <c r="A4569" t="s">
        <v>167</v>
      </c>
      <c r="B4569" t="s">
        <v>257</v>
      </c>
      <c r="C4569" s="35" t="s">
        <v>259</v>
      </c>
      <c r="D4569" t="s">
        <v>530</v>
      </c>
      <c r="E4569" t="s">
        <v>548</v>
      </c>
      <c r="F4569" s="176" t="n">
        <v>2035</v>
      </c>
      <c r="G4569" s="177" t="n">
        <v>37</v>
      </c>
      <c r="H4569" s="178" t="n">
        <v>1983.21356071368</v>
      </c>
      <c r="I4569" s="179" t="n">
        <v>4387885.23989725</v>
      </c>
      <c r="J4569" s="180" t="str">
        <f>IF(I4569&gt;0,H4569/I4569,0)</f>
      </c>
      <c r="K4569" s="181" t="str">
        <f>1-EXP(-J4569)</f>
      </c>
      <c r="L4569" s="182" t="str">
        <f>IF(G4569=30,1,M4568)</f>
      </c>
      <c r="M4569" s="183" t="str">
        <f>L4569*(1-K4569)</f>
      </c>
    </row>
    <row r="4570">
      <c r="A4570" t="s">
        <v>167</v>
      </c>
      <c r="B4570" t="s">
        <v>257</v>
      </c>
      <c r="C4570" s="35" t="s">
        <v>259</v>
      </c>
      <c r="D4570" t="s">
        <v>530</v>
      </c>
      <c r="E4570" t="s">
        <v>548</v>
      </c>
      <c r="F4570" s="176" t="n">
        <v>2035</v>
      </c>
      <c r="G4570" s="177" t="n">
        <v>38</v>
      </c>
      <c r="H4570" s="178" t="n">
        <v>2170.20199687065</v>
      </c>
      <c r="I4570" s="179" t="n">
        <v>4383289.116049</v>
      </c>
      <c r="J4570" s="180" t="str">
        <f>IF(I4570&gt;0,H4570/I4570,0)</f>
      </c>
      <c r="K4570" s="181" t="str">
        <f>1-EXP(-J4570)</f>
      </c>
      <c r="L4570" s="182" t="str">
        <f>IF(G4570=30,1,M4569)</f>
      </c>
      <c r="M4570" s="183" t="str">
        <f>L4570*(1-K4570)</f>
      </c>
    </row>
    <row r="4571">
      <c r="A4571" t="s">
        <v>167</v>
      </c>
      <c r="B4571" t="s">
        <v>257</v>
      </c>
      <c r="C4571" s="35" t="s">
        <v>259</v>
      </c>
      <c r="D4571" t="s">
        <v>530</v>
      </c>
      <c r="E4571" t="s">
        <v>548</v>
      </c>
      <c r="F4571" s="176" t="n">
        <v>2035</v>
      </c>
      <c r="G4571" s="177" t="n">
        <v>39</v>
      </c>
      <c r="H4571" s="178" t="n">
        <v>2252.89098962906</v>
      </c>
      <c r="I4571" s="179" t="n">
        <v>4319755.67814051</v>
      </c>
      <c r="J4571" s="180" t="str">
        <f>IF(I4571&gt;0,H4571/I4571,0)</f>
      </c>
      <c r="K4571" s="181" t="str">
        <f>1-EXP(-J4571)</f>
      </c>
      <c r="L4571" s="182" t="str">
        <f>IF(G4571=30,1,M4570)</f>
      </c>
      <c r="M4571" s="183" t="str">
        <f>L4571*(1-K4571)</f>
      </c>
    </row>
    <row r="4572">
      <c r="A4572" t="s">
        <v>167</v>
      </c>
      <c r="B4572" t="s">
        <v>257</v>
      </c>
      <c r="C4572" s="35" t="s">
        <v>259</v>
      </c>
      <c r="D4572" t="s">
        <v>530</v>
      </c>
      <c r="E4572" t="s">
        <v>548</v>
      </c>
      <c r="F4572" s="176" t="n">
        <v>2035</v>
      </c>
      <c r="G4572" s="177" t="n">
        <v>40</v>
      </c>
      <c r="H4572" s="178" t="n">
        <v>2391.16055693573</v>
      </c>
      <c r="I4572" s="179" t="n">
        <v>4254103.47175394</v>
      </c>
      <c r="J4572" s="180" t="str">
        <f>IF(I4572&gt;0,H4572/I4572,0)</f>
      </c>
      <c r="K4572" s="181" t="str">
        <f>1-EXP(-J4572)</f>
      </c>
      <c r="L4572" s="182" t="str">
        <f>IF(G4572=30,1,M4571)</f>
      </c>
      <c r="M4572" s="183" t="str">
        <f>L4572*(1-K4572)</f>
      </c>
    </row>
    <row r="4573">
      <c r="A4573" t="s">
        <v>167</v>
      </c>
      <c r="B4573" t="s">
        <v>257</v>
      </c>
      <c r="C4573" s="35" t="s">
        <v>259</v>
      </c>
      <c r="D4573" t="s">
        <v>530</v>
      </c>
      <c r="E4573" t="s">
        <v>548</v>
      </c>
      <c r="F4573" s="176" t="n">
        <v>2035</v>
      </c>
      <c r="G4573" s="177" t="n">
        <v>41</v>
      </c>
      <c r="H4573" s="178" t="n">
        <v>3062.66933260496</v>
      </c>
      <c r="I4573" s="179" t="n">
        <v>4197683.54275514</v>
      </c>
      <c r="J4573" s="180" t="str">
        <f>IF(I4573&gt;0,H4573/I4573,0)</f>
      </c>
      <c r="K4573" s="181" t="str">
        <f>1-EXP(-J4573)</f>
      </c>
      <c r="L4573" s="182" t="str">
        <f>IF(G4573=30,1,M4572)</f>
      </c>
      <c r="M4573" s="183" t="str">
        <f>L4573*(1-K4573)</f>
      </c>
    </row>
    <row r="4574">
      <c r="A4574" t="s">
        <v>167</v>
      </c>
      <c r="B4574" t="s">
        <v>257</v>
      </c>
      <c r="C4574" s="35" t="s">
        <v>259</v>
      </c>
      <c r="D4574" t="s">
        <v>530</v>
      </c>
      <c r="E4574" t="s">
        <v>548</v>
      </c>
      <c r="F4574" s="176" t="n">
        <v>2035</v>
      </c>
      <c r="G4574" s="177" t="n">
        <v>42</v>
      </c>
      <c r="H4574" s="178" t="n">
        <v>3335.55870209186</v>
      </c>
      <c r="I4574" s="179" t="n">
        <v>4143706.04994822</v>
      </c>
      <c r="J4574" s="180" t="str">
        <f>IF(I4574&gt;0,H4574/I4574,0)</f>
      </c>
      <c r="K4574" s="181" t="str">
        <f>1-EXP(-J4574)</f>
      </c>
      <c r="L4574" s="182" t="str">
        <f>IF(G4574=30,1,M4573)</f>
      </c>
      <c r="M4574" s="183" t="str">
        <f>L4574*(1-K4574)</f>
      </c>
    </row>
    <row r="4575">
      <c r="A4575" t="s">
        <v>167</v>
      </c>
      <c r="B4575" t="s">
        <v>257</v>
      </c>
      <c r="C4575" s="35" t="s">
        <v>259</v>
      </c>
      <c r="D4575" t="s">
        <v>530</v>
      </c>
      <c r="E4575" t="s">
        <v>548</v>
      </c>
      <c r="F4575" s="176" t="n">
        <v>2035</v>
      </c>
      <c r="G4575" s="177" t="n">
        <v>43</v>
      </c>
      <c r="H4575" s="178" t="n">
        <v>3686.70952943301</v>
      </c>
      <c r="I4575" s="179" t="n">
        <v>4124079.64142865</v>
      </c>
      <c r="J4575" s="180" t="str">
        <f>IF(I4575&gt;0,H4575/I4575,0)</f>
      </c>
      <c r="K4575" s="181" t="str">
        <f>1-EXP(-J4575)</f>
      </c>
      <c r="L4575" s="182" t="str">
        <f>IF(G4575=30,1,M4574)</f>
      </c>
      <c r="M4575" s="183" t="str">
        <f>L4575*(1-K4575)</f>
      </c>
    </row>
    <row r="4576">
      <c r="A4576" t="s">
        <v>167</v>
      </c>
      <c r="B4576" t="s">
        <v>257</v>
      </c>
      <c r="C4576" s="35" t="s">
        <v>259</v>
      </c>
      <c r="D4576" t="s">
        <v>530</v>
      </c>
      <c r="E4576" t="s">
        <v>548</v>
      </c>
      <c r="F4576" s="176" t="n">
        <v>2035</v>
      </c>
      <c r="G4576" s="177" t="n">
        <v>44</v>
      </c>
      <c r="H4576" s="178" t="n">
        <v>3863.70939013886</v>
      </c>
      <c r="I4576" s="179" t="n">
        <v>4098305.21428527</v>
      </c>
      <c r="J4576" s="180" t="str">
        <f>IF(I4576&gt;0,H4576/I4576,0)</f>
      </c>
      <c r="K4576" s="181" t="str">
        <f>1-EXP(-J4576)</f>
      </c>
      <c r="L4576" s="182" t="str">
        <f>IF(G4576=30,1,M4575)</f>
      </c>
      <c r="M4576" s="183" t="str">
        <f>L4576*(1-K4576)</f>
      </c>
    </row>
    <row r="4577">
      <c r="A4577" t="s">
        <v>167</v>
      </c>
      <c r="B4577" t="s">
        <v>257</v>
      </c>
      <c r="C4577" s="35" t="s">
        <v>259</v>
      </c>
      <c r="D4577" t="s">
        <v>530</v>
      </c>
      <c r="E4577" t="s">
        <v>548</v>
      </c>
      <c r="F4577" s="176" t="n">
        <v>2035</v>
      </c>
      <c r="G4577" s="177" t="n">
        <v>45</v>
      </c>
      <c r="H4577" s="178" t="n">
        <v>4159.83574830726</v>
      </c>
      <c r="I4577" s="179" t="n">
        <v>4075745.21020016</v>
      </c>
      <c r="J4577" s="180" t="str">
        <f>IF(I4577&gt;0,H4577/I4577,0)</f>
      </c>
      <c r="K4577" s="181" t="str">
        <f>1-EXP(-J4577)</f>
      </c>
      <c r="L4577" s="182" t="str">
        <f>IF(G4577=30,1,M4576)</f>
      </c>
      <c r="M4577" s="183" t="str">
        <f>L4577*(1-K4577)</f>
      </c>
    </row>
    <row r="4578">
      <c r="A4578" t="s">
        <v>167</v>
      </c>
      <c r="B4578" t="s">
        <v>257</v>
      </c>
      <c r="C4578" s="35" t="s">
        <v>259</v>
      </c>
      <c r="D4578" t="s">
        <v>530</v>
      </c>
      <c r="E4578" t="s">
        <v>548</v>
      </c>
      <c r="F4578" s="176" t="n">
        <v>2035</v>
      </c>
      <c r="G4578" s="177" t="n">
        <v>46</v>
      </c>
      <c r="H4578" s="178" t="n">
        <v>5211.99011525892</v>
      </c>
      <c r="I4578" s="179" t="n">
        <v>4075409.13980563</v>
      </c>
      <c r="J4578" s="180" t="str">
        <f>IF(I4578&gt;0,H4578/I4578,0)</f>
      </c>
      <c r="K4578" s="181" t="str">
        <f>1-EXP(-J4578)</f>
      </c>
      <c r="L4578" s="182" t="str">
        <f>IF(G4578=30,1,M4577)</f>
      </c>
      <c r="M4578" s="183" t="str">
        <f>L4578*(1-K4578)</f>
      </c>
    </row>
    <row r="4579">
      <c r="A4579" t="s">
        <v>167</v>
      </c>
      <c r="B4579" t="s">
        <v>257</v>
      </c>
      <c r="C4579" s="35" t="s">
        <v>259</v>
      </c>
      <c r="D4579" t="s">
        <v>530</v>
      </c>
      <c r="E4579" t="s">
        <v>548</v>
      </c>
      <c r="F4579" s="176" t="n">
        <v>2035</v>
      </c>
      <c r="G4579" s="177" t="n">
        <v>47</v>
      </c>
      <c r="H4579" s="178" t="n">
        <v>5761.04479477788</v>
      </c>
      <c r="I4579" s="179" t="n">
        <v>4029233.78415641</v>
      </c>
      <c r="J4579" s="180" t="str">
        <f>IF(I4579&gt;0,H4579/I4579,0)</f>
      </c>
      <c r="K4579" s="181" t="str">
        <f>1-EXP(-J4579)</f>
      </c>
      <c r="L4579" s="182" t="str">
        <f>IF(G4579=30,1,M4578)</f>
      </c>
      <c r="M4579" s="183" t="str">
        <f>L4579*(1-K4579)</f>
      </c>
    </row>
    <row r="4580">
      <c r="A4580" t="s">
        <v>167</v>
      </c>
      <c r="B4580" t="s">
        <v>257</v>
      </c>
      <c r="C4580" s="35" t="s">
        <v>259</v>
      </c>
      <c r="D4580" t="s">
        <v>530</v>
      </c>
      <c r="E4580" t="s">
        <v>548</v>
      </c>
      <c r="F4580" s="176" t="n">
        <v>2035</v>
      </c>
      <c r="G4580" s="177" t="n">
        <v>48</v>
      </c>
      <c r="H4580" s="178" t="n">
        <v>6370.52597783765</v>
      </c>
      <c r="I4580" s="179" t="n">
        <v>3973977.58218438</v>
      </c>
      <c r="J4580" s="180" t="str">
        <f>IF(I4580&gt;0,H4580/I4580,0)</f>
      </c>
      <c r="K4580" s="181" t="str">
        <f>1-EXP(-J4580)</f>
      </c>
      <c r="L4580" s="182" t="str">
        <f>IF(G4580=30,1,M4579)</f>
      </c>
      <c r="M4580" s="183" t="str">
        <f>L4580*(1-K4580)</f>
      </c>
    </row>
    <row r="4581">
      <c r="A4581" t="s">
        <v>167</v>
      </c>
      <c r="B4581" t="s">
        <v>257</v>
      </c>
      <c r="C4581" s="35" t="s">
        <v>259</v>
      </c>
      <c r="D4581" t="s">
        <v>530</v>
      </c>
      <c r="E4581" t="s">
        <v>548</v>
      </c>
      <c r="F4581" s="176" t="n">
        <v>2035</v>
      </c>
      <c r="G4581" s="177" t="n">
        <v>49</v>
      </c>
      <c r="H4581" s="178" t="n">
        <v>6947.16542563178</v>
      </c>
      <c r="I4581" s="179" t="n">
        <v>3978704.51192081</v>
      </c>
      <c r="J4581" s="180" t="str">
        <f>IF(I4581&gt;0,H4581/I4581,0)</f>
      </c>
      <c r="K4581" s="181" t="str">
        <f>1-EXP(-J4581)</f>
      </c>
      <c r="L4581" s="182" t="str">
        <f>IF(G4581=30,1,M4580)</f>
      </c>
      <c r="M4581" s="183" t="str">
        <f>L4581*(1-K4581)</f>
      </c>
    </row>
    <row r="4582">
      <c r="A4582" t="s">
        <v>167</v>
      </c>
      <c r="B4582" t="s">
        <v>257</v>
      </c>
      <c r="C4582" s="35" t="s">
        <v>259</v>
      </c>
      <c r="D4582" t="s">
        <v>530</v>
      </c>
      <c r="E4582" t="s">
        <v>548</v>
      </c>
      <c r="F4582" s="176" t="n">
        <v>2035</v>
      </c>
      <c r="G4582" s="177" t="n">
        <v>50</v>
      </c>
      <c r="H4582" s="178" t="n">
        <v>7714.5724939219</v>
      </c>
      <c r="I4582" s="179" t="n">
        <v>4038330.73997543</v>
      </c>
      <c r="J4582" s="180" t="str">
        <f>IF(I4582&gt;0,H4582/I4582,0)</f>
      </c>
      <c r="K4582" s="181" t="str">
        <f>1-EXP(-J4582)</f>
      </c>
      <c r="L4582" s="182" t="str">
        <f>IF(G4582=30,1,M4581)</f>
      </c>
      <c r="M4582" s="183" t="str">
        <f>L4582*(1-K4582)</f>
      </c>
    </row>
    <row r="4583">
      <c r="A4583" t="s">
        <v>167</v>
      </c>
      <c r="B4583" t="s">
        <v>257</v>
      </c>
      <c r="C4583" s="35" t="s">
        <v>259</v>
      </c>
      <c r="D4583" t="s">
        <v>530</v>
      </c>
      <c r="E4583" t="s">
        <v>548</v>
      </c>
      <c r="F4583" s="176" t="n">
        <v>2035</v>
      </c>
      <c r="G4583" s="177" t="n">
        <v>51</v>
      </c>
      <c r="H4583" s="178" t="n">
        <v>8893.87401653005</v>
      </c>
      <c r="I4583" s="179" t="n">
        <v>4056080.16464331</v>
      </c>
      <c r="J4583" s="180" t="str">
        <f>IF(I4583&gt;0,H4583/I4583,0)</f>
      </c>
      <c r="K4583" s="181" t="str">
        <f>1-EXP(-J4583)</f>
      </c>
      <c r="L4583" s="182" t="str">
        <f>IF(G4583=30,1,M4582)</f>
      </c>
      <c r="M4583" s="183" t="str">
        <f>L4583*(1-K4583)</f>
      </c>
    </row>
    <row r="4584">
      <c r="A4584" t="s">
        <v>167</v>
      </c>
      <c r="B4584" t="s">
        <v>257</v>
      </c>
      <c r="C4584" s="35" t="s">
        <v>259</v>
      </c>
      <c r="D4584" t="s">
        <v>530</v>
      </c>
      <c r="E4584" t="s">
        <v>548</v>
      </c>
      <c r="F4584" s="176" t="n">
        <v>2035</v>
      </c>
      <c r="G4584" s="177" t="n">
        <v>52</v>
      </c>
      <c r="H4584" s="178" t="n">
        <v>9484.16831507373</v>
      </c>
      <c r="I4584" s="179" t="n">
        <v>4016297.34699895</v>
      </c>
      <c r="J4584" s="180" t="str">
        <f>IF(I4584&gt;0,H4584/I4584,0)</f>
      </c>
      <c r="K4584" s="181" t="str">
        <f>1-EXP(-J4584)</f>
      </c>
      <c r="L4584" s="182" t="str">
        <f>IF(G4584=30,1,M4583)</f>
      </c>
      <c r="M4584" s="183" t="str">
        <f>L4584*(1-K4584)</f>
      </c>
    </row>
    <row r="4585">
      <c r="A4585" t="s">
        <v>167</v>
      </c>
      <c r="B4585" t="s">
        <v>257</v>
      </c>
      <c r="C4585" s="35" t="s">
        <v>259</v>
      </c>
      <c r="D4585" t="s">
        <v>530</v>
      </c>
      <c r="E4585" t="s">
        <v>548</v>
      </c>
      <c r="F4585" s="176" t="n">
        <v>2035</v>
      </c>
      <c r="G4585" s="177" t="n">
        <v>53</v>
      </c>
      <c r="H4585" s="178" t="n">
        <v>10066.3534621785</v>
      </c>
      <c r="I4585" s="179" t="n">
        <v>3952036.07317839</v>
      </c>
      <c r="J4585" s="180" t="str">
        <f>IF(I4585&gt;0,H4585/I4585,0)</f>
      </c>
      <c r="K4585" s="181" t="str">
        <f>1-EXP(-J4585)</f>
      </c>
      <c r="L4585" s="182" t="str">
        <f>IF(G4585=30,1,M4584)</f>
      </c>
      <c r="M4585" s="183" t="str">
        <f>L4585*(1-K4585)</f>
      </c>
    </row>
    <row r="4586">
      <c r="A4586" t="s">
        <v>167</v>
      </c>
      <c r="B4586" t="s">
        <v>257</v>
      </c>
      <c r="C4586" s="35" t="s">
        <v>259</v>
      </c>
      <c r="D4586" t="s">
        <v>530</v>
      </c>
      <c r="E4586" t="s">
        <v>548</v>
      </c>
      <c r="F4586" s="176" t="n">
        <v>2035</v>
      </c>
      <c r="G4586" s="177" t="n">
        <v>54</v>
      </c>
      <c r="H4586" s="178" t="n">
        <v>10685.339126763</v>
      </c>
      <c r="I4586" s="179" t="n">
        <v>3880596.12103604</v>
      </c>
      <c r="J4586" s="180" t="str">
        <f>IF(I4586&gt;0,H4586/I4586,0)</f>
      </c>
      <c r="K4586" s="181" t="str">
        <f>1-EXP(-J4586)</f>
      </c>
      <c r="L4586" s="182" t="str">
        <f>IF(G4586=30,1,M4585)</f>
      </c>
      <c r="M4586" s="183" t="str">
        <f>L4586*(1-K4586)</f>
      </c>
    </row>
    <row r="4587">
      <c r="A4587" t="s">
        <v>167</v>
      </c>
      <c r="B4587" t="s">
        <v>257</v>
      </c>
      <c r="C4587" s="35" t="s">
        <v>259</v>
      </c>
      <c r="D4587" t="s">
        <v>530</v>
      </c>
      <c r="E4587" t="s">
        <v>548</v>
      </c>
      <c r="F4587" s="176" t="n">
        <v>2035</v>
      </c>
      <c r="G4587" s="177" t="n">
        <v>55</v>
      </c>
      <c r="H4587" s="178" t="n">
        <v>11381.0525764902</v>
      </c>
      <c r="I4587" s="179" t="n">
        <v>3813810.85035713</v>
      </c>
      <c r="J4587" s="180" t="str">
        <f>IF(I4587&gt;0,H4587/I4587,0)</f>
      </c>
      <c r="K4587" s="181" t="str">
        <f>1-EXP(-J4587)</f>
      </c>
      <c r="L4587" s="182" t="str">
        <f>IF(G4587=30,1,M4586)</f>
      </c>
      <c r="M4587" s="183" t="str">
        <f>L4587*(1-K4587)</f>
      </c>
    </row>
    <row r="4588">
      <c r="A4588" t="s">
        <v>167</v>
      </c>
      <c r="B4588" t="s">
        <v>257</v>
      </c>
      <c r="C4588" s="35" t="s">
        <v>259</v>
      </c>
      <c r="D4588" t="s">
        <v>530</v>
      </c>
      <c r="E4588" t="s">
        <v>548</v>
      </c>
      <c r="F4588" s="176" t="n">
        <v>2035</v>
      </c>
      <c r="G4588" s="177" t="n">
        <v>56</v>
      </c>
      <c r="H4588" s="178" t="n">
        <v>12130.1387530928</v>
      </c>
      <c r="I4588" s="179" t="n">
        <v>3733160.67503238</v>
      </c>
      <c r="J4588" s="180" t="str">
        <f>IF(I4588&gt;0,H4588/I4588,0)</f>
      </c>
      <c r="K4588" s="181" t="str">
        <f>1-EXP(-J4588)</f>
      </c>
      <c r="L4588" s="182" t="str">
        <f>IF(G4588=30,1,M4587)</f>
      </c>
      <c r="M4588" s="183" t="str">
        <f>L4588*(1-K4588)</f>
      </c>
    </row>
    <row r="4589">
      <c r="A4589" t="s">
        <v>167</v>
      </c>
      <c r="B4589" t="s">
        <v>257</v>
      </c>
      <c r="C4589" s="35" t="s">
        <v>259</v>
      </c>
      <c r="D4589" t="s">
        <v>530</v>
      </c>
      <c r="E4589" t="s">
        <v>548</v>
      </c>
      <c r="F4589" s="176" t="n">
        <v>2035</v>
      </c>
      <c r="G4589" s="177" t="n">
        <v>57</v>
      </c>
      <c r="H4589" s="178" t="n">
        <v>12875.7409369599</v>
      </c>
      <c r="I4589" s="179" t="n">
        <v>3628476.02300186</v>
      </c>
      <c r="J4589" s="180" t="str">
        <f>IF(I4589&gt;0,H4589/I4589,0)</f>
      </c>
      <c r="K4589" s="181" t="str">
        <f>1-EXP(-J4589)</f>
      </c>
      <c r="L4589" s="182" t="str">
        <f>IF(G4589=30,1,M4588)</f>
      </c>
      <c r="M4589" s="183" t="str">
        <f>L4589*(1-K4589)</f>
      </c>
    </row>
    <row r="4590">
      <c r="A4590" t="s">
        <v>167</v>
      </c>
      <c r="B4590" t="s">
        <v>257</v>
      </c>
      <c r="C4590" s="35" t="s">
        <v>259</v>
      </c>
      <c r="D4590" t="s">
        <v>530</v>
      </c>
      <c r="E4590" t="s">
        <v>548</v>
      </c>
      <c r="F4590" s="176" t="n">
        <v>2035</v>
      </c>
      <c r="G4590" s="177" t="n">
        <v>58</v>
      </c>
      <c r="H4590" s="178" t="n">
        <v>13650.5754665398</v>
      </c>
      <c r="I4590" s="179" t="n">
        <v>3527266.11308199</v>
      </c>
      <c r="J4590" s="180" t="str">
        <f>IF(I4590&gt;0,H4590/I4590,0)</f>
      </c>
      <c r="K4590" s="181" t="str">
        <f>1-EXP(-J4590)</f>
      </c>
      <c r="L4590" s="182" t="str">
        <f>IF(G4590=30,1,M4589)</f>
      </c>
      <c r="M4590" s="183" t="str">
        <f>L4590*(1-K4590)</f>
      </c>
    </row>
    <row r="4591">
      <c r="A4591" t="s">
        <v>167</v>
      </c>
      <c r="B4591" t="s">
        <v>257</v>
      </c>
      <c r="C4591" s="35" t="s">
        <v>259</v>
      </c>
      <c r="D4591" t="s">
        <v>530</v>
      </c>
      <c r="E4591" t="s">
        <v>548</v>
      </c>
      <c r="F4591" s="176" t="n">
        <v>2035</v>
      </c>
      <c r="G4591" s="177" t="n">
        <v>59</v>
      </c>
      <c r="H4591" s="178" t="n">
        <v>13951.6205239964</v>
      </c>
      <c r="I4591" s="179" t="n">
        <v>3439367.38596181</v>
      </c>
      <c r="J4591" s="180" t="str">
        <f>IF(I4591&gt;0,H4591/I4591,0)</f>
      </c>
      <c r="K4591" s="181" t="str">
        <f>1-EXP(-J4591)</f>
      </c>
      <c r="L4591" s="182" t="str">
        <f>IF(G4591=30,1,M4590)</f>
      </c>
      <c r="M4591" s="183" t="str">
        <f>L4591*(1-K4591)</f>
      </c>
    </row>
    <row r="4592">
      <c r="A4592" t="s">
        <v>167</v>
      </c>
      <c r="B4592" t="s">
        <v>257</v>
      </c>
      <c r="C4592" s="35" t="s">
        <v>259</v>
      </c>
      <c r="D4592" t="s">
        <v>530</v>
      </c>
      <c r="E4592" t="s">
        <v>548</v>
      </c>
      <c r="F4592" s="176" t="n">
        <v>2035</v>
      </c>
      <c r="G4592" s="177" t="n">
        <v>60</v>
      </c>
      <c r="H4592" s="178" t="n">
        <v>14406.5334349879</v>
      </c>
      <c r="I4592" s="179" t="n">
        <v>3339360.57777791</v>
      </c>
      <c r="J4592" s="180" t="str">
        <f>IF(I4592&gt;0,H4592/I4592,0)</f>
      </c>
      <c r="K4592" s="181" t="str">
        <f>1-EXP(-J4592)</f>
      </c>
      <c r="L4592" s="182" t="str">
        <f>IF(G4592=30,1,M4591)</f>
      </c>
      <c r="M4592" s="183" t="str">
        <f>L4592*(1-K4592)</f>
      </c>
    </row>
    <row r="4593">
      <c r="A4593" t="s">
        <v>167</v>
      </c>
      <c r="B4593" t="s">
        <v>257</v>
      </c>
      <c r="C4593" s="35" t="s">
        <v>259</v>
      </c>
      <c r="D4593" t="s">
        <v>530</v>
      </c>
      <c r="E4593" t="s">
        <v>548</v>
      </c>
      <c r="F4593" s="176" t="n">
        <v>2035</v>
      </c>
      <c r="G4593" s="177" t="n">
        <v>61</v>
      </c>
      <c r="H4593" s="178" t="n">
        <v>15263.9023493687</v>
      </c>
      <c r="I4593" s="179" t="n">
        <v>3253130.78013994</v>
      </c>
      <c r="J4593" s="180" t="str">
        <f>IF(I4593&gt;0,H4593/I4593,0)</f>
      </c>
      <c r="K4593" s="181" t="str">
        <f>1-EXP(-J4593)</f>
      </c>
      <c r="L4593" s="182" t="str">
        <f>IF(G4593=30,1,M4592)</f>
      </c>
      <c r="M4593" s="183" t="str">
        <f>L4593*(1-K4593)</f>
      </c>
    </row>
    <row r="4594">
      <c r="A4594" t="s">
        <v>167</v>
      </c>
      <c r="B4594" t="s">
        <v>257</v>
      </c>
      <c r="C4594" s="35" t="s">
        <v>259</v>
      </c>
      <c r="D4594" t="s">
        <v>530</v>
      </c>
      <c r="E4594" t="s">
        <v>548</v>
      </c>
      <c r="F4594" s="176" t="n">
        <v>2035</v>
      </c>
      <c r="G4594" s="177" t="n">
        <v>62</v>
      </c>
      <c r="H4594" s="178" t="n">
        <v>16091.6401979882</v>
      </c>
      <c r="I4594" s="179" t="n">
        <v>3166223.27508957</v>
      </c>
      <c r="J4594" s="180" t="str">
        <f>IF(I4594&gt;0,H4594/I4594,0)</f>
      </c>
      <c r="K4594" s="181" t="str">
        <f>1-EXP(-J4594)</f>
      </c>
      <c r="L4594" s="182" t="str">
        <f>IF(G4594=30,1,M4593)</f>
      </c>
      <c r="M4594" s="183" t="str">
        <f>L4594*(1-K4594)</f>
      </c>
    </row>
    <row r="4595">
      <c r="A4595" t="s">
        <v>167</v>
      </c>
      <c r="B4595" t="s">
        <v>257</v>
      </c>
      <c r="C4595" s="35" t="s">
        <v>259</v>
      </c>
      <c r="D4595" t="s">
        <v>530</v>
      </c>
      <c r="E4595" t="s">
        <v>548</v>
      </c>
      <c r="F4595" s="176" t="n">
        <v>2035</v>
      </c>
      <c r="G4595" s="177" t="n">
        <v>63</v>
      </c>
      <c r="H4595" s="178" t="n">
        <v>16820.0574101687</v>
      </c>
      <c r="I4595" s="179" t="n">
        <v>3059057.12884201</v>
      </c>
      <c r="J4595" s="180" t="str">
        <f>IF(I4595&gt;0,H4595/I4595,0)</f>
      </c>
      <c r="K4595" s="181" t="str">
        <f>1-EXP(-J4595)</f>
      </c>
      <c r="L4595" s="182" t="str">
        <f>IF(G4595=30,1,M4594)</f>
      </c>
      <c r="M4595" s="183" t="str">
        <f>L4595*(1-K4595)</f>
      </c>
    </row>
    <row r="4596">
      <c r="A4596" t="s">
        <v>167</v>
      </c>
      <c r="B4596" t="s">
        <v>257</v>
      </c>
      <c r="C4596" s="35" t="s">
        <v>259</v>
      </c>
      <c r="D4596" t="s">
        <v>530</v>
      </c>
      <c r="E4596" t="s">
        <v>548</v>
      </c>
      <c r="F4596" s="176" t="n">
        <v>2035</v>
      </c>
      <c r="G4596" s="177" t="n">
        <v>64</v>
      </c>
      <c r="H4596" s="178" t="n">
        <v>17891.0675727685</v>
      </c>
      <c r="I4596" s="179" t="n">
        <v>2961434.6175537</v>
      </c>
      <c r="J4596" s="180" t="str">
        <f>IF(I4596&gt;0,H4596/I4596,0)</f>
      </c>
      <c r="K4596" s="181" t="str">
        <f>1-EXP(-J4596)</f>
      </c>
      <c r="L4596" s="182" t="str">
        <f>IF(G4596=30,1,M4595)</f>
      </c>
      <c r="M4596" s="183" t="str">
        <f>L4596*(1-K4596)</f>
      </c>
    </row>
    <row r="4597">
      <c r="A4597" t="s">
        <v>167</v>
      </c>
      <c r="B4597" t="s">
        <v>257</v>
      </c>
      <c r="C4597" s="35" t="s">
        <v>259</v>
      </c>
      <c r="D4597" t="s">
        <v>530</v>
      </c>
      <c r="E4597" t="s">
        <v>548</v>
      </c>
      <c r="F4597" s="176" t="n">
        <v>2035</v>
      </c>
      <c r="G4597" s="177" t="n">
        <v>65</v>
      </c>
      <c r="H4597" s="178" t="n">
        <v>18882.1390373304</v>
      </c>
      <c r="I4597" s="179" t="n">
        <v>2860946.7751879</v>
      </c>
      <c r="J4597" s="180" t="str">
        <f>IF(I4597&gt;0,H4597/I4597,0)</f>
      </c>
      <c r="K4597" s="181" t="str">
        <f>1-EXP(-J4597)</f>
      </c>
      <c r="L4597" s="182" t="str">
        <f>IF(G4597=30,1,M4596)</f>
      </c>
      <c r="M4597" s="183" t="str">
        <f>L4597*(1-K4597)</f>
      </c>
    </row>
    <row r="4598">
      <c r="A4598" t="s">
        <v>167</v>
      </c>
      <c r="B4598" t="s">
        <v>257</v>
      </c>
      <c r="C4598" s="35" t="s">
        <v>259</v>
      </c>
      <c r="D4598" t="s">
        <v>530</v>
      </c>
      <c r="E4598" t="s">
        <v>548</v>
      </c>
      <c r="F4598" s="176" t="n">
        <v>2035</v>
      </c>
      <c r="G4598" s="177" t="n">
        <v>66</v>
      </c>
      <c r="H4598" s="178" t="n">
        <v>19299.5348574571</v>
      </c>
      <c r="I4598" s="179" t="n">
        <v>2745009.08792631</v>
      </c>
      <c r="J4598" s="180" t="str">
        <f>IF(I4598&gt;0,H4598/I4598,0)</f>
      </c>
      <c r="K4598" s="181" t="str">
        <f>1-EXP(-J4598)</f>
      </c>
      <c r="L4598" s="182" t="str">
        <f>IF(G4598=30,1,M4597)</f>
      </c>
      <c r="M4598" s="183" t="str">
        <f>L4598*(1-K4598)</f>
      </c>
    </row>
    <row r="4599">
      <c r="A4599" t="s">
        <v>167</v>
      </c>
      <c r="B4599" t="s">
        <v>257</v>
      </c>
      <c r="C4599" s="35" t="s">
        <v>259</v>
      </c>
      <c r="D4599" t="s">
        <v>530</v>
      </c>
      <c r="E4599" t="s">
        <v>548</v>
      </c>
      <c r="F4599" s="176" t="n">
        <v>2035</v>
      </c>
      <c r="G4599" s="177" t="n">
        <v>67</v>
      </c>
      <c r="H4599" s="178" t="n">
        <v>20370.6885055527</v>
      </c>
      <c r="I4599" s="179" t="n">
        <v>2620322.27847948</v>
      </c>
      <c r="J4599" s="180" t="str">
        <f>IF(I4599&gt;0,H4599/I4599,0)</f>
      </c>
      <c r="K4599" s="181" t="str">
        <f>1-EXP(-J4599)</f>
      </c>
      <c r="L4599" s="182" t="str">
        <f>IF(G4599=30,1,M4598)</f>
      </c>
      <c r="M4599" s="183" t="str">
        <f>L4599*(1-K4599)</f>
      </c>
    </row>
    <row r="4600">
      <c r="A4600" t="s">
        <v>167</v>
      </c>
      <c r="B4600" t="s">
        <v>257</v>
      </c>
      <c r="C4600" s="35" t="s">
        <v>259</v>
      </c>
      <c r="D4600" t="s">
        <v>530</v>
      </c>
      <c r="E4600" t="s">
        <v>548</v>
      </c>
      <c r="F4600" s="176" t="n">
        <v>2035</v>
      </c>
      <c r="G4600" s="177" t="n">
        <v>68</v>
      </c>
      <c r="H4600" s="178" t="n">
        <v>21321.6485501291</v>
      </c>
      <c r="I4600" s="179" t="n">
        <v>2496974.49637586</v>
      </c>
      <c r="J4600" s="180" t="str">
        <f>IF(I4600&gt;0,H4600/I4600,0)</f>
      </c>
      <c r="K4600" s="181" t="str">
        <f>1-EXP(-J4600)</f>
      </c>
      <c r="L4600" s="182" t="str">
        <f>IF(G4600=30,1,M4599)</f>
      </c>
      <c r="M4600" s="183" t="str">
        <f>L4600*(1-K4600)</f>
      </c>
    </row>
    <row r="4601">
      <c r="A4601" t="s">
        <v>167</v>
      </c>
      <c r="B4601" t="s">
        <v>257</v>
      </c>
      <c r="C4601" s="35" t="s">
        <v>259</v>
      </c>
      <c r="D4601" t="s">
        <v>530</v>
      </c>
      <c r="E4601" t="s">
        <v>548</v>
      </c>
      <c r="F4601" s="176" t="n">
        <v>2035</v>
      </c>
      <c r="G4601" s="177" t="n">
        <v>69</v>
      </c>
      <c r="H4601" s="178" t="n">
        <v>21436.0278233335</v>
      </c>
      <c r="I4601" s="179" t="n">
        <v>2361984.07360331</v>
      </c>
      <c r="J4601" s="180" t="str">
        <f>IF(I4601&gt;0,H4601/I4601,0)</f>
      </c>
      <c r="K4601" s="181" t="str">
        <f>1-EXP(-J4601)</f>
      </c>
      <c r="L4601" s="182" t="str">
        <f>IF(G4601=30,1,M4600)</f>
      </c>
      <c r="M4601" s="183" t="str">
        <f>L4601*(1-K4601)</f>
      </c>
    </row>
    <row r="4602">
      <c r="A4602" t="s">
        <v>167</v>
      </c>
      <c r="B4602" t="s">
        <v>257</v>
      </c>
      <c r="C4602" s="35" t="s">
        <v>259</v>
      </c>
      <c r="D4602" t="s">
        <v>530</v>
      </c>
      <c r="E4602" t="s">
        <v>548</v>
      </c>
      <c r="F4602" s="176" t="n">
        <v>2036</v>
      </c>
      <c r="G4602" s="177" t="n">
        <v>30</v>
      </c>
      <c r="H4602" s="178" t="n">
        <v>703.351443062802</v>
      </c>
      <c r="I4602" s="179" t="n">
        <v>4571890.33366017</v>
      </c>
      <c r="J4602" s="180" t="str">
        <f>IF(I4602&gt;0,H4602/I4602,0)</f>
      </c>
      <c r="K4602" s="181" t="str">
        <f>1-EXP(-J4602)</f>
      </c>
      <c r="L4602" s="182" t="str">
        <f>IF(G4602=30,1,M4601)</f>
      </c>
      <c r="M4602" s="183" t="str">
        <f>L4602*(1-K4602)</f>
      </c>
    </row>
    <row r="4603">
      <c r="A4603" t="s">
        <v>167</v>
      </c>
      <c r="B4603" t="s">
        <v>257</v>
      </c>
      <c r="C4603" s="35" t="s">
        <v>259</v>
      </c>
      <c r="D4603" t="s">
        <v>530</v>
      </c>
      <c r="E4603" t="s">
        <v>548</v>
      </c>
      <c r="F4603" s="176" t="n">
        <v>2036</v>
      </c>
      <c r="G4603" s="177" t="n">
        <v>31</v>
      </c>
      <c r="H4603" s="178" t="n">
        <v>988.079785236218</v>
      </c>
      <c r="I4603" s="179" t="n">
        <v>4478328.91928643</v>
      </c>
      <c r="J4603" s="180" t="str">
        <f>IF(I4603&gt;0,H4603/I4603,0)</f>
      </c>
      <c r="K4603" s="181" t="str">
        <f>1-EXP(-J4603)</f>
      </c>
      <c r="L4603" s="182" t="str">
        <f>IF(G4603=30,1,M4602)</f>
      </c>
      <c r="M4603" s="183" t="str">
        <f>L4603*(1-K4603)</f>
      </c>
    </row>
    <row r="4604">
      <c r="A4604" t="s">
        <v>167</v>
      </c>
      <c r="B4604" t="s">
        <v>257</v>
      </c>
      <c r="C4604" s="35" t="s">
        <v>259</v>
      </c>
      <c r="D4604" t="s">
        <v>530</v>
      </c>
      <c r="E4604" t="s">
        <v>548</v>
      </c>
      <c r="F4604" s="176" t="n">
        <v>2036</v>
      </c>
      <c r="G4604" s="177" t="n">
        <v>32</v>
      </c>
      <c r="H4604" s="178" t="n">
        <v>1021.92187459112</v>
      </c>
      <c r="I4604" s="179" t="n">
        <v>4381573.95961297</v>
      </c>
      <c r="J4604" s="180" t="str">
        <f>IF(I4604&gt;0,H4604/I4604,0)</f>
      </c>
      <c r="K4604" s="181" t="str">
        <f>1-EXP(-J4604)</f>
      </c>
      <c r="L4604" s="182" t="str">
        <f>IF(G4604=30,1,M4603)</f>
      </c>
      <c r="M4604" s="183" t="str">
        <f>L4604*(1-K4604)</f>
      </c>
    </row>
    <row r="4605">
      <c r="A4605" t="s">
        <v>167</v>
      </c>
      <c r="B4605" t="s">
        <v>257</v>
      </c>
      <c r="C4605" s="35" t="s">
        <v>259</v>
      </c>
      <c r="D4605" t="s">
        <v>530</v>
      </c>
      <c r="E4605" t="s">
        <v>548</v>
      </c>
      <c r="F4605" s="176" t="n">
        <v>2036</v>
      </c>
      <c r="G4605" s="177" t="n">
        <v>33</v>
      </c>
      <c r="H4605" s="178" t="n">
        <v>1105.59080951129</v>
      </c>
      <c r="I4605" s="179" t="n">
        <v>4339277.40520408</v>
      </c>
      <c r="J4605" s="180" t="str">
        <f>IF(I4605&gt;0,H4605/I4605,0)</f>
      </c>
      <c r="K4605" s="181" t="str">
        <f>1-EXP(-J4605)</f>
      </c>
      <c r="L4605" s="182" t="str">
        <f>IF(G4605=30,1,M4604)</f>
      </c>
      <c r="M4605" s="183" t="str">
        <f>L4605*(1-K4605)</f>
      </c>
    </row>
    <row r="4606">
      <c r="A4606" t="s">
        <v>167</v>
      </c>
      <c r="B4606" t="s">
        <v>257</v>
      </c>
      <c r="C4606" s="35" t="s">
        <v>259</v>
      </c>
      <c r="D4606" t="s">
        <v>530</v>
      </c>
      <c r="E4606" t="s">
        <v>548</v>
      </c>
      <c r="F4606" s="176" t="n">
        <v>2036</v>
      </c>
      <c r="G4606" s="177" t="n">
        <v>34</v>
      </c>
      <c r="H4606" s="178" t="n">
        <v>1199.23945429578</v>
      </c>
      <c r="I4606" s="179" t="n">
        <v>4319807.69161603</v>
      </c>
      <c r="J4606" s="180" t="str">
        <f>IF(I4606&gt;0,H4606/I4606,0)</f>
      </c>
      <c r="K4606" s="181" t="str">
        <f>1-EXP(-J4606)</f>
      </c>
      <c r="L4606" s="182" t="str">
        <f>IF(G4606=30,1,M4605)</f>
      </c>
      <c r="M4606" s="183" t="str">
        <f>L4606*(1-K4606)</f>
      </c>
    </row>
    <row r="4607">
      <c r="A4607" t="s">
        <v>167</v>
      </c>
      <c r="B4607" t="s">
        <v>257</v>
      </c>
      <c r="C4607" s="35" t="s">
        <v>259</v>
      </c>
      <c r="D4607" t="s">
        <v>530</v>
      </c>
      <c r="E4607" t="s">
        <v>548</v>
      </c>
      <c r="F4607" s="176" t="n">
        <v>2036</v>
      </c>
      <c r="G4607" s="177" t="n">
        <v>35</v>
      </c>
      <c r="H4607" s="178" t="n">
        <v>1313.86466945827</v>
      </c>
      <c r="I4607" s="179" t="n">
        <v>4300371.73200102</v>
      </c>
      <c r="J4607" s="180" t="str">
        <f>IF(I4607&gt;0,H4607/I4607,0)</f>
      </c>
      <c r="K4607" s="181" t="str">
        <f>1-EXP(-J4607)</f>
      </c>
      <c r="L4607" s="182" t="str">
        <f>IF(G4607=30,1,M4606)</f>
      </c>
      <c r="M4607" s="183" t="str">
        <f>L4607*(1-K4607)</f>
      </c>
    </row>
    <row r="4608">
      <c r="A4608" t="s">
        <v>167</v>
      </c>
      <c r="B4608" t="s">
        <v>257</v>
      </c>
      <c r="C4608" s="35" t="s">
        <v>259</v>
      </c>
      <c r="D4608" t="s">
        <v>530</v>
      </c>
      <c r="E4608" t="s">
        <v>548</v>
      </c>
      <c r="F4608" s="176" t="n">
        <v>2036</v>
      </c>
      <c r="G4608" s="177" t="n">
        <v>36</v>
      </c>
      <c r="H4608" s="178" t="n">
        <v>1727.70915964025</v>
      </c>
      <c r="I4608" s="179" t="n">
        <v>4300473.96405541</v>
      </c>
      <c r="J4608" s="180" t="str">
        <f>IF(I4608&gt;0,H4608/I4608,0)</f>
      </c>
      <c r="K4608" s="181" t="str">
        <f>1-EXP(-J4608)</f>
      </c>
      <c r="L4608" s="182" t="str">
        <f>IF(G4608=30,1,M4607)</f>
      </c>
      <c r="M4608" s="183" t="str">
        <f>L4608*(1-K4608)</f>
      </c>
    </row>
    <row r="4609">
      <c r="A4609" t="s">
        <v>167</v>
      </c>
      <c r="B4609" t="s">
        <v>257</v>
      </c>
      <c r="C4609" s="35" t="s">
        <v>259</v>
      </c>
      <c r="D4609" t="s">
        <v>530</v>
      </c>
      <c r="E4609" t="s">
        <v>548</v>
      </c>
      <c r="F4609" s="176" t="n">
        <v>2036</v>
      </c>
      <c r="G4609" s="177" t="n">
        <v>37</v>
      </c>
      <c r="H4609" s="178" t="n">
        <v>1926.65283855648</v>
      </c>
      <c r="I4609" s="179" t="n">
        <v>4339177.08075966</v>
      </c>
      <c r="J4609" s="180" t="str">
        <f>IF(I4609&gt;0,H4609/I4609,0)</f>
      </c>
      <c r="K4609" s="181" t="str">
        <f>1-EXP(-J4609)</f>
      </c>
      <c r="L4609" s="182" t="str">
        <f>IF(G4609=30,1,M4608)</f>
      </c>
      <c r="M4609" s="183" t="str">
        <f>L4609*(1-K4609)</f>
      </c>
    </row>
    <row r="4610">
      <c r="A4610" t="s">
        <v>167</v>
      </c>
      <c r="B4610" t="s">
        <v>257</v>
      </c>
      <c r="C4610" s="35" t="s">
        <v>259</v>
      </c>
      <c r="D4610" t="s">
        <v>530</v>
      </c>
      <c r="E4610" t="s">
        <v>548</v>
      </c>
      <c r="F4610" s="176" t="n">
        <v>2036</v>
      </c>
      <c r="G4610" s="177" t="n">
        <v>38</v>
      </c>
      <c r="H4610" s="178" t="n">
        <v>2135.14786177172</v>
      </c>
      <c r="I4610" s="179" t="n">
        <v>4380251.87447417</v>
      </c>
      <c r="J4610" s="180" t="str">
        <f>IF(I4610&gt;0,H4610/I4610,0)</f>
      </c>
      <c r="K4610" s="181" t="str">
        <f>1-EXP(-J4610)</f>
      </c>
      <c r="L4610" s="182" t="str">
        <f>IF(G4610=30,1,M4609)</f>
      </c>
      <c r="M4610" s="183" t="str">
        <f>L4610*(1-K4610)</f>
      </c>
    </row>
    <row r="4611">
      <c r="A4611" t="s">
        <v>167</v>
      </c>
      <c r="B4611" t="s">
        <v>257</v>
      </c>
      <c r="C4611" s="35" t="s">
        <v>259</v>
      </c>
      <c r="D4611" t="s">
        <v>530</v>
      </c>
      <c r="E4611" t="s">
        <v>548</v>
      </c>
      <c r="F4611" s="176" t="n">
        <v>2036</v>
      </c>
      <c r="G4611" s="177" t="n">
        <v>39</v>
      </c>
      <c r="H4611" s="178" t="n">
        <v>2260.7789296452</v>
      </c>
      <c r="I4611" s="179" t="n">
        <v>4375058.251089</v>
      </c>
      <c r="J4611" s="180" t="str">
        <f>IF(I4611&gt;0,H4611/I4611,0)</f>
      </c>
      <c r="K4611" s="181" t="str">
        <f>1-EXP(-J4611)</f>
      </c>
      <c r="L4611" s="182" t="str">
        <f>IF(G4611=30,1,M4610)</f>
      </c>
      <c r="M4611" s="183" t="str">
        <f>L4611*(1-K4611)</f>
      </c>
    </row>
    <row r="4612">
      <c r="A4612" t="s">
        <v>167</v>
      </c>
      <c r="B4612" t="s">
        <v>257</v>
      </c>
      <c r="C4612" s="35" t="s">
        <v>259</v>
      </c>
      <c r="D4612" t="s">
        <v>530</v>
      </c>
      <c r="E4612" t="s">
        <v>548</v>
      </c>
      <c r="F4612" s="176" t="n">
        <v>2036</v>
      </c>
      <c r="G4612" s="177" t="n">
        <v>40</v>
      </c>
      <c r="H4612" s="178" t="n">
        <v>2405.59164046568</v>
      </c>
      <c r="I4612" s="179" t="n">
        <v>4311082.93707898</v>
      </c>
      <c r="J4612" s="180" t="str">
        <f>IF(I4612&gt;0,H4612/I4612,0)</f>
      </c>
      <c r="K4612" s="181" t="str">
        <f>1-EXP(-J4612)</f>
      </c>
      <c r="L4612" s="182" t="str">
        <f>IF(G4612=30,1,M4611)</f>
      </c>
      <c r="M4612" s="183" t="str">
        <f>L4612*(1-K4612)</f>
      </c>
    </row>
    <row r="4613">
      <c r="A4613" t="s">
        <v>167</v>
      </c>
      <c r="B4613" t="s">
        <v>257</v>
      </c>
      <c r="C4613" s="35" t="s">
        <v>259</v>
      </c>
      <c r="D4613" t="s">
        <v>530</v>
      </c>
      <c r="E4613" t="s">
        <v>548</v>
      </c>
      <c r="F4613" s="176" t="n">
        <v>2036</v>
      </c>
      <c r="G4613" s="177" t="n">
        <v>41</v>
      </c>
      <c r="H4613" s="178" t="n">
        <v>3063.26497749099</v>
      </c>
      <c r="I4613" s="179" t="n">
        <v>4244899.56199426</v>
      </c>
      <c r="J4613" s="180" t="str">
        <f>IF(I4613&gt;0,H4613/I4613,0)</f>
      </c>
      <c r="K4613" s="181" t="str">
        <f>1-EXP(-J4613)</f>
      </c>
      <c r="L4613" s="182" t="str">
        <f>IF(G4613=30,1,M4612)</f>
      </c>
      <c r="M4613" s="183" t="str">
        <f>L4613*(1-K4613)</f>
      </c>
    </row>
    <row r="4614">
      <c r="A4614" t="s">
        <v>167</v>
      </c>
      <c r="B4614" t="s">
        <v>257</v>
      </c>
      <c r="C4614" s="35" t="s">
        <v>259</v>
      </c>
      <c r="D4614" t="s">
        <v>530</v>
      </c>
      <c r="E4614" t="s">
        <v>548</v>
      </c>
      <c r="F4614" s="176" t="n">
        <v>2036</v>
      </c>
      <c r="G4614" s="177" t="n">
        <v>42</v>
      </c>
      <c r="H4614" s="178" t="n">
        <v>3323.61725950678</v>
      </c>
      <c r="I4614" s="179" t="n">
        <v>4188050.21448253</v>
      </c>
      <c r="J4614" s="180" t="str">
        <f>IF(I4614&gt;0,H4614/I4614,0)</f>
      </c>
      <c r="K4614" s="181" t="str">
        <f>1-EXP(-J4614)</f>
      </c>
      <c r="L4614" s="182" t="str">
        <f>IF(G4614=30,1,M4613)</f>
      </c>
      <c r="M4614" s="183" t="str">
        <f>L4614*(1-K4614)</f>
      </c>
    </row>
    <row r="4615">
      <c r="A4615" t="s">
        <v>167</v>
      </c>
      <c r="B4615" t="s">
        <v>257</v>
      </c>
      <c r="C4615" s="35" t="s">
        <v>259</v>
      </c>
      <c r="D4615" t="s">
        <v>530</v>
      </c>
      <c r="E4615" t="s">
        <v>548</v>
      </c>
      <c r="F4615" s="176" t="n">
        <v>2036</v>
      </c>
      <c r="G4615" s="177" t="n">
        <v>43</v>
      </c>
      <c r="H4615" s="178" t="n">
        <v>3649.34560897338</v>
      </c>
      <c r="I4615" s="179" t="n">
        <v>4133347.5059373</v>
      </c>
      <c r="J4615" s="180" t="str">
        <f>IF(I4615&gt;0,H4615/I4615,0)</f>
      </c>
      <c r="K4615" s="181" t="str">
        <f>1-EXP(-J4615)</f>
      </c>
      <c r="L4615" s="182" t="str">
        <f>IF(G4615=30,1,M4614)</f>
      </c>
      <c r="M4615" s="183" t="str">
        <f>L4615*(1-K4615)</f>
      </c>
    </row>
    <row r="4616">
      <c r="A4616" t="s">
        <v>167</v>
      </c>
      <c r="B4616" t="s">
        <v>257</v>
      </c>
      <c r="C4616" s="35" t="s">
        <v>259</v>
      </c>
      <c r="D4616" t="s">
        <v>530</v>
      </c>
      <c r="E4616" t="s">
        <v>548</v>
      </c>
      <c r="F4616" s="176" t="n">
        <v>2036</v>
      </c>
      <c r="G4616" s="177" t="n">
        <v>44</v>
      </c>
      <c r="H4616" s="178" t="n">
        <v>3814.72923264428</v>
      </c>
      <c r="I4616" s="179" t="n">
        <v>4112803.83130633</v>
      </c>
      <c r="J4616" s="180" t="str">
        <f>IF(I4616&gt;0,H4616/I4616,0)</f>
      </c>
      <c r="K4616" s="181" t="str">
        <f>1-EXP(-J4616)</f>
      </c>
      <c r="L4616" s="182" t="str">
        <f>IF(G4616=30,1,M4615)</f>
      </c>
      <c r="M4616" s="183" t="str">
        <f>L4616*(1-K4616)</f>
      </c>
    </row>
    <row r="4617">
      <c r="A4617" t="s">
        <v>167</v>
      </c>
      <c r="B4617" t="s">
        <v>257</v>
      </c>
      <c r="C4617" s="35" t="s">
        <v>259</v>
      </c>
      <c r="D4617" t="s">
        <v>530</v>
      </c>
      <c r="E4617" t="s">
        <v>548</v>
      </c>
      <c r="F4617" s="176" t="n">
        <v>2036</v>
      </c>
      <c r="G4617" s="177" t="n">
        <v>45</v>
      </c>
      <c r="H4617" s="178" t="n">
        <v>4107.52570972086</v>
      </c>
      <c r="I4617" s="179" t="n">
        <v>4086241.79584735</v>
      </c>
      <c r="J4617" s="180" t="str">
        <f>IF(I4617&gt;0,H4617/I4617,0)</f>
      </c>
      <c r="K4617" s="181" t="str">
        <f>1-EXP(-J4617)</f>
      </c>
      <c r="L4617" s="182" t="str">
        <f>IF(G4617=30,1,M4616)</f>
      </c>
      <c r="M4617" s="183" t="str">
        <f>L4617*(1-K4617)</f>
      </c>
    </row>
    <row r="4618">
      <c r="A4618" t="s">
        <v>167</v>
      </c>
      <c r="B4618" t="s">
        <v>257</v>
      </c>
      <c r="C4618" s="35" t="s">
        <v>259</v>
      </c>
      <c r="D4618" t="s">
        <v>530</v>
      </c>
      <c r="E4618" t="s">
        <v>548</v>
      </c>
      <c r="F4618" s="176" t="n">
        <v>2036</v>
      </c>
      <c r="G4618" s="177" t="n">
        <v>46</v>
      </c>
      <c r="H4618" s="178" t="n">
        <v>5102.79072418518</v>
      </c>
      <c r="I4618" s="179" t="n">
        <v>4062690.79417959</v>
      </c>
      <c r="J4618" s="180" t="str">
        <f>IF(I4618&gt;0,H4618/I4618,0)</f>
      </c>
      <c r="K4618" s="181" t="str">
        <f>1-EXP(-J4618)</f>
      </c>
      <c r="L4618" s="182" t="str">
        <f>IF(G4618=30,1,M4617)</f>
      </c>
      <c r="M4618" s="183" t="str">
        <f>L4618*(1-K4618)</f>
      </c>
    </row>
    <row r="4619">
      <c r="A4619" t="s">
        <v>167</v>
      </c>
      <c r="B4619" t="s">
        <v>257</v>
      </c>
      <c r="C4619" s="35" t="s">
        <v>259</v>
      </c>
      <c r="D4619" t="s">
        <v>530</v>
      </c>
      <c r="E4619" t="s">
        <v>548</v>
      </c>
      <c r="F4619" s="176" t="n">
        <v>2036</v>
      </c>
      <c r="G4619" s="177" t="n">
        <v>47</v>
      </c>
      <c r="H4619" s="178" t="n">
        <v>5617.63767855881</v>
      </c>
      <c r="I4619" s="179" t="n">
        <v>4061386.12288673</v>
      </c>
      <c r="J4619" s="180" t="str">
        <f>IF(I4619&gt;0,H4619/I4619,0)</f>
      </c>
      <c r="K4619" s="181" t="str">
        <f>1-EXP(-J4619)</f>
      </c>
      <c r="L4619" s="182" t="str">
        <f>IF(G4619=30,1,M4618)</f>
      </c>
      <c r="M4619" s="183" t="str">
        <f>L4619*(1-K4619)</f>
      </c>
    </row>
    <row r="4620">
      <c r="A4620" t="s">
        <v>167</v>
      </c>
      <c r="B4620" t="s">
        <v>257</v>
      </c>
      <c r="C4620" s="35" t="s">
        <v>259</v>
      </c>
      <c r="D4620" t="s">
        <v>530</v>
      </c>
      <c r="E4620" t="s">
        <v>548</v>
      </c>
      <c r="F4620" s="176" t="n">
        <v>2036</v>
      </c>
      <c r="G4620" s="177" t="n">
        <v>48</v>
      </c>
      <c r="H4620" s="178" t="n">
        <v>6240.14098014248</v>
      </c>
      <c r="I4620" s="179" t="n">
        <v>4013928.62949146</v>
      </c>
      <c r="J4620" s="180" t="str">
        <f>IF(I4620&gt;0,H4620/I4620,0)</f>
      </c>
      <c r="K4620" s="181" t="str">
        <f>1-EXP(-J4620)</f>
      </c>
      <c r="L4620" s="182" t="str">
        <f>IF(G4620=30,1,M4619)</f>
      </c>
      <c r="M4620" s="183" t="str">
        <f>L4620*(1-K4620)</f>
      </c>
    </row>
    <row r="4621">
      <c r="A4621" t="s">
        <v>167</v>
      </c>
      <c r="B4621" t="s">
        <v>257</v>
      </c>
      <c r="C4621" s="35" t="s">
        <v>259</v>
      </c>
      <c r="D4621" t="s">
        <v>530</v>
      </c>
      <c r="E4621" t="s">
        <v>548</v>
      </c>
      <c r="F4621" s="176" t="n">
        <v>2036</v>
      </c>
      <c r="G4621" s="177" t="n">
        <v>49</v>
      </c>
      <c r="H4621" s="178" t="n">
        <v>6714.03646910911</v>
      </c>
      <c r="I4621" s="179" t="n">
        <v>3957284.11324904</v>
      </c>
      <c r="J4621" s="180" t="str">
        <f>IF(I4621&gt;0,H4621/I4621,0)</f>
      </c>
      <c r="K4621" s="181" t="str">
        <f>1-EXP(-J4621)</f>
      </c>
      <c r="L4621" s="182" t="str">
        <f>IF(G4621=30,1,M4620)</f>
      </c>
      <c r="M4621" s="183" t="str">
        <f>L4621*(1-K4621)</f>
      </c>
    </row>
    <row r="4622">
      <c r="A4622" t="s">
        <v>167</v>
      </c>
      <c r="B4622" t="s">
        <v>257</v>
      </c>
      <c r="C4622" s="35" t="s">
        <v>259</v>
      </c>
      <c r="D4622" t="s">
        <v>530</v>
      </c>
      <c r="E4622" t="s">
        <v>548</v>
      </c>
      <c r="F4622" s="176" t="n">
        <v>2036</v>
      </c>
      <c r="G4622" s="177" t="n">
        <v>50</v>
      </c>
      <c r="H4622" s="178" t="n">
        <v>7362.42393770131</v>
      </c>
      <c r="I4622" s="179" t="n">
        <v>3960446.27338163</v>
      </c>
      <c r="J4622" s="180" t="str">
        <f>IF(I4622&gt;0,H4622/I4622,0)</f>
      </c>
      <c r="K4622" s="181" t="str">
        <f>1-EXP(-J4622)</f>
      </c>
      <c r="L4622" s="182" t="str">
        <f>IF(G4622=30,1,M4621)</f>
      </c>
      <c r="M4622" s="183" t="str">
        <f>L4622*(1-K4622)</f>
      </c>
    </row>
    <row r="4623">
      <c r="A4623" t="s">
        <v>167</v>
      </c>
      <c r="B4623" t="s">
        <v>257</v>
      </c>
      <c r="C4623" s="35" t="s">
        <v>259</v>
      </c>
      <c r="D4623" t="s">
        <v>530</v>
      </c>
      <c r="E4623" t="s">
        <v>548</v>
      </c>
      <c r="F4623" s="176" t="n">
        <v>2036</v>
      </c>
      <c r="G4623" s="177" t="n">
        <v>51</v>
      </c>
      <c r="H4623" s="178" t="n">
        <v>8553.05633455476</v>
      </c>
      <c r="I4623" s="179" t="n">
        <v>4018045.7074477</v>
      </c>
      <c r="J4623" s="180" t="str">
        <f>IF(I4623&gt;0,H4623/I4623,0)</f>
      </c>
      <c r="K4623" s="181" t="str">
        <f>1-EXP(-J4623)</f>
      </c>
      <c r="L4623" s="182" t="str">
        <f>IF(G4623=30,1,M4622)</f>
      </c>
      <c r="M4623" s="183" t="str">
        <f>L4623*(1-K4623)</f>
      </c>
    </row>
    <row r="4624">
      <c r="A4624" t="s">
        <v>167</v>
      </c>
      <c r="B4624" t="s">
        <v>257</v>
      </c>
      <c r="C4624" s="35" t="s">
        <v>259</v>
      </c>
      <c r="D4624" t="s">
        <v>530</v>
      </c>
      <c r="E4624" t="s">
        <v>548</v>
      </c>
      <c r="F4624" s="176" t="n">
        <v>2036</v>
      </c>
      <c r="G4624" s="177" t="n">
        <v>52</v>
      </c>
      <c r="H4624" s="178" t="n">
        <v>9400.91976026803</v>
      </c>
      <c r="I4624" s="179" t="n">
        <v>4033932.54039622</v>
      </c>
      <c r="J4624" s="180" t="str">
        <f>IF(I4624&gt;0,H4624/I4624,0)</f>
      </c>
      <c r="K4624" s="181" t="str">
        <f>1-EXP(-J4624)</f>
      </c>
      <c r="L4624" s="182" t="str">
        <f>IF(G4624=30,1,M4623)</f>
      </c>
      <c r="M4624" s="183" t="str">
        <f>L4624*(1-K4624)</f>
      </c>
    </row>
    <row r="4625">
      <c r="A4625" t="s">
        <v>167</v>
      </c>
      <c r="B4625" t="s">
        <v>257</v>
      </c>
      <c r="C4625" s="35" t="s">
        <v>259</v>
      </c>
      <c r="D4625" t="s">
        <v>530</v>
      </c>
      <c r="E4625" t="s">
        <v>548</v>
      </c>
      <c r="F4625" s="176" t="n">
        <v>2036</v>
      </c>
      <c r="G4625" s="177" t="n">
        <v>53</v>
      </c>
      <c r="H4625" s="178" t="n">
        <v>10042.7093427932</v>
      </c>
      <c r="I4625" s="179" t="n">
        <v>3992432.12156049</v>
      </c>
      <c r="J4625" s="180" t="str">
        <f>IF(I4625&gt;0,H4625/I4625,0)</f>
      </c>
      <c r="K4625" s="181" t="str">
        <f>1-EXP(-J4625)</f>
      </c>
      <c r="L4625" s="182" t="str">
        <f>IF(G4625=30,1,M4624)</f>
      </c>
      <c r="M4625" s="183" t="str">
        <f>L4625*(1-K4625)</f>
      </c>
    </row>
    <row r="4626">
      <c r="A4626" t="s">
        <v>167</v>
      </c>
      <c r="B4626" t="s">
        <v>257</v>
      </c>
      <c r="C4626" s="35" t="s">
        <v>259</v>
      </c>
      <c r="D4626" t="s">
        <v>530</v>
      </c>
      <c r="E4626" t="s">
        <v>548</v>
      </c>
      <c r="F4626" s="176" t="n">
        <v>2036</v>
      </c>
      <c r="G4626" s="177" t="n">
        <v>54</v>
      </c>
      <c r="H4626" s="178" t="n">
        <v>10749.1593991423</v>
      </c>
      <c r="I4626" s="179" t="n">
        <v>3926472.99070174</v>
      </c>
      <c r="J4626" s="180" t="str">
        <f>IF(I4626&gt;0,H4626/I4626,0)</f>
      </c>
      <c r="K4626" s="181" t="str">
        <f>1-EXP(-J4626)</f>
      </c>
      <c r="L4626" s="182" t="str">
        <f>IF(G4626=30,1,M4625)</f>
      </c>
      <c r="M4626" s="183" t="str">
        <f>L4626*(1-K4626)</f>
      </c>
    </row>
    <row r="4627">
      <c r="A4627" t="s">
        <v>167</v>
      </c>
      <c r="B4627" t="s">
        <v>257</v>
      </c>
      <c r="C4627" s="35" t="s">
        <v>259</v>
      </c>
      <c r="D4627" t="s">
        <v>530</v>
      </c>
      <c r="E4627" t="s">
        <v>548</v>
      </c>
      <c r="F4627" s="176" t="n">
        <v>2036</v>
      </c>
      <c r="G4627" s="177" t="n">
        <v>55</v>
      </c>
      <c r="H4627" s="178" t="n">
        <v>11447.377795308</v>
      </c>
      <c r="I4627" s="179" t="n">
        <v>3853266.85967469</v>
      </c>
      <c r="J4627" s="180" t="str">
        <f>IF(I4627&gt;0,H4627/I4627,0)</f>
      </c>
      <c r="K4627" s="181" t="str">
        <f>1-EXP(-J4627)</f>
      </c>
      <c r="L4627" s="182" t="str">
        <f>IF(G4627=30,1,M4626)</f>
      </c>
      <c r="M4627" s="183" t="str">
        <f>L4627*(1-K4627)</f>
      </c>
    </row>
    <row r="4628">
      <c r="A4628" t="s">
        <v>167</v>
      </c>
      <c r="B4628" t="s">
        <v>257</v>
      </c>
      <c r="C4628" s="35" t="s">
        <v>259</v>
      </c>
      <c r="D4628" t="s">
        <v>530</v>
      </c>
      <c r="E4628" t="s">
        <v>548</v>
      </c>
      <c r="F4628" s="176" t="n">
        <v>2036</v>
      </c>
      <c r="G4628" s="177" t="n">
        <v>56</v>
      </c>
      <c r="H4628" s="178" t="n">
        <v>12201.9400496433</v>
      </c>
      <c r="I4628" s="179" t="n">
        <v>3784541.86843337</v>
      </c>
      <c r="J4628" s="180" t="str">
        <f>IF(I4628&gt;0,H4628/I4628,0)</f>
      </c>
      <c r="K4628" s="181" t="str">
        <f>1-EXP(-J4628)</f>
      </c>
      <c r="L4628" s="182" t="str">
        <f>IF(G4628=30,1,M4627)</f>
      </c>
      <c r="M4628" s="183" t="str">
        <f>L4628*(1-K4628)</f>
      </c>
    </row>
    <row r="4629">
      <c r="A4629" t="s">
        <v>167</v>
      </c>
      <c r="B4629" t="s">
        <v>257</v>
      </c>
      <c r="C4629" s="35" t="s">
        <v>259</v>
      </c>
      <c r="D4629" t="s">
        <v>530</v>
      </c>
      <c r="E4629" t="s">
        <v>548</v>
      </c>
      <c r="F4629" s="176" t="n">
        <v>2036</v>
      </c>
      <c r="G4629" s="177" t="n">
        <v>57</v>
      </c>
      <c r="H4629" s="178" t="n">
        <v>13025.1003767567</v>
      </c>
      <c r="I4629" s="179" t="n">
        <v>3701910.39053469</v>
      </c>
      <c r="J4629" s="180" t="str">
        <f>IF(I4629&gt;0,H4629/I4629,0)</f>
      </c>
      <c r="K4629" s="181" t="str">
        <f>1-EXP(-J4629)</f>
      </c>
      <c r="L4629" s="182" t="str">
        <f>IF(G4629=30,1,M4628)</f>
      </c>
      <c r="M4629" s="183" t="str">
        <f>L4629*(1-K4629)</f>
      </c>
    </row>
    <row r="4630">
      <c r="A4630" t="s">
        <v>167</v>
      </c>
      <c r="B4630" t="s">
        <v>257</v>
      </c>
      <c r="C4630" s="35" t="s">
        <v>259</v>
      </c>
      <c r="D4630" t="s">
        <v>530</v>
      </c>
      <c r="E4630" t="s">
        <v>548</v>
      </c>
      <c r="F4630" s="176" t="n">
        <v>2036</v>
      </c>
      <c r="G4630" s="177" t="n">
        <v>58</v>
      </c>
      <c r="H4630" s="178" t="n">
        <v>13818.562000447</v>
      </c>
      <c r="I4630" s="179" t="n">
        <v>3595277.27482281</v>
      </c>
      <c r="J4630" s="180" t="str">
        <f>IF(I4630&gt;0,H4630/I4630,0)</f>
      </c>
      <c r="K4630" s="181" t="str">
        <f>1-EXP(-J4630)</f>
      </c>
      <c r="L4630" s="182" t="str">
        <f>IF(G4630=30,1,M4629)</f>
      </c>
      <c r="M4630" s="183" t="str">
        <f>L4630*(1-K4630)</f>
      </c>
    </row>
    <row r="4631">
      <c r="A4631" t="s">
        <v>167</v>
      </c>
      <c r="B4631" t="s">
        <v>257</v>
      </c>
      <c r="C4631" s="35" t="s">
        <v>259</v>
      </c>
      <c r="D4631" t="s">
        <v>530</v>
      </c>
      <c r="E4631" t="s">
        <v>548</v>
      </c>
      <c r="F4631" s="176" t="n">
        <v>2036</v>
      </c>
      <c r="G4631" s="177" t="n">
        <v>59</v>
      </c>
      <c r="H4631" s="178" t="n">
        <v>13999.125275526</v>
      </c>
      <c r="I4631" s="179" t="n">
        <v>3492001.31244791</v>
      </c>
      <c r="J4631" s="180" t="str">
        <f>IF(I4631&gt;0,H4631/I4631,0)</f>
      </c>
      <c r="K4631" s="181" t="str">
        <f>1-EXP(-J4631)</f>
      </c>
      <c r="L4631" s="182" t="str">
        <f>IF(G4631=30,1,M4630)</f>
      </c>
      <c r="M4631" s="183" t="str">
        <f>L4631*(1-K4631)</f>
      </c>
    </row>
    <row r="4632">
      <c r="A4632" t="s">
        <v>167</v>
      </c>
      <c r="B4632" t="s">
        <v>257</v>
      </c>
      <c r="C4632" s="35" t="s">
        <v>259</v>
      </c>
      <c r="D4632" t="s">
        <v>530</v>
      </c>
      <c r="E4632" t="s">
        <v>548</v>
      </c>
      <c r="F4632" s="176" t="n">
        <v>2036</v>
      </c>
      <c r="G4632" s="177" t="n">
        <v>60</v>
      </c>
      <c r="H4632" s="178" t="n">
        <v>14513.4721133798</v>
      </c>
      <c r="I4632" s="179" t="n">
        <v>3402411.58111712</v>
      </c>
      <c r="J4632" s="180" t="str">
        <f>IF(I4632&gt;0,H4632/I4632,0)</f>
      </c>
      <c r="K4632" s="181" t="str">
        <f>1-EXP(-J4632)</f>
      </c>
      <c r="L4632" s="182" t="str">
        <f>IF(G4632=30,1,M4631)</f>
      </c>
      <c r="M4632" s="183" t="str">
        <f>L4632*(1-K4632)</f>
      </c>
    </row>
    <row r="4633">
      <c r="A4633" t="s">
        <v>167</v>
      </c>
      <c r="B4633" t="s">
        <v>257</v>
      </c>
      <c r="C4633" s="35" t="s">
        <v>259</v>
      </c>
      <c r="D4633" t="s">
        <v>530</v>
      </c>
      <c r="E4633" t="s">
        <v>548</v>
      </c>
      <c r="F4633" s="176" t="n">
        <v>2036</v>
      </c>
      <c r="G4633" s="177" t="n">
        <v>61</v>
      </c>
      <c r="H4633" s="178" t="n">
        <v>15225.3829449588</v>
      </c>
      <c r="I4633" s="179" t="n">
        <v>3300547.50157544</v>
      </c>
      <c r="J4633" s="180" t="str">
        <f>IF(I4633&gt;0,H4633/I4633,0)</f>
      </c>
      <c r="K4633" s="181" t="str">
        <f>1-EXP(-J4633)</f>
      </c>
      <c r="L4633" s="182" t="str">
        <f>IF(G4633=30,1,M4632)</f>
      </c>
      <c r="M4633" s="183" t="str">
        <f>L4633*(1-K4633)</f>
      </c>
    </row>
    <row r="4634">
      <c r="A4634" t="s">
        <v>167</v>
      </c>
      <c r="B4634" t="s">
        <v>257</v>
      </c>
      <c r="C4634" s="35" t="s">
        <v>259</v>
      </c>
      <c r="D4634" t="s">
        <v>530</v>
      </c>
      <c r="E4634" t="s">
        <v>548</v>
      </c>
      <c r="F4634" s="176" t="n">
        <v>2036</v>
      </c>
      <c r="G4634" s="177" t="n">
        <v>62</v>
      </c>
      <c r="H4634" s="178" t="n">
        <v>16057.2957743569</v>
      </c>
      <c r="I4634" s="179" t="n">
        <v>3212019.74657254</v>
      </c>
      <c r="J4634" s="180" t="str">
        <f>IF(I4634&gt;0,H4634/I4634,0)</f>
      </c>
      <c r="K4634" s="181" t="str">
        <f>1-EXP(-J4634)</f>
      </c>
      <c r="L4634" s="182" t="str">
        <f>IF(G4634=30,1,M4633)</f>
      </c>
      <c r="M4634" s="183" t="str">
        <f>L4634*(1-K4634)</f>
      </c>
    </row>
    <row r="4635">
      <c r="A4635" t="s">
        <v>167</v>
      </c>
      <c r="B4635" t="s">
        <v>257</v>
      </c>
      <c r="C4635" s="35" t="s">
        <v>259</v>
      </c>
      <c r="D4635" t="s">
        <v>530</v>
      </c>
      <c r="E4635" t="s">
        <v>548</v>
      </c>
      <c r="F4635" s="176" t="n">
        <v>2036</v>
      </c>
      <c r="G4635" s="177" t="n">
        <v>63</v>
      </c>
      <c r="H4635" s="178" t="n">
        <v>16917.8082816178</v>
      </c>
      <c r="I4635" s="179" t="n">
        <v>3122623.93267218</v>
      </c>
      <c r="J4635" s="180" t="str">
        <f>IF(I4635&gt;0,H4635/I4635,0)</f>
      </c>
      <c r="K4635" s="181" t="str">
        <f>1-EXP(-J4635)</f>
      </c>
      <c r="L4635" s="182" t="str">
        <f>IF(G4635=30,1,M4634)</f>
      </c>
      <c r="M4635" s="183" t="str">
        <f>L4635*(1-K4635)</f>
      </c>
    </row>
    <row r="4636">
      <c r="A4636" t="s">
        <v>167</v>
      </c>
      <c r="B4636" t="s">
        <v>257</v>
      </c>
      <c r="C4636" s="35" t="s">
        <v>259</v>
      </c>
      <c r="D4636" t="s">
        <v>530</v>
      </c>
      <c r="E4636" t="s">
        <v>548</v>
      </c>
      <c r="F4636" s="176" t="n">
        <v>2036</v>
      </c>
      <c r="G4636" s="177" t="n">
        <v>64</v>
      </c>
      <c r="H4636" s="178" t="n">
        <v>17967.7106201277</v>
      </c>
      <c r="I4636" s="179" t="n">
        <v>3013160.70129426</v>
      </c>
      <c r="J4636" s="180" t="str">
        <f>IF(I4636&gt;0,H4636/I4636,0)</f>
      </c>
      <c r="K4636" s="181" t="str">
        <f>1-EXP(-J4636)</f>
      </c>
      <c r="L4636" s="182" t="str">
        <f>IF(G4636=30,1,M4635)</f>
      </c>
      <c r="M4636" s="183" t="str">
        <f>L4636*(1-K4636)</f>
      </c>
    </row>
    <row r="4637">
      <c r="A4637" t="s">
        <v>167</v>
      </c>
      <c r="B4637" t="s">
        <v>257</v>
      </c>
      <c r="C4637" s="35" t="s">
        <v>259</v>
      </c>
      <c r="D4637" t="s">
        <v>530</v>
      </c>
      <c r="E4637" t="s">
        <v>548</v>
      </c>
      <c r="F4637" s="176" t="n">
        <v>2036</v>
      </c>
      <c r="G4637" s="177" t="n">
        <v>65</v>
      </c>
      <c r="H4637" s="178" t="n">
        <v>18983.3525553884</v>
      </c>
      <c r="I4637" s="179" t="n">
        <v>2912717.33621784</v>
      </c>
      <c r="J4637" s="180" t="str">
        <f>IF(I4637&gt;0,H4637/I4637,0)</f>
      </c>
      <c r="K4637" s="181" t="str">
        <f>1-EXP(-J4637)</f>
      </c>
      <c r="L4637" s="182" t="str">
        <f>IF(G4637=30,1,M4636)</f>
      </c>
      <c r="M4637" s="183" t="str">
        <f>L4637*(1-K4637)</f>
      </c>
    </row>
    <row r="4638">
      <c r="A4638" t="s">
        <v>167</v>
      </c>
      <c r="B4638" t="s">
        <v>257</v>
      </c>
      <c r="C4638" s="35" t="s">
        <v>259</v>
      </c>
      <c r="D4638" t="s">
        <v>530</v>
      </c>
      <c r="E4638" t="s">
        <v>548</v>
      </c>
      <c r="F4638" s="176" t="n">
        <v>2036</v>
      </c>
      <c r="G4638" s="177" t="n">
        <v>66</v>
      </c>
      <c r="H4638" s="178" t="n">
        <v>19433.282279263</v>
      </c>
      <c r="I4638" s="179" t="n">
        <v>2809446.46997672</v>
      </c>
      <c r="J4638" s="180" t="str">
        <f>IF(I4638&gt;0,H4638/I4638,0)</f>
      </c>
      <c r="K4638" s="181" t="str">
        <f>1-EXP(-J4638)</f>
      </c>
      <c r="L4638" s="182" t="str">
        <f>IF(G4638=30,1,M4637)</f>
      </c>
      <c r="M4638" s="183" t="str">
        <f>L4638*(1-K4638)</f>
      </c>
    </row>
    <row r="4639">
      <c r="A4639" t="s">
        <v>167</v>
      </c>
      <c r="B4639" t="s">
        <v>257</v>
      </c>
      <c r="C4639" s="35" t="s">
        <v>259</v>
      </c>
      <c r="D4639" t="s">
        <v>530</v>
      </c>
      <c r="E4639" t="s">
        <v>548</v>
      </c>
      <c r="F4639" s="176" t="n">
        <v>2036</v>
      </c>
      <c r="G4639" s="177" t="n">
        <v>67</v>
      </c>
      <c r="H4639" s="178" t="n">
        <v>20308.8512540092</v>
      </c>
      <c r="I4639" s="179" t="n">
        <v>2690555.34638979</v>
      </c>
      <c r="J4639" s="180" t="str">
        <f>IF(I4639&gt;0,H4639/I4639,0)</f>
      </c>
      <c r="K4639" s="181" t="str">
        <f>1-EXP(-J4639)</f>
      </c>
      <c r="L4639" s="182" t="str">
        <f>IF(G4639=30,1,M4638)</f>
      </c>
      <c r="M4639" s="183" t="str">
        <f>L4639*(1-K4639)</f>
      </c>
    </row>
    <row r="4640">
      <c r="A4640" t="s">
        <v>167</v>
      </c>
      <c r="B4640" t="s">
        <v>257</v>
      </c>
      <c r="C4640" s="35" t="s">
        <v>259</v>
      </c>
      <c r="D4640" t="s">
        <v>530</v>
      </c>
      <c r="E4640" t="s">
        <v>548</v>
      </c>
      <c r="F4640" s="176" t="n">
        <v>2036</v>
      </c>
      <c r="G4640" s="177" t="n">
        <v>68</v>
      </c>
      <c r="H4640" s="178" t="n">
        <v>21267.2222079806</v>
      </c>
      <c r="I4640" s="179" t="n">
        <v>2563202.49755671</v>
      </c>
      <c r="J4640" s="180" t="str">
        <f>IF(I4640&gt;0,H4640/I4640,0)</f>
      </c>
      <c r="K4640" s="181" t="str">
        <f>1-EXP(-J4640)</f>
      </c>
      <c r="L4640" s="182" t="str">
        <f>IF(G4640=30,1,M4639)</f>
      </c>
      <c r="M4640" s="183" t="str">
        <f>L4640*(1-K4640)</f>
      </c>
    </row>
    <row r="4641">
      <c r="A4641" t="s">
        <v>167</v>
      </c>
      <c r="B4641" t="s">
        <v>257</v>
      </c>
      <c r="C4641" s="35" t="s">
        <v>259</v>
      </c>
      <c r="D4641" t="s">
        <v>530</v>
      </c>
      <c r="E4641" t="s">
        <v>548</v>
      </c>
      <c r="F4641" s="176" t="n">
        <v>2036</v>
      </c>
      <c r="G4641" s="177" t="n">
        <v>69</v>
      </c>
      <c r="H4641" s="178" t="n">
        <v>21507.331808573</v>
      </c>
      <c r="I4641" s="179" t="n">
        <v>2437283.80621646</v>
      </c>
      <c r="J4641" s="180" t="str">
        <f>IF(I4641&gt;0,H4641/I4641,0)</f>
      </c>
      <c r="K4641" s="181" t="str">
        <f>1-EXP(-J4641)</f>
      </c>
      <c r="L4641" s="182" t="str">
        <f>IF(G4641=30,1,M4640)</f>
      </c>
      <c r="M4641" s="183" t="str">
        <f>L4641*(1-K4641)</f>
      </c>
    </row>
    <row r="4642">
      <c r="A4642" t="s">
        <v>167</v>
      </c>
      <c r="B4642" t="s">
        <v>257</v>
      </c>
      <c r="C4642" s="35" t="s">
        <v>259</v>
      </c>
      <c r="D4642" t="s">
        <v>530</v>
      </c>
      <c r="E4642" t="s">
        <v>548</v>
      </c>
      <c r="F4642" s="176" t="n">
        <v>2037</v>
      </c>
      <c r="G4642" s="177" t="n">
        <v>30</v>
      </c>
      <c r="H4642" s="178" t="n">
        <v>713.941439208688</v>
      </c>
      <c r="I4642" s="179" t="n">
        <v>4637229.1561112</v>
      </c>
      <c r="J4642" s="180" t="str">
        <f>IF(I4642&gt;0,H4642/I4642,0)</f>
      </c>
      <c r="K4642" s="181" t="str">
        <f>1-EXP(-J4642)</f>
      </c>
      <c r="L4642" s="182" t="str">
        <f>IF(G4642=30,1,M4641)</f>
      </c>
      <c r="M4642" s="183" t="str">
        <f>L4642*(1-K4642)</f>
      </c>
    </row>
    <row r="4643">
      <c r="A4643" t="s">
        <v>167</v>
      </c>
      <c r="B4643" t="s">
        <v>257</v>
      </c>
      <c r="C4643" s="35" t="s">
        <v>259</v>
      </c>
      <c r="D4643" t="s">
        <v>530</v>
      </c>
      <c r="E4643" t="s">
        <v>548</v>
      </c>
      <c r="F4643" s="176" t="n">
        <v>2037</v>
      </c>
      <c r="G4643" s="177" t="n">
        <v>31</v>
      </c>
      <c r="H4643" s="178" t="n">
        <v>1007.28901107869</v>
      </c>
      <c r="I4643" s="179" t="n">
        <v>4566345.29023312</v>
      </c>
      <c r="J4643" s="180" t="str">
        <f>IF(I4643&gt;0,H4643/I4643,0)</f>
      </c>
      <c r="K4643" s="181" t="str">
        <f>1-EXP(-J4643)</f>
      </c>
      <c r="L4643" s="182" t="str">
        <f>IF(G4643=30,1,M4642)</f>
      </c>
      <c r="M4643" s="183" t="str">
        <f>L4643*(1-K4643)</f>
      </c>
    </row>
    <row r="4644">
      <c r="A4644" t="s">
        <v>167</v>
      </c>
      <c r="B4644" t="s">
        <v>257</v>
      </c>
      <c r="C4644" s="35" t="s">
        <v>259</v>
      </c>
      <c r="D4644" t="s">
        <v>530</v>
      </c>
      <c r="E4644" t="s">
        <v>548</v>
      </c>
      <c r="F4644" s="176" t="n">
        <v>2037</v>
      </c>
      <c r="G4644" s="177" t="n">
        <v>32</v>
      </c>
      <c r="H4644" s="178" t="n">
        <v>1028.06968324957</v>
      </c>
      <c r="I4644" s="179" t="n">
        <v>4472891.23940749</v>
      </c>
      <c r="J4644" s="180" t="str">
        <f>IF(I4644&gt;0,H4644/I4644,0)</f>
      </c>
      <c r="K4644" s="181" t="str">
        <f>1-EXP(-J4644)</f>
      </c>
      <c r="L4644" s="182" t="str">
        <f>IF(G4644=30,1,M4643)</f>
      </c>
      <c r="M4644" s="183" t="str">
        <f>L4644*(1-K4644)</f>
      </c>
    </row>
    <row r="4645">
      <c r="A4645" t="s">
        <v>167</v>
      </c>
      <c r="B4645" t="s">
        <v>257</v>
      </c>
      <c r="C4645" s="35" t="s">
        <v>259</v>
      </c>
      <c r="D4645" t="s">
        <v>530</v>
      </c>
      <c r="E4645" t="s">
        <v>548</v>
      </c>
      <c r="F4645" s="176" t="n">
        <v>2037</v>
      </c>
      <c r="G4645" s="177" t="n">
        <v>33</v>
      </c>
      <c r="H4645" s="178" t="n">
        <v>1075.94906091786</v>
      </c>
      <c r="I4645" s="179" t="n">
        <v>4376020.241875</v>
      </c>
      <c r="J4645" s="180" t="str">
        <f>IF(I4645&gt;0,H4645/I4645,0)</f>
      </c>
      <c r="K4645" s="181" t="str">
        <f>1-EXP(-J4645)</f>
      </c>
      <c r="L4645" s="182" t="str">
        <f>IF(G4645=30,1,M4644)</f>
      </c>
      <c r="M4645" s="183" t="str">
        <f>L4645*(1-K4645)</f>
      </c>
    </row>
    <row r="4646">
      <c r="A4646" t="s">
        <v>167</v>
      </c>
      <c r="B4646" t="s">
        <v>257</v>
      </c>
      <c r="C4646" s="35" t="s">
        <v>259</v>
      </c>
      <c r="D4646" t="s">
        <v>530</v>
      </c>
      <c r="E4646" t="s">
        <v>548</v>
      </c>
      <c r="F4646" s="176" t="n">
        <v>2037</v>
      </c>
      <c r="G4646" s="177" t="n">
        <v>34</v>
      </c>
      <c r="H4646" s="178" t="n">
        <v>1163.80381509792</v>
      </c>
      <c r="I4646" s="179" t="n">
        <v>4333474.3600562</v>
      </c>
      <c r="J4646" s="180" t="str">
        <f>IF(I4646&gt;0,H4646/I4646,0)</f>
      </c>
      <c r="K4646" s="181" t="str">
        <f>1-EXP(-J4646)</f>
      </c>
      <c r="L4646" s="182" t="str">
        <f>IF(G4646=30,1,M4645)</f>
      </c>
      <c r="M4646" s="183" t="str">
        <f>L4646*(1-K4646)</f>
      </c>
    </row>
    <row r="4647">
      <c r="A4647" t="s">
        <v>167</v>
      </c>
      <c r="B4647" t="s">
        <v>257</v>
      </c>
      <c r="C4647" s="35" t="s">
        <v>259</v>
      </c>
      <c r="D4647" t="s">
        <v>530</v>
      </c>
      <c r="E4647" t="s">
        <v>548</v>
      </c>
      <c r="F4647" s="176" t="n">
        <v>2037</v>
      </c>
      <c r="G4647" s="177" t="n">
        <v>35</v>
      </c>
      <c r="H4647" s="178" t="n">
        <v>1279.0369981827</v>
      </c>
      <c r="I4647" s="179" t="n">
        <v>4313685.46118572</v>
      </c>
      <c r="J4647" s="180" t="str">
        <f>IF(I4647&gt;0,H4647/I4647,0)</f>
      </c>
      <c r="K4647" s="181" t="str">
        <f>1-EXP(-J4647)</f>
      </c>
      <c r="L4647" s="182" t="str">
        <f>IF(G4647=30,1,M4646)</f>
      </c>
      <c r="M4647" s="183" t="str">
        <f>L4647*(1-K4647)</f>
      </c>
    </row>
    <row r="4648">
      <c r="A4648" t="s">
        <v>167</v>
      </c>
      <c r="B4648" t="s">
        <v>257</v>
      </c>
      <c r="C4648" s="35" t="s">
        <v>259</v>
      </c>
      <c r="D4648" t="s">
        <v>530</v>
      </c>
      <c r="E4648" t="s">
        <v>548</v>
      </c>
      <c r="F4648" s="176" t="n">
        <v>2037</v>
      </c>
      <c r="G4648" s="177" t="n">
        <v>36</v>
      </c>
      <c r="H4648" s="178" t="n">
        <v>1679.0590135478</v>
      </c>
      <c r="I4648" s="179" t="n">
        <v>4293869.05518977</v>
      </c>
      <c r="J4648" s="180" t="str">
        <f>IF(I4648&gt;0,H4648/I4648,0)</f>
      </c>
      <c r="K4648" s="181" t="str">
        <f>1-EXP(-J4648)</f>
      </c>
      <c r="L4648" s="182" t="str">
        <f>IF(G4648=30,1,M4647)</f>
      </c>
      <c r="M4648" s="183" t="str">
        <f>L4648*(1-K4648)</f>
      </c>
    </row>
    <row r="4649">
      <c r="A4649" t="s">
        <v>167</v>
      </c>
      <c r="B4649" t="s">
        <v>257</v>
      </c>
      <c r="C4649" s="35" t="s">
        <v>259</v>
      </c>
      <c r="D4649" t="s">
        <v>530</v>
      </c>
      <c r="E4649" t="s">
        <v>548</v>
      </c>
      <c r="F4649" s="176" t="n">
        <v>2037</v>
      </c>
      <c r="G4649" s="177" t="n">
        <v>37</v>
      </c>
      <c r="H4649" s="178" t="n">
        <v>1852.52117830316</v>
      </c>
      <c r="I4649" s="179" t="n">
        <v>4293636.32661269</v>
      </c>
      <c r="J4649" s="180" t="str">
        <f>IF(I4649&gt;0,H4649/I4649,0)</f>
      </c>
      <c r="K4649" s="181" t="str">
        <f>1-EXP(-J4649)</f>
      </c>
      <c r="L4649" s="182" t="str">
        <f>IF(G4649=30,1,M4648)</f>
      </c>
      <c r="M4649" s="183" t="str">
        <f>L4649*(1-K4649)</f>
      </c>
    </row>
    <row r="4650">
      <c r="A4650" t="s">
        <v>167</v>
      </c>
      <c r="B4650" t="s">
        <v>257</v>
      </c>
      <c r="C4650" s="35" t="s">
        <v>259</v>
      </c>
      <c r="D4650" t="s">
        <v>530</v>
      </c>
      <c r="E4650" t="s">
        <v>548</v>
      </c>
      <c r="F4650" s="176" t="n">
        <v>2037</v>
      </c>
      <c r="G4650" s="177" t="n">
        <v>38</v>
      </c>
      <c r="H4650" s="178" t="n">
        <v>2076.21062569632</v>
      </c>
      <c r="I4650" s="179" t="n">
        <v>4331736.32473074</v>
      </c>
      <c r="J4650" s="180" t="str">
        <f>IF(I4650&gt;0,H4650/I4650,0)</f>
      </c>
      <c r="K4650" s="181" t="str">
        <f>1-EXP(-J4650)</f>
      </c>
      <c r="L4650" s="182" t="str">
        <f>IF(G4650=30,1,M4649)</f>
      </c>
      <c r="M4650" s="183" t="str">
        <f>L4650*(1-K4650)</f>
      </c>
    </row>
    <row r="4651">
      <c r="A4651" t="s">
        <v>167</v>
      </c>
      <c r="B4651" t="s">
        <v>257</v>
      </c>
      <c r="C4651" s="35" t="s">
        <v>259</v>
      </c>
      <c r="D4651" t="s">
        <v>530</v>
      </c>
      <c r="E4651" t="s">
        <v>548</v>
      </c>
      <c r="F4651" s="176" t="n">
        <v>2037</v>
      </c>
      <c r="G4651" s="177" t="n">
        <v>39</v>
      </c>
      <c r="H4651" s="178" t="n">
        <v>2226.81720969127</v>
      </c>
      <c r="I4651" s="179" t="n">
        <v>4372141.07945689</v>
      </c>
      <c r="J4651" s="180" t="str">
        <f>IF(I4651&gt;0,H4651/I4651,0)</f>
      </c>
      <c r="K4651" s="181" t="str">
        <f>1-EXP(-J4651)</f>
      </c>
      <c r="L4651" s="182" t="str">
        <f>IF(G4651=30,1,M4650)</f>
      </c>
      <c r="M4651" s="183" t="str">
        <f>L4651*(1-K4651)</f>
      </c>
    </row>
    <row r="4652">
      <c r="A4652" t="s">
        <v>167</v>
      </c>
      <c r="B4652" t="s">
        <v>257</v>
      </c>
      <c r="C4652" s="35" t="s">
        <v>259</v>
      </c>
      <c r="D4652" t="s">
        <v>530</v>
      </c>
      <c r="E4652" t="s">
        <v>548</v>
      </c>
      <c r="F4652" s="176" t="n">
        <v>2037</v>
      </c>
      <c r="G4652" s="177" t="n">
        <v>40</v>
      </c>
      <c r="H4652" s="178" t="n">
        <v>2415.68673642949</v>
      </c>
      <c r="I4652" s="179" t="n">
        <v>4366385.38522907</v>
      </c>
      <c r="J4652" s="180" t="str">
        <f>IF(I4652&gt;0,H4652/I4652,0)</f>
      </c>
      <c r="K4652" s="181" t="str">
        <f>1-EXP(-J4652)</f>
      </c>
      <c r="L4652" s="182" t="str">
        <f>IF(G4652=30,1,M4651)</f>
      </c>
      <c r="M4652" s="183" t="str">
        <f>L4652*(1-K4652)</f>
      </c>
    </row>
    <row r="4653">
      <c r="A4653" t="s">
        <v>167</v>
      </c>
      <c r="B4653" t="s">
        <v>257</v>
      </c>
      <c r="C4653" s="35" t="s">
        <v>259</v>
      </c>
      <c r="D4653" t="s">
        <v>530</v>
      </c>
      <c r="E4653" t="s">
        <v>548</v>
      </c>
      <c r="F4653" s="176" t="n">
        <v>2037</v>
      </c>
      <c r="G4653" s="177" t="n">
        <v>41</v>
      </c>
      <c r="H4653" s="178" t="n">
        <v>3080.69369156175</v>
      </c>
      <c r="I4653" s="179" t="n">
        <v>4301869.45608223</v>
      </c>
      <c r="J4653" s="180" t="str">
        <f>IF(I4653&gt;0,H4653/I4653,0)</f>
      </c>
      <c r="K4653" s="181" t="str">
        <f>1-EXP(-J4653)</f>
      </c>
      <c r="L4653" s="182" t="str">
        <f>IF(G4653=30,1,M4652)</f>
      </c>
      <c r="M4653" s="183" t="str">
        <f>L4653*(1-K4653)</f>
      </c>
    </row>
    <row r="4654">
      <c r="A4654" t="s">
        <v>167</v>
      </c>
      <c r="B4654" t="s">
        <v>257</v>
      </c>
      <c r="C4654" s="35" t="s">
        <v>259</v>
      </c>
      <c r="D4654" t="s">
        <v>530</v>
      </c>
      <c r="E4654" t="s">
        <v>548</v>
      </c>
      <c r="F4654" s="176" t="n">
        <v>2037</v>
      </c>
      <c r="G4654" s="177" t="n">
        <v>42</v>
      </c>
      <c r="H4654" s="178" t="n">
        <v>3327.32171402317</v>
      </c>
      <c r="I4654" s="179" t="n">
        <v>4235296.00911511</v>
      </c>
      <c r="J4654" s="180" t="str">
        <f>IF(I4654&gt;0,H4654/I4654,0)</f>
      </c>
      <c r="K4654" s="181" t="str">
        <f>1-EXP(-J4654)</f>
      </c>
      <c r="L4654" s="182" t="str">
        <f>IF(G4654=30,1,M4653)</f>
      </c>
      <c r="M4654" s="183" t="str">
        <f>L4654*(1-K4654)</f>
      </c>
    </row>
    <row r="4655">
      <c r="A4655" t="s">
        <v>167</v>
      </c>
      <c r="B4655" t="s">
        <v>257</v>
      </c>
      <c r="C4655" s="35" t="s">
        <v>259</v>
      </c>
      <c r="D4655" t="s">
        <v>530</v>
      </c>
      <c r="E4655" t="s">
        <v>548</v>
      </c>
      <c r="F4655" s="176" t="n">
        <v>2037</v>
      </c>
      <c r="G4655" s="177" t="n">
        <v>43</v>
      </c>
      <c r="H4655" s="178" t="n">
        <v>3640.70075031193</v>
      </c>
      <c r="I4655" s="179" t="n">
        <v>4177735.85098422</v>
      </c>
      <c r="J4655" s="180" t="str">
        <f>IF(I4655&gt;0,H4655/I4655,0)</f>
      </c>
      <c r="K4655" s="181" t="str">
        <f>1-EXP(-J4655)</f>
      </c>
      <c r="L4655" s="182" t="str">
        <f>IF(G4655=30,1,M4654)</f>
      </c>
      <c r="M4655" s="183" t="str">
        <f>L4655*(1-K4655)</f>
      </c>
    </row>
    <row r="4656">
      <c r="A4656" t="s">
        <v>167</v>
      </c>
      <c r="B4656" t="s">
        <v>257</v>
      </c>
      <c r="C4656" s="35" t="s">
        <v>259</v>
      </c>
      <c r="D4656" t="s">
        <v>530</v>
      </c>
      <c r="E4656" t="s">
        <v>548</v>
      </c>
      <c r="F4656" s="176" t="n">
        <v>2037</v>
      </c>
      <c r="G4656" s="177" t="n">
        <v>44</v>
      </c>
      <c r="H4656" s="178" t="n">
        <v>3779.14935030521</v>
      </c>
      <c r="I4656" s="179" t="n">
        <v>4122207.66046602</v>
      </c>
      <c r="J4656" s="180" t="str">
        <f>IF(I4656&gt;0,H4656/I4656,0)</f>
      </c>
      <c r="K4656" s="181" t="str">
        <f>1-EXP(-J4656)</f>
      </c>
      <c r="L4656" s="182" t="str">
        <f>IF(G4656=30,1,M4655)</f>
      </c>
      <c r="M4656" s="183" t="str">
        <f>L4656*(1-K4656)</f>
      </c>
    </row>
    <row r="4657">
      <c r="A4657" t="s">
        <v>167</v>
      </c>
      <c r="B4657" t="s">
        <v>257</v>
      </c>
      <c r="C4657" s="35" t="s">
        <v>259</v>
      </c>
      <c r="D4657" t="s">
        <v>530</v>
      </c>
      <c r="E4657" t="s">
        <v>548</v>
      </c>
      <c r="F4657" s="176" t="n">
        <v>2037</v>
      </c>
      <c r="G4657" s="177" t="n">
        <v>45</v>
      </c>
      <c r="H4657" s="178" t="n">
        <v>4060.49285171781</v>
      </c>
      <c r="I4657" s="179" t="n">
        <v>4100881.47118601</v>
      </c>
      <c r="J4657" s="180" t="str">
        <f>IF(I4657&gt;0,H4657/I4657,0)</f>
      </c>
      <c r="K4657" s="181" t="str">
        <f>1-EXP(-J4657)</f>
      </c>
      <c r="L4657" s="182" t="str">
        <f>IF(G4657=30,1,M4656)</f>
      </c>
      <c r="M4657" s="183" t="str">
        <f>L4657*(1-K4657)</f>
      </c>
    </row>
    <row r="4658">
      <c r="A4658" t="s">
        <v>167</v>
      </c>
      <c r="B4658" t="s">
        <v>257</v>
      </c>
      <c r="C4658" s="35" t="s">
        <v>259</v>
      </c>
      <c r="D4658" t="s">
        <v>530</v>
      </c>
      <c r="E4658" t="s">
        <v>548</v>
      </c>
      <c r="F4658" s="176" t="n">
        <v>2037</v>
      </c>
      <c r="G4658" s="177" t="n">
        <v>46</v>
      </c>
      <c r="H4658" s="178" t="n">
        <v>5043.85858143745</v>
      </c>
      <c r="I4658" s="179" t="n">
        <v>4073350.58010121</v>
      </c>
      <c r="J4658" s="180" t="str">
        <f>IF(I4658&gt;0,H4658/I4658,0)</f>
      </c>
      <c r="K4658" s="181" t="str">
        <f>1-EXP(-J4658)</f>
      </c>
      <c r="L4658" s="182" t="str">
        <f>IF(G4658=30,1,M4657)</f>
      </c>
      <c r="M4658" s="183" t="str">
        <f>L4658*(1-K4658)</f>
      </c>
    </row>
    <row r="4659">
      <c r="A4659" t="s">
        <v>167</v>
      </c>
      <c r="B4659" t="s">
        <v>257</v>
      </c>
      <c r="C4659" s="35" t="s">
        <v>259</v>
      </c>
      <c r="D4659" t="s">
        <v>530</v>
      </c>
      <c r="E4659" t="s">
        <v>548</v>
      </c>
      <c r="F4659" s="176" t="n">
        <v>2037</v>
      </c>
      <c r="G4659" s="177" t="n">
        <v>47</v>
      </c>
      <c r="H4659" s="178" t="n">
        <v>5508.69749492852</v>
      </c>
      <c r="I4659" s="179" t="n">
        <v>4048949.83554542</v>
      </c>
      <c r="J4659" s="180" t="str">
        <f>IF(I4659&gt;0,H4659/I4659,0)</f>
      </c>
      <c r="K4659" s="181" t="str">
        <f>1-EXP(-J4659)</f>
      </c>
      <c r="L4659" s="182" t="str">
        <f>IF(G4659=30,1,M4658)</f>
      </c>
      <c r="M4659" s="183" t="str">
        <f>L4659*(1-K4659)</f>
      </c>
    </row>
    <row r="4660">
      <c r="A4660" t="s">
        <v>167</v>
      </c>
      <c r="B4660" t="s">
        <v>257</v>
      </c>
      <c r="C4660" s="35" t="s">
        <v>259</v>
      </c>
      <c r="D4660" t="s">
        <v>530</v>
      </c>
      <c r="E4660" t="s">
        <v>548</v>
      </c>
      <c r="F4660" s="176" t="n">
        <v>2037</v>
      </c>
      <c r="G4660" s="177" t="n">
        <v>48</v>
      </c>
      <c r="H4660" s="178" t="n">
        <v>6103.88431223727</v>
      </c>
      <c r="I4660" s="179" t="n">
        <v>4046309.51362379</v>
      </c>
      <c r="J4660" s="180" t="str">
        <f>IF(I4660&gt;0,H4660/I4660,0)</f>
      </c>
      <c r="K4660" s="181" t="str">
        <f>1-EXP(-J4660)</f>
      </c>
      <c r="L4660" s="182" t="str">
        <f>IF(G4660=30,1,M4659)</f>
      </c>
      <c r="M4660" s="183" t="str">
        <f>L4660*(1-K4660)</f>
      </c>
    </row>
    <row r="4661">
      <c r="A4661" t="s">
        <v>167</v>
      </c>
      <c r="B4661" t="s">
        <v>257</v>
      </c>
      <c r="C4661" s="35" t="s">
        <v>259</v>
      </c>
      <c r="D4661" t="s">
        <v>530</v>
      </c>
      <c r="E4661" t="s">
        <v>548</v>
      </c>
      <c r="F4661" s="176" t="n">
        <v>2037</v>
      </c>
      <c r="G4661" s="177" t="n">
        <v>49</v>
      </c>
      <c r="H4661" s="178" t="n">
        <v>6596.61442263733</v>
      </c>
      <c r="I4661" s="179" t="n">
        <v>3997437.52598663</v>
      </c>
      <c r="J4661" s="180" t="str">
        <f>IF(I4661&gt;0,H4661/I4661,0)</f>
      </c>
      <c r="K4661" s="181" t="str">
        <f>1-EXP(-J4661)</f>
      </c>
      <c r="L4661" s="182" t="str">
        <f>IF(G4661=30,1,M4660)</f>
      </c>
      <c r="M4661" s="183" t="str">
        <f>L4661*(1-K4661)</f>
      </c>
    </row>
    <row r="4662">
      <c r="A4662" t="s">
        <v>167</v>
      </c>
      <c r="B4662" t="s">
        <v>257</v>
      </c>
      <c r="C4662" s="35" t="s">
        <v>259</v>
      </c>
      <c r="D4662" t="s">
        <v>530</v>
      </c>
      <c r="E4662" t="s">
        <v>548</v>
      </c>
      <c r="F4662" s="176" t="n">
        <v>2037</v>
      </c>
      <c r="G4662" s="177" t="n">
        <v>50</v>
      </c>
      <c r="H4662" s="178" t="n">
        <v>7135.63690815967</v>
      </c>
      <c r="I4662" s="179" t="n">
        <v>3939515.15748024</v>
      </c>
      <c r="J4662" s="180" t="str">
        <f>IF(I4662&gt;0,H4662/I4662,0)</f>
      </c>
      <c r="K4662" s="181" t="str">
        <f>1-EXP(-J4662)</f>
      </c>
      <c r="L4662" s="182" t="str">
        <f>IF(G4662=30,1,M4661)</f>
      </c>
      <c r="M4662" s="183" t="str">
        <f>L4662*(1-K4662)</f>
      </c>
    </row>
    <row r="4663">
      <c r="A4663" t="s">
        <v>167</v>
      </c>
      <c r="B4663" t="s">
        <v>257</v>
      </c>
      <c r="C4663" s="35" t="s">
        <v>259</v>
      </c>
      <c r="D4663" t="s">
        <v>530</v>
      </c>
      <c r="E4663" t="s">
        <v>548</v>
      </c>
      <c r="F4663" s="176" t="n">
        <v>2037</v>
      </c>
      <c r="G4663" s="177" t="n">
        <v>51</v>
      </c>
      <c r="H4663" s="178" t="n">
        <v>8176.69618785677</v>
      </c>
      <c r="I4663" s="179" t="n">
        <v>3940968.83900129</v>
      </c>
      <c r="J4663" s="180" t="str">
        <f>IF(I4663&gt;0,H4663/I4663,0)</f>
      </c>
      <c r="K4663" s="181" t="str">
        <f>1-EXP(-J4663)</f>
      </c>
      <c r="L4663" s="182" t="str">
        <f>IF(G4663=30,1,M4662)</f>
      </c>
      <c r="M4663" s="183" t="str">
        <f>L4663*(1-K4663)</f>
      </c>
    </row>
    <row r="4664">
      <c r="A4664" t="s">
        <v>167</v>
      </c>
      <c r="B4664" t="s">
        <v>257</v>
      </c>
      <c r="C4664" s="35" t="s">
        <v>259</v>
      </c>
      <c r="D4664" t="s">
        <v>530</v>
      </c>
      <c r="E4664" t="s">
        <v>548</v>
      </c>
      <c r="F4664" s="176" t="n">
        <v>2037</v>
      </c>
      <c r="G4664" s="177" t="n">
        <v>52</v>
      </c>
      <c r="H4664" s="178" t="n">
        <v>9067.47519113315</v>
      </c>
      <c r="I4664" s="179" t="n">
        <v>3996588.73443748</v>
      </c>
      <c r="J4664" s="180" t="str">
        <f>IF(I4664&gt;0,H4664/I4664,0)</f>
      </c>
      <c r="K4664" s="181" t="str">
        <f>1-EXP(-J4664)</f>
      </c>
      <c r="L4664" s="182" t="str">
        <f>IF(G4664=30,1,M4663)</f>
      </c>
      <c r="M4664" s="183" t="str">
        <f>L4664*(1-K4664)</f>
      </c>
    </row>
    <row r="4665">
      <c r="A4665" t="s">
        <v>167</v>
      </c>
      <c r="B4665" t="s">
        <v>257</v>
      </c>
      <c r="C4665" s="35" t="s">
        <v>259</v>
      </c>
      <c r="D4665" t="s">
        <v>530</v>
      </c>
      <c r="E4665" t="s">
        <v>548</v>
      </c>
      <c r="F4665" s="176" t="n">
        <v>2037</v>
      </c>
      <c r="G4665" s="177" t="n">
        <v>53</v>
      </c>
      <c r="H4665" s="178" t="n">
        <v>9963.71579846058</v>
      </c>
      <c r="I4665" s="179" t="n">
        <v>4010353.6773284</v>
      </c>
      <c r="J4665" s="180" t="str">
        <f>IF(I4665&gt;0,H4665/I4665,0)</f>
      </c>
      <c r="K4665" s="181" t="str">
        <f>1-EXP(-J4665)</f>
      </c>
      <c r="L4665" s="182" t="str">
        <f>IF(G4665=30,1,M4664)</f>
      </c>
      <c r="M4665" s="183" t="str">
        <f>L4665*(1-K4665)</f>
      </c>
    </row>
    <row r="4666">
      <c r="A4666" t="s">
        <v>167</v>
      </c>
      <c r="B4666" t="s">
        <v>257</v>
      </c>
      <c r="C4666" s="35" t="s">
        <v>259</v>
      </c>
      <c r="D4666" t="s">
        <v>530</v>
      </c>
      <c r="E4666" t="s">
        <v>548</v>
      </c>
      <c r="F4666" s="176" t="n">
        <v>2037</v>
      </c>
      <c r="G4666" s="177" t="n">
        <v>54</v>
      </c>
      <c r="H4666" s="178" t="n">
        <v>10733.3146433248</v>
      </c>
      <c r="I4666" s="179" t="n">
        <v>3967020.36440701</v>
      </c>
      <c r="J4666" s="180" t="str">
        <f>IF(I4666&gt;0,H4666/I4666,0)</f>
      </c>
      <c r="K4666" s="181" t="str">
        <f>1-EXP(-J4666)</f>
      </c>
      <c r="L4666" s="182" t="str">
        <f>IF(G4666=30,1,M4665)</f>
      </c>
      <c r="M4666" s="183" t="str">
        <f>L4666*(1-K4666)</f>
      </c>
    </row>
    <row r="4667">
      <c r="A4667" t="s">
        <v>167</v>
      </c>
      <c r="B4667" t="s">
        <v>257</v>
      </c>
      <c r="C4667" s="35" t="s">
        <v>259</v>
      </c>
      <c r="D4667" t="s">
        <v>530</v>
      </c>
      <c r="E4667" t="s">
        <v>548</v>
      </c>
      <c r="F4667" s="176" t="n">
        <v>2037</v>
      </c>
      <c r="G4667" s="177" t="n">
        <v>55</v>
      </c>
      <c r="H4667" s="178" t="n">
        <v>11517.0902980677</v>
      </c>
      <c r="I4667" s="179" t="n">
        <v>3899190.33721987</v>
      </c>
      <c r="J4667" s="180" t="str">
        <f>IF(I4667&gt;0,H4667/I4667,0)</f>
      </c>
      <c r="K4667" s="181" t="str">
        <f>1-EXP(-J4667)</f>
      </c>
      <c r="L4667" s="182" t="str">
        <f>IF(G4667=30,1,M4666)</f>
      </c>
      <c r="M4667" s="183" t="str">
        <f>L4667*(1-K4667)</f>
      </c>
    </row>
    <row r="4668">
      <c r="A4668" t="s">
        <v>167</v>
      </c>
      <c r="B4668" t="s">
        <v>257</v>
      </c>
      <c r="C4668" s="35" t="s">
        <v>259</v>
      </c>
      <c r="D4668" t="s">
        <v>530</v>
      </c>
      <c r="E4668" t="s">
        <v>548</v>
      </c>
      <c r="F4668" s="176" t="n">
        <v>2037</v>
      </c>
      <c r="G4668" s="177" t="n">
        <v>56</v>
      </c>
      <c r="H4668" s="178" t="n">
        <v>12255.9653847694</v>
      </c>
      <c r="I4668" s="179" t="n">
        <v>3824077.64747562</v>
      </c>
      <c r="J4668" s="180" t="str">
        <f>IF(I4668&gt;0,H4668/I4668,0)</f>
      </c>
      <c r="K4668" s="181" t="str">
        <f>1-EXP(-J4668)</f>
      </c>
      <c r="L4668" s="182" t="str">
        <f>IF(G4668=30,1,M4667)</f>
      </c>
      <c r="M4668" s="183" t="str">
        <f>L4668*(1-K4668)</f>
      </c>
    </row>
    <row r="4669">
      <c r="A4669" t="s">
        <v>167</v>
      </c>
      <c r="B4669" t="s">
        <v>257</v>
      </c>
      <c r="C4669" s="35" t="s">
        <v>259</v>
      </c>
      <c r="D4669" t="s">
        <v>530</v>
      </c>
      <c r="E4669" t="s">
        <v>548</v>
      </c>
      <c r="F4669" s="176" t="n">
        <v>2037</v>
      </c>
      <c r="G4669" s="177" t="n">
        <v>57</v>
      </c>
      <c r="H4669" s="178" t="n">
        <v>13105.1248035897</v>
      </c>
      <c r="I4669" s="179" t="n">
        <v>3753305.13479804</v>
      </c>
      <c r="J4669" s="180" t="str">
        <f>IF(I4669&gt;0,H4669/I4669,0)</f>
      </c>
      <c r="K4669" s="181" t="str">
        <f>1-EXP(-J4669)</f>
      </c>
      <c r="L4669" s="182" t="str">
        <f>IF(G4669=30,1,M4668)</f>
      </c>
      <c r="M4669" s="183" t="str">
        <f>L4669*(1-K4669)</f>
      </c>
    </row>
    <row r="4670">
      <c r="A4670" t="s">
        <v>167</v>
      </c>
      <c r="B4670" t="s">
        <v>257</v>
      </c>
      <c r="C4670" s="35" t="s">
        <v>259</v>
      </c>
      <c r="D4670" t="s">
        <v>530</v>
      </c>
      <c r="E4670" t="s">
        <v>548</v>
      </c>
      <c r="F4670" s="176" t="n">
        <v>2037</v>
      </c>
      <c r="G4670" s="177" t="n">
        <v>58</v>
      </c>
      <c r="H4670" s="178" t="n">
        <v>13986.6094058019</v>
      </c>
      <c r="I4670" s="179" t="n">
        <v>3668509.82635162</v>
      </c>
      <c r="J4670" s="180" t="str">
        <f>IF(I4670&gt;0,H4670/I4670,0)</f>
      </c>
      <c r="K4670" s="181" t="str">
        <f>1-EXP(-J4670)</f>
      </c>
      <c r="L4670" s="182" t="str">
        <f>IF(G4670=30,1,M4669)</f>
      </c>
      <c r="M4670" s="183" t="str">
        <f>L4670*(1-K4670)</f>
      </c>
    </row>
    <row r="4671">
      <c r="A4671" t="s">
        <v>167</v>
      </c>
      <c r="B4671" t="s">
        <v>257</v>
      </c>
      <c r="C4671" s="35" t="s">
        <v>259</v>
      </c>
      <c r="D4671" t="s">
        <v>530</v>
      </c>
      <c r="E4671" t="s">
        <v>548</v>
      </c>
      <c r="F4671" s="176" t="n">
        <v>2037</v>
      </c>
      <c r="G4671" s="177" t="n">
        <v>59</v>
      </c>
      <c r="H4671" s="178" t="n">
        <v>14180.9581675113</v>
      </c>
      <c r="I4671" s="179" t="n">
        <v>3559805.56598941</v>
      </c>
      <c r="J4671" s="180" t="str">
        <f>IF(I4671&gt;0,H4671/I4671,0)</f>
      </c>
      <c r="K4671" s="181" t="str">
        <f>1-EXP(-J4671)</f>
      </c>
      <c r="L4671" s="182" t="str">
        <f>IF(G4671=30,1,M4670)</f>
      </c>
      <c r="M4671" s="183" t="str">
        <f>L4671*(1-K4671)</f>
      </c>
    </row>
    <row r="4672">
      <c r="A4672" t="s">
        <v>167</v>
      </c>
      <c r="B4672" t="s">
        <v>257</v>
      </c>
      <c r="C4672" s="35" t="s">
        <v>259</v>
      </c>
      <c r="D4672" t="s">
        <v>530</v>
      </c>
      <c r="E4672" t="s">
        <v>548</v>
      </c>
      <c r="F4672" s="176" t="n">
        <v>2037</v>
      </c>
      <c r="G4672" s="177" t="n">
        <v>60</v>
      </c>
      <c r="H4672" s="178" t="n">
        <v>14581.2522477272</v>
      </c>
      <c r="I4672" s="179" t="n">
        <v>3455018.98364934</v>
      </c>
      <c r="J4672" s="180" t="str">
        <f>IF(I4672&gt;0,H4672/I4672,0)</f>
      </c>
      <c r="K4672" s="181" t="str">
        <f>1-EXP(-J4672)</f>
      </c>
      <c r="L4672" s="182" t="str">
        <f>IF(G4672=30,1,M4671)</f>
      </c>
      <c r="M4672" s="183" t="str">
        <f>L4672*(1-K4672)</f>
      </c>
    </row>
    <row r="4673">
      <c r="A4673" t="s">
        <v>167</v>
      </c>
      <c r="B4673" t="s">
        <v>257</v>
      </c>
      <c r="C4673" s="35" t="s">
        <v>259</v>
      </c>
      <c r="D4673" t="s">
        <v>530</v>
      </c>
      <c r="E4673" t="s">
        <v>548</v>
      </c>
      <c r="F4673" s="176" t="n">
        <v>2037</v>
      </c>
      <c r="G4673" s="177" t="n">
        <v>61</v>
      </c>
      <c r="H4673" s="178" t="n">
        <v>15317.9972547691</v>
      </c>
      <c r="I4673" s="179" t="n">
        <v>3363425.58555095</v>
      </c>
      <c r="J4673" s="180" t="str">
        <f>IF(I4673&gt;0,H4673/I4673,0)</f>
      </c>
      <c r="K4673" s="181" t="str">
        <f>1-EXP(-J4673)</f>
      </c>
      <c r="L4673" s="182" t="str">
        <f>IF(G4673=30,1,M4672)</f>
      </c>
      <c r="M4673" s="183" t="str">
        <f>L4673*(1-K4673)</f>
      </c>
    </row>
    <row r="4674">
      <c r="A4674" t="s">
        <v>167</v>
      </c>
      <c r="B4674" t="s">
        <v>257</v>
      </c>
      <c r="C4674" s="35" t="s">
        <v>259</v>
      </c>
      <c r="D4674" t="s">
        <v>530</v>
      </c>
      <c r="E4674" t="s">
        <v>548</v>
      </c>
      <c r="F4674" s="176" t="n">
        <v>2037</v>
      </c>
      <c r="G4674" s="177" t="n">
        <v>62</v>
      </c>
      <c r="H4674" s="178" t="n">
        <v>16047.5235382918</v>
      </c>
      <c r="I4674" s="179" t="n">
        <v>3259478.27734186</v>
      </c>
      <c r="J4674" s="180" t="str">
        <f>IF(I4674&gt;0,H4674/I4674,0)</f>
      </c>
      <c r="K4674" s="181" t="str">
        <f>1-EXP(-J4674)</f>
      </c>
      <c r="L4674" s="182" t="str">
        <f>IF(G4674=30,1,M4673)</f>
      </c>
      <c r="M4674" s="183" t="str">
        <f>L4674*(1-K4674)</f>
      </c>
    </row>
    <row r="4675">
      <c r="A4675" t="s">
        <v>167</v>
      </c>
      <c r="B4675" t="s">
        <v>257</v>
      </c>
      <c r="C4675" s="35" t="s">
        <v>259</v>
      </c>
      <c r="D4675" t="s">
        <v>530</v>
      </c>
      <c r="E4675" t="s">
        <v>548</v>
      </c>
      <c r="F4675" s="176" t="n">
        <v>2037</v>
      </c>
      <c r="G4675" s="177" t="n">
        <v>63</v>
      </c>
      <c r="H4675" s="178" t="n">
        <v>16918.3736127416</v>
      </c>
      <c r="I4675" s="179" t="n">
        <v>3168435.01618239</v>
      </c>
      <c r="J4675" s="180" t="str">
        <f>IF(I4675&gt;0,H4675/I4675,0)</f>
      </c>
      <c r="K4675" s="181" t="str">
        <f>1-EXP(-J4675)</f>
      </c>
      <c r="L4675" s="182" t="str">
        <f>IF(G4675=30,1,M4674)</f>
      </c>
      <c r="M4675" s="183" t="str">
        <f>L4675*(1-K4675)</f>
      </c>
    </row>
    <row r="4676">
      <c r="A4676" t="s">
        <v>167</v>
      </c>
      <c r="B4676" t="s">
        <v>257</v>
      </c>
      <c r="C4676" s="35" t="s">
        <v>259</v>
      </c>
      <c r="D4676" t="s">
        <v>530</v>
      </c>
      <c r="E4676" t="s">
        <v>548</v>
      </c>
      <c r="F4676" s="176" t="n">
        <v>2037</v>
      </c>
      <c r="G4676" s="177" t="n">
        <v>64</v>
      </c>
      <c r="H4676" s="178" t="n">
        <v>18103.8007531394</v>
      </c>
      <c r="I4676" s="179" t="n">
        <v>3076423.36932635</v>
      </c>
      <c r="J4676" s="180" t="str">
        <f>IF(I4676&gt;0,H4676/I4676,0)</f>
      </c>
      <c r="K4676" s="181" t="str">
        <f>1-EXP(-J4676)</f>
      </c>
      <c r="L4676" s="182" t="str">
        <f>IF(G4676=30,1,M4675)</f>
      </c>
      <c r="M4676" s="183" t="str">
        <f>L4676*(1-K4676)</f>
      </c>
    </row>
    <row r="4677">
      <c r="A4677" t="s">
        <v>167</v>
      </c>
      <c r="B4677" t="s">
        <v>257</v>
      </c>
      <c r="C4677" s="35" t="s">
        <v>259</v>
      </c>
      <c r="D4677" t="s">
        <v>530</v>
      </c>
      <c r="E4677" t="s">
        <v>548</v>
      </c>
      <c r="F4677" s="176" t="n">
        <v>2037</v>
      </c>
      <c r="G4677" s="177" t="n">
        <v>65</v>
      </c>
      <c r="H4677" s="178" t="n">
        <v>19091.0436590455</v>
      </c>
      <c r="I4677" s="179" t="n">
        <v>2964260.09753585</v>
      </c>
      <c r="J4677" s="180" t="str">
        <f>IF(I4677&gt;0,H4677/I4677,0)</f>
      </c>
      <c r="K4677" s="181" t="str">
        <f>1-EXP(-J4677)</f>
      </c>
      <c r="L4677" s="182" t="str">
        <f>IF(G4677=30,1,M4676)</f>
      </c>
      <c r="M4677" s="183" t="str">
        <f>L4677*(1-K4677)</f>
      </c>
    </row>
    <row r="4678">
      <c r="A4678" t="s">
        <v>167</v>
      </c>
      <c r="B4678" t="s">
        <v>257</v>
      </c>
      <c r="C4678" s="35" t="s">
        <v>259</v>
      </c>
      <c r="D4678" t="s">
        <v>530</v>
      </c>
      <c r="E4678" t="s">
        <v>548</v>
      </c>
      <c r="F4678" s="176" t="n">
        <v>2037</v>
      </c>
      <c r="G4678" s="177" t="n">
        <v>66</v>
      </c>
      <c r="H4678" s="178" t="n">
        <v>19545.8487705523</v>
      </c>
      <c r="I4678" s="179" t="n">
        <v>2860979.05008829</v>
      </c>
      <c r="J4678" s="180" t="str">
        <f>IF(I4678&gt;0,H4678/I4678,0)</f>
      </c>
      <c r="K4678" s="181" t="str">
        <f>1-EXP(-J4678)</f>
      </c>
      <c r="L4678" s="182" t="str">
        <f>IF(G4678=30,1,M4677)</f>
      </c>
      <c r="M4678" s="183" t="str">
        <f>L4678*(1-K4678)</f>
      </c>
    </row>
    <row r="4679">
      <c r="A4679" t="s">
        <v>167</v>
      </c>
      <c r="B4679" t="s">
        <v>257</v>
      </c>
      <c r="C4679" s="35" t="s">
        <v>259</v>
      </c>
      <c r="D4679" t="s">
        <v>530</v>
      </c>
      <c r="E4679" t="s">
        <v>548</v>
      </c>
      <c r="F4679" s="176" t="n">
        <v>2037</v>
      </c>
      <c r="G4679" s="177" t="n">
        <v>67</v>
      </c>
      <c r="H4679" s="178" t="n">
        <v>20483.2936473714</v>
      </c>
      <c r="I4679" s="179" t="n">
        <v>2754496.6067487</v>
      </c>
      <c r="J4679" s="180" t="str">
        <f>IF(I4679&gt;0,H4679/I4679,0)</f>
      </c>
      <c r="K4679" s="181" t="str">
        <f>1-EXP(-J4679)</f>
      </c>
      <c r="L4679" s="182" t="str">
        <f>IF(G4679=30,1,M4678)</f>
      </c>
      <c r="M4679" s="183" t="str">
        <f>L4679*(1-K4679)</f>
      </c>
    </row>
    <row r="4680">
      <c r="A4680" t="s">
        <v>167</v>
      </c>
      <c r="B4680" t="s">
        <v>257</v>
      </c>
      <c r="C4680" s="35" t="s">
        <v>259</v>
      </c>
      <c r="D4680" t="s">
        <v>530</v>
      </c>
      <c r="E4680" t="s">
        <v>548</v>
      </c>
      <c r="F4680" s="176" t="n">
        <v>2037</v>
      </c>
      <c r="G4680" s="177" t="n">
        <v>68</v>
      </c>
      <c r="H4680" s="178" t="n">
        <v>21259.2669862252</v>
      </c>
      <c r="I4680" s="179" t="n">
        <v>2632990.16100087</v>
      </c>
      <c r="J4680" s="180" t="str">
        <f>IF(I4680&gt;0,H4680/I4680,0)</f>
      </c>
      <c r="K4680" s="181" t="str">
        <f>1-EXP(-J4680)</f>
      </c>
      <c r="L4680" s="182" t="str">
        <f>IF(G4680=30,1,M4679)</f>
      </c>
      <c r="M4680" s="183" t="str">
        <f>L4680*(1-K4680)</f>
      </c>
    </row>
    <row r="4681">
      <c r="A4681" t="s">
        <v>167</v>
      </c>
      <c r="B4681" t="s">
        <v>257</v>
      </c>
      <c r="C4681" s="35" t="s">
        <v>259</v>
      </c>
      <c r="D4681" t="s">
        <v>530</v>
      </c>
      <c r="E4681" t="s">
        <v>548</v>
      </c>
      <c r="F4681" s="176" t="n">
        <v>2037</v>
      </c>
      <c r="G4681" s="177" t="n">
        <v>69</v>
      </c>
      <c r="H4681" s="178" t="n">
        <v>21525.8413421928</v>
      </c>
      <c r="I4681" s="179" t="n">
        <v>2503053.38601362</v>
      </c>
      <c r="J4681" s="180" t="str">
        <f>IF(I4681&gt;0,H4681/I4681,0)</f>
      </c>
      <c r="K4681" s="181" t="str">
        <f>1-EXP(-J4681)</f>
      </c>
      <c r="L4681" s="182" t="str">
        <f>IF(G4681=30,1,M4680)</f>
      </c>
      <c r="M4681" s="183" t="str">
        <f>L4681*(1-K4681)</f>
      </c>
    </row>
    <row r="4682">
      <c r="A4682" t="s">
        <v>167</v>
      </c>
      <c r="B4682" t="s">
        <v>257</v>
      </c>
      <c r="C4682" s="35" t="s">
        <v>259</v>
      </c>
      <c r="D4682" t="s">
        <v>530</v>
      </c>
      <c r="E4682" t="s">
        <v>548</v>
      </c>
      <c r="F4682" s="176" t="n">
        <v>2038</v>
      </c>
      <c r="G4682" s="177" t="n">
        <v>30</v>
      </c>
      <c r="H4682" s="178" t="n">
        <v>717.948365243694</v>
      </c>
      <c r="I4682" s="179" t="n">
        <v>4658918.57320608</v>
      </c>
      <c r="J4682" s="180" t="str">
        <f>IF(I4682&gt;0,H4682/I4682,0)</f>
      </c>
      <c r="K4682" s="181" t="str">
        <f>1-EXP(-J4682)</f>
      </c>
      <c r="L4682" s="182" t="str">
        <f>IF(G4682=30,1,M4681)</f>
      </c>
      <c r="M4682" s="183" t="str">
        <f>L4682*(1-K4682)</f>
      </c>
    </row>
    <row r="4683">
      <c r="A4683" t="s">
        <v>167</v>
      </c>
      <c r="B4683" t="s">
        <v>257</v>
      </c>
      <c r="C4683" s="35" t="s">
        <v>259</v>
      </c>
      <c r="D4683" t="s">
        <v>530</v>
      </c>
      <c r="E4683" t="s">
        <v>548</v>
      </c>
      <c r="F4683" s="176" t="n">
        <v>2038</v>
      </c>
      <c r="G4683" s="177" t="n">
        <v>31</v>
      </c>
      <c r="H4683" s="178" t="n">
        <v>1020.62594138042</v>
      </c>
      <c r="I4683" s="179" t="n">
        <v>4631650.65621158</v>
      </c>
      <c r="J4683" s="180" t="str">
        <f>IF(I4683&gt;0,H4683/I4683,0)</f>
      </c>
      <c r="K4683" s="181" t="str">
        <f>1-EXP(-J4683)</f>
      </c>
      <c r="L4683" s="182" t="str">
        <f>IF(G4683=30,1,M4682)</f>
      </c>
      <c r="M4683" s="183" t="str">
        <f>L4683*(1-K4683)</f>
      </c>
    </row>
    <row r="4684">
      <c r="A4684" t="s">
        <v>167</v>
      </c>
      <c r="B4684" t="s">
        <v>257</v>
      </c>
      <c r="C4684" s="35" t="s">
        <v>259</v>
      </c>
      <c r="D4684" t="s">
        <v>530</v>
      </c>
      <c r="E4684" t="s">
        <v>548</v>
      </c>
      <c r="F4684" s="176" t="n">
        <v>2038</v>
      </c>
      <c r="G4684" s="177" t="n">
        <v>32</v>
      </c>
      <c r="H4684" s="178" t="n">
        <v>1047.64614936542</v>
      </c>
      <c r="I4684" s="179" t="n">
        <v>4560849.1679572</v>
      </c>
      <c r="J4684" s="180" t="str">
        <f>IF(I4684&gt;0,H4684/I4684,0)</f>
      </c>
      <c r="K4684" s="181" t="str">
        <f>1-EXP(-J4684)</f>
      </c>
      <c r="L4684" s="182" t="str">
        <f>IF(G4684=30,1,M4683)</f>
      </c>
      <c r="M4684" s="183" t="str">
        <f>L4684*(1-K4684)</f>
      </c>
    </row>
    <row r="4685">
      <c r="A4685" t="s">
        <v>167</v>
      </c>
      <c r="B4685" t="s">
        <v>257</v>
      </c>
      <c r="C4685" s="35" t="s">
        <v>259</v>
      </c>
      <c r="D4685" t="s">
        <v>530</v>
      </c>
      <c r="E4685" t="s">
        <v>548</v>
      </c>
      <c r="F4685" s="176" t="n">
        <v>2038</v>
      </c>
      <c r="G4685" s="177" t="n">
        <v>33</v>
      </c>
      <c r="H4685" s="178" t="n">
        <v>1083.4487763091</v>
      </c>
      <c r="I4685" s="179" t="n">
        <v>4467291.37119936</v>
      </c>
      <c r="J4685" s="180" t="str">
        <f>IF(I4685&gt;0,H4685/I4685,0)</f>
      </c>
      <c r="K4685" s="181" t="str">
        <f>1-EXP(-J4685)</f>
      </c>
      <c r="L4685" s="182" t="str">
        <f>IF(G4685=30,1,M4684)</f>
      </c>
      <c r="M4685" s="183" t="str">
        <f>L4685*(1-K4685)</f>
      </c>
    </row>
    <row r="4686">
      <c r="A4686" t="s">
        <v>167</v>
      </c>
      <c r="B4686" t="s">
        <v>257</v>
      </c>
      <c r="C4686" s="35" t="s">
        <v>259</v>
      </c>
      <c r="D4686" t="s">
        <v>530</v>
      </c>
      <c r="E4686" t="s">
        <v>548</v>
      </c>
      <c r="F4686" s="176" t="n">
        <v>2038</v>
      </c>
      <c r="G4686" s="177" t="n">
        <v>34</v>
      </c>
      <c r="H4686" s="178" t="n">
        <v>1135.3433205537</v>
      </c>
      <c r="I4686" s="179" t="n">
        <v>4370264.88669153</v>
      </c>
      <c r="J4686" s="180" t="str">
        <f>IF(I4686&gt;0,H4686/I4686,0)</f>
      </c>
      <c r="K4686" s="181" t="str">
        <f>1-EXP(-J4686)</f>
      </c>
      <c r="L4686" s="182" t="str">
        <f>IF(G4686=30,1,M4685)</f>
      </c>
      <c r="M4686" s="183" t="str">
        <f>L4686*(1-K4686)</f>
      </c>
    </row>
    <row r="4687">
      <c r="A4687" t="s">
        <v>167</v>
      </c>
      <c r="B4687" t="s">
        <v>257</v>
      </c>
      <c r="C4687" s="35" t="s">
        <v>259</v>
      </c>
      <c r="D4687" t="s">
        <v>530</v>
      </c>
      <c r="E4687" t="s">
        <v>548</v>
      </c>
      <c r="F4687" s="176" t="n">
        <v>2038</v>
      </c>
      <c r="G4687" s="177" t="n">
        <v>35</v>
      </c>
      <c r="H4687" s="178" t="n">
        <v>1244.02922019771</v>
      </c>
      <c r="I4687" s="179" t="n">
        <v>4327432.69384308</v>
      </c>
      <c r="J4687" s="180" t="str">
        <f>IF(I4687&gt;0,H4687/I4687,0)</f>
      </c>
      <c r="K4687" s="181" t="str">
        <f>1-EXP(-J4687)</f>
      </c>
      <c r="L4687" s="182" t="str">
        <f>IF(G4687=30,1,M4686)</f>
      </c>
      <c r="M4687" s="183" t="str">
        <f>L4687*(1-K4687)</f>
      </c>
    </row>
    <row r="4688">
      <c r="A4688" t="s">
        <v>167</v>
      </c>
      <c r="B4688" t="s">
        <v>257</v>
      </c>
      <c r="C4688" s="35" t="s">
        <v>259</v>
      </c>
      <c r="D4688" t="s">
        <v>530</v>
      </c>
      <c r="E4688" t="s">
        <v>548</v>
      </c>
      <c r="F4688" s="176" t="n">
        <v>2038</v>
      </c>
      <c r="G4688" s="177" t="n">
        <v>36</v>
      </c>
      <c r="H4688" s="178" t="n">
        <v>1635.71274877121</v>
      </c>
      <c r="I4688" s="179" t="n">
        <v>4307265.42939503</v>
      </c>
      <c r="J4688" s="180" t="str">
        <f>IF(I4688&gt;0,H4688/I4688,0)</f>
      </c>
      <c r="K4688" s="181" t="str">
        <f>1-EXP(-J4688)</f>
      </c>
      <c r="L4688" s="182" t="str">
        <f>IF(G4688=30,1,M4687)</f>
      </c>
      <c r="M4688" s="183" t="str">
        <f>L4688*(1-K4688)</f>
      </c>
    </row>
    <row r="4689">
      <c r="A4689" t="s">
        <v>167</v>
      </c>
      <c r="B4689" t="s">
        <v>257</v>
      </c>
      <c r="C4689" s="35" t="s">
        <v>259</v>
      </c>
      <c r="D4689" t="s">
        <v>530</v>
      </c>
      <c r="E4689" t="s">
        <v>548</v>
      </c>
      <c r="F4689" s="176" t="n">
        <v>2038</v>
      </c>
      <c r="G4689" s="177" t="n">
        <v>37</v>
      </c>
      <c r="H4689" s="178" t="n">
        <v>1803.39099812266</v>
      </c>
      <c r="I4689" s="179" t="n">
        <v>4287151.15489583</v>
      </c>
      <c r="J4689" s="180" t="str">
        <f>IF(I4689&gt;0,H4689/I4689,0)</f>
      </c>
      <c r="K4689" s="181" t="str">
        <f>1-EXP(-J4689)</f>
      </c>
      <c r="L4689" s="182" t="str">
        <f>IF(G4689=30,1,M4688)</f>
      </c>
      <c r="M4689" s="183" t="str">
        <f>L4689*(1-K4689)</f>
      </c>
    </row>
    <row r="4690">
      <c r="A4690" t="s">
        <v>167</v>
      </c>
      <c r="B4690" t="s">
        <v>257</v>
      </c>
      <c r="C4690" s="35" t="s">
        <v>259</v>
      </c>
      <c r="D4690" t="s">
        <v>530</v>
      </c>
      <c r="E4690" t="s">
        <v>548</v>
      </c>
      <c r="F4690" s="176" t="n">
        <v>2038</v>
      </c>
      <c r="G4690" s="177" t="n">
        <v>38</v>
      </c>
      <c r="H4690" s="178" t="n">
        <v>2000.00090931955</v>
      </c>
      <c r="I4690" s="179" t="n">
        <v>4286397.22813787</v>
      </c>
      <c r="J4690" s="180" t="str">
        <f>IF(I4690&gt;0,H4690/I4690,0)</f>
      </c>
      <c r="K4690" s="181" t="str">
        <f>1-EXP(-J4690)</f>
      </c>
      <c r="L4690" s="182" t="str">
        <f>IF(G4690=30,1,M4689)</f>
      </c>
      <c r="M4690" s="183" t="str">
        <f>L4690*(1-K4690)</f>
      </c>
    </row>
    <row r="4691">
      <c r="A4691" t="s">
        <v>167</v>
      </c>
      <c r="B4691" t="s">
        <v>257</v>
      </c>
      <c r="C4691" s="35" t="s">
        <v>259</v>
      </c>
      <c r="D4691" t="s">
        <v>530</v>
      </c>
      <c r="E4691" t="s">
        <v>548</v>
      </c>
      <c r="F4691" s="176" t="n">
        <v>2038</v>
      </c>
      <c r="G4691" s="177" t="n">
        <v>39</v>
      </c>
      <c r="H4691" s="178" t="n">
        <v>2167.94924045459</v>
      </c>
      <c r="I4691" s="179" t="n">
        <v>4323830.54177208</v>
      </c>
      <c r="J4691" s="180" t="str">
        <f>IF(I4691&gt;0,H4691/I4691,0)</f>
      </c>
      <c r="K4691" s="181" t="str">
        <f>1-EXP(-J4691)</f>
      </c>
      <c r="L4691" s="182" t="str">
        <f>IF(G4691=30,1,M4690)</f>
      </c>
      <c r="M4691" s="183" t="str">
        <f>L4691*(1-K4691)</f>
      </c>
    </row>
    <row r="4692">
      <c r="A4692" t="s">
        <v>167</v>
      </c>
      <c r="B4692" t="s">
        <v>257</v>
      </c>
      <c r="C4692" s="35" t="s">
        <v>259</v>
      </c>
      <c r="D4692" t="s">
        <v>530</v>
      </c>
      <c r="E4692" t="s">
        <v>548</v>
      </c>
      <c r="F4692" s="176" t="n">
        <v>2038</v>
      </c>
      <c r="G4692" s="177" t="n">
        <v>40</v>
      </c>
      <c r="H4692" s="178" t="n">
        <v>2381.8962481559</v>
      </c>
      <c r="I4692" s="179" t="n">
        <v>4363593.78729745</v>
      </c>
      <c r="J4692" s="180" t="str">
        <f>IF(I4692&gt;0,H4692/I4692,0)</f>
      </c>
      <c r="K4692" s="181" t="str">
        <f>1-EXP(-J4692)</f>
      </c>
      <c r="L4692" s="182" t="str">
        <f>IF(G4692=30,1,M4691)</f>
      </c>
      <c r="M4692" s="183" t="str">
        <f>L4692*(1-K4692)</f>
      </c>
    </row>
    <row r="4693">
      <c r="A4693" t="s">
        <v>167</v>
      </c>
      <c r="B4693" t="s">
        <v>257</v>
      </c>
      <c r="C4693" s="35" t="s">
        <v>259</v>
      </c>
      <c r="D4693" t="s">
        <v>530</v>
      </c>
      <c r="E4693" t="s">
        <v>548</v>
      </c>
      <c r="F4693" s="176" t="n">
        <v>2038</v>
      </c>
      <c r="G4693" s="177" t="n">
        <v>41</v>
      </c>
      <c r="H4693" s="178" t="n">
        <v>3092.83961815177</v>
      </c>
      <c r="I4693" s="179" t="n">
        <v>4357171.4306771</v>
      </c>
      <c r="J4693" s="180" t="str">
        <f>IF(I4693&gt;0,H4693/I4693,0)</f>
      </c>
      <c r="K4693" s="181" t="str">
        <f>1-EXP(-J4693)</f>
      </c>
      <c r="L4693" s="182" t="str">
        <f>IF(G4693=30,1,M4692)</f>
      </c>
      <c r="M4693" s="183" t="str">
        <f>L4693*(1-K4693)</f>
      </c>
    </row>
    <row r="4694">
      <c r="A4694" t="s">
        <v>167</v>
      </c>
      <c r="B4694" t="s">
        <v>257</v>
      </c>
      <c r="C4694" s="35" t="s">
        <v>259</v>
      </c>
      <c r="D4694" t="s">
        <v>530</v>
      </c>
      <c r="E4694" t="s">
        <v>548</v>
      </c>
      <c r="F4694" s="176" t="n">
        <v>2038</v>
      </c>
      <c r="G4694" s="177" t="n">
        <v>42</v>
      </c>
      <c r="H4694" s="178" t="n">
        <v>3348.00087771842</v>
      </c>
      <c r="I4694" s="179" t="n">
        <v>4292263.55150437</v>
      </c>
      <c r="J4694" s="180" t="str">
        <f>IF(I4694&gt;0,H4694/I4694,0)</f>
      </c>
      <c r="K4694" s="181" t="str">
        <f>1-EXP(-J4694)</f>
      </c>
      <c r="L4694" s="182" t="str">
        <f>IF(G4694=30,1,M4693)</f>
      </c>
      <c r="M4694" s="183" t="str">
        <f>L4694*(1-K4694)</f>
      </c>
    </row>
    <row r="4695">
      <c r="A4695" t="s">
        <v>167</v>
      </c>
      <c r="B4695" t="s">
        <v>257</v>
      </c>
      <c r="C4695" s="35" t="s">
        <v>259</v>
      </c>
      <c r="D4695" t="s">
        <v>530</v>
      </c>
      <c r="E4695" t="s">
        <v>548</v>
      </c>
      <c r="F4695" s="176" t="n">
        <v>2038</v>
      </c>
      <c r="G4695" s="177" t="n">
        <v>43</v>
      </c>
      <c r="H4695" s="178" t="n">
        <v>3647.25714629134</v>
      </c>
      <c r="I4695" s="179" t="n">
        <v>4225012.00832011</v>
      </c>
      <c r="J4695" s="180" t="str">
        <f>IF(I4695&gt;0,H4695/I4695,0)</f>
      </c>
      <c r="K4695" s="181" t="str">
        <f>1-EXP(-J4695)</f>
      </c>
      <c r="L4695" s="182" t="str">
        <f>IF(G4695=30,1,M4694)</f>
      </c>
      <c r="M4695" s="183" t="str">
        <f>L4695*(1-K4695)</f>
      </c>
    </row>
    <row r="4696">
      <c r="A4696" t="s">
        <v>167</v>
      </c>
      <c r="B4696" t="s">
        <v>257</v>
      </c>
      <c r="C4696" s="35" t="s">
        <v>259</v>
      </c>
      <c r="D4696" t="s">
        <v>530</v>
      </c>
      <c r="E4696" t="s">
        <v>548</v>
      </c>
      <c r="F4696" s="176" t="n">
        <v>2038</v>
      </c>
      <c r="G4696" s="177" t="n">
        <v>44</v>
      </c>
      <c r="H4696" s="178" t="n">
        <v>3773.25109763064</v>
      </c>
      <c r="I4696" s="179" t="n">
        <v>4166641.61236981</v>
      </c>
      <c r="J4696" s="180" t="str">
        <f>IF(I4696&gt;0,H4696/I4696,0)</f>
      </c>
      <c r="K4696" s="181" t="str">
        <f>1-EXP(-J4696)</f>
      </c>
      <c r="L4696" s="182" t="str">
        <f>IF(G4696=30,1,M4695)</f>
      </c>
      <c r="M4696" s="183" t="str">
        <f>L4696*(1-K4696)</f>
      </c>
    </row>
    <row r="4697">
      <c r="A4697" t="s">
        <v>167</v>
      </c>
      <c r="B4697" t="s">
        <v>257</v>
      </c>
      <c r="C4697" s="35" t="s">
        <v>259</v>
      </c>
      <c r="D4697" t="s">
        <v>530</v>
      </c>
      <c r="E4697" t="s">
        <v>548</v>
      </c>
      <c r="F4697" s="176" t="n">
        <v>2038</v>
      </c>
      <c r="G4697" s="177" t="n">
        <v>45</v>
      </c>
      <c r="H4697" s="178" t="n">
        <v>4025.57314521673</v>
      </c>
      <c r="I4697" s="179" t="n">
        <v>4110429.62636254</v>
      </c>
      <c r="J4697" s="180" t="str">
        <f>IF(I4697&gt;0,H4697/I4697,0)</f>
      </c>
      <c r="K4697" s="181" t="str">
        <f>1-EXP(-J4697)</f>
      </c>
      <c r="L4697" s="182" t="str">
        <f>IF(G4697=30,1,M4696)</f>
      </c>
      <c r="M4697" s="183" t="str">
        <f>L4697*(1-K4697)</f>
      </c>
    </row>
    <row r="4698">
      <c r="A4698" t="s">
        <v>167</v>
      </c>
      <c r="B4698" t="s">
        <v>257</v>
      </c>
      <c r="C4698" s="35" t="s">
        <v>259</v>
      </c>
      <c r="D4698" t="s">
        <v>530</v>
      </c>
      <c r="E4698" t="s">
        <v>548</v>
      </c>
      <c r="F4698" s="176" t="n">
        <v>2038</v>
      </c>
      <c r="G4698" s="177" t="n">
        <v>46</v>
      </c>
      <c r="H4698" s="178" t="n">
        <v>4990.80288155753</v>
      </c>
      <c r="I4698" s="179" t="n">
        <v>4088140.24420489</v>
      </c>
      <c r="J4698" s="180" t="str">
        <f>IF(I4698&gt;0,H4698/I4698,0)</f>
      </c>
      <c r="K4698" s="181" t="str">
        <f>1-EXP(-J4698)</f>
      </c>
      <c r="L4698" s="182" t="str">
        <f>IF(G4698=30,1,M4697)</f>
      </c>
      <c r="M4698" s="183" t="str">
        <f>L4698*(1-K4698)</f>
      </c>
    </row>
    <row r="4699">
      <c r="A4699" t="s">
        <v>167</v>
      </c>
      <c r="B4699" t="s">
        <v>257</v>
      </c>
      <c r="C4699" s="35" t="s">
        <v>259</v>
      </c>
      <c r="D4699" t="s">
        <v>530</v>
      </c>
      <c r="E4699" t="s">
        <v>548</v>
      </c>
      <c r="F4699" s="176" t="n">
        <v>2038</v>
      </c>
      <c r="G4699" s="177" t="n">
        <v>47</v>
      </c>
      <c r="H4699" s="178" t="n">
        <v>5451.25914602992</v>
      </c>
      <c r="I4699" s="179" t="n">
        <v>4059789.27741493</v>
      </c>
      <c r="J4699" s="180" t="str">
        <f>IF(I4699&gt;0,H4699/I4699,0)</f>
      </c>
      <c r="K4699" s="181" t="str">
        <f>1-EXP(-J4699)</f>
      </c>
      <c r="L4699" s="182" t="str">
        <f>IF(G4699=30,1,M4698)</f>
      </c>
      <c r="M4699" s="183" t="str">
        <f>L4699*(1-K4699)</f>
      </c>
    </row>
    <row r="4700">
      <c r="A4700" t="s">
        <v>167</v>
      </c>
      <c r="B4700" t="s">
        <v>257</v>
      </c>
      <c r="C4700" s="35" t="s">
        <v>259</v>
      </c>
      <c r="D4700" t="s">
        <v>530</v>
      </c>
      <c r="E4700" t="s">
        <v>548</v>
      </c>
      <c r="F4700" s="176" t="n">
        <v>2038</v>
      </c>
      <c r="G4700" s="177" t="n">
        <v>48</v>
      </c>
      <c r="H4700" s="178" t="n">
        <v>5994.39499252645</v>
      </c>
      <c r="I4700" s="179" t="n">
        <v>4034171.7485849</v>
      </c>
      <c r="J4700" s="180" t="str">
        <f>IF(I4700&gt;0,H4700/I4700,0)</f>
      </c>
      <c r="K4700" s="181" t="str">
        <f>1-EXP(-J4700)</f>
      </c>
      <c r="L4700" s="182" t="str">
        <f>IF(G4700=30,1,M4699)</f>
      </c>
      <c r="M4700" s="183" t="str">
        <f>L4700*(1-K4700)</f>
      </c>
    </row>
    <row r="4701">
      <c r="A4701" t="s">
        <v>167</v>
      </c>
      <c r="B4701" t="s">
        <v>257</v>
      </c>
      <c r="C4701" s="35" t="s">
        <v>259</v>
      </c>
      <c r="D4701" t="s">
        <v>530</v>
      </c>
      <c r="E4701" t="s">
        <v>548</v>
      </c>
      <c r="F4701" s="176" t="n">
        <v>2038</v>
      </c>
      <c r="G4701" s="177" t="n">
        <v>49</v>
      </c>
      <c r="H4701" s="178" t="n">
        <v>6471.9884621275</v>
      </c>
      <c r="I4701" s="179" t="n">
        <v>4030049.38067248</v>
      </c>
      <c r="J4701" s="180" t="str">
        <f>IF(I4701&gt;0,H4701/I4701,0)</f>
      </c>
      <c r="K4701" s="181" t="str">
        <f>1-EXP(-J4701)</f>
      </c>
      <c r="L4701" s="182" t="str">
        <f>IF(G4701=30,1,M4700)</f>
      </c>
      <c r="M4701" s="183" t="str">
        <f>L4701*(1-K4701)</f>
      </c>
    </row>
    <row r="4702">
      <c r="A4702" t="s">
        <v>167</v>
      </c>
      <c r="B4702" t="s">
        <v>257</v>
      </c>
      <c r="C4702" s="35" t="s">
        <v>259</v>
      </c>
      <c r="D4702" t="s">
        <v>530</v>
      </c>
      <c r="E4702" t="s">
        <v>548</v>
      </c>
      <c r="F4702" s="176" t="n">
        <v>2038</v>
      </c>
      <c r="G4702" s="177" t="n">
        <v>50</v>
      </c>
      <c r="H4702" s="178" t="n">
        <v>7030.47123125955</v>
      </c>
      <c r="I4702" s="179" t="n">
        <v>3979865.26666689</v>
      </c>
      <c r="J4702" s="180" t="str">
        <f>IF(I4702&gt;0,H4702/I4702,0)</f>
      </c>
      <c r="K4702" s="181" t="str">
        <f>1-EXP(-J4702)</f>
      </c>
      <c r="L4702" s="182" t="str">
        <f>IF(G4702=30,1,M4701)</f>
      </c>
      <c r="M4702" s="183" t="str">
        <f>L4702*(1-K4702)</f>
      </c>
    </row>
    <row r="4703">
      <c r="A4703" t="s">
        <v>167</v>
      </c>
      <c r="B4703" t="s">
        <v>257</v>
      </c>
      <c r="C4703" s="35" t="s">
        <v>259</v>
      </c>
      <c r="D4703" t="s">
        <v>530</v>
      </c>
      <c r="E4703" t="s">
        <v>548</v>
      </c>
      <c r="F4703" s="176" t="n">
        <v>2038</v>
      </c>
      <c r="G4703" s="177" t="n">
        <v>51</v>
      </c>
      <c r="H4703" s="178" t="n">
        <v>7937.85875098218</v>
      </c>
      <c r="I4703" s="179" t="n">
        <v>3920540.0971726</v>
      </c>
      <c r="J4703" s="180" t="str">
        <f>IF(I4703&gt;0,H4703/I4703,0)</f>
      </c>
      <c r="K4703" s="181" t="str">
        <f>1-EXP(-J4703)</f>
      </c>
      <c r="L4703" s="182" t="str">
        <f>IF(G4703=30,1,M4702)</f>
      </c>
      <c r="M4703" s="183" t="str">
        <f>L4703*(1-K4703)</f>
      </c>
    </row>
    <row r="4704">
      <c r="A4704" t="s">
        <v>167</v>
      </c>
      <c r="B4704" t="s">
        <v>257</v>
      </c>
      <c r="C4704" s="35" t="s">
        <v>259</v>
      </c>
      <c r="D4704" t="s">
        <v>530</v>
      </c>
      <c r="E4704" t="s">
        <v>548</v>
      </c>
      <c r="F4704" s="176" t="n">
        <v>2038</v>
      </c>
      <c r="G4704" s="177" t="n">
        <v>52</v>
      </c>
      <c r="H4704" s="178" t="n">
        <v>8690.55797506822</v>
      </c>
      <c r="I4704" s="179" t="n">
        <v>3920352.40730302</v>
      </c>
      <c r="J4704" s="180" t="str">
        <f>IF(I4704&gt;0,H4704/I4704,0)</f>
      </c>
      <c r="K4704" s="181" t="str">
        <f>1-EXP(-J4704)</f>
      </c>
      <c r="L4704" s="182" t="str">
        <f>IF(G4704=30,1,M4703)</f>
      </c>
      <c r="M4704" s="183" t="str">
        <f>L4704*(1-K4704)</f>
      </c>
    </row>
    <row r="4705">
      <c r="A4705" t="s">
        <v>167</v>
      </c>
      <c r="B4705" t="s">
        <v>257</v>
      </c>
      <c r="C4705" s="35" t="s">
        <v>259</v>
      </c>
      <c r="D4705" t="s">
        <v>530</v>
      </c>
      <c r="E4705" t="s">
        <v>548</v>
      </c>
      <c r="F4705" s="176" t="n">
        <v>2038</v>
      </c>
      <c r="G4705" s="177" t="n">
        <v>53</v>
      </c>
      <c r="H4705" s="178" t="n">
        <v>9635.39160825667</v>
      </c>
      <c r="I4705" s="179" t="n">
        <v>3973717.77529559</v>
      </c>
      <c r="J4705" s="180" t="str">
        <f>IF(I4705&gt;0,H4705/I4705,0)</f>
      </c>
      <c r="K4705" s="181" t="str">
        <f>1-EXP(-J4705)</f>
      </c>
      <c r="L4705" s="182" t="str">
        <f>IF(G4705=30,1,M4704)</f>
      </c>
      <c r="M4705" s="183" t="str">
        <f>L4705*(1-K4705)</f>
      </c>
    </row>
    <row r="4706">
      <c r="A4706" t="s">
        <v>167</v>
      </c>
      <c r="B4706" t="s">
        <v>257</v>
      </c>
      <c r="C4706" s="35" t="s">
        <v>259</v>
      </c>
      <c r="D4706" t="s">
        <v>530</v>
      </c>
      <c r="E4706" t="s">
        <v>548</v>
      </c>
      <c r="F4706" s="176" t="n">
        <v>2038</v>
      </c>
      <c r="G4706" s="177" t="n">
        <v>54</v>
      </c>
      <c r="H4706" s="178" t="n">
        <v>10658.2736311928</v>
      </c>
      <c r="I4706" s="179" t="n">
        <v>3985239.13180355</v>
      </c>
      <c r="J4706" s="180" t="str">
        <f>IF(I4706&gt;0,H4706/I4706,0)</f>
      </c>
      <c r="K4706" s="181" t="str">
        <f>1-EXP(-J4706)</f>
      </c>
      <c r="L4706" s="182" t="str">
        <f>IF(G4706=30,1,M4705)</f>
      </c>
      <c r="M4706" s="183" t="str">
        <f>L4706*(1-K4706)</f>
      </c>
    </row>
    <row r="4707">
      <c r="A4707" t="s">
        <v>167</v>
      </c>
      <c r="B4707" t="s">
        <v>257</v>
      </c>
      <c r="C4707" s="35" t="s">
        <v>259</v>
      </c>
      <c r="D4707" t="s">
        <v>530</v>
      </c>
      <c r="E4707" t="s">
        <v>548</v>
      </c>
      <c r="F4707" s="176" t="n">
        <v>2038</v>
      </c>
      <c r="G4707" s="177" t="n">
        <v>55</v>
      </c>
      <c r="H4707" s="178" t="n">
        <v>11508.61482037</v>
      </c>
      <c r="I4707" s="179" t="n">
        <v>3939892.73330808</v>
      </c>
      <c r="J4707" s="180" t="str">
        <f>IF(I4707&gt;0,H4707/I4707,0)</f>
      </c>
      <c r="K4707" s="181" t="str">
        <f>1-EXP(-J4707)</f>
      </c>
      <c r="L4707" s="182" t="str">
        <f>IF(G4707=30,1,M4706)</f>
      </c>
      <c r="M4707" s="183" t="str">
        <f>L4707*(1-K4707)</f>
      </c>
    </row>
    <row r="4708">
      <c r="A4708" t="s">
        <v>167</v>
      </c>
      <c r="B4708" t="s">
        <v>257</v>
      </c>
      <c r="C4708" s="35" t="s">
        <v>259</v>
      </c>
      <c r="D4708" t="s">
        <v>530</v>
      </c>
      <c r="E4708" t="s">
        <v>548</v>
      </c>
      <c r="F4708" s="176" t="n">
        <v>2038</v>
      </c>
      <c r="G4708" s="177" t="n">
        <v>56</v>
      </c>
      <c r="H4708" s="178" t="n">
        <v>12316.8541450288</v>
      </c>
      <c r="I4708" s="179" t="n">
        <v>3870054.5487407</v>
      </c>
      <c r="J4708" s="180" t="str">
        <f>IF(I4708&gt;0,H4708/I4708,0)</f>
      </c>
      <c r="K4708" s="181" t="str">
        <f>1-EXP(-J4708)</f>
      </c>
      <c r="L4708" s="182" t="str">
        <f>IF(G4708=30,1,M4707)</f>
      </c>
      <c r="M4708" s="183" t="str">
        <f>L4708*(1-K4708)</f>
      </c>
    </row>
    <row r="4709">
      <c r="A4709" t="s">
        <v>167</v>
      </c>
      <c r="B4709" t="s">
        <v>257</v>
      </c>
      <c r="C4709" s="35" t="s">
        <v>259</v>
      </c>
      <c r="D4709" t="s">
        <v>530</v>
      </c>
      <c r="E4709" t="s">
        <v>548</v>
      </c>
      <c r="F4709" s="176" t="n">
        <v>2038</v>
      </c>
      <c r="G4709" s="177" t="n">
        <v>57</v>
      </c>
      <c r="H4709" s="178" t="n">
        <v>13165.0254086292</v>
      </c>
      <c r="I4709" s="179" t="n">
        <v>3792931.26557414</v>
      </c>
      <c r="J4709" s="180" t="str">
        <f>IF(I4709&gt;0,H4709/I4709,0)</f>
      </c>
      <c r="K4709" s="181" t="str">
        <f>1-EXP(-J4709)</f>
      </c>
      <c r="L4709" s="182" t="str">
        <f>IF(G4709=30,1,M4708)</f>
      </c>
      <c r="M4709" s="183" t="str">
        <f>L4709*(1-K4709)</f>
      </c>
    </row>
    <row r="4710">
      <c r="A4710" t="s">
        <v>167</v>
      </c>
      <c r="B4710" t="s">
        <v>257</v>
      </c>
      <c r="C4710" s="35" t="s">
        <v>259</v>
      </c>
      <c r="D4710" t="s">
        <v>530</v>
      </c>
      <c r="E4710" t="s">
        <v>548</v>
      </c>
      <c r="F4710" s="176" t="n">
        <v>2038</v>
      </c>
      <c r="G4710" s="177" t="n">
        <v>58</v>
      </c>
      <c r="H4710" s="178" t="n">
        <v>14076.9506470726</v>
      </c>
      <c r="I4710" s="179" t="n">
        <v>3719921.17847357</v>
      </c>
      <c r="J4710" s="180" t="str">
        <f>IF(I4710&gt;0,H4710/I4710,0)</f>
      </c>
      <c r="K4710" s="181" t="str">
        <f>1-EXP(-J4710)</f>
      </c>
      <c r="L4710" s="182" t="str">
        <f>IF(G4710=30,1,M4709)</f>
      </c>
      <c r="M4710" s="183" t="str">
        <f>L4710*(1-K4710)</f>
      </c>
    </row>
    <row r="4711">
      <c r="A4711" t="s">
        <v>167</v>
      </c>
      <c r="B4711" t="s">
        <v>257</v>
      </c>
      <c r="C4711" s="35" t="s">
        <v>259</v>
      </c>
      <c r="D4711" t="s">
        <v>530</v>
      </c>
      <c r="E4711" t="s">
        <v>548</v>
      </c>
      <c r="F4711" s="176" t="n">
        <v>2038</v>
      </c>
      <c r="G4711" s="177" t="n">
        <v>59</v>
      </c>
      <c r="H4711" s="178" t="n">
        <v>14365.7951772489</v>
      </c>
      <c r="I4711" s="179" t="n">
        <v>3632819.54601227</v>
      </c>
      <c r="J4711" s="180" t="str">
        <f>IF(I4711&gt;0,H4711/I4711,0)</f>
      </c>
      <c r="K4711" s="181" t="str">
        <f>1-EXP(-J4711)</f>
      </c>
      <c r="L4711" s="182" t="str">
        <f>IF(G4711=30,1,M4710)</f>
      </c>
      <c r="M4711" s="183" t="str">
        <f>L4711*(1-K4711)</f>
      </c>
    </row>
    <row r="4712">
      <c r="A4712" t="s">
        <v>167</v>
      </c>
      <c r="B4712" t="s">
        <v>257</v>
      </c>
      <c r="C4712" s="35" t="s">
        <v>259</v>
      </c>
      <c r="D4712" t="s">
        <v>530</v>
      </c>
      <c r="E4712" t="s">
        <v>548</v>
      </c>
      <c r="F4712" s="176" t="n">
        <v>2038</v>
      </c>
      <c r="G4712" s="177" t="n">
        <v>60</v>
      </c>
      <c r="H4712" s="178" t="n">
        <v>14780.0162711333</v>
      </c>
      <c r="I4712" s="179" t="n">
        <v>3522603.26792909</v>
      </c>
      <c r="J4712" s="180" t="str">
        <f>IF(I4712&gt;0,H4712/I4712,0)</f>
      </c>
      <c r="K4712" s="181" t="str">
        <f>1-EXP(-J4712)</f>
      </c>
      <c r="L4712" s="182" t="str">
        <f>IF(G4712=30,1,M4711)</f>
      </c>
      <c r="M4712" s="183" t="str">
        <f>L4712*(1-K4712)</f>
      </c>
    </row>
    <row r="4713">
      <c r="A4713" t="s">
        <v>167</v>
      </c>
      <c r="B4713" t="s">
        <v>257</v>
      </c>
      <c r="C4713" s="35" t="s">
        <v>259</v>
      </c>
      <c r="D4713" t="s">
        <v>530</v>
      </c>
      <c r="E4713" t="s">
        <v>548</v>
      </c>
      <c r="F4713" s="176" t="n">
        <v>2038</v>
      </c>
      <c r="G4713" s="177" t="n">
        <v>61</v>
      </c>
      <c r="H4713" s="178" t="n">
        <v>15369.6734336042</v>
      </c>
      <c r="I4713" s="179" t="n">
        <v>3415989.62804378</v>
      </c>
      <c r="J4713" s="180" t="str">
        <f>IF(I4713&gt;0,H4713/I4713,0)</f>
      </c>
      <c r="K4713" s="181" t="str">
        <f>1-EXP(-J4713)</f>
      </c>
      <c r="L4713" s="182" t="str">
        <f>IF(G4713=30,1,M4712)</f>
      </c>
      <c r="M4713" s="183" t="str">
        <f>L4713*(1-K4713)</f>
      </c>
    </row>
    <row r="4714">
      <c r="A4714" t="s">
        <v>167</v>
      </c>
      <c r="B4714" t="s">
        <v>257</v>
      </c>
      <c r="C4714" s="35" t="s">
        <v>259</v>
      </c>
      <c r="D4714" t="s">
        <v>530</v>
      </c>
      <c r="E4714" t="s">
        <v>548</v>
      </c>
      <c r="F4714" s="176" t="n">
        <v>2038</v>
      </c>
      <c r="G4714" s="177" t="n">
        <v>62</v>
      </c>
      <c r="H4714" s="178" t="n">
        <v>16170.0623806379</v>
      </c>
      <c r="I4714" s="179" t="n">
        <v>3322156.37905179</v>
      </c>
      <c r="J4714" s="180" t="str">
        <f>IF(I4714&gt;0,H4714/I4714,0)</f>
      </c>
      <c r="K4714" s="181" t="str">
        <f>1-EXP(-J4714)</f>
      </c>
      <c r="L4714" s="182" t="str">
        <f>IF(G4714=30,1,M4713)</f>
      </c>
      <c r="M4714" s="183" t="str">
        <f>L4714*(1-K4714)</f>
      </c>
    </row>
    <row r="4715">
      <c r="A4715" t="s">
        <v>167</v>
      </c>
      <c r="B4715" t="s">
        <v>257</v>
      </c>
      <c r="C4715" s="35" t="s">
        <v>259</v>
      </c>
      <c r="D4715" t="s">
        <v>530</v>
      </c>
      <c r="E4715" t="s">
        <v>548</v>
      </c>
      <c r="F4715" s="176" t="n">
        <v>2038</v>
      </c>
      <c r="G4715" s="177" t="n">
        <v>63</v>
      </c>
      <c r="H4715" s="178" t="n">
        <v>16937.4100160314</v>
      </c>
      <c r="I4715" s="179" t="n">
        <v>3215903.62307469</v>
      </c>
      <c r="J4715" s="180" t="str">
        <f>IF(I4715&gt;0,H4715/I4715,0)</f>
      </c>
      <c r="K4715" s="181" t="str">
        <f>1-EXP(-J4715)</f>
      </c>
      <c r="L4715" s="182" t="str">
        <f>IF(G4715=30,1,M4714)</f>
      </c>
      <c r="M4715" s="183" t="str">
        <f>L4715*(1-K4715)</f>
      </c>
    </row>
    <row r="4716">
      <c r="A4716" t="s">
        <v>167</v>
      </c>
      <c r="B4716" t="s">
        <v>257</v>
      </c>
      <c r="C4716" s="35" t="s">
        <v>259</v>
      </c>
      <c r="D4716" t="s">
        <v>530</v>
      </c>
      <c r="E4716" t="s">
        <v>548</v>
      </c>
      <c r="F4716" s="176" t="n">
        <v>2038</v>
      </c>
      <c r="G4716" s="177" t="n">
        <v>64</v>
      </c>
      <c r="H4716" s="178" t="n">
        <v>18136.6110646369</v>
      </c>
      <c r="I4716" s="179" t="n">
        <v>3122209.96924469</v>
      </c>
      <c r="J4716" s="180" t="str">
        <f>IF(I4716&gt;0,H4716/I4716,0)</f>
      </c>
      <c r="K4716" s="181" t="str">
        <f>1-EXP(-J4716)</f>
      </c>
      <c r="L4716" s="182" t="str">
        <f>IF(G4716=30,1,M4715)</f>
      </c>
      <c r="M4716" s="183" t="str">
        <f>L4716*(1-K4716)</f>
      </c>
    </row>
    <row r="4717">
      <c r="A4717" t="s">
        <v>167</v>
      </c>
      <c r="B4717" t="s">
        <v>257</v>
      </c>
      <c r="C4717" s="35" t="s">
        <v>259</v>
      </c>
      <c r="D4717" t="s">
        <v>530</v>
      </c>
      <c r="E4717" t="s">
        <v>548</v>
      </c>
      <c r="F4717" s="176" t="n">
        <v>2038</v>
      </c>
      <c r="G4717" s="177" t="n">
        <v>65</v>
      </c>
      <c r="H4717" s="178" t="n">
        <v>19264.3221863146</v>
      </c>
      <c r="I4717" s="179" t="n">
        <v>3027164.40452468</v>
      </c>
      <c r="J4717" s="180" t="str">
        <f>IF(I4717&gt;0,H4717/I4717,0)</f>
      </c>
      <c r="K4717" s="181" t="str">
        <f>1-EXP(-J4717)</f>
      </c>
      <c r="L4717" s="182" t="str">
        <f>IF(G4717=30,1,M4716)</f>
      </c>
      <c r="M4717" s="183" t="str">
        <f>L4717*(1-K4717)</f>
      </c>
    </row>
    <row r="4718">
      <c r="A4718" t="s">
        <v>167</v>
      </c>
      <c r="B4718" t="s">
        <v>257</v>
      </c>
      <c r="C4718" s="35" t="s">
        <v>259</v>
      </c>
      <c r="D4718" t="s">
        <v>530</v>
      </c>
      <c r="E4718" t="s">
        <v>548</v>
      </c>
      <c r="F4718" s="176" t="n">
        <v>2038</v>
      </c>
      <c r="G4718" s="177" t="n">
        <v>66</v>
      </c>
      <c r="H4718" s="178" t="n">
        <v>19663.9655135324</v>
      </c>
      <c r="I4718" s="179" t="n">
        <v>2912298.22294585</v>
      </c>
      <c r="J4718" s="180" t="str">
        <f>IF(I4718&gt;0,H4718/I4718,0)</f>
      </c>
      <c r="K4718" s="181" t="str">
        <f>1-EXP(-J4718)</f>
      </c>
      <c r="L4718" s="182" t="str">
        <f>IF(G4718=30,1,M4717)</f>
      </c>
      <c r="M4718" s="183" t="str">
        <f>L4718*(1-K4718)</f>
      </c>
    </row>
    <row r="4719">
      <c r="A4719" t="s">
        <v>167</v>
      </c>
      <c r="B4719" t="s">
        <v>257</v>
      </c>
      <c r="C4719" s="35" t="s">
        <v>259</v>
      </c>
      <c r="D4719" t="s">
        <v>530</v>
      </c>
      <c r="E4719" t="s">
        <v>548</v>
      </c>
      <c r="F4719" s="176" t="n">
        <v>2038</v>
      </c>
      <c r="G4719" s="177" t="n">
        <v>67</v>
      </c>
      <c r="H4719" s="178" t="n">
        <v>20629.7923886398</v>
      </c>
      <c r="I4719" s="179" t="n">
        <v>2805732.87669139</v>
      </c>
      <c r="J4719" s="180" t="str">
        <f>IF(I4719&gt;0,H4719/I4719,0)</f>
      </c>
      <c r="K4719" s="181" t="str">
        <f>1-EXP(-J4719)</f>
      </c>
      <c r="L4719" s="182" t="str">
        <f>IF(G4719=30,1,M4718)</f>
      </c>
      <c r="M4719" s="183" t="str">
        <f>L4719*(1-K4719)</f>
      </c>
    </row>
    <row r="4720">
      <c r="A4720" t="s">
        <v>167</v>
      </c>
      <c r="B4720" t="s">
        <v>257</v>
      </c>
      <c r="C4720" s="35" t="s">
        <v>259</v>
      </c>
      <c r="D4720" t="s">
        <v>530</v>
      </c>
      <c r="E4720" t="s">
        <v>548</v>
      </c>
      <c r="F4720" s="176" t="n">
        <v>2038</v>
      </c>
      <c r="G4720" s="177" t="n">
        <v>68</v>
      </c>
      <c r="H4720" s="178" t="n">
        <v>21473.5909188803</v>
      </c>
      <c r="I4720" s="179" t="n">
        <v>2696367.6233124</v>
      </c>
      <c r="J4720" s="180" t="str">
        <f>IF(I4720&gt;0,H4720/I4720,0)</f>
      </c>
      <c r="K4720" s="181" t="str">
        <f>1-EXP(-J4720)</f>
      </c>
      <c r="L4720" s="182" t="str">
        <f>IF(G4720=30,1,M4719)</f>
      </c>
      <c r="M4720" s="183" t="str">
        <f>L4720*(1-K4720)</f>
      </c>
    </row>
    <row r="4721">
      <c r="A4721" t="s">
        <v>167</v>
      </c>
      <c r="B4721" t="s">
        <v>257</v>
      </c>
      <c r="C4721" s="35" t="s">
        <v>259</v>
      </c>
      <c r="D4721" t="s">
        <v>530</v>
      </c>
      <c r="E4721" t="s">
        <v>548</v>
      </c>
      <c r="F4721" s="176" t="n">
        <v>2038</v>
      </c>
      <c r="G4721" s="177" t="n">
        <v>69</v>
      </c>
      <c r="H4721" s="178" t="n">
        <v>21587.8530418036</v>
      </c>
      <c r="I4721" s="179" t="n">
        <v>2572304.17773991</v>
      </c>
      <c r="J4721" s="180" t="str">
        <f>IF(I4721&gt;0,H4721/I4721,0)</f>
      </c>
      <c r="K4721" s="181" t="str">
        <f>1-EXP(-J4721)</f>
      </c>
      <c r="L4721" s="182" t="str">
        <f>IF(G4721=30,1,M4720)</f>
      </c>
      <c r="M4721" s="183" t="str">
        <f>L4721*(1-K4721)</f>
      </c>
    </row>
    <row r="4722">
      <c r="A4722" t="s">
        <v>167</v>
      </c>
      <c r="B4722" t="s">
        <v>257</v>
      </c>
      <c r="C4722" s="35" t="s">
        <v>259</v>
      </c>
      <c r="D4722" t="s">
        <v>530</v>
      </c>
      <c r="E4722" t="s">
        <v>548</v>
      </c>
      <c r="F4722" s="176" t="n">
        <v>2039</v>
      </c>
      <c r="G4722" s="177" t="n">
        <v>30</v>
      </c>
      <c r="H4722" s="178" t="n">
        <v>718.320463461657</v>
      </c>
      <c r="I4722" s="179" t="n">
        <v>4660762.8356632</v>
      </c>
      <c r="J4722" s="180" t="str">
        <f>IF(I4722&gt;0,H4722/I4722,0)</f>
      </c>
      <c r="K4722" s="181" t="str">
        <f>1-EXP(-J4722)</f>
      </c>
      <c r="L4722" s="182" t="str">
        <f>IF(G4722=30,1,M4721)</f>
      </c>
      <c r="M4722" s="183" t="str">
        <f>L4722*(1-K4722)</f>
      </c>
    </row>
    <row r="4723">
      <c r="A4723" t="s">
        <v>167</v>
      </c>
      <c r="B4723" t="s">
        <v>257</v>
      </c>
      <c r="C4723" s="35" t="s">
        <v>259</v>
      </c>
      <c r="D4723" t="s">
        <v>530</v>
      </c>
      <c r="E4723" t="s">
        <v>548</v>
      </c>
      <c r="F4723" s="176" t="n">
        <v>2039</v>
      </c>
      <c r="G4723" s="177" t="n">
        <v>31</v>
      </c>
      <c r="H4723" s="178" t="n">
        <v>1025.16158886375</v>
      </c>
      <c r="I4723" s="179" t="n">
        <v>4653360.53903939</v>
      </c>
      <c r="J4723" s="180" t="str">
        <f>IF(I4723&gt;0,H4723/I4723,0)</f>
      </c>
      <c r="K4723" s="181" t="str">
        <f>1-EXP(-J4723)</f>
      </c>
      <c r="L4723" s="182" t="str">
        <f>IF(G4723=30,1,M4722)</f>
      </c>
      <c r="M4723" s="183" t="str">
        <f>L4723*(1-K4723)</f>
      </c>
    </row>
    <row r="4724">
      <c r="A4724" t="s">
        <v>167</v>
      </c>
      <c r="B4724" t="s">
        <v>257</v>
      </c>
      <c r="C4724" s="35" t="s">
        <v>259</v>
      </c>
      <c r="D4724" t="s">
        <v>530</v>
      </c>
      <c r="E4724" t="s">
        <v>548</v>
      </c>
      <c r="F4724" s="176" t="n">
        <v>2039</v>
      </c>
      <c r="G4724" s="177" t="n">
        <v>32</v>
      </c>
      <c r="H4724" s="178" t="n">
        <v>1061.42354830843</v>
      </c>
      <c r="I4724" s="179" t="n">
        <v>4626126.46935277</v>
      </c>
      <c r="J4724" s="180" t="str">
        <f>IF(I4724&gt;0,H4724/I4724,0)</f>
      </c>
      <c r="K4724" s="181" t="str">
        <f>1-EXP(-J4724)</f>
      </c>
      <c r="L4724" s="182" t="str">
        <f>IF(G4724=30,1,M4723)</f>
      </c>
      <c r="M4724" s="183" t="str">
        <f>L4724*(1-K4724)</f>
      </c>
    </row>
    <row r="4725">
      <c r="A4725" t="s">
        <v>167</v>
      </c>
      <c r="B4725" t="s">
        <v>257</v>
      </c>
      <c r="C4725" s="35" t="s">
        <v>259</v>
      </c>
      <c r="D4725" t="s">
        <v>530</v>
      </c>
      <c r="E4725" t="s">
        <v>548</v>
      </c>
      <c r="F4725" s="176" t="n">
        <v>2039</v>
      </c>
      <c r="G4725" s="177" t="n">
        <v>33</v>
      </c>
      <c r="H4725" s="178" t="n">
        <v>1103.92148542824</v>
      </c>
      <c r="I4725" s="179" t="n">
        <v>4555191.26294263</v>
      </c>
      <c r="J4725" s="180" t="str">
        <f>IF(I4725&gt;0,H4725/I4725,0)</f>
      </c>
      <c r="K4725" s="181" t="str">
        <f>1-EXP(-J4725)</f>
      </c>
      <c r="L4725" s="182" t="str">
        <f>IF(G4725=30,1,M4724)</f>
      </c>
      <c r="M4725" s="183" t="str">
        <f>L4725*(1-K4725)</f>
      </c>
    </row>
    <row r="4726">
      <c r="A4726" t="s">
        <v>167</v>
      </c>
      <c r="B4726" t="s">
        <v>257</v>
      </c>
      <c r="C4726" s="35" t="s">
        <v>259</v>
      </c>
      <c r="D4726" t="s">
        <v>530</v>
      </c>
      <c r="E4726" t="s">
        <v>548</v>
      </c>
      <c r="F4726" s="176" t="n">
        <v>2039</v>
      </c>
      <c r="G4726" s="177" t="n">
        <v>34</v>
      </c>
      <c r="H4726" s="178" t="n">
        <v>1144.42162976653</v>
      </c>
      <c r="I4726" s="179" t="n">
        <v>4461489.23939129</v>
      </c>
      <c r="J4726" s="180" t="str">
        <f>IF(I4726&gt;0,H4726/I4726,0)</f>
      </c>
      <c r="K4726" s="181" t="str">
        <f>1-EXP(-J4726)</f>
      </c>
      <c r="L4726" s="182" t="str">
        <f>IF(G4726=30,1,M4725)</f>
      </c>
      <c r="M4726" s="183" t="str">
        <f>L4726*(1-K4726)</f>
      </c>
    </row>
    <row r="4727">
      <c r="A4727" t="s">
        <v>167</v>
      </c>
      <c r="B4727" t="s">
        <v>257</v>
      </c>
      <c r="C4727" s="35" t="s">
        <v>259</v>
      </c>
      <c r="D4727" t="s">
        <v>530</v>
      </c>
      <c r="E4727" t="s">
        <v>548</v>
      </c>
      <c r="F4727" s="176" t="n">
        <v>2039</v>
      </c>
      <c r="G4727" s="177" t="n">
        <v>35</v>
      </c>
      <c r="H4727" s="178" t="n">
        <v>1216.7690467911</v>
      </c>
      <c r="I4727" s="179" t="n">
        <v>4364272.78274785</v>
      </c>
      <c r="J4727" s="180" t="str">
        <f>IF(I4727&gt;0,H4727/I4727,0)</f>
      </c>
      <c r="K4727" s="181" t="str">
        <f>1-EXP(-J4727)</f>
      </c>
      <c r="L4727" s="182" t="str">
        <f>IF(G4727=30,1,M4726)</f>
      </c>
      <c r="M4727" s="183" t="str">
        <f>L4727*(1-K4727)</f>
      </c>
    </row>
    <row r="4728">
      <c r="A4728" t="s">
        <v>167</v>
      </c>
      <c r="B4728" t="s">
        <v>257</v>
      </c>
      <c r="C4728" s="35" t="s">
        <v>259</v>
      </c>
      <c r="D4728" t="s">
        <v>530</v>
      </c>
      <c r="E4728" t="s">
        <v>548</v>
      </c>
      <c r="F4728" s="176" t="n">
        <v>2039</v>
      </c>
      <c r="G4728" s="177" t="n">
        <v>36</v>
      </c>
      <c r="H4728" s="178" t="n">
        <v>1592.95961801872</v>
      </c>
      <c r="I4728" s="179" t="n">
        <v>4321097.52030206</v>
      </c>
      <c r="J4728" s="180" t="str">
        <f>IF(I4728&gt;0,H4728/I4728,0)</f>
      </c>
      <c r="K4728" s="181" t="str">
        <f>1-EXP(-J4728)</f>
      </c>
      <c r="L4728" s="182" t="str">
        <f>IF(G4728=30,1,M4727)</f>
      </c>
      <c r="M4728" s="183" t="str">
        <f>L4728*(1-K4728)</f>
      </c>
    </row>
    <row r="4729">
      <c r="A4729" t="s">
        <v>167</v>
      </c>
      <c r="B4729" t="s">
        <v>257</v>
      </c>
      <c r="C4729" s="35" t="s">
        <v>259</v>
      </c>
      <c r="D4729" t="s">
        <v>530</v>
      </c>
      <c r="E4729" t="s">
        <v>548</v>
      </c>
      <c r="F4729" s="176" t="n">
        <v>2039</v>
      </c>
      <c r="G4729" s="177" t="n">
        <v>37</v>
      </c>
      <c r="H4729" s="178" t="n">
        <v>1760.77809793437</v>
      </c>
      <c r="I4729" s="179" t="n">
        <v>4300640.61317792</v>
      </c>
      <c r="J4729" s="180" t="str">
        <f>IF(I4729&gt;0,H4729/I4729,0)</f>
      </c>
      <c r="K4729" s="181" t="str">
        <f>1-EXP(-J4729)</f>
      </c>
      <c r="L4729" s="182" t="str">
        <f>IF(G4729=30,1,M4728)</f>
      </c>
      <c r="M4729" s="183" t="str">
        <f>L4729*(1-K4729)</f>
      </c>
    </row>
    <row r="4730">
      <c r="A4730" t="s">
        <v>167</v>
      </c>
      <c r="B4730" t="s">
        <v>257</v>
      </c>
      <c r="C4730" s="35" t="s">
        <v>259</v>
      </c>
      <c r="D4730" t="s">
        <v>530</v>
      </c>
      <c r="E4730" t="s">
        <v>548</v>
      </c>
      <c r="F4730" s="176" t="n">
        <v>2039</v>
      </c>
      <c r="G4730" s="177" t="n">
        <v>38</v>
      </c>
      <c r="H4730" s="178" t="n">
        <v>1950.80899780877</v>
      </c>
      <c r="I4730" s="179" t="n">
        <v>4280039.11356934</v>
      </c>
      <c r="J4730" s="180" t="str">
        <f>IF(I4730&gt;0,H4730/I4730,0)</f>
      </c>
      <c r="K4730" s="181" t="str">
        <f>1-EXP(-J4730)</f>
      </c>
      <c r="L4730" s="182" t="str">
        <f>IF(G4730=30,1,M4729)</f>
      </c>
      <c r="M4730" s="183" t="str">
        <f>L4730*(1-K4730)</f>
      </c>
    </row>
    <row r="4731">
      <c r="A4731" t="s">
        <v>167</v>
      </c>
      <c r="B4731" t="s">
        <v>257</v>
      </c>
      <c r="C4731" s="35" t="s">
        <v>259</v>
      </c>
      <c r="D4731" t="s">
        <v>530</v>
      </c>
      <c r="E4731" t="s">
        <v>548</v>
      </c>
      <c r="F4731" s="176" t="n">
        <v>2039</v>
      </c>
      <c r="G4731" s="177" t="n">
        <v>39</v>
      </c>
      <c r="H4731" s="178" t="n">
        <v>2093.03654855578</v>
      </c>
      <c r="I4731" s="179" t="n">
        <v>4278705.18707769</v>
      </c>
      <c r="J4731" s="180" t="str">
        <f>IF(I4731&gt;0,H4731/I4731,0)</f>
      </c>
      <c r="K4731" s="181" t="str">
        <f>1-EXP(-J4731)</f>
      </c>
      <c r="L4731" s="182" t="str">
        <f>IF(G4731=30,1,M4730)</f>
      </c>
      <c r="M4731" s="183" t="str">
        <f>L4731*(1-K4731)</f>
      </c>
    </row>
    <row r="4732">
      <c r="A4732" t="s">
        <v>167</v>
      </c>
      <c r="B4732" t="s">
        <v>257</v>
      </c>
      <c r="C4732" s="35" t="s">
        <v>259</v>
      </c>
      <c r="D4732" t="s">
        <v>530</v>
      </c>
      <c r="E4732" t="s">
        <v>548</v>
      </c>
      <c r="F4732" s="176" t="n">
        <v>2039</v>
      </c>
      <c r="G4732" s="177" t="n">
        <v>40</v>
      </c>
      <c r="H4732" s="178" t="n">
        <v>2322.44041381348</v>
      </c>
      <c r="I4732" s="179" t="n">
        <v>4315498.77501082</v>
      </c>
      <c r="J4732" s="180" t="str">
        <f>IF(I4732&gt;0,H4732/I4732,0)</f>
      </c>
      <c r="K4732" s="181" t="str">
        <f>1-EXP(-J4732)</f>
      </c>
      <c r="L4732" s="182" t="str">
        <f>IF(G4732=30,1,M4731)</f>
      </c>
      <c r="M4732" s="183" t="str">
        <f>L4732*(1-K4732)</f>
      </c>
    </row>
    <row r="4733">
      <c r="A4733" t="s">
        <v>167</v>
      </c>
      <c r="B4733" t="s">
        <v>257</v>
      </c>
      <c r="C4733" s="35" t="s">
        <v>259</v>
      </c>
      <c r="D4733" t="s">
        <v>530</v>
      </c>
      <c r="E4733" t="s">
        <v>548</v>
      </c>
      <c r="F4733" s="176" t="n">
        <v>2039</v>
      </c>
      <c r="G4733" s="177" t="n">
        <v>41</v>
      </c>
      <c r="H4733" s="178" t="n">
        <v>3051.39166197616</v>
      </c>
      <c r="I4733" s="179" t="n">
        <v>4354512.78073274</v>
      </c>
      <c r="J4733" s="180" t="str">
        <f>IF(I4733&gt;0,H4733/I4733,0)</f>
      </c>
      <c r="K4733" s="181" t="str">
        <f>1-EXP(-J4733)</f>
      </c>
      <c r="L4733" s="182" t="str">
        <f>IF(G4733=30,1,M4732)</f>
      </c>
      <c r="M4733" s="183" t="str">
        <f>L4733*(1-K4733)</f>
      </c>
    </row>
    <row r="4734">
      <c r="A4734" t="s">
        <v>167</v>
      </c>
      <c r="B4734" t="s">
        <v>257</v>
      </c>
      <c r="C4734" s="35" t="s">
        <v>259</v>
      </c>
      <c r="D4734" t="s">
        <v>530</v>
      </c>
      <c r="E4734" t="s">
        <v>548</v>
      </c>
      <c r="F4734" s="176" t="n">
        <v>2039</v>
      </c>
      <c r="G4734" s="177" t="n">
        <v>42</v>
      </c>
      <c r="H4734" s="178" t="n">
        <v>3364.55127848659</v>
      </c>
      <c r="I4734" s="179" t="n">
        <v>4347573.57890233</v>
      </c>
      <c r="J4734" s="180" t="str">
        <f>IF(I4734&gt;0,H4734/I4734,0)</f>
      </c>
      <c r="K4734" s="181" t="str">
        <f>1-EXP(-J4734)</f>
      </c>
      <c r="L4734" s="182" t="str">
        <f>IF(G4734=30,1,M4733)</f>
      </c>
      <c r="M4734" s="183" t="str">
        <f>L4734*(1-K4734)</f>
      </c>
    </row>
    <row r="4735">
      <c r="A4735" t="s">
        <v>167</v>
      </c>
      <c r="B4735" t="s">
        <v>257</v>
      </c>
      <c r="C4735" s="35" t="s">
        <v>259</v>
      </c>
      <c r="D4735" t="s">
        <v>530</v>
      </c>
      <c r="E4735" t="s">
        <v>548</v>
      </c>
      <c r="F4735" s="176" t="n">
        <v>2039</v>
      </c>
      <c r="G4735" s="177" t="n">
        <v>43</v>
      </c>
      <c r="H4735" s="178" t="n">
        <v>3672.77609409629</v>
      </c>
      <c r="I4735" s="179" t="n">
        <v>4281977.19365641</v>
      </c>
      <c r="J4735" s="180" t="str">
        <f>IF(I4735&gt;0,H4735/I4735,0)</f>
      </c>
      <c r="K4735" s="181" t="str">
        <f>1-EXP(-J4735)</f>
      </c>
      <c r="L4735" s="182" t="str">
        <f>IF(G4735=30,1,M4734)</f>
      </c>
      <c r="M4735" s="183" t="str">
        <f>L4735*(1-K4735)</f>
      </c>
    </row>
    <row r="4736">
      <c r="A4736" t="s">
        <v>167</v>
      </c>
      <c r="B4736" t="s">
        <v>257</v>
      </c>
      <c r="C4736" s="35" t="s">
        <v>259</v>
      </c>
      <c r="D4736" t="s">
        <v>530</v>
      </c>
      <c r="E4736" t="s">
        <v>548</v>
      </c>
      <c r="F4736" s="176" t="n">
        <v>2039</v>
      </c>
      <c r="G4736" s="177" t="n">
        <v>44</v>
      </c>
      <c r="H4736" s="178" t="n">
        <v>3782.56041807082</v>
      </c>
      <c r="I4736" s="179" t="n">
        <v>4213950.44290275</v>
      </c>
      <c r="J4736" s="180" t="str">
        <f>IF(I4736&gt;0,H4736/I4736,0)</f>
      </c>
      <c r="K4736" s="181" t="str">
        <f>1-EXP(-J4736)</f>
      </c>
      <c r="L4736" s="182" t="str">
        <f>IF(G4736=30,1,M4735)</f>
      </c>
      <c r="M4736" s="183" t="str">
        <f>L4736*(1-K4736)</f>
      </c>
    </row>
    <row r="4737">
      <c r="A4737" t="s">
        <v>167</v>
      </c>
      <c r="B4737" t="s">
        <v>257</v>
      </c>
      <c r="C4737" s="35" t="s">
        <v>259</v>
      </c>
      <c r="D4737" t="s">
        <v>530</v>
      </c>
      <c r="E4737" t="s">
        <v>548</v>
      </c>
      <c r="F4737" s="176" t="n">
        <v>2039</v>
      </c>
      <c r="G4737" s="177" t="n">
        <v>45</v>
      </c>
      <c r="H4737" s="178" t="n">
        <v>4023.94977170626</v>
      </c>
      <c r="I4737" s="179" t="n">
        <v>4154912.60179202</v>
      </c>
      <c r="J4737" s="180" t="str">
        <f>IF(I4737&gt;0,H4737/I4737,0)</f>
      </c>
      <c r="K4737" s="181" t="str">
        <f>1-EXP(-J4737)</f>
      </c>
      <c r="L4737" s="182" t="str">
        <f>IF(G4737=30,1,M4736)</f>
      </c>
      <c r="M4737" s="183" t="str">
        <f>L4737*(1-K4737)</f>
      </c>
    </row>
    <row r="4738">
      <c r="A4738" t="s">
        <v>167</v>
      </c>
      <c r="B4738" t="s">
        <v>257</v>
      </c>
      <c r="C4738" s="35" t="s">
        <v>259</v>
      </c>
      <c r="D4738" t="s">
        <v>530</v>
      </c>
      <c r="E4738" t="s">
        <v>548</v>
      </c>
      <c r="F4738" s="176" t="n">
        <v>2039</v>
      </c>
      <c r="G4738" s="177" t="n">
        <v>46</v>
      </c>
      <c r="H4738" s="178" t="n">
        <v>4950.95079907805</v>
      </c>
      <c r="I4738" s="179" t="n">
        <v>4097844.16242912</v>
      </c>
      <c r="J4738" s="180" t="str">
        <f>IF(I4738&gt;0,H4738/I4738,0)</f>
      </c>
      <c r="K4738" s="181" t="str">
        <f>1-EXP(-J4738)</f>
      </c>
      <c r="L4738" s="182" t="str">
        <f>IF(G4738=30,1,M4737)</f>
      </c>
      <c r="M4738" s="183" t="str">
        <f>L4738*(1-K4738)</f>
      </c>
    </row>
    <row r="4739">
      <c r="A4739" t="s">
        <v>167</v>
      </c>
      <c r="B4739" t="s">
        <v>257</v>
      </c>
      <c r="C4739" s="35" t="s">
        <v>259</v>
      </c>
      <c r="D4739" t="s">
        <v>530</v>
      </c>
      <c r="E4739" t="s">
        <v>548</v>
      </c>
      <c r="F4739" s="176" t="n">
        <v>2039</v>
      </c>
      <c r="G4739" s="177" t="n">
        <v>47</v>
      </c>
      <c r="H4739" s="178" t="n">
        <v>5402.19283333439</v>
      </c>
      <c r="I4739" s="179" t="n">
        <v>4074744.76266653</v>
      </c>
      <c r="J4739" s="180" t="str">
        <f>IF(I4739&gt;0,H4739/I4739,0)</f>
      </c>
      <c r="K4739" s="181" t="str">
        <f>1-EXP(-J4739)</f>
      </c>
      <c r="L4739" s="182" t="str">
        <f>IF(G4739=30,1,M4738)</f>
      </c>
      <c r="M4739" s="183" t="str">
        <f>L4739*(1-K4739)</f>
      </c>
    </row>
    <row r="4740">
      <c r="A4740" t="s">
        <v>167</v>
      </c>
      <c r="B4740" t="s">
        <v>257</v>
      </c>
      <c r="C4740" s="35" t="s">
        <v>259</v>
      </c>
      <c r="D4740" t="s">
        <v>530</v>
      </c>
      <c r="E4740" t="s">
        <v>548</v>
      </c>
      <c r="F4740" s="176" t="n">
        <v>2039</v>
      </c>
      <c r="G4740" s="177" t="n">
        <v>48</v>
      </c>
      <c r="H4740" s="178" t="n">
        <v>5940.9241183811</v>
      </c>
      <c r="I4740" s="179" t="n">
        <v>4045202.13370126</v>
      </c>
      <c r="J4740" s="180" t="str">
        <f>IF(I4740&gt;0,H4740/I4740,0)</f>
      </c>
      <c r="K4740" s="181" t="str">
        <f>1-EXP(-J4740)</f>
      </c>
      <c r="L4740" s="182" t="str">
        <f>IF(G4740=30,1,M4739)</f>
      </c>
      <c r="M4740" s="183" t="str">
        <f>L4740*(1-K4740)</f>
      </c>
    </row>
    <row r="4741">
      <c r="A4741" t="s">
        <v>167</v>
      </c>
      <c r="B4741" t="s">
        <v>257</v>
      </c>
      <c r="C4741" s="35" t="s">
        <v>259</v>
      </c>
      <c r="D4741" t="s">
        <v>530</v>
      </c>
      <c r="E4741" t="s">
        <v>548</v>
      </c>
      <c r="F4741" s="176" t="n">
        <v>2039</v>
      </c>
      <c r="G4741" s="177" t="n">
        <v>49</v>
      </c>
      <c r="H4741" s="178" t="n">
        <v>6367.68321592465</v>
      </c>
      <c r="I4741" s="179" t="n">
        <v>4018227.82039881</v>
      </c>
      <c r="J4741" s="180" t="str">
        <f>IF(I4741&gt;0,H4741/I4741,0)</f>
      </c>
      <c r="K4741" s="181" t="str">
        <f>1-EXP(-J4741)</f>
      </c>
      <c r="L4741" s="182" t="str">
        <f>IF(G4741=30,1,M4740)</f>
      </c>
      <c r="M4741" s="183" t="str">
        <f>L4741*(1-K4741)</f>
      </c>
    </row>
    <row r="4742">
      <c r="A4742" t="s">
        <v>167</v>
      </c>
      <c r="B4742" t="s">
        <v>257</v>
      </c>
      <c r="C4742" s="35" t="s">
        <v>259</v>
      </c>
      <c r="D4742" t="s">
        <v>530</v>
      </c>
      <c r="E4742" t="s">
        <v>548</v>
      </c>
      <c r="F4742" s="176" t="n">
        <v>2039</v>
      </c>
      <c r="G4742" s="177" t="n">
        <v>50</v>
      </c>
      <c r="H4742" s="178" t="n">
        <v>6919.75769506047</v>
      </c>
      <c r="I4742" s="179" t="n">
        <v>4012705.0148079</v>
      </c>
      <c r="J4742" s="180" t="str">
        <f>IF(I4742&gt;0,H4742/I4742,0)</f>
      </c>
      <c r="K4742" s="181" t="str">
        <f>1-EXP(-J4742)</f>
      </c>
      <c r="L4742" s="182" t="str">
        <f>IF(G4742=30,1,M4741)</f>
      </c>
      <c r="M4742" s="183" t="str">
        <f>L4742*(1-K4742)</f>
      </c>
    </row>
    <row r="4743">
      <c r="A4743" t="s">
        <v>167</v>
      </c>
      <c r="B4743" t="s">
        <v>257</v>
      </c>
      <c r="C4743" s="35" t="s">
        <v>259</v>
      </c>
      <c r="D4743" t="s">
        <v>530</v>
      </c>
      <c r="E4743" t="s">
        <v>548</v>
      </c>
      <c r="F4743" s="176" t="n">
        <v>2039</v>
      </c>
      <c r="G4743" s="177" t="n">
        <v>51</v>
      </c>
      <c r="H4743" s="178" t="n">
        <v>7838.02550365747</v>
      </c>
      <c r="I4743" s="179" t="n">
        <v>3961081.11835785</v>
      </c>
      <c r="J4743" s="180" t="str">
        <f>IF(I4743&gt;0,H4743/I4743,0)</f>
      </c>
      <c r="K4743" s="181" t="str">
        <f>1-EXP(-J4743)</f>
      </c>
      <c r="L4743" s="182" t="str">
        <f>IF(G4743=30,1,M4742)</f>
      </c>
      <c r="M4743" s="183" t="str">
        <f>L4743*(1-K4743)</f>
      </c>
    </row>
    <row r="4744">
      <c r="A4744" t="s">
        <v>167</v>
      </c>
      <c r="B4744" t="s">
        <v>257</v>
      </c>
      <c r="C4744" s="35" t="s">
        <v>259</v>
      </c>
      <c r="D4744" t="s">
        <v>530</v>
      </c>
      <c r="E4744" t="s">
        <v>548</v>
      </c>
      <c r="F4744" s="176" t="n">
        <v>2039</v>
      </c>
      <c r="G4744" s="177" t="n">
        <v>52</v>
      </c>
      <c r="H4744" s="178" t="n">
        <v>8461.11171042232</v>
      </c>
      <c r="I4744" s="179" t="n">
        <v>3900441.74741407</v>
      </c>
      <c r="J4744" s="180" t="str">
        <f>IF(I4744&gt;0,H4744/I4744,0)</f>
      </c>
      <c r="K4744" s="181" t="str">
        <f>1-EXP(-J4744)</f>
      </c>
      <c r="L4744" s="182" t="str">
        <f>IF(G4744=30,1,M4743)</f>
      </c>
      <c r="M4744" s="183" t="str">
        <f>L4744*(1-K4744)</f>
      </c>
    </row>
    <row r="4745">
      <c r="A4745" t="s">
        <v>167</v>
      </c>
      <c r="B4745" t="s">
        <v>257</v>
      </c>
      <c r="C4745" s="35" t="s">
        <v>259</v>
      </c>
      <c r="D4745" t="s">
        <v>530</v>
      </c>
      <c r="E4745" t="s">
        <v>548</v>
      </c>
      <c r="F4745" s="176" t="n">
        <v>2039</v>
      </c>
      <c r="G4745" s="177" t="n">
        <v>53</v>
      </c>
      <c r="H4745" s="178" t="n">
        <v>9259.49250456344</v>
      </c>
      <c r="I4745" s="179" t="n">
        <v>3898354.69826831</v>
      </c>
      <c r="J4745" s="180" t="str">
        <f>IF(I4745&gt;0,H4745/I4745,0)</f>
      </c>
      <c r="K4745" s="181" t="str">
        <f>1-EXP(-J4745)</f>
      </c>
      <c r="L4745" s="182" t="str">
        <f>IF(G4745=30,1,M4744)</f>
      </c>
      <c r="M4745" s="183" t="str">
        <f>L4745*(1-K4745)</f>
      </c>
    </row>
    <row r="4746">
      <c r="A4746" t="s">
        <v>167</v>
      </c>
      <c r="B4746" t="s">
        <v>257</v>
      </c>
      <c r="C4746" s="35" t="s">
        <v>259</v>
      </c>
      <c r="D4746" t="s">
        <v>530</v>
      </c>
      <c r="E4746" t="s">
        <v>548</v>
      </c>
      <c r="F4746" s="176" t="n">
        <v>2039</v>
      </c>
      <c r="G4746" s="177" t="n">
        <v>54</v>
      </c>
      <c r="H4746" s="178" t="n">
        <v>10335.0429466568</v>
      </c>
      <c r="I4746" s="179" t="n">
        <v>3949332.24097812</v>
      </c>
      <c r="J4746" s="180" t="str">
        <f>IF(I4746&gt;0,H4746/I4746,0)</f>
      </c>
      <c r="K4746" s="181" t="str">
        <f>1-EXP(-J4746)</f>
      </c>
      <c r="L4746" s="182" t="str">
        <f>IF(G4746=30,1,M4745)</f>
      </c>
      <c r="M4746" s="183" t="str">
        <f>L4746*(1-K4746)</f>
      </c>
    </row>
    <row r="4747">
      <c r="A4747" t="s">
        <v>167</v>
      </c>
      <c r="B4747" t="s">
        <v>257</v>
      </c>
      <c r="C4747" s="35" t="s">
        <v>259</v>
      </c>
      <c r="D4747" t="s">
        <v>530</v>
      </c>
      <c r="E4747" t="s">
        <v>548</v>
      </c>
      <c r="F4747" s="176" t="n">
        <v>2039</v>
      </c>
      <c r="G4747" s="177" t="n">
        <v>55</v>
      </c>
      <c r="H4747" s="178" t="n">
        <v>11441.7836337676</v>
      </c>
      <c r="I4747" s="179" t="n">
        <v>3958421.12544102</v>
      </c>
      <c r="J4747" s="180" t="str">
        <f>IF(I4747&gt;0,H4747/I4747,0)</f>
      </c>
      <c r="K4747" s="181" t="str">
        <f>1-EXP(-J4747)</f>
      </c>
      <c r="L4747" s="182" t="str">
        <f>IF(G4747=30,1,M4746)</f>
      </c>
      <c r="M4747" s="183" t="str">
        <f>L4747*(1-K4747)</f>
      </c>
    </row>
    <row r="4748">
      <c r="A4748" t="s">
        <v>167</v>
      </c>
      <c r="B4748" t="s">
        <v>257</v>
      </c>
      <c r="C4748" s="35" t="s">
        <v>259</v>
      </c>
      <c r="D4748" t="s">
        <v>530</v>
      </c>
      <c r="E4748" t="s">
        <v>548</v>
      </c>
      <c r="F4748" s="176" t="n">
        <v>2039</v>
      </c>
      <c r="G4748" s="177" t="n">
        <v>56</v>
      </c>
      <c r="H4748" s="178" t="n">
        <v>12307.0469548243</v>
      </c>
      <c r="I4748" s="179" t="n">
        <v>3910917.47233992</v>
      </c>
      <c r="J4748" s="180" t="str">
        <f>IF(I4748&gt;0,H4748/I4748,0)</f>
      </c>
      <c r="K4748" s="181" t="str">
        <f>1-EXP(-J4748)</f>
      </c>
      <c r="L4748" s="182" t="str">
        <f>IF(G4748=30,1,M4747)</f>
      </c>
      <c r="M4748" s="183" t="str">
        <f>L4748*(1-K4748)</f>
      </c>
    </row>
    <row r="4749">
      <c r="A4749" t="s">
        <v>167</v>
      </c>
      <c r="B4749" t="s">
        <v>257</v>
      </c>
      <c r="C4749" s="35" t="s">
        <v>259</v>
      </c>
      <c r="D4749" t="s">
        <v>530</v>
      </c>
      <c r="E4749" t="s">
        <v>548</v>
      </c>
      <c r="F4749" s="176" t="n">
        <v>2039</v>
      </c>
      <c r="G4749" s="177" t="n">
        <v>57</v>
      </c>
      <c r="H4749" s="178" t="n">
        <v>13240.7279542464</v>
      </c>
      <c r="I4749" s="179" t="n">
        <v>3838965.72318493</v>
      </c>
      <c r="J4749" s="180" t="str">
        <f>IF(I4749&gt;0,H4749/I4749,0)</f>
      </c>
      <c r="K4749" s="181" t="str">
        <f>1-EXP(-J4749)</f>
      </c>
      <c r="L4749" s="182" t="str">
        <f>IF(G4749=30,1,M4748)</f>
      </c>
      <c r="M4749" s="183" t="str">
        <f>L4749*(1-K4749)</f>
      </c>
    </row>
    <row r="4750">
      <c r="A4750" t="s">
        <v>167</v>
      </c>
      <c r="B4750" t="s">
        <v>257</v>
      </c>
      <c r="C4750" s="35" t="s">
        <v>259</v>
      </c>
      <c r="D4750" t="s">
        <v>530</v>
      </c>
      <c r="E4750" t="s">
        <v>548</v>
      </c>
      <c r="F4750" s="176" t="n">
        <v>2039</v>
      </c>
      <c r="G4750" s="177" t="n">
        <v>58</v>
      </c>
      <c r="H4750" s="178" t="n">
        <v>14150.676086205</v>
      </c>
      <c r="I4750" s="179" t="n">
        <v>3759645.41061024</v>
      </c>
      <c r="J4750" s="180" t="str">
        <f>IF(I4750&gt;0,H4750/I4750,0)</f>
      </c>
      <c r="K4750" s="181" t="str">
        <f>1-EXP(-J4750)</f>
      </c>
      <c r="L4750" s="182" t="str">
        <f>IF(G4750=30,1,M4749)</f>
      </c>
      <c r="M4750" s="183" t="str">
        <f>L4750*(1-K4750)</f>
      </c>
    </row>
    <row r="4751">
      <c r="A4751" t="s">
        <v>167</v>
      </c>
      <c r="B4751" t="s">
        <v>257</v>
      </c>
      <c r="C4751" s="35" t="s">
        <v>259</v>
      </c>
      <c r="D4751" t="s">
        <v>530</v>
      </c>
      <c r="E4751" t="s">
        <v>548</v>
      </c>
      <c r="F4751" s="176" t="n">
        <v>2039</v>
      </c>
      <c r="G4751" s="177" t="n">
        <v>59</v>
      </c>
      <c r="H4751" s="178" t="n">
        <v>14473.5896362351</v>
      </c>
      <c r="I4751" s="179" t="n">
        <v>3684246.22081177</v>
      </c>
      <c r="J4751" s="180" t="str">
        <f>IF(I4751&gt;0,H4751/I4751,0)</f>
      </c>
      <c r="K4751" s="181" t="str">
        <f>1-EXP(-J4751)</f>
      </c>
      <c r="L4751" s="182" t="str">
        <f>IF(G4751=30,1,M4750)</f>
      </c>
      <c r="M4751" s="183" t="str">
        <f>L4751*(1-K4751)</f>
      </c>
    </row>
    <row r="4752">
      <c r="A4752" t="s">
        <v>167</v>
      </c>
      <c r="B4752" t="s">
        <v>257</v>
      </c>
      <c r="C4752" s="35" t="s">
        <v>259</v>
      </c>
      <c r="D4752" t="s">
        <v>530</v>
      </c>
      <c r="E4752" t="s">
        <v>548</v>
      </c>
      <c r="F4752" s="176" t="n">
        <v>2039</v>
      </c>
      <c r="G4752" s="177" t="n">
        <v>60</v>
      </c>
      <c r="H4752" s="178" t="n">
        <v>14990.8581206122</v>
      </c>
      <c r="I4752" s="179" t="n">
        <v>3595379.34708156</v>
      </c>
      <c r="J4752" s="180" t="str">
        <f>IF(I4752&gt;0,H4752/I4752,0)</f>
      </c>
      <c r="K4752" s="181" t="str">
        <f>1-EXP(-J4752)</f>
      </c>
      <c r="L4752" s="182" t="str">
        <f>IF(G4752=30,1,M4751)</f>
      </c>
      <c r="M4752" s="183" t="str">
        <f>L4752*(1-K4752)</f>
      </c>
    </row>
    <row r="4753">
      <c r="A4753" t="s">
        <v>167</v>
      </c>
      <c r="B4753" t="s">
        <v>257</v>
      </c>
      <c r="C4753" s="35" t="s">
        <v>259</v>
      </c>
      <c r="D4753" t="s">
        <v>530</v>
      </c>
      <c r="E4753" t="s">
        <v>548</v>
      </c>
      <c r="F4753" s="176" t="n">
        <v>2039</v>
      </c>
      <c r="G4753" s="177" t="n">
        <v>61</v>
      </c>
      <c r="H4753" s="178" t="n">
        <v>15563.3290853196</v>
      </c>
      <c r="I4753" s="179" t="n">
        <v>3483333.38582513</v>
      </c>
      <c r="J4753" s="180" t="str">
        <f>IF(I4753&gt;0,H4753/I4753,0)</f>
      </c>
      <c r="K4753" s="181" t="str">
        <f>1-EXP(-J4753)</f>
      </c>
      <c r="L4753" s="182" t="str">
        <f>IF(G4753=30,1,M4752)</f>
      </c>
      <c r="M4753" s="183" t="str">
        <f>L4753*(1-K4753)</f>
      </c>
    </row>
    <row r="4754">
      <c r="A4754" t="s">
        <v>167</v>
      </c>
      <c r="B4754" t="s">
        <v>257</v>
      </c>
      <c r="C4754" s="35" t="s">
        <v>259</v>
      </c>
      <c r="D4754" t="s">
        <v>530</v>
      </c>
      <c r="E4754" t="s">
        <v>548</v>
      </c>
      <c r="F4754" s="176" t="n">
        <v>2039</v>
      </c>
      <c r="G4754" s="177" t="n">
        <v>62</v>
      </c>
      <c r="H4754" s="178" t="n">
        <v>16255.6611393479</v>
      </c>
      <c r="I4754" s="179" t="n">
        <v>3374654.55904624</v>
      </c>
      <c r="J4754" s="180" t="str">
        <f>IF(I4754&gt;0,H4754/I4754,0)</f>
      </c>
      <c r="K4754" s="181" t="str">
        <f>1-EXP(-J4754)</f>
      </c>
      <c r="L4754" s="182" t="str">
        <f>IF(G4754=30,1,M4753)</f>
      </c>
      <c r="M4754" s="183" t="str">
        <f>L4754*(1-K4754)</f>
      </c>
    </row>
    <row r="4755">
      <c r="A4755" t="s">
        <v>167</v>
      </c>
      <c r="B4755" t="s">
        <v>257</v>
      </c>
      <c r="C4755" s="35" t="s">
        <v>259</v>
      </c>
      <c r="D4755" t="s">
        <v>530</v>
      </c>
      <c r="E4755" t="s">
        <v>548</v>
      </c>
      <c r="F4755" s="176" t="n">
        <v>2039</v>
      </c>
      <c r="G4755" s="177" t="n">
        <v>63</v>
      </c>
      <c r="H4755" s="178" t="n">
        <v>17097.2733650332</v>
      </c>
      <c r="I4755" s="179" t="n">
        <v>3278339.66846628</v>
      </c>
      <c r="J4755" s="180" t="str">
        <f>IF(I4755&gt;0,H4755/I4755,0)</f>
      </c>
      <c r="K4755" s="181" t="str">
        <f>1-EXP(-J4755)</f>
      </c>
      <c r="L4755" s="182" t="str">
        <f>IF(G4755=30,1,M4754)</f>
      </c>
      <c r="M4755" s="183" t="str">
        <f>L4755*(1-K4755)</f>
      </c>
    </row>
    <row r="4756">
      <c r="A4756" t="s">
        <v>167</v>
      </c>
      <c r="B4756" t="s">
        <v>257</v>
      </c>
      <c r="C4756" s="35" t="s">
        <v>259</v>
      </c>
      <c r="D4756" t="s">
        <v>530</v>
      </c>
      <c r="E4756" t="s">
        <v>548</v>
      </c>
      <c r="F4756" s="176" t="n">
        <v>2039</v>
      </c>
      <c r="G4756" s="177" t="n">
        <v>64</v>
      </c>
      <c r="H4756" s="178" t="n">
        <v>18191.1505963596</v>
      </c>
      <c r="I4756" s="179" t="n">
        <v>3169653.50382162</v>
      </c>
      <c r="J4756" s="180" t="str">
        <f>IF(I4756&gt;0,H4756/I4756,0)</f>
      </c>
      <c r="K4756" s="181" t="str">
        <f>1-EXP(-J4756)</f>
      </c>
      <c r="L4756" s="182" t="str">
        <f>IF(G4756=30,1,M4755)</f>
      </c>
      <c r="M4756" s="183" t="str">
        <f>L4756*(1-K4756)</f>
      </c>
    </row>
    <row r="4757">
      <c r="A4757" t="s">
        <v>167</v>
      </c>
      <c r="B4757" t="s">
        <v>257</v>
      </c>
      <c r="C4757" s="35" t="s">
        <v>259</v>
      </c>
      <c r="D4757" t="s">
        <v>530</v>
      </c>
      <c r="E4757" t="s">
        <v>548</v>
      </c>
      <c r="F4757" s="176" t="n">
        <v>2039</v>
      </c>
      <c r="G4757" s="177" t="n">
        <v>65</v>
      </c>
      <c r="H4757" s="178" t="n">
        <v>19336.3797881323</v>
      </c>
      <c r="I4757" s="179" t="n">
        <v>3072887.52290316</v>
      </c>
      <c r="J4757" s="180" t="str">
        <f>IF(I4757&gt;0,H4757/I4757,0)</f>
      </c>
      <c r="K4757" s="181" t="str">
        <f>1-EXP(-J4757)</f>
      </c>
      <c r="L4757" s="182" t="str">
        <f>IF(G4757=30,1,M4756)</f>
      </c>
      <c r="M4757" s="183" t="str">
        <f>L4757*(1-K4757)</f>
      </c>
    </row>
    <row r="4758">
      <c r="A4758" t="s">
        <v>167</v>
      </c>
      <c r="B4758" t="s">
        <v>257</v>
      </c>
      <c r="C4758" s="35" t="s">
        <v>259</v>
      </c>
      <c r="D4758" t="s">
        <v>530</v>
      </c>
      <c r="E4758" t="s">
        <v>548</v>
      </c>
      <c r="F4758" s="176" t="n">
        <v>2039</v>
      </c>
      <c r="G4758" s="177" t="n">
        <v>66</v>
      </c>
      <c r="H4758" s="178" t="n">
        <v>19856.2891668543</v>
      </c>
      <c r="I4758" s="179" t="n">
        <v>2974788.67985172</v>
      </c>
      <c r="J4758" s="180" t="str">
        <f>IF(I4758&gt;0,H4758/I4758,0)</f>
      </c>
      <c r="K4758" s="181" t="str">
        <f>1-EXP(-J4758)</f>
      </c>
      <c r="L4758" s="182" t="str">
        <f>IF(G4758=30,1,M4757)</f>
      </c>
      <c r="M4758" s="183" t="str">
        <f>L4758*(1-K4758)</f>
      </c>
    </row>
    <row r="4759">
      <c r="A4759" t="s">
        <v>167</v>
      </c>
      <c r="B4759" t="s">
        <v>257</v>
      </c>
      <c r="C4759" s="35" t="s">
        <v>259</v>
      </c>
      <c r="D4759" t="s">
        <v>530</v>
      </c>
      <c r="E4759" t="s">
        <v>548</v>
      </c>
      <c r="F4759" s="176" t="n">
        <v>2039</v>
      </c>
      <c r="G4759" s="177" t="n">
        <v>67</v>
      </c>
      <c r="H4759" s="178" t="n">
        <v>20789.9193588942</v>
      </c>
      <c r="I4759" s="179" t="n">
        <v>2856771.03322531</v>
      </c>
      <c r="J4759" s="180" t="str">
        <f>IF(I4759&gt;0,H4759/I4759,0)</f>
      </c>
      <c r="K4759" s="181" t="str">
        <f>1-EXP(-J4759)</f>
      </c>
      <c r="L4759" s="182" t="str">
        <f>IF(G4759=30,1,M4758)</f>
      </c>
      <c r="M4759" s="183" t="str">
        <f>L4759*(1-K4759)</f>
      </c>
    </row>
    <row r="4760">
      <c r="A4760" t="s">
        <v>167</v>
      </c>
      <c r="B4760" t="s">
        <v>257</v>
      </c>
      <c r="C4760" s="35" t="s">
        <v>259</v>
      </c>
      <c r="D4760" t="s">
        <v>530</v>
      </c>
      <c r="E4760" t="s">
        <v>548</v>
      </c>
      <c r="F4760" s="176" t="n">
        <v>2039</v>
      </c>
      <c r="G4760" s="177" t="n">
        <v>68</v>
      </c>
      <c r="H4760" s="178" t="n">
        <v>21662.8116780958</v>
      </c>
      <c r="I4760" s="179" t="n">
        <v>2747256.98102495</v>
      </c>
      <c r="J4760" s="180" t="str">
        <f>IF(I4760&gt;0,H4760/I4760,0)</f>
      </c>
      <c r="K4760" s="181" t="str">
        <f>1-EXP(-J4760)</f>
      </c>
      <c r="L4760" s="182" t="str">
        <f>IF(G4760=30,1,M4759)</f>
      </c>
      <c r="M4760" s="183" t="str">
        <f>L4760*(1-K4760)</f>
      </c>
    </row>
    <row r="4761">
      <c r="A4761" t="s">
        <v>167</v>
      </c>
      <c r="B4761" t="s">
        <v>257</v>
      </c>
      <c r="C4761" s="35" t="s">
        <v>259</v>
      </c>
      <c r="D4761" t="s">
        <v>530</v>
      </c>
      <c r="E4761" t="s">
        <v>548</v>
      </c>
      <c r="F4761" s="176" t="n">
        <v>2039</v>
      </c>
      <c r="G4761" s="177" t="n">
        <v>69</v>
      </c>
      <c r="H4761" s="178" t="n">
        <v>21855.2559215515</v>
      </c>
      <c r="I4761" s="179" t="n">
        <v>2635048.2182836</v>
      </c>
      <c r="J4761" s="180" t="str">
        <f>IF(I4761&gt;0,H4761/I4761,0)</f>
      </c>
      <c r="K4761" s="181" t="str">
        <f>1-EXP(-J4761)</f>
      </c>
      <c r="L4761" s="182" t="str">
        <f>IF(G4761=30,1,M4760)</f>
      </c>
      <c r="M4761" s="183" t="str">
        <f>L4761*(1-K4761)</f>
      </c>
    </row>
    <row r="4762">
      <c r="A4762" t="s">
        <v>167</v>
      </c>
      <c r="B4762" t="s">
        <v>257</v>
      </c>
      <c r="C4762" s="35" t="s">
        <v>259</v>
      </c>
      <c r="D4762" t="s">
        <v>530</v>
      </c>
      <c r="E4762" t="s">
        <v>548</v>
      </c>
      <c r="F4762" s="176" t="n">
        <v>2040</v>
      </c>
      <c r="G4762" s="177" t="n">
        <v>30</v>
      </c>
      <c r="H4762" s="178" t="n">
        <v>725.354846149804</v>
      </c>
      <c r="I4762" s="179" t="n">
        <v>4711680.74029488</v>
      </c>
      <c r="J4762" s="180" t="str">
        <f>IF(I4762&gt;0,H4762/I4762,0)</f>
      </c>
      <c r="K4762" s="181" t="str">
        <f>1-EXP(-J4762)</f>
      </c>
      <c r="L4762" s="182" t="str">
        <f>IF(G4762=30,1,M4761)</f>
      </c>
      <c r="M4762" s="183" t="str">
        <f>L4762*(1-K4762)</f>
      </c>
    </row>
    <row r="4763">
      <c r="A4763" t="s">
        <v>167</v>
      </c>
      <c r="B4763" t="s">
        <v>257</v>
      </c>
      <c r="C4763" s="35" t="s">
        <v>259</v>
      </c>
      <c r="D4763" t="s">
        <v>530</v>
      </c>
      <c r="E4763" t="s">
        <v>548</v>
      </c>
      <c r="F4763" s="176" t="n">
        <v>2040</v>
      </c>
      <c r="G4763" s="177" t="n">
        <v>31</v>
      </c>
      <c r="H4763" s="178" t="n">
        <v>1024.29722319608</v>
      </c>
      <c r="I4763" s="179" t="n">
        <v>4655248.99518917</v>
      </c>
      <c r="J4763" s="180" t="str">
        <f>IF(I4763&gt;0,H4763/I4763,0)</f>
      </c>
      <c r="K4763" s="181" t="str">
        <f>1-EXP(-J4763)</f>
      </c>
      <c r="L4763" s="182" t="str">
        <f>IF(G4763=30,1,M4762)</f>
      </c>
      <c r="M4763" s="183" t="str">
        <f>L4763*(1-K4763)</f>
      </c>
    </row>
    <row r="4764">
      <c r="A4764" t="s">
        <v>167</v>
      </c>
      <c r="B4764" t="s">
        <v>257</v>
      </c>
      <c r="C4764" s="35" t="s">
        <v>259</v>
      </c>
      <c r="D4764" t="s">
        <v>530</v>
      </c>
      <c r="E4764" t="s">
        <v>548</v>
      </c>
      <c r="F4764" s="176" t="n">
        <v>2040</v>
      </c>
      <c r="G4764" s="177" t="n">
        <v>32</v>
      </c>
      <c r="H4764" s="178" t="n">
        <v>1065.4730575644</v>
      </c>
      <c r="I4764" s="179" t="n">
        <v>4647859.5733379</v>
      </c>
      <c r="J4764" s="180" t="str">
        <f>IF(I4764&gt;0,H4764/I4764,0)</f>
      </c>
      <c r="K4764" s="181" t="str">
        <f>1-EXP(-J4764)</f>
      </c>
      <c r="L4764" s="182" t="str">
        <f>IF(G4764=30,1,M4763)</f>
      </c>
      <c r="M4764" s="183" t="str">
        <f>L4764*(1-K4764)</f>
      </c>
    </row>
    <row r="4765">
      <c r="A4765" t="s">
        <v>167</v>
      </c>
      <c r="B4765" t="s">
        <v>257</v>
      </c>
      <c r="C4765" s="35" t="s">
        <v>259</v>
      </c>
      <c r="D4765" t="s">
        <v>530</v>
      </c>
      <c r="E4765" t="s">
        <v>548</v>
      </c>
      <c r="F4765" s="176" t="n">
        <v>2040</v>
      </c>
      <c r="G4765" s="177" t="n">
        <v>33</v>
      </c>
      <c r="H4765" s="178" t="n">
        <v>1117.83747820995</v>
      </c>
      <c r="I4765" s="179" t="n">
        <v>4620439.98636163</v>
      </c>
      <c r="J4765" s="180" t="str">
        <f>IF(I4765&gt;0,H4765/I4765,0)</f>
      </c>
      <c r="K4765" s="181" t="str">
        <f>1-EXP(-J4765)</f>
      </c>
      <c r="L4765" s="182" t="str">
        <f>IF(G4765=30,1,M4764)</f>
      </c>
      <c r="M4765" s="183" t="str">
        <f>L4765*(1-K4765)</f>
      </c>
    </row>
    <row r="4766">
      <c r="A4766" t="s">
        <v>167</v>
      </c>
      <c r="B4766" t="s">
        <v>257</v>
      </c>
      <c r="C4766" s="35" t="s">
        <v>259</v>
      </c>
      <c r="D4766" t="s">
        <v>530</v>
      </c>
      <c r="E4766" t="s">
        <v>548</v>
      </c>
      <c r="F4766" s="176" t="n">
        <v>2040</v>
      </c>
      <c r="G4766" s="177" t="n">
        <v>34</v>
      </c>
      <c r="H4766" s="178" t="n">
        <v>1165.43082659888</v>
      </c>
      <c r="I4766" s="179" t="n">
        <v>4549329.51363074</v>
      </c>
      <c r="J4766" s="180" t="str">
        <f>IF(I4766&gt;0,H4766/I4766,0)</f>
      </c>
      <c r="K4766" s="181" t="str">
        <f>1-EXP(-J4766)</f>
      </c>
      <c r="L4766" s="182" t="str">
        <f>IF(G4766=30,1,M4765)</f>
      </c>
      <c r="M4766" s="183" t="str">
        <f>L4766*(1-K4766)</f>
      </c>
    </row>
    <row r="4767">
      <c r="A4767" t="s">
        <v>167</v>
      </c>
      <c r="B4767" t="s">
        <v>257</v>
      </c>
      <c r="C4767" s="35" t="s">
        <v>259</v>
      </c>
      <c r="D4767" t="s">
        <v>530</v>
      </c>
      <c r="E4767" t="s">
        <v>548</v>
      </c>
      <c r="F4767" s="176" t="n">
        <v>2040</v>
      </c>
      <c r="G4767" s="177" t="n">
        <v>35</v>
      </c>
      <c r="H4767" s="178" t="n">
        <v>1227.12438175879</v>
      </c>
      <c r="I4767" s="179" t="n">
        <v>4455447.92895955</v>
      </c>
      <c r="J4767" s="180" t="str">
        <f>IF(I4767&gt;0,H4767/I4767,0)</f>
      </c>
      <c r="K4767" s="181" t="str">
        <f>1-EXP(-J4767)</f>
      </c>
      <c r="L4767" s="182" t="str">
        <f>IF(G4767=30,1,M4766)</f>
      </c>
      <c r="M4767" s="183" t="str">
        <f>L4767*(1-K4767)</f>
      </c>
    </row>
    <row r="4768">
      <c r="A4768" t="s">
        <v>167</v>
      </c>
      <c r="B4768" t="s">
        <v>257</v>
      </c>
      <c r="C4768" s="35" t="s">
        <v>259</v>
      </c>
      <c r="D4768" t="s">
        <v>530</v>
      </c>
      <c r="E4768" t="s">
        <v>548</v>
      </c>
      <c r="F4768" s="176" t="n">
        <v>2040</v>
      </c>
      <c r="G4768" s="177" t="n">
        <v>36</v>
      </c>
      <c r="H4768" s="178" t="n">
        <v>1559.59524940283</v>
      </c>
      <c r="I4768" s="179" t="n">
        <v>4357987.60116542</v>
      </c>
      <c r="J4768" s="180" t="str">
        <f>IF(I4768&gt;0,H4768/I4768,0)</f>
      </c>
      <c r="K4768" s="181" t="str">
        <f>1-EXP(-J4768)</f>
      </c>
      <c r="L4768" s="182" t="str">
        <f>IF(G4768=30,1,M4767)</f>
      </c>
      <c r="M4768" s="183" t="str">
        <f>L4768*(1-K4768)</f>
      </c>
    </row>
    <row r="4769">
      <c r="A4769" t="s">
        <v>167</v>
      </c>
      <c r="B4769" t="s">
        <v>257</v>
      </c>
      <c r="C4769" s="35" t="s">
        <v>259</v>
      </c>
      <c r="D4769" t="s">
        <v>530</v>
      </c>
      <c r="E4769" t="s">
        <v>548</v>
      </c>
      <c r="F4769" s="176" t="n">
        <v>2040</v>
      </c>
      <c r="G4769" s="177" t="n">
        <v>37</v>
      </c>
      <c r="H4769" s="178" t="n">
        <v>1717.80761657073</v>
      </c>
      <c r="I4769" s="179" t="n">
        <v>4314565.51604157</v>
      </c>
      <c r="J4769" s="180" t="str">
        <f>IF(I4769&gt;0,H4769/I4769,0)</f>
      </c>
      <c r="K4769" s="181" t="str">
        <f>1-EXP(-J4769)</f>
      </c>
      <c r="L4769" s="182" t="str">
        <f>IF(G4769=30,1,M4768)</f>
      </c>
      <c r="M4769" s="183" t="str">
        <f>L4769*(1-K4769)</f>
      </c>
    </row>
    <row r="4770">
      <c r="A4770" t="s">
        <v>167</v>
      </c>
      <c r="B4770" t="s">
        <v>257</v>
      </c>
      <c r="C4770" s="35" t="s">
        <v>259</v>
      </c>
      <c r="D4770" t="s">
        <v>530</v>
      </c>
      <c r="E4770" t="s">
        <v>548</v>
      </c>
      <c r="F4770" s="176" t="n">
        <v>2040</v>
      </c>
      <c r="G4770" s="177" t="n">
        <v>38</v>
      </c>
      <c r="H4770" s="178" t="n">
        <v>1907.87015021459</v>
      </c>
      <c r="I4770" s="179" t="n">
        <v>4293624.18980402</v>
      </c>
      <c r="J4770" s="180" t="str">
        <f>IF(I4770&gt;0,H4770/I4770,0)</f>
      </c>
      <c r="K4770" s="181" t="str">
        <f>1-EXP(-J4770)</f>
      </c>
      <c r="L4770" s="182" t="str">
        <f>IF(G4770=30,1,M4769)</f>
      </c>
      <c r="M4770" s="183" t="str">
        <f>L4770*(1-K4770)</f>
      </c>
    </row>
    <row r="4771">
      <c r="A4771" t="s">
        <v>167</v>
      </c>
      <c r="B4771" t="s">
        <v>257</v>
      </c>
      <c r="C4771" s="35" t="s">
        <v>259</v>
      </c>
      <c r="D4771" t="s">
        <v>530</v>
      </c>
      <c r="E4771" t="s">
        <v>548</v>
      </c>
      <c r="F4771" s="176" t="n">
        <v>2040</v>
      </c>
      <c r="G4771" s="177" t="n">
        <v>39</v>
      </c>
      <c r="H4771" s="178" t="n">
        <v>2044.58483128527</v>
      </c>
      <c r="I4771" s="179" t="n">
        <v>4272478.73799442</v>
      </c>
      <c r="J4771" s="180" t="str">
        <f>IF(I4771&gt;0,H4771/I4771,0)</f>
      </c>
      <c r="K4771" s="181" t="str">
        <f>1-EXP(-J4771)</f>
      </c>
      <c r="L4771" s="182" t="str">
        <f>IF(G4771=30,1,M4770)</f>
      </c>
      <c r="M4771" s="183" t="str">
        <f>L4771*(1-K4771)</f>
      </c>
    </row>
    <row r="4772">
      <c r="A4772" t="s">
        <v>167</v>
      </c>
      <c r="B4772" t="s">
        <v>257</v>
      </c>
      <c r="C4772" s="35" t="s">
        <v>259</v>
      </c>
      <c r="D4772" t="s">
        <v>530</v>
      </c>
      <c r="E4772" t="s">
        <v>548</v>
      </c>
      <c r="F4772" s="176" t="n">
        <v>2040</v>
      </c>
      <c r="G4772" s="177" t="n">
        <v>40</v>
      </c>
      <c r="H4772" s="178" t="n">
        <v>2246.00428499939</v>
      </c>
      <c r="I4772" s="179" t="n">
        <v>4270593.15624968</v>
      </c>
      <c r="J4772" s="180" t="str">
        <f>IF(I4772&gt;0,H4772/I4772,0)</f>
      </c>
      <c r="K4772" s="181" t="str">
        <f>1-EXP(-J4772)</f>
      </c>
      <c r="L4772" s="182" t="str">
        <f>IF(G4772=30,1,M4771)</f>
      </c>
      <c r="M4772" s="183" t="str">
        <f>L4772*(1-K4772)</f>
      </c>
    </row>
    <row r="4773">
      <c r="A4773" t="s">
        <v>167</v>
      </c>
      <c r="B4773" t="s">
        <v>257</v>
      </c>
      <c r="C4773" s="35" t="s">
        <v>259</v>
      </c>
      <c r="D4773" t="s">
        <v>530</v>
      </c>
      <c r="E4773" t="s">
        <v>548</v>
      </c>
      <c r="F4773" s="176" t="n">
        <v>2040</v>
      </c>
      <c r="G4773" s="177" t="n">
        <v>41</v>
      </c>
      <c r="H4773" s="178" t="n">
        <v>2975.77046299398</v>
      </c>
      <c r="I4773" s="179" t="n">
        <v>4306642.11931294</v>
      </c>
      <c r="J4773" s="180" t="str">
        <f>IF(I4773&gt;0,H4773/I4773,0)</f>
      </c>
      <c r="K4773" s="181" t="str">
        <f>1-EXP(-J4773)</f>
      </c>
      <c r="L4773" s="182" t="str">
        <f>IF(G4773=30,1,M4772)</f>
      </c>
      <c r="M4773" s="183" t="str">
        <f>L4773*(1-K4773)</f>
      </c>
    </row>
    <row r="4774">
      <c r="A4774" t="s">
        <v>167</v>
      </c>
      <c r="B4774" t="s">
        <v>257</v>
      </c>
      <c r="C4774" s="35" t="s">
        <v>259</v>
      </c>
      <c r="D4774" t="s">
        <v>530</v>
      </c>
      <c r="E4774" t="s">
        <v>548</v>
      </c>
      <c r="F4774" s="176" t="n">
        <v>2040</v>
      </c>
      <c r="G4774" s="177" t="n">
        <v>42</v>
      </c>
      <c r="H4774" s="178" t="n">
        <v>3322.08811320014</v>
      </c>
      <c r="I4774" s="179" t="n">
        <v>4345057.72747594</v>
      </c>
      <c r="J4774" s="180" t="str">
        <f>IF(I4774&gt;0,H4774/I4774,0)</f>
      </c>
      <c r="K4774" s="181" t="str">
        <f>1-EXP(-J4774)</f>
      </c>
      <c r="L4774" s="182" t="str">
        <f>IF(G4774=30,1,M4773)</f>
      </c>
      <c r="M4774" s="183" t="str">
        <f>L4774*(1-K4774)</f>
      </c>
    </row>
    <row r="4775">
      <c r="A4775" t="s">
        <v>167</v>
      </c>
      <c r="B4775" t="s">
        <v>257</v>
      </c>
      <c r="C4775" s="35" t="s">
        <v>259</v>
      </c>
      <c r="D4775" t="s">
        <v>530</v>
      </c>
      <c r="E4775" t="s">
        <v>548</v>
      </c>
      <c r="F4775" s="176" t="n">
        <v>2040</v>
      </c>
      <c r="G4775" s="177" t="n">
        <v>43</v>
      </c>
      <c r="H4775" s="178" t="n">
        <v>3691.92037627968</v>
      </c>
      <c r="I4775" s="179" t="n">
        <v>4337291.02770334</v>
      </c>
      <c r="J4775" s="180" t="str">
        <f>IF(I4775&gt;0,H4775/I4775,0)</f>
      </c>
      <c r="K4775" s="181" t="str">
        <f>1-EXP(-J4775)</f>
      </c>
      <c r="L4775" s="182" t="str">
        <f>IF(G4775=30,1,M4774)</f>
      </c>
      <c r="M4775" s="183" t="str">
        <f>L4775*(1-K4775)</f>
      </c>
    </row>
    <row r="4776">
      <c r="A4776" t="s">
        <v>167</v>
      </c>
      <c r="B4776" t="s">
        <v>257</v>
      </c>
      <c r="C4776" s="35" t="s">
        <v>259</v>
      </c>
      <c r="D4776" t="s">
        <v>530</v>
      </c>
      <c r="E4776" t="s">
        <v>548</v>
      </c>
      <c r="F4776" s="176" t="n">
        <v>2040</v>
      </c>
      <c r="G4776" s="177" t="n">
        <v>44</v>
      </c>
      <c r="H4776" s="178" t="n">
        <v>3808.08505838148</v>
      </c>
      <c r="I4776" s="179" t="n">
        <v>4270908.92427722</v>
      </c>
      <c r="J4776" s="180" t="str">
        <f>IF(I4776&gt;0,H4776/I4776,0)</f>
      </c>
      <c r="K4776" s="181" t="str">
        <f>1-EXP(-J4776)</f>
      </c>
      <c r="L4776" s="182" t="str">
        <f>IF(G4776=30,1,M4775)</f>
      </c>
      <c r="M4776" s="183" t="str">
        <f>L4776*(1-K4776)</f>
      </c>
    </row>
    <row r="4777">
      <c r="A4777" t="s">
        <v>167</v>
      </c>
      <c r="B4777" t="s">
        <v>257</v>
      </c>
      <c r="C4777" s="35" t="s">
        <v>259</v>
      </c>
      <c r="D4777" t="s">
        <v>530</v>
      </c>
      <c r="E4777" t="s">
        <v>548</v>
      </c>
      <c r="F4777" s="176" t="n">
        <v>2040</v>
      </c>
      <c r="G4777" s="177" t="n">
        <v>45</v>
      </c>
      <c r="H4777" s="178" t="n">
        <v>4034.2712194506</v>
      </c>
      <c r="I4777" s="179" t="n">
        <v>4202253.54478575</v>
      </c>
      <c r="J4777" s="180" t="str">
        <f>IF(I4777&gt;0,H4777/I4777,0)</f>
      </c>
      <c r="K4777" s="181" t="str">
        <f>1-EXP(-J4777)</f>
      </c>
      <c r="L4777" s="182" t="str">
        <f>IF(G4777=30,1,M4776)</f>
      </c>
      <c r="M4777" s="183" t="str">
        <f>L4777*(1-K4777)</f>
      </c>
    </row>
    <row r="4778">
      <c r="A4778" t="s">
        <v>167</v>
      </c>
      <c r="B4778" t="s">
        <v>257</v>
      </c>
      <c r="C4778" s="35" t="s">
        <v>259</v>
      </c>
      <c r="D4778" t="s">
        <v>530</v>
      </c>
      <c r="E4778" t="s">
        <v>548</v>
      </c>
      <c r="F4778" s="176" t="n">
        <v>2040</v>
      </c>
      <c r="G4778" s="177" t="n">
        <v>46</v>
      </c>
      <c r="H4778" s="178" t="n">
        <v>4949.01468468249</v>
      </c>
      <c r="I4778" s="179" t="n">
        <v>4142374.94129733</v>
      </c>
      <c r="J4778" s="180" t="str">
        <f>IF(I4778&gt;0,H4778/I4778,0)</f>
      </c>
      <c r="K4778" s="181" t="str">
        <f>1-EXP(-J4778)</f>
      </c>
      <c r="L4778" s="182" t="str">
        <f>IF(G4778=30,1,M4777)</f>
      </c>
      <c r="M4778" s="183" t="str">
        <f>L4778*(1-K4778)</f>
      </c>
    </row>
    <row r="4779">
      <c r="A4779" t="s">
        <v>167</v>
      </c>
      <c r="B4779" t="s">
        <v>257</v>
      </c>
      <c r="C4779" s="35" t="s">
        <v>259</v>
      </c>
      <c r="D4779" t="s">
        <v>530</v>
      </c>
      <c r="E4779" t="s">
        <v>548</v>
      </c>
      <c r="F4779" s="176" t="n">
        <v>2040</v>
      </c>
      <c r="G4779" s="177" t="n">
        <v>47</v>
      </c>
      <c r="H4779" s="178" t="n">
        <v>5362.06877067686</v>
      </c>
      <c r="I4779" s="179" t="n">
        <v>4084614.10666847</v>
      </c>
      <c r="J4779" s="180" t="str">
        <f>IF(I4779&gt;0,H4779/I4779,0)</f>
      </c>
      <c r="K4779" s="181" t="str">
        <f>1-EXP(-J4779)</f>
      </c>
      <c r="L4779" s="182" t="str">
        <f>IF(G4779=30,1,M4778)</f>
      </c>
      <c r="M4779" s="183" t="str">
        <f>L4779*(1-K4779)</f>
      </c>
    </row>
    <row r="4780">
      <c r="A4780" t="s">
        <v>167</v>
      </c>
      <c r="B4780" t="s">
        <v>257</v>
      </c>
      <c r="C4780" s="35" t="s">
        <v>259</v>
      </c>
      <c r="D4780" t="s">
        <v>530</v>
      </c>
      <c r="E4780" t="s">
        <v>548</v>
      </c>
      <c r="F4780" s="176" t="n">
        <v>2040</v>
      </c>
      <c r="G4780" s="177" t="n">
        <v>48</v>
      </c>
      <c r="H4780" s="178" t="n">
        <v>5892.24987453757</v>
      </c>
      <c r="I4780" s="179" t="n">
        <v>4060326.79967752</v>
      </c>
      <c r="J4780" s="180" t="str">
        <f>IF(I4780&gt;0,H4780/I4780,0)</f>
      </c>
      <c r="K4780" s="181" t="str">
        <f>1-EXP(-J4780)</f>
      </c>
      <c r="L4780" s="182" t="str">
        <f>IF(G4780=30,1,M4779)</f>
      </c>
      <c r="M4780" s="183" t="str">
        <f>L4780*(1-K4780)</f>
      </c>
    </row>
    <row r="4781">
      <c r="A4781" t="s">
        <v>167</v>
      </c>
      <c r="B4781" t="s">
        <v>257</v>
      </c>
      <c r="C4781" s="35" t="s">
        <v>259</v>
      </c>
      <c r="D4781" t="s">
        <v>530</v>
      </c>
      <c r="E4781" t="s">
        <v>548</v>
      </c>
      <c r="F4781" s="176" t="n">
        <v>2040</v>
      </c>
      <c r="G4781" s="177" t="n">
        <v>49</v>
      </c>
      <c r="H4781" s="178" t="n">
        <v>6315.84450553152</v>
      </c>
      <c r="I4781" s="179" t="n">
        <v>4029452.96529221</v>
      </c>
      <c r="J4781" s="180" t="str">
        <f>IF(I4781&gt;0,H4781/I4781,0)</f>
      </c>
      <c r="K4781" s="181" t="str">
        <f>1-EXP(-J4781)</f>
      </c>
      <c r="L4781" s="182" t="str">
        <f>IF(G4781=30,1,M4780)</f>
      </c>
      <c r="M4781" s="183" t="str">
        <f>L4781*(1-K4781)</f>
      </c>
    </row>
    <row r="4782">
      <c r="A4782" t="s">
        <v>167</v>
      </c>
      <c r="B4782" t="s">
        <v>257</v>
      </c>
      <c r="C4782" s="35" t="s">
        <v>259</v>
      </c>
      <c r="D4782" t="s">
        <v>530</v>
      </c>
      <c r="E4782" t="s">
        <v>548</v>
      </c>
      <c r="F4782" s="176" t="n">
        <v>2040</v>
      </c>
      <c r="G4782" s="177" t="n">
        <v>50</v>
      </c>
      <c r="H4782" s="178" t="n">
        <v>6815.38821529551</v>
      </c>
      <c r="I4782" s="179" t="n">
        <v>4001205.35068619</v>
      </c>
      <c r="J4782" s="180" t="str">
        <f>IF(I4782&gt;0,H4782/I4782,0)</f>
      </c>
      <c r="K4782" s="181" t="str">
        <f>1-EXP(-J4782)</f>
      </c>
      <c r="L4782" s="182" t="str">
        <f>IF(G4782=30,1,M4781)</f>
      </c>
      <c r="M4782" s="183" t="str">
        <f>L4782*(1-K4782)</f>
      </c>
    </row>
    <row r="4783">
      <c r="A4783" t="s">
        <v>167</v>
      </c>
      <c r="B4783" t="s">
        <v>257</v>
      </c>
      <c r="C4783" s="35" t="s">
        <v>259</v>
      </c>
      <c r="D4783" t="s">
        <v>530</v>
      </c>
      <c r="E4783" t="s">
        <v>548</v>
      </c>
      <c r="F4783" s="176" t="n">
        <v>2040</v>
      </c>
      <c r="G4783" s="177" t="n">
        <v>51</v>
      </c>
      <c r="H4783" s="178" t="n">
        <v>7725.64399998793</v>
      </c>
      <c r="I4783" s="179" t="n">
        <v>3994136.73024628</v>
      </c>
      <c r="J4783" s="180" t="str">
        <f>IF(I4783&gt;0,H4783/I4783,0)</f>
      </c>
      <c r="K4783" s="181" t="str">
        <f>1-EXP(-J4783)</f>
      </c>
      <c r="L4783" s="182" t="str">
        <f>IF(G4783=30,1,M4782)</f>
      </c>
      <c r="M4783" s="183" t="str">
        <f>L4783*(1-K4783)</f>
      </c>
    </row>
    <row r="4784">
      <c r="A4784" t="s">
        <v>167</v>
      </c>
      <c r="B4784" t="s">
        <v>257</v>
      </c>
      <c r="C4784" s="35" t="s">
        <v>259</v>
      </c>
      <c r="D4784" t="s">
        <v>530</v>
      </c>
      <c r="E4784" t="s">
        <v>548</v>
      </c>
      <c r="F4784" s="176" t="n">
        <v>2040</v>
      </c>
      <c r="G4784" s="177" t="n">
        <v>52</v>
      </c>
      <c r="H4784" s="178" t="n">
        <v>8372.02699912017</v>
      </c>
      <c r="I4784" s="179" t="n">
        <v>3941159.55062347</v>
      </c>
      <c r="J4784" s="180" t="str">
        <f>IF(I4784&gt;0,H4784/I4784,0)</f>
      </c>
      <c r="K4784" s="181" t="str">
        <f>1-EXP(-J4784)</f>
      </c>
      <c r="L4784" s="182" t="str">
        <f>IF(G4784=30,1,M4783)</f>
      </c>
      <c r="M4784" s="183" t="str">
        <f>L4784*(1-K4784)</f>
      </c>
    </row>
    <row r="4785">
      <c r="A4785" t="s">
        <v>167</v>
      </c>
      <c r="B4785" t="s">
        <v>257</v>
      </c>
      <c r="C4785" s="35" t="s">
        <v>259</v>
      </c>
      <c r="D4785" t="s">
        <v>530</v>
      </c>
      <c r="E4785" t="s">
        <v>548</v>
      </c>
      <c r="F4785" s="176" t="n">
        <v>2040</v>
      </c>
      <c r="G4785" s="177" t="n">
        <v>53</v>
      </c>
      <c r="H4785" s="178" t="n">
        <v>9031.32769742503</v>
      </c>
      <c r="I4785" s="179" t="n">
        <v>3878964.89611419</v>
      </c>
      <c r="J4785" s="180" t="str">
        <f>IF(I4785&gt;0,H4785/I4785,0)</f>
      </c>
      <c r="K4785" s="181" t="str">
        <f>1-EXP(-J4785)</f>
      </c>
      <c r="L4785" s="182" t="str">
        <f>IF(G4785=30,1,M4784)</f>
      </c>
      <c r="M4785" s="183" t="str">
        <f>L4785*(1-K4785)</f>
      </c>
    </row>
    <row r="4786">
      <c r="A4786" t="s">
        <v>167</v>
      </c>
      <c r="B4786" t="s">
        <v>257</v>
      </c>
      <c r="C4786" s="35" t="s">
        <v>259</v>
      </c>
      <c r="D4786" t="s">
        <v>530</v>
      </c>
      <c r="E4786" t="s">
        <v>548</v>
      </c>
      <c r="F4786" s="176" t="n">
        <v>2040</v>
      </c>
      <c r="G4786" s="177" t="n">
        <v>54</v>
      </c>
      <c r="H4786" s="178" t="n">
        <v>9947.55718070883</v>
      </c>
      <c r="I4786" s="179" t="n">
        <v>3874868.48592923</v>
      </c>
      <c r="J4786" s="180" t="str">
        <f>IF(I4786&gt;0,H4786/I4786,0)</f>
      </c>
      <c r="K4786" s="181" t="str">
        <f>1-EXP(-J4786)</f>
      </c>
      <c r="L4786" s="182" t="str">
        <f>IF(G4786=30,1,M4785)</f>
      </c>
      <c r="M4786" s="183" t="str">
        <f>L4786*(1-K4786)</f>
      </c>
    </row>
    <row r="4787">
      <c r="A4787" t="s">
        <v>167</v>
      </c>
      <c r="B4787" t="s">
        <v>257</v>
      </c>
      <c r="C4787" s="35" t="s">
        <v>259</v>
      </c>
      <c r="D4787" t="s">
        <v>530</v>
      </c>
      <c r="E4787" t="s">
        <v>548</v>
      </c>
      <c r="F4787" s="176" t="n">
        <v>2040</v>
      </c>
      <c r="G4787" s="177" t="n">
        <v>55</v>
      </c>
      <c r="H4787" s="178" t="n">
        <v>11113.2548832767</v>
      </c>
      <c r="I4787" s="179" t="n">
        <v>3923258.34587506</v>
      </c>
      <c r="J4787" s="180" t="str">
        <f>IF(I4787&gt;0,H4787/I4787,0)</f>
      </c>
      <c r="K4787" s="181" t="str">
        <f>1-EXP(-J4787)</f>
      </c>
      <c r="L4787" s="182" t="str">
        <f>IF(G4787=30,1,M4786)</f>
      </c>
      <c r="M4787" s="183" t="str">
        <f>L4787*(1-K4787)</f>
      </c>
    </row>
    <row r="4788">
      <c r="A4788" t="s">
        <v>167</v>
      </c>
      <c r="B4788" t="s">
        <v>257</v>
      </c>
      <c r="C4788" s="35" t="s">
        <v>259</v>
      </c>
      <c r="D4788" t="s">
        <v>530</v>
      </c>
      <c r="E4788" t="s">
        <v>548</v>
      </c>
      <c r="F4788" s="176" t="n">
        <v>2040</v>
      </c>
      <c r="G4788" s="177" t="n">
        <v>56</v>
      </c>
      <c r="H4788" s="178" t="n">
        <v>12224.8733409335</v>
      </c>
      <c r="I4788" s="179" t="n">
        <v>3929756.74794012</v>
      </c>
      <c r="J4788" s="180" t="str">
        <f>IF(I4788&gt;0,H4788/I4788,0)</f>
      </c>
      <c r="K4788" s="181" t="str">
        <f>1-EXP(-J4788)</f>
      </c>
      <c r="L4788" s="182" t="str">
        <f>IF(G4788=30,1,M4787)</f>
      </c>
      <c r="M4788" s="183" t="str">
        <f>L4788*(1-K4788)</f>
      </c>
    </row>
    <row r="4789">
      <c r="A4789" t="s">
        <v>167</v>
      </c>
      <c r="B4789" t="s">
        <v>257</v>
      </c>
      <c r="C4789" s="35" t="s">
        <v>259</v>
      </c>
      <c r="D4789" t="s">
        <v>530</v>
      </c>
      <c r="E4789" t="s">
        <v>548</v>
      </c>
      <c r="F4789" s="176" t="n">
        <v>2040</v>
      </c>
      <c r="G4789" s="177" t="n">
        <v>57</v>
      </c>
      <c r="H4789" s="178" t="n">
        <v>13236.1317729288</v>
      </c>
      <c r="I4789" s="179" t="n">
        <v>3879976.72345942</v>
      </c>
      <c r="J4789" s="180" t="str">
        <f>IF(I4789&gt;0,H4789/I4789,0)</f>
      </c>
      <c r="K4789" s="181" t="str">
        <f>1-EXP(-J4789)</f>
      </c>
      <c r="L4789" s="182" t="str">
        <f>IF(G4789=30,1,M4788)</f>
      </c>
      <c r="M4789" s="183" t="str">
        <f>L4789*(1-K4789)</f>
      </c>
    </row>
    <row r="4790">
      <c r="A4790" t="s">
        <v>167</v>
      </c>
      <c r="B4790" t="s">
        <v>257</v>
      </c>
      <c r="C4790" s="35" t="s">
        <v>259</v>
      </c>
      <c r="D4790" t="s">
        <v>530</v>
      </c>
      <c r="E4790" t="s">
        <v>548</v>
      </c>
      <c r="F4790" s="176" t="n">
        <v>2040</v>
      </c>
      <c r="G4790" s="177" t="n">
        <v>58</v>
      </c>
      <c r="H4790" s="178" t="n">
        <v>14231.3042036342</v>
      </c>
      <c r="I4790" s="179" t="n">
        <v>3805723.18526684</v>
      </c>
      <c r="J4790" s="180" t="str">
        <f>IF(I4790&gt;0,H4790/I4790,0)</f>
      </c>
      <c r="K4790" s="181" t="str">
        <f>1-EXP(-J4790)</f>
      </c>
      <c r="L4790" s="182" t="str">
        <f>IF(G4790=30,1,M4789)</f>
      </c>
      <c r="M4790" s="183" t="str">
        <f>L4790*(1-K4790)</f>
      </c>
    </row>
    <row r="4791">
      <c r="A4791" t="s">
        <v>167</v>
      </c>
      <c r="B4791" t="s">
        <v>257</v>
      </c>
      <c r="C4791" s="35" t="s">
        <v>259</v>
      </c>
      <c r="D4791" t="s">
        <v>530</v>
      </c>
      <c r="E4791" t="s">
        <v>548</v>
      </c>
      <c r="F4791" s="176" t="n">
        <v>2040</v>
      </c>
      <c r="G4791" s="177" t="n">
        <v>59</v>
      </c>
      <c r="H4791" s="178" t="n">
        <v>14549.6026127362</v>
      </c>
      <c r="I4791" s="179" t="n">
        <v>3724055.89929096</v>
      </c>
      <c r="J4791" s="180" t="str">
        <f>IF(I4791&gt;0,H4791/I4791,0)</f>
      </c>
      <c r="K4791" s="181" t="str">
        <f>1-EXP(-J4791)</f>
      </c>
      <c r="L4791" s="182" t="str">
        <f>IF(G4791=30,1,M4790)</f>
      </c>
      <c r="M4791" s="183" t="str">
        <f>L4791*(1-K4791)</f>
      </c>
    </row>
    <row r="4792">
      <c r="A4792" t="s">
        <v>167</v>
      </c>
      <c r="B4792" t="s">
        <v>257</v>
      </c>
      <c r="C4792" s="35" t="s">
        <v>259</v>
      </c>
      <c r="D4792" t="s">
        <v>530</v>
      </c>
      <c r="E4792" t="s">
        <v>548</v>
      </c>
      <c r="F4792" s="176" t="n">
        <v>2040</v>
      </c>
      <c r="G4792" s="177" t="n">
        <v>60</v>
      </c>
      <c r="H4792" s="178" t="n">
        <v>15104.9624608013</v>
      </c>
      <c r="I4792" s="179" t="n">
        <v>3646797.22210035</v>
      </c>
      <c r="J4792" s="180" t="str">
        <f>IF(I4792&gt;0,H4792/I4792,0)</f>
      </c>
      <c r="K4792" s="181" t="str">
        <f>1-EXP(-J4792)</f>
      </c>
      <c r="L4792" s="182" t="str">
        <f>IF(G4792=30,1,M4791)</f>
      </c>
      <c r="M4792" s="183" t="str">
        <f>L4792*(1-K4792)</f>
      </c>
    </row>
    <row r="4793">
      <c r="A4793" t="s">
        <v>167</v>
      </c>
      <c r="B4793" t="s">
        <v>257</v>
      </c>
      <c r="C4793" s="35" t="s">
        <v>259</v>
      </c>
      <c r="D4793" t="s">
        <v>530</v>
      </c>
      <c r="E4793" t="s">
        <v>548</v>
      </c>
      <c r="F4793" s="176" t="n">
        <v>2040</v>
      </c>
      <c r="G4793" s="177" t="n">
        <v>61</v>
      </c>
      <c r="H4793" s="178" t="n">
        <v>15757.5404025135</v>
      </c>
      <c r="I4793" s="179" t="n">
        <v>3555826.60863873</v>
      </c>
      <c r="J4793" s="180" t="str">
        <f>IF(I4793&gt;0,H4793/I4793,0)</f>
      </c>
      <c r="K4793" s="181" t="str">
        <f>1-EXP(-J4793)</f>
      </c>
      <c r="L4793" s="182" t="str">
        <f>IF(G4793=30,1,M4792)</f>
      </c>
      <c r="M4793" s="183" t="str">
        <f>L4793*(1-K4793)</f>
      </c>
    </row>
    <row r="4794">
      <c r="A4794" t="s">
        <v>167</v>
      </c>
      <c r="B4794" t="s">
        <v>257</v>
      </c>
      <c r="C4794" s="35" t="s">
        <v>259</v>
      </c>
      <c r="D4794" t="s">
        <v>530</v>
      </c>
      <c r="E4794" t="s">
        <v>548</v>
      </c>
      <c r="F4794" s="176" t="n">
        <v>2040</v>
      </c>
      <c r="G4794" s="177" t="n">
        <v>62</v>
      </c>
      <c r="H4794" s="178" t="n">
        <v>16467.6661977569</v>
      </c>
      <c r="I4794" s="179" t="n">
        <v>3441707.18322868</v>
      </c>
      <c r="J4794" s="180" t="str">
        <f>IF(I4794&gt;0,H4794/I4794,0)</f>
      </c>
      <c r="K4794" s="181" t="str">
        <f>1-EXP(-J4794)</f>
      </c>
      <c r="L4794" s="182" t="str">
        <f>IF(G4794=30,1,M4793)</f>
      </c>
      <c r="M4794" s="183" t="str">
        <f>L4794*(1-K4794)</f>
      </c>
    </row>
    <row r="4795">
      <c r="A4795" t="s">
        <v>167</v>
      </c>
      <c r="B4795" t="s">
        <v>257</v>
      </c>
      <c r="C4795" s="35" t="s">
        <v>259</v>
      </c>
      <c r="D4795" t="s">
        <v>530</v>
      </c>
      <c r="E4795" t="s">
        <v>548</v>
      </c>
      <c r="F4795" s="176" t="n">
        <v>2040</v>
      </c>
      <c r="G4795" s="177" t="n">
        <v>63</v>
      </c>
      <c r="H4795" s="178" t="n">
        <v>17202.1082720685</v>
      </c>
      <c r="I4795" s="179" t="n">
        <v>3330715.65250052</v>
      </c>
      <c r="J4795" s="180" t="str">
        <f>IF(I4795&gt;0,H4795/I4795,0)</f>
      </c>
      <c r="K4795" s="181" t="str">
        <f>1-EXP(-J4795)</f>
      </c>
      <c r="L4795" s="182" t="str">
        <f>IF(G4795=30,1,M4794)</f>
      </c>
      <c r="M4795" s="183" t="str">
        <f>L4795*(1-K4795)</f>
      </c>
    </row>
    <row r="4796">
      <c r="A4796" t="s">
        <v>167</v>
      </c>
      <c r="B4796" t="s">
        <v>257</v>
      </c>
      <c r="C4796" s="35" t="s">
        <v>259</v>
      </c>
      <c r="D4796" t="s">
        <v>530</v>
      </c>
      <c r="E4796" t="s">
        <v>548</v>
      </c>
      <c r="F4796" s="176" t="n">
        <v>2040</v>
      </c>
      <c r="G4796" s="177" t="n">
        <v>64</v>
      </c>
      <c r="H4796" s="178" t="n">
        <v>18374.9849254377</v>
      </c>
      <c r="I4796" s="179" t="n">
        <v>3231779.29485575</v>
      </c>
      <c r="J4796" s="180" t="str">
        <f>IF(I4796&gt;0,H4796/I4796,0)</f>
      </c>
      <c r="K4796" s="181" t="str">
        <f>1-EXP(-J4796)</f>
      </c>
      <c r="L4796" s="182" t="str">
        <f>IF(G4796=30,1,M4795)</f>
      </c>
      <c r="M4796" s="183" t="str">
        <f>L4796*(1-K4796)</f>
      </c>
    </row>
    <row r="4797">
      <c r="A4797" t="s">
        <v>167</v>
      </c>
      <c r="B4797" t="s">
        <v>257</v>
      </c>
      <c r="C4797" s="35" t="s">
        <v>259</v>
      </c>
      <c r="D4797" t="s">
        <v>530</v>
      </c>
      <c r="E4797" t="s">
        <v>548</v>
      </c>
      <c r="F4797" s="176" t="n">
        <v>2040</v>
      </c>
      <c r="G4797" s="177" t="n">
        <v>65</v>
      </c>
      <c r="H4797" s="178" t="n">
        <v>19409.7228394039</v>
      </c>
      <c r="I4797" s="179" t="n">
        <v>3120245.36469386</v>
      </c>
      <c r="J4797" s="180" t="str">
        <f>IF(I4797&gt;0,H4797/I4797,0)</f>
      </c>
      <c r="K4797" s="181" t="str">
        <f>1-EXP(-J4797)</f>
      </c>
      <c r="L4797" s="182" t="str">
        <f>IF(G4797=30,1,M4796)</f>
      </c>
      <c r="M4797" s="183" t="str">
        <f>L4797*(1-K4797)</f>
      </c>
    </row>
    <row r="4798">
      <c r="A4798" t="s">
        <v>167</v>
      </c>
      <c r="B4798" t="s">
        <v>257</v>
      </c>
      <c r="C4798" s="35" t="s">
        <v>259</v>
      </c>
      <c r="D4798" t="s">
        <v>530</v>
      </c>
      <c r="E4798" t="s">
        <v>548</v>
      </c>
      <c r="F4798" s="176" t="n">
        <v>2040</v>
      </c>
      <c r="G4798" s="177" t="n">
        <v>66</v>
      </c>
      <c r="H4798" s="178" t="n">
        <v>19926.0898160135</v>
      </c>
      <c r="I4798" s="179" t="n">
        <v>3020382.64529195</v>
      </c>
      <c r="J4798" s="180" t="str">
        <f>IF(I4798&gt;0,H4798/I4798,0)</f>
      </c>
      <c r="K4798" s="181" t="str">
        <f>1-EXP(-J4798)</f>
      </c>
      <c r="L4798" s="182" t="str">
        <f>IF(G4798=30,1,M4797)</f>
      </c>
      <c r="M4798" s="183" t="str">
        <f>L4798*(1-K4798)</f>
      </c>
    </row>
    <row r="4799">
      <c r="A4799" t="s">
        <v>167</v>
      </c>
      <c r="B4799" t="s">
        <v>257</v>
      </c>
      <c r="C4799" s="35" t="s">
        <v>259</v>
      </c>
      <c r="D4799" t="s">
        <v>530</v>
      </c>
      <c r="E4799" t="s">
        <v>548</v>
      </c>
      <c r="F4799" s="176" t="n">
        <v>2040</v>
      </c>
      <c r="G4799" s="177" t="n">
        <v>67</v>
      </c>
      <c r="H4799" s="178" t="n">
        <v>21010.4423002999</v>
      </c>
      <c r="I4799" s="179" t="n">
        <v>2918747.46692707</v>
      </c>
      <c r="J4799" s="180" t="str">
        <f>IF(I4799&gt;0,H4799/I4799,0)</f>
      </c>
      <c r="K4799" s="181" t="str">
        <f>1-EXP(-J4799)</f>
      </c>
      <c r="L4799" s="182" t="str">
        <f>IF(G4799=30,1,M4798)</f>
      </c>
      <c r="M4799" s="183" t="str">
        <f>L4799*(1-K4799)</f>
      </c>
    </row>
    <row r="4800">
      <c r="A4800" t="s">
        <v>167</v>
      </c>
      <c r="B4800" t="s">
        <v>257</v>
      </c>
      <c r="C4800" s="35" t="s">
        <v>259</v>
      </c>
      <c r="D4800" t="s">
        <v>530</v>
      </c>
      <c r="E4800" t="s">
        <v>548</v>
      </c>
      <c r="F4800" s="176" t="n">
        <v>2040</v>
      </c>
      <c r="G4800" s="177" t="n">
        <v>68</v>
      </c>
      <c r="H4800" s="178" t="n">
        <v>21845.0007248409</v>
      </c>
      <c r="I4800" s="179" t="n">
        <v>2797932.973983</v>
      </c>
      <c r="J4800" s="180" t="str">
        <f>IF(I4800&gt;0,H4800/I4800,0)</f>
      </c>
      <c r="K4800" s="181" t="str">
        <f>1-EXP(-J4800)</f>
      </c>
      <c r="L4800" s="182" t="str">
        <f>IF(G4800=30,1,M4799)</f>
      </c>
      <c r="M4800" s="183" t="str">
        <f>L4800*(1-K4800)</f>
      </c>
    </row>
    <row r="4801">
      <c r="A4801" t="s">
        <v>167</v>
      </c>
      <c r="B4801" t="s">
        <v>257</v>
      </c>
      <c r="C4801" s="35" t="s">
        <v>259</v>
      </c>
      <c r="D4801" t="s">
        <v>530</v>
      </c>
      <c r="E4801" t="s">
        <v>548</v>
      </c>
      <c r="F4801" s="176" t="n">
        <v>2040</v>
      </c>
      <c r="G4801" s="177" t="n">
        <v>69</v>
      </c>
      <c r="H4801" s="178" t="n">
        <v>22069.2707543298</v>
      </c>
      <c r="I4801" s="179" t="n">
        <v>2685504.9837328</v>
      </c>
      <c r="J4801" s="180" t="str">
        <f>IF(I4801&gt;0,H4801/I4801,0)</f>
      </c>
      <c r="K4801" s="181" t="str">
        <f>1-EXP(-J4801)</f>
      </c>
      <c r="L4801" s="182" t="str">
        <f>IF(G4801=30,1,M4800)</f>
      </c>
      <c r="M4801" s="183" t="str">
        <f>L4801*(1-K4801)</f>
      </c>
    </row>
    <row r="4802">
      <c r="A4802" t="s">
        <v>167</v>
      </c>
      <c r="B4802" t="s">
        <v>257</v>
      </c>
      <c r="C4802" s="35" t="s">
        <v>259</v>
      </c>
      <c r="D4802" t="s">
        <v>530</v>
      </c>
      <c r="E4802" t="s">
        <v>548</v>
      </c>
      <c r="F4802" s="176" t="n">
        <v>2041</v>
      </c>
      <c r="G4802" s="177" t="n">
        <v>30</v>
      </c>
      <c r="H4802" s="178" t="n">
        <v>739.12790466731</v>
      </c>
      <c r="I4802" s="179" t="n">
        <v>4807189.61175404</v>
      </c>
      <c r="J4802" s="180" t="str">
        <f>IF(I4802&gt;0,H4802/I4802,0)</f>
      </c>
      <c r="K4802" s="181" t="str">
        <f>1-EXP(-J4802)</f>
      </c>
      <c r="L4802" s="182" t="str">
        <f>IF(G4802=30,1,M4801)</f>
      </c>
      <c r="M4802" s="183" t="str">
        <f>L4802*(1-K4802)</f>
      </c>
    </row>
    <row r="4803">
      <c r="A4803" t="s">
        <v>167</v>
      </c>
      <c r="B4803" t="s">
        <v>257</v>
      </c>
      <c r="C4803" s="35" t="s">
        <v>259</v>
      </c>
      <c r="D4803" t="s">
        <v>530</v>
      </c>
      <c r="E4803" t="s">
        <v>548</v>
      </c>
      <c r="F4803" s="176" t="n">
        <v>2041</v>
      </c>
      <c r="G4803" s="177" t="n">
        <v>31</v>
      </c>
      <c r="H4803" s="178" t="n">
        <v>1033.63484859268</v>
      </c>
      <c r="I4803" s="179" t="n">
        <v>4706156.2309932</v>
      </c>
      <c r="J4803" s="180" t="str">
        <f>IF(I4803&gt;0,H4803/I4803,0)</f>
      </c>
      <c r="K4803" s="181" t="str">
        <f>1-EXP(-J4803)</f>
      </c>
      <c r="L4803" s="182" t="str">
        <f>IF(G4803=30,1,M4802)</f>
      </c>
      <c r="M4803" s="183" t="str">
        <f>L4803*(1-K4803)</f>
      </c>
    </row>
    <row r="4804">
      <c r="A4804" t="s">
        <v>167</v>
      </c>
      <c r="B4804" t="s">
        <v>257</v>
      </c>
      <c r="C4804" s="35" t="s">
        <v>259</v>
      </c>
      <c r="D4804" t="s">
        <v>530</v>
      </c>
      <c r="E4804" t="s">
        <v>548</v>
      </c>
      <c r="F4804" s="176" t="n">
        <v>2041</v>
      </c>
      <c r="G4804" s="177" t="n">
        <v>32</v>
      </c>
      <c r="H4804" s="178" t="n">
        <v>1064.46234717356</v>
      </c>
      <c r="I4804" s="179" t="n">
        <v>4649797.50781973</v>
      </c>
      <c r="J4804" s="180" t="str">
        <f>IF(I4804&gt;0,H4804/I4804,0)</f>
      </c>
      <c r="K4804" s="181" t="str">
        <f>1-EXP(-J4804)</f>
      </c>
      <c r="L4804" s="182" t="str">
        <f>IF(G4804=30,1,M4803)</f>
      </c>
      <c r="M4804" s="183" t="str">
        <f>L4804*(1-K4804)</f>
      </c>
    </row>
    <row r="4805">
      <c r="A4805" t="s">
        <v>167</v>
      </c>
      <c r="B4805" t="s">
        <v>257</v>
      </c>
      <c r="C4805" s="35" t="s">
        <v>259</v>
      </c>
      <c r="D4805" t="s">
        <v>530</v>
      </c>
      <c r="E4805" t="s">
        <v>548</v>
      </c>
      <c r="F4805" s="176" t="n">
        <v>2041</v>
      </c>
      <c r="G4805" s="177" t="n">
        <v>33</v>
      </c>
      <c r="H4805" s="178" t="n">
        <v>1121.91828258951</v>
      </c>
      <c r="I4805" s="179" t="n">
        <v>4642200.39652545</v>
      </c>
      <c r="J4805" s="180" t="str">
        <f>IF(I4805&gt;0,H4805/I4805,0)</f>
      </c>
      <c r="K4805" s="181" t="str">
        <f>1-EXP(-J4805)</f>
      </c>
      <c r="L4805" s="182" t="str">
        <f>IF(G4805=30,1,M4804)</f>
      </c>
      <c r="M4805" s="183" t="str">
        <f>L4805*(1-K4805)</f>
      </c>
    </row>
    <row r="4806">
      <c r="A4806" t="s">
        <v>167</v>
      </c>
      <c r="B4806" t="s">
        <v>257</v>
      </c>
      <c r="C4806" s="35" t="s">
        <v>259</v>
      </c>
      <c r="D4806" t="s">
        <v>530</v>
      </c>
      <c r="E4806" t="s">
        <v>548</v>
      </c>
      <c r="F4806" s="176" t="n">
        <v>2041</v>
      </c>
      <c r="G4806" s="177" t="n">
        <v>34</v>
      </c>
      <c r="H4806" s="178" t="n">
        <v>1180.07123955493</v>
      </c>
      <c r="I4806" s="179" t="n">
        <v>4614552.27958565</v>
      </c>
      <c r="J4806" s="180" t="str">
        <f>IF(I4806&gt;0,H4806/I4806,0)</f>
      </c>
      <c r="K4806" s="181" t="str">
        <f>1-EXP(-J4806)</f>
      </c>
      <c r="L4806" s="182" t="str">
        <f>IF(G4806=30,1,M4805)</f>
      </c>
      <c r="M4806" s="183" t="str">
        <f>L4806*(1-K4806)</f>
      </c>
    </row>
    <row r="4807">
      <c r="A4807" t="s">
        <v>167</v>
      </c>
      <c r="B4807" t="s">
        <v>257</v>
      </c>
      <c r="C4807" s="35" t="s">
        <v>259</v>
      </c>
      <c r="D4807" t="s">
        <v>530</v>
      </c>
      <c r="E4807" t="s">
        <v>548</v>
      </c>
      <c r="F4807" s="176" t="n">
        <v>2041</v>
      </c>
      <c r="G4807" s="177" t="n">
        <v>35</v>
      </c>
      <c r="H4807" s="178" t="n">
        <v>1249.50248584841</v>
      </c>
      <c r="I4807" s="179" t="n">
        <v>4543230.22946257</v>
      </c>
      <c r="J4807" s="180" t="str">
        <f>IF(I4807&gt;0,H4807/I4807,0)</f>
      </c>
      <c r="K4807" s="181" t="str">
        <f>1-EXP(-J4807)</f>
      </c>
      <c r="L4807" s="182" t="str">
        <f>IF(G4807=30,1,M4806)</f>
      </c>
      <c r="M4807" s="183" t="str">
        <f>L4807*(1-K4807)</f>
      </c>
    </row>
    <row r="4808">
      <c r="A4808" t="s">
        <v>167</v>
      </c>
      <c r="B4808" t="s">
        <v>257</v>
      </c>
      <c r="C4808" s="35" t="s">
        <v>259</v>
      </c>
      <c r="D4808" t="s">
        <v>530</v>
      </c>
      <c r="E4808" t="s">
        <v>548</v>
      </c>
      <c r="F4808" s="176" t="n">
        <v>2041</v>
      </c>
      <c r="G4808" s="177" t="n">
        <v>36</v>
      </c>
      <c r="H4808" s="178" t="n">
        <v>1570.7317938098</v>
      </c>
      <c r="I4808" s="179" t="n">
        <v>4449114.28542969</v>
      </c>
      <c r="J4808" s="180" t="str">
        <f>IF(I4808&gt;0,H4808/I4808,0)</f>
      </c>
      <c r="K4808" s="181" t="str">
        <f>1-EXP(-J4808)</f>
      </c>
      <c r="L4808" s="182" t="str">
        <f>IF(G4808=30,1,M4807)</f>
      </c>
      <c r="M4808" s="183" t="str">
        <f>L4808*(1-K4808)</f>
      </c>
    </row>
    <row r="4809">
      <c r="A4809" t="s">
        <v>167</v>
      </c>
      <c r="B4809" t="s">
        <v>257</v>
      </c>
      <c r="C4809" s="35" t="s">
        <v>259</v>
      </c>
      <c r="D4809" t="s">
        <v>530</v>
      </c>
      <c r="E4809" t="s">
        <v>548</v>
      </c>
      <c r="F4809" s="176" t="n">
        <v>2041</v>
      </c>
      <c r="G4809" s="177" t="n">
        <v>37</v>
      </c>
      <c r="H4809" s="178" t="n">
        <v>1685.60517513958</v>
      </c>
      <c r="I4809" s="179" t="n">
        <v>4351515.84577075</v>
      </c>
      <c r="J4809" s="180" t="str">
        <f>IF(I4809&gt;0,H4809/I4809,0)</f>
      </c>
      <c r="K4809" s="181" t="str">
        <f>1-EXP(-J4809)</f>
      </c>
      <c r="L4809" s="182" t="str">
        <f>IF(G4809=30,1,M4808)</f>
      </c>
      <c r="M4809" s="183" t="str">
        <f>L4809*(1-K4809)</f>
      </c>
    </row>
    <row r="4810">
      <c r="A4810" t="s">
        <v>167</v>
      </c>
      <c r="B4810" t="s">
        <v>257</v>
      </c>
      <c r="C4810" s="35" t="s">
        <v>259</v>
      </c>
      <c r="D4810" t="s">
        <v>530</v>
      </c>
      <c r="E4810" t="s">
        <v>548</v>
      </c>
      <c r="F4810" s="176" t="n">
        <v>2041</v>
      </c>
      <c r="G4810" s="177" t="n">
        <v>38</v>
      </c>
      <c r="H4810" s="178" t="n">
        <v>1865.25525719135</v>
      </c>
      <c r="I4810" s="179" t="n">
        <v>4307648.61217789</v>
      </c>
      <c r="J4810" s="180" t="str">
        <f>IF(I4810&gt;0,H4810/I4810,0)</f>
      </c>
      <c r="K4810" s="181" t="str">
        <f>1-EXP(-J4810)</f>
      </c>
      <c r="L4810" s="182" t="str">
        <f>IF(G4810=30,1,M4809)</f>
      </c>
      <c r="M4810" s="183" t="str">
        <f>L4810*(1-K4810)</f>
      </c>
    </row>
    <row r="4811">
      <c r="A4811" t="s">
        <v>167</v>
      </c>
      <c r="B4811" t="s">
        <v>257</v>
      </c>
      <c r="C4811" s="35" t="s">
        <v>259</v>
      </c>
      <c r="D4811" t="s">
        <v>530</v>
      </c>
      <c r="E4811" t="s">
        <v>548</v>
      </c>
      <c r="F4811" s="176" t="n">
        <v>2041</v>
      </c>
      <c r="G4811" s="177" t="n">
        <v>39</v>
      </c>
      <c r="H4811" s="178" t="n">
        <v>2003.8626290267</v>
      </c>
      <c r="I4811" s="179" t="n">
        <v>4286166.46692748</v>
      </c>
      <c r="J4811" s="180" t="str">
        <f>IF(I4811&gt;0,H4811/I4811,0)</f>
      </c>
      <c r="K4811" s="181" t="str">
        <f>1-EXP(-J4811)</f>
      </c>
      <c r="L4811" s="182" t="str">
        <f>IF(G4811=30,1,M4810)</f>
      </c>
      <c r="M4811" s="183" t="str">
        <f>L4811*(1-K4811)</f>
      </c>
    </row>
    <row r="4812">
      <c r="A4812" t="s">
        <v>167</v>
      </c>
      <c r="B4812" t="s">
        <v>257</v>
      </c>
      <c r="C4812" s="35" t="s">
        <v>259</v>
      </c>
      <c r="D4812" t="s">
        <v>530</v>
      </c>
      <c r="E4812" t="s">
        <v>548</v>
      </c>
      <c r="F4812" s="176" t="n">
        <v>2041</v>
      </c>
      <c r="G4812" s="177" t="n">
        <v>40</v>
      </c>
      <c r="H4812" s="178" t="n">
        <v>2198.21947581542</v>
      </c>
      <c r="I4812" s="179" t="n">
        <v>4264505.83914183</v>
      </c>
      <c r="J4812" s="180" t="str">
        <f>IF(I4812&gt;0,H4812/I4812,0)</f>
      </c>
      <c r="K4812" s="181" t="str">
        <f>1-EXP(-J4812)</f>
      </c>
      <c r="L4812" s="182" t="str">
        <f>IF(G4812=30,1,M4811)</f>
      </c>
      <c r="M4812" s="183" t="str">
        <f>L4812*(1-K4812)</f>
      </c>
    </row>
    <row r="4813">
      <c r="A4813" t="s">
        <v>167</v>
      </c>
      <c r="B4813" t="s">
        <v>257</v>
      </c>
      <c r="C4813" s="35" t="s">
        <v>259</v>
      </c>
      <c r="D4813" t="s">
        <v>530</v>
      </c>
      <c r="E4813" t="s">
        <v>548</v>
      </c>
      <c r="F4813" s="176" t="n">
        <v>2041</v>
      </c>
      <c r="G4813" s="177" t="n">
        <v>41</v>
      </c>
      <c r="H4813" s="178" t="n">
        <v>2882.66842062497</v>
      </c>
      <c r="I4813" s="179" t="n">
        <v>4261969.82421947</v>
      </c>
      <c r="J4813" s="180" t="str">
        <f>IF(I4813&gt;0,H4813/I4813,0)</f>
      </c>
      <c r="K4813" s="181" t="str">
        <f>1-EXP(-J4813)</f>
      </c>
      <c r="L4813" s="182" t="str">
        <f>IF(G4813=30,1,M4812)</f>
      </c>
      <c r="M4813" s="183" t="str">
        <f>L4813*(1-K4813)</f>
      </c>
    </row>
    <row r="4814">
      <c r="A4814" t="s">
        <v>167</v>
      </c>
      <c r="B4814" t="s">
        <v>257</v>
      </c>
      <c r="C4814" s="35" t="s">
        <v>259</v>
      </c>
      <c r="D4814" t="s">
        <v>530</v>
      </c>
      <c r="E4814" t="s">
        <v>548</v>
      </c>
      <c r="F4814" s="176" t="n">
        <v>2041</v>
      </c>
      <c r="G4814" s="177" t="n">
        <v>42</v>
      </c>
      <c r="H4814" s="178" t="n">
        <v>3244.12651165925</v>
      </c>
      <c r="I4814" s="179" t="n">
        <v>4297431.16451741</v>
      </c>
      <c r="J4814" s="180" t="str">
        <f>IF(I4814&gt;0,H4814/I4814,0)</f>
      </c>
      <c r="K4814" s="181" t="str">
        <f>1-EXP(-J4814)</f>
      </c>
      <c r="L4814" s="182" t="str">
        <f>IF(G4814=30,1,M4813)</f>
      </c>
      <c r="M4814" s="183" t="str">
        <f>L4814*(1-K4814)</f>
      </c>
    </row>
    <row r="4815">
      <c r="A4815" t="s">
        <v>167</v>
      </c>
      <c r="B4815" t="s">
        <v>257</v>
      </c>
      <c r="C4815" s="35" t="s">
        <v>259</v>
      </c>
      <c r="D4815" t="s">
        <v>530</v>
      </c>
      <c r="E4815" t="s">
        <v>548</v>
      </c>
      <c r="F4815" s="176" t="n">
        <v>2041</v>
      </c>
      <c r="G4815" s="177" t="n">
        <v>43</v>
      </c>
      <c r="H4815" s="178" t="n">
        <v>3649.3137171256</v>
      </c>
      <c r="I4815" s="179" t="n">
        <v>4334929.27287706</v>
      </c>
      <c r="J4815" s="180" t="str">
        <f>IF(I4815&gt;0,H4815/I4815,0)</f>
      </c>
      <c r="K4815" s="181" t="str">
        <f>1-EXP(-J4815)</f>
      </c>
      <c r="L4815" s="182" t="str">
        <f>IF(G4815=30,1,M4814)</f>
      </c>
      <c r="M4815" s="183" t="str">
        <f>L4815*(1-K4815)</f>
      </c>
    </row>
    <row r="4816">
      <c r="A4816" t="s">
        <v>167</v>
      </c>
      <c r="B4816" t="s">
        <v>257</v>
      </c>
      <c r="C4816" s="35" t="s">
        <v>259</v>
      </c>
      <c r="D4816" t="s">
        <v>530</v>
      </c>
      <c r="E4816" t="s">
        <v>548</v>
      </c>
      <c r="F4816" s="176" t="n">
        <v>2041</v>
      </c>
      <c r="G4816" s="177" t="n">
        <v>44</v>
      </c>
      <c r="H4816" s="178" t="n">
        <v>3829.13664833735</v>
      </c>
      <c r="I4816" s="179" t="n">
        <v>4326230.02538444</v>
      </c>
      <c r="J4816" s="180" t="str">
        <f>IF(I4816&gt;0,H4816/I4816,0)</f>
      </c>
      <c r="K4816" s="181" t="str">
        <f>1-EXP(-J4816)</f>
      </c>
      <c r="L4816" s="182" t="str">
        <f>IF(G4816=30,1,M4815)</f>
      </c>
      <c r="M4816" s="183" t="str">
        <f>L4816*(1-K4816)</f>
      </c>
    </row>
    <row r="4817">
      <c r="A4817" t="s">
        <v>167</v>
      </c>
      <c r="B4817" t="s">
        <v>257</v>
      </c>
      <c r="C4817" s="35" t="s">
        <v>259</v>
      </c>
      <c r="D4817" t="s">
        <v>530</v>
      </c>
      <c r="E4817" t="s">
        <v>548</v>
      </c>
      <c r="F4817" s="176" t="n">
        <v>2041</v>
      </c>
      <c r="G4817" s="177" t="n">
        <v>45</v>
      </c>
      <c r="H4817" s="178" t="n">
        <v>4062.56597162039</v>
      </c>
      <c r="I4817" s="179" t="n">
        <v>4259212.21149687</v>
      </c>
      <c r="J4817" s="180" t="str">
        <f>IF(I4817&gt;0,H4817/I4817,0)</f>
      </c>
      <c r="K4817" s="181" t="str">
        <f>1-EXP(-J4817)</f>
      </c>
      <c r="L4817" s="182" t="str">
        <f>IF(G4817=30,1,M4816)</f>
      </c>
      <c r="M4817" s="183" t="str">
        <f>L4817*(1-K4817)</f>
      </c>
    </row>
    <row r="4818">
      <c r="A4818" t="s">
        <v>167</v>
      </c>
      <c r="B4818" t="s">
        <v>257</v>
      </c>
      <c r="C4818" s="35" t="s">
        <v>259</v>
      </c>
      <c r="D4818" t="s">
        <v>530</v>
      </c>
      <c r="E4818" t="s">
        <v>548</v>
      </c>
      <c r="F4818" s="176" t="n">
        <v>2041</v>
      </c>
      <c r="G4818" s="177" t="n">
        <v>46</v>
      </c>
      <c r="H4818" s="178" t="n">
        <v>4961.01724941031</v>
      </c>
      <c r="I4818" s="179" t="n">
        <v>4189756.42374062</v>
      </c>
      <c r="J4818" s="180" t="str">
        <f>IF(I4818&gt;0,H4818/I4818,0)</f>
      </c>
      <c r="K4818" s="181" t="str">
        <f>1-EXP(-J4818)</f>
      </c>
      <c r="L4818" s="182" t="str">
        <f>IF(G4818=30,1,M4817)</f>
      </c>
      <c r="M4818" s="183" t="str">
        <f>L4818*(1-K4818)</f>
      </c>
    </row>
    <row r="4819">
      <c r="A4819" t="s">
        <v>167</v>
      </c>
      <c r="B4819" t="s">
        <v>257</v>
      </c>
      <c r="C4819" s="35" t="s">
        <v>259</v>
      </c>
      <c r="D4819" t="s">
        <v>530</v>
      </c>
      <c r="E4819" t="s">
        <v>548</v>
      </c>
      <c r="F4819" s="176" t="n">
        <v>2041</v>
      </c>
      <c r="G4819" s="177" t="n">
        <v>47</v>
      </c>
      <c r="H4819" s="178" t="n">
        <v>5365.63455529336</v>
      </c>
      <c r="I4819" s="179" t="n">
        <v>4129206.54281352</v>
      </c>
      <c r="J4819" s="180" t="str">
        <f>IF(I4819&gt;0,H4819/I4819,0)</f>
      </c>
      <c r="K4819" s="181" t="str">
        <f>1-EXP(-J4819)</f>
      </c>
      <c r="L4819" s="182" t="str">
        <f>IF(G4819=30,1,M4818)</f>
      </c>
      <c r="M4819" s="183" t="str">
        <f>L4819*(1-K4819)</f>
      </c>
    </row>
    <row r="4820">
      <c r="A4820" t="s">
        <v>167</v>
      </c>
      <c r="B4820" t="s">
        <v>257</v>
      </c>
      <c r="C4820" s="35" t="s">
        <v>259</v>
      </c>
      <c r="D4820" t="s">
        <v>530</v>
      </c>
      <c r="E4820" t="s">
        <v>548</v>
      </c>
      <c r="F4820" s="176" t="n">
        <v>2041</v>
      </c>
      <c r="G4820" s="177" t="n">
        <v>48</v>
      </c>
      <c r="H4820" s="178" t="n">
        <v>5854.44708310483</v>
      </c>
      <c r="I4820" s="179" t="n">
        <v>4070377.44565376</v>
      </c>
      <c r="J4820" s="180" t="str">
        <f>IF(I4820&gt;0,H4820/I4820,0)</f>
      </c>
      <c r="K4820" s="181" t="str">
        <f>1-EXP(-J4820)</f>
      </c>
      <c r="L4820" s="182" t="str">
        <f>IF(G4820=30,1,M4819)</f>
      </c>
      <c r="M4820" s="183" t="str">
        <f>L4820*(1-K4820)</f>
      </c>
    </row>
    <row r="4821">
      <c r="A4821" t="s">
        <v>167</v>
      </c>
      <c r="B4821" t="s">
        <v>257</v>
      </c>
      <c r="C4821" s="35" t="s">
        <v>259</v>
      </c>
      <c r="D4821" t="s">
        <v>530</v>
      </c>
      <c r="E4821" t="s">
        <v>548</v>
      </c>
      <c r="F4821" s="176" t="n">
        <v>2041</v>
      </c>
      <c r="G4821" s="177" t="n">
        <v>49</v>
      </c>
      <c r="H4821" s="178" t="n">
        <v>6271.99286366571</v>
      </c>
      <c r="I4821" s="179" t="n">
        <v>4044761.46362709</v>
      </c>
      <c r="J4821" s="180" t="str">
        <f>IF(I4821&gt;0,H4821/I4821,0)</f>
      </c>
      <c r="K4821" s="181" t="str">
        <f>1-EXP(-J4821)</f>
      </c>
      <c r="L4821" s="182" t="str">
        <f>IF(G4821=30,1,M4820)</f>
      </c>
      <c r="M4821" s="183" t="str">
        <f>L4821*(1-K4821)</f>
      </c>
    </row>
    <row r="4822">
      <c r="A4822" t="s">
        <v>167</v>
      </c>
      <c r="B4822" t="s">
        <v>257</v>
      </c>
      <c r="C4822" s="35" t="s">
        <v>259</v>
      </c>
      <c r="D4822" t="s">
        <v>530</v>
      </c>
      <c r="E4822" t="s">
        <v>548</v>
      </c>
      <c r="F4822" s="176" t="n">
        <v>2041</v>
      </c>
      <c r="G4822" s="177" t="n">
        <v>50</v>
      </c>
      <c r="H4822" s="178" t="n">
        <v>6768.12402628104</v>
      </c>
      <c r="I4822" s="179" t="n">
        <v>4012639.20589442</v>
      </c>
      <c r="J4822" s="180" t="str">
        <f>IF(I4822&gt;0,H4822/I4822,0)</f>
      </c>
      <c r="K4822" s="181" t="str">
        <f>1-EXP(-J4822)</f>
      </c>
      <c r="L4822" s="182" t="str">
        <f>IF(G4822=30,1,M4821)</f>
      </c>
      <c r="M4822" s="183" t="str">
        <f>L4822*(1-K4822)</f>
      </c>
    </row>
    <row r="4823">
      <c r="A4823" t="s">
        <v>167</v>
      </c>
      <c r="B4823" t="s">
        <v>257</v>
      </c>
      <c r="C4823" s="35" t="s">
        <v>259</v>
      </c>
      <c r="D4823" t="s">
        <v>530</v>
      </c>
      <c r="E4823" t="s">
        <v>548</v>
      </c>
      <c r="F4823" s="176" t="n">
        <v>2041</v>
      </c>
      <c r="G4823" s="177" t="n">
        <v>51</v>
      </c>
      <c r="H4823" s="178" t="n">
        <v>7613.45588271706</v>
      </c>
      <c r="I4823" s="179" t="n">
        <v>3982979.52840306</v>
      </c>
      <c r="J4823" s="180" t="str">
        <f>IF(I4823&gt;0,H4823/I4823,0)</f>
      </c>
      <c r="K4823" s="181" t="str">
        <f>1-EXP(-J4823)</f>
      </c>
      <c r="L4823" s="182" t="str">
        <f>IF(G4823=30,1,M4822)</f>
      </c>
      <c r="M4823" s="183" t="str">
        <f>L4823*(1-K4823)</f>
      </c>
    </row>
    <row r="4824">
      <c r="A4824" t="s">
        <v>167</v>
      </c>
      <c r="B4824" t="s">
        <v>257</v>
      </c>
      <c r="C4824" s="35" t="s">
        <v>259</v>
      </c>
      <c r="D4824" t="s">
        <v>530</v>
      </c>
      <c r="E4824" t="s">
        <v>548</v>
      </c>
      <c r="F4824" s="176" t="n">
        <v>2041</v>
      </c>
      <c r="G4824" s="177" t="n">
        <v>52</v>
      </c>
      <c r="H4824" s="178" t="n">
        <v>8272.92141138007</v>
      </c>
      <c r="I4824" s="179" t="n">
        <v>3974435.51326563</v>
      </c>
      <c r="J4824" s="180" t="str">
        <f>IF(I4824&gt;0,H4824/I4824,0)</f>
      </c>
      <c r="K4824" s="181" t="str">
        <f>1-EXP(-J4824)</f>
      </c>
      <c r="L4824" s="182" t="str">
        <f>IF(G4824=30,1,M4823)</f>
      </c>
      <c r="M4824" s="183" t="str">
        <f>L4824*(1-K4824)</f>
      </c>
    </row>
    <row r="4825">
      <c r="A4825" t="s">
        <v>167</v>
      </c>
      <c r="B4825" t="s">
        <v>257</v>
      </c>
      <c r="C4825" s="35" t="s">
        <v>259</v>
      </c>
      <c r="D4825" t="s">
        <v>530</v>
      </c>
      <c r="E4825" t="s">
        <v>548</v>
      </c>
      <c r="F4825" s="176" t="n">
        <v>2041</v>
      </c>
      <c r="G4825" s="177" t="n">
        <v>53</v>
      </c>
      <c r="H4825" s="178" t="n">
        <v>8956.42845114469</v>
      </c>
      <c r="I4825" s="179" t="n">
        <v>3919858.72056953</v>
      </c>
      <c r="J4825" s="180" t="str">
        <f>IF(I4825&gt;0,H4825/I4825,0)</f>
      </c>
      <c r="K4825" s="181" t="str">
        <f>1-EXP(-J4825)</f>
      </c>
      <c r="L4825" s="182" t="str">
        <f>IF(G4825=30,1,M4824)</f>
      </c>
      <c r="M4825" s="183" t="str">
        <f>L4825*(1-K4825)</f>
      </c>
    </row>
    <row r="4826">
      <c r="A4826" t="s">
        <v>167</v>
      </c>
      <c r="B4826" t="s">
        <v>257</v>
      </c>
      <c r="C4826" s="35" t="s">
        <v>259</v>
      </c>
      <c r="D4826" t="s">
        <v>530</v>
      </c>
      <c r="E4826" t="s">
        <v>548</v>
      </c>
      <c r="F4826" s="176" t="n">
        <v>2041</v>
      </c>
      <c r="G4826" s="177" t="n">
        <v>54</v>
      </c>
      <c r="H4826" s="178" t="n">
        <v>9722.01708017771</v>
      </c>
      <c r="I4826" s="179" t="n">
        <v>3856024.42522097</v>
      </c>
      <c r="J4826" s="180" t="str">
        <f>IF(I4826&gt;0,H4826/I4826,0)</f>
      </c>
      <c r="K4826" s="181" t="str">
        <f>1-EXP(-J4826)</f>
      </c>
      <c r="L4826" s="182" t="str">
        <f>IF(G4826=30,1,M4825)</f>
      </c>
      <c r="M4826" s="183" t="str">
        <f>L4826*(1-K4826)</f>
      </c>
    </row>
    <row r="4827">
      <c r="A4827" t="s">
        <v>167</v>
      </c>
      <c r="B4827" t="s">
        <v>257</v>
      </c>
      <c r="C4827" s="35" t="s">
        <v>259</v>
      </c>
      <c r="D4827" t="s">
        <v>530</v>
      </c>
      <c r="E4827" t="s">
        <v>548</v>
      </c>
      <c r="F4827" s="176" t="n">
        <v>2041</v>
      </c>
      <c r="G4827" s="177" t="n">
        <v>55</v>
      </c>
      <c r="H4827" s="178" t="n">
        <v>10716.5573368788</v>
      </c>
      <c r="I4827" s="179" t="n">
        <v>3849748.89622141</v>
      </c>
      <c r="J4827" s="180" t="str">
        <f>IF(I4827&gt;0,H4827/I4827,0)</f>
      </c>
      <c r="K4827" s="181" t="str">
        <f>1-EXP(-J4827)</f>
      </c>
      <c r="L4827" s="182" t="str">
        <f>IF(G4827=30,1,M4826)</f>
      </c>
      <c r="M4827" s="183" t="str">
        <f>L4827*(1-K4827)</f>
      </c>
    </row>
    <row r="4828">
      <c r="A4828" t="s">
        <v>167</v>
      </c>
      <c r="B4828" t="s">
        <v>257</v>
      </c>
      <c r="C4828" s="35" t="s">
        <v>259</v>
      </c>
      <c r="D4828" t="s">
        <v>530</v>
      </c>
      <c r="E4828" t="s">
        <v>548</v>
      </c>
      <c r="F4828" s="176" t="n">
        <v>2041</v>
      </c>
      <c r="G4828" s="177" t="n">
        <v>56</v>
      </c>
      <c r="H4828" s="178" t="n">
        <v>11881.8777585985</v>
      </c>
      <c r="I4828" s="179" t="n">
        <v>3895381.70930623</v>
      </c>
      <c r="J4828" s="180" t="str">
        <f>IF(I4828&gt;0,H4828/I4828,0)</f>
      </c>
      <c r="K4828" s="181" t="str">
        <f>1-EXP(-J4828)</f>
      </c>
      <c r="L4828" s="182" t="str">
        <f>IF(G4828=30,1,M4827)</f>
      </c>
      <c r="M4828" s="183" t="str">
        <f>L4828*(1-K4828)</f>
      </c>
    </row>
    <row r="4829">
      <c r="A4829" t="s">
        <v>167</v>
      </c>
      <c r="B4829" t="s">
        <v>257</v>
      </c>
      <c r="C4829" s="35" t="s">
        <v>259</v>
      </c>
      <c r="D4829" t="s">
        <v>530</v>
      </c>
      <c r="E4829" t="s">
        <v>548</v>
      </c>
      <c r="F4829" s="176" t="n">
        <v>2041</v>
      </c>
      <c r="G4829" s="177" t="n">
        <v>57</v>
      </c>
      <c r="H4829" s="178" t="n">
        <v>13160.7257478671</v>
      </c>
      <c r="I4829" s="179" t="n">
        <v>3899153.21617669</v>
      </c>
      <c r="J4829" s="180" t="str">
        <f>IF(I4829&gt;0,H4829/I4829,0)</f>
      </c>
      <c r="K4829" s="181" t="str">
        <f>1-EXP(-J4829)</f>
      </c>
      <c r="L4829" s="182" t="str">
        <f>IF(G4829=30,1,M4828)</f>
      </c>
      <c r="M4829" s="183" t="str">
        <f>L4829*(1-K4829)</f>
      </c>
    </row>
    <row r="4830">
      <c r="A4830" t="s">
        <v>167</v>
      </c>
      <c r="B4830" t="s">
        <v>257</v>
      </c>
      <c r="C4830" s="35" t="s">
        <v>259</v>
      </c>
      <c r="D4830" t="s">
        <v>530</v>
      </c>
      <c r="E4830" t="s">
        <v>548</v>
      </c>
      <c r="F4830" s="176" t="n">
        <v>2041</v>
      </c>
      <c r="G4830" s="177" t="n">
        <v>58</v>
      </c>
      <c r="H4830" s="178" t="n">
        <v>14240.1776446015</v>
      </c>
      <c r="I4830" s="179" t="n">
        <v>3846898.42460818</v>
      </c>
      <c r="J4830" s="180" t="str">
        <f>IF(I4830&gt;0,H4830/I4830,0)</f>
      </c>
      <c r="K4830" s="181" t="str">
        <f>1-EXP(-J4830)</f>
      </c>
      <c r="L4830" s="182" t="str">
        <f>IF(G4830=30,1,M4829)</f>
      </c>
      <c r="M4830" s="183" t="str">
        <f>L4830*(1-K4830)</f>
      </c>
    </row>
    <row r="4831">
      <c r="A4831" t="s">
        <v>167</v>
      </c>
      <c r="B4831" t="s">
        <v>257</v>
      </c>
      <c r="C4831" s="35" t="s">
        <v>259</v>
      </c>
      <c r="D4831" t="s">
        <v>530</v>
      </c>
      <c r="E4831" t="s">
        <v>548</v>
      </c>
      <c r="F4831" s="176" t="n">
        <v>2041</v>
      </c>
      <c r="G4831" s="177" t="n">
        <v>59</v>
      </c>
      <c r="H4831" s="178" t="n">
        <v>14642.9253559007</v>
      </c>
      <c r="I4831" s="179" t="n">
        <v>3770192.17043442</v>
      </c>
      <c r="J4831" s="180" t="str">
        <f>IF(I4831&gt;0,H4831/I4831,0)</f>
      </c>
      <c r="K4831" s="181" t="str">
        <f>1-EXP(-J4831)</f>
      </c>
      <c r="L4831" s="182" t="str">
        <f>IF(G4831=30,1,M4830)</f>
      </c>
      <c r="M4831" s="183" t="str">
        <f>L4831*(1-K4831)</f>
      </c>
    </row>
    <row r="4832">
      <c r="A4832" t="s">
        <v>167</v>
      </c>
      <c r="B4832" t="s">
        <v>257</v>
      </c>
      <c r="C4832" s="35" t="s">
        <v>259</v>
      </c>
      <c r="D4832" t="s">
        <v>530</v>
      </c>
      <c r="E4832" t="s">
        <v>548</v>
      </c>
      <c r="F4832" s="176" t="n">
        <v>2041</v>
      </c>
      <c r="G4832" s="177" t="n">
        <v>60</v>
      </c>
      <c r="H4832" s="178" t="n">
        <v>15192.6327910872</v>
      </c>
      <c r="I4832" s="179" t="n">
        <v>3686710.61271759</v>
      </c>
      <c r="J4832" s="180" t="str">
        <f>IF(I4832&gt;0,H4832/I4832,0)</f>
      </c>
      <c r="K4832" s="181" t="str">
        <f>1-EXP(-J4832)</f>
      </c>
      <c r="L4832" s="182" t="str">
        <f>IF(G4832=30,1,M4831)</f>
      </c>
      <c r="M4832" s="183" t="str">
        <f>L4832*(1-K4832)</f>
      </c>
    </row>
    <row r="4833">
      <c r="A4833" t="s">
        <v>167</v>
      </c>
      <c r="B4833" t="s">
        <v>257</v>
      </c>
      <c r="C4833" s="35" t="s">
        <v>259</v>
      </c>
      <c r="D4833" t="s">
        <v>530</v>
      </c>
      <c r="E4833" t="s">
        <v>548</v>
      </c>
      <c r="F4833" s="176" t="n">
        <v>2041</v>
      </c>
      <c r="G4833" s="177" t="n">
        <v>61</v>
      </c>
      <c r="H4833" s="178" t="n">
        <v>15868.3687358178</v>
      </c>
      <c r="I4833" s="179" t="n">
        <v>3607244.38654729</v>
      </c>
      <c r="J4833" s="180" t="str">
        <f>IF(I4833&gt;0,H4833/I4833,0)</f>
      </c>
      <c r="K4833" s="181" t="str">
        <f>1-EXP(-J4833)</f>
      </c>
      <c r="L4833" s="182" t="str">
        <f>IF(G4833=30,1,M4832)</f>
      </c>
      <c r="M4833" s="183" t="str">
        <f>L4833*(1-K4833)</f>
      </c>
    </row>
    <row r="4834">
      <c r="A4834" t="s">
        <v>167</v>
      </c>
      <c r="B4834" t="s">
        <v>257</v>
      </c>
      <c r="C4834" s="35" t="s">
        <v>259</v>
      </c>
      <c r="D4834" t="s">
        <v>530</v>
      </c>
      <c r="E4834" t="s">
        <v>548</v>
      </c>
      <c r="F4834" s="176" t="n">
        <v>2041</v>
      </c>
      <c r="G4834" s="177" t="n">
        <v>62</v>
      </c>
      <c r="H4834" s="178" t="n">
        <v>16691.1953044639</v>
      </c>
      <c r="I4834" s="179" t="n">
        <v>3513903.60839351</v>
      </c>
      <c r="J4834" s="180" t="str">
        <f>IF(I4834&gt;0,H4834/I4834,0)</f>
      </c>
      <c r="K4834" s="181" t="str">
        <f>1-EXP(-J4834)</f>
      </c>
      <c r="L4834" s="182" t="str">
        <f>IF(G4834=30,1,M4833)</f>
      </c>
      <c r="M4834" s="183" t="str">
        <f>L4834*(1-K4834)</f>
      </c>
    </row>
    <row r="4835">
      <c r="A4835" t="s">
        <v>167</v>
      </c>
      <c r="B4835" t="s">
        <v>257</v>
      </c>
      <c r="C4835" s="35" t="s">
        <v>259</v>
      </c>
      <c r="D4835" t="s">
        <v>530</v>
      </c>
      <c r="E4835" t="s">
        <v>548</v>
      </c>
      <c r="F4835" s="176" t="n">
        <v>2041</v>
      </c>
      <c r="G4835" s="177" t="n">
        <v>63</v>
      </c>
      <c r="H4835" s="178" t="n">
        <v>17442.1234589844</v>
      </c>
      <c r="I4835" s="179" t="n">
        <v>3397458.7236461</v>
      </c>
      <c r="J4835" s="180" t="str">
        <f>IF(I4835&gt;0,H4835/I4835,0)</f>
      </c>
      <c r="K4835" s="181" t="str">
        <f>1-EXP(-J4835)</f>
      </c>
      <c r="L4835" s="182" t="str">
        <f>IF(G4835=30,1,M4834)</f>
      </c>
      <c r="M4835" s="183" t="str">
        <f>L4835*(1-K4835)</f>
      </c>
    </row>
    <row r="4836">
      <c r="A4836" t="s">
        <v>167</v>
      </c>
      <c r="B4836" t="s">
        <v>257</v>
      </c>
      <c r="C4836" s="35" t="s">
        <v>259</v>
      </c>
      <c r="D4836" t="s">
        <v>530</v>
      </c>
      <c r="E4836" t="s">
        <v>548</v>
      </c>
      <c r="F4836" s="176" t="n">
        <v>2041</v>
      </c>
      <c r="G4836" s="177" t="n">
        <v>64</v>
      </c>
      <c r="H4836" s="178" t="n">
        <v>18509.2454299628</v>
      </c>
      <c r="I4836" s="179" t="n">
        <v>3284018.5564722</v>
      </c>
      <c r="J4836" s="180" t="str">
        <f>IF(I4836&gt;0,H4836/I4836,0)</f>
      </c>
      <c r="K4836" s="181" t="str">
        <f>1-EXP(-J4836)</f>
      </c>
      <c r="L4836" s="182" t="str">
        <f>IF(G4836=30,1,M4835)</f>
      </c>
      <c r="M4836" s="183" t="str">
        <f>L4836*(1-K4836)</f>
      </c>
    </row>
    <row r="4837">
      <c r="A4837" t="s">
        <v>167</v>
      </c>
      <c r="B4837" t="s">
        <v>257</v>
      </c>
      <c r="C4837" s="35" t="s">
        <v>259</v>
      </c>
      <c r="D4837" t="s">
        <v>530</v>
      </c>
      <c r="E4837" t="s">
        <v>548</v>
      </c>
      <c r="F4837" s="176" t="n">
        <v>2041</v>
      </c>
      <c r="G4837" s="177" t="n">
        <v>65</v>
      </c>
      <c r="H4837" s="178" t="n">
        <v>19627.0062372273</v>
      </c>
      <c r="I4837" s="179" t="n">
        <v>3182035.26568559</v>
      </c>
      <c r="J4837" s="180" t="str">
        <f>IF(I4837&gt;0,H4837/I4837,0)</f>
      </c>
      <c r="K4837" s="181" t="str">
        <f>1-EXP(-J4837)</f>
      </c>
      <c r="L4837" s="182" t="str">
        <f>IF(G4837=30,1,M4836)</f>
      </c>
      <c r="M4837" s="183" t="str">
        <f>L4837*(1-K4837)</f>
      </c>
    </row>
    <row r="4838">
      <c r="A4838" t="s">
        <v>167</v>
      </c>
      <c r="B4838" t="s">
        <v>257</v>
      </c>
      <c r="C4838" s="35" t="s">
        <v>259</v>
      </c>
      <c r="D4838" t="s">
        <v>530</v>
      </c>
      <c r="E4838" t="s">
        <v>548</v>
      </c>
      <c r="F4838" s="176" t="n">
        <v>2041</v>
      </c>
      <c r="G4838" s="177" t="n">
        <v>66</v>
      </c>
      <c r="H4838" s="178" t="n">
        <v>20005.2572771013</v>
      </c>
      <c r="I4838" s="179" t="n">
        <v>3067642.77200143</v>
      </c>
      <c r="J4838" s="180" t="str">
        <f>IF(I4838&gt;0,H4838/I4838,0)</f>
      </c>
      <c r="K4838" s="181" t="str">
        <f>1-EXP(-J4838)</f>
      </c>
      <c r="L4838" s="182" t="str">
        <f>IF(G4838=30,1,M4837)</f>
      </c>
      <c r="M4838" s="183" t="str">
        <f>L4838*(1-K4838)</f>
      </c>
    </row>
    <row r="4839">
      <c r="A4839" t="s">
        <v>167</v>
      </c>
      <c r="B4839" t="s">
        <v>257</v>
      </c>
      <c r="C4839" s="35" t="s">
        <v>259</v>
      </c>
      <c r="D4839" t="s">
        <v>530</v>
      </c>
      <c r="E4839" t="s">
        <v>548</v>
      </c>
      <c r="F4839" s="176" t="n">
        <v>2041</v>
      </c>
      <c r="G4839" s="177" t="n">
        <v>67</v>
      </c>
      <c r="H4839" s="178" t="n">
        <v>21112.9659293078</v>
      </c>
      <c r="I4839" s="179" t="n">
        <v>2964187.60596028</v>
      </c>
      <c r="J4839" s="180" t="str">
        <f>IF(I4839&gt;0,H4839/I4839,0)</f>
      </c>
      <c r="K4839" s="181" t="str">
        <f>1-EXP(-J4839)</f>
      </c>
      <c r="L4839" s="182" t="str">
        <f>IF(G4839=30,1,M4838)</f>
      </c>
      <c r="M4839" s="183" t="str">
        <f>L4839*(1-K4839)</f>
      </c>
    </row>
    <row r="4840">
      <c r="A4840" t="s">
        <v>167</v>
      </c>
      <c r="B4840" t="s">
        <v>257</v>
      </c>
      <c r="C4840" s="35" t="s">
        <v>259</v>
      </c>
      <c r="D4840" t="s">
        <v>530</v>
      </c>
      <c r="E4840" t="s">
        <v>548</v>
      </c>
      <c r="F4840" s="176" t="n">
        <v>2041</v>
      </c>
      <c r="G4840" s="177" t="n">
        <v>68</v>
      </c>
      <c r="H4840" s="178" t="n">
        <v>22103.7392219083</v>
      </c>
      <c r="I4840" s="179" t="n">
        <v>2859358.18090115</v>
      </c>
      <c r="J4840" s="180" t="str">
        <f>IF(I4840&gt;0,H4840/I4840,0)</f>
      </c>
      <c r="K4840" s="181" t="str">
        <f>1-EXP(-J4840)</f>
      </c>
      <c r="L4840" s="182" t="str">
        <f>IF(G4840=30,1,M4839)</f>
      </c>
      <c r="M4840" s="183" t="str">
        <f>L4840*(1-K4840)</f>
      </c>
    </row>
    <row r="4841">
      <c r="A4841" t="s">
        <v>167</v>
      </c>
      <c r="B4841" t="s">
        <v>257</v>
      </c>
      <c r="C4841" s="35" t="s">
        <v>259</v>
      </c>
      <c r="D4841" t="s">
        <v>530</v>
      </c>
      <c r="E4841" t="s">
        <v>548</v>
      </c>
      <c r="F4841" s="176" t="n">
        <v>2041</v>
      </c>
      <c r="G4841" s="177" t="n">
        <v>69</v>
      </c>
      <c r="H4841" s="178" t="n">
        <v>22287.9557399411</v>
      </c>
      <c r="I4841" s="179" t="n">
        <v>2735794.77202417</v>
      </c>
      <c r="J4841" s="180" t="str">
        <f>IF(I4841&gt;0,H4841/I4841,0)</f>
      </c>
      <c r="K4841" s="181" t="str">
        <f>1-EXP(-J4841)</f>
      </c>
      <c r="L4841" s="182" t="str">
        <f>IF(G4841=30,1,M4840)</f>
      </c>
      <c r="M4841" s="183" t="str">
        <f>L4841*(1-K4841)</f>
      </c>
    </row>
    <row r="4842">
      <c r="A4842" t="s">
        <v>167</v>
      </c>
      <c r="B4842" t="s">
        <v>257</v>
      </c>
      <c r="C4842" s="35" t="s">
        <v>259</v>
      </c>
      <c r="D4842" t="s">
        <v>530</v>
      </c>
      <c r="E4842" t="s">
        <v>548</v>
      </c>
      <c r="F4842" s="176" t="n">
        <v>2042</v>
      </c>
      <c r="G4842" s="177" t="n">
        <v>30</v>
      </c>
      <c r="H4842" s="178" t="n">
        <v>749.111561791201</v>
      </c>
      <c r="I4842" s="179" t="n">
        <v>4881189.75746447</v>
      </c>
      <c r="J4842" s="180" t="str">
        <f>IF(I4842&gt;0,H4842/I4842,0)</f>
      </c>
      <c r="K4842" s="181" t="str">
        <f>1-EXP(-J4842)</f>
      </c>
      <c r="L4842" s="182" t="str">
        <f>IF(G4842=30,1,M4841)</f>
      </c>
      <c r="M4842" s="183" t="str">
        <f>L4842*(1-K4842)</f>
      </c>
    </row>
    <row r="4843">
      <c r="A4843" t="s">
        <v>167</v>
      </c>
      <c r="B4843" t="s">
        <v>257</v>
      </c>
      <c r="C4843" s="35" t="s">
        <v>259</v>
      </c>
      <c r="D4843" t="s">
        <v>530</v>
      </c>
      <c r="E4843" t="s">
        <v>548</v>
      </c>
      <c r="F4843" s="176" t="n">
        <v>2042</v>
      </c>
      <c r="G4843" s="177" t="n">
        <v>31</v>
      </c>
      <c r="H4843" s="178" t="n">
        <v>1051.62545838238</v>
      </c>
      <c r="I4843" s="179" t="n">
        <v>4801602.2632988</v>
      </c>
      <c r="J4843" s="180" t="str">
        <f>IF(I4843&gt;0,H4843/I4843,0)</f>
      </c>
      <c r="K4843" s="181" t="str">
        <f>1-EXP(-J4843)</f>
      </c>
      <c r="L4843" s="182" t="str">
        <f>IF(G4843=30,1,M4842)</f>
      </c>
      <c r="M4843" s="183" t="str">
        <f>L4843*(1-K4843)</f>
      </c>
    </row>
    <row r="4844">
      <c r="A4844" t="s">
        <v>167</v>
      </c>
      <c r="B4844" t="s">
        <v>257</v>
      </c>
      <c r="C4844" s="35" t="s">
        <v>259</v>
      </c>
      <c r="D4844" t="s">
        <v>530</v>
      </c>
      <c r="E4844" t="s">
        <v>548</v>
      </c>
      <c r="F4844" s="176" t="n">
        <v>2042</v>
      </c>
      <c r="G4844" s="177" t="n">
        <v>32</v>
      </c>
      <c r="H4844" s="178" t="n">
        <v>1073.52352510638</v>
      </c>
      <c r="I4844" s="179" t="n">
        <v>4700696.52243804</v>
      </c>
      <c r="J4844" s="180" t="str">
        <f>IF(I4844&gt;0,H4844/I4844,0)</f>
      </c>
      <c r="K4844" s="181" t="str">
        <f>1-EXP(-J4844)</f>
      </c>
      <c r="L4844" s="182" t="str">
        <f>IF(G4844=30,1,M4843)</f>
      </c>
      <c r="M4844" s="183" t="str">
        <f>L4844*(1-K4844)</f>
      </c>
    </row>
    <row r="4845">
      <c r="A4845" t="s">
        <v>167</v>
      </c>
      <c r="B4845" t="s">
        <v>257</v>
      </c>
      <c r="C4845" s="35" t="s">
        <v>259</v>
      </c>
      <c r="D4845" t="s">
        <v>530</v>
      </c>
      <c r="E4845" t="s">
        <v>548</v>
      </c>
      <c r="F4845" s="176" t="n">
        <v>2042</v>
      </c>
      <c r="G4845" s="177" t="n">
        <v>33</v>
      </c>
      <c r="H4845" s="178" t="n">
        <v>1120.14866613914</v>
      </c>
      <c r="I4845" s="179" t="n">
        <v>4644189.14819411</v>
      </c>
      <c r="J4845" s="180" t="str">
        <f>IF(I4845&gt;0,H4845/I4845,0)</f>
      </c>
      <c r="K4845" s="181" t="str">
        <f>1-EXP(-J4845)</f>
      </c>
      <c r="L4845" s="182" t="str">
        <f>IF(G4845=30,1,M4844)</f>
      </c>
      <c r="M4845" s="183" t="str">
        <f>L4845*(1-K4845)</f>
      </c>
    </row>
    <row r="4846">
      <c r="A4846" t="s">
        <v>167</v>
      </c>
      <c r="B4846" t="s">
        <v>257</v>
      </c>
      <c r="C4846" s="35" t="s">
        <v>259</v>
      </c>
      <c r="D4846" t="s">
        <v>530</v>
      </c>
      <c r="E4846" t="s">
        <v>548</v>
      </c>
      <c r="F4846" s="176" t="n">
        <v>2042</v>
      </c>
      <c r="G4846" s="177" t="n">
        <v>34</v>
      </c>
      <c r="H4846" s="178" t="n">
        <v>1183.61042077084</v>
      </c>
      <c r="I4846" s="179" t="n">
        <v>4636341.19647986</v>
      </c>
      <c r="J4846" s="180" t="str">
        <f>IF(I4846&gt;0,H4846/I4846,0)</f>
      </c>
      <c r="K4846" s="181" t="str">
        <f>1-EXP(-J4846)</f>
      </c>
      <c r="L4846" s="182" t="str">
        <f>IF(G4846=30,1,M4845)</f>
      </c>
      <c r="M4846" s="183" t="str">
        <f>L4846*(1-K4846)</f>
      </c>
    </row>
    <row r="4847">
      <c r="A4847" t="s">
        <v>167</v>
      </c>
      <c r="B4847" t="s">
        <v>257</v>
      </c>
      <c r="C4847" s="35" t="s">
        <v>259</v>
      </c>
      <c r="D4847" t="s">
        <v>530</v>
      </c>
      <c r="E4847" t="s">
        <v>548</v>
      </c>
      <c r="F4847" s="176" t="n">
        <v>2042</v>
      </c>
      <c r="G4847" s="177" t="n">
        <v>35</v>
      </c>
      <c r="H4847" s="178" t="n">
        <v>1264.52682331606</v>
      </c>
      <c r="I4847" s="179" t="n">
        <v>4608426.48036529</v>
      </c>
      <c r="J4847" s="180" t="str">
        <f>IF(I4847&gt;0,H4847/I4847,0)</f>
      </c>
      <c r="K4847" s="181" t="str">
        <f>1-EXP(-J4847)</f>
      </c>
      <c r="L4847" s="182" t="str">
        <f>IF(G4847=30,1,M4846)</f>
      </c>
      <c r="M4847" s="183" t="str">
        <f>L4847*(1-K4847)</f>
      </c>
    </row>
    <row r="4848">
      <c r="A4848" t="s">
        <v>167</v>
      </c>
      <c r="B4848" t="s">
        <v>257</v>
      </c>
      <c r="C4848" s="35" t="s">
        <v>259</v>
      </c>
      <c r="D4848" t="s">
        <v>530</v>
      </c>
      <c r="E4848" t="s">
        <v>548</v>
      </c>
      <c r="F4848" s="176" t="n">
        <v>2042</v>
      </c>
      <c r="G4848" s="177" t="n">
        <v>36</v>
      </c>
      <c r="H4848" s="178" t="n">
        <v>1594.02475450229</v>
      </c>
      <c r="I4848" s="179" t="n">
        <v>4536836.51760446</v>
      </c>
      <c r="J4848" s="180" t="str">
        <f>IF(I4848&gt;0,H4848/I4848,0)</f>
      </c>
      <c r="K4848" s="181" t="str">
        <f>1-EXP(-J4848)</f>
      </c>
      <c r="L4848" s="182" t="str">
        <f>IF(G4848=30,1,M4847)</f>
      </c>
      <c r="M4848" s="183" t="str">
        <f>L4848*(1-K4848)</f>
      </c>
    </row>
    <row r="4849">
      <c r="A4849" t="s">
        <v>167</v>
      </c>
      <c r="B4849" t="s">
        <v>257</v>
      </c>
      <c r="C4849" s="35" t="s">
        <v>259</v>
      </c>
      <c r="D4849" t="s">
        <v>530</v>
      </c>
      <c r="E4849" t="s">
        <v>548</v>
      </c>
      <c r="F4849" s="176" t="n">
        <v>2042</v>
      </c>
      <c r="G4849" s="177" t="n">
        <v>37</v>
      </c>
      <c r="H4849" s="178" t="n">
        <v>1698.46785666103</v>
      </c>
      <c r="I4849" s="179" t="n">
        <v>4442596.17904451</v>
      </c>
      <c r="J4849" s="180" t="str">
        <f>IF(I4849&gt;0,H4849/I4849,0)</f>
      </c>
      <c r="K4849" s="181" t="str">
        <f>1-EXP(-J4849)</f>
      </c>
      <c r="L4849" s="182" t="str">
        <f>IF(G4849=30,1,M4848)</f>
      </c>
      <c r="M4849" s="183" t="str">
        <f>L4849*(1-K4849)</f>
      </c>
    </row>
    <row r="4850">
      <c r="A4850" t="s">
        <v>167</v>
      </c>
      <c r="B4850" t="s">
        <v>257</v>
      </c>
      <c r="C4850" s="35" t="s">
        <v>259</v>
      </c>
      <c r="D4850" t="s">
        <v>530</v>
      </c>
      <c r="E4850" t="s">
        <v>548</v>
      </c>
      <c r="F4850" s="176" t="n">
        <v>2042</v>
      </c>
      <c r="G4850" s="177" t="n">
        <v>38</v>
      </c>
      <c r="H4850" s="178" t="n">
        <v>1833.43048965584</v>
      </c>
      <c r="I4850" s="179" t="n">
        <v>4344660.2977383</v>
      </c>
      <c r="J4850" s="180" t="str">
        <f>IF(I4850&gt;0,H4850/I4850,0)</f>
      </c>
      <c r="K4850" s="181" t="str">
        <f>1-EXP(-J4850)</f>
      </c>
      <c r="L4850" s="182" t="str">
        <f>IF(G4850=30,1,M4849)</f>
      </c>
      <c r="M4850" s="183" t="str">
        <f>L4850*(1-K4850)</f>
      </c>
    </row>
    <row r="4851">
      <c r="A4851" t="s">
        <v>167</v>
      </c>
      <c r="B4851" t="s">
        <v>257</v>
      </c>
      <c r="C4851" s="35" t="s">
        <v>259</v>
      </c>
      <c r="D4851" t="s">
        <v>530</v>
      </c>
      <c r="E4851" t="s">
        <v>548</v>
      </c>
      <c r="F4851" s="176" t="n">
        <v>2042</v>
      </c>
      <c r="G4851" s="177" t="n">
        <v>39</v>
      </c>
      <c r="H4851" s="178" t="n">
        <v>1962.79738031487</v>
      </c>
      <c r="I4851" s="179" t="n">
        <v>4300293.77846048</v>
      </c>
      <c r="J4851" s="180" t="str">
        <f>IF(I4851&gt;0,H4851/I4851,0)</f>
      </c>
      <c r="K4851" s="181" t="str">
        <f>1-EXP(-J4851)</f>
      </c>
      <c r="L4851" s="182" t="str">
        <f>IF(G4851=30,1,M4850)</f>
      </c>
      <c r="M4851" s="183" t="str">
        <f>L4851*(1-K4851)</f>
      </c>
    </row>
    <row r="4852">
      <c r="A4852" t="s">
        <v>167</v>
      </c>
      <c r="B4852" t="s">
        <v>257</v>
      </c>
      <c r="C4852" s="35" t="s">
        <v>259</v>
      </c>
      <c r="D4852" t="s">
        <v>530</v>
      </c>
      <c r="E4852" t="s">
        <v>548</v>
      </c>
      <c r="F4852" s="176" t="n">
        <v>2042</v>
      </c>
      <c r="G4852" s="177" t="n">
        <v>40</v>
      </c>
      <c r="H4852" s="178" t="n">
        <v>2158.15835090085</v>
      </c>
      <c r="I4852" s="179" t="n">
        <v>4278297.43743107</v>
      </c>
      <c r="J4852" s="180" t="str">
        <f>IF(I4852&gt;0,H4852/I4852,0)</f>
      </c>
      <c r="K4852" s="181" t="str">
        <f>1-EXP(-J4852)</f>
      </c>
      <c r="L4852" s="182" t="str">
        <f>IF(G4852=30,1,M4851)</f>
      </c>
      <c r="M4852" s="183" t="str">
        <f>L4852*(1-K4852)</f>
      </c>
    </row>
    <row r="4853">
      <c r="A4853" t="s">
        <v>167</v>
      </c>
      <c r="B4853" t="s">
        <v>257</v>
      </c>
      <c r="C4853" s="35" t="s">
        <v>259</v>
      </c>
      <c r="D4853" t="s">
        <v>530</v>
      </c>
      <c r="E4853" t="s">
        <v>548</v>
      </c>
      <c r="F4853" s="176" t="n">
        <v>2042</v>
      </c>
      <c r="G4853" s="177" t="n">
        <v>41</v>
      </c>
      <c r="H4853" s="178" t="n">
        <v>2824.42302555679</v>
      </c>
      <c r="I4853" s="179" t="n">
        <v>4256026.18154033</v>
      </c>
      <c r="J4853" s="180" t="str">
        <f>IF(I4853&gt;0,H4853/I4853,0)</f>
      </c>
      <c r="K4853" s="181" t="str">
        <f>1-EXP(-J4853)</f>
      </c>
      <c r="L4853" s="182" t="str">
        <f>IF(G4853=30,1,M4852)</f>
      </c>
      <c r="M4853" s="183" t="str">
        <f>L4853*(1-K4853)</f>
      </c>
    </row>
    <row r="4854">
      <c r="A4854" t="s">
        <v>167</v>
      </c>
      <c r="B4854" t="s">
        <v>257</v>
      </c>
      <c r="C4854" s="35" t="s">
        <v>259</v>
      </c>
      <c r="D4854" t="s">
        <v>530</v>
      </c>
      <c r="E4854" t="s">
        <v>548</v>
      </c>
      <c r="F4854" s="176" t="n">
        <v>2042</v>
      </c>
      <c r="G4854" s="177" t="n">
        <v>42</v>
      </c>
      <c r="H4854" s="178" t="n">
        <v>3147.35544946606</v>
      </c>
      <c r="I4854" s="179" t="n">
        <v>4253007.49100952</v>
      </c>
      <c r="J4854" s="180" t="str">
        <f>IF(I4854&gt;0,H4854/I4854,0)</f>
      </c>
      <c r="K4854" s="181" t="str">
        <f>1-EXP(-J4854)</f>
      </c>
      <c r="L4854" s="182" t="str">
        <f>IF(G4854=30,1,M4853)</f>
      </c>
      <c r="M4854" s="183" t="str">
        <f>L4854*(1-K4854)</f>
      </c>
    </row>
    <row r="4855">
      <c r="A4855" t="s">
        <v>167</v>
      </c>
      <c r="B4855" t="s">
        <v>257</v>
      </c>
      <c r="C4855" s="35" t="s">
        <v>259</v>
      </c>
      <c r="D4855" t="s">
        <v>530</v>
      </c>
      <c r="E4855" t="s">
        <v>548</v>
      </c>
      <c r="F4855" s="176" t="n">
        <v>2042</v>
      </c>
      <c r="G4855" s="177" t="n">
        <v>43</v>
      </c>
      <c r="H4855" s="178" t="n">
        <v>3566.52332773091</v>
      </c>
      <c r="I4855" s="179" t="n">
        <v>4287559.76528813</v>
      </c>
      <c r="J4855" s="180" t="str">
        <f>IF(I4855&gt;0,H4855/I4855,0)</f>
      </c>
      <c r="K4855" s="181" t="str">
        <f>1-EXP(-J4855)</f>
      </c>
      <c r="L4855" s="182" t="str">
        <f>IF(G4855=30,1,M4854)</f>
      </c>
      <c r="M4855" s="183" t="str">
        <f>L4855*(1-K4855)</f>
      </c>
    </row>
    <row r="4856">
      <c r="A4856" t="s">
        <v>167</v>
      </c>
      <c r="B4856" t="s">
        <v>257</v>
      </c>
      <c r="C4856" s="35" t="s">
        <v>259</v>
      </c>
      <c r="D4856" t="s">
        <v>530</v>
      </c>
      <c r="E4856" t="s">
        <v>548</v>
      </c>
      <c r="F4856" s="176" t="n">
        <v>2042</v>
      </c>
      <c r="G4856" s="177" t="n">
        <v>44</v>
      </c>
      <c r="H4856" s="178" t="n">
        <v>3786.45848468628</v>
      </c>
      <c r="I4856" s="179" t="n">
        <v>4324030.41370405</v>
      </c>
      <c r="J4856" s="180" t="str">
        <f>IF(I4856&gt;0,H4856/I4856,0)</f>
      </c>
      <c r="K4856" s="181" t="str">
        <f>1-EXP(-J4856)</f>
      </c>
      <c r="L4856" s="182" t="str">
        <f>IF(G4856=30,1,M4855)</f>
      </c>
      <c r="M4856" s="183" t="str">
        <f>L4856*(1-K4856)</f>
      </c>
    </row>
    <row r="4857">
      <c r="A4857" t="s">
        <v>167</v>
      </c>
      <c r="B4857" t="s">
        <v>257</v>
      </c>
      <c r="C4857" s="35" t="s">
        <v>259</v>
      </c>
      <c r="D4857" t="s">
        <v>530</v>
      </c>
      <c r="E4857" t="s">
        <v>548</v>
      </c>
      <c r="F4857" s="176" t="n">
        <v>2042</v>
      </c>
      <c r="G4857" s="177" t="n">
        <v>45</v>
      </c>
      <c r="H4857" s="178" t="n">
        <v>4085.15129911959</v>
      </c>
      <c r="I4857" s="179" t="n">
        <v>4314541.57597545</v>
      </c>
      <c r="J4857" s="180" t="str">
        <f>IF(I4857&gt;0,H4857/I4857,0)</f>
      </c>
      <c r="K4857" s="181" t="str">
        <f>1-EXP(-J4857)</f>
      </c>
      <c r="L4857" s="182" t="str">
        <f>IF(G4857=30,1,M4856)</f>
      </c>
      <c r="M4857" s="183" t="str">
        <f>L4857*(1-K4857)</f>
      </c>
    </row>
    <row r="4858">
      <c r="A4858" t="s">
        <v>167</v>
      </c>
      <c r="B4858" t="s">
        <v>257</v>
      </c>
      <c r="C4858" s="35" t="s">
        <v>259</v>
      </c>
      <c r="D4858" t="s">
        <v>530</v>
      </c>
      <c r="E4858" t="s">
        <v>548</v>
      </c>
      <c r="F4858" s="176" t="n">
        <v>2042</v>
      </c>
      <c r="G4858" s="177" t="n">
        <v>46</v>
      </c>
      <c r="H4858" s="178" t="n">
        <v>4992.74633756214</v>
      </c>
      <c r="I4858" s="179" t="n">
        <v>4246716.10900541</v>
      </c>
      <c r="J4858" s="180" t="str">
        <f>IF(I4858&gt;0,H4858/I4858,0)</f>
      </c>
      <c r="K4858" s="181" t="str">
        <f>1-EXP(-J4858)</f>
      </c>
      <c r="L4858" s="182" t="str">
        <f>IF(G4858=30,1,M4857)</f>
      </c>
      <c r="M4858" s="183" t="str">
        <f>L4858*(1-K4858)</f>
      </c>
    </row>
    <row r="4859">
      <c r="A4859" t="s">
        <v>167</v>
      </c>
      <c r="B4859" t="s">
        <v>257</v>
      </c>
      <c r="C4859" s="35" t="s">
        <v>259</v>
      </c>
      <c r="D4859" t="s">
        <v>530</v>
      </c>
      <c r="E4859" t="s">
        <v>548</v>
      </c>
      <c r="F4859" s="176" t="n">
        <v>2042</v>
      </c>
      <c r="G4859" s="177" t="n">
        <v>47</v>
      </c>
      <c r="H4859" s="178" t="n">
        <v>5380.8320814737</v>
      </c>
      <c r="I4859" s="179" t="n">
        <v>4176635.33290403</v>
      </c>
      <c r="J4859" s="180" t="str">
        <f>IF(I4859&gt;0,H4859/I4859,0)</f>
      </c>
      <c r="K4859" s="181" t="str">
        <f>1-EXP(-J4859)</f>
      </c>
      <c r="L4859" s="182" t="str">
        <f>IF(G4859=30,1,M4858)</f>
      </c>
      <c r="M4859" s="183" t="str">
        <f>L4859*(1-K4859)</f>
      </c>
    </row>
    <row r="4860">
      <c r="A4860" t="s">
        <v>167</v>
      </c>
      <c r="B4860" t="s">
        <v>257</v>
      </c>
      <c r="C4860" s="35" t="s">
        <v>259</v>
      </c>
      <c r="D4860" t="s">
        <v>530</v>
      </c>
      <c r="E4860" t="s">
        <v>548</v>
      </c>
      <c r="F4860" s="176" t="n">
        <v>2042</v>
      </c>
      <c r="G4860" s="177" t="n">
        <v>48</v>
      </c>
      <c r="H4860" s="178" t="n">
        <v>5862.62675890564</v>
      </c>
      <c r="I4860" s="179" t="n">
        <v>4115031.67416302</v>
      </c>
      <c r="J4860" s="180" t="str">
        <f>IF(I4860&gt;0,H4860/I4860,0)</f>
      </c>
      <c r="K4860" s="181" t="str">
        <f>1-EXP(-J4860)</f>
      </c>
      <c r="L4860" s="182" t="str">
        <f>IF(G4860=30,1,M4859)</f>
      </c>
      <c r="M4860" s="183" t="str">
        <f>L4860*(1-K4860)</f>
      </c>
    </row>
    <row r="4861">
      <c r="A4861" t="s">
        <v>167</v>
      </c>
      <c r="B4861" t="s">
        <v>257</v>
      </c>
      <c r="C4861" s="35" t="s">
        <v>259</v>
      </c>
      <c r="D4861" t="s">
        <v>530</v>
      </c>
      <c r="E4861" t="s">
        <v>548</v>
      </c>
      <c r="F4861" s="176" t="n">
        <v>2042</v>
      </c>
      <c r="G4861" s="177" t="n">
        <v>49</v>
      </c>
      <c r="H4861" s="178" t="n">
        <v>6236.0964724581</v>
      </c>
      <c r="I4861" s="179" t="n">
        <v>4055001.89221363</v>
      </c>
      <c r="J4861" s="180" t="str">
        <f>IF(I4861&gt;0,H4861/I4861,0)</f>
      </c>
      <c r="K4861" s="181" t="str">
        <f>1-EXP(-J4861)</f>
      </c>
      <c r="L4861" s="182" t="str">
        <f>IF(G4861=30,1,M4860)</f>
      </c>
      <c r="M4861" s="183" t="str">
        <f>L4861*(1-K4861)</f>
      </c>
    </row>
    <row r="4862">
      <c r="A4862" t="s">
        <v>167</v>
      </c>
      <c r="B4862" t="s">
        <v>257</v>
      </c>
      <c r="C4862" s="35" t="s">
        <v>259</v>
      </c>
      <c r="D4862" t="s">
        <v>530</v>
      </c>
      <c r="E4862" t="s">
        <v>548</v>
      </c>
      <c r="F4862" s="176" t="n">
        <v>2042</v>
      </c>
      <c r="G4862" s="177" t="n">
        <v>50</v>
      </c>
      <c r="H4862" s="178" t="n">
        <v>6727.30125102983</v>
      </c>
      <c r="I4862" s="179" t="n">
        <v>4028135.56196005</v>
      </c>
      <c r="J4862" s="180" t="str">
        <f>IF(I4862&gt;0,H4862/I4862,0)</f>
      </c>
      <c r="K4862" s="181" t="str">
        <f>1-EXP(-J4862)</f>
      </c>
      <c r="L4862" s="182" t="str">
        <f>IF(G4862=30,1,M4861)</f>
      </c>
      <c r="M4862" s="183" t="str">
        <f>L4862*(1-K4862)</f>
      </c>
    </row>
    <row r="4863">
      <c r="A4863" t="s">
        <v>167</v>
      </c>
      <c r="B4863" t="s">
        <v>257</v>
      </c>
      <c r="C4863" s="35" t="s">
        <v>259</v>
      </c>
      <c r="D4863" t="s">
        <v>530</v>
      </c>
      <c r="E4863" t="s">
        <v>548</v>
      </c>
      <c r="F4863" s="176" t="n">
        <v>2042</v>
      </c>
      <c r="G4863" s="177" t="n">
        <v>51</v>
      </c>
      <c r="H4863" s="178" t="n">
        <v>7560.91000399964</v>
      </c>
      <c r="I4863" s="179" t="n">
        <v>3994626.87800428</v>
      </c>
      <c r="J4863" s="180" t="str">
        <f>IF(I4863&gt;0,H4863/I4863,0)</f>
      </c>
      <c r="K4863" s="181" t="str">
        <f>1-EXP(-J4863)</f>
      </c>
      <c r="L4863" s="182" t="str">
        <f>IF(G4863=30,1,M4862)</f>
      </c>
      <c r="M4863" s="183" t="str">
        <f>L4863*(1-K4863)</f>
      </c>
    </row>
    <row r="4864">
      <c r="A4864" t="s">
        <v>167</v>
      </c>
      <c r="B4864" t="s">
        <v>257</v>
      </c>
      <c r="C4864" s="35" t="s">
        <v>259</v>
      </c>
      <c r="D4864" t="s">
        <v>530</v>
      </c>
      <c r="E4864" t="s">
        <v>548</v>
      </c>
      <c r="F4864" s="176" t="n">
        <v>2042</v>
      </c>
      <c r="G4864" s="177" t="n">
        <v>52</v>
      </c>
      <c r="H4864" s="178" t="n">
        <v>8161.98392295756</v>
      </c>
      <c r="I4864" s="179" t="n">
        <v>3963628.38502178</v>
      </c>
      <c r="J4864" s="180" t="str">
        <f>IF(I4864&gt;0,H4864/I4864,0)</f>
      </c>
      <c r="K4864" s="181" t="str">
        <f>1-EXP(-J4864)</f>
      </c>
      <c r="L4864" s="182" t="str">
        <f>IF(G4864=30,1,M4863)</f>
      </c>
      <c r="M4864" s="183" t="str">
        <f>L4864*(1-K4864)</f>
      </c>
    </row>
    <row r="4865">
      <c r="A4865" t="s">
        <v>167</v>
      </c>
      <c r="B4865" t="s">
        <v>257</v>
      </c>
      <c r="C4865" s="35" t="s">
        <v>259</v>
      </c>
      <c r="D4865" t="s">
        <v>530</v>
      </c>
      <c r="E4865" t="s">
        <v>548</v>
      </c>
      <c r="F4865" s="176" t="n">
        <v>2042</v>
      </c>
      <c r="G4865" s="177" t="n">
        <v>53</v>
      </c>
      <c r="H4865" s="178" t="n">
        <v>8867.55919779522</v>
      </c>
      <c r="I4865" s="179" t="n">
        <v>3953346.03250787</v>
      </c>
      <c r="J4865" s="180" t="str">
        <f>IF(I4865&gt;0,H4865/I4865,0)</f>
      </c>
      <c r="K4865" s="181" t="str">
        <f>1-EXP(-J4865)</f>
      </c>
      <c r="L4865" s="182" t="str">
        <f>IF(G4865=30,1,M4864)</f>
      </c>
      <c r="M4865" s="183" t="str">
        <f>L4865*(1-K4865)</f>
      </c>
    </row>
    <row r="4866">
      <c r="A4866" t="s">
        <v>167</v>
      </c>
      <c r="B4866" t="s">
        <v>257</v>
      </c>
      <c r="C4866" s="35" t="s">
        <v>259</v>
      </c>
      <c r="D4866" t="s">
        <v>530</v>
      </c>
      <c r="E4866" t="s">
        <v>548</v>
      </c>
      <c r="F4866" s="176" t="n">
        <v>2042</v>
      </c>
      <c r="G4866" s="177" t="n">
        <v>54</v>
      </c>
      <c r="H4866" s="178" t="n">
        <v>9657.87682224211</v>
      </c>
      <c r="I4866" s="179" t="n">
        <v>3897083.62360926</v>
      </c>
      <c r="J4866" s="180" t="str">
        <f>IF(I4866&gt;0,H4866/I4866,0)</f>
      </c>
      <c r="K4866" s="181" t="str">
        <f>1-EXP(-J4866)</f>
      </c>
      <c r="L4866" s="182" t="str">
        <f>IF(G4866=30,1,M4865)</f>
      </c>
      <c r="M4866" s="183" t="str">
        <f>L4866*(1-K4866)</f>
      </c>
    </row>
    <row r="4867">
      <c r="A4867" t="s">
        <v>167</v>
      </c>
      <c r="B4867" t="s">
        <v>257</v>
      </c>
      <c r="C4867" s="35" t="s">
        <v>259</v>
      </c>
      <c r="D4867" t="s">
        <v>530</v>
      </c>
      <c r="E4867" t="s">
        <v>548</v>
      </c>
      <c r="F4867" s="176" t="n">
        <v>2042</v>
      </c>
      <c r="G4867" s="177" t="n">
        <v>55</v>
      </c>
      <c r="H4867" s="178" t="n">
        <v>10489.5211992212</v>
      </c>
      <c r="I4867" s="179" t="n">
        <v>3831467.99029573</v>
      </c>
      <c r="J4867" s="180" t="str">
        <f>IF(I4867&gt;0,H4867/I4867,0)</f>
      </c>
      <c r="K4867" s="181" t="str">
        <f>1-EXP(-J4867)</f>
      </c>
      <c r="L4867" s="182" t="str">
        <f>IF(G4867=30,1,M4866)</f>
      </c>
      <c r="M4867" s="183" t="str">
        <f>L4867*(1-K4867)</f>
      </c>
    </row>
    <row r="4868">
      <c r="A4868" t="s">
        <v>167</v>
      </c>
      <c r="B4868" t="s">
        <v>257</v>
      </c>
      <c r="C4868" s="35" t="s">
        <v>259</v>
      </c>
      <c r="D4868" t="s">
        <v>530</v>
      </c>
      <c r="E4868" t="s">
        <v>548</v>
      </c>
      <c r="F4868" s="176" t="n">
        <v>2042</v>
      </c>
      <c r="G4868" s="177" t="n">
        <v>56</v>
      </c>
      <c r="H4868" s="178" t="n">
        <v>11459.8994714721</v>
      </c>
      <c r="I4868" s="179" t="n">
        <v>3822873.23308781</v>
      </c>
      <c r="J4868" s="180" t="str">
        <f>IF(I4868&gt;0,H4868/I4868,0)</f>
      </c>
      <c r="K4868" s="181" t="str">
        <f>1-EXP(-J4868)</f>
      </c>
      <c r="L4868" s="182" t="str">
        <f>IF(G4868=30,1,M4867)</f>
      </c>
      <c r="M4868" s="183" t="str">
        <f>L4868*(1-K4868)</f>
      </c>
    </row>
    <row r="4869">
      <c r="A4869" t="s">
        <v>167</v>
      </c>
      <c r="B4869" t="s">
        <v>257</v>
      </c>
      <c r="C4869" s="35" t="s">
        <v>259</v>
      </c>
      <c r="D4869" t="s">
        <v>530</v>
      </c>
      <c r="E4869" t="s">
        <v>548</v>
      </c>
      <c r="F4869" s="176" t="n">
        <v>2042</v>
      </c>
      <c r="G4869" s="177" t="n">
        <v>57</v>
      </c>
      <c r="H4869" s="178" t="n">
        <v>12814.1048332379</v>
      </c>
      <c r="I4869" s="179" t="n">
        <v>3865592.15306014</v>
      </c>
      <c r="J4869" s="180" t="str">
        <f>IF(I4869&gt;0,H4869/I4869,0)</f>
      </c>
      <c r="K4869" s="181" t="str">
        <f>1-EXP(-J4869)</f>
      </c>
      <c r="L4869" s="182" t="str">
        <f>IF(G4869=30,1,M4868)</f>
      </c>
      <c r="M4869" s="183" t="str">
        <f>L4869*(1-K4869)</f>
      </c>
    </row>
    <row r="4870">
      <c r="A4870" t="s">
        <v>167</v>
      </c>
      <c r="B4870" t="s">
        <v>257</v>
      </c>
      <c r="C4870" s="35" t="s">
        <v>259</v>
      </c>
      <c r="D4870" t="s">
        <v>530</v>
      </c>
      <c r="E4870" t="s">
        <v>548</v>
      </c>
      <c r="F4870" s="176" t="n">
        <v>2042</v>
      </c>
      <c r="G4870" s="177" t="n">
        <v>58</v>
      </c>
      <c r="H4870" s="178" t="n">
        <v>14169.0828231493</v>
      </c>
      <c r="I4870" s="179" t="n">
        <v>3866421.57548667</v>
      </c>
      <c r="J4870" s="180" t="str">
        <f>IF(I4870&gt;0,H4870/I4870,0)</f>
      </c>
      <c r="K4870" s="181" t="str">
        <f>1-EXP(-J4870)</f>
      </c>
      <c r="L4870" s="182" t="str">
        <f>IF(G4870=30,1,M4869)</f>
      </c>
      <c r="M4870" s="183" t="str">
        <f>L4870*(1-K4870)</f>
      </c>
    </row>
    <row r="4871">
      <c r="A4871" t="s">
        <v>167</v>
      </c>
      <c r="B4871" t="s">
        <v>257</v>
      </c>
      <c r="C4871" s="35" t="s">
        <v>259</v>
      </c>
      <c r="D4871" t="s">
        <v>530</v>
      </c>
      <c r="E4871" t="s">
        <v>548</v>
      </c>
      <c r="F4871" s="176" t="n">
        <v>2042</v>
      </c>
      <c r="G4871" s="177" t="n">
        <v>59</v>
      </c>
      <c r="H4871" s="178" t="n">
        <v>14665.1877386634</v>
      </c>
      <c r="I4871" s="179" t="n">
        <v>3811526.85892786</v>
      </c>
      <c r="J4871" s="180" t="str">
        <f>IF(I4871&gt;0,H4871/I4871,0)</f>
      </c>
      <c r="K4871" s="181" t="str">
        <f>1-EXP(-J4871)</f>
      </c>
      <c r="L4871" s="182" t="str">
        <f>IF(G4871=30,1,M4870)</f>
      </c>
      <c r="M4871" s="183" t="str">
        <f>L4871*(1-K4871)</f>
      </c>
    </row>
    <row r="4872">
      <c r="A4872" t="s">
        <v>167</v>
      </c>
      <c r="B4872" t="s">
        <v>257</v>
      </c>
      <c r="C4872" s="35" t="s">
        <v>259</v>
      </c>
      <c r="D4872" t="s">
        <v>530</v>
      </c>
      <c r="E4872" t="s">
        <v>548</v>
      </c>
      <c r="F4872" s="176" t="n">
        <v>2042</v>
      </c>
      <c r="G4872" s="177" t="n">
        <v>60</v>
      </c>
      <c r="H4872" s="178" t="n">
        <v>15296.3853029926</v>
      </c>
      <c r="I4872" s="179" t="n">
        <v>3732897.14445453</v>
      </c>
      <c r="J4872" s="180" t="str">
        <f>IF(I4872&gt;0,H4872/I4872,0)</f>
      </c>
      <c r="K4872" s="181" t="str">
        <f>1-EXP(-J4872)</f>
      </c>
      <c r="L4872" s="182" t="str">
        <f>IF(G4872=30,1,M4871)</f>
      </c>
      <c r="M4872" s="183" t="str">
        <f>L4872*(1-K4872)</f>
      </c>
    </row>
    <row r="4873">
      <c r="A4873" t="s">
        <v>167</v>
      </c>
      <c r="B4873" t="s">
        <v>257</v>
      </c>
      <c r="C4873" s="35" t="s">
        <v>259</v>
      </c>
      <c r="D4873" t="s">
        <v>530</v>
      </c>
      <c r="E4873" t="s">
        <v>548</v>
      </c>
      <c r="F4873" s="176" t="n">
        <v>2042</v>
      </c>
      <c r="G4873" s="177" t="n">
        <v>61</v>
      </c>
      <c r="H4873" s="178" t="n">
        <v>15947.9345829015</v>
      </c>
      <c r="I4873" s="179" t="n">
        <v>3647254.66617505</v>
      </c>
      <c r="J4873" s="180" t="str">
        <f>IF(I4873&gt;0,H4873/I4873,0)</f>
      </c>
      <c r="K4873" s="181" t="str">
        <f>1-EXP(-J4873)</f>
      </c>
      <c r="L4873" s="182" t="str">
        <f>IF(G4873=30,1,M4872)</f>
      </c>
      <c r="M4873" s="183" t="str">
        <f>L4873*(1-K4873)</f>
      </c>
    </row>
    <row r="4874">
      <c r="A4874" t="s">
        <v>167</v>
      </c>
      <c r="B4874" t="s">
        <v>257</v>
      </c>
      <c r="C4874" s="35" t="s">
        <v>259</v>
      </c>
      <c r="D4874" t="s">
        <v>530</v>
      </c>
      <c r="E4874" t="s">
        <v>548</v>
      </c>
      <c r="F4874" s="176" t="n">
        <v>2042</v>
      </c>
      <c r="G4874" s="177" t="n">
        <v>62</v>
      </c>
      <c r="H4874" s="178" t="n">
        <v>16818.7469862982</v>
      </c>
      <c r="I4874" s="179" t="n">
        <v>3565290.24907679</v>
      </c>
      <c r="J4874" s="180" t="str">
        <f>IF(I4874&gt;0,H4874/I4874,0)</f>
      </c>
      <c r="K4874" s="181" t="str">
        <f>1-EXP(-J4874)</f>
      </c>
      <c r="L4874" s="182" t="str">
        <f>IF(G4874=30,1,M4873)</f>
      </c>
      <c r="M4874" s="183" t="str">
        <f>L4874*(1-K4874)</f>
      </c>
    </row>
    <row r="4875">
      <c r="A4875" t="s">
        <v>167</v>
      </c>
      <c r="B4875" t="s">
        <v>257</v>
      </c>
      <c r="C4875" s="35" t="s">
        <v>259</v>
      </c>
      <c r="D4875" t="s">
        <v>530</v>
      </c>
      <c r="E4875" t="s">
        <v>548</v>
      </c>
      <c r="F4875" s="176" t="n">
        <v>2042</v>
      </c>
      <c r="G4875" s="177" t="n">
        <v>63</v>
      </c>
      <c r="H4875" s="178" t="n">
        <v>17691.7852047799</v>
      </c>
      <c r="I4875" s="179" t="n">
        <v>3469310.20736596</v>
      </c>
      <c r="J4875" s="180" t="str">
        <f>IF(I4875&gt;0,H4875/I4875,0)</f>
      </c>
      <c r="K4875" s="181" t="str">
        <f>1-EXP(-J4875)</f>
      </c>
      <c r="L4875" s="182" t="str">
        <f>IF(G4875=30,1,M4874)</f>
      </c>
      <c r="M4875" s="183" t="str">
        <f>L4875*(1-K4875)</f>
      </c>
    </row>
    <row r="4876">
      <c r="A4876" t="s">
        <v>167</v>
      </c>
      <c r="B4876" t="s">
        <v>257</v>
      </c>
      <c r="C4876" s="35" t="s">
        <v>259</v>
      </c>
      <c r="D4876" t="s">
        <v>530</v>
      </c>
      <c r="E4876" t="s">
        <v>548</v>
      </c>
      <c r="F4876" s="176" t="n">
        <v>2042</v>
      </c>
      <c r="G4876" s="177" t="n">
        <v>64</v>
      </c>
      <c r="H4876" s="178" t="n">
        <v>18777.1404068755</v>
      </c>
      <c r="I4876" s="179" t="n">
        <v>3350405.00645358</v>
      </c>
      <c r="J4876" s="180" t="str">
        <f>IF(I4876&gt;0,H4876/I4876,0)</f>
      </c>
      <c r="K4876" s="181" t="str">
        <f>1-EXP(-J4876)</f>
      </c>
      <c r="L4876" s="182" t="str">
        <f>IF(G4876=30,1,M4875)</f>
      </c>
      <c r="M4876" s="183" t="str">
        <f>L4876*(1-K4876)</f>
      </c>
    </row>
    <row r="4877">
      <c r="A4877" t="s">
        <v>167</v>
      </c>
      <c r="B4877" t="s">
        <v>257</v>
      </c>
      <c r="C4877" s="35" t="s">
        <v>259</v>
      </c>
      <c r="D4877" t="s">
        <v>530</v>
      </c>
      <c r="E4877" t="s">
        <v>548</v>
      </c>
      <c r="F4877" s="176" t="n">
        <v>2042</v>
      </c>
      <c r="G4877" s="177" t="n">
        <v>65</v>
      </c>
      <c r="H4877" s="178" t="n">
        <v>19786.1853755347</v>
      </c>
      <c r="I4877" s="179" t="n">
        <v>3234094.29453409</v>
      </c>
      <c r="J4877" s="180" t="str">
        <f>IF(I4877&gt;0,H4877/I4877,0)</f>
      </c>
      <c r="K4877" s="181" t="str">
        <f>1-EXP(-J4877)</f>
      </c>
      <c r="L4877" s="182" t="str">
        <f>IF(G4877=30,1,M4876)</f>
      </c>
      <c r="M4877" s="183" t="str">
        <f>L4877*(1-K4877)</f>
      </c>
    </row>
    <row r="4878">
      <c r="A4878" t="s">
        <v>167</v>
      </c>
      <c r="B4878" t="s">
        <v>257</v>
      </c>
      <c r="C4878" s="35" t="s">
        <v>259</v>
      </c>
      <c r="D4878" t="s">
        <v>530</v>
      </c>
      <c r="E4878" t="s">
        <v>548</v>
      </c>
      <c r="F4878" s="176" t="n">
        <v>2042</v>
      </c>
      <c r="G4878" s="177" t="n">
        <v>66</v>
      </c>
      <c r="H4878" s="178" t="n">
        <v>20224.5532488179</v>
      </c>
      <c r="I4878" s="179" t="n">
        <v>3129042.15850778</v>
      </c>
      <c r="J4878" s="180" t="str">
        <f>IF(I4878&gt;0,H4878/I4878,0)</f>
      </c>
      <c r="K4878" s="181" t="str">
        <f>1-EXP(-J4878)</f>
      </c>
      <c r="L4878" s="182" t="str">
        <f>IF(G4878=30,1,M4877)</f>
      </c>
      <c r="M4878" s="183" t="str">
        <f>L4878*(1-K4878)</f>
      </c>
    </row>
    <row r="4879">
      <c r="A4879" t="s">
        <v>167</v>
      </c>
      <c r="B4879" t="s">
        <v>257</v>
      </c>
      <c r="C4879" s="35" t="s">
        <v>259</v>
      </c>
      <c r="D4879" t="s">
        <v>530</v>
      </c>
      <c r="E4879" t="s">
        <v>548</v>
      </c>
      <c r="F4879" s="176" t="n">
        <v>2042</v>
      </c>
      <c r="G4879" s="177" t="n">
        <v>67</v>
      </c>
      <c r="H4879" s="178" t="n">
        <v>21219.2159492894</v>
      </c>
      <c r="I4879" s="179" t="n">
        <v>3011298.33230937</v>
      </c>
      <c r="J4879" s="180" t="str">
        <f>IF(I4879&gt;0,H4879/I4879,0)</f>
      </c>
      <c r="K4879" s="181" t="str">
        <f>1-EXP(-J4879)</f>
      </c>
      <c r="L4879" s="182" t="str">
        <f>IF(G4879=30,1,M4878)</f>
      </c>
      <c r="M4879" s="183" t="str">
        <f>L4879*(1-K4879)</f>
      </c>
    </row>
    <row r="4880">
      <c r="A4880" t="s">
        <v>167</v>
      </c>
      <c r="B4880" t="s">
        <v>257</v>
      </c>
      <c r="C4880" s="35" t="s">
        <v>259</v>
      </c>
      <c r="D4880" t="s">
        <v>530</v>
      </c>
      <c r="E4880" t="s">
        <v>548</v>
      </c>
      <c r="F4880" s="176" t="n">
        <v>2042</v>
      </c>
      <c r="G4880" s="177" t="n">
        <v>68</v>
      </c>
      <c r="H4880" s="178" t="n">
        <v>22233.1661551608</v>
      </c>
      <c r="I4880" s="179" t="n">
        <v>2904593.30425502</v>
      </c>
      <c r="J4880" s="180" t="str">
        <f>IF(I4880&gt;0,H4880/I4880,0)</f>
      </c>
      <c r="K4880" s="181" t="str">
        <f>1-EXP(-J4880)</f>
      </c>
      <c r="L4880" s="182" t="str">
        <f>IF(G4880=30,1,M4879)</f>
      </c>
      <c r="M4880" s="183" t="str">
        <f>L4880*(1-K4880)</f>
      </c>
    </row>
    <row r="4881">
      <c r="A4881" t="s">
        <v>167</v>
      </c>
      <c r="B4881" t="s">
        <v>257</v>
      </c>
      <c r="C4881" s="35" t="s">
        <v>259</v>
      </c>
      <c r="D4881" t="s">
        <v>530</v>
      </c>
      <c r="E4881" t="s">
        <v>548</v>
      </c>
      <c r="F4881" s="176" t="n">
        <v>2042</v>
      </c>
      <c r="G4881" s="177" t="n">
        <v>69</v>
      </c>
      <c r="H4881" s="178" t="n">
        <v>22582.051703841</v>
      </c>
      <c r="I4881" s="179" t="n">
        <v>2796596.91003839</v>
      </c>
      <c r="J4881" s="180" t="str">
        <f>IF(I4881&gt;0,H4881/I4881,0)</f>
      </c>
      <c r="K4881" s="181" t="str">
        <f>1-EXP(-J4881)</f>
      </c>
      <c r="L4881" s="182" t="str">
        <f>IF(G4881=30,1,M4880)</f>
      </c>
      <c r="M4881" s="183" t="str">
        <f>L4881*(1-K4881)</f>
      </c>
    </row>
    <row r="4882">
      <c r="A4882" t="s">
        <v>167</v>
      </c>
      <c r="B4882" t="s">
        <v>257</v>
      </c>
      <c r="C4882" s="35" t="s">
        <v>259</v>
      </c>
      <c r="D4882" t="s">
        <v>530</v>
      </c>
      <c r="E4882" t="s">
        <v>548</v>
      </c>
      <c r="F4882" s="176" t="n">
        <v>2043</v>
      </c>
      <c r="G4882" s="177" t="n">
        <v>30</v>
      </c>
      <c r="H4882" s="178" t="n">
        <v>739.634148451041</v>
      </c>
      <c r="I4882" s="179" t="n">
        <v>4831885.36905639</v>
      </c>
      <c r="J4882" s="180" t="str">
        <f>IF(I4882&gt;0,H4882/I4882,0)</f>
      </c>
      <c r="K4882" s="181" t="str">
        <f>1-EXP(-J4882)</f>
      </c>
      <c r="L4882" s="182" t="str">
        <f>IF(G4882=30,1,M4881)</f>
      </c>
      <c r="M4882" s="183" t="str">
        <f>L4882*(1-K4882)</f>
      </c>
    </row>
    <row r="4883">
      <c r="A4883" t="s">
        <v>167</v>
      </c>
      <c r="B4883" t="s">
        <v>257</v>
      </c>
      <c r="C4883" s="35" t="s">
        <v>259</v>
      </c>
      <c r="D4883" t="s">
        <v>530</v>
      </c>
      <c r="E4883" t="s">
        <v>548</v>
      </c>
      <c r="F4883" s="176" t="n">
        <v>2043</v>
      </c>
      <c r="G4883" s="177" t="n">
        <v>31</v>
      </c>
      <c r="H4883" s="178" t="n">
        <v>1064.35171109348</v>
      </c>
      <c r="I4883" s="179" t="n">
        <v>4875569.25395729</v>
      </c>
      <c r="J4883" s="180" t="str">
        <f>IF(I4883&gt;0,H4883/I4883,0)</f>
      </c>
      <c r="K4883" s="181" t="str">
        <f>1-EXP(-J4883)</f>
      </c>
      <c r="L4883" s="182" t="str">
        <f>IF(G4883=30,1,M4882)</f>
      </c>
      <c r="M4883" s="183" t="str">
        <f>L4883*(1-K4883)</f>
      </c>
    </row>
    <row r="4884">
      <c r="A4884" t="s">
        <v>167</v>
      </c>
      <c r="B4884" t="s">
        <v>257</v>
      </c>
      <c r="C4884" s="35" t="s">
        <v>259</v>
      </c>
      <c r="D4884" t="s">
        <v>530</v>
      </c>
      <c r="E4884" t="s">
        <v>548</v>
      </c>
      <c r="F4884" s="176" t="n">
        <v>2043</v>
      </c>
      <c r="G4884" s="177" t="n">
        <v>32</v>
      </c>
      <c r="H4884" s="178" t="n">
        <v>1091.75095695126</v>
      </c>
      <c r="I4884" s="179" t="n">
        <v>4796087.17741302</v>
      </c>
      <c r="J4884" s="180" t="str">
        <f>IF(I4884&gt;0,H4884/I4884,0)</f>
      </c>
      <c r="K4884" s="181" t="str">
        <f>1-EXP(-J4884)</f>
      </c>
      <c r="L4884" s="182" t="str">
        <f>IF(G4884=30,1,M4883)</f>
      </c>
      <c r="M4884" s="183" t="str">
        <f>L4884*(1-K4884)</f>
      </c>
    </row>
    <row r="4885">
      <c r="A4885" t="s">
        <v>167</v>
      </c>
      <c r="B4885" t="s">
        <v>257</v>
      </c>
      <c r="C4885" s="35" t="s">
        <v>259</v>
      </c>
      <c r="D4885" t="s">
        <v>530</v>
      </c>
      <c r="E4885" t="s">
        <v>548</v>
      </c>
      <c r="F4885" s="176" t="n">
        <v>2043</v>
      </c>
      <c r="G4885" s="177" t="n">
        <v>33</v>
      </c>
      <c r="H4885" s="178" t="n">
        <v>1129.17371260109</v>
      </c>
      <c r="I4885" s="179" t="n">
        <v>4695083.42376255</v>
      </c>
      <c r="J4885" s="180" t="str">
        <f>IF(I4885&gt;0,H4885/I4885,0)</f>
      </c>
      <c r="K4885" s="181" t="str">
        <f>1-EXP(-J4885)</f>
      </c>
      <c r="L4885" s="182" t="str">
        <f>IF(G4885=30,1,M4884)</f>
      </c>
      <c r="M4885" s="183" t="str">
        <f>L4885*(1-K4885)</f>
      </c>
    </row>
    <row r="4886">
      <c r="A4886" t="s">
        <v>167</v>
      </c>
      <c r="B4886" t="s">
        <v>257</v>
      </c>
      <c r="C4886" s="35" t="s">
        <v>259</v>
      </c>
      <c r="D4886" t="s">
        <v>530</v>
      </c>
      <c r="E4886" t="s">
        <v>548</v>
      </c>
      <c r="F4886" s="176" t="n">
        <v>2043</v>
      </c>
      <c r="G4886" s="177" t="n">
        <v>34</v>
      </c>
      <c r="H4886" s="178" t="n">
        <v>1181.16423334132</v>
      </c>
      <c r="I4886" s="179" t="n">
        <v>4638386.56106323</v>
      </c>
      <c r="J4886" s="180" t="str">
        <f>IF(I4886&gt;0,H4886/I4886,0)</f>
      </c>
      <c r="K4886" s="181" t="str">
        <f>1-EXP(-J4886)</f>
      </c>
      <c r="L4886" s="182" t="str">
        <f>IF(G4886=30,1,M4885)</f>
      </c>
      <c r="M4886" s="183" t="str">
        <f>L4886*(1-K4886)</f>
      </c>
    </row>
    <row r="4887">
      <c r="A4887" t="s">
        <v>167</v>
      </c>
      <c r="B4887" t="s">
        <v>257</v>
      </c>
      <c r="C4887" s="35" t="s">
        <v>259</v>
      </c>
      <c r="D4887" t="s">
        <v>530</v>
      </c>
      <c r="E4887" t="s">
        <v>548</v>
      </c>
      <c r="F4887" s="176" t="n">
        <v>2043</v>
      </c>
      <c r="G4887" s="177" t="n">
        <v>35</v>
      </c>
      <c r="H4887" s="178" t="n">
        <v>1267.65016640266</v>
      </c>
      <c r="I4887" s="179" t="n">
        <v>4630249.49380413</v>
      </c>
      <c r="J4887" s="180" t="str">
        <f>IF(I4887&gt;0,H4887/I4887,0)</f>
      </c>
      <c r="K4887" s="181" t="str">
        <f>1-EXP(-J4887)</f>
      </c>
      <c r="L4887" s="182" t="str">
        <f>IF(G4887=30,1,M4886)</f>
      </c>
      <c r="M4887" s="183" t="str">
        <f>L4887*(1-K4887)</f>
      </c>
    </row>
    <row r="4888">
      <c r="A4888" t="s">
        <v>167</v>
      </c>
      <c r="B4888" t="s">
        <v>257</v>
      </c>
      <c r="C4888" s="35" t="s">
        <v>259</v>
      </c>
      <c r="D4888" t="s">
        <v>530</v>
      </c>
      <c r="E4888" t="s">
        <v>548</v>
      </c>
      <c r="F4888" s="176" t="n">
        <v>2043</v>
      </c>
      <c r="G4888" s="177" t="n">
        <v>36</v>
      </c>
      <c r="H4888" s="178" t="n">
        <v>1608.210483754</v>
      </c>
      <c r="I4888" s="179" t="n">
        <v>4602009.48530932</v>
      </c>
      <c r="J4888" s="180" t="str">
        <f>IF(I4888&gt;0,H4888/I4888,0)</f>
      </c>
      <c r="K4888" s="181" t="str">
        <f>1-EXP(-J4888)</f>
      </c>
      <c r="L4888" s="182" t="str">
        <f>IF(G4888=30,1,M4887)</f>
      </c>
      <c r="M4888" s="183" t="str">
        <f>L4888*(1-K4888)</f>
      </c>
    </row>
    <row r="4889">
      <c r="A4889" t="s">
        <v>167</v>
      </c>
      <c r="B4889" t="s">
        <v>257</v>
      </c>
      <c r="C4889" s="35" t="s">
        <v>259</v>
      </c>
      <c r="D4889" t="s">
        <v>530</v>
      </c>
      <c r="E4889" t="s">
        <v>548</v>
      </c>
      <c r="F4889" s="176" t="n">
        <v>2043</v>
      </c>
      <c r="G4889" s="177" t="n">
        <v>37</v>
      </c>
      <c r="H4889" s="178" t="n">
        <v>1723.20052545549</v>
      </c>
      <c r="I4889" s="179" t="n">
        <v>4530261.92260713</v>
      </c>
      <c r="J4889" s="180" t="str">
        <f>IF(I4889&gt;0,H4889/I4889,0)</f>
      </c>
      <c r="K4889" s="181" t="str">
        <f>1-EXP(-J4889)</f>
      </c>
      <c r="L4889" s="182" t="str">
        <f>IF(G4889=30,1,M4888)</f>
      </c>
      <c r="M4889" s="183" t="str">
        <f>L4889*(1-K4889)</f>
      </c>
    </row>
    <row r="4890">
      <c r="A4890" t="s">
        <v>167</v>
      </c>
      <c r="B4890" t="s">
        <v>257</v>
      </c>
      <c r="C4890" s="35" t="s">
        <v>259</v>
      </c>
      <c r="D4890" t="s">
        <v>530</v>
      </c>
      <c r="E4890" t="s">
        <v>548</v>
      </c>
      <c r="F4890" s="176" t="n">
        <v>2043</v>
      </c>
      <c r="G4890" s="177" t="n">
        <v>38</v>
      </c>
      <c r="H4890" s="178" t="n">
        <v>1848.43834441355</v>
      </c>
      <c r="I4890" s="179" t="n">
        <v>4435694.53761702</v>
      </c>
      <c r="J4890" s="180" t="str">
        <f>IF(I4890&gt;0,H4890/I4890,0)</f>
      </c>
      <c r="K4890" s="181" t="str">
        <f>1-EXP(-J4890)</f>
      </c>
      <c r="L4890" s="182" t="str">
        <f>IF(G4890=30,1,M4889)</f>
      </c>
      <c r="M4890" s="183" t="str">
        <f>L4890*(1-K4890)</f>
      </c>
    </row>
    <row r="4891">
      <c r="A4891" t="s">
        <v>167</v>
      </c>
      <c r="B4891" t="s">
        <v>257</v>
      </c>
      <c r="C4891" s="35" t="s">
        <v>259</v>
      </c>
      <c r="D4891" t="s">
        <v>530</v>
      </c>
      <c r="E4891" t="s">
        <v>548</v>
      </c>
      <c r="F4891" s="176" t="n">
        <v>2043</v>
      </c>
      <c r="G4891" s="177" t="n">
        <v>39</v>
      </c>
      <c r="H4891" s="178" t="n">
        <v>1933.1099416821</v>
      </c>
      <c r="I4891" s="179" t="n">
        <v>4337371.52341167</v>
      </c>
      <c r="J4891" s="180" t="str">
        <f>IF(I4891&gt;0,H4891/I4891,0)</f>
      </c>
      <c r="K4891" s="181" t="str">
        <f>1-EXP(-J4891)</f>
      </c>
      <c r="L4891" s="182" t="str">
        <f>IF(G4891=30,1,M4890)</f>
      </c>
      <c r="M4891" s="183" t="str">
        <f>L4891*(1-K4891)</f>
      </c>
    </row>
    <row r="4892">
      <c r="A4892" t="s">
        <v>167</v>
      </c>
      <c r="B4892" t="s">
        <v>257</v>
      </c>
      <c r="C4892" s="35" t="s">
        <v>259</v>
      </c>
      <c r="D4892" t="s">
        <v>530</v>
      </c>
      <c r="E4892" t="s">
        <v>548</v>
      </c>
      <c r="F4892" s="176" t="n">
        <v>2043</v>
      </c>
      <c r="G4892" s="177" t="n">
        <v>40</v>
      </c>
      <c r="H4892" s="178" t="n">
        <v>2117.90659154756</v>
      </c>
      <c r="I4892" s="179" t="n">
        <v>4292532.38426147</v>
      </c>
      <c r="J4892" s="180" t="str">
        <f>IF(I4892&gt;0,H4892/I4892,0)</f>
      </c>
      <c r="K4892" s="181" t="str">
        <f>1-EXP(-J4892)</f>
      </c>
      <c r="L4892" s="182" t="str">
        <f>IF(G4892=30,1,M4891)</f>
      </c>
      <c r="M4892" s="183" t="str">
        <f>L4892*(1-K4892)</f>
      </c>
    </row>
    <row r="4893">
      <c r="A4893" t="s">
        <v>167</v>
      </c>
      <c r="B4893" t="s">
        <v>257</v>
      </c>
      <c r="C4893" s="35" t="s">
        <v>259</v>
      </c>
      <c r="D4893" t="s">
        <v>530</v>
      </c>
      <c r="E4893" t="s">
        <v>548</v>
      </c>
      <c r="F4893" s="176" t="n">
        <v>2043</v>
      </c>
      <c r="G4893" s="177" t="n">
        <v>41</v>
      </c>
      <c r="H4893" s="178" t="n">
        <v>2776.72161590734</v>
      </c>
      <c r="I4893" s="179" t="n">
        <v>4269927.59368263</v>
      </c>
      <c r="J4893" s="180" t="str">
        <f>IF(I4893&gt;0,H4893/I4893,0)</f>
      </c>
      <c r="K4893" s="181" t="str">
        <f>1-EXP(-J4893)</f>
      </c>
      <c r="L4893" s="182" t="str">
        <f>IF(G4893=30,1,M4892)</f>
      </c>
      <c r="M4893" s="183" t="str">
        <f>L4893*(1-K4893)</f>
      </c>
    </row>
    <row r="4894">
      <c r="A4894" t="s">
        <v>167</v>
      </c>
      <c r="B4894" t="s">
        <v>257</v>
      </c>
      <c r="C4894" s="35" t="s">
        <v>259</v>
      </c>
      <c r="D4894" t="s">
        <v>530</v>
      </c>
      <c r="E4894" t="s">
        <v>548</v>
      </c>
      <c r="F4894" s="176" t="n">
        <v>2043</v>
      </c>
      <c r="G4894" s="177" t="n">
        <v>42</v>
      </c>
      <c r="H4894" s="178" t="n">
        <v>3087.9143558267</v>
      </c>
      <c r="I4894" s="179" t="n">
        <v>4247221.96488648</v>
      </c>
      <c r="J4894" s="180" t="str">
        <f>IF(I4894&gt;0,H4894/I4894,0)</f>
      </c>
      <c r="K4894" s="181" t="str">
        <f>1-EXP(-J4894)</f>
      </c>
      <c r="L4894" s="182" t="str">
        <f>IF(G4894=30,1,M4893)</f>
      </c>
      <c r="M4894" s="183" t="str">
        <f>L4894*(1-K4894)</f>
      </c>
    </row>
    <row r="4895">
      <c r="A4895" t="s">
        <v>167</v>
      </c>
      <c r="B4895" t="s">
        <v>257</v>
      </c>
      <c r="C4895" s="35" t="s">
        <v>259</v>
      </c>
      <c r="D4895" t="s">
        <v>530</v>
      </c>
      <c r="E4895" t="s">
        <v>548</v>
      </c>
      <c r="F4895" s="176" t="n">
        <v>2043</v>
      </c>
      <c r="G4895" s="177" t="n">
        <v>43</v>
      </c>
      <c r="H4895" s="178" t="n">
        <v>3464.89214410453</v>
      </c>
      <c r="I4895" s="179" t="n">
        <v>4243401.27338211</v>
      </c>
      <c r="J4895" s="180" t="str">
        <f>IF(I4895&gt;0,H4895/I4895,0)</f>
      </c>
      <c r="K4895" s="181" t="str">
        <f>1-EXP(-J4895)</f>
      </c>
      <c r="L4895" s="182" t="str">
        <f>IF(G4895=30,1,M4894)</f>
      </c>
      <c r="M4895" s="183" t="str">
        <f>L4895*(1-K4895)</f>
      </c>
    </row>
    <row r="4896">
      <c r="A4896" t="s">
        <v>167</v>
      </c>
      <c r="B4896" t="s">
        <v>257</v>
      </c>
      <c r="C4896" s="35" t="s">
        <v>259</v>
      </c>
      <c r="D4896" t="s">
        <v>530</v>
      </c>
      <c r="E4896" t="s">
        <v>548</v>
      </c>
      <c r="F4896" s="176" t="n">
        <v>2043</v>
      </c>
      <c r="G4896" s="177" t="n">
        <v>44</v>
      </c>
      <c r="H4896" s="178" t="n">
        <v>3702.51402890928</v>
      </c>
      <c r="I4896" s="179" t="n">
        <v>4276938.19654962</v>
      </c>
      <c r="J4896" s="180" t="str">
        <f>IF(I4896&gt;0,H4896/I4896,0)</f>
      </c>
      <c r="K4896" s="181" t="str">
        <f>1-EXP(-J4896)</f>
      </c>
      <c r="L4896" s="182" t="str">
        <f>IF(G4896=30,1,M4895)</f>
      </c>
      <c r="M4896" s="183" t="str">
        <f>L4896*(1-K4896)</f>
      </c>
    </row>
    <row r="4897">
      <c r="A4897" t="s">
        <v>167</v>
      </c>
      <c r="B4897" t="s">
        <v>257</v>
      </c>
      <c r="C4897" s="35" t="s">
        <v>259</v>
      </c>
      <c r="D4897" t="s">
        <v>530</v>
      </c>
      <c r="E4897" t="s">
        <v>548</v>
      </c>
      <c r="F4897" s="176" t="n">
        <v>2043</v>
      </c>
      <c r="G4897" s="177" t="n">
        <v>45</v>
      </c>
      <c r="H4897" s="178" t="n">
        <v>4041.38252703792</v>
      </c>
      <c r="I4897" s="179" t="n">
        <v>4312516.72623984</v>
      </c>
      <c r="J4897" s="180" t="str">
        <f>IF(I4897&gt;0,H4897/I4897,0)</f>
      </c>
      <c r="K4897" s="181" t="str">
        <f>1-EXP(-J4897)</f>
      </c>
      <c r="L4897" s="182" t="str">
        <f>IF(G4897=30,1,M4896)</f>
      </c>
      <c r="M4897" s="183" t="str">
        <f>L4897*(1-K4897)</f>
      </c>
    </row>
    <row r="4898">
      <c r="A4898" t="s">
        <v>167</v>
      </c>
      <c r="B4898" t="s">
        <v>257</v>
      </c>
      <c r="C4898" s="35" t="s">
        <v>259</v>
      </c>
      <c r="D4898" t="s">
        <v>530</v>
      </c>
      <c r="E4898" t="s">
        <v>548</v>
      </c>
      <c r="F4898" s="176" t="n">
        <v>2043</v>
      </c>
      <c r="G4898" s="177" t="n">
        <v>46</v>
      </c>
      <c r="H4898" s="178" t="n">
        <v>5018.13250634632</v>
      </c>
      <c r="I4898" s="179" t="n">
        <v>4302059.49902057</v>
      </c>
      <c r="J4898" s="180" t="str">
        <f>IF(I4898&gt;0,H4898/I4898,0)</f>
      </c>
      <c r="K4898" s="181" t="str">
        <f>1-EXP(-J4898)</f>
      </c>
      <c r="L4898" s="182" t="str">
        <f>IF(G4898=30,1,M4897)</f>
      </c>
      <c r="M4898" s="183" t="str">
        <f>L4898*(1-K4898)</f>
      </c>
    </row>
    <row r="4899">
      <c r="A4899" t="s">
        <v>167</v>
      </c>
      <c r="B4899" t="s">
        <v>257</v>
      </c>
      <c r="C4899" s="35" t="s">
        <v>259</v>
      </c>
      <c r="D4899" t="s">
        <v>530</v>
      </c>
      <c r="E4899" t="s">
        <v>548</v>
      </c>
      <c r="F4899" s="176" t="n">
        <v>2043</v>
      </c>
      <c r="G4899" s="177" t="n">
        <v>47</v>
      </c>
      <c r="H4899" s="178" t="n">
        <v>5416.28930238981</v>
      </c>
      <c r="I4899" s="179" t="n">
        <v>4233604.64255986</v>
      </c>
      <c r="J4899" s="180" t="str">
        <f>IF(I4899&gt;0,H4899/I4899,0)</f>
      </c>
      <c r="K4899" s="181" t="str">
        <f>1-EXP(-J4899)</f>
      </c>
      <c r="L4899" s="182" t="str">
        <f>IF(G4899=30,1,M4898)</f>
      </c>
      <c r="M4899" s="183" t="str">
        <f>L4899*(1-K4899)</f>
      </c>
    </row>
    <row r="4900">
      <c r="A4900" t="s">
        <v>167</v>
      </c>
      <c r="B4900" t="s">
        <v>257</v>
      </c>
      <c r="C4900" s="35" t="s">
        <v>259</v>
      </c>
      <c r="D4900" t="s">
        <v>530</v>
      </c>
      <c r="E4900" t="s">
        <v>548</v>
      </c>
      <c r="F4900" s="176" t="n">
        <v>2043</v>
      </c>
      <c r="G4900" s="177" t="n">
        <v>48</v>
      </c>
      <c r="H4900" s="178" t="n">
        <v>5881.81654462541</v>
      </c>
      <c r="I4900" s="179" t="n">
        <v>4162513.49714681</v>
      </c>
      <c r="J4900" s="180" t="str">
        <f>IF(I4900&gt;0,H4900/I4900,0)</f>
      </c>
      <c r="K4900" s="181" t="str">
        <f>1-EXP(-J4900)</f>
      </c>
      <c r="L4900" s="182" t="str">
        <f>IF(G4900=30,1,M4899)</f>
      </c>
      <c r="M4900" s="183" t="str">
        <f>L4900*(1-K4900)</f>
      </c>
    </row>
    <row r="4901">
      <c r="A4901" t="s">
        <v>167</v>
      </c>
      <c r="B4901" t="s">
        <v>257</v>
      </c>
      <c r="C4901" s="35" t="s">
        <v>259</v>
      </c>
      <c r="D4901" t="s">
        <v>530</v>
      </c>
      <c r="E4901" t="s">
        <v>548</v>
      </c>
      <c r="F4901" s="176" t="n">
        <v>2043</v>
      </c>
      <c r="G4901" s="177" t="n">
        <v>49</v>
      </c>
      <c r="H4901" s="178" t="n">
        <v>6249.26685701721</v>
      </c>
      <c r="I4901" s="179" t="n">
        <v>4099722.10034326</v>
      </c>
      <c r="J4901" s="180" t="str">
        <f>IF(I4901&gt;0,H4901/I4901,0)</f>
      </c>
      <c r="K4901" s="181" t="str">
        <f>1-EXP(-J4901)</f>
      </c>
      <c r="L4901" s="182" t="str">
        <f>IF(G4901=30,1,M4900)</f>
      </c>
      <c r="M4901" s="183" t="str">
        <f>L4901*(1-K4901)</f>
      </c>
    </row>
    <row r="4902">
      <c r="A4902" t="s">
        <v>167</v>
      </c>
      <c r="B4902" t="s">
        <v>257</v>
      </c>
      <c r="C4902" s="35" t="s">
        <v>259</v>
      </c>
      <c r="D4902" t="s">
        <v>530</v>
      </c>
      <c r="E4902" t="s">
        <v>548</v>
      </c>
      <c r="F4902" s="176" t="n">
        <v>2043</v>
      </c>
      <c r="G4902" s="177" t="n">
        <v>50</v>
      </c>
      <c r="H4902" s="178" t="n">
        <v>6693.15980589695</v>
      </c>
      <c r="I4902" s="179" t="n">
        <v>4038577.37092904</v>
      </c>
      <c r="J4902" s="180" t="str">
        <f>IF(I4902&gt;0,H4902/I4902,0)</f>
      </c>
      <c r="K4902" s="181" t="str">
        <f>1-EXP(-J4902)</f>
      </c>
      <c r="L4902" s="182" t="str">
        <f>IF(G4902=30,1,M4901)</f>
      </c>
      <c r="M4902" s="183" t="str">
        <f>L4902*(1-K4902)</f>
      </c>
    </row>
    <row r="4903">
      <c r="A4903" t="s">
        <v>167</v>
      </c>
      <c r="B4903" t="s">
        <v>257</v>
      </c>
      <c r="C4903" s="35" t="s">
        <v>259</v>
      </c>
      <c r="D4903" t="s">
        <v>530</v>
      </c>
      <c r="E4903" t="s">
        <v>548</v>
      </c>
      <c r="F4903" s="176" t="n">
        <v>2043</v>
      </c>
      <c r="G4903" s="177" t="n">
        <v>51</v>
      </c>
      <c r="H4903" s="178" t="n">
        <v>7515.31176232652</v>
      </c>
      <c r="I4903" s="179" t="n">
        <v>4010320.50667509</v>
      </c>
      <c r="J4903" s="180" t="str">
        <f>IF(I4903&gt;0,H4903/I4903,0)</f>
      </c>
      <c r="K4903" s="181" t="str">
        <f>1-EXP(-J4903)</f>
      </c>
      <c r="L4903" s="182" t="str">
        <f>IF(G4903=30,1,M4902)</f>
      </c>
      <c r="M4903" s="183" t="str">
        <f>L4903*(1-K4903)</f>
      </c>
    </row>
    <row r="4904">
      <c r="A4904" t="s">
        <v>167</v>
      </c>
      <c r="B4904" t="s">
        <v>257</v>
      </c>
      <c r="C4904" s="35" t="s">
        <v>259</v>
      </c>
      <c r="D4904" t="s">
        <v>530</v>
      </c>
      <c r="E4904" t="s">
        <v>548</v>
      </c>
      <c r="F4904" s="176" t="n">
        <v>2043</v>
      </c>
      <c r="G4904" s="177" t="n">
        <v>52</v>
      </c>
      <c r="H4904" s="178" t="n">
        <v>8112.55392853085</v>
      </c>
      <c r="I4904" s="179" t="n">
        <v>3975496.0913515</v>
      </c>
      <c r="J4904" s="180" t="str">
        <f>IF(I4904&gt;0,H4904/I4904,0)</f>
      </c>
      <c r="K4904" s="181" t="str">
        <f>1-EXP(-J4904)</f>
      </c>
      <c r="L4904" s="182" t="str">
        <f>IF(G4904=30,1,M4903)</f>
      </c>
      <c r="M4904" s="183" t="str">
        <f>L4904*(1-K4904)</f>
      </c>
    </row>
    <row r="4905">
      <c r="A4905" t="s">
        <v>167</v>
      </c>
      <c r="B4905" t="s">
        <v>257</v>
      </c>
      <c r="C4905" s="35" t="s">
        <v>259</v>
      </c>
      <c r="D4905" t="s">
        <v>530</v>
      </c>
      <c r="E4905" t="s">
        <v>548</v>
      </c>
      <c r="F4905" s="176" t="n">
        <v>2043</v>
      </c>
      <c r="G4905" s="177" t="n">
        <v>53</v>
      </c>
      <c r="H4905" s="178" t="n">
        <v>8756.45058325588</v>
      </c>
      <c r="I4905" s="179" t="n">
        <v>3942905.6951192</v>
      </c>
      <c r="J4905" s="180" t="str">
        <f>IF(I4905&gt;0,H4905/I4905,0)</f>
      </c>
      <c r="K4905" s="181" t="str">
        <f>1-EXP(-J4905)</f>
      </c>
      <c r="L4905" s="182" t="str">
        <f>IF(G4905=30,1,M4904)</f>
      </c>
      <c r="M4905" s="183" t="str">
        <f>L4905*(1-K4905)</f>
      </c>
    </row>
    <row r="4906">
      <c r="A4906" t="s">
        <v>167</v>
      </c>
      <c r="B4906" t="s">
        <v>257</v>
      </c>
      <c r="C4906" s="35" t="s">
        <v>259</v>
      </c>
      <c r="D4906" t="s">
        <v>530</v>
      </c>
      <c r="E4906" t="s">
        <v>548</v>
      </c>
      <c r="F4906" s="176" t="n">
        <v>2043</v>
      </c>
      <c r="G4906" s="177" t="n">
        <v>54</v>
      </c>
      <c r="H4906" s="178" t="n">
        <v>9577.5814828562</v>
      </c>
      <c r="I4906" s="179" t="n">
        <v>3930781.96726072</v>
      </c>
      <c r="J4906" s="180" t="str">
        <f>IF(I4906&gt;0,H4906/I4906,0)</f>
      </c>
      <c r="K4906" s="181" t="str">
        <f>1-EXP(-J4906)</f>
      </c>
      <c r="L4906" s="182" t="str">
        <f>IF(G4906=30,1,M4905)</f>
      </c>
      <c r="M4906" s="183" t="str">
        <f>L4906*(1-K4906)</f>
      </c>
    </row>
    <row r="4907">
      <c r="A4907" t="s">
        <v>167</v>
      </c>
      <c r="B4907" t="s">
        <v>257</v>
      </c>
      <c r="C4907" s="35" t="s">
        <v>259</v>
      </c>
      <c r="D4907" t="s">
        <v>530</v>
      </c>
      <c r="E4907" t="s">
        <v>548</v>
      </c>
      <c r="F4907" s="176" t="n">
        <v>2043</v>
      </c>
      <c r="G4907" s="177" t="n">
        <v>55</v>
      </c>
      <c r="H4907" s="178" t="n">
        <v>10435.2084369135</v>
      </c>
      <c r="I4907" s="179" t="n">
        <v>3872691.68990281</v>
      </c>
      <c r="J4907" s="180" t="str">
        <f>IF(I4907&gt;0,H4907/I4907,0)</f>
      </c>
      <c r="K4907" s="181" t="str">
        <f>1-EXP(-J4907)</f>
      </c>
      <c r="L4907" s="182" t="str">
        <f>IF(G4907=30,1,M4906)</f>
      </c>
      <c r="M4907" s="183" t="str">
        <f>L4907*(1-K4907)</f>
      </c>
    </row>
    <row r="4908">
      <c r="A4908" t="s">
        <v>167</v>
      </c>
      <c r="B4908" t="s">
        <v>257</v>
      </c>
      <c r="C4908" s="35" t="s">
        <v>259</v>
      </c>
      <c r="D4908" t="s">
        <v>530</v>
      </c>
      <c r="E4908" t="s">
        <v>548</v>
      </c>
      <c r="F4908" s="176" t="n">
        <v>2043</v>
      </c>
      <c r="G4908" s="177" t="n">
        <v>56</v>
      </c>
      <c r="H4908" s="178" t="n">
        <v>11217.9496917275</v>
      </c>
      <c r="I4908" s="179" t="n">
        <v>3805184.5257646</v>
      </c>
      <c r="J4908" s="180" t="str">
        <f>IF(I4908&gt;0,H4908/I4908,0)</f>
      </c>
      <c r="K4908" s="181" t="str">
        <f>1-EXP(-J4908)</f>
      </c>
      <c r="L4908" s="182" t="str">
        <f>IF(G4908=30,1,M4907)</f>
      </c>
      <c r="M4908" s="183" t="str">
        <f>L4908*(1-K4908)</f>
      </c>
    </row>
    <row r="4909">
      <c r="A4909" t="s">
        <v>167</v>
      </c>
      <c r="B4909" t="s">
        <v>257</v>
      </c>
      <c r="C4909" s="35" t="s">
        <v>259</v>
      </c>
      <c r="D4909" t="s">
        <v>530</v>
      </c>
      <c r="E4909" t="s">
        <v>548</v>
      </c>
      <c r="F4909" s="176" t="n">
        <v>2043</v>
      </c>
      <c r="G4909" s="177" t="n">
        <v>57</v>
      </c>
      <c r="H4909" s="178" t="n">
        <v>12376.7352502653</v>
      </c>
      <c r="I4909" s="179" t="n">
        <v>3794138.12206849</v>
      </c>
      <c r="J4909" s="180" t="str">
        <f>IF(I4909&gt;0,H4909/I4909,0)</f>
      </c>
      <c r="K4909" s="181" t="str">
        <f>1-EXP(-J4909)</f>
      </c>
      <c r="L4909" s="182" t="str">
        <f>IF(G4909=30,1,M4908)</f>
      </c>
      <c r="M4909" s="183" t="str">
        <f>L4909*(1-K4909)</f>
      </c>
    </row>
    <row r="4910">
      <c r="A4910" t="s">
        <v>167</v>
      </c>
      <c r="B4910" t="s">
        <v>257</v>
      </c>
      <c r="C4910" s="35" t="s">
        <v>259</v>
      </c>
      <c r="D4910" t="s">
        <v>530</v>
      </c>
      <c r="E4910" t="s">
        <v>548</v>
      </c>
      <c r="F4910" s="176" t="n">
        <v>2043</v>
      </c>
      <c r="G4910" s="177" t="n">
        <v>58</v>
      </c>
      <c r="H4910" s="178" t="n">
        <v>13817.4098434214</v>
      </c>
      <c r="I4910" s="179" t="n">
        <v>3833714.63861872</v>
      </c>
      <c r="J4910" s="180" t="str">
        <f>IF(I4910&gt;0,H4910/I4910,0)</f>
      </c>
      <c r="K4910" s="181" t="str">
        <f>1-EXP(-J4910)</f>
      </c>
      <c r="L4910" s="182" t="str">
        <f>IF(G4910=30,1,M4909)</f>
      </c>
      <c r="M4910" s="183" t="str">
        <f>L4910*(1-K4910)</f>
      </c>
    </row>
    <row r="4911">
      <c r="A4911" t="s">
        <v>167</v>
      </c>
      <c r="B4911" t="s">
        <v>257</v>
      </c>
      <c r="C4911" s="35" t="s">
        <v>259</v>
      </c>
      <c r="D4911" t="s">
        <v>530</v>
      </c>
      <c r="E4911" t="s">
        <v>548</v>
      </c>
      <c r="F4911" s="176" t="n">
        <v>2043</v>
      </c>
      <c r="G4911" s="177" t="n">
        <v>59</v>
      </c>
      <c r="H4911" s="178" t="n">
        <v>14604.0019405944</v>
      </c>
      <c r="I4911" s="179" t="n">
        <v>3831414.49065341</v>
      </c>
      <c r="J4911" s="180" t="str">
        <f>IF(I4911&gt;0,H4911/I4911,0)</f>
      </c>
      <c r="K4911" s="181" t="str">
        <f>1-EXP(-J4911)</f>
      </c>
      <c r="L4911" s="182" t="str">
        <f>IF(G4911=30,1,M4910)</f>
      </c>
      <c r="M4911" s="183" t="str">
        <f>L4911*(1-K4911)</f>
      </c>
    </row>
    <row r="4912">
      <c r="A4912" t="s">
        <v>167</v>
      </c>
      <c r="B4912" t="s">
        <v>257</v>
      </c>
      <c r="C4912" s="35" t="s">
        <v>259</v>
      </c>
      <c r="D4912" t="s">
        <v>530</v>
      </c>
      <c r="E4912" t="s">
        <v>548</v>
      </c>
      <c r="F4912" s="176" t="n">
        <v>2043</v>
      </c>
      <c r="G4912" s="177" t="n">
        <v>60</v>
      </c>
      <c r="H4912" s="178" t="n">
        <v>15330.9843693654</v>
      </c>
      <c r="I4912" s="179" t="n">
        <v>3774390.45150314</v>
      </c>
      <c r="J4912" s="180" t="str">
        <f>IF(I4912&gt;0,H4912/I4912,0)</f>
      </c>
      <c r="K4912" s="181" t="str">
        <f>1-EXP(-J4912)</f>
      </c>
      <c r="L4912" s="182" t="str">
        <f>IF(G4912=30,1,M4911)</f>
      </c>
      <c r="M4912" s="183" t="str">
        <f>L4912*(1-K4912)</f>
      </c>
    </row>
    <row r="4913">
      <c r="A4913" t="s">
        <v>167</v>
      </c>
      <c r="B4913" t="s">
        <v>257</v>
      </c>
      <c r="C4913" s="35" t="s">
        <v>259</v>
      </c>
      <c r="D4913" t="s">
        <v>530</v>
      </c>
      <c r="E4913" t="s">
        <v>548</v>
      </c>
      <c r="F4913" s="176" t="n">
        <v>2043</v>
      </c>
      <c r="G4913" s="177" t="n">
        <v>61</v>
      </c>
      <c r="H4913" s="178" t="n">
        <v>16044.2438065459</v>
      </c>
      <c r="I4913" s="179" t="n">
        <v>3693490.3671699</v>
      </c>
      <c r="J4913" s="180" t="str">
        <f>IF(I4913&gt;0,H4913/I4913,0)</f>
      </c>
      <c r="K4913" s="181" t="str">
        <f>1-EXP(-J4913)</f>
      </c>
      <c r="L4913" s="182" t="str">
        <f>IF(G4913=30,1,M4912)</f>
      </c>
      <c r="M4913" s="183" t="str">
        <f>L4913*(1-K4913)</f>
      </c>
    </row>
    <row r="4914">
      <c r="A4914" t="s">
        <v>167</v>
      </c>
      <c r="B4914" t="s">
        <v>257</v>
      </c>
      <c r="C4914" s="35" t="s">
        <v>259</v>
      </c>
      <c r="D4914" t="s">
        <v>530</v>
      </c>
      <c r="E4914" t="s">
        <v>548</v>
      </c>
      <c r="F4914" s="176" t="n">
        <v>2043</v>
      </c>
      <c r="G4914" s="177" t="n">
        <v>62</v>
      </c>
      <c r="H4914" s="178" t="n">
        <v>16909.7044550191</v>
      </c>
      <c r="I4914" s="179" t="n">
        <v>3605383.48042353</v>
      </c>
      <c r="J4914" s="180" t="str">
        <f>IF(I4914&gt;0,H4914/I4914,0)</f>
      </c>
      <c r="K4914" s="181" t="str">
        <f>1-EXP(-J4914)</f>
      </c>
      <c r="L4914" s="182" t="str">
        <f>IF(G4914=30,1,M4913)</f>
      </c>
      <c r="M4914" s="183" t="str">
        <f>L4914*(1-K4914)</f>
      </c>
    </row>
    <row r="4915">
      <c r="A4915" t="s">
        <v>167</v>
      </c>
      <c r="B4915" t="s">
        <v>257</v>
      </c>
      <c r="C4915" s="35" t="s">
        <v>259</v>
      </c>
      <c r="D4915" t="s">
        <v>530</v>
      </c>
      <c r="E4915" t="s">
        <v>548</v>
      </c>
      <c r="F4915" s="176" t="n">
        <v>2043</v>
      </c>
      <c r="G4915" s="177" t="n">
        <v>63</v>
      </c>
      <c r="H4915" s="178" t="n">
        <v>17835.4535166656</v>
      </c>
      <c r="I4915" s="179" t="n">
        <v>3520648.77578244</v>
      </c>
      <c r="J4915" s="180" t="str">
        <f>IF(I4915&gt;0,H4915/I4915,0)</f>
      </c>
      <c r="K4915" s="181" t="str">
        <f>1-EXP(-J4915)</f>
      </c>
      <c r="L4915" s="182" t="str">
        <f>IF(G4915=30,1,M4914)</f>
      </c>
      <c r="M4915" s="183" t="str">
        <f>L4915*(1-K4915)</f>
      </c>
    </row>
    <row r="4916">
      <c r="A4916" t="s">
        <v>167</v>
      </c>
      <c r="B4916" t="s">
        <v>257</v>
      </c>
      <c r="C4916" s="35" t="s">
        <v>259</v>
      </c>
      <c r="D4916" t="s">
        <v>530</v>
      </c>
      <c r="E4916" t="s">
        <v>548</v>
      </c>
      <c r="F4916" s="176" t="n">
        <v>2043</v>
      </c>
      <c r="G4916" s="177" t="n">
        <v>64</v>
      </c>
      <c r="H4916" s="178" t="n">
        <v>19055.1660122196</v>
      </c>
      <c r="I4916" s="179" t="n">
        <v>3421872.00504873</v>
      </c>
      <c r="J4916" s="180" t="str">
        <f>IF(I4916&gt;0,H4916/I4916,0)</f>
      </c>
      <c r="K4916" s="181" t="str">
        <f>1-EXP(-J4916)</f>
      </c>
      <c r="L4916" s="182" t="str">
        <f>IF(G4916=30,1,M4915)</f>
      </c>
      <c r="M4916" s="183" t="str">
        <f>L4916*(1-K4916)</f>
      </c>
    </row>
    <row r="4917">
      <c r="A4917" t="s">
        <v>167</v>
      </c>
      <c r="B4917" t="s">
        <v>257</v>
      </c>
      <c r="C4917" s="35" t="s">
        <v>259</v>
      </c>
      <c r="D4917" t="s">
        <v>530</v>
      </c>
      <c r="E4917" t="s">
        <v>548</v>
      </c>
      <c r="F4917" s="176" t="n">
        <v>2043</v>
      </c>
      <c r="G4917" s="177" t="n">
        <v>65</v>
      </c>
      <c r="H4917" s="178" t="n">
        <v>20079.9997872317</v>
      </c>
      <c r="I4917" s="179" t="n">
        <v>3300083.83891767</v>
      </c>
      <c r="J4917" s="180" t="str">
        <f>IF(I4917&gt;0,H4917/I4917,0)</f>
      </c>
      <c r="K4917" s="181" t="str">
        <f>1-EXP(-J4917)</f>
      </c>
      <c r="L4917" s="182" t="str">
        <f>IF(G4917=30,1,M4916)</f>
      </c>
      <c r="M4917" s="183" t="str">
        <f>L4917*(1-K4917)</f>
      </c>
    </row>
    <row r="4918">
      <c r="A4918" t="s">
        <v>167</v>
      </c>
      <c r="B4918" t="s">
        <v>257</v>
      </c>
      <c r="C4918" s="35" t="s">
        <v>259</v>
      </c>
      <c r="D4918" t="s">
        <v>530</v>
      </c>
      <c r="E4918" t="s">
        <v>548</v>
      </c>
      <c r="F4918" s="176" t="n">
        <v>2043</v>
      </c>
      <c r="G4918" s="177" t="n">
        <v>66</v>
      </c>
      <c r="H4918" s="178" t="n">
        <v>20381.3450371833</v>
      </c>
      <c r="I4918" s="179" t="n">
        <v>3180889.55558459</v>
      </c>
      <c r="J4918" s="180" t="str">
        <f>IF(I4918&gt;0,H4918/I4918,0)</f>
      </c>
      <c r="K4918" s="181" t="str">
        <f>1-EXP(-J4918)</f>
      </c>
      <c r="L4918" s="182" t="str">
        <f>IF(G4918=30,1,M4917)</f>
      </c>
      <c r="M4918" s="183" t="str">
        <f>L4918*(1-K4918)</f>
      </c>
    </row>
    <row r="4919">
      <c r="A4919" t="s">
        <v>167</v>
      </c>
      <c r="B4919" t="s">
        <v>257</v>
      </c>
      <c r="C4919" s="35" t="s">
        <v>259</v>
      </c>
      <c r="D4919" t="s">
        <v>530</v>
      </c>
      <c r="E4919" t="s">
        <v>548</v>
      </c>
      <c r="F4919" s="176" t="n">
        <v>2043</v>
      </c>
      <c r="G4919" s="177" t="n">
        <v>67</v>
      </c>
      <c r="H4919" s="178" t="n">
        <v>21467.5349481755</v>
      </c>
      <c r="I4919" s="179" t="n">
        <v>3072254.42591015</v>
      </c>
      <c r="J4919" s="180" t="str">
        <f>IF(I4919&gt;0,H4919/I4919,0)</f>
      </c>
      <c r="K4919" s="181" t="str">
        <f>1-EXP(-J4919)</f>
      </c>
      <c r="L4919" s="182" t="str">
        <f>IF(G4919=30,1,M4918)</f>
      </c>
      <c r="M4919" s="183" t="str">
        <f>L4919*(1-K4919)</f>
      </c>
    </row>
    <row r="4920">
      <c r="A4920" t="s">
        <v>167</v>
      </c>
      <c r="B4920" t="s">
        <v>257</v>
      </c>
      <c r="C4920" s="35" t="s">
        <v>259</v>
      </c>
      <c r="D4920" t="s">
        <v>530</v>
      </c>
      <c r="E4920" t="s">
        <v>548</v>
      </c>
      <c r="F4920" s="176" t="n">
        <v>2043</v>
      </c>
      <c r="G4920" s="177" t="n">
        <v>68</v>
      </c>
      <c r="H4920" s="178" t="n">
        <v>22363.9315745773</v>
      </c>
      <c r="I4920" s="179" t="n">
        <v>2951517.54178216</v>
      </c>
      <c r="J4920" s="180" t="str">
        <f>IF(I4920&gt;0,H4920/I4920,0)</f>
      </c>
      <c r="K4920" s="181" t="str">
        <f>1-EXP(-J4920)</f>
      </c>
      <c r="L4920" s="182" t="str">
        <f>IF(G4920=30,1,M4919)</f>
      </c>
      <c r="M4920" s="183" t="str">
        <f>L4920*(1-K4920)</f>
      </c>
    </row>
    <row r="4921">
      <c r="A4921" t="s">
        <v>167</v>
      </c>
      <c r="B4921" t="s">
        <v>257</v>
      </c>
      <c r="C4921" s="35" t="s">
        <v>259</v>
      </c>
      <c r="D4921" t="s">
        <v>530</v>
      </c>
      <c r="E4921" t="s">
        <v>548</v>
      </c>
      <c r="F4921" s="176" t="n">
        <v>2043</v>
      </c>
      <c r="G4921" s="177" t="n">
        <v>69</v>
      </c>
      <c r="H4921" s="178" t="n">
        <v>22742.1161433791</v>
      </c>
      <c r="I4921" s="179" t="n">
        <v>2841588.77168306</v>
      </c>
      <c r="J4921" s="180" t="str">
        <f>IF(I4921&gt;0,H4921/I4921,0)</f>
      </c>
      <c r="K4921" s="181" t="str">
        <f>1-EXP(-J4921)</f>
      </c>
      <c r="L4921" s="182" t="str">
        <f>IF(G4921=30,1,M4920)</f>
      </c>
      <c r="M4921" s="183" t="str">
        <f>L4921*(1-K4921)</f>
      </c>
    </row>
    <row r="4922">
      <c r="A4922" t="s">
        <v>167</v>
      </c>
      <c r="B4922" t="s">
        <v>257</v>
      </c>
      <c r="C4922" s="35" t="s">
        <v>259</v>
      </c>
      <c r="D4922" t="s">
        <v>530</v>
      </c>
      <c r="E4922" t="s">
        <v>548</v>
      </c>
      <c r="F4922" s="176" t="n">
        <v>2044</v>
      </c>
      <c r="G4922" s="177" t="n">
        <v>30</v>
      </c>
      <c r="H4922" s="178" t="n">
        <v>722.913810324366</v>
      </c>
      <c r="I4922" s="179" t="n">
        <v>4734898.46037075</v>
      </c>
      <c r="J4922" s="180" t="str">
        <f>IF(I4922&gt;0,H4922/I4922,0)</f>
      </c>
      <c r="K4922" s="181" t="str">
        <f>1-EXP(-J4922)</f>
      </c>
      <c r="L4922" s="182" t="str">
        <f>IF(G4922=30,1,M4921)</f>
      </c>
      <c r="M4922" s="183" t="str">
        <f>L4922*(1-K4922)</f>
      </c>
    </row>
    <row r="4923">
      <c r="A4923" t="s">
        <v>167</v>
      </c>
      <c r="B4923" t="s">
        <v>257</v>
      </c>
      <c r="C4923" s="35" t="s">
        <v>259</v>
      </c>
      <c r="D4923" t="s">
        <v>530</v>
      </c>
      <c r="E4923" t="s">
        <v>548</v>
      </c>
      <c r="F4923" s="176" t="n">
        <v>2044</v>
      </c>
      <c r="G4923" s="177" t="n">
        <v>31</v>
      </c>
      <c r="H4923" s="178" t="n">
        <v>1049.93543972014</v>
      </c>
      <c r="I4923" s="179" t="n">
        <v>4826376.01630361</v>
      </c>
      <c r="J4923" s="180" t="str">
        <f>IF(I4923&gt;0,H4923/I4923,0)</f>
      </c>
      <c r="K4923" s="181" t="str">
        <f>1-EXP(-J4923)</f>
      </c>
      <c r="L4923" s="182" t="str">
        <f>IF(G4923=30,1,M4922)</f>
      </c>
      <c r="M4923" s="183" t="str">
        <f>L4923*(1-K4923)</f>
      </c>
    </row>
    <row r="4924">
      <c r="A4924" t="s">
        <v>167</v>
      </c>
      <c r="B4924" t="s">
        <v>257</v>
      </c>
      <c r="C4924" s="35" t="s">
        <v>259</v>
      </c>
      <c r="D4924" t="s">
        <v>530</v>
      </c>
      <c r="E4924" t="s">
        <v>548</v>
      </c>
      <c r="F4924" s="176" t="n">
        <v>2044</v>
      </c>
      <c r="G4924" s="177" t="n">
        <v>32</v>
      </c>
      <c r="H4924" s="178" t="n">
        <v>1105.00176721956</v>
      </c>
      <c r="I4924" s="179" t="n">
        <v>4870027.00235527</v>
      </c>
      <c r="J4924" s="180" t="str">
        <f>IF(I4924&gt;0,H4924/I4924,0)</f>
      </c>
      <c r="K4924" s="181" t="str">
        <f>1-EXP(-J4924)</f>
      </c>
      <c r="L4924" s="182" t="str">
        <f>IF(G4924=30,1,M4923)</f>
      </c>
      <c r="M4924" s="183" t="str">
        <f>L4924*(1-K4924)</f>
      </c>
    </row>
    <row r="4925">
      <c r="A4925" t="s">
        <v>167</v>
      </c>
      <c r="B4925" t="s">
        <v>257</v>
      </c>
      <c r="C4925" s="35" t="s">
        <v>259</v>
      </c>
      <c r="D4925" t="s">
        <v>530</v>
      </c>
      <c r="E4925" t="s">
        <v>548</v>
      </c>
      <c r="F4925" s="176" t="n">
        <v>2044</v>
      </c>
      <c r="G4925" s="177" t="n">
        <v>33</v>
      </c>
      <c r="H4925" s="178" t="n">
        <v>1148.34983768633</v>
      </c>
      <c r="I4925" s="179" t="n">
        <v>4790419.81758367</v>
      </c>
      <c r="J4925" s="180" t="str">
        <f>IF(I4925&gt;0,H4925/I4925,0)</f>
      </c>
      <c r="K4925" s="181" t="str">
        <f>1-EXP(-J4925)</f>
      </c>
      <c r="L4925" s="182" t="str">
        <f>IF(G4925=30,1,M4924)</f>
      </c>
      <c r="M4925" s="183" t="str">
        <f>L4925*(1-K4925)</f>
      </c>
    </row>
    <row r="4926">
      <c r="A4926" t="s">
        <v>167</v>
      </c>
      <c r="B4926" t="s">
        <v>257</v>
      </c>
      <c r="C4926" s="35" t="s">
        <v>259</v>
      </c>
      <c r="D4926" t="s">
        <v>530</v>
      </c>
      <c r="E4926" t="s">
        <v>548</v>
      </c>
      <c r="F4926" s="176" t="n">
        <v>2044</v>
      </c>
      <c r="G4926" s="177" t="n">
        <v>34</v>
      </c>
      <c r="H4926" s="178" t="n">
        <v>1190.63725849496</v>
      </c>
      <c r="I4926" s="179" t="n">
        <v>4689278.88147691</v>
      </c>
      <c r="J4926" s="180" t="str">
        <f>IF(I4926&gt;0,H4926/I4926,0)</f>
      </c>
      <c r="K4926" s="181" t="str">
        <f>1-EXP(-J4926)</f>
      </c>
      <c r="L4926" s="182" t="str">
        <f>IF(G4926=30,1,M4925)</f>
      </c>
      <c r="M4926" s="183" t="str">
        <f>L4926*(1-K4926)</f>
      </c>
    </row>
    <row r="4927">
      <c r="A4927" t="s">
        <v>167</v>
      </c>
      <c r="B4927" t="s">
        <v>257</v>
      </c>
      <c r="C4927" s="35" t="s">
        <v>259</v>
      </c>
      <c r="D4927" t="s">
        <v>530</v>
      </c>
      <c r="E4927" t="s">
        <v>548</v>
      </c>
      <c r="F4927" s="176" t="n">
        <v>2044</v>
      </c>
      <c r="G4927" s="177" t="n">
        <v>35</v>
      </c>
      <c r="H4927" s="178" t="n">
        <v>1264.90512803107</v>
      </c>
      <c r="I4927" s="179" t="n">
        <v>4632357.12092445</v>
      </c>
      <c r="J4927" s="180" t="str">
        <f>IF(I4927&gt;0,H4927/I4927,0)</f>
      </c>
      <c r="K4927" s="181" t="str">
        <f>1-EXP(-J4927)</f>
      </c>
      <c r="L4927" s="182" t="str">
        <f>IF(G4927=30,1,M4926)</f>
      </c>
      <c r="M4927" s="183" t="str">
        <f>L4927*(1-K4927)</f>
      </c>
    </row>
    <row r="4928">
      <c r="A4928" t="s">
        <v>167</v>
      </c>
      <c r="B4928" t="s">
        <v>257</v>
      </c>
      <c r="C4928" s="35" t="s">
        <v>259</v>
      </c>
      <c r="D4928" t="s">
        <v>530</v>
      </c>
      <c r="E4928" t="s">
        <v>548</v>
      </c>
      <c r="F4928" s="176" t="n">
        <v>2044</v>
      </c>
      <c r="G4928" s="177" t="n">
        <v>36</v>
      </c>
      <c r="H4928" s="178" t="n">
        <v>1608.18069073827</v>
      </c>
      <c r="I4928" s="179" t="n">
        <v>4623871.88052211</v>
      </c>
      <c r="J4928" s="180" t="str">
        <f>IF(I4928&gt;0,H4928/I4928,0)</f>
      </c>
      <c r="K4928" s="181" t="str">
        <f>1-EXP(-J4928)</f>
      </c>
      <c r="L4928" s="182" t="str">
        <f>IF(G4928=30,1,M4927)</f>
      </c>
      <c r="M4928" s="183" t="str">
        <f>L4928*(1-K4928)</f>
      </c>
    </row>
    <row r="4929">
      <c r="A4929" t="s">
        <v>167</v>
      </c>
      <c r="B4929" t="s">
        <v>257</v>
      </c>
      <c r="C4929" s="35" t="s">
        <v>259</v>
      </c>
      <c r="D4929" t="s">
        <v>530</v>
      </c>
      <c r="E4929" t="s">
        <v>548</v>
      </c>
      <c r="F4929" s="176" t="n">
        <v>2044</v>
      </c>
      <c r="G4929" s="177" t="n">
        <v>37</v>
      </c>
      <c r="H4929" s="178" t="n">
        <v>1738.77714733304</v>
      </c>
      <c r="I4929" s="179" t="n">
        <v>4595415.36527252</v>
      </c>
      <c r="J4929" s="180" t="str">
        <f>IF(I4929&gt;0,H4929/I4929,0)</f>
      </c>
      <c r="K4929" s="181" t="str">
        <f>1-EXP(-J4929)</f>
      </c>
      <c r="L4929" s="182" t="str">
        <f>IF(G4929=30,1,M4928)</f>
      </c>
      <c r="M4929" s="183" t="str">
        <f>L4929*(1-K4929)</f>
      </c>
    </row>
    <row r="4930">
      <c r="A4930" t="s">
        <v>167</v>
      </c>
      <c r="B4930" t="s">
        <v>257</v>
      </c>
      <c r="C4930" s="35" t="s">
        <v>259</v>
      </c>
      <c r="D4930" t="s">
        <v>530</v>
      </c>
      <c r="E4930" t="s">
        <v>548</v>
      </c>
      <c r="F4930" s="176" t="n">
        <v>2044</v>
      </c>
      <c r="G4930" s="177" t="n">
        <v>38</v>
      </c>
      <c r="H4930" s="178" t="n">
        <v>1875.63460863915</v>
      </c>
      <c r="I4930" s="179" t="n">
        <v>4523304.08135231</v>
      </c>
      <c r="J4930" s="180" t="str">
        <f>IF(I4930&gt;0,H4930/I4930,0)</f>
      </c>
      <c r="K4930" s="181" t="str">
        <f>1-EXP(-J4930)</f>
      </c>
      <c r="L4930" s="182" t="str">
        <f>IF(G4930=30,1,M4929)</f>
      </c>
      <c r="M4930" s="183" t="str">
        <f>L4930*(1-K4930)</f>
      </c>
    </row>
    <row r="4931">
      <c r="A4931" t="s">
        <v>167</v>
      </c>
      <c r="B4931" t="s">
        <v>257</v>
      </c>
      <c r="C4931" s="35" t="s">
        <v>259</v>
      </c>
      <c r="D4931" t="s">
        <v>530</v>
      </c>
      <c r="E4931" t="s">
        <v>548</v>
      </c>
      <c r="F4931" s="176" t="n">
        <v>2044</v>
      </c>
      <c r="G4931" s="177" t="n">
        <v>39</v>
      </c>
      <c r="H4931" s="178" t="n">
        <v>1950.96609611366</v>
      </c>
      <c r="I4931" s="179" t="n">
        <v>4428358.73723304</v>
      </c>
      <c r="J4931" s="180" t="str">
        <f>IF(I4931&gt;0,H4931/I4931,0)</f>
      </c>
      <c r="K4931" s="181" t="str">
        <f>1-EXP(-J4931)</f>
      </c>
      <c r="L4931" s="182" t="str">
        <f>IF(G4931=30,1,M4930)</f>
      </c>
      <c r="M4931" s="183" t="str">
        <f>L4931*(1-K4931)</f>
      </c>
    </row>
    <row r="4932">
      <c r="A4932" t="s">
        <v>167</v>
      </c>
      <c r="B4932" t="s">
        <v>257</v>
      </c>
      <c r="C4932" s="35" t="s">
        <v>259</v>
      </c>
      <c r="D4932" t="s">
        <v>530</v>
      </c>
      <c r="E4932" t="s">
        <v>548</v>
      </c>
      <c r="F4932" s="176" t="n">
        <v>2044</v>
      </c>
      <c r="G4932" s="177" t="n">
        <v>40</v>
      </c>
      <c r="H4932" s="178" t="n">
        <v>2090.51926808279</v>
      </c>
      <c r="I4932" s="179" t="n">
        <v>4329678.38832465</v>
      </c>
      <c r="J4932" s="180" t="str">
        <f>IF(I4932&gt;0,H4932/I4932,0)</f>
      </c>
      <c r="K4932" s="181" t="str">
        <f>1-EXP(-J4932)</f>
      </c>
      <c r="L4932" s="182" t="str">
        <f>IF(G4932=30,1,M4931)</f>
      </c>
      <c r="M4932" s="183" t="str">
        <f>L4932*(1-K4932)</f>
      </c>
    </row>
    <row r="4933">
      <c r="A4933" t="s">
        <v>167</v>
      </c>
      <c r="B4933" t="s">
        <v>257</v>
      </c>
      <c r="C4933" s="35" t="s">
        <v>259</v>
      </c>
      <c r="D4933" t="s">
        <v>530</v>
      </c>
      <c r="E4933" t="s">
        <v>548</v>
      </c>
      <c r="F4933" s="176" t="n">
        <v>2044</v>
      </c>
      <c r="G4933" s="177" t="n">
        <v>41</v>
      </c>
      <c r="H4933" s="178" t="n">
        <v>2729.64998611111</v>
      </c>
      <c r="I4933" s="179" t="n">
        <v>4284275.66274221</v>
      </c>
      <c r="J4933" s="180" t="str">
        <f>IF(I4933&gt;0,H4933/I4933,0)</f>
      </c>
      <c r="K4933" s="181" t="str">
        <f>1-EXP(-J4933)</f>
      </c>
      <c r="L4933" s="182" t="str">
        <f>IF(G4933=30,1,M4932)</f>
      </c>
      <c r="M4933" s="183" t="str">
        <f>L4933*(1-K4933)</f>
      </c>
    </row>
    <row r="4934">
      <c r="A4934" t="s">
        <v>167</v>
      </c>
      <c r="B4934" t="s">
        <v>257</v>
      </c>
      <c r="C4934" s="35" t="s">
        <v>259</v>
      </c>
      <c r="D4934" t="s">
        <v>530</v>
      </c>
      <c r="E4934" t="s">
        <v>548</v>
      </c>
      <c r="F4934" s="176" t="n">
        <v>2044</v>
      </c>
      <c r="G4934" s="177" t="n">
        <v>42</v>
      </c>
      <c r="H4934" s="178" t="n">
        <v>3041.30424746695</v>
      </c>
      <c r="I4934" s="179" t="n">
        <v>4261246.10731829</v>
      </c>
      <c r="J4934" s="180" t="str">
        <f>IF(I4934&gt;0,H4934/I4934,0)</f>
      </c>
      <c r="K4934" s="181" t="str">
        <f>1-EXP(-J4934)</f>
      </c>
      <c r="L4934" s="182" t="str">
        <f>IF(G4934=30,1,M4933)</f>
      </c>
      <c r="M4934" s="183" t="str">
        <f>L4934*(1-K4934)</f>
      </c>
    </row>
    <row r="4935">
      <c r="A4935" t="s">
        <v>167</v>
      </c>
      <c r="B4935" t="s">
        <v>257</v>
      </c>
      <c r="C4935" s="35" t="s">
        <v>259</v>
      </c>
      <c r="D4935" t="s">
        <v>530</v>
      </c>
      <c r="E4935" t="s">
        <v>548</v>
      </c>
      <c r="F4935" s="176" t="n">
        <v>2044</v>
      </c>
      <c r="G4935" s="177" t="n">
        <v>43</v>
      </c>
      <c r="H4935" s="178" t="n">
        <v>3404.50349163419</v>
      </c>
      <c r="I4935" s="179" t="n">
        <v>4237784.13317884</v>
      </c>
      <c r="J4935" s="180" t="str">
        <f>IF(I4935&gt;0,H4935/I4935,0)</f>
      </c>
      <c r="K4935" s="181" t="str">
        <f>1-EXP(-J4935)</f>
      </c>
      <c r="L4935" s="182" t="str">
        <f>IF(G4935=30,1,M4934)</f>
      </c>
      <c r="M4935" s="183" t="str">
        <f>L4935*(1-K4935)</f>
      </c>
    </row>
    <row r="4936">
      <c r="A4936" t="s">
        <v>167</v>
      </c>
      <c r="B4936" t="s">
        <v>257</v>
      </c>
      <c r="C4936" s="35" t="s">
        <v>259</v>
      </c>
      <c r="D4936" t="s">
        <v>530</v>
      </c>
      <c r="E4936" t="s">
        <v>548</v>
      </c>
      <c r="F4936" s="176" t="n">
        <v>2044</v>
      </c>
      <c r="G4936" s="177" t="n">
        <v>44</v>
      </c>
      <c r="H4936" s="178" t="n">
        <v>3602.55506192206</v>
      </c>
      <c r="I4936" s="179" t="n">
        <v>4233064.14926467</v>
      </c>
      <c r="J4936" s="180" t="str">
        <f>IF(I4936&gt;0,H4936/I4936,0)</f>
      </c>
      <c r="K4936" s="181" t="str">
        <f>1-EXP(-J4936)</f>
      </c>
      <c r="L4936" s="182" t="str">
        <f>IF(G4936=30,1,M4935)</f>
      </c>
      <c r="M4936" s="183" t="str">
        <f>L4936*(1-K4936)</f>
      </c>
    </row>
    <row r="4937">
      <c r="A4937" t="s">
        <v>167</v>
      </c>
      <c r="B4937" t="s">
        <v>257</v>
      </c>
      <c r="C4937" s="35" t="s">
        <v>259</v>
      </c>
      <c r="D4937" t="s">
        <v>530</v>
      </c>
      <c r="E4937" t="s">
        <v>548</v>
      </c>
      <c r="F4937" s="176" t="n">
        <v>2044</v>
      </c>
      <c r="G4937" s="177" t="n">
        <v>45</v>
      </c>
      <c r="H4937" s="178" t="n">
        <v>3954.97537510314</v>
      </c>
      <c r="I4937" s="179" t="n">
        <v>4265720.07852723</v>
      </c>
      <c r="J4937" s="180" t="str">
        <f>IF(I4937&gt;0,H4937/I4937,0)</f>
      </c>
      <c r="K4937" s="181" t="str">
        <f>1-EXP(-J4937)</f>
      </c>
      <c r="L4937" s="182" t="str">
        <f>IF(G4937=30,1,M4936)</f>
      </c>
      <c r="M4937" s="183" t="str">
        <f>L4937*(1-K4937)</f>
      </c>
    </row>
    <row r="4938">
      <c r="A4938" t="s">
        <v>167</v>
      </c>
      <c r="B4938" t="s">
        <v>257</v>
      </c>
      <c r="C4938" s="35" t="s">
        <v>259</v>
      </c>
      <c r="D4938" t="s">
        <v>530</v>
      </c>
      <c r="E4938" t="s">
        <v>548</v>
      </c>
      <c r="F4938" s="176" t="n">
        <v>2044</v>
      </c>
      <c r="G4938" s="177" t="n">
        <v>46</v>
      </c>
      <c r="H4938" s="178" t="n">
        <v>4965.49623536592</v>
      </c>
      <c r="I4938" s="179" t="n">
        <v>4300224.77331219</v>
      </c>
      <c r="J4938" s="180" t="str">
        <f>IF(I4938&gt;0,H4938/I4938,0)</f>
      </c>
      <c r="K4938" s="181" t="str">
        <f>1-EXP(-J4938)</f>
      </c>
      <c r="L4938" s="182" t="str">
        <f>IF(G4938=30,1,M4937)</f>
      </c>
      <c r="M4938" s="183" t="str">
        <f>L4938*(1-K4938)</f>
      </c>
    </row>
    <row r="4939">
      <c r="A4939" t="s">
        <v>167</v>
      </c>
      <c r="B4939" t="s">
        <v>257</v>
      </c>
      <c r="C4939" s="35" t="s">
        <v>259</v>
      </c>
      <c r="D4939" t="s">
        <v>530</v>
      </c>
      <c r="E4939" t="s">
        <v>548</v>
      </c>
      <c r="F4939" s="176" t="n">
        <v>2044</v>
      </c>
      <c r="G4939" s="177" t="n">
        <v>47</v>
      </c>
      <c r="H4939" s="178" t="n">
        <v>5446.77550880528</v>
      </c>
      <c r="I4939" s="179" t="n">
        <v>4288971.10283406</v>
      </c>
      <c r="J4939" s="180" t="str">
        <f>IF(I4939&gt;0,H4939/I4939,0)</f>
      </c>
      <c r="K4939" s="181" t="str">
        <f>1-EXP(-J4939)</f>
      </c>
      <c r="L4939" s="182" t="str">
        <f>IF(G4939=30,1,M4938)</f>
      </c>
      <c r="M4939" s="183" t="str">
        <f>L4939*(1-K4939)</f>
      </c>
    </row>
    <row r="4940">
      <c r="A4940" t="s">
        <v>167</v>
      </c>
      <c r="B4940" t="s">
        <v>257</v>
      </c>
      <c r="C4940" s="35" t="s">
        <v>259</v>
      </c>
      <c r="D4940" t="s">
        <v>530</v>
      </c>
      <c r="E4940" t="s">
        <v>548</v>
      </c>
      <c r="F4940" s="176" t="n">
        <v>2044</v>
      </c>
      <c r="G4940" s="177" t="n">
        <v>48</v>
      </c>
      <c r="H4940" s="178" t="n">
        <v>5923.56394671306</v>
      </c>
      <c r="I4940" s="179" t="n">
        <v>4219496.5709921</v>
      </c>
      <c r="J4940" s="180" t="str">
        <f>IF(I4940&gt;0,H4940/I4940,0)</f>
      </c>
      <c r="K4940" s="181" t="str">
        <f>1-EXP(-J4940)</f>
      </c>
      <c r="L4940" s="182" t="str">
        <f>IF(G4940=30,1,M4939)</f>
      </c>
      <c r="M4940" s="183" t="str">
        <f>L4940*(1-K4940)</f>
      </c>
    </row>
    <row r="4941">
      <c r="A4941" t="s">
        <v>167</v>
      </c>
      <c r="B4941" t="s">
        <v>257</v>
      </c>
      <c r="C4941" s="35" t="s">
        <v>259</v>
      </c>
      <c r="D4941" t="s">
        <v>530</v>
      </c>
      <c r="E4941" t="s">
        <v>548</v>
      </c>
      <c r="F4941" s="176" t="n">
        <v>2044</v>
      </c>
      <c r="G4941" s="177" t="n">
        <v>49</v>
      </c>
      <c r="H4941" s="178" t="n">
        <v>6274.36542518445</v>
      </c>
      <c r="I4941" s="179" t="n">
        <v>4147262.1883578</v>
      </c>
      <c r="J4941" s="180" t="str">
        <f>IF(I4941&gt;0,H4941/I4941,0)</f>
      </c>
      <c r="K4941" s="181" t="str">
        <f>1-EXP(-J4941)</f>
      </c>
      <c r="L4941" s="182" t="str">
        <f>IF(G4941=30,1,M4940)</f>
      </c>
      <c r="M4941" s="183" t="str">
        <f>L4941*(1-K4941)</f>
      </c>
    </row>
    <row r="4942">
      <c r="A4942" t="s">
        <v>167</v>
      </c>
      <c r="B4942" t="s">
        <v>257</v>
      </c>
      <c r="C4942" s="35" t="s">
        <v>259</v>
      </c>
      <c r="D4942" t="s">
        <v>530</v>
      </c>
      <c r="E4942" t="s">
        <v>548</v>
      </c>
      <c r="F4942" s="176" t="n">
        <v>2044</v>
      </c>
      <c r="G4942" s="177" t="n">
        <v>50</v>
      </c>
      <c r="H4942" s="178" t="n">
        <v>6713.51034990081</v>
      </c>
      <c r="I4942" s="179" t="n">
        <v>4083366.92890046</v>
      </c>
      <c r="J4942" s="180" t="str">
        <f>IF(I4942&gt;0,H4942/I4942,0)</f>
      </c>
      <c r="K4942" s="181" t="str">
        <f>1-EXP(-J4942)</f>
      </c>
      <c r="L4942" s="182" t="str">
        <f>IF(G4942=30,1,M4941)</f>
      </c>
      <c r="M4942" s="183" t="str">
        <f>L4942*(1-K4942)</f>
      </c>
    </row>
    <row r="4943">
      <c r="A4943" t="s">
        <v>167</v>
      </c>
      <c r="B4943" t="s">
        <v>257</v>
      </c>
      <c r="C4943" s="35" t="s">
        <v>259</v>
      </c>
      <c r="D4943" t="s">
        <v>530</v>
      </c>
      <c r="E4943" t="s">
        <v>548</v>
      </c>
      <c r="F4943" s="176" t="n">
        <v>2044</v>
      </c>
      <c r="G4943" s="177" t="n">
        <v>51</v>
      </c>
      <c r="H4943" s="178" t="n">
        <v>7475.92491435317</v>
      </c>
      <c r="I4943" s="179" t="n">
        <v>4020976.15034674</v>
      </c>
      <c r="J4943" s="180" t="str">
        <f>IF(I4943&gt;0,H4943/I4943,0)</f>
      </c>
      <c r="K4943" s="181" t="str">
        <f>1-EXP(-J4943)</f>
      </c>
      <c r="L4943" s="182" t="str">
        <f>IF(G4943=30,1,M4942)</f>
      </c>
      <c r="M4943" s="183" t="str">
        <f>L4943*(1-K4943)</f>
      </c>
    </row>
    <row r="4944">
      <c r="A4944" t="s">
        <v>167</v>
      </c>
      <c r="B4944" t="s">
        <v>257</v>
      </c>
      <c r="C4944" s="35" t="s">
        <v>259</v>
      </c>
      <c r="D4944" t="s">
        <v>530</v>
      </c>
      <c r="E4944" t="s">
        <v>548</v>
      </c>
      <c r="F4944" s="176" t="n">
        <v>2044</v>
      </c>
      <c r="G4944" s="177" t="n">
        <v>52</v>
      </c>
      <c r="H4944" s="178" t="n">
        <v>8072.40190078497</v>
      </c>
      <c r="I4944" s="179" t="n">
        <v>3991393.74979381</v>
      </c>
      <c r="J4944" s="180" t="str">
        <f>IF(I4944&gt;0,H4944/I4944,0)</f>
      </c>
      <c r="K4944" s="181" t="str">
        <f>1-EXP(-J4944)</f>
      </c>
      <c r="L4944" s="182" t="str">
        <f>IF(G4944=30,1,M4943)</f>
      </c>
      <c r="M4944" s="183" t="str">
        <f>L4944*(1-K4944)</f>
      </c>
    </row>
    <row r="4945">
      <c r="A4945" t="s">
        <v>167</v>
      </c>
      <c r="B4945" t="s">
        <v>257</v>
      </c>
      <c r="C4945" s="35" t="s">
        <v>259</v>
      </c>
      <c r="D4945" t="s">
        <v>530</v>
      </c>
      <c r="E4945" t="s">
        <v>548</v>
      </c>
      <c r="F4945" s="176" t="n">
        <v>2044</v>
      </c>
      <c r="G4945" s="177" t="n">
        <v>53</v>
      </c>
      <c r="H4945" s="178" t="n">
        <v>8711.36940445004</v>
      </c>
      <c r="I4945" s="179" t="n">
        <v>3955004.46714762</v>
      </c>
      <c r="J4945" s="180" t="str">
        <f>IF(I4945&gt;0,H4945/I4945,0)</f>
      </c>
      <c r="K4945" s="181" t="str">
        <f>1-EXP(-J4945)</f>
      </c>
      <c r="L4945" s="182" t="str">
        <f>IF(G4945=30,1,M4944)</f>
      </c>
      <c r="M4945" s="183" t="str">
        <f>L4945*(1-K4945)</f>
      </c>
    </row>
    <row r="4946">
      <c r="A4946" t="s">
        <v>167</v>
      </c>
      <c r="B4946" t="s">
        <v>257</v>
      </c>
      <c r="C4946" s="35" t="s">
        <v>259</v>
      </c>
      <c r="D4946" t="s">
        <v>530</v>
      </c>
      <c r="E4946" t="s">
        <v>548</v>
      </c>
      <c r="F4946" s="176" t="n">
        <v>2044</v>
      </c>
      <c r="G4946" s="177" t="n">
        <v>54</v>
      </c>
      <c r="H4946" s="178" t="n">
        <v>9466.34023334495</v>
      </c>
      <c r="I4946" s="179" t="n">
        <v>3920729.35815331</v>
      </c>
      <c r="J4946" s="180" t="str">
        <f>IF(I4946&gt;0,H4946/I4946,0)</f>
      </c>
      <c r="K4946" s="181" t="str">
        <f>1-EXP(-J4946)</f>
      </c>
      <c r="L4946" s="182" t="str">
        <f>IF(G4946=30,1,M4945)</f>
      </c>
      <c r="M4946" s="183" t="str">
        <f>L4946*(1-K4946)</f>
      </c>
    </row>
    <row r="4947">
      <c r="A4947" t="s">
        <v>167</v>
      </c>
      <c r="B4947" t="s">
        <v>257</v>
      </c>
      <c r="C4947" s="35" t="s">
        <v>259</v>
      </c>
      <c r="D4947" t="s">
        <v>530</v>
      </c>
      <c r="E4947" t="s">
        <v>548</v>
      </c>
      <c r="F4947" s="176" t="n">
        <v>2044</v>
      </c>
      <c r="G4947" s="177" t="n">
        <v>55</v>
      </c>
      <c r="H4947" s="178" t="n">
        <v>10365.0662003461</v>
      </c>
      <c r="I4947" s="179" t="n">
        <v>3906605.45405937</v>
      </c>
      <c r="J4947" s="180" t="str">
        <f>IF(I4947&gt;0,H4947/I4947,0)</f>
      </c>
      <c r="K4947" s="181" t="str">
        <f>1-EXP(-J4947)</f>
      </c>
      <c r="L4947" s="182" t="str">
        <f>IF(G4947=30,1,M4946)</f>
      </c>
      <c r="M4947" s="183" t="str">
        <f>L4947*(1-K4947)</f>
      </c>
    </row>
    <row r="4948">
      <c r="A4948" t="s">
        <v>167</v>
      </c>
      <c r="B4948" t="s">
        <v>257</v>
      </c>
      <c r="C4948" s="35" t="s">
        <v>259</v>
      </c>
      <c r="D4948" t="s">
        <v>530</v>
      </c>
      <c r="E4948" t="s">
        <v>548</v>
      </c>
      <c r="F4948" s="176" t="n">
        <v>2044</v>
      </c>
      <c r="G4948" s="177" t="n">
        <v>56</v>
      </c>
      <c r="H4948" s="178" t="n">
        <v>11163.5245076587</v>
      </c>
      <c r="I4948" s="179" t="n">
        <v>3846576.26162822</v>
      </c>
      <c r="J4948" s="180" t="str">
        <f>IF(I4948&gt;0,H4948/I4948,0)</f>
      </c>
      <c r="K4948" s="181" t="str">
        <f>1-EXP(-J4948)</f>
      </c>
      <c r="L4948" s="182" t="str">
        <f>IF(G4948=30,1,M4947)</f>
      </c>
      <c r="M4948" s="183" t="str">
        <f>L4948*(1-K4948)</f>
      </c>
    </row>
    <row r="4949">
      <c r="A4949" t="s">
        <v>167</v>
      </c>
      <c r="B4949" t="s">
        <v>257</v>
      </c>
      <c r="C4949" s="35" t="s">
        <v>259</v>
      </c>
      <c r="D4949" t="s">
        <v>530</v>
      </c>
      <c r="E4949" t="s">
        <v>548</v>
      </c>
      <c r="F4949" s="176" t="n">
        <v>2044</v>
      </c>
      <c r="G4949" s="177" t="n">
        <v>57</v>
      </c>
      <c r="H4949" s="178" t="n">
        <v>12134.5690223241</v>
      </c>
      <c r="I4949" s="179" t="n">
        <v>3777070.52307315</v>
      </c>
      <c r="J4949" s="180" t="str">
        <f>IF(I4949&gt;0,H4949/I4949,0)</f>
      </c>
      <c r="K4949" s="181" t="str">
        <f>1-EXP(-J4949)</f>
      </c>
      <c r="L4949" s="182" t="str">
        <f>IF(G4949=30,1,M4948)</f>
      </c>
      <c r="M4949" s="183" t="str">
        <f>L4949*(1-K4949)</f>
      </c>
    </row>
    <row r="4950">
      <c r="A4950" t="s">
        <v>167</v>
      </c>
      <c r="B4950" t="s">
        <v>257</v>
      </c>
      <c r="C4950" s="35" t="s">
        <v>259</v>
      </c>
      <c r="D4950" t="s">
        <v>530</v>
      </c>
      <c r="E4950" t="s">
        <v>548</v>
      </c>
      <c r="F4950" s="176" t="n">
        <v>2044</v>
      </c>
      <c r="G4950" s="177" t="n">
        <v>58</v>
      </c>
      <c r="H4950" s="178" t="n">
        <v>13366.3044054057</v>
      </c>
      <c r="I4950" s="179" t="n">
        <v>3763378.96878523</v>
      </c>
      <c r="J4950" s="180" t="str">
        <f>IF(I4950&gt;0,H4950/I4950,0)</f>
      </c>
      <c r="K4950" s="181" t="str">
        <f>1-EXP(-J4950)</f>
      </c>
      <c r="L4950" s="182" t="str">
        <f>IF(G4950=30,1,M4949)</f>
      </c>
      <c r="M4950" s="183" t="str">
        <f>L4950*(1-K4950)</f>
      </c>
    </row>
    <row r="4951">
      <c r="A4951" t="s">
        <v>167</v>
      </c>
      <c r="B4951" t="s">
        <v>257</v>
      </c>
      <c r="C4951" s="35" t="s">
        <v>259</v>
      </c>
      <c r="D4951" t="s">
        <v>530</v>
      </c>
      <c r="E4951" t="s">
        <v>548</v>
      </c>
      <c r="F4951" s="176" t="n">
        <v>2044</v>
      </c>
      <c r="G4951" s="177" t="n">
        <v>59</v>
      </c>
      <c r="H4951" s="178" t="n">
        <v>14268.1026517844</v>
      </c>
      <c r="I4951" s="179" t="n">
        <v>3799606.31160512</v>
      </c>
      <c r="J4951" s="180" t="str">
        <f>IF(I4951&gt;0,H4951/I4951,0)</f>
      </c>
      <c r="K4951" s="181" t="str">
        <f>1-EXP(-J4951)</f>
      </c>
      <c r="L4951" s="182" t="str">
        <f>IF(G4951=30,1,M4950)</f>
      </c>
      <c r="M4951" s="183" t="str">
        <f>L4951*(1-K4951)</f>
      </c>
    </row>
    <row r="4952">
      <c r="A4952" t="s">
        <v>167</v>
      </c>
      <c r="B4952" t="s">
        <v>257</v>
      </c>
      <c r="C4952" s="35" t="s">
        <v>259</v>
      </c>
      <c r="D4952" t="s">
        <v>530</v>
      </c>
      <c r="E4952" t="s">
        <v>548</v>
      </c>
      <c r="F4952" s="176" t="n">
        <v>2044</v>
      </c>
      <c r="G4952" s="177" t="n">
        <v>60</v>
      </c>
      <c r="H4952" s="178" t="n">
        <v>15281.6459692729</v>
      </c>
      <c r="I4952" s="179" t="n">
        <v>3794655.21915843</v>
      </c>
      <c r="J4952" s="180" t="str">
        <f>IF(I4952&gt;0,H4952/I4952,0)</f>
      </c>
      <c r="K4952" s="181" t="str">
        <f>1-EXP(-J4952)</f>
      </c>
      <c r="L4952" s="182" t="str">
        <f>IF(G4952=30,1,M4951)</f>
      </c>
      <c r="M4952" s="183" t="str">
        <f>L4952*(1-K4952)</f>
      </c>
    </row>
    <row r="4953">
      <c r="A4953" t="s">
        <v>167</v>
      </c>
      <c r="B4953" t="s">
        <v>257</v>
      </c>
      <c r="C4953" s="35" t="s">
        <v>259</v>
      </c>
      <c r="D4953" t="s">
        <v>530</v>
      </c>
      <c r="E4953" t="s">
        <v>548</v>
      </c>
      <c r="F4953" s="176" t="n">
        <v>2044</v>
      </c>
      <c r="G4953" s="177" t="n">
        <v>61</v>
      </c>
      <c r="H4953" s="178" t="n">
        <v>16075.2519582309</v>
      </c>
      <c r="I4953" s="179" t="n">
        <v>3735143.68063844</v>
      </c>
      <c r="J4953" s="180" t="str">
        <f>IF(I4953&gt;0,H4953/I4953,0)</f>
      </c>
      <c r="K4953" s="181" t="str">
        <f>1-EXP(-J4953)</f>
      </c>
      <c r="L4953" s="182" t="str">
        <f>IF(G4953=30,1,M4952)</f>
      </c>
      <c r="M4953" s="183" t="str">
        <f>L4953*(1-K4953)</f>
      </c>
    </row>
    <row r="4954">
      <c r="A4954" t="s">
        <v>167</v>
      </c>
      <c r="B4954" t="s">
        <v>257</v>
      </c>
      <c r="C4954" s="35" t="s">
        <v>259</v>
      </c>
      <c r="D4954" t="s">
        <v>530</v>
      </c>
      <c r="E4954" t="s">
        <v>548</v>
      </c>
      <c r="F4954" s="176" t="n">
        <v>2044</v>
      </c>
      <c r="G4954" s="177" t="n">
        <v>62</v>
      </c>
      <c r="H4954" s="178" t="n">
        <v>17023.5819682287</v>
      </c>
      <c r="I4954" s="179" t="n">
        <v>3651654.78308856</v>
      </c>
      <c r="J4954" s="180" t="str">
        <f>IF(I4954&gt;0,H4954/I4954,0)</f>
      </c>
      <c r="K4954" s="181" t="str">
        <f>1-EXP(-J4954)</f>
      </c>
      <c r="L4954" s="182" t="str">
        <f>IF(G4954=30,1,M4953)</f>
      </c>
      <c r="M4954" s="183" t="str">
        <f>L4954*(1-K4954)</f>
      </c>
    </row>
    <row r="4955">
      <c r="A4955" t="s">
        <v>167</v>
      </c>
      <c r="B4955" t="s">
        <v>257</v>
      </c>
      <c r="C4955" s="35" t="s">
        <v>259</v>
      </c>
      <c r="D4955" t="s">
        <v>530</v>
      </c>
      <c r="E4955" t="s">
        <v>548</v>
      </c>
      <c r="F4955" s="176" t="n">
        <v>2044</v>
      </c>
      <c r="G4955" s="177" t="n">
        <v>63</v>
      </c>
      <c r="H4955" s="178" t="n">
        <v>17942.4990710373</v>
      </c>
      <c r="I4955" s="179" t="n">
        <v>3560822.14663033</v>
      </c>
      <c r="J4955" s="180" t="str">
        <f>IF(I4955&gt;0,H4955/I4955,0)</f>
      </c>
      <c r="K4955" s="181" t="str">
        <f>1-EXP(-J4955)</f>
      </c>
      <c r="L4955" s="182" t="str">
        <f>IF(G4955=30,1,M4954)</f>
      </c>
      <c r="M4955" s="183" t="str">
        <f>L4955*(1-K4955)</f>
      </c>
    </row>
    <row r="4956">
      <c r="A4956" t="s">
        <v>167</v>
      </c>
      <c r="B4956" t="s">
        <v>257</v>
      </c>
      <c r="C4956" s="35" t="s">
        <v>259</v>
      </c>
      <c r="D4956" t="s">
        <v>530</v>
      </c>
      <c r="E4956" t="s">
        <v>548</v>
      </c>
      <c r="F4956" s="176" t="n">
        <v>2044</v>
      </c>
      <c r="G4956" s="177" t="n">
        <v>64</v>
      </c>
      <c r="H4956" s="178" t="n">
        <v>19220.4553312277</v>
      </c>
      <c r="I4956" s="179" t="n">
        <v>3473148.34561447</v>
      </c>
      <c r="J4956" s="180" t="str">
        <f>IF(I4956&gt;0,H4956/I4956,0)</f>
      </c>
      <c r="K4956" s="181" t="str">
        <f>1-EXP(-J4956)</f>
      </c>
      <c r="L4956" s="182" t="str">
        <f>IF(G4956=30,1,M4955)</f>
      </c>
      <c r="M4956" s="183" t="str">
        <f>L4956*(1-K4956)</f>
      </c>
    </row>
    <row r="4957">
      <c r="A4957" t="s">
        <v>167</v>
      </c>
      <c r="B4957" t="s">
        <v>257</v>
      </c>
      <c r="C4957" s="35" t="s">
        <v>259</v>
      </c>
      <c r="D4957" t="s">
        <v>530</v>
      </c>
      <c r="E4957" t="s">
        <v>548</v>
      </c>
      <c r="F4957" s="176" t="n">
        <v>2044</v>
      </c>
      <c r="G4957" s="177" t="n">
        <v>65</v>
      </c>
      <c r="H4957" s="178" t="n">
        <v>20390.5551769933</v>
      </c>
      <c r="I4957" s="179" t="n">
        <v>3371127.27808411</v>
      </c>
      <c r="J4957" s="180" t="str">
        <f>IF(I4957&gt;0,H4957/I4957,0)</f>
      </c>
      <c r="K4957" s="181" t="str">
        <f>1-EXP(-J4957)</f>
      </c>
      <c r="L4957" s="182" t="str">
        <f>IF(G4957=30,1,M4956)</f>
      </c>
      <c r="M4957" s="183" t="str">
        <f>L4957*(1-K4957)</f>
      </c>
    </row>
    <row r="4958">
      <c r="A4958" t="s">
        <v>167</v>
      </c>
      <c r="B4958" t="s">
        <v>257</v>
      </c>
      <c r="C4958" s="35" t="s">
        <v>259</v>
      </c>
      <c r="D4958" t="s">
        <v>530</v>
      </c>
      <c r="E4958" t="s">
        <v>548</v>
      </c>
      <c r="F4958" s="176" t="n">
        <v>2044</v>
      </c>
      <c r="G4958" s="177" t="n">
        <v>66</v>
      </c>
      <c r="H4958" s="178" t="n">
        <v>20678.0535514029</v>
      </c>
      <c r="I4958" s="179" t="n">
        <v>3246447.48430454</v>
      </c>
      <c r="J4958" s="180" t="str">
        <f>IF(I4958&gt;0,H4958/I4958,0)</f>
      </c>
      <c r="K4958" s="181" t="str">
        <f>1-EXP(-J4958)</f>
      </c>
      <c r="L4958" s="182" t="str">
        <f>IF(G4958=30,1,M4957)</f>
      </c>
      <c r="M4958" s="183" t="str">
        <f>L4958*(1-K4958)</f>
      </c>
    </row>
    <row r="4959">
      <c r="A4959" t="s">
        <v>167</v>
      </c>
      <c r="B4959" t="s">
        <v>257</v>
      </c>
      <c r="C4959" s="35" t="s">
        <v>259</v>
      </c>
      <c r="D4959" t="s">
        <v>530</v>
      </c>
      <c r="E4959" t="s">
        <v>548</v>
      </c>
      <c r="F4959" s="176" t="n">
        <v>2044</v>
      </c>
      <c r="G4959" s="177" t="n">
        <v>67</v>
      </c>
      <c r="H4959" s="178" t="n">
        <v>21654.4256967025</v>
      </c>
      <c r="I4959" s="179" t="n">
        <v>3123857.41740147</v>
      </c>
      <c r="J4959" s="180" t="str">
        <f>IF(I4959&gt;0,H4959/I4959,0)</f>
      </c>
      <c r="K4959" s="181" t="str">
        <f>1-EXP(-J4959)</f>
      </c>
      <c r="L4959" s="182" t="str">
        <f>IF(G4959=30,1,M4958)</f>
      </c>
      <c r="M4959" s="183" t="str">
        <f>L4959*(1-K4959)</f>
      </c>
    </row>
    <row r="4960">
      <c r="A4960" t="s">
        <v>167</v>
      </c>
      <c r="B4960" t="s">
        <v>257</v>
      </c>
      <c r="C4960" s="35" t="s">
        <v>259</v>
      </c>
      <c r="D4960" t="s">
        <v>530</v>
      </c>
      <c r="E4960" t="s">
        <v>548</v>
      </c>
      <c r="F4960" s="176" t="n">
        <v>2044</v>
      </c>
      <c r="G4960" s="177" t="n">
        <v>68</v>
      </c>
      <c r="H4960" s="178" t="n">
        <v>22646.0803180552</v>
      </c>
      <c r="I4960" s="179" t="n">
        <v>3011987.06015075</v>
      </c>
      <c r="J4960" s="180" t="str">
        <f>IF(I4960&gt;0,H4960/I4960,0)</f>
      </c>
      <c r="K4960" s="181" t="str">
        <f>1-EXP(-J4960)</f>
      </c>
      <c r="L4960" s="182" t="str">
        <f>IF(G4960=30,1,M4959)</f>
      </c>
      <c r="M4960" s="183" t="str">
        <f>L4960*(1-K4960)</f>
      </c>
    </row>
    <row r="4961">
      <c r="A4961" t="s">
        <v>167</v>
      </c>
      <c r="B4961" t="s">
        <v>257</v>
      </c>
      <c r="C4961" s="35" t="s">
        <v>259</v>
      </c>
      <c r="D4961" t="s">
        <v>530</v>
      </c>
      <c r="E4961" t="s">
        <v>548</v>
      </c>
      <c r="F4961" s="176" t="n">
        <v>2044</v>
      </c>
      <c r="G4961" s="177" t="n">
        <v>69</v>
      </c>
      <c r="H4961" s="178" t="n">
        <v>22910.0678270141</v>
      </c>
      <c r="I4961" s="179" t="n">
        <v>2888295.6969721</v>
      </c>
      <c r="J4961" s="180" t="str">
        <f>IF(I4961&gt;0,H4961/I4961,0)</f>
      </c>
      <c r="K4961" s="181" t="str">
        <f>1-EXP(-J4961)</f>
      </c>
      <c r="L4961" s="182" t="str">
        <f>IF(G4961=30,1,M4960)</f>
      </c>
      <c r="M4961" s="183" t="str">
        <f>L4961*(1-K4961)</f>
      </c>
    </row>
    <row r="4962">
      <c r="A4962" t="s">
        <v>167</v>
      </c>
      <c r="B4962" t="s">
        <v>257</v>
      </c>
      <c r="C4962" s="35" t="s">
        <v>259</v>
      </c>
      <c r="D4962" t="s">
        <v>530</v>
      </c>
      <c r="E4962" t="s">
        <v>548</v>
      </c>
      <c r="F4962" s="176" t="n">
        <v>2045</v>
      </c>
      <c r="G4962" s="177" t="n">
        <v>30</v>
      </c>
      <c r="H4962" s="178" t="n">
        <v>704.334503558817</v>
      </c>
      <c r="I4962" s="179" t="n">
        <v>4657713.67871706</v>
      </c>
      <c r="J4962" s="180" t="str">
        <f>IF(I4962&gt;0,H4962/I4962,0)</f>
      </c>
      <c r="K4962" s="181" t="str">
        <f>1-EXP(-J4962)</f>
      </c>
      <c r="L4962" s="182" t="str">
        <f>IF(G4962=30,1,M4961)</f>
      </c>
      <c r="M4962" s="183" t="str">
        <f>L4962*(1-K4962)</f>
      </c>
    </row>
    <row r="4963">
      <c r="A4963" t="s">
        <v>167</v>
      </c>
      <c r="B4963" t="s">
        <v>257</v>
      </c>
      <c r="C4963" s="35" t="s">
        <v>259</v>
      </c>
      <c r="D4963" t="s">
        <v>530</v>
      </c>
      <c r="E4963" t="s">
        <v>548</v>
      </c>
      <c r="F4963" s="176" t="n">
        <v>2045</v>
      </c>
      <c r="G4963" s="177" t="n">
        <v>31</v>
      </c>
      <c r="H4963" s="178" t="n">
        <v>1025.09249808172</v>
      </c>
      <c r="I4963" s="179" t="n">
        <v>4729551.47079678</v>
      </c>
      <c r="J4963" s="180" t="str">
        <f>IF(I4963&gt;0,H4963/I4963,0)</f>
      </c>
      <c r="K4963" s="181" t="str">
        <f>1-EXP(-J4963)</f>
      </c>
      <c r="L4963" s="182" t="str">
        <f>IF(G4963=30,1,M4962)</f>
      </c>
      <c r="M4963" s="183" t="str">
        <f>L4963*(1-K4963)</f>
      </c>
    </row>
    <row r="4964">
      <c r="A4964" t="s">
        <v>167</v>
      </c>
      <c r="B4964" t="s">
        <v>257</v>
      </c>
      <c r="C4964" s="35" t="s">
        <v>259</v>
      </c>
      <c r="D4964" t="s">
        <v>530</v>
      </c>
      <c r="E4964" t="s">
        <v>548</v>
      </c>
      <c r="F4964" s="176" t="n">
        <v>2045</v>
      </c>
      <c r="G4964" s="177" t="n">
        <v>32</v>
      </c>
      <c r="H4964" s="178" t="n">
        <v>1089.86261595891</v>
      </c>
      <c r="I4964" s="179" t="n">
        <v>4820945.77762531</v>
      </c>
      <c r="J4964" s="180" t="str">
        <f>IF(I4964&gt;0,H4964/I4964,0)</f>
      </c>
      <c r="K4964" s="181" t="str">
        <f>1-EXP(-J4964)</f>
      </c>
      <c r="L4964" s="182" t="str">
        <f>IF(G4964=30,1,M4963)</f>
      </c>
      <c r="M4964" s="183" t="str">
        <f>L4964*(1-K4964)</f>
      </c>
    </row>
    <row r="4965">
      <c r="A4965" t="s">
        <v>167</v>
      </c>
      <c r="B4965" t="s">
        <v>257</v>
      </c>
      <c r="C4965" s="35" t="s">
        <v>259</v>
      </c>
      <c r="D4965" t="s">
        <v>530</v>
      </c>
      <c r="E4965" t="s">
        <v>548</v>
      </c>
      <c r="F4965" s="176" t="n">
        <v>2045</v>
      </c>
      <c r="G4965" s="177" t="n">
        <v>33</v>
      </c>
      <c r="H4965" s="178" t="n">
        <v>1162.0435059906</v>
      </c>
      <c r="I4965" s="179" t="n">
        <v>4864331.22249175</v>
      </c>
      <c r="J4965" s="180" t="str">
        <f>IF(I4965&gt;0,H4965/I4965,0)</f>
      </c>
      <c r="K4965" s="181" t="str">
        <f>1-EXP(-J4965)</f>
      </c>
      <c r="L4965" s="182" t="str">
        <f>IF(G4965=30,1,M4964)</f>
      </c>
      <c r="M4965" s="183" t="str">
        <f>L4965*(1-K4965)</f>
      </c>
    </row>
    <row r="4966">
      <c r="A4966" t="s">
        <v>167</v>
      </c>
      <c r="B4966" t="s">
        <v>257</v>
      </c>
      <c r="C4966" s="35" t="s">
        <v>259</v>
      </c>
      <c r="D4966" t="s">
        <v>530</v>
      </c>
      <c r="E4966" t="s">
        <v>548</v>
      </c>
      <c r="F4966" s="176" t="n">
        <v>2045</v>
      </c>
      <c r="G4966" s="177" t="n">
        <v>34</v>
      </c>
      <c r="H4966" s="178" t="n">
        <v>1210.64515212696</v>
      </c>
      <c r="I4966" s="179" t="n">
        <v>4784558.96890487</v>
      </c>
      <c r="J4966" s="180" t="str">
        <f>IF(I4966&gt;0,H4966/I4966,0)</f>
      </c>
      <c r="K4966" s="181" t="str">
        <f>1-EXP(-J4966)</f>
      </c>
      <c r="L4966" s="182" t="str">
        <f>IF(G4966=30,1,M4965)</f>
      </c>
      <c r="M4966" s="183" t="str">
        <f>L4966*(1-K4966)</f>
      </c>
    </row>
    <row r="4967">
      <c r="A4967" t="s">
        <v>167</v>
      </c>
      <c r="B4967" t="s">
        <v>257</v>
      </c>
      <c r="C4967" s="35" t="s">
        <v>259</v>
      </c>
      <c r="D4967" t="s">
        <v>530</v>
      </c>
      <c r="E4967" t="s">
        <v>548</v>
      </c>
      <c r="F4967" s="176" t="n">
        <v>2045</v>
      </c>
      <c r="G4967" s="177" t="n">
        <v>35</v>
      </c>
      <c r="H4967" s="178" t="n">
        <v>1274.79418789526</v>
      </c>
      <c r="I4967" s="179" t="n">
        <v>4683247.63083402</v>
      </c>
      <c r="J4967" s="180" t="str">
        <f>IF(I4967&gt;0,H4967/I4967,0)</f>
      </c>
      <c r="K4967" s="181" t="str">
        <f>1-EXP(-J4967)</f>
      </c>
      <c r="L4967" s="182" t="str">
        <f>IF(G4967=30,1,M4966)</f>
      </c>
      <c r="M4967" s="183" t="str">
        <f>L4967*(1-K4967)</f>
      </c>
    </row>
    <row r="4968">
      <c r="A4968" t="s">
        <v>167</v>
      </c>
      <c r="B4968" t="s">
        <v>257</v>
      </c>
      <c r="C4968" s="35" t="s">
        <v>259</v>
      </c>
      <c r="D4968" t="s">
        <v>530</v>
      </c>
      <c r="E4968" t="s">
        <v>548</v>
      </c>
      <c r="F4968" s="176" t="n">
        <v>2045</v>
      </c>
      <c r="G4968" s="177" t="n">
        <v>36</v>
      </c>
      <c r="H4968" s="178" t="n">
        <v>1600.78204109979</v>
      </c>
      <c r="I4968" s="179" t="n">
        <v>4626045.13549961</v>
      </c>
      <c r="J4968" s="180" t="str">
        <f>IF(I4968&gt;0,H4968/I4968,0)</f>
      </c>
      <c r="K4968" s="181" t="str">
        <f>1-EXP(-J4968)</f>
      </c>
      <c r="L4968" s="182" t="str">
        <f>IF(G4968=30,1,M4967)</f>
      </c>
      <c r="M4968" s="183" t="str">
        <f>L4968*(1-K4968)</f>
      </c>
    </row>
    <row r="4969">
      <c r="A4969" t="s">
        <v>167</v>
      </c>
      <c r="B4969" t="s">
        <v>257</v>
      </c>
      <c r="C4969" s="35" t="s">
        <v>259</v>
      </c>
      <c r="D4969" t="s">
        <v>530</v>
      </c>
      <c r="E4969" t="s">
        <v>548</v>
      </c>
      <c r="F4969" s="176" t="n">
        <v>2045</v>
      </c>
      <c r="G4969" s="177" t="n">
        <v>37</v>
      </c>
      <c r="H4969" s="178" t="n">
        <v>1738.63957635772</v>
      </c>
      <c r="I4969" s="179" t="n">
        <v>4617319.05424728</v>
      </c>
      <c r="J4969" s="180" t="str">
        <f>IF(I4969&gt;0,H4969/I4969,0)</f>
      </c>
      <c r="K4969" s="181" t="str">
        <f>1-EXP(-J4969)</f>
      </c>
      <c r="L4969" s="182" t="str">
        <f>IF(G4969=30,1,M4968)</f>
      </c>
      <c r="M4969" s="183" t="str">
        <f>L4969*(1-K4969)</f>
      </c>
    </row>
    <row r="4970">
      <c r="A4970" t="s">
        <v>167</v>
      </c>
      <c r="B4970" t="s">
        <v>257</v>
      </c>
      <c r="C4970" s="35" t="s">
        <v>259</v>
      </c>
      <c r="D4970" t="s">
        <v>530</v>
      </c>
      <c r="E4970" t="s">
        <v>548</v>
      </c>
      <c r="F4970" s="176" t="n">
        <v>2045</v>
      </c>
      <c r="G4970" s="177" t="n">
        <v>38</v>
      </c>
      <c r="H4970" s="178" t="n">
        <v>1892.77775647669</v>
      </c>
      <c r="I4970" s="179" t="n">
        <v>4588437.23595274</v>
      </c>
      <c r="J4970" s="180" t="str">
        <f>IF(I4970&gt;0,H4970/I4970,0)</f>
      </c>
      <c r="K4970" s="181" t="str">
        <f>1-EXP(-J4970)</f>
      </c>
      <c r="L4970" s="182" t="str">
        <f>IF(G4970=30,1,M4969)</f>
      </c>
      <c r="M4970" s="183" t="str">
        <f>L4970*(1-K4970)</f>
      </c>
    </row>
    <row r="4971">
      <c r="A4971" t="s">
        <v>167</v>
      </c>
      <c r="B4971" t="s">
        <v>257</v>
      </c>
      <c r="C4971" s="35" t="s">
        <v>259</v>
      </c>
      <c r="D4971" t="s">
        <v>530</v>
      </c>
      <c r="E4971" t="s">
        <v>548</v>
      </c>
      <c r="F4971" s="176" t="n">
        <v>2045</v>
      </c>
      <c r="G4971" s="177" t="n">
        <v>39</v>
      </c>
      <c r="H4971" s="178" t="n">
        <v>1980.14338450632</v>
      </c>
      <c r="I4971" s="179" t="n">
        <v>4515908.46670513</v>
      </c>
      <c r="J4971" s="180" t="str">
        <f>IF(I4971&gt;0,H4971/I4971,0)</f>
      </c>
      <c r="K4971" s="181" t="str">
        <f>1-EXP(-J4971)</f>
      </c>
      <c r="L4971" s="182" t="str">
        <f>IF(G4971=30,1,M4970)</f>
      </c>
      <c r="M4971" s="183" t="str">
        <f>L4971*(1-K4971)</f>
      </c>
    </row>
    <row r="4972">
      <c r="A4972" t="s">
        <v>167</v>
      </c>
      <c r="B4972" t="s">
        <v>257</v>
      </c>
      <c r="C4972" s="35" t="s">
        <v>259</v>
      </c>
      <c r="D4972" t="s">
        <v>530</v>
      </c>
      <c r="E4972" t="s">
        <v>548</v>
      </c>
      <c r="F4972" s="176" t="n">
        <v>2045</v>
      </c>
      <c r="G4972" s="177" t="n">
        <v>40</v>
      </c>
      <c r="H4972" s="178" t="n">
        <v>2111.84575561667</v>
      </c>
      <c r="I4972" s="179" t="n">
        <v>4420613.79261209</v>
      </c>
      <c r="J4972" s="180" t="str">
        <f>IF(I4972&gt;0,H4972/I4972,0)</f>
      </c>
      <c r="K4972" s="181" t="str">
        <f>1-EXP(-J4972)</f>
      </c>
      <c r="L4972" s="182" t="str">
        <f>IF(G4972=30,1,M4971)</f>
      </c>
      <c r="M4972" s="183" t="str">
        <f>L4972*(1-K4972)</f>
      </c>
    </row>
    <row r="4973">
      <c r="A4973" t="s">
        <v>167</v>
      </c>
      <c r="B4973" t="s">
        <v>257</v>
      </c>
      <c r="C4973" s="35" t="s">
        <v>259</v>
      </c>
      <c r="D4973" t="s">
        <v>530</v>
      </c>
      <c r="E4973" t="s">
        <v>548</v>
      </c>
      <c r="F4973" s="176" t="n">
        <v>2045</v>
      </c>
      <c r="G4973" s="177" t="n">
        <v>41</v>
      </c>
      <c r="H4973" s="178" t="n">
        <v>2698.97469003803</v>
      </c>
      <c r="I4973" s="179" t="n">
        <v>4321489.42665007</v>
      </c>
      <c r="J4973" s="180" t="str">
        <f>IF(I4973&gt;0,H4973/I4973,0)</f>
      </c>
      <c r="K4973" s="181" t="str">
        <f>1-EXP(-J4973)</f>
      </c>
      <c r="L4973" s="182" t="str">
        <f>IF(G4973=30,1,M4972)</f>
      </c>
      <c r="M4973" s="183" t="str">
        <f>L4973*(1-K4973)</f>
      </c>
    </row>
    <row r="4974">
      <c r="A4974" t="s">
        <v>167</v>
      </c>
      <c r="B4974" t="s">
        <v>257</v>
      </c>
      <c r="C4974" s="35" t="s">
        <v>259</v>
      </c>
      <c r="D4974" t="s">
        <v>530</v>
      </c>
      <c r="E4974" t="s">
        <v>548</v>
      </c>
      <c r="F4974" s="176" t="n">
        <v>2045</v>
      </c>
      <c r="G4974" s="177" t="n">
        <v>42</v>
      </c>
      <c r="H4974" s="178" t="n">
        <v>2995.24711319165</v>
      </c>
      <c r="I4974" s="179" t="n">
        <v>4275717.18199154</v>
      </c>
      <c r="J4974" s="180" t="str">
        <f>IF(I4974&gt;0,H4974/I4974,0)</f>
      </c>
      <c r="K4974" s="181" t="str">
        <f>1-EXP(-J4974)</f>
      </c>
      <c r="L4974" s="182" t="str">
        <f>IF(G4974=30,1,M4973)</f>
      </c>
      <c r="M4974" s="183" t="str">
        <f>L4974*(1-K4974)</f>
      </c>
    </row>
    <row r="4975">
      <c r="A4975" t="s">
        <v>167</v>
      </c>
      <c r="B4975" t="s">
        <v>257</v>
      </c>
      <c r="C4975" s="35" t="s">
        <v>259</v>
      </c>
      <c r="D4975" t="s">
        <v>530</v>
      </c>
      <c r="E4975" t="s">
        <v>548</v>
      </c>
      <c r="F4975" s="176" t="n">
        <v>2045</v>
      </c>
      <c r="G4975" s="177" t="n">
        <v>43</v>
      </c>
      <c r="H4975" s="178" t="n">
        <v>3358.4966129419</v>
      </c>
      <c r="I4975" s="179" t="n">
        <v>4251934.56471856</v>
      </c>
      <c r="J4975" s="180" t="str">
        <f>IF(I4975&gt;0,H4975/I4975,0)</f>
      </c>
      <c r="K4975" s="181" t="str">
        <f>1-EXP(-J4975)</f>
      </c>
      <c r="L4975" s="182" t="str">
        <f>IF(G4975=30,1,M4974)</f>
      </c>
      <c r="M4975" s="183" t="str">
        <f>L4975*(1-K4975)</f>
      </c>
    </row>
    <row r="4976">
      <c r="A4976" t="s">
        <v>167</v>
      </c>
      <c r="B4976" t="s">
        <v>257</v>
      </c>
      <c r="C4976" s="35" t="s">
        <v>259</v>
      </c>
      <c r="D4976" t="s">
        <v>530</v>
      </c>
      <c r="E4976" t="s">
        <v>548</v>
      </c>
      <c r="F4976" s="176" t="n">
        <v>2045</v>
      </c>
      <c r="G4976" s="177" t="n">
        <v>44</v>
      </c>
      <c r="H4976" s="178" t="n">
        <v>3544.61749338698</v>
      </c>
      <c r="I4976" s="179" t="n">
        <v>4227623.91392676</v>
      </c>
      <c r="J4976" s="180" t="str">
        <f>IF(I4976&gt;0,H4976/I4976,0)</f>
      </c>
      <c r="K4976" s="181" t="str">
        <f>1-EXP(-J4976)</f>
      </c>
      <c r="L4976" s="182" t="str">
        <f>IF(G4976=30,1,M4975)</f>
      </c>
      <c r="M4976" s="183" t="str">
        <f>L4976*(1-K4976)</f>
      </c>
    </row>
    <row r="4977">
      <c r="A4977" t="s">
        <v>167</v>
      </c>
      <c r="B4977" t="s">
        <v>257</v>
      </c>
      <c r="C4977" s="35" t="s">
        <v>259</v>
      </c>
      <c r="D4977" t="s">
        <v>530</v>
      </c>
      <c r="E4977" t="s">
        <v>548</v>
      </c>
      <c r="F4977" s="176" t="n">
        <v>2045</v>
      </c>
      <c r="G4977" s="177" t="n">
        <v>45</v>
      </c>
      <c r="H4977" s="178" t="n">
        <v>3853.94737570507</v>
      </c>
      <c r="I4977" s="179" t="n">
        <v>4222141.9693314</v>
      </c>
      <c r="J4977" s="180" t="str">
        <f>IF(I4977&gt;0,H4977/I4977,0)</f>
      </c>
      <c r="K4977" s="181" t="str">
        <f>1-EXP(-J4977)</f>
      </c>
      <c r="L4977" s="182" t="str">
        <f>IF(G4977=30,1,M4976)</f>
      </c>
      <c r="M4977" s="183" t="str">
        <f>L4977*(1-K4977)</f>
      </c>
    </row>
    <row r="4978">
      <c r="A4978" t="s">
        <v>167</v>
      </c>
      <c r="B4978" t="s">
        <v>257</v>
      </c>
      <c r="C4978" s="35" t="s">
        <v>259</v>
      </c>
      <c r="D4978" t="s">
        <v>530</v>
      </c>
      <c r="E4978" t="s">
        <v>548</v>
      </c>
      <c r="F4978" s="176" t="n">
        <v>2045</v>
      </c>
      <c r="G4978" s="177" t="n">
        <v>46</v>
      </c>
      <c r="H4978" s="178" t="n">
        <v>4861.42020531946</v>
      </c>
      <c r="I4978" s="179" t="n">
        <v>4253742.25947655</v>
      </c>
      <c r="J4978" s="180" t="str">
        <f>IF(I4978&gt;0,H4978/I4978,0)</f>
      </c>
      <c r="K4978" s="181" t="str">
        <f>1-EXP(-J4978)</f>
      </c>
      <c r="L4978" s="182" t="str">
        <f>IF(G4978=30,1,M4977)</f>
      </c>
      <c r="M4978" s="183" t="str">
        <f>L4978*(1-K4978)</f>
      </c>
    </row>
    <row r="4979">
      <c r="A4979" t="s">
        <v>167</v>
      </c>
      <c r="B4979" t="s">
        <v>257</v>
      </c>
      <c r="C4979" s="35" t="s">
        <v>259</v>
      </c>
      <c r="D4979" t="s">
        <v>530</v>
      </c>
      <c r="E4979" t="s">
        <v>548</v>
      </c>
      <c r="F4979" s="176" t="n">
        <v>2045</v>
      </c>
      <c r="G4979" s="177" t="n">
        <v>47</v>
      </c>
      <c r="H4979" s="178" t="n">
        <v>5394.62866589591</v>
      </c>
      <c r="I4979" s="179" t="n">
        <v>4287339.26199595</v>
      </c>
      <c r="J4979" s="180" t="str">
        <f>IF(I4979&gt;0,H4979/I4979,0)</f>
      </c>
      <c r="K4979" s="181" t="str">
        <f>1-EXP(-J4979)</f>
      </c>
      <c r="L4979" s="182" t="str">
        <f>IF(G4979=30,1,M4978)</f>
      </c>
      <c r="M4979" s="183" t="str">
        <f>L4979*(1-K4979)</f>
      </c>
    </row>
    <row r="4980">
      <c r="A4980" t="s">
        <v>167</v>
      </c>
      <c r="B4980" t="s">
        <v>257</v>
      </c>
      <c r="C4980" s="35" t="s">
        <v>259</v>
      </c>
      <c r="D4980" t="s">
        <v>530</v>
      </c>
      <c r="E4980" t="s">
        <v>548</v>
      </c>
      <c r="F4980" s="176" t="n">
        <v>2045</v>
      </c>
      <c r="G4980" s="177" t="n">
        <v>48</v>
      </c>
      <c r="H4980" s="178" t="n">
        <v>5961.2481707155</v>
      </c>
      <c r="I4980" s="179" t="n">
        <v>4274885.81727505</v>
      </c>
      <c r="J4980" s="180" t="str">
        <f>IF(I4980&gt;0,H4980/I4980,0)</f>
      </c>
      <c r="K4980" s="181" t="str">
        <f>1-EXP(-J4980)</f>
      </c>
      <c r="L4980" s="182" t="str">
        <f>IF(G4980=30,1,M4979)</f>
      </c>
      <c r="M4980" s="183" t="str">
        <f>L4980*(1-K4980)</f>
      </c>
    </row>
    <row r="4981">
      <c r="A4981" t="s">
        <v>167</v>
      </c>
      <c r="B4981" t="s">
        <v>257</v>
      </c>
      <c r="C4981" s="35" t="s">
        <v>259</v>
      </c>
      <c r="D4981" t="s">
        <v>530</v>
      </c>
      <c r="E4981" t="s">
        <v>548</v>
      </c>
      <c r="F4981" s="176" t="n">
        <v>2045</v>
      </c>
      <c r="G4981" s="177" t="n">
        <v>49</v>
      </c>
      <c r="H4981" s="178" t="n">
        <v>6323.43612323609</v>
      </c>
      <c r="I4981" s="179" t="n">
        <v>4204256.95634329</v>
      </c>
      <c r="J4981" s="180" t="str">
        <f>IF(I4981&gt;0,H4981/I4981,0)</f>
      </c>
      <c r="K4981" s="181" t="str">
        <f>1-EXP(-J4981)</f>
      </c>
      <c r="L4981" s="182" t="str">
        <f>IF(G4981=30,1,M4980)</f>
      </c>
      <c r="M4981" s="183" t="str">
        <f>L4981*(1-K4981)</f>
      </c>
    </row>
    <row r="4982">
      <c r="A4982" t="s">
        <v>167</v>
      </c>
      <c r="B4982" t="s">
        <v>257</v>
      </c>
      <c r="C4982" s="35" t="s">
        <v>259</v>
      </c>
      <c r="D4982" t="s">
        <v>530</v>
      </c>
      <c r="E4982" t="s">
        <v>548</v>
      </c>
      <c r="F4982" s="176" t="n">
        <v>2045</v>
      </c>
      <c r="G4982" s="177" t="n">
        <v>50</v>
      </c>
      <c r="H4982" s="178" t="n">
        <v>6746.6631355766</v>
      </c>
      <c r="I4982" s="179" t="n">
        <v>4130963.77079315</v>
      </c>
      <c r="J4982" s="180" t="str">
        <f>IF(I4982&gt;0,H4982/I4982,0)</f>
      </c>
      <c r="K4982" s="181" t="str">
        <f>1-EXP(-J4982)</f>
      </c>
      <c r="L4982" s="182" t="str">
        <f>IF(G4982=30,1,M4981)</f>
      </c>
      <c r="M4982" s="183" t="str">
        <f>L4982*(1-K4982)</f>
      </c>
    </row>
    <row r="4983">
      <c r="A4983" t="s">
        <v>167</v>
      </c>
      <c r="B4983" t="s">
        <v>257</v>
      </c>
      <c r="C4983" s="35" t="s">
        <v>259</v>
      </c>
      <c r="D4983" t="s">
        <v>530</v>
      </c>
      <c r="E4983" t="s">
        <v>548</v>
      </c>
      <c r="F4983" s="176" t="n">
        <v>2045</v>
      </c>
      <c r="G4983" s="177" t="n">
        <v>51</v>
      </c>
      <c r="H4983" s="178" t="n">
        <v>7499.37098151844</v>
      </c>
      <c r="I4983" s="179" t="n">
        <v>4065832.00577123</v>
      </c>
      <c r="J4983" s="180" t="str">
        <f>IF(I4983&gt;0,H4983/I4983,0)</f>
      </c>
      <c r="K4983" s="181" t="str">
        <f>1-EXP(-J4983)</f>
      </c>
      <c r="L4983" s="182" t="str">
        <f>IF(G4983=30,1,M4982)</f>
      </c>
      <c r="M4983" s="183" t="str">
        <f>L4983*(1-K4983)</f>
      </c>
    </row>
    <row r="4984">
      <c r="A4984" t="s">
        <v>167</v>
      </c>
      <c r="B4984" t="s">
        <v>257</v>
      </c>
      <c r="C4984" s="35" t="s">
        <v>259</v>
      </c>
      <c r="D4984" t="s">
        <v>530</v>
      </c>
      <c r="E4984" t="s">
        <v>548</v>
      </c>
      <c r="F4984" s="176" t="n">
        <v>2045</v>
      </c>
      <c r="G4984" s="177" t="n">
        <v>52</v>
      </c>
      <c r="H4984" s="178" t="n">
        <v>8039.20125826422</v>
      </c>
      <c r="I4984" s="179" t="n">
        <v>4002268.50050091</v>
      </c>
      <c r="J4984" s="180" t="str">
        <f>IF(I4984&gt;0,H4984/I4984,0)</f>
      </c>
      <c r="K4984" s="181" t="str">
        <f>1-EXP(-J4984)</f>
      </c>
      <c r="L4984" s="182" t="str">
        <f>IF(G4984=30,1,M4983)</f>
      </c>
      <c r="M4984" s="183" t="str">
        <f>L4984*(1-K4984)</f>
      </c>
    </row>
    <row r="4985">
      <c r="A4985" t="s">
        <v>167</v>
      </c>
      <c r="B4985" t="s">
        <v>257</v>
      </c>
      <c r="C4985" s="35" t="s">
        <v>259</v>
      </c>
      <c r="D4985" t="s">
        <v>530</v>
      </c>
      <c r="E4985" t="s">
        <v>548</v>
      </c>
      <c r="F4985" s="176" t="n">
        <v>2045</v>
      </c>
      <c r="G4985" s="177" t="n">
        <v>53</v>
      </c>
      <c r="H4985" s="178" t="n">
        <v>8678.20471840502</v>
      </c>
      <c r="I4985" s="179" t="n">
        <v>3971109.31755894</v>
      </c>
      <c r="J4985" s="180" t="str">
        <f>IF(I4985&gt;0,H4985/I4985,0)</f>
      </c>
      <c r="K4985" s="181" t="str">
        <f>1-EXP(-J4985)</f>
      </c>
      <c r="L4985" s="182" t="str">
        <f>IF(G4985=30,1,M4984)</f>
      </c>
      <c r="M4985" s="183" t="str">
        <f>L4985*(1-K4985)</f>
      </c>
    </row>
    <row r="4986">
      <c r="A4986" t="s">
        <v>167</v>
      </c>
      <c r="B4986" t="s">
        <v>257</v>
      </c>
      <c r="C4986" s="35" t="s">
        <v>259</v>
      </c>
      <c r="D4986" t="s">
        <v>530</v>
      </c>
      <c r="E4986" t="s">
        <v>548</v>
      </c>
      <c r="F4986" s="176" t="n">
        <v>2045</v>
      </c>
      <c r="G4986" s="177" t="n">
        <v>54</v>
      </c>
      <c r="H4986" s="178" t="n">
        <v>9426.99754767013</v>
      </c>
      <c r="I4986" s="179" t="n">
        <v>3933065.79840253</v>
      </c>
      <c r="J4986" s="180" t="str">
        <f>IF(I4986&gt;0,H4986/I4986,0)</f>
      </c>
      <c r="K4986" s="181" t="str">
        <f>1-EXP(-J4986)</f>
      </c>
      <c r="L4986" s="182" t="str">
        <f>IF(G4986=30,1,M4985)</f>
      </c>
      <c r="M4986" s="183" t="str">
        <f>L4986*(1-K4986)</f>
      </c>
    </row>
    <row r="4987">
      <c r="A4987" t="s">
        <v>167</v>
      </c>
      <c r="B4987" t="s">
        <v>257</v>
      </c>
      <c r="C4987" s="35" t="s">
        <v>259</v>
      </c>
      <c r="D4987" t="s">
        <v>530</v>
      </c>
      <c r="E4987" t="s">
        <v>548</v>
      </c>
      <c r="F4987" s="176" t="n">
        <v>2045</v>
      </c>
      <c r="G4987" s="177" t="n">
        <v>55</v>
      </c>
      <c r="H4987" s="178" t="n">
        <v>10255.2884329209</v>
      </c>
      <c r="I4987" s="179" t="n">
        <v>3896958.94396087</v>
      </c>
      <c r="J4987" s="180" t="str">
        <f>IF(I4987&gt;0,H4987/I4987,0)</f>
      </c>
      <c r="K4987" s="181" t="str">
        <f>1-EXP(-J4987)</f>
      </c>
      <c r="L4987" s="182" t="str">
        <f>IF(G4987=30,1,M4986)</f>
      </c>
      <c r="M4987" s="183" t="str">
        <f>L4987*(1-K4987)</f>
      </c>
    </row>
    <row r="4988">
      <c r="A4988" t="s">
        <v>167</v>
      </c>
      <c r="B4988" t="s">
        <v>257</v>
      </c>
      <c r="C4988" s="35" t="s">
        <v>259</v>
      </c>
      <c r="D4988" t="s">
        <v>530</v>
      </c>
      <c r="E4988" t="s">
        <v>548</v>
      </c>
      <c r="F4988" s="176" t="n">
        <v>2045</v>
      </c>
      <c r="G4988" s="177" t="n">
        <v>56</v>
      </c>
      <c r="H4988" s="178" t="n">
        <v>11095.4216792431</v>
      </c>
      <c r="I4988" s="179" t="n">
        <v>3880705.53821789</v>
      </c>
      <c r="J4988" s="180" t="str">
        <f>IF(I4988&gt;0,H4988/I4988,0)</f>
      </c>
      <c r="K4988" s="181" t="str">
        <f>1-EXP(-J4988)</f>
      </c>
      <c r="L4988" s="182" t="str">
        <f>IF(G4988=30,1,M4987)</f>
      </c>
      <c r="M4988" s="183" t="str">
        <f>L4988*(1-K4988)</f>
      </c>
    </row>
    <row r="4989">
      <c r="A4989" t="s">
        <v>167</v>
      </c>
      <c r="B4989" t="s">
        <v>257</v>
      </c>
      <c r="C4989" s="35" t="s">
        <v>259</v>
      </c>
      <c r="D4989" t="s">
        <v>530</v>
      </c>
      <c r="E4989" t="s">
        <v>548</v>
      </c>
      <c r="F4989" s="176" t="n">
        <v>2045</v>
      </c>
      <c r="G4989" s="177" t="n">
        <v>57</v>
      </c>
      <c r="H4989" s="178" t="n">
        <v>12097.9042925744</v>
      </c>
      <c r="I4989" s="179" t="n">
        <v>3818621.29058656</v>
      </c>
      <c r="J4989" s="180" t="str">
        <f>IF(I4989&gt;0,H4989/I4989,0)</f>
      </c>
      <c r="K4989" s="181" t="str">
        <f>1-EXP(-J4989)</f>
      </c>
      <c r="L4989" s="182" t="str">
        <f>IF(G4989=30,1,M4988)</f>
      </c>
      <c r="M4989" s="183" t="str">
        <f>L4989*(1-K4989)</f>
      </c>
    </row>
    <row r="4990">
      <c r="A4990" t="s">
        <v>167</v>
      </c>
      <c r="B4990" t="s">
        <v>257</v>
      </c>
      <c r="C4990" s="35" t="s">
        <v>259</v>
      </c>
      <c r="D4990" t="s">
        <v>530</v>
      </c>
      <c r="E4990" t="s">
        <v>548</v>
      </c>
      <c r="F4990" s="176" t="n">
        <v>2045</v>
      </c>
      <c r="G4990" s="177" t="n">
        <v>58</v>
      </c>
      <c r="H4990" s="178" t="n">
        <v>13128.4898671409</v>
      </c>
      <c r="I4990" s="179" t="n">
        <v>3746958.95150611</v>
      </c>
      <c r="J4990" s="180" t="str">
        <f>IF(I4990&gt;0,H4990/I4990,0)</f>
      </c>
      <c r="K4990" s="181" t="str">
        <f>1-EXP(-J4990)</f>
      </c>
      <c r="L4990" s="182" t="str">
        <f>IF(G4990=30,1,M4989)</f>
      </c>
      <c r="M4990" s="183" t="str">
        <f>L4990*(1-K4990)</f>
      </c>
    </row>
    <row r="4991">
      <c r="A4991" t="s">
        <v>167</v>
      </c>
      <c r="B4991" t="s">
        <v>257</v>
      </c>
      <c r="C4991" s="35" t="s">
        <v>259</v>
      </c>
      <c r="D4991" t="s">
        <v>530</v>
      </c>
      <c r="E4991" t="s">
        <v>548</v>
      </c>
      <c r="F4991" s="176" t="n">
        <v>2045</v>
      </c>
      <c r="G4991" s="177" t="n">
        <v>59</v>
      </c>
      <c r="H4991" s="178" t="n">
        <v>13829.6638412218</v>
      </c>
      <c r="I4991" s="179" t="n">
        <v>3730447.50560012</v>
      </c>
      <c r="J4991" s="180" t="str">
        <f>IF(I4991&gt;0,H4991/I4991,0)</f>
      </c>
      <c r="K4991" s="181" t="str">
        <f>1-EXP(-J4991)</f>
      </c>
      <c r="L4991" s="182" t="str">
        <f>IF(G4991=30,1,M4990)</f>
      </c>
      <c r="M4991" s="183" t="str">
        <f>L4991*(1-K4991)</f>
      </c>
    </row>
    <row r="4992">
      <c r="A4992" t="s">
        <v>167</v>
      </c>
      <c r="B4992" t="s">
        <v>257</v>
      </c>
      <c r="C4992" s="35" t="s">
        <v>259</v>
      </c>
      <c r="D4992" t="s">
        <v>530</v>
      </c>
      <c r="E4992" t="s">
        <v>548</v>
      </c>
      <c r="F4992" s="176" t="n">
        <v>2045</v>
      </c>
      <c r="G4992" s="177" t="n">
        <v>60</v>
      </c>
      <c r="H4992" s="178" t="n">
        <v>14960.7902989459</v>
      </c>
      <c r="I4992" s="179" t="n">
        <v>3763762.8461355</v>
      </c>
      <c r="J4992" s="180" t="str">
        <f>IF(I4992&gt;0,H4992/I4992,0)</f>
      </c>
      <c r="K4992" s="181" t="str">
        <f>1-EXP(-J4992)</f>
      </c>
      <c r="L4992" s="182" t="str">
        <f>IF(G4992=30,1,M4991)</f>
      </c>
      <c r="M4992" s="183" t="str">
        <f>L4992*(1-K4992)</f>
      </c>
    </row>
    <row r="4993">
      <c r="A4993" t="s">
        <v>167</v>
      </c>
      <c r="B4993" t="s">
        <v>257</v>
      </c>
      <c r="C4993" s="35" t="s">
        <v>259</v>
      </c>
      <c r="D4993" t="s">
        <v>530</v>
      </c>
      <c r="E4993" t="s">
        <v>548</v>
      </c>
      <c r="F4993" s="176" t="n">
        <v>2045</v>
      </c>
      <c r="G4993" s="177" t="n">
        <v>61</v>
      </c>
      <c r="H4993" s="178" t="n">
        <v>16024.0399768631</v>
      </c>
      <c r="I4993" s="179" t="n">
        <v>3755789.08290442</v>
      </c>
      <c r="J4993" s="180" t="str">
        <f>IF(I4993&gt;0,H4993/I4993,0)</f>
      </c>
      <c r="K4993" s="181" t="str">
        <f>1-EXP(-J4993)</f>
      </c>
      <c r="L4993" s="182" t="str">
        <f>IF(G4993=30,1,M4992)</f>
      </c>
      <c r="M4993" s="183" t="str">
        <f>L4993*(1-K4993)</f>
      </c>
    </row>
    <row r="4994">
      <c r="A4994" t="s">
        <v>167</v>
      </c>
      <c r="B4994" t="s">
        <v>257</v>
      </c>
      <c r="C4994" s="35" t="s">
        <v>259</v>
      </c>
      <c r="D4994" t="s">
        <v>530</v>
      </c>
      <c r="E4994" t="s">
        <v>548</v>
      </c>
      <c r="F4994" s="176" t="n">
        <v>2045</v>
      </c>
      <c r="G4994" s="177" t="n">
        <v>62</v>
      </c>
      <c r="H4994" s="178" t="n">
        <v>17080.4156251757</v>
      </c>
      <c r="I4994" s="179" t="n">
        <v>3693446.10970734</v>
      </c>
      <c r="J4994" s="180" t="str">
        <f>IF(I4994&gt;0,H4994/I4994,0)</f>
      </c>
      <c r="K4994" s="181" t="str">
        <f>1-EXP(-J4994)</f>
      </c>
      <c r="L4994" s="182" t="str">
        <f>IF(G4994=30,1,M4993)</f>
      </c>
      <c r="M4994" s="183" t="str">
        <f>L4994*(1-K4994)</f>
      </c>
    </row>
    <row r="4995">
      <c r="A4995" t="s">
        <v>167</v>
      </c>
      <c r="B4995" t="s">
        <v>257</v>
      </c>
      <c r="C4995" s="35" t="s">
        <v>259</v>
      </c>
      <c r="D4995" t="s">
        <v>530</v>
      </c>
      <c r="E4995" t="s">
        <v>548</v>
      </c>
      <c r="F4995" s="176" t="n">
        <v>2045</v>
      </c>
      <c r="G4995" s="177" t="n">
        <v>63</v>
      </c>
      <c r="H4995" s="178" t="n">
        <v>18081.7170079174</v>
      </c>
      <c r="I4995" s="179" t="n">
        <v>3607110.49373264</v>
      </c>
      <c r="J4995" s="180" t="str">
        <f>IF(I4995&gt;0,H4995/I4995,0)</f>
      </c>
      <c r="K4995" s="181" t="str">
        <f>1-EXP(-J4995)</f>
      </c>
      <c r="L4995" s="182" t="str">
        <f>IF(G4995=30,1,M4994)</f>
      </c>
      <c r="M4995" s="183" t="str">
        <f>L4995*(1-K4995)</f>
      </c>
    </row>
    <row r="4996">
      <c r="A4996" t="s">
        <v>167</v>
      </c>
      <c r="B4996" t="s">
        <v>257</v>
      </c>
      <c r="C4996" s="35" t="s">
        <v>259</v>
      </c>
      <c r="D4996" t="s">
        <v>530</v>
      </c>
      <c r="E4996" t="s">
        <v>548</v>
      </c>
      <c r="F4996" s="176" t="n">
        <v>2045</v>
      </c>
      <c r="G4996" s="177" t="n">
        <v>64</v>
      </c>
      <c r="H4996" s="178" t="n">
        <v>19352.0382733877</v>
      </c>
      <c r="I4996" s="179" t="n">
        <v>3513386.48437684</v>
      </c>
      <c r="J4996" s="180" t="str">
        <f>IF(I4996&gt;0,H4996/I4996,0)</f>
      </c>
      <c r="K4996" s="181" t="str">
        <f>1-EXP(-J4996)</f>
      </c>
      <c r="L4996" s="182" t="str">
        <f>IF(G4996=30,1,M4995)</f>
      </c>
      <c r="M4996" s="183" t="str">
        <f>L4996*(1-K4996)</f>
      </c>
    </row>
    <row r="4997">
      <c r="A4997" t="s">
        <v>167</v>
      </c>
      <c r="B4997" t="s">
        <v>257</v>
      </c>
      <c r="C4997" s="35" t="s">
        <v>259</v>
      </c>
      <c r="D4997" t="s">
        <v>530</v>
      </c>
      <c r="E4997" t="s">
        <v>548</v>
      </c>
      <c r="F4997" s="176" t="n">
        <v>2045</v>
      </c>
      <c r="G4997" s="177" t="n">
        <v>65</v>
      </c>
      <c r="H4997" s="178" t="n">
        <v>20586.6442716747</v>
      </c>
      <c r="I4997" s="179" t="n">
        <v>3422314.05539105</v>
      </c>
      <c r="J4997" s="180" t="str">
        <f>IF(I4997&gt;0,H4997/I4997,0)</f>
      </c>
      <c r="K4997" s="181" t="str">
        <f>1-EXP(-J4997)</f>
      </c>
      <c r="L4997" s="182" t="str">
        <f>IF(G4997=30,1,M4996)</f>
      </c>
      <c r="M4997" s="183" t="str">
        <f>L4997*(1-K4997)</f>
      </c>
    </row>
    <row r="4998">
      <c r="A4998" t="s">
        <v>167</v>
      </c>
      <c r="B4998" t="s">
        <v>257</v>
      </c>
      <c r="C4998" s="35" t="s">
        <v>259</v>
      </c>
      <c r="D4998" t="s">
        <v>530</v>
      </c>
      <c r="E4998" t="s">
        <v>548</v>
      </c>
      <c r="F4998" s="176" t="n">
        <v>2045</v>
      </c>
      <c r="G4998" s="177" t="n">
        <v>66</v>
      </c>
      <c r="H4998" s="178" t="n">
        <v>21001.84084605</v>
      </c>
      <c r="I4998" s="179" t="n">
        <v>3317015.83617606</v>
      </c>
      <c r="J4998" s="180" t="str">
        <f>IF(I4998&gt;0,H4998/I4998,0)</f>
      </c>
      <c r="K4998" s="181" t="str">
        <f>1-EXP(-J4998)</f>
      </c>
      <c r="L4998" s="182" t="str">
        <f>IF(G4998=30,1,M4997)</f>
      </c>
      <c r="M4998" s="183" t="str">
        <f>L4998*(1-K4998)</f>
      </c>
    </row>
    <row r="4999">
      <c r="A4999" t="s">
        <v>167</v>
      </c>
      <c r="B4999" t="s">
        <v>257</v>
      </c>
      <c r="C4999" s="35" t="s">
        <v>259</v>
      </c>
      <c r="D4999" t="s">
        <v>530</v>
      </c>
      <c r="E4999" t="s">
        <v>548</v>
      </c>
      <c r="F4999" s="176" t="n">
        <v>2045</v>
      </c>
      <c r="G4999" s="177" t="n">
        <v>67</v>
      </c>
      <c r="H4999" s="178" t="n">
        <v>21993.185661029</v>
      </c>
      <c r="I4999" s="179" t="n">
        <v>3188930.34337778</v>
      </c>
      <c r="J4999" s="180" t="str">
        <f>IF(I4999&gt;0,H4999/I4999,0)</f>
      </c>
      <c r="K4999" s="181" t="str">
        <f>1-EXP(-J4999)</f>
      </c>
      <c r="L4999" s="182" t="str">
        <f>IF(G4999=30,1,M4998)</f>
      </c>
      <c r="M4999" s="183" t="str">
        <f>L4999*(1-K4999)</f>
      </c>
    </row>
    <row r="5000">
      <c r="A5000" t="s">
        <v>167</v>
      </c>
      <c r="B5000" t="s">
        <v>257</v>
      </c>
      <c r="C5000" s="35" t="s">
        <v>259</v>
      </c>
      <c r="D5000" t="s">
        <v>530</v>
      </c>
      <c r="E5000" t="s">
        <v>548</v>
      </c>
      <c r="F5000" s="176" t="n">
        <v>2045</v>
      </c>
      <c r="G5000" s="177" t="n">
        <v>68</v>
      </c>
      <c r="H5000" s="178" t="n">
        <v>22872.0758212679</v>
      </c>
      <c r="I5000" s="179" t="n">
        <v>3063300.11059569</v>
      </c>
      <c r="J5000" s="180" t="str">
        <f>IF(I5000&gt;0,H5000/I5000,0)</f>
      </c>
      <c r="K5000" s="181" t="str">
        <f>1-EXP(-J5000)</f>
      </c>
      <c r="L5000" s="182" t="str">
        <f>IF(G5000=30,1,M4999)</f>
      </c>
      <c r="M5000" s="183" t="str">
        <f>L5000*(1-K5000)</f>
      </c>
    </row>
    <row r="5001">
      <c r="A5001" t="s">
        <v>167</v>
      </c>
      <c r="B5001" t="s">
        <v>257</v>
      </c>
      <c r="C5001" s="35" t="s">
        <v>259</v>
      </c>
      <c r="D5001" t="s">
        <v>530</v>
      </c>
      <c r="E5001" t="s">
        <v>548</v>
      </c>
      <c r="F5001" s="176" t="n">
        <v>2045</v>
      </c>
      <c r="G5001" s="177" t="n">
        <v>69</v>
      </c>
      <c r="H5001" s="178" t="n">
        <v>23236.595206069</v>
      </c>
      <c r="I5001" s="179" t="n">
        <v>2948219.88088077</v>
      </c>
      <c r="J5001" s="180" t="str">
        <f>IF(I5001&gt;0,H5001/I5001,0)</f>
      </c>
      <c r="K5001" s="181" t="str">
        <f>1-EXP(-J5001)</f>
      </c>
      <c r="L5001" s="182" t="str">
        <f>IF(G5001=30,1,M5000)</f>
      </c>
      <c r="M5001" s="183" t="str">
        <f>L5001*(1-K5001)</f>
      </c>
    </row>
    <row r="5002">
      <c r="A5002" t="s">
        <v>167</v>
      </c>
      <c r="B5002" t="s">
        <v>257</v>
      </c>
      <c r="C5002" s="35" t="s">
        <v>259</v>
      </c>
      <c r="D5002" t="s">
        <v>530</v>
      </c>
      <c r="E5002" t="s">
        <v>548</v>
      </c>
      <c r="F5002" s="176" t="n">
        <v>2046</v>
      </c>
      <c r="G5002" s="177" t="n">
        <v>30</v>
      </c>
      <c r="H5002" s="178" t="n">
        <v>687.485992815478</v>
      </c>
      <c r="I5002" s="179" t="n">
        <v>4588965.21886992</v>
      </c>
      <c r="J5002" s="180" t="str">
        <f>IF(I5002&gt;0,H5002/I5002,0)</f>
      </c>
      <c r="K5002" s="181" t="str">
        <f>1-EXP(-J5002)</f>
      </c>
      <c r="L5002" s="182" t="str">
        <f>IF(G5002=30,1,M5001)</f>
      </c>
      <c r="M5002" s="183" t="str">
        <f>L5002*(1-K5002)</f>
      </c>
    </row>
    <row r="5003">
      <c r="A5003" t="s">
        <v>167</v>
      </c>
      <c r="B5003" t="s">
        <v>257</v>
      </c>
      <c r="C5003" s="35" t="s">
        <v>259</v>
      </c>
      <c r="D5003" t="s">
        <v>530</v>
      </c>
      <c r="E5003" t="s">
        <v>548</v>
      </c>
      <c r="F5003" s="176" t="n">
        <v>2046</v>
      </c>
      <c r="G5003" s="177" t="n">
        <v>31</v>
      </c>
      <c r="H5003" s="178" t="n">
        <v>998.985096177737</v>
      </c>
      <c r="I5003" s="179" t="n">
        <v>4652510.00389822</v>
      </c>
      <c r="J5003" s="180" t="str">
        <f>IF(I5003&gt;0,H5003/I5003,0)</f>
      </c>
      <c r="K5003" s="181" t="str">
        <f>1-EXP(-J5003)</f>
      </c>
      <c r="L5003" s="182" t="str">
        <f>IF(G5003=30,1,M5002)</f>
      </c>
      <c r="M5003" s="183" t="str">
        <f>L5003*(1-K5003)</f>
      </c>
    </row>
    <row r="5004">
      <c r="A5004" t="s">
        <v>167</v>
      </c>
      <c r="B5004" t="s">
        <v>257</v>
      </c>
      <c r="C5004" s="35" t="s">
        <v>259</v>
      </c>
      <c r="D5004" t="s">
        <v>530</v>
      </c>
      <c r="E5004" t="s">
        <v>548</v>
      </c>
      <c r="F5004" s="176" t="n">
        <v>2046</v>
      </c>
      <c r="G5004" s="177" t="n">
        <v>32</v>
      </c>
      <c r="H5004" s="178" t="n">
        <v>1064.3692774648</v>
      </c>
      <c r="I5004" s="179" t="n">
        <v>4724285.48633958</v>
      </c>
      <c r="J5004" s="180" t="str">
        <f>IF(I5004&gt;0,H5004/I5004,0)</f>
      </c>
      <c r="K5004" s="181" t="str">
        <f>1-EXP(-J5004)</f>
      </c>
      <c r="L5004" s="182" t="str">
        <f>IF(G5004=30,1,M5003)</f>
      </c>
      <c r="M5004" s="183" t="str">
        <f>L5004*(1-K5004)</f>
      </c>
    </row>
    <row r="5005">
      <c r="A5005" t="s">
        <v>167</v>
      </c>
      <c r="B5005" t="s">
        <v>257</v>
      </c>
      <c r="C5005" s="35" t="s">
        <v>259</v>
      </c>
      <c r="D5005" t="s">
        <v>530</v>
      </c>
      <c r="E5005" t="s">
        <v>548</v>
      </c>
      <c r="F5005" s="176" t="n">
        <v>2046</v>
      </c>
      <c r="G5005" s="177" t="n">
        <v>33</v>
      </c>
      <c r="H5005" s="178" t="n">
        <v>1146.39642400878</v>
      </c>
      <c r="I5005" s="179" t="n">
        <v>4815366.48934255</v>
      </c>
      <c r="J5005" s="180" t="str">
        <f>IF(I5005&gt;0,H5005/I5005,0)</f>
      </c>
      <c r="K5005" s="181" t="str">
        <f>1-EXP(-J5005)</f>
      </c>
      <c r="L5005" s="182" t="str">
        <f>IF(G5005=30,1,M5004)</f>
      </c>
      <c r="M5005" s="183" t="str">
        <f>L5005*(1-K5005)</f>
      </c>
    </row>
    <row r="5006">
      <c r="A5006" t="s">
        <v>167</v>
      </c>
      <c r="B5006" t="s">
        <v>257</v>
      </c>
      <c r="C5006" s="35" t="s">
        <v>259</v>
      </c>
      <c r="D5006" t="s">
        <v>530</v>
      </c>
      <c r="E5006" t="s">
        <v>548</v>
      </c>
      <c r="F5006" s="176" t="n">
        <v>2046</v>
      </c>
      <c r="G5006" s="177" t="n">
        <v>34</v>
      </c>
      <c r="H5006" s="178" t="n">
        <v>1225.31527895226</v>
      </c>
      <c r="I5006" s="179" t="n">
        <v>4858442.59759297</v>
      </c>
      <c r="J5006" s="180" t="str">
        <f>IF(I5006&gt;0,H5006/I5006,0)</f>
      </c>
      <c r="K5006" s="181" t="str">
        <f>1-EXP(-J5006)</f>
      </c>
      <c r="L5006" s="182" t="str">
        <f>IF(G5006=30,1,M5005)</f>
      </c>
      <c r="M5006" s="183" t="str">
        <f>L5006*(1-K5006)</f>
      </c>
    </row>
    <row r="5007">
      <c r="A5007" t="s">
        <v>167</v>
      </c>
      <c r="B5007" t="s">
        <v>257</v>
      </c>
      <c r="C5007" s="35" t="s">
        <v>259</v>
      </c>
      <c r="D5007" t="s">
        <v>530</v>
      </c>
      <c r="E5007" t="s">
        <v>548</v>
      </c>
      <c r="F5007" s="176" t="n">
        <v>2046</v>
      </c>
      <c r="G5007" s="177" t="n">
        <v>35</v>
      </c>
      <c r="H5007" s="178" t="n">
        <v>1296.41074601547</v>
      </c>
      <c r="I5007" s="179" t="n">
        <v>4778471.01772187</v>
      </c>
      <c r="J5007" s="180" t="str">
        <f>IF(I5007&gt;0,H5007/I5007,0)</f>
      </c>
      <c r="K5007" s="181" t="str">
        <f>1-EXP(-J5007)</f>
      </c>
      <c r="L5007" s="182" t="str">
        <f>IF(G5007=30,1,M5006)</f>
      </c>
      <c r="M5007" s="183" t="str">
        <f>L5007*(1-K5007)</f>
      </c>
    </row>
    <row r="5008">
      <c r="A5008" t="s">
        <v>167</v>
      </c>
      <c r="B5008" t="s">
        <v>257</v>
      </c>
      <c r="C5008" s="35" t="s">
        <v>259</v>
      </c>
      <c r="D5008" t="s">
        <v>530</v>
      </c>
      <c r="E5008" t="s">
        <v>548</v>
      </c>
      <c r="F5008" s="176" t="n">
        <v>2046</v>
      </c>
      <c r="G5008" s="177" t="n">
        <v>36</v>
      </c>
      <c r="H5008" s="178" t="n">
        <v>1610.11713238737</v>
      </c>
      <c r="I5008" s="179" t="n">
        <v>4676935.5847764</v>
      </c>
      <c r="J5008" s="180" t="str">
        <f>IF(I5008&gt;0,H5008/I5008,0)</f>
      </c>
      <c r="K5008" s="181" t="str">
        <f>1-EXP(-J5008)</f>
      </c>
      <c r="L5008" s="182" t="str">
        <f>IF(G5008=30,1,M5007)</f>
      </c>
      <c r="M5008" s="183" t="str">
        <f>L5008*(1-K5008)</f>
      </c>
    </row>
    <row r="5009">
      <c r="A5009" t="s">
        <v>167</v>
      </c>
      <c r="B5009" t="s">
        <v>257</v>
      </c>
      <c r="C5009" s="35" t="s">
        <v>259</v>
      </c>
      <c r="D5009" t="s">
        <v>530</v>
      </c>
      <c r="E5009" t="s">
        <v>548</v>
      </c>
      <c r="F5009" s="176" t="n">
        <v>2046</v>
      </c>
      <c r="G5009" s="177" t="n">
        <v>37</v>
      </c>
      <c r="H5009" s="178" t="n">
        <v>1731.06009385478</v>
      </c>
      <c r="I5009" s="179" t="n">
        <v>4619561.60205664</v>
      </c>
      <c r="J5009" s="180" t="str">
        <f>IF(I5009&gt;0,H5009/I5009,0)</f>
      </c>
      <c r="K5009" s="181" t="str">
        <f>1-EXP(-J5009)</f>
      </c>
      <c r="L5009" s="182" t="str">
        <f>IF(G5009=30,1,M5008)</f>
      </c>
      <c r="M5009" s="183" t="str">
        <f>L5009*(1-K5009)</f>
      </c>
    </row>
    <row r="5010">
      <c r="A5010" t="s">
        <v>167</v>
      </c>
      <c r="B5010" t="s">
        <v>257</v>
      </c>
      <c r="C5010" s="35" t="s">
        <v>259</v>
      </c>
      <c r="D5010" t="s">
        <v>530</v>
      </c>
      <c r="E5010" t="s">
        <v>548</v>
      </c>
      <c r="F5010" s="176" t="n">
        <v>2046</v>
      </c>
      <c r="G5010" s="177" t="n">
        <v>38</v>
      </c>
      <c r="H5010" s="178" t="n">
        <v>1893.11973068433</v>
      </c>
      <c r="I5010" s="179" t="n">
        <v>4610385.99926477</v>
      </c>
      <c r="J5010" s="180" t="str">
        <f>IF(I5010&gt;0,H5010/I5010,0)</f>
      </c>
      <c r="K5010" s="181" t="str">
        <f>1-EXP(-J5010)</f>
      </c>
      <c r="L5010" s="182" t="str">
        <f>IF(G5010=30,1,M5009)</f>
      </c>
      <c r="M5010" s="183" t="str">
        <f>L5010*(1-K5010)</f>
      </c>
    </row>
    <row r="5011">
      <c r="A5011" t="s">
        <v>167</v>
      </c>
      <c r="B5011" t="s">
        <v>257</v>
      </c>
      <c r="C5011" s="35" t="s">
        <v>259</v>
      </c>
      <c r="D5011" t="s">
        <v>530</v>
      </c>
      <c r="E5011" t="s">
        <v>548</v>
      </c>
      <c r="F5011" s="176" t="n">
        <v>2046</v>
      </c>
      <c r="G5011" s="177" t="n">
        <v>39</v>
      </c>
      <c r="H5011" s="178" t="n">
        <v>1999.17709316106</v>
      </c>
      <c r="I5011" s="179" t="n">
        <v>4581020.59568379</v>
      </c>
      <c r="J5011" s="180" t="str">
        <f>IF(I5011&gt;0,H5011/I5011,0)</f>
      </c>
      <c r="K5011" s="181" t="str">
        <f>1-EXP(-J5011)</f>
      </c>
      <c r="L5011" s="182" t="str">
        <f>IF(G5011=30,1,M5010)</f>
      </c>
      <c r="M5011" s="183" t="str">
        <f>L5011*(1-K5011)</f>
      </c>
    </row>
    <row r="5012">
      <c r="A5012" t="s">
        <v>167</v>
      </c>
      <c r="B5012" t="s">
        <v>257</v>
      </c>
      <c r="C5012" s="35" t="s">
        <v>259</v>
      </c>
      <c r="D5012" t="s">
        <v>530</v>
      </c>
      <c r="E5012" t="s">
        <v>548</v>
      </c>
      <c r="F5012" s="176" t="n">
        <v>2046</v>
      </c>
      <c r="G5012" s="177" t="n">
        <v>40</v>
      </c>
      <c r="H5012" s="178" t="n">
        <v>2144.39039298581</v>
      </c>
      <c r="I5012" s="179" t="n">
        <v>4508100.54319679</v>
      </c>
      <c r="J5012" s="180" t="str">
        <f>IF(I5012&gt;0,H5012/I5012,0)</f>
      </c>
      <c r="K5012" s="181" t="str">
        <f>1-EXP(-J5012)</f>
      </c>
      <c r="L5012" s="182" t="str">
        <f>IF(G5012=30,1,M5011)</f>
      </c>
      <c r="M5012" s="183" t="str">
        <f>L5012*(1-K5012)</f>
      </c>
    </row>
    <row r="5013">
      <c r="A5013" t="s">
        <v>167</v>
      </c>
      <c r="B5013" t="s">
        <v>257</v>
      </c>
      <c r="C5013" s="35" t="s">
        <v>259</v>
      </c>
      <c r="D5013" t="s">
        <v>530</v>
      </c>
      <c r="E5013" t="s">
        <v>548</v>
      </c>
      <c r="F5013" s="176" t="n">
        <v>2046</v>
      </c>
      <c r="G5013" s="177" t="n">
        <v>41</v>
      </c>
      <c r="H5013" s="178" t="n">
        <v>2727.72587644888</v>
      </c>
      <c r="I5013" s="179" t="n">
        <v>4412367.3850879</v>
      </c>
      <c r="J5013" s="180" t="str">
        <f>IF(I5013&gt;0,H5013/I5013,0)</f>
      </c>
      <c r="K5013" s="181" t="str">
        <f>1-EXP(-J5013)</f>
      </c>
      <c r="L5013" s="182" t="str">
        <f>IF(G5013=30,1,M5012)</f>
      </c>
      <c r="M5013" s="183" t="str">
        <f>L5013*(1-K5013)</f>
      </c>
    </row>
    <row r="5014">
      <c r="A5014" t="s">
        <v>167</v>
      </c>
      <c r="B5014" t="s">
        <v>257</v>
      </c>
      <c r="C5014" s="35" t="s">
        <v>259</v>
      </c>
      <c r="D5014" t="s">
        <v>530</v>
      </c>
      <c r="E5014" t="s">
        <v>548</v>
      </c>
      <c r="F5014" s="176" t="n">
        <v>2046</v>
      </c>
      <c r="G5014" s="177" t="n">
        <v>42</v>
      </c>
      <c r="H5014" s="178" t="n">
        <v>2967.56457845646</v>
      </c>
      <c r="I5014" s="179" t="n">
        <v>4313006.7777337</v>
      </c>
      <c r="J5014" s="180" t="str">
        <f>IF(I5014&gt;0,H5014/I5014,0)</f>
      </c>
      <c r="K5014" s="181" t="str">
        <f>1-EXP(-J5014)</f>
      </c>
      <c r="L5014" s="182" t="str">
        <f>IF(G5014=30,1,M5013)</f>
      </c>
      <c r="M5014" s="183" t="str">
        <f>L5014*(1-K5014)</f>
      </c>
    </row>
    <row r="5015">
      <c r="A5015" t="s">
        <v>167</v>
      </c>
      <c r="B5015" t="s">
        <v>257</v>
      </c>
      <c r="C5015" s="35" t="s">
        <v>259</v>
      </c>
      <c r="D5015" t="s">
        <v>530</v>
      </c>
      <c r="E5015" t="s">
        <v>548</v>
      </c>
      <c r="F5015" s="176" t="n">
        <v>2046</v>
      </c>
      <c r="G5015" s="177" t="n">
        <v>43</v>
      </c>
      <c r="H5015" s="178" t="n">
        <v>3313.62653806359</v>
      </c>
      <c r="I5015" s="179" t="n">
        <v>4266532.00868617</v>
      </c>
      <c r="J5015" s="180" t="str">
        <f>IF(I5015&gt;0,H5015/I5015,0)</f>
      </c>
      <c r="K5015" s="181" t="str">
        <f>1-EXP(-J5015)</f>
      </c>
      <c r="L5015" s="182" t="str">
        <f>IF(G5015=30,1,M5014)</f>
      </c>
      <c r="M5015" s="183" t="str">
        <f>L5015*(1-K5015)</f>
      </c>
    </row>
    <row r="5016">
      <c r="A5016" t="s">
        <v>167</v>
      </c>
      <c r="B5016" t="s">
        <v>257</v>
      </c>
      <c r="C5016" s="35" t="s">
        <v>259</v>
      </c>
      <c r="D5016" t="s">
        <v>530</v>
      </c>
      <c r="E5016" t="s">
        <v>548</v>
      </c>
      <c r="F5016" s="176" t="n">
        <v>2046</v>
      </c>
      <c r="G5016" s="177" t="n">
        <v>44</v>
      </c>
      <c r="H5016" s="178" t="n">
        <v>3502.30373875798</v>
      </c>
      <c r="I5016" s="179" t="n">
        <v>4241905.18508688</v>
      </c>
      <c r="J5016" s="180" t="str">
        <f>IF(I5016&gt;0,H5016/I5016,0)</f>
      </c>
      <c r="K5016" s="181" t="str">
        <f>1-EXP(-J5016)</f>
      </c>
      <c r="L5016" s="182" t="str">
        <f>IF(G5016=30,1,M5015)</f>
      </c>
      <c r="M5016" s="183" t="str">
        <f>L5016*(1-K5016)</f>
      </c>
    </row>
    <row r="5017">
      <c r="A5017" t="s">
        <v>167</v>
      </c>
      <c r="B5017" t="s">
        <v>257</v>
      </c>
      <c r="C5017" s="35" t="s">
        <v>259</v>
      </c>
      <c r="D5017" t="s">
        <v>530</v>
      </c>
      <c r="E5017" t="s">
        <v>548</v>
      </c>
      <c r="F5017" s="176" t="n">
        <v>2046</v>
      </c>
      <c r="G5017" s="177" t="n">
        <v>45</v>
      </c>
      <c r="H5017" s="178" t="n">
        <v>3797.19268631387</v>
      </c>
      <c r="I5017" s="179" t="n">
        <v>4216884.25099002</v>
      </c>
      <c r="J5017" s="180" t="str">
        <f>IF(I5017&gt;0,H5017/I5017,0)</f>
      </c>
      <c r="K5017" s="181" t="str">
        <f>1-EXP(-J5017)</f>
      </c>
      <c r="L5017" s="182" t="str">
        <f>IF(G5017=30,1,M5016)</f>
      </c>
      <c r="M5017" s="183" t="str">
        <f>L5017*(1-K5017)</f>
      </c>
    </row>
    <row r="5018">
      <c r="A5018" t="s">
        <v>167</v>
      </c>
      <c r="B5018" t="s">
        <v>257</v>
      </c>
      <c r="C5018" s="35" t="s">
        <v>259</v>
      </c>
      <c r="D5018" t="s">
        <v>530</v>
      </c>
      <c r="E5018" t="s">
        <v>548</v>
      </c>
      <c r="F5018" s="176" t="n">
        <v>2046</v>
      </c>
      <c r="G5018" s="177" t="n">
        <v>46</v>
      </c>
      <c r="H5018" s="178" t="n">
        <v>4743.56016454362</v>
      </c>
      <c r="I5018" s="179" t="n">
        <v>4210475.03269146</v>
      </c>
      <c r="J5018" s="180" t="str">
        <f>IF(I5018&gt;0,H5018/I5018,0)</f>
      </c>
      <c r="K5018" s="181" t="str">
        <f>1-EXP(-J5018)</f>
      </c>
      <c r="L5018" s="182" t="str">
        <f>IF(G5018=30,1,M5017)</f>
      </c>
      <c r="M5018" s="183" t="str">
        <f>L5018*(1-K5018)</f>
      </c>
    </row>
    <row r="5019">
      <c r="A5019" t="s">
        <v>167</v>
      </c>
      <c r="B5019" t="s">
        <v>257</v>
      </c>
      <c r="C5019" s="35" t="s">
        <v>259</v>
      </c>
      <c r="D5019" t="s">
        <v>530</v>
      </c>
      <c r="E5019" t="s">
        <v>548</v>
      </c>
      <c r="F5019" s="176" t="n">
        <v>2046</v>
      </c>
      <c r="G5019" s="177" t="n">
        <v>47</v>
      </c>
      <c r="H5019" s="178" t="n">
        <v>5286.77110355139</v>
      </c>
      <c r="I5019" s="179" t="n">
        <v>4241187.39414587</v>
      </c>
      <c r="J5019" s="180" t="str">
        <f>IF(I5019&gt;0,H5019/I5019,0)</f>
      </c>
      <c r="K5019" s="181" t="str">
        <f>1-EXP(-J5019)</f>
      </c>
      <c r="L5019" s="182" t="str">
        <f>IF(G5019=30,1,M5018)</f>
      </c>
      <c r="M5019" s="183" t="str">
        <f>L5019*(1-K5019)</f>
      </c>
    </row>
    <row r="5020">
      <c r="A5020" t="s">
        <v>167</v>
      </c>
      <c r="B5020" t="s">
        <v>257</v>
      </c>
      <c r="C5020" s="35" t="s">
        <v>259</v>
      </c>
      <c r="D5020" t="s">
        <v>530</v>
      </c>
      <c r="E5020" t="s">
        <v>548</v>
      </c>
      <c r="F5020" s="176" t="n">
        <v>2046</v>
      </c>
      <c r="G5020" s="177" t="n">
        <v>48</v>
      </c>
      <c r="H5020" s="178" t="n">
        <v>5909.58688721796</v>
      </c>
      <c r="I5020" s="179" t="n">
        <v>4273466.46321089</v>
      </c>
      <c r="J5020" s="180" t="str">
        <f>IF(I5020&gt;0,H5020/I5020,0)</f>
      </c>
      <c r="K5020" s="181" t="str">
        <f>1-EXP(-J5020)</f>
      </c>
      <c r="L5020" s="182" t="str">
        <f>IF(G5020=30,1,M5019)</f>
      </c>
      <c r="M5020" s="183" t="str">
        <f>L5020*(1-K5020)</f>
      </c>
    </row>
    <row r="5021">
      <c r="A5021" t="s">
        <v>167</v>
      </c>
      <c r="B5021" t="s">
        <v>257</v>
      </c>
      <c r="C5021" s="35" t="s">
        <v>259</v>
      </c>
      <c r="D5021" t="s">
        <v>530</v>
      </c>
      <c r="E5021" t="s">
        <v>548</v>
      </c>
      <c r="F5021" s="176" t="n">
        <v>2046</v>
      </c>
      <c r="G5021" s="177" t="n">
        <v>49</v>
      </c>
      <c r="H5021" s="178" t="n">
        <v>6368.22859351791</v>
      </c>
      <c r="I5021" s="179" t="n">
        <v>4259663.8946649</v>
      </c>
      <c r="J5021" s="180" t="str">
        <f>IF(I5021&gt;0,H5021/I5021,0)</f>
      </c>
      <c r="K5021" s="181" t="str">
        <f>1-EXP(-J5021)</f>
      </c>
      <c r="L5021" s="182" t="str">
        <f>IF(G5021=30,1,M5020)</f>
      </c>
      <c r="M5021" s="183" t="str">
        <f>L5021*(1-K5021)</f>
      </c>
    </row>
    <row r="5022">
      <c r="A5022" t="s">
        <v>167</v>
      </c>
      <c r="B5022" t="s">
        <v>257</v>
      </c>
      <c r="C5022" s="35" t="s">
        <v>259</v>
      </c>
      <c r="D5022" t="s">
        <v>530</v>
      </c>
      <c r="E5022" t="s">
        <v>548</v>
      </c>
      <c r="F5022" s="176" t="n">
        <v>2046</v>
      </c>
      <c r="G5022" s="177" t="n">
        <v>50</v>
      </c>
      <c r="H5022" s="178" t="n">
        <v>6803.90450804179</v>
      </c>
      <c r="I5022" s="179" t="n">
        <v>4187963.03923893</v>
      </c>
      <c r="J5022" s="180" t="str">
        <f>IF(I5022&gt;0,H5022/I5022,0)</f>
      </c>
      <c r="K5022" s="181" t="str">
        <f>1-EXP(-J5022)</f>
      </c>
      <c r="L5022" s="182" t="str">
        <f>IF(G5022=30,1,M5021)</f>
      </c>
      <c r="M5022" s="183" t="str">
        <f>L5022*(1-K5022)</f>
      </c>
    </row>
    <row r="5023">
      <c r="A5023" t="s">
        <v>167</v>
      </c>
      <c r="B5023" t="s">
        <v>257</v>
      </c>
      <c r="C5023" s="35" t="s">
        <v>259</v>
      </c>
      <c r="D5023" t="s">
        <v>530</v>
      </c>
      <c r="E5023" t="s">
        <v>548</v>
      </c>
      <c r="F5023" s="176" t="n">
        <v>2046</v>
      </c>
      <c r="G5023" s="177" t="n">
        <v>51</v>
      </c>
      <c r="H5023" s="178" t="n">
        <v>7533.74101370767</v>
      </c>
      <c r="I5023" s="179" t="n">
        <v>4113478.2722367</v>
      </c>
      <c r="J5023" s="180" t="str">
        <f>IF(I5023&gt;0,H5023/I5023,0)</f>
      </c>
      <c r="K5023" s="181" t="str">
        <f>1-EXP(-J5023)</f>
      </c>
      <c r="L5023" s="182" t="str">
        <f>IF(G5023=30,1,M5022)</f>
      </c>
      <c r="M5023" s="183" t="str">
        <f>L5023*(1-K5023)</f>
      </c>
    </row>
    <row r="5024">
      <c r="A5024" t="s">
        <v>167</v>
      </c>
      <c r="B5024" t="s">
        <v>257</v>
      </c>
      <c r="C5024" s="35" t="s">
        <v>259</v>
      </c>
      <c r="D5024" t="s">
        <v>530</v>
      </c>
      <c r="E5024" t="s">
        <v>548</v>
      </c>
      <c r="F5024" s="176" t="n">
        <v>2046</v>
      </c>
      <c r="G5024" s="177" t="n">
        <v>52</v>
      </c>
      <c r="H5024" s="178" t="n">
        <v>8072.72015302406</v>
      </c>
      <c r="I5024" s="179" t="n">
        <v>4047181.65687699</v>
      </c>
      <c r="J5024" s="180" t="str">
        <f>IF(I5024&gt;0,H5024/I5024,0)</f>
      </c>
      <c r="K5024" s="181" t="str">
        <f>1-EXP(-J5024)</f>
      </c>
      <c r="L5024" s="182" t="str">
        <f>IF(G5024=30,1,M5023)</f>
      </c>
      <c r="M5024" s="183" t="str">
        <f>L5024*(1-K5024)</f>
      </c>
    </row>
    <row r="5025">
      <c r="A5025" t="s">
        <v>167</v>
      </c>
      <c r="B5025" t="s">
        <v>257</v>
      </c>
      <c r="C5025" s="35" t="s">
        <v>259</v>
      </c>
      <c r="D5025" t="s">
        <v>530</v>
      </c>
      <c r="E5025" t="s">
        <v>548</v>
      </c>
      <c r="F5025" s="176" t="n">
        <v>2046</v>
      </c>
      <c r="G5025" s="177" t="n">
        <v>53</v>
      </c>
      <c r="H5025" s="178" t="n">
        <v>8649.82636289349</v>
      </c>
      <c r="I5025" s="179" t="n">
        <v>3982203.09103035</v>
      </c>
      <c r="J5025" s="180" t="str">
        <f>IF(I5025&gt;0,H5025/I5025,0)</f>
      </c>
      <c r="K5025" s="181" t="str">
        <f>1-EXP(-J5025)</f>
      </c>
      <c r="L5025" s="182" t="str">
        <f>IF(G5025=30,1,M5024)</f>
      </c>
      <c r="M5025" s="183" t="str">
        <f>L5025*(1-K5025)</f>
      </c>
    </row>
    <row r="5026">
      <c r="A5026" t="s">
        <v>167</v>
      </c>
      <c r="B5026" t="s">
        <v>257</v>
      </c>
      <c r="C5026" s="35" t="s">
        <v>259</v>
      </c>
      <c r="D5026" t="s">
        <v>530</v>
      </c>
      <c r="E5026" t="s">
        <v>548</v>
      </c>
      <c r="F5026" s="176" t="n">
        <v>2046</v>
      </c>
      <c r="G5026" s="177" t="n">
        <v>54</v>
      </c>
      <c r="H5026" s="178" t="n">
        <v>9398.92818796275</v>
      </c>
      <c r="I5026" s="179" t="n">
        <v>3949376.34919846</v>
      </c>
      <c r="J5026" s="180" t="str">
        <f>IF(I5026&gt;0,H5026/I5026,0)</f>
      </c>
      <c r="K5026" s="181" t="str">
        <f>1-EXP(-J5026)</f>
      </c>
      <c r="L5026" s="182" t="str">
        <f>IF(G5026=30,1,M5025)</f>
      </c>
      <c r="M5026" s="183" t="str">
        <f>L5026*(1-K5026)</f>
      </c>
    </row>
    <row r="5027">
      <c r="A5027" t="s">
        <v>167</v>
      </c>
      <c r="B5027" t="s">
        <v>257</v>
      </c>
      <c r="C5027" s="35" t="s">
        <v>259</v>
      </c>
      <c r="D5027" t="s">
        <v>530</v>
      </c>
      <c r="E5027" t="s">
        <v>548</v>
      </c>
      <c r="F5027" s="176" t="n">
        <v>2046</v>
      </c>
      <c r="G5027" s="177" t="n">
        <v>55</v>
      </c>
      <c r="H5027" s="178" t="n">
        <v>10219.5472923537</v>
      </c>
      <c r="I5027" s="179" t="n">
        <v>3909534.95987654</v>
      </c>
      <c r="J5027" s="180" t="str">
        <f>IF(I5027&gt;0,H5027/I5027,0)</f>
      </c>
      <c r="K5027" s="181" t="str">
        <f>1-EXP(-J5027)</f>
      </c>
      <c r="L5027" s="182" t="str">
        <f>IF(G5027=30,1,M5026)</f>
      </c>
      <c r="M5027" s="183" t="str">
        <f>L5027*(1-K5027)</f>
      </c>
    </row>
    <row r="5028">
      <c r="A5028" t="s">
        <v>167</v>
      </c>
      <c r="B5028" t="s">
        <v>257</v>
      </c>
      <c r="C5028" s="35" t="s">
        <v>259</v>
      </c>
      <c r="D5028" t="s">
        <v>530</v>
      </c>
      <c r="E5028" t="s">
        <v>548</v>
      </c>
      <c r="F5028" s="176" t="n">
        <v>2046</v>
      </c>
      <c r="G5028" s="177" t="n">
        <v>56</v>
      </c>
      <c r="H5028" s="178" t="n">
        <v>10973.8210434952</v>
      </c>
      <c r="I5028" s="179" t="n">
        <v>3871478.45021123</v>
      </c>
      <c r="J5028" s="180" t="str">
        <f>IF(I5028&gt;0,H5028/I5028,0)</f>
      </c>
      <c r="K5028" s="181" t="str">
        <f>1-EXP(-J5028)</f>
      </c>
      <c r="L5028" s="182" t="str">
        <f>IF(G5028=30,1,M5027)</f>
      </c>
      <c r="M5028" s="183" t="str">
        <f>L5028*(1-K5028)</f>
      </c>
    </row>
    <row r="5029">
      <c r="A5029" t="s">
        <v>167</v>
      </c>
      <c r="B5029" t="s">
        <v>257</v>
      </c>
      <c r="C5029" s="35" t="s">
        <v>259</v>
      </c>
      <c r="D5029" t="s">
        <v>530</v>
      </c>
      <c r="E5029" t="s">
        <v>548</v>
      </c>
      <c r="F5029" s="176" t="n">
        <v>2046</v>
      </c>
      <c r="G5029" s="177" t="n">
        <v>57</v>
      </c>
      <c r="H5029" s="178" t="n">
        <v>12042.5291264963</v>
      </c>
      <c r="I5029" s="179" t="n">
        <v>3852951.02793886</v>
      </c>
      <c r="J5029" s="180" t="str">
        <f>IF(I5029&gt;0,H5029/I5029,0)</f>
      </c>
      <c r="K5029" s="181" t="str">
        <f>1-EXP(-J5029)</f>
      </c>
      <c r="L5029" s="182" t="str">
        <f>IF(G5029=30,1,M5028)</f>
      </c>
      <c r="M5029" s="183" t="str">
        <f>L5029*(1-K5029)</f>
      </c>
    </row>
    <row r="5030">
      <c r="A5030" t="s">
        <v>167</v>
      </c>
      <c r="B5030" t="s">
        <v>257</v>
      </c>
      <c r="C5030" s="35" t="s">
        <v>259</v>
      </c>
      <c r="D5030" t="s">
        <v>530</v>
      </c>
      <c r="E5030" t="s">
        <v>548</v>
      </c>
      <c r="F5030" s="176" t="n">
        <v>2046</v>
      </c>
      <c r="G5030" s="177" t="n">
        <v>58</v>
      </c>
      <c r="H5030" s="178" t="n">
        <v>13107.9727978643</v>
      </c>
      <c r="I5030" s="179" t="n">
        <v>3788652.03618253</v>
      </c>
      <c r="J5030" s="180" t="str">
        <f>IF(I5030&gt;0,H5030/I5030,0)</f>
      </c>
      <c r="K5030" s="181" t="str">
        <f>1-EXP(-J5030)</f>
      </c>
      <c r="L5030" s="182" t="str">
        <f>IF(G5030=30,1,M5029)</f>
      </c>
      <c r="M5030" s="183" t="str">
        <f>L5030*(1-K5030)</f>
      </c>
    </row>
    <row r="5031">
      <c r="A5031" t="s">
        <v>167</v>
      </c>
      <c r="B5031" t="s">
        <v>257</v>
      </c>
      <c r="C5031" s="35" t="s">
        <v>259</v>
      </c>
      <c r="D5031" t="s">
        <v>530</v>
      </c>
      <c r="E5031" t="s">
        <v>548</v>
      </c>
      <c r="F5031" s="176" t="n">
        <v>2046</v>
      </c>
      <c r="G5031" s="177" t="n">
        <v>59</v>
      </c>
      <c r="H5031" s="178" t="n">
        <v>13605.5034856408</v>
      </c>
      <c r="I5031" s="179" t="n">
        <v>3714688.97939255</v>
      </c>
      <c r="J5031" s="180" t="str">
        <f>IF(I5031&gt;0,H5031/I5031,0)</f>
      </c>
      <c r="K5031" s="181" t="str">
        <f>1-EXP(-J5031)</f>
      </c>
      <c r="L5031" s="182" t="str">
        <f>IF(G5031=30,1,M5030)</f>
      </c>
      <c r="M5031" s="183" t="str">
        <f>L5031*(1-K5031)</f>
      </c>
    </row>
    <row r="5032">
      <c r="A5032" t="s">
        <v>167</v>
      </c>
      <c r="B5032" t="s">
        <v>257</v>
      </c>
      <c r="C5032" s="35" t="s">
        <v>259</v>
      </c>
      <c r="D5032" t="s">
        <v>530</v>
      </c>
      <c r="E5032" t="s">
        <v>548</v>
      </c>
      <c r="F5032" s="176" t="n">
        <v>2046</v>
      </c>
      <c r="G5032" s="177" t="n">
        <v>60</v>
      </c>
      <c r="H5032" s="178" t="n">
        <v>14523.2052521265</v>
      </c>
      <c r="I5032" s="179" t="n">
        <v>3695803.17039626</v>
      </c>
      <c r="J5032" s="180" t="str">
        <f>IF(I5032&gt;0,H5032/I5032,0)</f>
      </c>
      <c r="K5032" s="181" t="str">
        <f>1-EXP(-J5032)</f>
      </c>
      <c r="L5032" s="182" t="str">
        <f>IF(G5032=30,1,M5031)</f>
      </c>
      <c r="M5032" s="183" t="str">
        <f>L5032*(1-K5032)</f>
      </c>
    </row>
    <row r="5033">
      <c r="A5033" t="s">
        <v>167</v>
      </c>
      <c r="B5033" t="s">
        <v>257</v>
      </c>
      <c r="C5033" s="35" t="s">
        <v>259</v>
      </c>
      <c r="D5033" t="s">
        <v>530</v>
      </c>
      <c r="E5033" t="s">
        <v>548</v>
      </c>
      <c r="F5033" s="176" t="n">
        <v>2046</v>
      </c>
      <c r="G5033" s="177" t="n">
        <v>61</v>
      </c>
      <c r="H5033" s="178" t="n">
        <v>15686.8948503317</v>
      </c>
      <c r="I5033" s="179" t="n">
        <v>3725819.72564987</v>
      </c>
      <c r="J5033" s="180" t="str">
        <f>IF(I5033&gt;0,H5033/I5033,0)</f>
      </c>
      <c r="K5033" s="181" t="str">
        <f>1-EXP(-J5033)</f>
      </c>
      <c r="L5033" s="182" t="str">
        <f>IF(G5033=30,1,M5032)</f>
      </c>
      <c r="M5033" s="183" t="str">
        <f>L5033*(1-K5033)</f>
      </c>
    </row>
    <row r="5034">
      <c r="A5034" t="s">
        <v>167</v>
      </c>
      <c r="B5034" t="s">
        <v>257</v>
      </c>
      <c r="C5034" s="35" t="s">
        <v>259</v>
      </c>
      <c r="D5034" t="s">
        <v>530</v>
      </c>
      <c r="E5034" t="s">
        <v>548</v>
      </c>
      <c r="F5034" s="176" t="n">
        <v>2046</v>
      </c>
      <c r="G5034" s="177" t="n">
        <v>62</v>
      </c>
      <c r="H5034" s="178" t="n">
        <v>17044.0873306194</v>
      </c>
      <c r="I5034" s="179" t="n">
        <v>3714446.98867457</v>
      </c>
      <c r="J5034" s="180" t="str">
        <f>IF(I5034&gt;0,H5034/I5034,0)</f>
      </c>
      <c r="K5034" s="181" t="str">
        <f>1-EXP(-J5034)</f>
      </c>
      <c r="L5034" s="182" t="str">
        <f>IF(G5034=30,1,M5033)</f>
      </c>
      <c r="M5034" s="183" t="str">
        <f>L5034*(1-K5034)</f>
      </c>
    </row>
    <row r="5035">
      <c r="A5035" t="s">
        <v>167</v>
      </c>
      <c r="B5035" t="s">
        <v>257</v>
      </c>
      <c r="C5035" s="35" t="s">
        <v>259</v>
      </c>
      <c r="D5035" t="s">
        <v>530</v>
      </c>
      <c r="E5035" t="s">
        <v>548</v>
      </c>
      <c r="F5035" s="176" t="n">
        <v>2046</v>
      </c>
      <c r="G5035" s="177" t="n">
        <v>63</v>
      </c>
      <c r="H5035" s="178" t="n">
        <v>18160.0365746189</v>
      </c>
      <c r="I5035" s="179" t="n">
        <v>3649001.21254792</v>
      </c>
      <c r="J5035" s="180" t="str">
        <f>IF(I5035&gt;0,H5035/I5035,0)</f>
      </c>
      <c r="K5035" s="181" t="str">
        <f>1-EXP(-J5035)</f>
      </c>
      <c r="L5035" s="182" t="str">
        <f>IF(G5035=30,1,M5034)</f>
      </c>
      <c r="M5035" s="183" t="str">
        <f>L5035*(1-K5035)</f>
      </c>
    </row>
    <row r="5036">
      <c r="A5036" t="s">
        <v>167</v>
      </c>
      <c r="B5036" t="s">
        <v>257</v>
      </c>
      <c r="C5036" s="35" t="s">
        <v>259</v>
      </c>
      <c r="D5036" t="s">
        <v>530</v>
      </c>
      <c r="E5036" t="s">
        <v>548</v>
      </c>
      <c r="F5036" s="176" t="n">
        <v>2046</v>
      </c>
      <c r="G5036" s="177" t="n">
        <v>64</v>
      </c>
      <c r="H5036" s="178" t="n">
        <v>19513.0186869479</v>
      </c>
      <c r="I5036" s="179" t="n">
        <v>3559649.52049146</v>
      </c>
      <c r="J5036" s="180" t="str">
        <f>IF(I5036&gt;0,H5036/I5036,0)</f>
      </c>
      <c r="K5036" s="181" t="str">
        <f>1-EXP(-J5036)</f>
      </c>
      <c r="L5036" s="182" t="str">
        <f>IF(G5036=30,1,M5035)</f>
      </c>
      <c r="M5036" s="183" t="str">
        <f>L5036*(1-K5036)</f>
      </c>
    </row>
    <row r="5037">
      <c r="A5037" t="s">
        <v>167</v>
      </c>
      <c r="B5037" t="s">
        <v>257</v>
      </c>
      <c r="C5037" s="35" t="s">
        <v>259</v>
      </c>
      <c r="D5037" t="s">
        <v>530</v>
      </c>
      <c r="E5037" t="s">
        <v>548</v>
      </c>
      <c r="F5037" s="176" t="n">
        <v>2046</v>
      </c>
      <c r="G5037" s="177" t="n">
        <v>65</v>
      </c>
      <c r="H5037" s="178" t="n">
        <v>20738.377067806</v>
      </c>
      <c r="I5037" s="179" t="n">
        <v>3462576.92003617</v>
      </c>
      <c r="J5037" s="180" t="str">
        <f>IF(I5037&gt;0,H5037/I5037,0)</f>
      </c>
      <c r="K5037" s="181" t="str">
        <f>1-EXP(-J5037)</f>
      </c>
      <c r="L5037" s="182" t="str">
        <f>IF(G5037=30,1,M5036)</f>
      </c>
      <c r="M5037" s="183" t="str">
        <f>L5037*(1-K5037)</f>
      </c>
    </row>
    <row r="5038">
      <c r="A5038" t="s">
        <v>167</v>
      </c>
      <c r="B5038" t="s">
        <v>257</v>
      </c>
      <c r="C5038" s="35" t="s">
        <v>259</v>
      </c>
      <c r="D5038" t="s">
        <v>530</v>
      </c>
      <c r="E5038" t="s">
        <v>548</v>
      </c>
      <c r="F5038" s="176" t="n">
        <v>2046</v>
      </c>
      <c r="G5038" s="177" t="n">
        <v>66</v>
      </c>
      <c r="H5038" s="178" t="n">
        <v>21204.1238935646</v>
      </c>
      <c r="I5038" s="179" t="n">
        <v>3368058.85059635</v>
      </c>
      <c r="J5038" s="180" t="str">
        <f>IF(I5038&gt;0,H5038/I5038,0)</f>
      </c>
      <c r="K5038" s="181" t="str">
        <f>1-EXP(-J5038)</f>
      </c>
      <c r="L5038" s="182" t="str">
        <f>IF(G5038=30,1,M5037)</f>
      </c>
      <c r="M5038" s="183" t="str">
        <f>L5038*(1-K5038)</f>
      </c>
    </row>
    <row r="5039">
      <c r="A5039" t="s">
        <v>167</v>
      </c>
      <c r="B5039" t="s">
        <v>257</v>
      </c>
      <c r="C5039" s="35" t="s">
        <v>259</v>
      </c>
      <c r="D5039" t="s">
        <v>530</v>
      </c>
      <c r="E5039" t="s">
        <v>548</v>
      </c>
      <c r="F5039" s="176" t="n">
        <v>2046</v>
      </c>
      <c r="G5039" s="177" t="n">
        <v>67</v>
      </c>
      <c r="H5039" s="178" t="n">
        <v>22354.4232669655</v>
      </c>
      <c r="I5039" s="179" t="n">
        <v>3258938.00654743</v>
      </c>
      <c r="J5039" s="180" t="str">
        <f>IF(I5039&gt;0,H5039/I5039,0)</f>
      </c>
      <c r="K5039" s="181" t="str">
        <f>1-EXP(-J5039)</f>
      </c>
      <c r="L5039" s="182" t="str">
        <f>IF(G5039=30,1,M5038)</f>
      </c>
      <c r="M5039" s="183" t="str">
        <f>L5039*(1-K5039)</f>
      </c>
    </row>
    <row r="5040">
      <c r="A5040" t="s">
        <v>167</v>
      </c>
      <c r="B5040" t="s">
        <v>257</v>
      </c>
      <c r="C5040" s="35" t="s">
        <v>259</v>
      </c>
      <c r="D5040" t="s">
        <v>530</v>
      </c>
      <c r="E5040" t="s">
        <v>548</v>
      </c>
      <c r="F5040" s="176" t="n">
        <v>2046</v>
      </c>
      <c r="G5040" s="177" t="n">
        <v>68</v>
      </c>
      <c r="H5040" s="178" t="n">
        <v>23246.0071553469</v>
      </c>
      <c r="I5040" s="179" t="n">
        <v>3127802.40362567</v>
      </c>
      <c r="J5040" s="180" t="str">
        <f>IF(I5040&gt;0,H5040/I5040,0)</f>
      </c>
      <c r="K5040" s="181" t="str">
        <f>1-EXP(-J5040)</f>
      </c>
      <c r="L5040" s="182" t="str">
        <f>IF(G5040=30,1,M5039)</f>
      </c>
      <c r="M5040" s="183" t="str">
        <f>L5040*(1-K5040)</f>
      </c>
    </row>
    <row r="5041">
      <c r="A5041" t="s">
        <v>167</v>
      </c>
      <c r="B5041" t="s">
        <v>257</v>
      </c>
      <c r="C5041" s="35" t="s">
        <v>259</v>
      </c>
      <c r="D5041" t="s">
        <v>530</v>
      </c>
      <c r="E5041" t="s">
        <v>548</v>
      </c>
      <c r="F5041" s="176" t="n">
        <v>2046</v>
      </c>
      <c r="G5041" s="177" t="n">
        <v>69</v>
      </c>
      <c r="H5041" s="178" t="n">
        <v>23497.2939790941</v>
      </c>
      <c r="I5041" s="179" t="n">
        <v>2999164.72556553</v>
      </c>
      <c r="J5041" s="180" t="str">
        <f>IF(I5041&gt;0,H5041/I5041,0)</f>
      </c>
      <c r="K5041" s="181" t="str">
        <f>1-EXP(-J5041)</f>
      </c>
      <c r="L5041" s="182" t="str">
        <f>IF(G5041=30,1,M5040)</f>
      </c>
      <c r="M5041" s="183" t="str">
        <f>L5041*(1-K5041)</f>
      </c>
    </row>
    <row r="5042">
      <c r="A5042" t="s">
        <v>167</v>
      </c>
      <c r="B5042" t="s">
        <v>257</v>
      </c>
      <c r="C5042" s="35" t="s">
        <v>259</v>
      </c>
      <c r="D5042" t="s">
        <v>530</v>
      </c>
      <c r="E5042" t="s">
        <v>548</v>
      </c>
      <c r="F5042" s="176" t="n">
        <v>2047</v>
      </c>
      <c r="G5042" s="177" t="n">
        <v>30</v>
      </c>
      <c r="H5042" s="178" t="n">
        <v>638.865457664409</v>
      </c>
      <c r="I5042" s="179" t="n">
        <v>4347019.24534709</v>
      </c>
      <c r="J5042" s="180" t="str">
        <f>IF(I5042&gt;0,H5042/I5042,0)</f>
      </c>
      <c r="K5042" s="181" t="str">
        <f>1-EXP(-J5042)</f>
      </c>
      <c r="L5042" s="182" t="str">
        <f>IF(G5042=30,1,M5041)</f>
      </c>
      <c r="M5042" s="183" t="str">
        <f>L5042*(1-K5042)</f>
      </c>
    </row>
    <row r="5043">
      <c r="A5043" t="s">
        <v>167</v>
      </c>
      <c r="B5043" t="s">
        <v>257</v>
      </c>
      <c r="C5043" s="35" t="s">
        <v>259</v>
      </c>
      <c r="D5043" t="s">
        <v>530</v>
      </c>
      <c r="E5043" t="s">
        <v>548</v>
      </c>
      <c r="F5043" s="176" t="n">
        <v>2047</v>
      </c>
      <c r="G5043" s="177" t="n">
        <v>31</v>
      </c>
      <c r="H5043" s="178" t="n">
        <v>974.857498650668</v>
      </c>
      <c r="I5043" s="179" t="n">
        <v>4583890.78719946</v>
      </c>
      <c r="J5043" s="180" t="str">
        <f>IF(I5043&gt;0,H5043/I5043,0)</f>
      </c>
      <c r="K5043" s="181" t="str">
        <f>1-EXP(-J5043)</f>
      </c>
      <c r="L5043" s="182" t="str">
        <f>IF(G5043=30,1,M5042)</f>
      </c>
      <c r="M5043" s="183" t="str">
        <f>L5043*(1-K5043)</f>
      </c>
    </row>
    <row r="5044">
      <c r="A5044" t="s">
        <v>167</v>
      </c>
      <c r="B5044" t="s">
        <v>257</v>
      </c>
      <c r="C5044" s="35" t="s">
        <v>259</v>
      </c>
      <c r="D5044" t="s">
        <v>530</v>
      </c>
      <c r="E5044" t="s">
        <v>548</v>
      </c>
      <c r="F5044" s="176" t="n">
        <v>2047</v>
      </c>
      <c r="G5044" s="177" t="n">
        <v>32</v>
      </c>
      <c r="H5044" s="178" t="n">
        <v>1037.19821807226</v>
      </c>
      <c r="I5044" s="179" t="n">
        <v>4647387.40605143</v>
      </c>
      <c r="J5044" s="180" t="str">
        <f>IF(I5044&gt;0,H5044/I5044,0)</f>
      </c>
      <c r="K5044" s="181" t="str">
        <f>1-EXP(-J5044)</f>
      </c>
      <c r="L5044" s="182" t="str">
        <f>IF(G5044=30,1,M5043)</f>
      </c>
      <c r="M5044" s="183" t="str">
        <f>L5044*(1-K5044)</f>
      </c>
    </row>
    <row r="5045">
      <c r="A5045" t="s">
        <v>167</v>
      </c>
      <c r="B5045" t="s">
        <v>257</v>
      </c>
      <c r="C5045" s="35" t="s">
        <v>259</v>
      </c>
      <c r="D5045" t="s">
        <v>530</v>
      </c>
      <c r="E5045" t="s">
        <v>548</v>
      </c>
      <c r="F5045" s="176" t="n">
        <v>2047</v>
      </c>
      <c r="G5045" s="177" t="n">
        <v>33</v>
      </c>
      <c r="H5045" s="178" t="n">
        <v>1119.09442141527</v>
      </c>
      <c r="I5045" s="179" t="n">
        <v>4718873.21635238</v>
      </c>
      <c r="J5045" s="180" t="str">
        <f>IF(I5045&gt;0,H5045/I5045,0)</f>
      </c>
      <c r="K5045" s="181" t="str">
        <f>1-EXP(-J5045)</f>
      </c>
      <c r="L5045" s="182" t="str">
        <f>IF(G5045=30,1,M5044)</f>
      </c>
      <c r="M5045" s="183" t="str">
        <f>L5045*(1-K5045)</f>
      </c>
    </row>
    <row r="5046">
      <c r="A5046" t="s">
        <v>167</v>
      </c>
      <c r="B5046" t="s">
        <v>257</v>
      </c>
      <c r="C5046" s="35" t="s">
        <v>259</v>
      </c>
      <c r="D5046" t="s">
        <v>530</v>
      </c>
      <c r="E5046" t="s">
        <v>548</v>
      </c>
      <c r="F5046" s="176" t="n">
        <v>2047</v>
      </c>
      <c r="G5046" s="177" t="n">
        <v>34</v>
      </c>
      <c r="H5046" s="178" t="n">
        <v>1208.37053286929</v>
      </c>
      <c r="I5046" s="179" t="n">
        <v>4809596.73618248</v>
      </c>
      <c r="J5046" s="180" t="str">
        <f>IF(I5046&gt;0,H5046/I5046,0)</f>
      </c>
      <c r="K5046" s="181" t="str">
        <f>1-EXP(-J5046)</f>
      </c>
      <c r="L5046" s="182" t="str">
        <f>IF(G5046=30,1,M5045)</f>
      </c>
      <c r="M5046" s="183" t="str">
        <f>L5046*(1-K5046)</f>
      </c>
    </row>
    <row r="5047">
      <c r="A5047" t="s">
        <v>167</v>
      </c>
      <c r="B5047" t="s">
        <v>257</v>
      </c>
      <c r="C5047" s="35" t="s">
        <v>259</v>
      </c>
      <c r="D5047" t="s">
        <v>530</v>
      </c>
      <c r="E5047" t="s">
        <v>548</v>
      </c>
      <c r="F5047" s="176" t="n">
        <v>2047</v>
      </c>
      <c r="G5047" s="177" t="n">
        <v>35</v>
      </c>
      <c r="H5047" s="178" t="n">
        <v>1311.55591258223</v>
      </c>
      <c r="I5047" s="179" t="n">
        <v>4852324.59862747</v>
      </c>
      <c r="J5047" s="180" t="str">
        <f>IF(I5047&gt;0,H5047/I5047,0)</f>
      </c>
      <c r="K5047" s="181" t="str">
        <f>1-EXP(-J5047)</f>
      </c>
      <c r="L5047" s="182" t="str">
        <f>IF(G5047=30,1,M5046)</f>
      </c>
      <c r="M5047" s="183" t="str">
        <f>L5047*(1-K5047)</f>
      </c>
    </row>
    <row r="5048">
      <c r="A5048" t="s">
        <v>167</v>
      </c>
      <c r="B5048" t="s">
        <v>257</v>
      </c>
      <c r="C5048" s="35" t="s">
        <v>259</v>
      </c>
      <c r="D5048" t="s">
        <v>530</v>
      </c>
      <c r="E5048" t="s">
        <v>548</v>
      </c>
      <c r="F5048" s="176" t="n">
        <v>2047</v>
      </c>
      <c r="G5048" s="177" t="n">
        <v>36</v>
      </c>
      <c r="H5048" s="178" t="n">
        <v>1632.96541273137</v>
      </c>
      <c r="I5048" s="179" t="n">
        <v>4772098.56407863</v>
      </c>
      <c r="J5048" s="180" t="str">
        <f>IF(I5048&gt;0,H5048/I5048,0)</f>
      </c>
      <c r="K5048" s="181" t="str">
        <f>1-EXP(-J5048)</f>
      </c>
      <c r="L5048" s="182" t="str">
        <f>IF(G5048=30,1,M5047)</f>
      </c>
      <c r="M5048" s="183" t="str">
        <f>L5048*(1-K5048)</f>
      </c>
    </row>
    <row r="5049">
      <c r="A5049" t="s">
        <v>167</v>
      </c>
      <c r="B5049" t="s">
        <v>257</v>
      </c>
      <c r="C5049" s="35" t="s">
        <v>259</v>
      </c>
      <c r="D5049" t="s">
        <v>530</v>
      </c>
      <c r="E5049" t="s">
        <v>548</v>
      </c>
      <c r="F5049" s="176" t="n">
        <v>2047</v>
      </c>
      <c r="G5049" s="177" t="n">
        <v>37</v>
      </c>
      <c r="H5049" s="178" t="n">
        <v>1740.68656160044</v>
      </c>
      <c r="I5049" s="179" t="n">
        <v>4670451.13050638</v>
      </c>
      <c r="J5049" s="180" t="str">
        <f>IF(I5049&gt;0,H5049/I5049,0)</f>
      </c>
      <c r="K5049" s="181" t="str">
        <f>1-EXP(-J5049)</f>
      </c>
      <c r="L5049" s="182" t="str">
        <f>IF(G5049=30,1,M5048)</f>
      </c>
      <c r="M5049" s="183" t="str">
        <f>L5049*(1-K5049)</f>
      </c>
    </row>
    <row r="5050">
      <c r="A5050" t="s">
        <v>167</v>
      </c>
      <c r="B5050" t="s">
        <v>257</v>
      </c>
      <c r="C5050" s="35" t="s">
        <v>259</v>
      </c>
      <c r="D5050" t="s">
        <v>530</v>
      </c>
      <c r="E5050" t="s">
        <v>548</v>
      </c>
      <c r="F5050" s="176" t="n">
        <v>2047</v>
      </c>
      <c r="G5050" s="177" t="n">
        <v>38</v>
      </c>
      <c r="H5050" s="178" t="n">
        <v>1884.44829374011</v>
      </c>
      <c r="I5050" s="179" t="n">
        <v>4612700.78391233</v>
      </c>
      <c r="J5050" s="180" t="str">
        <f>IF(I5050&gt;0,H5050/I5050,0)</f>
      </c>
      <c r="K5050" s="181" t="str">
        <f>1-EXP(-J5050)</f>
      </c>
      <c r="L5050" s="182" t="str">
        <f>IF(G5050=30,1,M5049)</f>
      </c>
      <c r="M5050" s="183" t="str">
        <f>L5050*(1-K5050)</f>
      </c>
    </row>
    <row r="5051">
      <c r="A5051" t="s">
        <v>167</v>
      </c>
      <c r="B5051" t="s">
        <v>257</v>
      </c>
      <c r="C5051" s="35" t="s">
        <v>259</v>
      </c>
      <c r="D5051" t="s">
        <v>530</v>
      </c>
      <c r="E5051" t="s">
        <v>548</v>
      </c>
      <c r="F5051" s="176" t="n">
        <v>2047</v>
      </c>
      <c r="G5051" s="177" t="n">
        <v>39</v>
      </c>
      <c r="H5051" s="178" t="n">
        <v>1999.45615090051</v>
      </c>
      <c r="I5051" s="179" t="n">
        <v>4603015.67217839</v>
      </c>
      <c r="J5051" s="180" t="str">
        <f>IF(I5051&gt;0,H5051/I5051,0)</f>
      </c>
      <c r="K5051" s="181" t="str">
        <f>1-EXP(-J5051)</f>
      </c>
      <c r="L5051" s="182" t="str">
        <f>IF(G5051=30,1,M5050)</f>
      </c>
      <c r="M5051" s="183" t="str">
        <f>L5051*(1-K5051)</f>
      </c>
    </row>
    <row r="5052">
      <c r="A5052" t="s">
        <v>167</v>
      </c>
      <c r="B5052" t="s">
        <v>257</v>
      </c>
      <c r="C5052" s="35" t="s">
        <v>259</v>
      </c>
      <c r="D5052" t="s">
        <v>530</v>
      </c>
      <c r="E5052" t="s">
        <v>548</v>
      </c>
      <c r="F5052" s="176" t="n">
        <v>2047</v>
      </c>
      <c r="G5052" s="177" t="n">
        <v>40</v>
      </c>
      <c r="H5052" s="178" t="n">
        <v>2165.01058271195</v>
      </c>
      <c r="I5052" s="179" t="n">
        <v>4573188.40802706</v>
      </c>
      <c r="J5052" s="180" t="str">
        <f>IF(I5052&gt;0,H5052/I5052,0)</f>
      </c>
      <c r="K5052" s="181" t="str">
        <f>1-EXP(-J5052)</f>
      </c>
      <c r="L5052" s="182" t="str">
        <f>IF(G5052=30,1,M5051)</f>
      </c>
      <c r="M5052" s="183" t="str">
        <f>L5052*(1-K5052)</f>
      </c>
    </row>
    <row r="5053">
      <c r="A5053" t="s">
        <v>167</v>
      </c>
      <c r="B5053" t="s">
        <v>257</v>
      </c>
      <c r="C5053" s="35" t="s">
        <v>259</v>
      </c>
      <c r="D5053" t="s">
        <v>530</v>
      </c>
      <c r="E5053" t="s">
        <v>548</v>
      </c>
      <c r="F5053" s="176" t="n">
        <v>2047</v>
      </c>
      <c r="G5053" s="177" t="n">
        <v>41</v>
      </c>
      <c r="H5053" s="178" t="n">
        <v>2767.36504264817</v>
      </c>
      <c r="I5053" s="179" t="n">
        <v>4499784.22881455</v>
      </c>
      <c r="J5053" s="180" t="str">
        <f>IF(I5053&gt;0,H5053/I5053,0)</f>
      </c>
      <c r="K5053" s="181" t="str">
        <f>1-EXP(-J5053)</f>
      </c>
      <c r="L5053" s="182" t="str">
        <f>IF(G5053=30,1,M5052)</f>
      </c>
      <c r="M5053" s="183" t="str">
        <f>L5053*(1-K5053)</f>
      </c>
    </row>
    <row r="5054">
      <c r="A5054" t="s">
        <v>167</v>
      </c>
      <c r="B5054" t="s">
        <v>257</v>
      </c>
      <c r="C5054" s="35" t="s">
        <v>259</v>
      </c>
      <c r="D5054" t="s">
        <v>530</v>
      </c>
      <c r="E5054" t="s">
        <v>548</v>
      </c>
      <c r="F5054" s="176" t="n">
        <v>2047</v>
      </c>
      <c r="G5054" s="177" t="n">
        <v>42</v>
      </c>
      <c r="H5054" s="178" t="n">
        <v>3000.93989277741</v>
      </c>
      <c r="I5054" s="179" t="n">
        <v>4403826.81296935</v>
      </c>
      <c r="J5054" s="180" t="str">
        <f>IF(I5054&gt;0,H5054/I5054,0)</f>
      </c>
      <c r="K5054" s="181" t="str">
        <f>1-EXP(-J5054)</f>
      </c>
      <c r="L5054" s="182" t="str">
        <f>IF(G5054=30,1,M5053)</f>
      </c>
      <c r="M5054" s="183" t="str">
        <f>L5054*(1-K5054)</f>
      </c>
    </row>
    <row r="5055">
      <c r="A5055" t="s">
        <v>167</v>
      </c>
      <c r="B5055" t="s">
        <v>257</v>
      </c>
      <c r="C5055" s="35" t="s">
        <v>259</v>
      </c>
      <c r="D5055" t="s">
        <v>530</v>
      </c>
      <c r="E5055" t="s">
        <v>548</v>
      </c>
      <c r="F5055" s="176" t="n">
        <v>2047</v>
      </c>
      <c r="G5055" s="177" t="n">
        <v>43</v>
      </c>
      <c r="H5055" s="178" t="n">
        <v>3287.39774248476</v>
      </c>
      <c r="I5055" s="179" t="n">
        <v>4303895.52468132</v>
      </c>
      <c r="J5055" s="180" t="str">
        <f>IF(I5055&gt;0,H5055/I5055,0)</f>
      </c>
      <c r="K5055" s="181" t="str">
        <f>1-EXP(-J5055)</f>
      </c>
      <c r="L5055" s="182" t="str">
        <f>IF(G5055=30,1,M5054)</f>
      </c>
      <c r="M5055" s="183" t="str">
        <f>L5055*(1-K5055)</f>
      </c>
    </row>
    <row r="5056">
      <c r="A5056" t="s">
        <v>167</v>
      </c>
      <c r="B5056" t="s">
        <v>257</v>
      </c>
      <c r="C5056" s="35" t="s">
        <v>259</v>
      </c>
      <c r="D5056" t="s">
        <v>530</v>
      </c>
      <c r="E5056" t="s">
        <v>548</v>
      </c>
      <c r="F5056" s="176" t="n">
        <v>2047</v>
      </c>
      <c r="G5056" s="177" t="n">
        <v>44</v>
      </c>
      <c r="H5056" s="178" t="n">
        <v>3459.57824274624</v>
      </c>
      <c r="I5056" s="179" t="n">
        <v>4256631.68398037</v>
      </c>
      <c r="J5056" s="180" t="str">
        <f>IF(I5056&gt;0,H5056/I5056,0)</f>
      </c>
      <c r="K5056" s="181" t="str">
        <f>1-EXP(-J5056)</f>
      </c>
      <c r="L5056" s="182" t="str">
        <f>IF(G5056=30,1,M5055)</f>
      </c>
      <c r="M5056" s="183" t="str">
        <f>L5056*(1-K5056)</f>
      </c>
    </row>
    <row r="5057">
      <c r="A5057" t="s">
        <v>167</v>
      </c>
      <c r="B5057" t="s">
        <v>257</v>
      </c>
      <c r="C5057" s="35" t="s">
        <v>259</v>
      </c>
      <c r="D5057" t="s">
        <v>530</v>
      </c>
      <c r="E5057" t="s">
        <v>548</v>
      </c>
      <c r="F5057" s="176" t="n">
        <v>2047</v>
      </c>
      <c r="G5057" s="177" t="n">
        <v>45</v>
      </c>
      <c r="H5057" s="178" t="n">
        <v>3756.02376639794</v>
      </c>
      <c r="I5057" s="179" t="n">
        <v>4231297.53966502</v>
      </c>
      <c r="J5057" s="180" t="str">
        <f>IF(I5057&gt;0,H5057/I5057,0)</f>
      </c>
      <c r="K5057" s="181" t="str">
        <f>1-EXP(-J5057)</f>
      </c>
      <c r="L5057" s="182" t="str">
        <f>IF(G5057=30,1,M5056)</f>
      </c>
      <c r="M5057" s="183" t="str">
        <f>L5057*(1-K5057)</f>
      </c>
    </row>
    <row r="5058">
      <c r="A5058" t="s">
        <v>167</v>
      </c>
      <c r="B5058" t="s">
        <v>257</v>
      </c>
      <c r="C5058" s="35" t="s">
        <v>259</v>
      </c>
      <c r="D5058" t="s">
        <v>530</v>
      </c>
      <c r="E5058" t="s">
        <v>548</v>
      </c>
      <c r="F5058" s="176" t="n">
        <v>2047</v>
      </c>
      <c r="G5058" s="177" t="n">
        <v>46</v>
      </c>
      <c r="H5058" s="178" t="n">
        <v>4677.413120978</v>
      </c>
      <c r="I5058" s="179" t="n">
        <v>4205407.05335976</v>
      </c>
      <c r="J5058" s="180" t="str">
        <f>IF(I5058&gt;0,H5058/I5058,0)</f>
      </c>
      <c r="K5058" s="181" t="str">
        <f>1-EXP(-J5058)</f>
      </c>
      <c r="L5058" s="182" t="str">
        <f>IF(G5058=30,1,M5057)</f>
      </c>
      <c r="M5058" s="183" t="str">
        <f>L5058*(1-K5058)</f>
      </c>
    </row>
    <row r="5059">
      <c r="A5059" t="s">
        <v>167</v>
      </c>
      <c r="B5059" t="s">
        <v>257</v>
      </c>
      <c r="C5059" s="35" t="s">
        <v>259</v>
      </c>
      <c r="D5059" t="s">
        <v>530</v>
      </c>
      <c r="E5059" t="s">
        <v>548</v>
      </c>
      <c r="F5059" s="176" t="n">
        <v>2047</v>
      </c>
      <c r="G5059" s="177" t="n">
        <v>47</v>
      </c>
      <c r="H5059" s="178" t="n">
        <v>5164.12420632335</v>
      </c>
      <c r="I5059" s="179" t="n">
        <v>4198246.63051267</v>
      </c>
      <c r="J5059" s="180" t="str">
        <f>IF(I5059&gt;0,H5059/I5059,0)</f>
      </c>
      <c r="K5059" s="181" t="str">
        <f>1-EXP(-J5059)</f>
      </c>
      <c r="L5059" s="182" t="str">
        <f>IF(G5059=30,1,M5058)</f>
      </c>
      <c r="M5059" s="183" t="str">
        <f>L5059*(1-K5059)</f>
      </c>
    </row>
    <row r="5060">
      <c r="A5060" t="s">
        <v>167</v>
      </c>
      <c r="B5060" t="s">
        <v>257</v>
      </c>
      <c r="C5060" s="35" t="s">
        <v>259</v>
      </c>
      <c r="D5060" t="s">
        <v>530</v>
      </c>
      <c r="E5060" t="s">
        <v>548</v>
      </c>
      <c r="F5060" s="176" t="n">
        <v>2047</v>
      </c>
      <c r="G5060" s="177" t="n">
        <v>48</v>
      </c>
      <c r="H5060" s="178" t="n">
        <v>5795.63123733958</v>
      </c>
      <c r="I5060" s="179" t="n">
        <v>4227664.7465968</v>
      </c>
      <c r="J5060" s="180" t="str">
        <f>IF(I5060&gt;0,H5060/I5060,0)</f>
      </c>
      <c r="K5060" s="181" t="str">
        <f>1-EXP(-J5060)</f>
      </c>
      <c r="L5060" s="182" t="str">
        <f>IF(G5060=30,1,M5059)</f>
      </c>
      <c r="M5060" s="183" t="str">
        <f>L5060*(1-K5060)</f>
      </c>
    </row>
    <row r="5061">
      <c r="A5061" t="s">
        <v>167</v>
      </c>
      <c r="B5061" t="s">
        <v>257</v>
      </c>
      <c r="C5061" s="35" t="s">
        <v>259</v>
      </c>
      <c r="D5061" t="s">
        <v>530</v>
      </c>
      <c r="E5061" t="s">
        <v>548</v>
      </c>
      <c r="F5061" s="176" t="n">
        <v>2047</v>
      </c>
      <c r="G5061" s="177" t="n">
        <v>49</v>
      </c>
      <c r="H5061" s="178" t="n">
        <v>6317.42302344226</v>
      </c>
      <c r="I5061" s="179" t="n">
        <v>4258467.11412326</v>
      </c>
      <c r="J5061" s="180" t="str">
        <f>IF(I5061&gt;0,H5061/I5061,0)</f>
      </c>
      <c r="K5061" s="181" t="str">
        <f>1-EXP(-J5061)</f>
      </c>
      <c r="L5061" s="182" t="str">
        <f>IF(G5061=30,1,M5060)</f>
      </c>
      <c r="M5061" s="183" t="str">
        <f>L5061*(1-K5061)</f>
      </c>
    </row>
    <row r="5062">
      <c r="A5062" t="s">
        <v>167</v>
      </c>
      <c r="B5062" t="s">
        <v>257</v>
      </c>
      <c r="C5062" s="35" t="s">
        <v>259</v>
      </c>
      <c r="D5062" t="s">
        <v>530</v>
      </c>
      <c r="E5062" t="s">
        <v>548</v>
      </c>
      <c r="F5062" s="176" t="n">
        <v>2047</v>
      </c>
      <c r="G5062" s="177" t="n">
        <v>50</v>
      </c>
      <c r="H5062" s="178" t="n">
        <v>6855.63714756157</v>
      </c>
      <c r="I5062" s="179" t="n">
        <v>4243381.86896353</v>
      </c>
      <c r="J5062" s="180" t="str">
        <f>IF(I5062&gt;0,H5062/I5062,0)</f>
      </c>
      <c r="K5062" s="181" t="str">
        <f>1-EXP(-J5062)</f>
      </c>
      <c r="L5062" s="182" t="str">
        <f>IF(G5062=30,1,M5061)</f>
      </c>
      <c r="M5062" s="183" t="str">
        <f>L5062*(1-K5062)</f>
      </c>
    </row>
    <row r="5063">
      <c r="A5063" t="s">
        <v>167</v>
      </c>
      <c r="B5063" t="s">
        <v>257</v>
      </c>
      <c r="C5063" s="35" t="s">
        <v>259</v>
      </c>
      <c r="D5063" t="s">
        <v>530</v>
      </c>
      <c r="E5063" t="s">
        <v>548</v>
      </c>
      <c r="F5063" s="176" t="n">
        <v>2047</v>
      </c>
      <c r="G5063" s="177" t="n">
        <v>51</v>
      </c>
      <c r="H5063" s="178" t="n">
        <v>7592.81142437658</v>
      </c>
      <c r="I5063" s="179" t="n">
        <v>4170474.17694246</v>
      </c>
      <c r="J5063" s="180" t="str">
        <f>IF(I5063&gt;0,H5063/I5063,0)</f>
      </c>
      <c r="K5063" s="181" t="str">
        <f>1-EXP(-J5063)</f>
      </c>
      <c r="L5063" s="182" t="str">
        <f>IF(G5063=30,1,M5062)</f>
      </c>
      <c r="M5063" s="183" t="str">
        <f>L5063*(1-K5063)</f>
      </c>
    </row>
    <row r="5064">
      <c r="A5064" t="s">
        <v>167</v>
      </c>
      <c r="B5064" t="s">
        <v>257</v>
      </c>
      <c r="C5064" s="35" t="s">
        <v>259</v>
      </c>
      <c r="D5064" t="s">
        <v>530</v>
      </c>
      <c r="E5064" t="s">
        <v>548</v>
      </c>
      <c r="F5064" s="176" t="n">
        <v>2047</v>
      </c>
      <c r="G5064" s="177" t="n">
        <v>52</v>
      </c>
      <c r="H5064" s="178" t="n">
        <v>8115.43451759215</v>
      </c>
      <c r="I5064" s="179" t="n">
        <v>4094873.00052566</v>
      </c>
      <c r="J5064" s="180" t="str">
        <f>IF(I5064&gt;0,H5064/I5064,0)</f>
      </c>
      <c r="K5064" s="181" t="str">
        <f>1-EXP(-J5064)</f>
      </c>
      <c r="L5064" s="182" t="str">
        <f>IF(G5064=30,1,M5063)</f>
      </c>
      <c r="M5064" s="183" t="str">
        <f>L5064*(1-K5064)</f>
      </c>
    </row>
    <row r="5065">
      <c r="A5065" t="s">
        <v>167</v>
      </c>
      <c r="B5065" t="s">
        <v>257</v>
      </c>
      <c r="C5065" s="35" t="s">
        <v>259</v>
      </c>
      <c r="D5065" t="s">
        <v>530</v>
      </c>
      <c r="E5065" t="s">
        <v>548</v>
      </c>
      <c r="F5065" s="176" t="n">
        <v>2047</v>
      </c>
      <c r="G5065" s="177" t="n">
        <v>53</v>
      </c>
      <c r="H5065" s="178" t="n">
        <v>8691.762390874</v>
      </c>
      <c r="I5065" s="179" t="n">
        <v>4027164.46478313</v>
      </c>
      <c r="J5065" s="180" t="str">
        <f>IF(I5065&gt;0,H5065/I5065,0)</f>
      </c>
      <c r="K5065" s="181" t="str">
        <f>1-EXP(-J5065)</f>
      </c>
      <c r="L5065" s="182" t="str">
        <f>IF(G5065=30,1,M5064)</f>
      </c>
      <c r="M5065" s="183" t="str">
        <f>L5065*(1-K5065)</f>
      </c>
    </row>
    <row r="5066">
      <c r="A5066" t="s">
        <v>167</v>
      </c>
      <c r="B5066" t="s">
        <v>257</v>
      </c>
      <c r="C5066" s="35" t="s">
        <v>259</v>
      </c>
      <c r="D5066" t="s">
        <v>530</v>
      </c>
      <c r="E5066" t="s">
        <v>548</v>
      </c>
      <c r="F5066" s="176" t="n">
        <v>2047</v>
      </c>
      <c r="G5066" s="177" t="n">
        <v>54</v>
      </c>
      <c r="H5066" s="178" t="n">
        <v>9372.57440685097</v>
      </c>
      <c r="I5066" s="179" t="n">
        <v>3960693.24834534</v>
      </c>
      <c r="J5066" s="180" t="str">
        <f>IF(I5066&gt;0,H5066/I5066,0)</f>
      </c>
      <c r="K5066" s="181" t="str">
        <f>1-EXP(-J5066)</f>
      </c>
      <c r="L5066" s="182" t="str">
        <f>IF(G5066=30,1,M5065)</f>
      </c>
      <c r="M5066" s="183" t="str">
        <f>L5066*(1-K5066)</f>
      </c>
    </row>
    <row r="5067">
      <c r="A5067" t="s">
        <v>167</v>
      </c>
      <c r="B5067" t="s">
        <v>257</v>
      </c>
      <c r="C5067" s="35" t="s">
        <v>259</v>
      </c>
      <c r="D5067" t="s">
        <v>530</v>
      </c>
      <c r="E5067" t="s">
        <v>548</v>
      </c>
      <c r="F5067" s="176" t="n">
        <v>2047</v>
      </c>
      <c r="G5067" s="177" t="n">
        <v>55</v>
      </c>
      <c r="H5067" s="178" t="n">
        <v>10194.3424979311</v>
      </c>
      <c r="I5067" s="179" t="n">
        <v>3926055.19586867</v>
      </c>
      <c r="J5067" s="180" t="str">
        <f>IF(I5067&gt;0,H5067/I5067,0)</f>
      </c>
      <c r="K5067" s="181" t="str">
        <f>1-EXP(-J5067)</f>
      </c>
      <c r="L5067" s="182" t="str">
        <f>IF(G5067=30,1,M5066)</f>
      </c>
      <c r="M5067" s="183" t="str">
        <f>L5067*(1-K5067)</f>
      </c>
    </row>
    <row r="5068">
      <c r="A5068" t="s">
        <v>167</v>
      </c>
      <c r="B5068" t="s">
        <v>257</v>
      </c>
      <c r="C5068" s="35" t="s">
        <v>259</v>
      </c>
      <c r="D5068" t="s">
        <v>530</v>
      </c>
      <c r="E5068" t="s">
        <v>548</v>
      </c>
      <c r="F5068" s="176" t="n">
        <v>2047</v>
      </c>
      <c r="G5068" s="177" t="n">
        <v>56</v>
      </c>
      <c r="H5068" s="178" t="n">
        <v>10928.9136131417</v>
      </c>
      <c r="I5068" s="179" t="n">
        <v>3884302.72685267</v>
      </c>
      <c r="J5068" s="180" t="str">
        <f>IF(I5068&gt;0,H5068/I5068,0)</f>
      </c>
      <c r="K5068" s="181" t="str">
        <f>1-EXP(-J5068)</f>
      </c>
      <c r="L5068" s="182" t="str">
        <f>IF(G5068=30,1,M5067)</f>
      </c>
      <c r="M5068" s="183" t="str">
        <f>L5068*(1-K5068)</f>
      </c>
    </row>
    <row r="5069">
      <c r="A5069" t="s">
        <v>167</v>
      </c>
      <c r="B5069" t="s">
        <v>257</v>
      </c>
      <c r="C5069" s="35" t="s">
        <v>259</v>
      </c>
      <c r="D5069" t="s">
        <v>530</v>
      </c>
      <c r="E5069" t="s">
        <v>548</v>
      </c>
      <c r="F5069" s="176" t="n">
        <v>2047</v>
      </c>
      <c r="G5069" s="177" t="n">
        <v>57</v>
      </c>
      <c r="H5069" s="178" t="n">
        <v>11919.1449335501</v>
      </c>
      <c r="I5069" s="179" t="n">
        <v>3844159.70043008</v>
      </c>
      <c r="J5069" s="180" t="str">
        <f>IF(I5069&gt;0,H5069/I5069,0)</f>
      </c>
      <c r="K5069" s="181" t="str">
        <f>1-EXP(-J5069)</f>
      </c>
      <c r="L5069" s="182" t="str">
        <f>IF(G5069=30,1,M5068)</f>
      </c>
      <c r="M5069" s="183" t="str">
        <f>L5069*(1-K5069)</f>
      </c>
    </row>
    <row r="5070">
      <c r="A5070" t="s">
        <v>167</v>
      </c>
      <c r="B5070" t="s">
        <v>257</v>
      </c>
      <c r="C5070" s="35" t="s">
        <v>259</v>
      </c>
      <c r="D5070" t="s">
        <v>530</v>
      </c>
      <c r="E5070" t="s">
        <v>548</v>
      </c>
      <c r="F5070" s="176" t="n">
        <v>2047</v>
      </c>
      <c r="G5070" s="177" t="n">
        <v>58</v>
      </c>
      <c r="H5070" s="178" t="n">
        <v>13065.5058346136</v>
      </c>
      <c r="I5070" s="179" t="n">
        <v>3823177.40708542</v>
      </c>
      <c r="J5070" s="180" t="str">
        <f>IF(I5070&gt;0,H5070/I5070,0)</f>
      </c>
      <c r="K5070" s="181" t="str">
        <f>1-EXP(-J5070)</f>
      </c>
      <c r="L5070" s="182" t="str">
        <f>IF(G5070=30,1,M5069)</f>
      </c>
      <c r="M5070" s="183" t="str">
        <f>L5070*(1-K5070)</f>
      </c>
    </row>
    <row r="5071">
      <c r="A5071" t="s">
        <v>167</v>
      </c>
      <c r="B5071" t="s">
        <v>257</v>
      </c>
      <c r="C5071" s="35" t="s">
        <v>259</v>
      </c>
      <c r="D5071" t="s">
        <v>530</v>
      </c>
      <c r="E5071" t="s">
        <v>548</v>
      </c>
      <c r="F5071" s="176" t="n">
        <v>2047</v>
      </c>
      <c r="G5071" s="177" t="n">
        <v>59</v>
      </c>
      <c r="H5071" s="178" t="n">
        <v>13604.2509134141</v>
      </c>
      <c r="I5071" s="179" t="n">
        <v>3756513.28563088</v>
      </c>
      <c r="J5071" s="180" t="str">
        <f>IF(I5071&gt;0,H5071/I5071,0)</f>
      </c>
      <c r="K5071" s="181" t="str">
        <f>1-EXP(-J5071)</f>
      </c>
      <c r="L5071" s="182" t="str">
        <f>IF(G5071=30,1,M5070)</f>
      </c>
      <c r="M5071" s="183" t="str">
        <f>L5071*(1-K5071)</f>
      </c>
    </row>
    <row r="5072">
      <c r="A5072" t="s">
        <v>167</v>
      </c>
      <c r="B5072" t="s">
        <v>257</v>
      </c>
      <c r="C5072" s="35" t="s">
        <v>259</v>
      </c>
      <c r="D5072" t="s">
        <v>530</v>
      </c>
      <c r="E5072" t="s">
        <v>548</v>
      </c>
      <c r="F5072" s="176" t="n">
        <v>2047</v>
      </c>
      <c r="G5072" s="177" t="n">
        <v>60</v>
      </c>
      <c r="H5072" s="178" t="n">
        <v>14308.0449175543</v>
      </c>
      <c r="I5072" s="179" t="n">
        <v>3680715.28612848</v>
      </c>
      <c r="J5072" s="180" t="str">
        <f>IF(I5072&gt;0,H5072/I5072,0)</f>
      </c>
      <c r="K5072" s="181" t="str">
        <f>1-EXP(-J5072)</f>
      </c>
      <c r="L5072" s="182" t="str">
        <f>IF(G5072=30,1,M5071)</f>
      </c>
      <c r="M5072" s="183" t="str">
        <f>L5072*(1-K5072)</f>
      </c>
    </row>
    <row r="5073">
      <c r="A5073" t="s">
        <v>167</v>
      </c>
      <c r="B5073" t="s">
        <v>257</v>
      </c>
      <c r="C5073" s="35" t="s">
        <v>259</v>
      </c>
      <c r="D5073" t="s">
        <v>530</v>
      </c>
      <c r="E5073" t="s">
        <v>548</v>
      </c>
      <c r="F5073" s="176" t="n">
        <v>2047</v>
      </c>
      <c r="G5073" s="177" t="n">
        <v>61</v>
      </c>
      <c r="H5073" s="178" t="n">
        <v>15226.5180690358</v>
      </c>
      <c r="I5073" s="179" t="n">
        <v>3659101.09657358</v>
      </c>
      <c r="J5073" s="180" t="str">
        <f>IF(I5073&gt;0,H5073/I5073,0)</f>
      </c>
      <c r="K5073" s="181" t="str">
        <f>1-EXP(-J5073)</f>
      </c>
      <c r="L5073" s="182" t="str">
        <f>IF(G5073=30,1,M5072)</f>
      </c>
      <c r="M5073" s="183" t="str">
        <f>L5073*(1-K5073)</f>
      </c>
    </row>
    <row r="5074">
      <c r="A5074" t="s">
        <v>167</v>
      </c>
      <c r="B5074" t="s">
        <v>257</v>
      </c>
      <c r="C5074" s="35" t="s">
        <v>259</v>
      </c>
      <c r="D5074" t="s">
        <v>530</v>
      </c>
      <c r="E5074" t="s">
        <v>548</v>
      </c>
      <c r="F5074" s="176" t="n">
        <v>2047</v>
      </c>
      <c r="G5074" s="177" t="n">
        <v>62</v>
      </c>
      <c r="H5074" s="178" t="n">
        <v>16712.5112746072</v>
      </c>
      <c r="I5074" s="179" t="n">
        <v>3685418.53685463</v>
      </c>
      <c r="J5074" s="180" t="str">
        <f>IF(I5074&gt;0,H5074/I5074,0)</f>
      </c>
      <c r="K5074" s="181" t="str">
        <f>1-EXP(-J5074)</f>
      </c>
      <c r="L5074" s="182" t="str">
        <f>IF(G5074=30,1,M5073)</f>
      </c>
      <c r="M5074" s="183" t="str">
        <f>L5074*(1-K5074)</f>
      </c>
    </row>
    <row r="5075">
      <c r="A5075" t="s">
        <v>167</v>
      </c>
      <c r="B5075" t="s">
        <v>257</v>
      </c>
      <c r="C5075" s="35" t="s">
        <v>259</v>
      </c>
      <c r="D5075" t="s">
        <v>530</v>
      </c>
      <c r="E5075" t="s">
        <v>548</v>
      </c>
      <c r="F5075" s="176" t="n">
        <v>2047</v>
      </c>
      <c r="G5075" s="177" t="n">
        <v>63</v>
      </c>
      <c r="H5075" s="178" t="n">
        <v>18138.0203395998</v>
      </c>
      <c r="I5075" s="179" t="n">
        <v>3670348.14114655</v>
      </c>
      <c r="J5075" s="180" t="str">
        <f>IF(I5075&gt;0,H5075/I5075,0)</f>
      </c>
      <c r="K5075" s="181" t="str">
        <f>1-EXP(-J5075)</f>
      </c>
      <c r="L5075" s="182" t="str">
        <f>IF(G5075=30,1,M5074)</f>
      </c>
      <c r="M5075" s="183" t="str">
        <f>L5075*(1-K5075)</f>
      </c>
    </row>
    <row r="5076">
      <c r="A5076" t="s">
        <v>167</v>
      </c>
      <c r="B5076" t="s">
        <v>257</v>
      </c>
      <c r="C5076" s="35" t="s">
        <v>259</v>
      </c>
      <c r="D5076" t="s">
        <v>530</v>
      </c>
      <c r="E5076" t="s">
        <v>548</v>
      </c>
      <c r="F5076" s="176" t="n">
        <v>2047</v>
      </c>
      <c r="G5076" s="177" t="n">
        <v>64</v>
      </c>
      <c r="H5076" s="178" t="n">
        <v>19611.7205139325</v>
      </c>
      <c r="I5076" s="179" t="n">
        <v>3601611.63492456</v>
      </c>
      <c r="J5076" s="180" t="str">
        <f>IF(I5076&gt;0,H5076/I5076,0)</f>
      </c>
      <c r="K5076" s="181" t="str">
        <f>1-EXP(-J5076)</f>
      </c>
      <c r="L5076" s="182" t="str">
        <f>IF(G5076=30,1,M5075)</f>
      </c>
      <c r="M5076" s="183" t="str">
        <f>L5076*(1-K5076)</f>
      </c>
    </row>
    <row r="5077">
      <c r="A5077" t="s">
        <v>167</v>
      </c>
      <c r="B5077" t="s">
        <v>257</v>
      </c>
      <c r="C5077" s="35" t="s">
        <v>259</v>
      </c>
      <c r="D5077" t="s">
        <v>530</v>
      </c>
      <c r="E5077" t="s">
        <v>548</v>
      </c>
      <c r="F5077" s="176" t="n">
        <v>2047</v>
      </c>
      <c r="G5077" s="177" t="n">
        <v>65</v>
      </c>
      <c r="H5077" s="178" t="n">
        <v>20920.6345648911</v>
      </c>
      <c r="I5077" s="179" t="n">
        <v>3508783.30610499</v>
      </c>
      <c r="J5077" s="180" t="str">
        <f>IF(I5077&gt;0,H5077/I5077,0)</f>
      </c>
      <c r="K5077" s="181" t="str">
        <f>1-EXP(-J5077)</f>
      </c>
      <c r="L5077" s="182" t="str">
        <f>IF(G5077=30,1,M5076)</f>
      </c>
      <c r="M5077" s="183" t="str">
        <f>L5077*(1-K5077)</f>
      </c>
    </row>
    <row r="5078">
      <c r="A5078" t="s">
        <v>167</v>
      </c>
      <c r="B5078" t="s">
        <v>257</v>
      </c>
      <c r="C5078" s="35" t="s">
        <v>259</v>
      </c>
      <c r="D5078" t="s">
        <v>530</v>
      </c>
      <c r="E5078" t="s">
        <v>548</v>
      </c>
      <c r="F5078" s="176" t="n">
        <v>2047</v>
      </c>
      <c r="G5078" s="177" t="n">
        <v>66</v>
      </c>
      <c r="H5078" s="178" t="n">
        <v>21357.7601147728</v>
      </c>
      <c r="I5078" s="179" t="n">
        <v>3408319.2012262</v>
      </c>
      <c r="J5078" s="180" t="str">
        <f>IF(I5078&gt;0,H5078/I5078,0)</f>
      </c>
      <c r="K5078" s="181" t="str">
        <f>1-EXP(-J5078)</f>
      </c>
      <c r="L5078" s="182" t="str">
        <f>IF(G5078=30,1,M5077)</f>
      </c>
      <c r="M5078" s="183" t="str">
        <f>L5078*(1-K5078)</f>
      </c>
    </row>
    <row r="5079">
      <c r="A5079" t="s">
        <v>167</v>
      </c>
      <c r="B5079" t="s">
        <v>257</v>
      </c>
      <c r="C5079" s="35" t="s">
        <v>259</v>
      </c>
      <c r="D5079" t="s">
        <v>530</v>
      </c>
      <c r="E5079" t="s">
        <v>548</v>
      </c>
      <c r="F5079" s="176" t="n">
        <v>2047</v>
      </c>
      <c r="G5079" s="177" t="n">
        <v>67</v>
      </c>
      <c r="H5079" s="178" t="n">
        <v>22583.1135534946</v>
      </c>
      <c r="I5079" s="179" t="n">
        <v>3309792.34257915</v>
      </c>
      <c r="J5079" s="180" t="str">
        <f>IF(I5079&gt;0,H5079/I5079,0)</f>
      </c>
      <c r="K5079" s="181" t="str">
        <f>1-EXP(-J5079)</f>
      </c>
      <c r="L5079" s="182" t="str">
        <f>IF(G5079=30,1,M5078)</f>
      </c>
      <c r="M5079" s="183" t="str">
        <f>L5079*(1-K5079)</f>
      </c>
    </row>
    <row r="5080">
      <c r="A5080" t="s">
        <v>167</v>
      </c>
      <c r="B5080" t="s">
        <v>257</v>
      </c>
      <c r="C5080" s="35" t="s">
        <v>259</v>
      </c>
      <c r="D5080" t="s">
        <v>530</v>
      </c>
      <c r="E5080" t="s">
        <v>548</v>
      </c>
      <c r="F5080" s="176" t="n">
        <v>2047</v>
      </c>
      <c r="G5080" s="177" t="n">
        <v>68</v>
      </c>
      <c r="H5080" s="178" t="n">
        <v>23642.4277831561</v>
      </c>
      <c r="I5080" s="179" t="n">
        <v>3197176.358367</v>
      </c>
      <c r="J5080" s="180" t="str">
        <f>IF(I5080&gt;0,H5080/I5080,0)</f>
      </c>
      <c r="K5080" s="181" t="str">
        <f>1-EXP(-J5080)</f>
      </c>
      <c r="L5080" s="182" t="str">
        <f>IF(G5080=30,1,M5079)</f>
      </c>
      <c r="M5080" s="183" t="str">
        <f>L5080*(1-K5080)</f>
      </c>
    </row>
    <row r="5081">
      <c r="A5081" t="s">
        <v>167</v>
      </c>
      <c r="B5081" t="s">
        <v>257</v>
      </c>
      <c r="C5081" s="35" t="s">
        <v>259</v>
      </c>
      <c r="D5081" t="s">
        <v>530</v>
      </c>
      <c r="E5081" t="s">
        <v>548</v>
      </c>
      <c r="F5081" s="176" t="n">
        <v>2047</v>
      </c>
      <c r="G5081" s="177" t="n">
        <v>69</v>
      </c>
      <c r="H5081" s="178" t="n">
        <v>23901.1941264931</v>
      </c>
      <c r="I5081" s="179" t="n">
        <v>3063025.3820431</v>
      </c>
      <c r="J5081" s="180" t="str">
        <f>IF(I5081&gt;0,H5081/I5081,0)</f>
      </c>
      <c r="K5081" s="181" t="str">
        <f>1-EXP(-J5081)</f>
      </c>
      <c r="L5081" s="182" t="str">
        <f>IF(G5081=30,1,M5080)</f>
      </c>
      <c r="M5081" s="183" t="str">
        <f>L5081*(1-K5081)</f>
      </c>
    </row>
    <row r="5082">
      <c r="A5082" t="s">
        <v>167</v>
      </c>
      <c r="B5082" t="s">
        <v>257</v>
      </c>
      <c r="C5082" s="35" t="s">
        <v>259</v>
      </c>
      <c r="D5082" t="s">
        <v>530</v>
      </c>
      <c r="E5082" t="s">
        <v>548</v>
      </c>
      <c r="F5082" s="176" t="n">
        <v>2048</v>
      </c>
      <c r="G5082" s="177" t="n">
        <v>30</v>
      </c>
      <c r="H5082" s="178" t="n">
        <v>628.498309984806</v>
      </c>
      <c r="I5082" s="179" t="n">
        <v>4276480.12368418</v>
      </c>
      <c r="J5082" s="180" t="str">
        <f>IF(I5082&gt;0,H5082/I5082,0)</f>
      </c>
      <c r="K5082" s="181" t="str">
        <f>1-EXP(-J5082)</f>
      </c>
      <c r="L5082" s="182" t="str">
        <f>IF(G5082=30,1,M5081)</f>
      </c>
      <c r="M5082" s="183" t="str">
        <f>L5082*(1-K5082)</f>
      </c>
    </row>
    <row r="5083">
      <c r="A5083" t="s">
        <v>167</v>
      </c>
      <c r="B5083" t="s">
        <v>257</v>
      </c>
      <c r="C5083" s="35" t="s">
        <v>259</v>
      </c>
      <c r="D5083" t="s">
        <v>530</v>
      </c>
      <c r="E5083" t="s">
        <v>548</v>
      </c>
      <c r="F5083" s="176" t="n">
        <v>2048</v>
      </c>
      <c r="G5083" s="177" t="n">
        <v>31</v>
      </c>
      <c r="H5083" s="178" t="n">
        <v>908.123116747333</v>
      </c>
      <c r="I5083" s="179" t="n">
        <v>4342274.02428434</v>
      </c>
      <c r="J5083" s="180" t="str">
        <f>IF(I5083&gt;0,H5083/I5083,0)</f>
      </c>
      <c r="K5083" s="181" t="str">
        <f>1-EXP(-J5083)</f>
      </c>
      <c r="L5083" s="182" t="str">
        <f>IF(G5083=30,1,M5082)</f>
      </c>
      <c r="M5083" s="183" t="str">
        <f>L5083*(1-K5083)</f>
      </c>
    </row>
    <row r="5084">
      <c r="A5084" t="s">
        <v>167</v>
      </c>
      <c r="B5084" t="s">
        <v>257</v>
      </c>
      <c r="C5084" s="35" t="s">
        <v>259</v>
      </c>
      <c r="D5084" t="s">
        <v>530</v>
      </c>
      <c r="E5084" t="s">
        <v>548</v>
      </c>
      <c r="F5084" s="176" t="n">
        <v>2048</v>
      </c>
      <c r="G5084" s="177" t="n">
        <v>32</v>
      </c>
      <c r="H5084" s="178" t="n">
        <v>1012.58831039033</v>
      </c>
      <c r="I5084" s="179" t="n">
        <v>4578901.68303412</v>
      </c>
      <c r="J5084" s="180" t="str">
        <f>IF(I5084&gt;0,H5084/I5084,0)</f>
      </c>
      <c r="K5084" s="181" t="str">
        <f>1-EXP(-J5084)</f>
      </c>
      <c r="L5084" s="182" t="str">
        <f>IF(G5084=30,1,M5083)</f>
      </c>
      <c r="M5084" s="183" t="str">
        <f>L5084*(1-K5084)</f>
      </c>
    </row>
    <row r="5085">
      <c r="A5085" t="s">
        <v>167</v>
      </c>
      <c r="B5085" t="s">
        <v>257</v>
      </c>
      <c r="C5085" s="35" t="s">
        <v>259</v>
      </c>
      <c r="D5085" t="s">
        <v>530</v>
      </c>
      <c r="E5085" t="s">
        <v>548</v>
      </c>
      <c r="F5085" s="176" t="n">
        <v>2048</v>
      </c>
      <c r="G5085" s="177" t="n">
        <v>33</v>
      </c>
      <c r="H5085" s="178" t="n">
        <v>1091.00169267748</v>
      </c>
      <c r="I5085" s="179" t="n">
        <v>4642124.89996845</v>
      </c>
      <c r="J5085" s="180" t="str">
        <f>IF(I5085&gt;0,H5085/I5085,0)</f>
      </c>
      <c r="K5085" s="181" t="str">
        <f>1-EXP(-J5085)</f>
      </c>
      <c r="L5085" s="182" t="str">
        <f>IF(G5085=30,1,M5084)</f>
      </c>
      <c r="M5085" s="183" t="str">
        <f>L5085*(1-K5085)</f>
      </c>
    </row>
    <row r="5086">
      <c r="A5086" t="s">
        <v>167</v>
      </c>
      <c r="B5086" t="s">
        <v>257</v>
      </c>
      <c r="C5086" s="35" t="s">
        <v>259</v>
      </c>
      <c r="D5086" t="s">
        <v>530</v>
      </c>
      <c r="E5086" t="s">
        <v>548</v>
      </c>
      <c r="F5086" s="176" t="n">
        <v>2048</v>
      </c>
      <c r="G5086" s="177" t="n">
        <v>34</v>
      </c>
      <c r="H5086" s="178" t="n">
        <v>1179.67601671753</v>
      </c>
      <c r="I5086" s="179" t="n">
        <v>4713279.19548358</v>
      </c>
      <c r="J5086" s="180" t="str">
        <f>IF(I5086&gt;0,H5086/I5086,0)</f>
      </c>
      <c r="K5086" s="181" t="str">
        <f>1-EXP(-J5086)</f>
      </c>
      <c r="L5086" s="182" t="str">
        <f>IF(G5086=30,1,M5085)</f>
      </c>
      <c r="M5086" s="183" t="str">
        <f>L5086*(1-K5086)</f>
      </c>
    </row>
    <row r="5087">
      <c r="A5087" t="s">
        <v>167</v>
      </c>
      <c r="B5087" t="s">
        <v>257</v>
      </c>
      <c r="C5087" s="35" t="s">
        <v>259</v>
      </c>
      <c r="D5087" t="s">
        <v>530</v>
      </c>
      <c r="E5087" t="s">
        <v>548</v>
      </c>
      <c r="F5087" s="176" t="n">
        <v>2048</v>
      </c>
      <c r="G5087" s="177" t="n">
        <v>35</v>
      </c>
      <c r="H5087" s="178" t="n">
        <v>1293.42447259113</v>
      </c>
      <c r="I5087" s="179" t="n">
        <v>4803605.57946669</v>
      </c>
      <c r="J5087" s="180" t="str">
        <f>IF(I5087&gt;0,H5087/I5087,0)</f>
      </c>
      <c r="K5087" s="181" t="str">
        <f>1-EXP(-J5087)</f>
      </c>
      <c r="L5087" s="182" t="str">
        <f>IF(G5087=30,1,M5086)</f>
      </c>
      <c r="M5087" s="183" t="str">
        <f>L5087*(1-K5087)</f>
      </c>
    </row>
    <row r="5088">
      <c r="A5088" t="s">
        <v>167</v>
      </c>
      <c r="B5088" t="s">
        <v>257</v>
      </c>
      <c r="C5088" s="35" t="s">
        <v>259</v>
      </c>
      <c r="D5088" t="s">
        <v>530</v>
      </c>
      <c r="E5088" t="s">
        <v>548</v>
      </c>
      <c r="F5088" s="176" t="n">
        <v>2048</v>
      </c>
      <c r="G5088" s="177" t="n">
        <v>36</v>
      </c>
      <c r="H5088" s="178" t="n">
        <v>1648.25016844512</v>
      </c>
      <c r="I5088" s="179" t="n">
        <v>4845924.26095613</v>
      </c>
      <c r="J5088" s="180" t="str">
        <f>IF(I5088&gt;0,H5088/I5088,0)</f>
      </c>
      <c r="K5088" s="181" t="str">
        <f>1-EXP(-J5088)</f>
      </c>
      <c r="L5088" s="182" t="str">
        <f>IF(G5088=30,1,M5087)</f>
      </c>
      <c r="M5088" s="183" t="str">
        <f>L5088*(1-K5088)</f>
      </c>
    </row>
    <row r="5089">
      <c r="A5089" t="s">
        <v>167</v>
      </c>
      <c r="B5089" t="s">
        <v>257</v>
      </c>
      <c r="C5089" s="35" t="s">
        <v>259</v>
      </c>
      <c r="D5089" t="s">
        <v>530</v>
      </c>
      <c r="E5089" t="s">
        <v>548</v>
      </c>
      <c r="F5089" s="176" t="n">
        <v>2048</v>
      </c>
      <c r="G5089" s="177" t="n">
        <v>37</v>
      </c>
      <c r="H5089" s="178" t="n">
        <v>1765.57587018326</v>
      </c>
      <c r="I5089" s="179" t="n">
        <v>4765556.20433094</v>
      </c>
      <c r="J5089" s="180" t="str">
        <f>IF(I5089&gt;0,H5089/I5089,0)</f>
      </c>
      <c r="K5089" s="181" t="str">
        <f>1-EXP(-J5089)</f>
      </c>
      <c r="L5089" s="182" t="str">
        <f>IF(G5089=30,1,M5088)</f>
      </c>
      <c r="M5089" s="183" t="str">
        <f>L5089*(1-K5089)</f>
      </c>
    </row>
    <row r="5090">
      <c r="A5090" t="s">
        <v>167</v>
      </c>
      <c r="B5090" t="s">
        <v>257</v>
      </c>
      <c r="C5090" s="35" t="s">
        <v>259</v>
      </c>
      <c r="D5090" t="s">
        <v>530</v>
      </c>
      <c r="E5090" t="s">
        <v>548</v>
      </c>
      <c r="F5090" s="176" t="n">
        <v>2048</v>
      </c>
      <c r="G5090" s="177" t="n">
        <v>38</v>
      </c>
      <c r="H5090" s="178" t="n">
        <v>1895.07149098032</v>
      </c>
      <c r="I5090" s="179" t="n">
        <v>4663592.64214605</v>
      </c>
      <c r="J5090" s="180" t="str">
        <f>IF(I5090&gt;0,H5090/I5090,0)</f>
      </c>
      <c r="K5090" s="181" t="str">
        <f>1-EXP(-J5090)</f>
      </c>
      <c r="L5090" s="182" t="str">
        <f>IF(G5090=30,1,M5089)</f>
      </c>
      <c r="M5090" s="183" t="str">
        <f>L5090*(1-K5090)</f>
      </c>
    </row>
    <row r="5091">
      <c r="A5091" t="s">
        <v>167</v>
      </c>
      <c r="B5091" t="s">
        <v>257</v>
      </c>
      <c r="C5091" s="35" t="s">
        <v>259</v>
      </c>
      <c r="D5091" t="s">
        <v>530</v>
      </c>
      <c r="E5091" t="s">
        <v>548</v>
      </c>
      <c r="F5091" s="176" t="n">
        <v>2048</v>
      </c>
      <c r="G5091" s="177" t="n">
        <v>39</v>
      </c>
      <c r="H5091" s="178" t="n">
        <v>1990.74308302536</v>
      </c>
      <c r="I5091" s="179" t="n">
        <v>4605410.05045401</v>
      </c>
      <c r="J5091" s="180" t="str">
        <f>IF(I5091&gt;0,H5091/I5091,0)</f>
      </c>
      <c r="K5091" s="181" t="str">
        <f>1-EXP(-J5091)</f>
      </c>
      <c r="L5091" s="182" t="str">
        <f>IF(G5091=30,1,M5090)</f>
      </c>
      <c r="M5091" s="183" t="str">
        <f>L5091*(1-K5091)</f>
      </c>
    </row>
    <row r="5092">
      <c r="A5092" t="s">
        <v>167</v>
      </c>
      <c r="B5092" t="s">
        <v>257</v>
      </c>
      <c r="C5092" s="35" t="s">
        <v>259</v>
      </c>
      <c r="D5092" t="s">
        <v>530</v>
      </c>
      <c r="E5092" t="s">
        <v>548</v>
      </c>
      <c r="F5092" s="176" t="n">
        <v>2048</v>
      </c>
      <c r="G5092" s="177" t="n">
        <v>40</v>
      </c>
      <c r="H5092" s="178" t="n">
        <v>2165.71922313863</v>
      </c>
      <c r="I5092" s="179" t="n">
        <v>4595234.92994197</v>
      </c>
      <c r="J5092" s="180" t="str">
        <f>IF(I5092&gt;0,H5092/I5092,0)</f>
      </c>
      <c r="K5092" s="181" t="str">
        <f>1-EXP(-J5092)</f>
      </c>
      <c r="L5092" s="182" t="str">
        <f>IF(G5092=30,1,M5091)</f>
      </c>
      <c r="M5092" s="183" t="str">
        <f>L5092*(1-K5092)</f>
      </c>
    </row>
    <row r="5093">
      <c r="A5093" t="s">
        <v>167</v>
      </c>
      <c r="B5093" t="s">
        <v>257</v>
      </c>
      <c r="C5093" s="35" t="s">
        <v>259</v>
      </c>
      <c r="D5093" t="s">
        <v>530</v>
      </c>
      <c r="E5093" t="s">
        <v>548</v>
      </c>
      <c r="F5093" s="176" t="n">
        <v>2048</v>
      </c>
      <c r="G5093" s="177" t="n">
        <v>41</v>
      </c>
      <c r="H5093" s="178" t="n">
        <v>2792.35894886973</v>
      </c>
      <c r="I5093" s="179" t="n">
        <v>4564848.10807925</v>
      </c>
      <c r="J5093" s="180" t="str">
        <f>IF(I5093&gt;0,H5093/I5093,0)</f>
      </c>
      <c r="K5093" s="181" t="str">
        <f>1-EXP(-J5093)</f>
      </c>
      <c r="L5093" s="182" t="str">
        <f>IF(G5093=30,1,M5092)</f>
      </c>
      <c r="M5093" s="183" t="str">
        <f>L5093*(1-K5093)</f>
      </c>
    </row>
    <row r="5094">
      <c r="A5094" t="s">
        <v>167</v>
      </c>
      <c r="B5094" t="s">
        <v>257</v>
      </c>
      <c r="C5094" s="35" t="s">
        <v>259</v>
      </c>
      <c r="D5094" t="s">
        <v>530</v>
      </c>
      <c r="E5094" t="s">
        <v>548</v>
      </c>
      <c r="F5094" s="176" t="n">
        <v>2048</v>
      </c>
      <c r="G5094" s="177" t="n">
        <v>42</v>
      </c>
      <c r="H5094" s="178" t="n">
        <v>3045.19412161281</v>
      </c>
      <c r="I5094" s="179" t="n">
        <v>4491175.29674377</v>
      </c>
      <c r="J5094" s="180" t="str">
        <f>IF(I5094&gt;0,H5094/I5094,0)</f>
      </c>
      <c r="K5094" s="181" t="str">
        <f>1-EXP(-J5094)</f>
      </c>
      <c r="L5094" s="182" t="str">
        <f>IF(G5094=30,1,M5093)</f>
      </c>
      <c r="M5094" s="183" t="str">
        <f>L5094*(1-K5094)</f>
      </c>
    </row>
    <row r="5095">
      <c r="A5095" t="s">
        <v>167</v>
      </c>
      <c r="B5095" t="s">
        <v>257</v>
      </c>
      <c r="C5095" s="35" t="s">
        <v>259</v>
      </c>
      <c r="D5095" t="s">
        <v>530</v>
      </c>
      <c r="E5095" t="s">
        <v>548</v>
      </c>
      <c r="F5095" s="176" t="n">
        <v>2048</v>
      </c>
      <c r="G5095" s="177" t="n">
        <v>43</v>
      </c>
      <c r="H5095" s="178" t="n">
        <v>3326.44984554251</v>
      </c>
      <c r="I5095" s="179" t="n">
        <v>4394653.1699598</v>
      </c>
      <c r="J5095" s="180" t="str">
        <f>IF(I5095&gt;0,H5095/I5095,0)</f>
      </c>
      <c r="K5095" s="181" t="str">
        <f>1-EXP(-J5095)</f>
      </c>
      <c r="L5095" s="182" t="str">
        <f>IF(G5095=30,1,M5094)</f>
      </c>
      <c r="M5095" s="183" t="str">
        <f>L5095*(1-K5095)</f>
      </c>
    </row>
    <row r="5096">
      <c r="A5096" t="s">
        <v>167</v>
      </c>
      <c r="B5096" t="s">
        <v>257</v>
      </c>
      <c r="C5096" s="35" t="s">
        <v>259</v>
      </c>
      <c r="D5096" t="s">
        <v>530</v>
      </c>
      <c r="E5096" t="s">
        <v>548</v>
      </c>
      <c r="F5096" s="176" t="n">
        <v>2048</v>
      </c>
      <c r="G5096" s="177" t="n">
        <v>44</v>
      </c>
      <c r="H5096" s="178" t="n">
        <v>3436.52001749426</v>
      </c>
      <c r="I5096" s="179" t="n">
        <v>4294072.98604417</v>
      </c>
      <c r="J5096" s="180" t="str">
        <f>IF(I5096&gt;0,H5096/I5096,0)</f>
      </c>
      <c r="K5096" s="181" t="str">
        <f>1-EXP(-J5096)</f>
      </c>
      <c r="L5096" s="182" t="str">
        <f>IF(G5096=30,1,M5095)</f>
      </c>
      <c r="M5096" s="183" t="str">
        <f>L5096*(1-K5096)</f>
      </c>
    </row>
    <row r="5097">
      <c r="A5097" t="s">
        <v>167</v>
      </c>
      <c r="B5097" t="s">
        <v>257</v>
      </c>
      <c r="C5097" s="35" t="s">
        <v>259</v>
      </c>
      <c r="D5097" t="s">
        <v>530</v>
      </c>
      <c r="E5097" t="s">
        <v>548</v>
      </c>
      <c r="F5097" s="176" t="n">
        <v>2048</v>
      </c>
      <c r="G5097" s="177" t="n">
        <v>45</v>
      </c>
      <c r="H5097" s="178" t="n">
        <v>3714.53696503118</v>
      </c>
      <c r="I5097" s="179" t="n">
        <v>4246159.30802194</v>
      </c>
      <c r="J5097" s="180" t="str">
        <f>IF(I5097&gt;0,H5097/I5097,0)</f>
      </c>
      <c r="K5097" s="181" t="str">
        <f>1-EXP(-J5097)</f>
      </c>
      <c r="L5097" s="182" t="str">
        <f>IF(G5097=30,1,M5096)</f>
      </c>
      <c r="M5097" s="183" t="str">
        <f>L5097*(1-K5097)</f>
      </c>
    </row>
    <row r="5098">
      <c r="A5098" t="s">
        <v>167</v>
      </c>
      <c r="B5098" t="s">
        <v>257</v>
      </c>
      <c r="C5098" s="35" t="s">
        <v>259</v>
      </c>
      <c r="D5098" t="s">
        <v>530</v>
      </c>
      <c r="E5098" t="s">
        <v>548</v>
      </c>
      <c r="F5098" s="176" t="n">
        <v>2048</v>
      </c>
      <c r="G5098" s="177" t="n">
        <v>46</v>
      </c>
      <c r="H5098" s="178" t="n">
        <v>4631.0355569525</v>
      </c>
      <c r="I5098" s="179" t="n">
        <v>4219960.62248987</v>
      </c>
      <c r="J5098" s="180" t="str">
        <f>IF(I5098&gt;0,H5098/I5098,0)</f>
      </c>
      <c r="K5098" s="181" t="str">
        <f>1-EXP(-J5098)</f>
      </c>
      <c r="L5098" s="182" t="str">
        <f>IF(G5098=30,1,M5097)</f>
      </c>
      <c r="M5098" s="183" t="str">
        <f>L5098*(1-K5098)</f>
      </c>
    </row>
    <row r="5099">
      <c r="A5099" t="s">
        <v>167</v>
      </c>
      <c r="B5099" t="s">
        <v>257</v>
      </c>
      <c r="C5099" s="35" t="s">
        <v>259</v>
      </c>
      <c r="D5099" t="s">
        <v>530</v>
      </c>
      <c r="E5099" t="s">
        <v>548</v>
      </c>
      <c r="F5099" s="176" t="n">
        <v>2048</v>
      </c>
      <c r="G5099" s="177" t="n">
        <v>47</v>
      </c>
      <c r="H5099" s="178" t="n">
        <v>5096.51958924708</v>
      </c>
      <c r="I5099" s="179" t="n">
        <v>4193382.18822223</v>
      </c>
      <c r="J5099" s="180" t="str">
        <f>IF(I5099&gt;0,H5099/I5099,0)</f>
      </c>
      <c r="K5099" s="181" t="str">
        <f>1-EXP(-J5099)</f>
      </c>
      <c r="L5099" s="182" t="str">
        <f>IF(G5099=30,1,M5098)</f>
      </c>
      <c r="M5099" s="183" t="str">
        <f>L5099*(1-K5099)</f>
      </c>
    </row>
    <row r="5100">
      <c r="A5100" t="s">
        <v>167</v>
      </c>
      <c r="B5100" t="s">
        <v>257</v>
      </c>
      <c r="C5100" s="35" t="s">
        <v>259</v>
      </c>
      <c r="D5100" t="s">
        <v>530</v>
      </c>
      <c r="E5100" t="s">
        <v>548</v>
      </c>
      <c r="F5100" s="176" t="n">
        <v>2048</v>
      </c>
      <c r="G5100" s="177" t="n">
        <v>48</v>
      </c>
      <c r="H5100" s="178" t="n">
        <v>5666.62122786765</v>
      </c>
      <c r="I5100" s="179" t="n">
        <v>4185072.32911524</v>
      </c>
      <c r="J5100" s="180" t="str">
        <f>IF(I5100&gt;0,H5100/I5100,0)</f>
      </c>
      <c r="K5100" s="181" t="str">
        <f>1-EXP(-J5100)</f>
      </c>
      <c r="L5100" s="182" t="str">
        <f>IF(G5100=30,1,M5099)</f>
      </c>
      <c r="M5100" s="183" t="str">
        <f>L5100*(1-K5100)</f>
      </c>
    </row>
    <row r="5101">
      <c r="A5101" t="s">
        <v>167</v>
      </c>
      <c r="B5101" t="s">
        <v>257</v>
      </c>
      <c r="C5101" s="35" t="s">
        <v>259</v>
      </c>
      <c r="D5101" t="s">
        <v>530</v>
      </c>
      <c r="E5101" t="s">
        <v>548</v>
      </c>
      <c r="F5101" s="176" t="n">
        <v>2048</v>
      </c>
      <c r="G5101" s="177" t="n">
        <v>49</v>
      </c>
      <c r="H5101" s="178" t="n">
        <v>6199.46753667254</v>
      </c>
      <c r="I5101" s="179" t="n">
        <v>4213040.53359499</v>
      </c>
      <c r="J5101" s="180" t="str">
        <f>IF(I5101&gt;0,H5101/I5101,0)</f>
      </c>
      <c r="K5101" s="181" t="str">
        <f>1-EXP(-J5101)</f>
      </c>
      <c r="L5101" s="182" t="str">
        <f>IF(G5101=30,1,M5100)</f>
      </c>
      <c r="M5101" s="183" t="str">
        <f>L5101*(1-K5101)</f>
      </c>
    </row>
    <row r="5102">
      <c r="A5102" t="s">
        <v>167</v>
      </c>
      <c r="B5102" t="s">
        <v>257</v>
      </c>
      <c r="C5102" s="35" t="s">
        <v>259</v>
      </c>
      <c r="D5102" t="s">
        <v>530</v>
      </c>
      <c r="E5102" t="s">
        <v>548</v>
      </c>
      <c r="F5102" s="176" t="n">
        <v>2048</v>
      </c>
      <c r="G5102" s="177" t="n">
        <v>50</v>
      </c>
      <c r="H5102" s="178" t="n">
        <v>6804.63281189056</v>
      </c>
      <c r="I5102" s="179" t="n">
        <v>4242418.85029926</v>
      </c>
      <c r="J5102" s="180" t="str">
        <f>IF(I5102&gt;0,H5102/I5102,0)</f>
      </c>
      <c r="K5102" s="181" t="str">
        <f>1-EXP(-J5102)</f>
      </c>
      <c r="L5102" s="182" t="str">
        <f>IF(G5102=30,1,M5101)</f>
      </c>
      <c r="M5102" s="183" t="str">
        <f>L5102*(1-K5102)</f>
      </c>
    </row>
    <row r="5103">
      <c r="A5103" t="s">
        <v>167</v>
      </c>
      <c r="B5103" t="s">
        <v>257</v>
      </c>
      <c r="C5103" s="35" t="s">
        <v>259</v>
      </c>
      <c r="D5103" t="s">
        <v>530</v>
      </c>
      <c r="E5103" t="s">
        <v>548</v>
      </c>
      <c r="F5103" s="176" t="n">
        <v>2048</v>
      </c>
      <c r="G5103" s="177" t="n">
        <v>51</v>
      </c>
      <c r="H5103" s="178" t="n">
        <v>7644.91494398368</v>
      </c>
      <c r="I5103" s="179" t="n">
        <v>4225900.65843887</v>
      </c>
      <c r="J5103" s="180" t="str">
        <f>IF(I5103&gt;0,H5103/I5103,0)</f>
      </c>
      <c r="K5103" s="181" t="str">
        <f>1-EXP(-J5103)</f>
      </c>
      <c r="L5103" s="182" t="str">
        <f>IF(G5103=30,1,M5102)</f>
      </c>
      <c r="M5103" s="183" t="str">
        <f>L5103*(1-K5103)</f>
      </c>
    </row>
    <row r="5104">
      <c r="A5104" t="s">
        <v>167</v>
      </c>
      <c r="B5104" t="s">
        <v>257</v>
      </c>
      <c r="C5104" s="35" t="s">
        <v>259</v>
      </c>
      <c r="D5104" t="s">
        <v>530</v>
      </c>
      <c r="E5104" t="s">
        <v>548</v>
      </c>
      <c r="F5104" s="176" t="n">
        <v>2048</v>
      </c>
      <c r="G5104" s="177" t="n">
        <v>52</v>
      </c>
      <c r="H5104" s="178" t="n">
        <v>8182.15565009232</v>
      </c>
      <c r="I5104" s="179" t="n">
        <v>4151861.31273561</v>
      </c>
      <c r="J5104" s="180" t="str">
        <f>IF(I5104&gt;0,H5104/I5104,0)</f>
      </c>
      <c r="K5104" s="181" t="str">
        <f>1-EXP(-J5104)</f>
      </c>
      <c r="L5104" s="182" t="str">
        <f>IF(G5104=30,1,M5103)</f>
      </c>
      <c r="M5104" s="183" t="str">
        <f>L5104*(1-K5104)</f>
      </c>
    </row>
    <row r="5105">
      <c r="A5105" t="s">
        <v>167</v>
      </c>
      <c r="B5105" t="s">
        <v>257</v>
      </c>
      <c r="C5105" s="35" t="s">
        <v>259</v>
      </c>
      <c r="D5105" t="s">
        <v>530</v>
      </c>
      <c r="E5105" t="s">
        <v>548</v>
      </c>
      <c r="F5105" s="176" t="n">
        <v>2048</v>
      </c>
      <c r="G5105" s="177" t="n">
        <v>53</v>
      </c>
      <c r="H5105" s="178" t="n">
        <v>8740.78463728206</v>
      </c>
      <c r="I5105" s="179" t="n">
        <v>4074895.66043992</v>
      </c>
      <c r="J5105" s="180" t="str">
        <f>IF(I5105&gt;0,H5105/I5105,0)</f>
      </c>
      <c r="K5105" s="181" t="str">
        <f>1-EXP(-J5105)</f>
      </c>
      <c r="L5105" s="182" t="str">
        <f>IF(G5105=30,1,M5104)</f>
      </c>
      <c r="M5105" s="183" t="str">
        <f>L5105*(1-K5105)</f>
      </c>
    </row>
    <row r="5106">
      <c r="A5106" t="s">
        <v>167</v>
      </c>
      <c r="B5106" t="s">
        <v>257</v>
      </c>
      <c r="C5106" s="35" t="s">
        <v>259</v>
      </c>
      <c r="D5106" t="s">
        <v>530</v>
      </c>
      <c r="E5106" t="s">
        <v>548</v>
      </c>
      <c r="F5106" s="176" t="n">
        <v>2048</v>
      </c>
      <c r="G5106" s="177" t="n">
        <v>54</v>
      </c>
      <c r="H5106" s="178" t="n">
        <v>9420.33869838172</v>
      </c>
      <c r="I5106" s="179" t="n">
        <v>4005698.58516742</v>
      </c>
      <c r="J5106" s="180" t="str">
        <f>IF(I5106&gt;0,H5106/I5106,0)</f>
      </c>
      <c r="K5106" s="181" t="str">
        <f>1-EXP(-J5106)</f>
      </c>
      <c r="L5106" s="182" t="str">
        <f>IF(G5106=30,1,M5105)</f>
      </c>
      <c r="M5106" s="183" t="str">
        <f>L5106*(1-K5106)</f>
      </c>
    </row>
    <row r="5107">
      <c r="A5107" t="s">
        <v>167</v>
      </c>
      <c r="B5107" t="s">
        <v>257</v>
      </c>
      <c r="C5107" s="35" t="s">
        <v>259</v>
      </c>
      <c r="D5107" t="s">
        <v>530</v>
      </c>
      <c r="E5107" t="s">
        <v>548</v>
      </c>
      <c r="F5107" s="176" t="n">
        <v>2048</v>
      </c>
      <c r="G5107" s="177" t="n">
        <v>55</v>
      </c>
      <c r="H5107" s="178" t="n">
        <v>10166.4687193602</v>
      </c>
      <c r="I5107" s="179" t="n">
        <v>3937606.00168878</v>
      </c>
      <c r="J5107" s="180" t="str">
        <f>IF(I5107&gt;0,H5107/I5107,0)</f>
      </c>
      <c r="K5107" s="181" t="str">
        <f>1-EXP(-J5107)</f>
      </c>
      <c r="L5107" s="182" t="str">
        <f>IF(G5107=30,1,M5106)</f>
      </c>
      <c r="M5107" s="183" t="str">
        <f>L5107*(1-K5107)</f>
      </c>
    </row>
    <row r="5108">
      <c r="A5108" t="s">
        <v>167</v>
      </c>
      <c r="B5108" t="s">
        <v>257</v>
      </c>
      <c r="C5108" s="35" t="s">
        <v>259</v>
      </c>
      <c r="D5108" t="s">
        <v>530</v>
      </c>
      <c r="E5108" t="s">
        <v>548</v>
      </c>
      <c r="F5108" s="176" t="n">
        <v>2048</v>
      </c>
      <c r="G5108" s="177" t="n">
        <v>56</v>
      </c>
      <c r="H5108" s="178" t="n">
        <v>10892.1708482902</v>
      </c>
      <c r="I5108" s="179" t="n">
        <v>3901042.96170321</v>
      </c>
      <c r="J5108" s="180" t="str">
        <f>IF(I5108&gt;0,H5108/I5108,0)</f>
      </c>
      <c r="K5108" s="181" t="str">
        <f>1-EXP(-J5108)</f>
      </c>
      <c r="L5108" s="182" t="str">
        <f>IF(G5108=30,1,M5107)</f>
      </c>
      <c r="M5108" s="183" t="str">
        <f>L5108*(1-K5108)</f>
      </c>
    </row>
    <row r="5109">
      <c r="A5109" t="s">
        <v>167</v>
      </c>
      <c r="B5109" t="s">
        <v>257</v>
      </c>
      <c r="C5109" s="35" t="s">
        <v>259</v>
      </c>
      <c r="D5109" t="s">
        <v>530</v>
      </c>
      <c r="E5109" t="s">
        <v>548</v>
      </c>
      <c r="F5109" s="176" t="n">
        <v>2048</v>
      </c>
      <c r="G5109" s="177" t="n">
        <v>57</v>
      </c>
      <c r="H5109" s="178" t="n">
        <v>11873.1289457783</v>
      </c>
      <c r="I5109" s="179" t="n">
        <v>3857240.84935904</v>
      </c>
      <c r="J5109" s="180" t="str">
        <f>IF(I5109&gt;0,H5109/I5109,0)</f>
      </c>
      <c r="K5109" s="181" t="str">
        <f>1-EXP(-J5109)</f>
      </c>
      <c r="L5109" s="182" t="str">
        <f>IF(G5109=30,1,M5108)</f>
      </c>
      <c r="M5109" s="183" t="str">
        <f>L5109*(1-K5109)</f>
      </c>
    </row>
    <row r="5110">
      <c r="A5110" t="s">
        <v>167</v>
      </c>
      <c r="B5110" t="s">
        <v>257</v>
      </c>
      <c r="C5110" s="35" t="s">
        <v>259</v>
      </c>
      <c r="D5110" t="s">
        <v>530</v>
      </c>
      <c r="E5110" t="s">
        <v>548</v>
      </c>
      <c r="F5110" s="176" t="n">
        <v>2048</v>
      </c>
      <c r="G5110" s="177" t="n">
        <v>58</v>
      </c>
      <c r="H5110" s="178" t="n">
        <v>12935.9063138993</v>
      </c>
      <c r="I5110" s="179" t="n">
        <v>3814844.84704356</v>
      </c>
      <c r="J5110" s="180" t="str">
        <f>IF(I5110&gt;0,H5110/I5110,0)</f>
      </c>
      <c r="K5110" s="181" t="str">
        <f>1-EXP(-J5110)</f>
      </c>
      <c r="L5110" s="182" t="str">
        <f>IF(G5110=30,1,M5109)</f>
      </c>
      <c r="M5110" s="183" t="str">
        <f>L5110*(1-K5110)</f>
      </c>
    </row>
    <row r="5111">
      <c r="A5111" t="s">
        <v>167</v>
      </c>
      <c r="B5111" t="s">
        <v>257</v>
      </c>
      <c r="C5111" s="35" t="s">
        <v>259</v>
      </c>
      <c r="D5111" t="s">
        <v>530</v>
      </c>
      <c r="E5111" t="s">
        <v>548</v>
      </c>
      <c r="F5111" s="176" t="n">
        <v>2048</v>
      </c>
      <c r="G5111" s="177" t="n">
        <v>59</v>
      </c>
      <c r="H5111" s="178" t="n">
        <v>13574.3309915394</v>
      </c>
      <c r="I5111" s="179" t="n">
        <v>3791229.65316424</v>
      </c>
      <c r="J5111" s="180" t="str">
        <f>IF(I5111&gt;0,H5111/I5111,0)</f>
      </c>
      <c r="K5111" s="181" t="str">
        <f>1-EXP(-J5111)</f>
      </c>
      <c r="L5111" s="182" t="str">
        <f>IF(G5111=30,1,M5110)</f>
      </c>
      <c r="M5111" s="183" t="str">
        <f>L5111*(1-K5111)</f>
      </c>
    </row>
    <row r="5112">
      <c r="A5112" t="s">
        <v>167</v>
      </c>
      <c r="B5112" t="s">
        <v>257</v>
      </c>
      <c r="C5112" s="35" t="s">
        <v>259</v>
      </c>
      <c r="D5112" t="s">
        <v>530</v>
      </c>
      <c r="E5112" t="s">
        <v>548</v>
      </c>
      <c r="F5112" s="176" t="n">
        <v>2048</v>
      </c>
      <c r="G5112" s="177" t="n">
        <v>60</v>
      </c>
      <c r="H5112" s="178" t="n">
        <v>14320.1576741379</v>
      </c>
      <c r="I5112" s="179" t="n">
        <v>3722655.21242133</v>
      </c>
      <c r="J5112" s="180" t="str">
        <f>IF(I5112&gt;0,H5112/I5112,0)</f>
      </c>
      <c r="K5112" s="181" t="str">
        <f>1-EXP(-J5112)</f>
      </c>
      <c r="L5112" s="182" t="str">
        <f>IF(G5112=30,1,M5111)</f>
      </c>
      <c r="M5112" s="183" t="str">
        <f>L5112*(1-K5112)</f>
      </c>
    </row>
    <row r="5113">
      <c r="A5113" t="s">
        <v>167</v>
      </c>
      <c r="B5113" t="s">
        <v>257</v>
      </c>
      <c r="C5113" s="35" t="s">
        <v>259</v>
      </c>
      <c r="D5113" t="s">
        <v>530</v>
      </c>
      <c r="E5113" t="s">
        <v>548</v>
      </c>
      <c r="F5113" s="176" t="n">
        <v>2048</v>
      </c>
      <c r="G5113" s="177" t="n">
        <v>61</v>
      </c>
      <c r="H5113" s="178" t="n">
        <v>14993.1458498204</v>
      </c>
      <c r="I5113" s="179" t="n">
        <v>3644697.7875073</v>
      </c>
      <c r="J5113" s="180" t="str">
        <f>IF(I5113&gt;0,H5113/I5113,0)</f>
      </c>
      <c r="K5113" s="181" t="str">
        <f>1-EXP(-J5113)</f>
      </c>
      <c r="L5113" s="182" t="str">
        <f>IF(G5113=30,1,M5112)</f>
      </c>
      <c r="M5113" s="183" t="str">
        <f>L5113*(1-K5113)</f>
      </c>
    </row>
    <row r="5114">
      <c r="A5114" t="s">
        <v>167</v>
      </c>
      <c r="B5114" t="s">
        <v>257</v>
      </c>
      <c r="C5114" s="35" t="s">
        <v>259</v>
      </c>
      <c r="D5114" t="s">
        <v>530</v>
      </c>
      <c r="E5114" t="s">
        <v>548</v>
      </c>
      <c r="F5114" s="176" t="n">
        <v>2048</v>
      </c>
      <c r="G5114" s="177" t="n">
        <v>62</v>
      </c>
      <c r="H5114" s="178" t="n">
        <v>16238.6353175436</v>
      </c>
      <c r="I5114" s="179" t="n">
        <v>3619984.07670548</v>
      </c>
      <c r="J5114" s="180" t="str">
        <f>IF(I5114&gt;0,H5114/I5114,0)</f>
      </c>
      <c r="K5114" s="181" t="str">
        <f>1-EXP(-J5114)</f>
      </c>
      <c r="L5114" s="182" t="str">
        <f>IF(G5114=30,1,M5113)</f>
      </c>
      <c r="M5114" s="183" t="str">
        <f>L5114*(1-K5114)</f>
      </c>
    </row>
    <row r="5115">
      <c r="A5115" t="s">
        <v>167</v>
      </c>
      <c r="B5115" t="s">
        <v>257</v>
      </c>
      <c r="C5115" s="35" t="s">
        <v>259</v>
      </c>
      <c r="D5115" t="s">
        <v>530</v>
      </c>
      <c r="E5115" t="s">
        <v>548</v>
      </c>
      <c r="F5115" s="176" t="n">
        <v>2048</v>
      </c>
      <c r="G5115" s="177" t="n">
        <v>63</v>
      </c>
      <c r="H5115" s="178" t="n">
        <v>17803.2564371729</v>
      </c>
      <c r="I5115" s="179" t="n">
        <v>3642283.38544201</v>
      </c>
      <c r="J5115" s="180" t="str">
        <f>IF(I5115&gt;0,H5115/I5115,0)</f>
      </c>
      <c r="K5115" s="181" t="str">
        <f>1-EXP(-J5115)</f>
      </c>
      <c r="L5115" s="182" t="str">
        <f>IF(G5115=30,1,M5114)</f>
      </c>
      <c r="M5115" s="183" t="str">
        <f>L5115*(1-K5115)</f>
      </c>
    </row>
    <row r="5116">
      <c r="A5116" t="s">
        <v>167</v>
      </c>
      <c r="B5116" t="s">
        <v>257</v>
      </c>
      <c r="C5116" s="35" t="s">
        <v>259</v>
      </c>
      <c r="D5116" t="s">
        <v>530</v>
      </c>
      <c r="E5116" t="s">
        <v>548</v>
      </c>
      <c r="F5116" s="176" t="n">
        <v>2048</v>
      </c>
      <c r="G5116" s="177" t="n">
        <v>64</v>
      </c>
      <c r="H5116" s="178" t="n">
        <v>19594.0663852091</v>
      </c>
      <c r="I5116" s="179" t="n">
        <v>3623296.12399228</v>
      </c>
      <c r="J5116" s="180" t="str">
        <f>IF(I5116&gt;0,H5116/I5116,0)</f>
      </c>
      <c r="K5116" s="181" t="str">
        <f>1-EXP(-J5116)</f>
      </c>
      <c r="L5116" s="182" t="str">
        <f>IF(G5116=30,1,M5115)</f>
      </c>
      <c r="M5116" s="183" t="str">
        <f>L5116*(1-K5116)</f>
      </c>
    </row>
    <row r="5117">
      <c r="A5117" t="s">
        <v>167</v>
      </c>
      <c r="B5117" t="s">
        <v>257</v>
      </c>
      <c r="C5117" s="35" t="s">
        <v>259</v>
      </c>
      <c r="D5117" t="s">
        <v>530</v>
      </c>
      <c r="E5117" t="s">
        <v>548</v>
      </c>
      <c r="F5117" s="176" t="n">
        <v>2048</v>
      </c>
      <c r="G5117" s="177" t="n">
        <v>65</v>
      </c>
      <c r="H5117" s="178" t="n">
        <v>21032.2013827644</v>
      </c>
      <c r="I5117" s="179" t="n">
        <v>3550790.88064803</v>
      </c>
      <c r="J5117" s="180" t="str">
        <f>IF(I5117&gt;0,H5117/I5117,0)</f>
      </c>
      <c r="K5117" s="181" t="str">
        <f>1-EXP(-J5117)</f>
      </c>
      <c r="L5117" s="182" t="str">
        <f>IF(G5117=30,1,M5116)</f>
      </c>
      <c r="M5117" s="183" t="str">
        <f>L5117*(1-K5117)</f>
      </c>
    </row>
    <row r="5118">
      <c r="A5118" t="s">
        <v>167</v>
      </c>
      <c r="B5118" t="s">
        <v>257</v>
      </c>
      <c r="C5118" s="35" t="s">
        <v>259</v>
      </c>
      <c r="D5118" t="s">
        <v>530</v>
      </c>
      <c r="E5118" t="s">
        <v>548</v>
      </c>
      <c r="F5118" s="176" t="n">
        <v>2048</v>
      </c>
      <c r="G5118" s="177" t="n">
        <v>66</v>
      </c>
      <c r="H5118" s="178" t="n">
        <v>21535.0920127727</v>
      </c>
      <c r="I5118" s="179" t="n">
        <v>3454440.02389497</v>
      </c>
      <c r="J5118" s="180" t="str">
        <f>IF(I5118&gt;0,H5118/I5118,0)</f>
      </c>
      <c r="K5118" s="181" t="str">
        <f>1-EXP(-J5118)</f>
      </c>
      <c r="L5118" s="182" t="str">
        <f>IF(G5118=30,1,M5117)</f>
      </c>
      <c r="M5118" s="183" t="str">
        <f>L5118*(1-K5118)</f>
      </c>
    </row>
    <row r="5119">
      <c r="A5119" t="s">
        <v>167</v>
      </c>
      <c r="B5119" t="s">
        <v>257</v>
      </c>
      <c r="C5119" s="35" t="s">
        <v>259</v>
      </c>
      <c r="D5119" t="s">
        <v>530</v>
      </c>
      <c r="E5119" t="s">
        <v>548</v>
      </c>
      <c r="F5119" s="176" t="n">
        <v>2048</v>
      </c>
      <c r="G5119" s="177" t="n">
        <v>67</v>
      </c>
      <c r="H5119" s="178" t="n">
        <v>22749.4680576893</v>
      </c>
      <c r="I5119" s="179" t="n">
        <v>3350023.20187489</v>
      </c>
      <c r="J5119" s="180" t="str">
        <f>IF(I5119&gt;0,H5119/I5119,0)</f>
      </c>
      <c r="K5119" s="181" t="str">
        <f>1-EXP(-J5119)</f>
      </c>
      <c r="L5119" s="182" t="str">
        <f>IF(G5119=30,1,M5118)</f>
      </c>
      <c r="M5119" s="183" t="str">
        <f>L5119*(1-K5119)</f>
      </c>
    </row>
    <row r="5120">
      <c r="A5120" t="s">
        <v>167</v>
      </c>
      <c r="B5120" t="s">
        <v>257</v>
      </c>
      <c r="C5120" s="35" t="s">
        <v>259</v>
      </c>
      <c r="D5120" t="s">
        <v>530</v>
      </c>
      <c r="E5120" t="s">
        <v>548</v>
      </c>
      <c r="F5120" s="176" t="n">
        <v>2048</v>
      </c>
      <c r="G5120" s="177" t="n">
        <v>68</v>
      </c>
      <c r="H5120" s="178" t="n">
        <v>23888.9555442668</v>
      </c>
      <c r="I5120" s="179" t="n">
        <v>3247798.98273799</v>
      </c>
      <c r="J5120" s="180" t="str">
        <f>IF(I5120&gt;0,H5120/I5120,0)</f>
      </c>
      <c r="K5120" s="181" t="str">
        <f>1-EXP(-J5120)</f>
      </c>
      <c r="L5120" s="182" t="str">
        <f>IF(G5120=30,1,M5119)</f>
      </c>
      <c r="M5120" s="183" t="str">
        <f>L5120*(1-K5120)</f>
      </c>
    </row>
    <row r="5121">
      <c r="A5121" t="s">
        <v>167</v>
      </c>
      <c r="B5121" t="s">
        <v>257</v>
      </c>
      <c r="C5121" s="35" t="s">
        <v>259</v>
      </c>
      <c r="D5121" t="s">
        <v>530</v>
      </c>
      <c r="E5121" t="s">
        <v>548</v>
      </c>
      <c r="F5121" s="176" t="n">
        <v>2048</v>
      </c>
      <c r="G5121" s="177" t="n">
        <v>69</v>
      </c>
      <c r="H5121" s="178" t="n">
        <v>24320.7924669617</v>
      </c>
      <c r="I5121" s="179" t="n">
        <v>3131696.60939238</v>
      </c>
      <c r="J5121" s="180" t="str">
        <f>IF(I5121&gt;0,H5121/I5121,0)</f>
      </c>
      <c r="K5121" s="181" t="str">
        <f>1-EXP(-J5121)</f>
      </c>
      <c r="L5121" s="182" t="str">
        <f>IF(G5121=30,1,M5120)</f>
      </c>
      <c r="M5121" s="183" t="str">
        <f>L5121*(1-K5121)</f>
      </c>
    </row>
    <row r="5122">
      <c r="A5122" t="s">
        <v>167</v>
      </c>
      <c r="B5122" t="s">
        <v>257</v>
      </c>
      <c r="C5122" s="35" t="s">
        <v>259</v>
      </c>
      <c r="D5122" t="s">
        <v>530</v>
      </c>
      <c r="E5122" t="s">
        <v>548</v>
      </c>
      <c r="F5122" s="176" t="n">
        <v>2049</v>
      </c>
      <c r="G5122" s="177" t="n">
        <v>30</v>
      </c>
      <c r="H5122" s="178" t="n">
        <v>622.520845397065</v>
      </c>
      <c r="I5122" s="179" t="n">
        <v>4236291.35186203</v>
      </c>
      <c r="J5122" s="180" t="str">
        <f>IF(I5122&gt;0,H5122/I5122,0)</f>
      </c>
      <c r="K5122" s="181" t="str">
        <f>1-EXP(-J5122)</f>
      </c>
      <c r="L5122" s="182" t="str">
        <f>IF(G5122=30,1,M5121)</f>
      </c>
      <c r="M5122" s="183" t="str">
        <f>L5122*(1-K5122)</f>
      </c>
    </row>
    <row r="5123">
      <c r="A5123" t="s">
        <v>167</v>
      </c>
      <c r="B5123" t="s">
        <v>257</v>
      </c>
      <c r="C5123" s="35" t="s">
        <v>259</v>
      </c>
      <c r="D5123" t="s">
        <v>530</v>
      </c>
      <c r="E5123" t="s">
        <v>548</v>
      </c>
      <c r="F5123" s="176" t="n">
        <v>2049</v>
      </c>
      <c r="G5123" s="177" t="n">
        <v>31</v>
      </c>
      <c r="H5123" s="178" t="n">
        <v>892.570683454677</v>
      </c>
      <c r="I5123" s="179" t="n">
        <v>4271854.49048159</v>
      </c>
      <c r="J5123" s="180" t="str">
        <f>IF(I5123&gt;0,H5123/I5123,0)</f>
      </c>
      <c r="K5123" s="181" t="str">
        <f>1-EXP(-J5123)</f>
      </c>
      <c r="L5123" s="182" t="str">
        <f>IF(G5123=30,1,M5122)</f>
      </c>
      <c r="M5123" s="183" t="str">
        <f>L5123*(1-K5123)</f>
      </c>
    </row>
    <row r="5124">
      <c r="A5124" t="s">
        <v>167</v>
      </c>
      <c r="B5124" t="s">
        <v>257</v>
      </c>
      <c r="C5124" s="35" t="s">
        <v>259</v>
      </c>
      <c r="D5124" t="s">
        <v>530</v>
      </c>
      <c r="E5124" t="s">
        <v>548</v>
      </c>
      <c r="F5124" s="176" t="n">
        <v>2049</v>
      </c>
      <c r="G5124" s="177" t="n">
        <v>32</v>
      </c>
      <c r="H5124" s="178" t="n">
        <v>943.808425644226</v>
      </c>
      <c r="I5124" s="179" t="n">
        <v>4337611.29036496</v>
      </c>
      <c r="J5124" s="180" t="str">
        <f>IF(I5124&gt;0,H5124/I5124,0)</f>
      </c>
      <c r="K5124" s="181" t="str">
        <f>1-EXP(-J5124)</f>
      </c>
      <c r="L5124" s="182" t="str">
        <f>IF(G5124=30,1,M5123)</f>
      </c>
      <c r="M5124" s="183" t="str">
        <f>L5124*(1-K5124)</f>
      </c>
    </row>
    <row r="5125">
      <c r="A5125" t="s">
        <v>167</v>
      </c>
      <c r="B5125" t="s">
        <v>257</v>
      </c>
      <c r="C5125" s="35" t="s">
        <v>259</v>
      </c>
      <c r="D5125" t="s">
        <v>530</v>
      </c>
      <c r="E5125" t="s">
        <v>548</v>
      </c>
      <c r="F5125" s="176" t="n">
        <v>2049</v>
      </c>
      <c r="G5125" s="177" t="n">
        <v>33</v>
      </c>
      <c r="H5125" s="178" t="n">
        <v>1065.23702793491</v>
      </c>
      <c r="I5125" s="179" t="n">
        <v>4573775.3466245</v>
      </c>
      <c r="J5125" s="180" t="str">
        <f>IF(I5125&gt;0,H5125/I5125,0)</f>
      </c>
      <c r="K5125" s="181" t="str">
        <f>1-EXP(-J5125)</f>
      </c>
      <c r="L5125" s="182" t="str">
        <f>IF(G5125=30,1,M5124)</f>
      </c>
      <c r="M5125" s="183" t="str">
        <f>L5125*(1-K5125)</f>
      </c>
    </row>
    <row r="5126">
      <c r="A5126" t="s">
        <v>167</v>
      </c>
      <c r="B5126" t="s">
        <v>257</v>
      </c>
      <c r="C5126" s="35" t="s">
        <v>259</v>
      </c>
      <c r="D5126" t="s">
        <v>530</v>
      </c>
      <c r="E5126" t="s">
        <v>548</v>
      </c>
      <c r="F5126" s="176" t="n">
        <v>2049</v>
      </c>
      <c r="G5126" s="177" t="n">
        <v>34</v>
      </c>
      <c r="H5126" s="178" t="n">
        <v>1150.35128117249</v>
      </c>
      <c r="I5126" s="179" t="n">
        <v>4636684.92534776</v>
      </c>
      <c r="J5126" s="180" t="str">
        <f>IF(I5126&gt;0,H5126/I5126,0)</f>
      </c>
      <c r="K5126" s="181" t="str">
        <f>1-EXP(-J5126)</f>
      </c>
      <c r="L5126" s="182" t="str">
        <f>IF(G5126=30,1,M5125)</f>
      </c>
      <c r="M5126" s="183" t="str">
        <f>L5126*(1-K5126)</f>
      </c>
    </row>
    <row r="5127">
      <c r="A5127" t="s">
        <v>167</v>
      </c>
      <c r="B5127" t="s">
        <v>257</v>
      </c>
      <c r="C5127" s="35" t="s">
        <v>259</v>
      </c>
      <c r="D5127" t="s">
        <v>530</v>
      </c>
      <c r="E5127" t="s">
        <v>548</v>
      </c>
      <c r="F5127" s="176" t="n">
        <v>2049</v>
      </c>
      <c r="G5127" s="177" t="n">
        <v>35</v>
      </c>
      <c r="H5127" s="178" t="n">
        <v>1262.46740182079</v>
      </c>
      <c r="I5127" s="179" t="n">
        <v>4707470.444272</v>
      </c>
      <c r="J5127" s="180" t="str">
        <f>IF(I5127&gt;0,H5127/I5127,0)</f>
      </c>
      <c r="K5127" s="181" t="str">
        <f>1-EXP(-J5127)</f>
      </c>
      <c r="L5127" s="182" t="str">
        <f>IF(G5127=30,1,M5126)</f>
      </c>
      <c r="M5127" s="183" t="str">
        <f>L5127*(1-K5127)</f>
      </c>
    </row>
    <row r="5128">
      <c r="A5128" t="s">
        <v>167</v>
      </c>
      <c r="B5128" t="s">
        <v>257</v>
      </c>
      <c r="C5128" s="35" t="s">
        <v>259</v>
      </c>
      <c r="D5128" t="s">
        <v>530</v>
      </c>
      <c r="E5128" t="s">
        <v>548</v>
      </c>
      <c r="F5128" s="176" t="n">
        <v>2049</v>
      </c>
      <c r="G5128" s="177" t="n">
        <v>36</v>
      </c>
      <c r="H5128" s="178" t="n">
        <v>1621.59242337774</v>
      </c>
      <c r="I5128" s="179" t="n">
        <v>4797338.17995383</v>
      </c>
      <c r="J5128" s="180" t="str">
        <f>IF(I5128&gt;0,H5128/I5128,0)</f>
      </c>
      <c r="K5128" s="181" t="str">
        <f>1-EXP(-J5128)</f>
      </c>
      <c r="L5128" s="182" t="str">
        <f>IF(G5128=30,1,M5127)</f>
      </c>
      <c r="M5128" s="183" t="str">
        <f>L5128*(1-K5128)</f>
      </c>
    </row>
    <row r="5129">
      <c r="A5129" t="s">
        <v>167</v>
      </c>
      <c r="B5129" t="s">
        <v>257</v>
      </c>
      <c r="C5129" s="35" t="s">
        <v>259</v>
      </c>
      <c r="D5129" t="s">
        <v>530</v>
      </c>
      <c r="E5129" t="s">
        <v>548</v>
      </c>
      <c r="F5129" s="176" t="n">
        <v>2049</v>
      </c>
      <c r="G5129" s="177" t="n">
        <v>37</v>
      </c>
      <c r="H5129" s="178" t="n">
        <v>1782.05683076887</v>
      </c>
      <c r="I5129" s="179" t="n">
        <v>4839354.47533989</v>
      </c>
      <c r="J5129" s="180" t="str">
        <f>IF(I5129&gt;0,H5129/I5129,0)</f>
      </c>
      <c r="K5129" s="181" t="str">
        <f>1-EXP(-J5129)</f>
      </c>
      <c r="L5129" s="182" t="str">
        <f>IF(G5129=30,1,M5128)</f>
      </c>
      <c r="M5129" s="183" t="str">
        <f>L5129*(1-K5129)</f>
      </c>
    </row>
    <row r="5130">
      <c r="A5130" t="s">
        <v>167</v>
      </c>
      <c r="B5130" t="s">
        <v>257</v>
      </c>
      <c r="C5130" s="35" t="s">
        <v>259</v>
      </c>
      <c r="D5130" t="s">
        <v>530</v>
      </c>
      <c r="E5130" t="s">
        <v>548</v>
      </c>
      <c r="F5130" s="176" t="n">
        <v>2049</v>
      </c>
      <c r="G5130" s="177" t="n">
        <v>38</v>
      </c>
      <c r="H5130" s="178" t="n">
        <v>1922.27225218259</v>
      </c>
      <c r="I5130" s="179" t="n">
        <v>4758637.03484947</v>
      </c>
      <c r="J5130" s="180" t="str">
        <f>IF(I5130&gt;0,H5130/I5130,0)</f>
      </c>
      <c r="K5130" s="181" t="str">
        <f>1-EXP(-J5130)</f>
      </c>
      <c r="L5130" s="182" t="str">
        <f>IF(G5130=30,1,M5129)</f>
      </c>
      <c r="M5130" s="183" t="str">
        <f>L5130*(1-K5130)</f>
      </c>
    </row>
    <row r="5131">
      <c r="A5131" t="s">
        <v>167</v>
      </c>
      <c r="B5131" t="s">
        <v>257</v>
      </c>
      <c r="C5131" s="35" t="s">
        <v>259</v>
      </c>
      <c r="D5131" t="s">
        <v>530</v>
      </c>
      <c r="E5131" t="s">
        <v>548</v>
      </c>
      <c r="F5131" s="176" t="n">
        <v>2049</v>
      </c>
      <c r="G5131" s="177" t="n">
        <v>39</v>
      </c>
      <c r="H5131" s="178" t="n">
        <v>2002.38229475977</v>
      </c>
      <c r="I5131" s="179" t="n">
        <v>4656304.71801772</v>
      </c>
      <c r="J5131" s="180" t="str">
        <f>IF(I5131&gt;0,H5131/I5131,0)</f>
      </c>
      <c r="K5131" s="181" t="str">
        <f>1-EXP(-J5131)</f>
      </c>
      <c r="L5131" s="182" t="str">
        <f>IF(G5131=30,1,M5130)</f>
      </c>
      <c r="M5131" s="183" t="str">
        <f>L5131*(1-K5131)</f>
      </c>
    </row>
    <row r="5132">
      <c r="A5132" t="s">
        <v>167</v>
      </c>
      <c r="B5132" t="s">
        <v>257</v>
      </c>
      <c r="C5132" s="35" t="s">
        <v>259</v>
      </c>
      <c r="D5132" t="s">
        <v>530</v>
      </c>
      <c r="E5132" t="s">
        <v>548</v>
      </c>
      <c r="F5132" s="176" t="n">
        <v>2049</v>
      </c>
      <c r="G5132" s="177" t="n">
        <v>40</v>
      </c>
      <c r="H5132" s="178" t="n">
        <v>2156.69326257493</v>
      </c>
      <c r="I5132" s="179" t="n">
        <v>4597713.5413437</v>
      </c>
      <c r="J5132" s="180" t="str">
        <f>IF(I5132&gt;0,H5132/I5132,0)</f>
      </c>
      <c r="K5132" s="181" t="str">
        <f>1-EXP(-J5132)</f>
      </c>
      <c r="L5132" s="182" t="str">
        <f>IF(G5132=30,1,M5131)</f>
      </c>
      <c r="M5132" s="183" t="str">
        <f>L5132*(1-K5132)</f>
      </c>
    </row>
    <row r="5133">
      <c r="A5133" t="s">
        <v>167</v>
      </c>
      <c r="B5133" t="s">
        <v>257</v>
      </c>
      <c r="C5133" s="35" t="s">
        <v>259</v>
      </c>
      <c r="D5133" t="s">
        <v>530</v>
      </c>
      <c r="E5133" t="s">
        <v>548</v>
      </c>
      <c r="F5133" s="176" t="n">
        <v>2049</v>
      </c>
      <c r="G5133" s="177" t="n">
        <v>41</v>
      </c>
      <c r="H5133" s="178" t="n">
        <v>2791.96869110322</v>
      </c>
      <c r="I5133" s="179" t="n">
        <v>4586949.14875015</v>
      </c>
      <c r="J5133" s="180" t="str">
        <f>IF(I5133&gt;0,H5133/I5133,0)</f>
      </c>
      <c r="K5133" s="181" t="str">
        <f>1-EXP(-J5133)</f>
      </c>
      <c r="L5133" s="182" t="str">
        <f>IF(G5133=30,1,M5132)</f>
      </c>
      <c r="M5133" s="183" t="str">
        <f>L5133*(1-K5133)</f>
      </c>
    </row>
    <row r="5134">
      <c r="A5134" t="s">
        <v>167</v>
      </c>
      <c r="B5134" t="s">
        <v>257</v>
      </c>
      <c r="C5134" s="35" t="s">
        <v>259</v>
      </c>
      <c r="D5134" t="s">
        <v>530</v>
      </c>
      <c r="E5134" t="s">
        <v>548</v>
      </c>
      <c r="F5134" s="176" t="n">
        <v>2049</v>
      </c>
      <c r="G5134" s="177" t="n">
        <v>42</v>
      </c>
      <c r="H5134" s="178" t="n">
        <v>3073.43569011731</v>
      </c>
      <c r="I5134" s="179" t="n">
        <v>4556216.24658803</v>
      </c>
      <c r="J5134" s="180" t="str">
        <f>IF(I5134&gt;0,H5134/I5134,0)</f>
      </c>
      <c r="K5134" s="181" t="str">
        <f>1-EXP(-J5134)</f>
      </c>
      <c r="L5134" s="182" t="str">
        <f>IF(G5134=30,1,M5133)</f>
      </c>
      <c r="M5134" s="183" t="str">
        <f>L5134*(1-K5134)</f>
      </c>
    </row>
    <row r="5135">
      <c r="A5135" t="s">
        <v>167</v>
      </c>
      <c r="B5135" t="s">
        <v>257</v>
      </c>
      <c r="C5135" s="35" t="s">
        <v>259</v>
      </c>
      <c r="D5135" t="s">
        <v>530</v>
      </c>
      <c r="E5135" t="s">
        <v>548</v>
      </c>
      <c r="F5135" s="176" t="n">
        <v>2049</v>
      </c>
      <c r="G5135" s="177" t="n">
        <v>43</v>
      </c>
      <c r="H5135" s="178" t="n">
        <v>3376.08222851885</v>
      </c>
      <c r="I5135" s="179" t="n">
        <v>4481927.86391642</v>
      </c>
      <c r="J5135" s="180" t="str">
        <f>IF(I5135&gt;0,H5135/I5135,0)</f>
      </c>
      <c r="K5135" s="181" t="str">
        <f>1-EXP(-J5135)</f>
      </c>
      <c r="L5135" s="182" t="str">
        <f>IF(G5135=30,1,M5134)</f>
      </c>
      <c r="M5135" s="183" t="str">
        <f>L5135*(1-K5135)</f>
      </c>
    </row>
    <row r="5136">
      <c r="A5136" t="s">
        <v>167</v>
      </c>
      <c r="B5136" t="s">
        <v>257</v>
      </c>
      <c r="C5136" s="35" t="s">
        <v>259</v>
      </c>
      <c r="D5136" t="s">
        <v>530</v>
      </c>
      <c r="E5136" t="s">
        <v>548</v>
      </c>
      <c r="F5136" s="176" t="n">
        <v>2049</v>
      </c>
      <c r="G5136" s="177" t="n">
        <v>44</v>
      </c>
      <c r="H5136" s="178" t="n">
        <v>3479.51744162781</v>
      </c>
      <c r="I5136" s="179" t="n">
        <v>4384762.07805488</v>
      </c>
      <c r="J5136" s="180" t="str">
        <f>IF(I5136&gt;0,H5136/I5136,0)</f>
      </c>
      <c r="K5136" s="181" t="str">
        <f>1-EXP(-J5136)</f>
      </c>
      <c r="L5136" s="182" t="str">
        <f>IF(G5136=30,1,M5135)</f>
      </c>
      <c r="M5136" s="183" t="str">
        <f>L5136*(1-K5136)</f>
      </c>
    </row>
    <row r="5137">
      <c r="A5137" t="s">
        <v>167</v>
      </c>
      <c r="B5137" t="s">
        <v>257</v>
      </c>
      <c r="C5137" s="35" t="s">
        <v>259</v>
      </c>
      <c r="D5137" t="s">
        <v>530</v>
      </c>
      <c r="E5137" t="s">
        <v>548</v>
      </c>
      <c r="F5137" s="176" t="n">
        <v>2049</v>
      </c>
      <c r="G5137" s="177" t="n">
        <v>45</v>
      </c>
      <c r="H5137" s="178" t="n">
        <v>3694.663081181</v>
      </c>
      <c r="I5137" s="179" t="n">
        <v>4283680.54259695</v>
      </c>
      <c r="J5137" s="180" t="str">
        <f>IF(I5137&gt;0,H5137/I5137,0)</f>
      </c>
      <c r="K5137" s="181" t="str">
        <f>1-EXP(-J5137)</f>
      </c>
      <c r="L5137" s="182" t="str">
        <f>IF(G5137=30,1,M5136)</f>
      </c>
      <c r="M5137" s="183" t="str">
        <f>L5137*(1-K5137)</f>
      </c>
    </row>
    <row r="5138">
      <c r="A5138" t="s">
        <v>167</v>
      </c>
      <c r="B5138" t="s">
        <v>257</v>
      </c>
      <c r="C5138" s="35" t="s">
        <v>259</v>
      </c>
      <c r="D5138" t="s">
        <v>530</v>
      </c>
      <c r="E5138" t="s">
        <v>548</v>
      </c>
      <c r="F5138" s="176" t="n">
        <v>2049</v>
      </c>
      <c r="G5138" s="177" t="n">
        <v>46</v>
      </c>
      <c r="H5138" s="178" t="n">
        <v>4585.27768607134</v>
      </c>
      <c r="I5138" s="179" t="n">
        <v>4234965.43238163</v>
      </c>
      <c r="J5138" s="180" t="str">
        <f>IF(I5138&gt;0,H5138/I5138,0)</f>
      </c>
      <c r="K5138" s="181" t="str">
        <f>1-EXP(-J5138)</f>
      </c>
      <c r="L5138" s="182" t="str">
        <f>IF(G5138=30,1,M5137)</f>
      </c>
      <c r="M5138" s="183" t="str">
        <f>L5138*(1-K5138)</f>
      </c>
    </row>
    <row r="5139">
      <c r="A5139" t="s">
        <v>167</v>
      </c>
      <c r="B5139" t="s">
        <v>257</v>
      </c>
      <c r="C5139" s="35" t="s">
        <v>259</v>
      </c>
      <c r="D5139" t="s">
        <v>530</v>
      </c>
      <c r="E5139" t="s">
        <v>548</v>
      </c>
      <c r="F5139" s="176" t="n">
        <v>2049</v>
      </c>
      <c r="G5139" s="177" t="n">
        <v>47</v>
      </c>
      <c r="H5139" s="178" t="n">
        <v>5052.24667792105</v>
      </c>
      <c r="I5139" s="179" t="n">
        <v>4208087.1697175</v>
      </c>
      <c r="J5139" s="180" t="str">
        <f>IF(I5139&gt;0,H5139/I5139,0)</f>
      </c>
      <c r="K5139" s="181" t="str">
        <f>1-EXP(-J5139)</f>
      </c>
      <c r="L5139" s="182" t="str">
        <f>IF(G5139=30,1,M5138)</f>
      </c>
      <c r="M5139" s="183" t="str">
        <f>L5139*(1-K5139)</f>
      </c>
    </row>
    <row r="5140">
      <c r="A5140" t="s">
        <v>167</v>
      </c>
      <c r="B5140" t="s">
        <v>257</v>
      </c>
      <c r="C5140" s="35" t="s">
        <v>259</v>
      </c>
      <c r="D5140" t="s">
        <v>530</v>
      </c>
      <c r="E5140" t="s">
        <v>548</v>
      </c>
      <c r="F5140" s="176" t="n">
        <v>2049</v>
      </c>
      <c r="G5140" s="177" t="n">
        <v>48</v>
      </c>
      <c r="H5140" s="178" t="n">
        <v>5598.99879395806</v>
      </c>
      <c r="I5140" s="179" t="n">
        <v>4180425.54879554</v>
      </c>
      <c r="J5140" s="180" t="str">
        <f>IF(I5140&gt;0,H5140/I5140,0)</f>
      </c>
      <c r="K5140" s="181" t="str">
        <f>1-EXP(-J5140)</f>
      </c>
      <c r="L5140" s="182" t="str">
        <f>IF(G5140=30,1,M5139)</f>
      </c>
      <c r="M5140" s="183" t="str">
        <f>L5140*(1-K5140)</f>
      </c>
    </row>
    <row r="5141">
      <c r="A5141" t="s">
        <v>167</v>
      </c>
      <c r="B5141" t="s">
        <v>257</v>
      </c>
      <c r="C5141" s="35" t="s">
        <v>259</v>
      </c>
      <c r="D5141" t="s">
        <v>530</v>
      </c>
      <c r="E5141" t="s">
        <v>548</v>
      </c>
      <c r="F5141" s="176" t="n">
        <v>2049</v>
      </c>
      <c r="G5141" s="177" t="n">
        <v>49</v>
      </c>
      <c r="H5141" s="178" t="n">
        <v>6069.66228853302</v>
      </c>
      <c r="I5141" s="179" t="n">
        <v>4170821.66534861</v>
      </c>
      <c r="J5141" s="180" t="str">
        <f>IF(I5141&gt;0,H5141/I5141,0)</f>
      </c>
      <c r="K5141" s="181" t="str">
        <f>1-EXP(-J5141)</f>
      </c>
      <c r="L5141" s="182" t="str">
        <f>IF(G5141=30,1,M5140)</f>
      </c>
      <c r="M5141" s="183" t="str">
        <f>L5141*(1-K5141)</f>
      </c>
    </row>
    <row r="5142">
      <c r="A5142" t="s">
        <v>167</v>
      </c>
      <c r="B5142" t="s">
        <v>257</v>
      </c>
      <c r="C5142" s="35" t="s">
        <v>259</v>
      </c>
      <c r="D5142" t="s">
        <v>530</v>
      </c>
      <c r="E5142" t="s">
        <v>548</v>
      </c>
      <c r="F5142" s="176" t="n">
        <v>2049</v>
      </c>
      <c r="G5142" s="177" t="n">
        <v>50</v>
      </c>
      <c r="H5142" s="178" t="n">
        <v>6684.4296934705</v>
      </c>
      <c r="I5142" s="179" t="n">
        <v>4197391.46107839</v>
      </c>
      <c r="J5142" s="180" t="str">
        <f>IF(I5142&gt;0,H5142/I5142,0)</f>
      </c>
      <c r="K5142" s="181" t="str">
        <f>1-EXP(-J5142)</f>
      </c>
      <c r="L5142" s="182" t="str">
        <f>IF(G5142=30,1,M5141)</f>
      </c>
      <c r="M5142" s="183" t="str">
        <f>L5142*(1-K5142)</f>
      </c>
    </row>
    <row r="5143">
      <c r="A5143" t="s">
        <v>167</v>
      </c>
      <c r="B5143" t="s">
        <v>257</v>
      </c>
      <c r="C5143" s="35" t="s">
        <v>259</v>
      </c>
      <c r="D5143" t="s">
        <v>530</v>
      </c>
      <c r="E5143" t="s">
        <v>548</v>
      </c>
      <c r="F5143" s="176" t="n">
        <v>2049</v>
      </c>
      <c r="G5143" s="177" t="n">
        <v>51</v>
      </c>
      <c r="H5143" s="178" t="n">
        <v>7588.21838437356</v>
      </c>
      <c r="I5143" s="179" t="n">
        <v>4225185.86055373</v>
      </c>
      <c r="J5143" s="180" t="str">
        <f>IF(I5143&gt;0,H5143/I5143,0)</f>
      </c>
      <c r="K5143" s="181" t="str">
        <f>1-EXP(-J5143)</f>
      </c>
      <c r="L5143" s="182" t="str">
        <f>IF(G5143=30,1,M5142)</f>
      </c>
      <c r="M5143" s="183" t="str">
        <f>L5143*(1-K5143)</f>
      </c>
    </row>
    <row r="5144">
      <c r="A5144" t="s">
        <v>167</v>
      </c>
      <c r="B5144" t="s">
        <v>257</v>
      </c>
      <c r="C5144" s="35" t="s">
        <v>259</v>
      </c>
      <c r="D5144" t="s">
        <v>530</v>
      </c>
      <c r="E5144" t="s">
        <v>548</v>
      </c>
      <c r="F5144" s="176" t="n">
        <v>2049</v>
      </c>
      <c r="G5144" s="177" t="n">
        <v>52</v>
      </c>
      <c r="H5144" s="178" t="n">
        <v>8245.92209636264</v>
      </c>
      <c r="I5144" s="179" t="n">
        <v>4207295.52769577</v>
      </c>
      <c r="J5144" s="180" t="str">
        <f>IF(I5144&gt;0,H5144/I5144,0)</f>
      </c>
      <c r="K5144" s="181" t="str">
        <f>1-EXP(-J5144)</f>
      </c>
      <c r="L5144" s="182" t="str">
        <f>IF(G5144=30,1,M5143)</f>
      </c>
      <c r="M5144" s="183" t="str">
        <f>L5144*(1-K5144)</f>
      </c>
    </row>
    <row r="5145">
      <c r="A5145" t="s">
        <v>167</v>
      </c>
      <c r="B5145" t="s">
        <v>257</v>
      </c>
      <c r="C5145" s="35" t="s">
        <v>259</v>
      </c>
      <c r="D5145" t="s">
        <v>530</v>
      </c>
      <c r="E5145" t="s">
        <v>548</v>
      </c>
      <c r="F5145" s="176" t="n">
        <v>2049</v>
      </c>
      <c r="G5145" s="177" t="n">
        <v>53</v>
      </c>
      <c r="H5145" s="178" t="n">
        <v>8819.40276437302</v>
      </c>
      <c r="I5145" s="179" t="n">
        <v>4131873.11793768</v>
      </c>
      <c r="J5145" s="180" t="str">
        <f>IF(I5145&gt;0,H5145/I5145,0)</f>
      </c>
      <c r="K5145" s="181" t="str">
        <f>1-EXP(-J5145)</f>
      </c>
      <c r="L5145" s="182" t="str">
        <f>IF(G5145=30,1,M5144)</f>
      </c>
      <c r="M5145" s="183" t="str">
        <f>L5145*(1-K5145)</f>
      </c>
    </row>
    <row r="5146">
      <c r="A5146" t="s">
        <v>167</v>
      </c>
      <c r="B5146" t="s">
        <v>257</v>
      </c>
      <c r="C5146" s="35" t="s">
        <v>259</v>
      </c>
      <c r="D5146" t="s">
        <v>530</v>
      </c>
      <c r="E5146" t="s">
        <v>548</v>
      </c>
      <c r="F5146" s="176" t="n">
        <v>2049</v>
      </c>
      <c r="G5146" s="177" t="n">
        <v>54</v>
      </c>
      <c r="H5146" s="178" t="n">
        <v>9480.07986029606</v>
      </c>
      <c r="I5146" s="179" t="n">
        <v>4053471.00407733</v>
      </c>
      <c r="J5146" s="180" t="str">
        <f>IF(I5146&gt;0,H5146/I5146,0)</f>
      </c>
      <c r="K5146" s="181" t="str">
        <f>1-EXP(-J5146)</f>
      </c>
      <c r="L5146" s="182" t="str">
        <f>IF(G5146=30,1,M5145)</f>
      </c>
      <c r="M5146" s="183" t="str">
        <f>L5146*(1-K5146)</f>
      </c>
    </row>
    <row r="5147">
      <c r="A5147" t="s">
        <v>167</v>
      </c>
      <c r="B5147" t="s">
        <v>257</v>
      </c>
      <c r="C5147" s="35" t="s">
        <v>259</v>
      </c>
      <c r="D5147" t="s">
        <v>530</v>
      </c>
      <c r="E5147" t="s">
        <v>548</v>
      </c>
      <c r="F5147" s="176" t="n">
        <v>2049</v>
      </c>
      <c r="G5147" s="177" t="n">
        <v>55</v>
      </c>
      <c r="H5147" s="178" t="n">
        <v>10225.4754996159</v>
      </c>
      <c r="I5147" s="179" t="n">
        <v>3982659.31013574</v>
      </c>
      <c r="J5147" s="180" t="str">
        <f>IF(I5147&gt;0,H5147/I5147,0)</f>
      </c>
      <c r="K5147" s="181" t="str">
        <f>1-EXP(-J5147)</f>
      </c>
      <c r="L5147" s="182" t="str">
        <f>IF(G5147=30,1,M5146)</f>
      </c>
      <c r="M5147" s="183" t="str">
        <f>L5147*(1-K5147)</f>
      </c>
    </row>
    <row r="5148">
      <c r="A5148" t="s">
        <v>167</v>
      </c>
      <c r="B5148" t="s">
        <v>257</v>
      </c>
      <c r="C5148" s="35" t="s">
        <v>259</v>
      </c>
      <c r="D5148" t="s">
        <v>530</v>
      </c>
      <c r="E5148" t="s">
        <v>548</v>
      </c>
      <c r="F5148" s="176" t="n">
        <v>2049</v>
      </c>
      <c r="G5148" s="177" t="n">
        <v>56</v>
      </c>
      <c r="H5148" s="178" t="n">
        <v>10857.9516387952</v>
      </c>
      <c r="I5148" s="179" t="n">
        <v>3912848.99040711</v>
      </c>
      <c r="J5148" s="180" t="str">
        <f>IF(I5148&gt;0,H5148/I5148,0)</f>
      </c>
      <c r="K5148" s="181" t="str">
        <f>1-EXP(-J5148)</f>
      </c>
      <c r="L5148" s="182" t="str">
        <f>IF(G5148=30,1,M5147)</f>
      </c>
      <c r="M5148" s="183" t="str">
        <f>L5148*(1-K5148)</f>
      </c>
    </row>
    <row r="5149">
      <c r="A5149" t="s">
        <v>167</v>
      </c>
      <c r="B5149" t="s">
        <v>257</v>
      </c>
      <c r="C5149" s="35" t="s">
        <v>259</v>
      </c>
      <c r="D5149" t="s">
        <v>530</v>
      </c>
      <c r="E5149" t="s">
        <v>548</v>
      </c>
      <c r="F5149" s="176" t="n">
        <v>2049</v>
      </c>
      <c r="G5149" s="177" t="n">
        <v>57</v>
      </c>
      <c r="H5149" s="178" t="n">
        <v>11844.2112172287</v>
      </c>
      <c r="I5149" s="179" t="n">
        <v>3874217.70358496</v>
      </c>
      <c r="J5149" s="180" t="str">
        <f>IF(I5149&gt;0,H5149/I5149,0)</f>
      </c>
      <c r="K5149" s="181" t="str">
        <f>1-EXP(-J5149)</f>
      </c>
      <c r="L5149" s="182" t="str">
        <f>IF(G5149=30,1,M5148)</f>
      </c>
      <c r="M5149" s="183" t="str">
        <f>L5149*(1-K5149)</f>
      </c>
    </row>
    <row r="5150">
      <c r="A5150" t="s">
        <v>167</v>
      </c>
      <c r="B5150" t="s">
        <v>257</v>
      </c>
      <c r="C5150" s="35" t="s">
        <v>259</v>
      </c>
      <c r="D5150" t="s">
        <v>530</v>
      </c>
      <c r="E5150" t="s">
        <v>548</v>
      </c>
      <c r="F5150" s="176" t="n">
        <v>2049</v>
      </c>
      <c r="G5150" s="177" t="n">
        <v>58</v>
      </c>
      <c r="H5150" s="178" t="n">
        <v>12898.2500490129</v>
      </c>
      <c r="I5150" s="179" t="n">
        <v>3828206.33546274</v>
      </c>
      <c r="J5150" s="180" t="str">
        <f>IF(I5150&gt;0,H5150/I5150,0)</f>
      </c>
      <c r="K5150" s="181" t="str">
        <f>1-EXP(-J5150)</f>
      </c>
      <c r="L5150" s="182" t="str">
        <f>IF(G5150=30,1,M5149)</f>
      </c>
      <c r="M5150" s="183" t="str">
        <f>L5150*(1-K5150)</f>
      </c>
    </row>
    <row r="5151">
      <c r="A5151" t="s">
        <v>167</v>
      </c>
      <c r="B5151" t="s">
        <v>257</v>
      </c>
      <c r="C5151" s="35" t="s">
        <v>259</v>
      </c>
      <c r="D5151" t="s">
        <v>530</v>
      </c>
      <c r="E5151" t="s">
        <v>548</v>
      </c>
      <c r="F5151" s="176" t="n">
        <v>2049</v>
      </c>
      <c r="G5151" s="177" t="n">
        <v>59</v>
      </c>
      <c r="H5151" s="178" t="n">
        <v>13456.5949066891</v>
      </c>
      <c r="I5151" s="179" t="n">
        <v>3783392.15138218</v>
      </c>
      <c r="J5151" s="180" t="str">
        <f>IF(I5151&gt;0,H5151/I5151,0)</f>
      </c>
      <c r="K5151" s="181" t="str">
        <f>1-EXP(-J5151)</f>
      </c>
      <c r="L5151" s="182" t="str">
        <f>IF(G5151=30,1,M5150)</f>
      </c>
      <c r="M5151" s="183" t="str">
        <f>L5151*(1-K5151)</f>
      </c>
    </row>
    <row r="5152">
      <c r="A5152" t="s">
        <v>167</v>
      </c>
      <c r="B5152" t="s">
        <v>257</v>
      </c>
      <c r="C5152" s="35" t="s">
        <v>259</v>
      </c>
      <c r="D5152" t="s">
        <v>530</v>
      </c>
      <c r="E5152" t="s">
        <v>548</v>
      </c>
      <c r="F5152" s="176" t="n">
        <v>2049</v>
      </c>
      <c r="G5152" s="177" t="n">
        <v>60</v>
      </c>
      <c r="H5152" s="178" t="n">
        <v>14312.9857199669</v>
      </c>
      <c r="I5152" s="179" t="n">
        <v>3757566.22614122</v>
      </c>
      <c r="J5152" s="180" t="str">
        <f>IF(I5152&gt;0,H5152/I5152,0)</f>
      </c>
      <c r="K5152" s="181" t="str">
        <f>1-EXP(-J5152)</f>
      </c>
      <c r="L5152" s="182" t="str">
        <f>IF(G5152=30,1,M5151)</f>
      </c>
      <c r="M5152" s="183" t="str">
        <f>L5152*(1-K5152)</f>
      </c>
    </row>
    <row r="5153">
      <c r="A5153" t="s">
        <v>167</v>
      </c>
      <c r="B5153" t="s">
        <v>257</v>
      </c>
      <c r="C5153" s="35" t="s">
        <v>259</v>
      </c>
      <c r="D5153" t="s">
        <v>530</v>
      </c>
      <c r="E5153" t="s">
        <v>548</v>
      </c>
      <c r="F5153" s="176" t="n">
        <v>2049</v>
      </c>
      <c r="G5153" s="177" t="n">
        <v>61</v>
      </c>
      <c r="H5153" s="178" t="n">
        <v>15011.5455710358</v>
      </c>
      <c r="I5153" s="179" t="n">
        <v>3686752.62625799</v>
      </c>
      <c r="J5153" s="180" t="str">
        <f>IF(I5153&gt;0,H5153/I5153,0)</f>
      </c>
      <c r="K5153" s="181" t="str">
        <f>1-EXP(-J5153)</f>
      </c>
      <c r="L5153" s="182" t="str">
        <f>IF(G5153=30,1,M5152)</f>
      </c>
      <c r="M5153" s="183" t="str">
        <f>L5153*(1-K5153)</f>
      </c>
    </row>
    <row r="5154">
      <c r="A5154" t="s">
        <v>167</v>
      </c>
      <c r="B5154" t="s">
        <v>257</v>
      </c>
      <c r="C5154" s="35" t="s">
        <v>259</v>
      </c>
      <c r="D5154" t="s">
        <v>530</v>
      </c>
      <c r="E5154" t="s">
        <v>548</v>
      </c>
      <c r="F5154" s="176" t="n">
        <v>2049</v>
      </c>
      <c r="G5154" s="177" t="n">
        <v>62</v>
      </c>
      <c r="H5154" s="178" t="n">
        <v>16018.1574053523</v>
      </c>
      <c r="I5154" s="179" t="n">
        <v>3606293.09928222</v>
      </c>
      <c r="J5154" s="180" t="str">
        <f>IF(I5154&gt;0,H5154/I5154,0)</f>
      </c>
      <c r="K5154" s="181" t="str">
        <f>1-EXP(-J5154)</f>
      </c>
      <c r="L5154" s="182" t="str">
        <f>IF(G5154=30,1,M5153)</f>
      </c>
      <c r="M5154" s="183" t="str">
        <f>L5154*(1-K5154)</f>
      </c>
    </row>
    <row r="5155">
      <c r="A5155" t="s">
        <v>167</v>
      </c>
      <c r="B5155" t="s">
        <v>257</v>
      </c>
      <c r="C5155" s="35" t="s">
        <v>259</v>
      </c>
      <c r="D5155" t="s">
        <v>530</v>
      </c>
      <c r="E5155" t="s">
        <v>548</v>
      </c>
      <c r="F5155" s="176" t="n">
        <v>2049</v>
      </c>
      <c r="G5155" s="177" t="n">
        <v>63</v>
      </c>
      <c r="H5155" s="178" t="n">
        <v>17327.5685036508</v>
      </c>
      <c r="I5155" s="179" t="n">
        <v>3578204.85837772</v>
      </c>
      <c r="J5155" s="180" t="str">
        <f>IF(I5155&gt;0,H5155/I5155,0)</f>
      </c>
      <c r="K5155" s="181" t="str">
        <f>1-EXP(-J5155)</f>
      </c>
      <c r="L5155" s="182" t="str">
        <f>IF(G5155=30,1,M5154)</f>
      </c>
      <c r="M5155" s="183" t="str">
        <f>L5155*(1-K5155)</f>
      </c>
    </row>
    <row r="5156">
      <c r="A5156" t="s">
        <v>167</v>
      </c>
      <c r="B5156" t="s">
        <v>257</v>
      </c>
      <c r="C5156" s="35" t="s">
        <v>259</v>
      </c>
      <c r="D5156" t="s">
        <v>530</v>
      </c>
      <c r="E5156" t="s">
        <v>548</v>
      </c>
      <c r="F5156" s="176" t="n">
        <v>2049</v>
      </c>
      <c r="G5156" s="177" t="n">
        <v>64</v>
      </c>
      <c r="H5156" s="178" t="n">
        <v>19262.5821913333</v>
      </c>
      <c r="I5156" s="179" t="n">
        <v>3596242.12420977</v>
      </c>
      <c r="J5156" s="180" t="str">
        <f>IF(I5156&gt;0,H5156/I5156,0)</f>
      </c>
      <c r="K5156" s="181" t="str">
        <f>1-EXP(-J5156)</f>
      </c>
      <c r="L5156" s="182" t="str">
        <f>IF(G5156=30,1,M5155)</f>
      </c>
      <c r="M5156" s="183" t="str">
        <f>L5156*(1-K5156)</f>
      </c>
    </row>
    <row r="5157">
      <c r="A5157" t="s">
        <v>167</v>
      </c>
      <c r="B5157" t="s">
        <v>257</v>
      </c>
      <c r="C5157" s="35" t="s">
        <v>259</v>
      </c>
      <c r="D5157" t="s">
        <v>530</v>
      </c>
      <c r="E5157" t="s">
        <v>548</v>
      </c>
      <c r="F5157" s="176" t="n">
        <v>2049</v>
      </c>
      <c r="G5157" s="177" t="n">
        <v>65</v>
      </c>
      <c r="H5157" s="178" t="n">
        <v>21036.551240265</v>
      </c>
      <c r="I5157" s="179" t="n">
        <v>3572830.04619025</v>
      </c>
      <c r="J5157" s="180" t="str">
        <f>IF(I5157&gt;0,H5157/I5157,0)</f>
      </c>
      <c r="K5157" s="181" t="str">
        <f>1-EXP(-J5157)</f>
      </c>
      <c r="L5157" s="182" t="str">
        <f>IF(G5157=30,1,M5156)</f>
      </c>
      <c r="M5157" s="183" t="str">
        <f>L5157*(1-K5157)</f>
      </c>
    </row>
    <row r="5158">
      <c r="A5158" t="s">
        <v>167</v>
      </c>
      <c r="B5158" t="s">
        <v>257</v>
      </c>
      <c r="C5158" s="35" t="s">
        <v>259</v>
      </c>
      <c r="D5158" t="s">
        <v>530</v>
      </c>
      <c r="E5158" t="s">
        <v>548</v>
      </c>
      <c r="F5158" s="176" t="n">
        <v>2049</v>
      </c>
      <c r="G5158" s="177" t="n">
        <v>66</v>
      </c>
      <c r="H5158" s="178" t="n">
        <v>21662.0637389112</v>
      </c>
      <c r="I5158" s="179" t="n">
        <v>3496491.12448029</v>
      </c>
      <c r="J5158" s="180" t="str">
        <f>IF(I5158&gt;0,H5158/I5158,0)</f>
      </c>
      <c r="K5158" s="181" t="str">
        <f>1-EXP(-J5158)</f>
      </c>
      <c r="L5158" s="182" t="str">
        <f>IF(G5158=30,1,M5157)</f>
      </c>
      <c r="M5158" s="183" t="str">
        <f>L5158*(1-K5158)</f>
      </c>
    </row>
    <row r="5159">
      <c r="A5159" t="s">
        <v>167</v>
      </c>
      <c r="B5159" t="s">
        <v>257</v>
      </c>
      <c r="C5159" s="35" t="s">
        <v>259</v>
      </c>
      <c r="D5159" t="s">
        <v>530</v>
      </c>
      <c r="E5159" t="s">
        <v>548</v>
      </c>
      <c r="F5159" s="176" t="n">
        <v>2049</v>
      </c>
      <c r="G5159" s="177" t="n">
        <v>67</v>
      </c>
      <c r="H5159" s="178" t="n">
        <v>22961.1249772122</v>
      </c>
      <c r="I5159" s="179" t="n">
        <v>3396052.26142083</v>
      </c>
      <c r="J5159" s="180" t="str">
        <f>IF(I5159&gt;0,H5159/I5159,0)</f>
      </c>
      <c r="K5159" s="181" t="str">
        <f>1-EXP(-J5159)</f>
      </c>
      <c r="L5159" s="182" t="str">
        <f>IF(G5159=30,1,M5158)</f>
      </c>
      <c r="M5159" s="183" t="str">
        <f>L5159*(1-K5159)</f>
      </c>
    </row>
    <row r="5160">
      <c r="A5160" t="s">
        <v>167</v>
      </c>
      <c r="B5160" t="s">
        <v>257</v>
      </c>
      <c r="C5160" s="35" t="s">
        <v>259</v>
      </c>
      <c r="D5160" t="s">
        <v>530</v>
      </c>
      <c r="E5160" t="s">
        <v>548</v>
      </c>
      <c r="F5160" s="176" t="n">
        <v>2049</v>
      </c>
      <c r="G5160" s="177" t="n">
        <v>68</v>
      </c>
      <c r="H5160" s="178" t="n">
        <v>24088.7146577801</v>
      </c>
      <c r="I5160" s="179" t="n">
        <v>3287998.2192074</v>
      </c>
      <c r="J5160" s="180" t="str">
        <f>IF(I5160&gt;0,H5160/I5160,0)</f>
      </c>
      <c r="K5160" s="181" t="str">
        <f>1-EXP(-J5160)</f>
      </c>
      <c r="L5160" s="182" t="str">
        <f>IF(G5160=30,1,M5159)</f>
      </c>
      <c r="M5160" s="183" t="str">
        <f>L5160*(1-K5160)</f>
      </c>
    </row>
    <row r="5161">
      <c r="A5161" t="s">
        <v>167</v>
      </c>
      <c r="B5161" t="s">
        <v>257</v>
      </c>
      <c r="C5161" s="35" t="s">
        <v>259</v>
      </c>
      <c r="D5161" t="s">
        <v>530</v>
      </c>
      <c r="E5161" t="s">
        <v>548</v>
      </c>
      <c r="F5161" s="176" t="n">
        <v>2049</v>
      </c>
      <c r="G5161" s="177" t="n">
        <v>69</v>
      </c>
      <c r="H5161" s="178" t="n">
        <v>24605.5953943453</v>
      </c>
      <c r="I5161" s="179" t="n">
        <v>3182071.40835817</v>
      </c>
      <c r="J5161" s="180" t="str">
        <f>IF(I5161&gt;0,H5161/I5161,0)</f>
      </c>
      <c r="K5161" s="181" t="str">
        <f>1-EXP(-J5161)</f>
      </c>
      <c r="L5161" s="182" t="str">
        <f>IF(G5161=30,1,M5160)</f>
      </c>
      <c r="M5161" s="183" t="str">
        <f>L5161*(1-K5161)</f>
      </c>
    </row>
    <row r="5162">
      <c r="A5162" t="s">
        <v>167</v>
      </c>
      <c r="B5162" t="s">
        <v>257</v>
      </c>
      <c r="C5162" s="35" t="s">
        <v>259</v>
      </c>
      <c r="D5162" t="s">
        <v>530</v>
      </c>
      <c r="E5162" t="s">
        <v>548</v>
      </c>
      <c r="F5162" s="176" t="n">
        <v>2050</v>
      </c>
      <c r="G5162" s="177" t="n">
        <v>30</v>
      </c>
      <c r="H5162" s="178" t="n">
        <v>622.939583113564</v>
      </c>
      <c r="I5162" s="179" t="n">
        <v>4240311.42603061</v>
      </c>
      <c r="J5162" s="180" t="str">
        <f>IF(I5162&gt;0,H5162/I5162,0)</f>
      </c>
      <c r="K5162" s="181" t="str">
        <f>1-EXP(-J5162)</f>
      </c>
      <c r="L5162" s="182" t="str">
        <f>IF(G5162=30,1,M5161)</f>
      </c>
      <c r="M5162" s="183" t="str">
        <f>L5162*(1-K5162)</f>
      </c>
    </row>
    <row r="5163">
      <c r="A5163" t="s">
        <v>167</v>
      </c>
      <c r="B5163" t="s">
        <v>257</v>
      </c>
      <c r="C5163" s="35" t="s">
        <v>259</v>
      </c>
      <c r="D5163" t="s">
        <v>530</v>
      </c>
      <c r="E5163" t="s">
        <v>548</v>
      </c>
      <c r="F5163" s="176" t="n">
        <v>2050</v>
      </c>
      <c r="G5163" s="177" t="n">
        <v>31</v>
      </c>
      <c r="H5163" s="178" t="n">
        <v>883.607717950696</v>
      </c>
      <c r="I5163" s="179" t="n">
        <v>4231750.83704645</v>
      </c>
      <c r="J5163" s="180" t="str">
        <f>IF(I5163&gt;0,H5163/I5163,0)</f>
      </c>
      <c r="K5163" s="181" t="str">
        <f>1-EXP(-J5163)</f>
      </c>
      <c r="L5163" s="182" t="str">
        <f>IF(G5163=30,1,M5162)</f>
      </c>
      <c r="M5163" s="183" t="str">
        <f>L5163*(1-K5163)</f>
      </c>
    </row>
    <row r="5164">
      <c r="A5164" t="s">
        <v>167</v>
      </c>
      <c r="B5164" t="s">
        <v>257</v>
      </c>
      <c r="C5164" s="35" t="s">
        <v>259</v>
      </c>
      <c r="D5164" t="s">
        <v>530</v>
      </c>
      <c r="E5164" t="s">
        <v>548</v>
      </c>
      <c r="F5164" s="176" t="n">
        <v>2050</v>
      </c>
      <c r="G5164" s="177" t="n">
        <v>32</v>
      </c>
      <c r="H5164" s="178" t="n">
        <v>927.549441766919</v>
      </c>
      <c r="I5164" s="179" t="n">
        <v>4267312.39998881</v>
      </c>
      <c r="J5164" s="180" t="str">
        <f>IF(I5164&gt;0,H5164/I5164,0)</f>
      </c>
      <c r="K5164" s="181" t="str">
        <f>1-EXP(-J5164)</f>
      </c>
      <c r="L5164" s="182" t="str">
        <f>IF(G5164=30,1,M5163)</f>
      </c>
      <c r="M5164" s="183" t="str">
        <f>L5164*(1-K5164)</f>
      </c>
    </row>
    <row r="5165">
      <c r="A5165" t="s">
        <v>167</v>
      </c>
      <c r="B5165" t="s">
        <v>257</v>
      </c>
      <c r="C5165" s="35" t="s">
        <v>259</v>
      </c>
      <c r="D5165" t="s">
        <v>530</v>
      </c>
      <c r="E5165" t="s">
        <v>548</v>
      </c>
      <c r="F5165" s="176" t="n">
        <v>2050</v>
      </c>
      <c r="G5165" s="177" t="n">
        <v>33</v>
      </c>
      <c r="H5165" s="178" t="n">
        <v>993.785621001456</v>
      </c>
      <c r="I5165" s="179" t="n">
        <v>4332821.239377</v>
      </c>
      <c r="J5165" s="180" t="str">
        <f>IF(I5165&gt;0,H5165/I5165,0)</f>
      </c>
      <c r="K5165" s="181" t="str">
        <f>1-EXP(-J5165)</f>
      </c>
      <c r="L5165" s="182" t="str">
        <f>IF(G5165=30,1,M5164)</f>
      </c>
      <c r="M5165" s="183" t="str">
        <f>L5165*(1-K5165)</f>
      </c>
    </row>
    <row r="5166">
      <c r="A5166" t="s">
        <v>167</v>
      </c>
      <c r="B5166" t="s">
        <v>257</v>
      </c>
      <c r="C5166" s="35" t="s">
        <v>259</v>
      </c>
      <c r="D5166" t="s">
        <v>530</v>
      </c>
      <c r="E5166" t="s">
        <v>548</v>
      </c>
      <c r="F5166" s="176" t="n">
        <v>2050</v>
      </c>
      <c r="G5166" s="177" t="n">
        <v>34</v>
      </c>
      <c r="H5166" s="178" t="n">
        <v>1123.71244162935</v>
      </c>
      <c r="I5166" s="179" t="n">
        <v>4568477.75293346</v>
      </c>
      <c r="J5166" s="180" t="str">
        <f>IF(I5166&gt;0,H5166/I5166,0)</f>
      </c>
      <c r="K5166" s="181" t="str">
        <f>1-EXP(-J5166)</f>
      </c>
      <c r="L5166" s="182" t="str">
        <f>IF(G5166=30,1,M5165)</f>
      </c>
      <c r="M5166" s="183" t="str">
        <f>L5166*(1-K5166)</f>
      </c>
    </row>
    <row r="5167">
      <c r="A5167" t="s">
        <v>167</v>
      </c>
      <c r="B5167" t="s">
        <v>257</v>
      </c>
      <c r="C5167" s="35" t="s">
        <v>259</v>
      </c>
      <c r="D5167" t="s">
        <v>530</v>
      </c>
      <c r="E5167" t="s">
        <v>548</v>
      </c>
      <c r="F5167" s="176" t="n">
        <v>2050</v>
      </c>
      <c r="G5167" s="177" t="n">
        <v>35</v>
      </c>
      <c r="H5167" s="178" t="n">
        <v>1231.63501506572</v>
      </c>
      <c r="I5167" s="179" t="n">
        <v>4631037.83323534</v>
      </c>
      <c r="J5167" s="180" t="str">
        <f>IF(I5167&gt;0,H5167/I5167,0)</f>
      </c>
      <c r="K5167" s="181" t="str">
        <f>1-EXP(-J5167)</f>
      </c>
      <c r="L5167" s="182" t="str">
        <f>IF(G5167=30,1,M5166)</f>
      </c>
      <c r="M5167" s="183" t="str">
        <f>L5167*(1-K5167)</f>
      </c>
    </row>
    <row r="5168">
      <c r="A5168" t="s">
        <v>167</v>
      </c>
      <c r="B5168" t="s">
        <v>257</v>
      </c>
      <c r="C5168" s="35" t="s">
        <v>259</v>
      </c>
      <c r="D5168" t="s">
        <v>530</v>
      </c>
      <c r="E5168" t="s">
        <v>548</v>
      </c>
      <c r="F5168" s="176" t="n">
        <v>2050</v>
      </c>
      <c r="G5168" s="177" t="n">
        <v>36</v>
      </c>
      <c r="H5168" s="178" t="n">
        <v>1579.39987164348</v>
      </c>
      <c r="I5168" s="179" t="n">
        <v>4701396.0317464</v>
      </c>
      <c r="J5168" s="180" t="str">
        <f>IF(I5168&gt;0,H5168/I5168,0)</f>
      </c>
      <c r="K5168" s="181" t="str">
        <f>1-EXP(-J5168)</f>
      </c>
      <c r="L5168" s="182" t="str">
        <f>IF(G5168=30,1,M5167)</f>
      </c>
      <c r="M5168" s="183" t="str">
        <f>L5168*(1-K5168)</f>
      </c>
    </row>
    <row r="5169">
      <c r="A5169" t="s">
        <v>167</v>
      </c>
      <c r="B5169" t="s">
        <v>257</v>
      </c>
      <c r="C5169" s="35" t="s">
        <v>259</v>
      </c>
      <c r="D5169" t="s">
        <v>530</v>
      </c>
      <c r="E5169" t="s">
        <v>548</v>
      </c>
      <c r="F5169" s="176" t="n">
        <v>2050</v>
      </c>
      <c r="G5169" s="177" t="n">
        <v>37</v>
      </c>
      <c r="H5169" s="178" t="n">
        <v>1753.57586357747</v>
      </c>
      <c r="I5169" s="179" t="n">
        <v>4790907.44745178</v>
      </c>
      <c r="J5169" s="180" t="str">
        <f>IF(I5169&gt;0,H5169/I5169,0)</f>
      </c>
      <c r="K5169" s="181" t="str">
        <f>1-EXP(-J5169)</f>
      </c>
      <c r="L5169" s="182" t="str">
        <f>IF(G5169=30,1,M5168)</f>
      </c>
      <c r="M5169" s="183" t="str">
        <f>L5169*(1-K5169)</f>
      </c>
    </row>
    <row r="5170">
      <c r="A5170" t="s">
        <v>167</v>
      </c>
      <c r="B5170" t="s">
        <v>257</v>
      </c>
      <c r="C5170" s="35" t="s">
        <v>259</v>
      </c>
      <c r="D5170" t="s">
        <v>530</v>
      </c>
      <c r="E5170" t="s">
        <v>548</v>
      </c>
      <c r="F5170" s="176" t="n">
        <v>2050</v>
      </c>
      <c r="G5170" s="177" t="n">
        <v>38</v>
      </c>
      <c r="H5170" s="178" t="n">
        <v>1940.58587577591</v>
      </c>
      <c r="I5170" s="179" t="n">
        <v>4832407.98838313</v>
      </c>
      <c r="J5170" s="180" t="str">
        <f>IF(I5170&gt;0,H5170/I5170,0)</f>
      </c>
      <c r="K5170" s="181" t="str">
        <f>1-EXP(-J5170)</f>
      </c>
      <c r="L5170" s="182" t="str">
        <f>IF(G5170=30,1,M5169)</f>
      </c>
      <c r="M5170" s="183" t="str">
        <f>L5170*(1-K5170)</f>
      </c>
    </row>
    <row r="5171">
      <c r="A5171" t="s">
        <v>167</v>
      </c>
      <c r="B5171" t="s">
        <v>257</v>
      </c>
      <c r="C5171" s="35" t="s">
        <v>259</v>
      </c>
      <c r="D5171" t="s">
        <v>530</v>
      </c>
      <c r="E5171" t="s">
        <v>548</v>
      </c>
      <c r="F5171" s="176" t="n">
        <v>2050</v>
      </c>
      <c r="G5171" s="177" t="n">
        <v>39</v>
      </c>
      <c r="H5171" s="178" t="n">
        <v>2031.89287499278</v>
      </c>
      <c r="I5171" s="179" t="n">
        <v>4751285.57996808</v>
      </c>
      <c r="J5171" s="180" t="str">
        <f>IF(I5171&gt;0,H5171/I5171,0)</f>
      </c>
      <c r="K5171" s="181" t="str">
        <f>1-EXP(-J5171)</f>
      </c>
      <c r="L5171" s="182" t="str">
        <f>IF(G5171=30,1,M5170)</f>
      </c>
      <c r="M5171" s="183" t="str">
        <f>L5171*(1-K5171)</f>
      </c>
    </row>
    <row r="5172">
      <c r="A5172" t="s">
        <v>167</v>
      </c>
      <c r="B5172" t="s">
        <v>257</v>
      </c>
      <c r="C5172" s="35" t="s">
        <v>259</v>
      </c>
      <c r="D5172" t="s">
        <v>530</v>
      </c>
      <c r="E5172" t="s">
        <v>548</v>
      </c>
      <c r="F5172" s="176" t="n">
        <v>2050</v>
      </c>
      <c r="G5172" s="177" t="n">
        <v>40</v>
      </c>
      <c r="H5172" s="178" t="n">
        <v>2169.98803677543</v>
      </c>
      <c r="I5172" s="179" t="n">
        <v>4648611.66267366</v>
      </c>
      <c r="J5172" s="180" t="str">
        <f>IF(I5172&gt;0,H5172/I5172,0)</f>
      </c>
      <c r="K5172" s="181" t="str">
        <f>1-EXP(-J5172)</f>
      </c>
      <c r="L5172" s="182" t="str">
        <f>IF(G5172=30,1,M5171)</f>
      </c>
      <c r="M5172" s="183" t="str">
        <f>L5172*(1-K5172)</f>
      </c>
    </row>
    <row r="5173">
      <c r="A5173" t="s">
        <v>167</v>
      </c>
      <c r="B5173" t="s">
        <v>257</v>
      </c>
      <c r="C5173" s="35" t="s">
        <v>259</v>
      </c>
      <c r="D5173" t="s">
        <v>530</v>
      </c>
      <c r="E5173" t="s">
        <v>548</v>
      </c>
      <c r="F5173" s="176" t="n">
        <v>2050</v>
      </c>
      <c r="G5173" s="177" t="n">
        <v>41</v>
      </c>
      <c r="H5173" s="178" t="n">
        <v>2779.49680878499</v>
      </c>
      <c r="I5173" s="179" t="n">
        <v>4589517.12610426</v>
      </c>
      <c r="J5173" s="180" t="str">
        <f>IF(I5173&gt;0,H5173/I5173,0)</f>
      </c>
      <c r="K5173" s="181" t="str">
        <f>1-EXP(-J5173)</f>
      </c>
      <c r="L5173" s="182" t="str">
        <f>IF(G5173=30,1,M5172)</f>
      </c>
      <c r="M5173" s="183" t="str">
        <f>L5173*(1-K5173)</f>
      </c>
    </row>
    <row r="5174">
      <c r="A5174" t="s">
        <v>167</v>
      </c>
      <c r="B5174" t="s">
        <v>257</v>
      </c>
      <c r="C5174" s="35" t="s">
        <v>259</v>
      </c>
      <c r="D5174" t="s">
        <v>530</v>
      </c>
      <c r="E5174" t="s">
        <v>548</v>
      </c>
      <c r="F5174" s="176" t="n">
        <v>2050</v>
      </c>
      <c r="G5174" s="177" t="n">
        <v>42</v>
      </c>
      <c r="H5174" s="178" t="n">
        <v>3073.84657473795</v>
      </c>
      <c r="I5174" s="179" t="n">
        <v>4578374.66085876</v>
      </c>
      <c r="J5174" s="180" t="str">
        <f>IF(I5174&gt;0,H5174/I5174,0)</f>
      </c>
      <c r="K5174" s="181" t="str">
        <f>1-EXP(-J5174)</f>
      </c>
      <c r="L5174" s="182" t="str">
        <f>IF(G5174=30,1,M5173)</f>
      </c>
      <c r="M5174" s="183" t="str">
        <f>L5174*(1-K5174)</f>
      </c>
    </row>
    <row r="5175">
      <c r="A5175" t="s">
        <v>167</v>
      </c>
      <c r="B5175" t="s">
        <v>257</v>
      </c>
      <c r="C5175" s="35" t="s">
        <v>259</v>
      </c>
      <c r="D5175" t="s">
        <v>530</v>
      </c>
      <c r="E5175" t="s">
        <v>548</v>
      </c>
      <c r="F5175" s="176" t="n">
        <v>2050</v>
      </c>
      <c r="G5175" s="177" t="n">
        <v>43</v>
      </c>
      <c r="H5175" s="178" t="n">
        <v>3408.2459531021</v>
      </c>
      <c r="I5175" s="179" t="n">
        <v>4546942.92557875</v>
      </c>
      <c r="J5175" s="180" t="str">
        <f>IF(I5175&gt;0,H5175/I5175,0)</f>
      </c>
      <c r="K5175" s="181" t="str">
        <f>1-EXP(-J5175)</f>
      </c>
      <c r="L5175" s="182" t="str">
        <f>IF(G5175=30,1,M5174)</f>
      </c>
      <c r="M5175" s="183" t="str">
        <f>L5175*(1-K5175)</f>
      </c>
    </row>
    <row r="5176">
      <c r="A5176" t="s">
        <v>167</v>
      </c>
      <c r="B5176" t="s">
        <v>257</v>
      </c>
      <c r="C5176" s="35" t="s">
        <v>259</v>
      </c>
      <c r="D5176" t="s">
        <v>530</v>
      </c>
      <c r="E5176" t="s">
        <v>548</v>
      </c>
      <c r="F5176" s="176" t="n">
        <v>2050</v>
      </c>
      <c r="G5176" s="177" t="n">
        <v>44</v>
      </c>
      <c r="H5176" s="178" t="n">
        <v>3532.18962529318</v>
      </c>
      <c r="I5176" s="179" t="n">
        <v>4471956.10047877</v>
      </c>
      <c r="J5176" s="180" t="str">
        <f>IF(I5176&gt;0,H5176/I5176,0)</f>
      </c>
      <c r="K5176" s="181" t="str">
        <f>1-EXP(-J5176)</f>
      </c>
      <c r="L5176" s="182" t="str">
        <f>IF(G5176=30,1,M5175)</f>
      </c>
      <c r="M5176" s="183" t="str">
        <f>L5176*(1-K5176)</f>
      </c>
    </row>
    <row r="5177">
      <c r="A5177" t="s">
        <v>167</v>
      </c>
      <c r="B5177" t="s">
        <v>257</v>
      </c>
      <c r="C5177" s="35" t="s">
        <v>259</v>
      </c>
      <c r="D5177" t="s">
        <v>530</v>
      </c>
      <c r="E5177" t="s">
        <v>548</v>
      </c>
      <c r="F5177" s="176" t="n">
        <v>2050</v>
      </c>
      <c r="G5177" s="177" t="n">
        <v>45</v>
      </c>
      <c r="H5177" s="178" t="n">
        <v>3743.00728297477</v>
      </c>
      <c r="I5177" s="179" t="n">
        <v>4374295.580761</v>
      </c>
      <c r="J5177" s="180" t="str">
        <f>IF(I5177&gt;0,H5177/I5177,0)</f>
      </c>
      <c r="K5177" s="181" t="str">
        <f>1-EXP(-J5177)</f>
      </c>
      <c r="L5177" s="182" t="str">
        <f>IF(G5177=30,1,M5176)</f>
      </c>
      <c r="M5177" s="183" t="str">
        <f>L5177*(1-K5177)</f>
      </c>
    </row>
    <row r="5178">
      <c r="A5178" t="s">
        <v>167</v>
      </c>
      <c r="B5178" t="s">
        <v>257</v>
      </c>
      <c r="C5178" s="35" t="s">
        <v>259</v>
      </c>
      <c r="D5178" t="s">
        <v>530</v>
      </c>
      <c r="E5178" t="s">
        <v>548</v>
      </c>
      <c r="F5178" s="176" t="n">
        <v>2050</v>
      </c>
      <c r="G5178" s="177" t="n">
        <v>46</v>
      </c>
      <c r="H5178" s="178" t="n">
        <v>4565.78325284698</v>
      </c>
      <c r="I5178" s="179" t="n">
        <v>4272567.55080711</v>
      </c>
      <c r="J5178" s="180" t="str">
        <f>IF(I5178&gt;0,H5178/I5178,0)</f>
      </c>
      <c r="K5178" s="181" t="str">
        <f>1-EXP(-J5178)</f>
      </c>
      <c r="L5178" s="182" t="str">
        <f>IF(G5178=30,1,M5177)</f>
      </c>
      <c r="M5178" s="183" t="str">
        <f>L5178*(1-K5178)</f>
      </c>
    </row>
    <row r="5179">
      <c r="A5179" t="s">
        <v>167</v>
      </c>
      <c r="B5179" t="s">
        <v>257</v>
      </c>
      <c r="C5179" s="35" t="s">
        <v>259</v>
      </c>
      <c r="D5179" t="s">
        <v>530</v>
      </c>
      <c r="E5179" t="s">
        <v>548</v>
      </c>
      <c r="F5179" s="176" t="n">
        <v>2050</v>
      </c>
      <c r="G5179" s="177" t="n">
        <v>47</v>
      </c>
      <c r="H5179" s="178" t="n">
        <v>5008.08376917642</v>
      </c>
      <c r="I5179" s="179" t="n">
        <v>4223242.09044765</v>
      </c>
      <c r="J5179" s="180" t="str">
        <f>IF(I5179&gt;0,H5179/I5179,0)</f>
      </c>
      <c r="K5179" s="181" t="str">
        <f>1-EXP(-J5179)</f>
      </c>
      <c r="L5179" s="182" t="str">
        <f>IF(G5179=30,1,M5178)</f>
      </c>
      <c r="M5179" s="183" t="str">
        <f>L5179*(1-K5179)</f>
      </c>
    </row>
    <row r="5180">
      <c r="A5180" t="s">
        <v>167</v>
      </c>
      <c r="B5180" t="s">
        <v>257</v>
      </c>
      <c r="C5180" s="35" t="s">
        <v>259</v>
      </c>
      <c r="D5180" t="s">
        <v>530</v>
      </c>
      <c r="E5180" t="s">
        <v>548</v>
      </c>
      <c r="F5180" s="176" t="n">
        <v>2050</v>
      </c>
      <c r="G5180" s="177" t="n">
        <v>48</v>
      </c>
      <c r="H5180" s="178" t="n">
        <v>5556.4627453391</v>
      </c>
      <c r="I5180" s="179" t="n">
        <v>4195286.33938846</v>
      </c>
      <c r="J5180" s="180" t="str">
        <f>IF(I5180&gt;0,H5180/I5180,0)</f>
      </c>
      <c r="K5180" s="181" t="str">
        <f>1-EXP(-J5180)</f>
      </c>
      <c r="L5180" s="182" t="str">
        <f>IF(G5180=30,1,M5179)</f>
      </c>
      <c r="M5180" s="183" t="str">
        <f>L5180*(1-K5180)</f>
      </c>
    </row>
    <row r="5181">
      <c r="A5181" t="s">
        <v>167</v>
      </c>
      <c r="B5181" t="s">
        <v>257</v>
      </c>
      <c r="C5181" s="35" t="s">
        <v>259</v>
      </c>
      <c r="D5181" t="s">
        <v>530</v>
      </c>
      <c r="E5181" t="s">
        <v>548</v>
      </c>
      <c r="F5181" s="176" t="n">
        <v>2050</v>
      </c>
      <c r="G5181" s="177" t="n">
        <v>49</v>
      </c>
      <c r="H5181" s="178" t="n">
        <v>6003.47828152441</v>
      </c>
      <c r="I5181" s="179" t="n">
        <v>4166401.32694385</v>
      </c>
      <c r="J5181" s="180" t="str">
        <f>IF(I5181&gt;0,H5181/I5181,0)</f>
      </c>
      <c r="K5181" s="181" t="str">
        <f>1-EXP(-J5181)</f>
      </c>
      <c r="L5181" s="182" t="str">
        <f>IF(G5181=30,1,M5180)</f>
      </c>
      <c r="M5181" s="183" t="str">
        <f>L5181*(1-K5181)</f>
      </c>
    </row>
    <row r="5182">
      <c r="A5182" t="s">
        <v>167</v>
      </c>
      <c r="B5182" t="s">
        <v>257</v>
      </c>
      <c r="C5182" s="35" t="s">
        <v>259</v>
      </c>
      <c r="D5182" t="s">
        <v>530</v>
      </c>
      <c r="E5182" t="s">
        <v>548</v>
      </c>
      <c r="F5182" s="176" t="n">
        <v>2050</v>
      </c>
      <c r="G5182" s="177" t="n">
        <v>50</v>
      </c>
      <c r="H5182" s="178" t="n">
        <v>6551.85525687874</v>
      </c>
      <c r="I5182" s="179" t="n">
        <v>4155560.50046084</v>
      </c>
      <c r="J5182" s="180" t="str">
        <f>IF(I5182&gt;0,H5182/I5182,0)</f>
      </c>
      <c r="K5182" s="181" t="str">
        <f>1-EXP(-J5182)</f>
      </c>
      <c r="L5182" s="182" t="str">
        <f>IF(G5182=30,1,M5181)</f>
      </c>
      <c r="M5182" s="183" t="str">
        <f>L5182*(1-K5182)</f>
      </c>
    </row>
    <row r="5183">
      <c r="A5183" t="s">
        <v>167</v>
      </c>
      <c r="B5183" t="s">
        <v>257</v>
      </c>
      <c r="C5183" s="35" t="s">
        <v>259</v>
      </c>
      <c r="D5183" t="s">
        <v>530</v>
      </c>
      <c r="E5183" t="s">
        <v>548</v>
      </c>
      <c r="F5183" s="176" t="n">
        <v>2050</v>
      </c>
      <c r="G5183" s="177" t="n">
        <v>51</v>
      </c>
      <c r="H5183" s="178" t="n">
        <v>7453.14773515943</v>
      </c>
      <c r="I5183" s="179" t="n">
        <v>4180574.71429974</v>
      </c>
      <c r="J5183" s="180" t="str">
        <f>IF(I5183&gt;0,H5183/I5183,0)</f>
      </c>
      <c r="K5183" s="181" t="str">
        <f>1-EXP(-J5183)</f>
      </c>
      <c r="L5183" s="182" t="str">
        <f>IF(G5183=30,1,M5182)</f>
      </c>
      <c r="M5183" s="183" t="str">
        <f>L5183*(1-K5183)</f>
      </c>
    </row>
    <row r="5184">
      <c r="A5184" t="s">
        <v>167</v>
      </c>
      <c r="B5184" t="s">
        <v>257</v>
      </c>
      <c r="C5184" s="35" t="s">
        <v>259</v>
      </c>
      <c r="D5184" t="s">
        <v>530</v>
      </c>
      <c r="E5184" t="s">
        <v>548</v>
      </c>
      <c r="F5184" s="176" t="n">
        <v>2050</v>
      </c>
      <c r="G5184" s="177" t="n">
        <v>52</v>
      </c>
      <c r="H5184" s="178" t="n">
        <v>8191.25491382883</v>
      </c>
      <c r="I5184" s="179" t="n">
        <v>4206831.37956907</v>
      </c>
      <c r="J5184" s="180" t="str">
        <f>IF(I5184&gt;0,H5184/I5184,0)</f>
      </c>
      <c r="K5184" s="181" t="str">
        <f>1-EXP(-J5184)</f>
      </c>
      <c r="L5184" s="182" t="str">
        <f>IF(G5184=30,1,M5183)</f>
      </c>
      <c r="M5184" s="183" t="str">
        <f>L5184*(1-K5184)</f>
      </c>
    </row>
    <row r="5185">
      <c r="A5185" t="s">
        <v>167</v>
      </c>
      <c r="B5185" t="s">
        <v>257</v>
      </c>
      <c r="C5185" s="35" t="s">
        <v>259</v>
      </c>
      <c r="D5185" t="s">
        <v>530</v>
      </c>
      <c r="E5185" t="s">
        <v>548</v>
      </c>
      <c r="F5185" s="176" t="n">
        <v>2050</v>
      </c>
      <c r="G5185" s="177" t="n">
        <v>53</v>
      </c>
      <c r="H5185" s="178" t="n">
        <v>8892.88488561194</v>
      </c>
      <c r="I5185" s="179" t="n">
        <v>4187300.2036788</v>
      </c>
      <c r="J5185" s="180" t="str">
        <f>IF(I5185&gt;0,H5185/I5185,0)</f>
      </c>
      <c r="K5185" s="181" t="str">
        <f>1-EXP(-J5185)</f>
      </c>
      <c r="L5185" s="182" t="str">
        <f>IF(G5185=30,1,M5184)</f>
      </c>
      <c r="M5185" s="183" t="str">
        <f>L5185*(1-K5185)</f>
      </c>
    </row>
    <row r="5186">
      <c r="A5186" t="s">
        <v>167</v>
      </c>
      <c r="B5186" t="s">
        <v>257</v>
      </c>
      <c r="C5186" s="35" t="s">
        <v>259</v>
      </c>
      <c r="D5186" t="s">
        <v>530</v>
      </c>
      <c r="E5186" t="s">
        <v>548</v>
      </c>
      <c r="F5186" s="176" t="n">
        <v>2050</v>
      </c>
      <c r="G5186" s="177" t="n">
        <v>54</v>
      </c>
      <c r="H5186" s="178" t="n">
        <v>9568.26856241127</v>
      </c>
      <c r="I5186" s="179" t="n">
        <v>4110422.5835414</v>
      </c>
      <c r="J5186" s="180" t="str">
        <f>IF(I5186&gt;0,H5186/I5186,0)</f>
      </c>
      <c r="K5186" s="181" t="str">
        <f>1-EXP(-J5186)</f>
      </c>
      <c r="L5186" s="182" t="str">
        <f>IF(G5186=30,1,M5185)</f>
      </c>
      <c r="M5186" s="183" t="str">
        <f>L5186*(1-K5186)</f>
      </c>
    </row>
    <row r="5187">
      <c r="A5187" t="s">
        <v>167</v>
      </c>
      <c r="B5187" t="s">
        <v>257</v>
      </c>
      <c r="C5187" s="35" t="s">
        <v>259</v>
      </c>
      <c r="D5187" t="s">
        <v>530</v>
      </c>
      <c r="E5187" t="s">
        <v>548</v>
      </c>
      <c r="F5187" s="176" t="n">
        <v>2050</v>
      </c>
      <c r="G5187" s="177" t="n">
        <v>55</v>
      </c>
      <c r="H5187" s="178" t="n">
        <v>10293.2425560395</v>
      </c>
      <c r="I5187" s="179" t="n">
        <v>4030461.86378974</v>
      </c>
      <c r="J5187" s="180" t="str">
        <f>IF(I5187&gt;0,H5187/I5187,0)</f>
      </c>
      <c r="K5187" s="181" t="str">
        <f>1-EXP(-J5187)</f>
      </c>
      <c r="L5187" s="182" t="str">
        <f>IF(G5187=30,1,M5186)</f>
      </c>
      <c r="M5187" s="183" t="str">
        <f>L5187*(1-K5187)</f>
      </c>
    </row>
    <row r="5188">
      <c r="A5188" t="s">
        <v>167</v>
      </c>
      <c r="B5188" t="s">
        <v>257</v>
      </c>
      <c r="C5188" s="35" t="s">
        <v>259</v>
      </c>
      <c r="D5188" t="s">
        <v>530</v>
      </c>
      <c r="E5188" t="s">
        <v>548</v>
      </c>
      <c r="F5188" s="176" t="n">
        <v>2050</v>
      </c>
      <c r="G5188" s="177" t="n">
        <v>56</v>
      </c>
      <c r="H5188" s="178" t="n">
        <v>10913.2369161467</v>
      </c>
      <c r="I5188" s="179" t="n">
        <v>3957939.9012058</v>
      </c>
      <c r="J5188" s="180" t="str">
        <f>IF(I5188&gt;0,H5188/I5188,0)</f>
      </c>
      <c r="K5188" s="181" t="str">
        <f>1-EXP(-J5188)</f>
      </c>
      <c r="L5188" s="182" t="str">
        <f>IF(G5188=30,1,M5187)</f>
      </c>
      <c r="M5188" s="183" t="str">
        <f>L5188*(1-K5188)</f>
      </c>
    </row>
    <row r="5189">
      <c r="A5189" t="s">
        <v>167</v>
      </c>
      <c r="B5189" t="s">
        <v>257</v>
      </c>
      <c r="C5189" s="35" t="s">
        <v>259</v>
      </c>
      <c r="D5189" t="s">
        <v>530</v>
      </c>
      <c r="E5189" t="s">
        <v>548</v>
      </c>
      <c r="F5189" s="176" t="n">
        <v>2050</v>
      </c>
      <c r="G5189" s="177" t="n">
        <v>57</v>
      </c>
      <c r="H5189" s="178" t="n">
        <v>11811.8934648767</v>
      </c>
      <c r="I5189" s="179" t="n">
        <v>3886280.98946167</v>
      </c>
      <c r="J5189" s="180" t="str">
        <f>IF(I5189&gt;0,H5189/I5189,0)</f>
      </c>
      <c r="K5189" s="181" t="str">
        <f>1-EXP(-J5189)</f>
      </c>
      <c r="L5189" s="182" t="str">
        <f>IF(G5189=30,1,M5188)</f>
      </c>
      <c r="M5189" s="183" t="str">
        <f>L5189*(1-K5189)</f>
      </c>
    </row>
    <row r="5190">
      <c r="A5190" t="s">
        <v>167</v>
      </c>
      <c r="B5190" t="s">
        <v>257</v>
      </c>
      <c r="C5190" s="35" t="s">
        <v>259</v>
      </c>
      <c r="D5190" t="s">
        <v>530</v>
      </c>
      <c r="E5190" t="s">
        <v>548</v>
      </c>
      <c r="F5190" s="176" t="n">
        <v>2050</v>
      </c>
      <c r="G5190" s="177" t="n">
        <v>58</v>
      </c>
      <c r="H5190" s="178" t="n">
        <v>12873.8332589478</v>
      </c>
      <c r="I5190" s="179" t="n">
        <v>3845418.15345514</v>
      </c>
      <c r="J5190" s="180" t="str">
        <f>IF(I5190&gt;0,H5190/I5190,0)</f>
      </c>
      <c r="K5190" s="181" t="str">
        <f>1-EXP(-J5190)</f>
      </c>
      <c r="L5190" s="182" t="str">
        <f>IF(G5190=30,1,M5189)</f>
      </c>
      <c r="M5190" s="183" t="str">
        <f>L5190*(1-K5190)</f>
      </c>
    </row>
    <row r="5191">
      <c r="A5191" t="s">
        <v>167</v>
      </c>
      <c r="B5191" t="s">
        <v>257</v>
      </c>
      <c r="C5191" s="35" t="s">
        <v>259</v>
      </c>
      <c r="D5191" t="s">
        <v>530</v>
      </c>
      <c r="E5191" t="s">
        <v>548</v>
      </c>
      <c r="F5191" s="176" t="n">
        <v>2050</v>
      </c>
      <c r="G5191" s="177" t="n">
        <v>59</v>
      </c>
      <c r="H5191" s="178" t="n">
        <v>13427.0141670058</v>
      </c>
      <c r="I5191" s="179" t="n">
        <v>3797031.99396378</v>
      </c>
      <c r="J5191" s="180" t="str">
        <f>IF(I5191&gt;0,H5191/I5191,0)</f>
      </c>
      <c r="K5191" s="181" t="str">
        <f>1-EXP(-J5191)</f>
      </c>
      <c r="L5191" s="182" t="str">
        <f>IF(G5191=30,1,M5190)</f>
      </c>
      <c r="M5191" s="183" t="str">
        <f>L5191*(1-K5191)</f>
      </c>
    </row>
    <row r="5192">
      <c r="A5192" t="s">
        <v>167</v>
      </c>
      <c r="B5192" t="s">
        <v>257</v>
      </c>
      <c r="C5192" s="35" t="s">
        <v>259</v>
      </c>
      <c r="D5192" t="s">
        <v>530</v>
      </c>
      <c r="E5192" t="s">
        <v>548</v>
      </c>
      <c r="F5192" s="176" t="n">
        <v>2050</v>
      </c>
      <c r="G5192" s="177" t="n">
        <v>60</v>
      </c>
      <c r="H5192" s="178" t="n">
        <v>14199.3976432497</v>
      </c>
      <c r="I5192" s="179" t="n">
        <v>3750223.05355473</v>
      </c>
      <c r="J5192" s="180" t="str">
        <f>IF(I5192&gt;0,H5192/I5192,0)</f>
      </c>
      <c r="K5192" s="181" t="str">
        <f>1-EXP(-J5192)</f>
      </c>
      <c r="L5192" s="182" t="str">
        <f>IF(G5192=30,1,M5191)</f>
      </c>
      <c r="M5192" s="183" t="str">
        <f>L5192*(1-K5192)</f>
      </c>
    </row>
    <row r="5193">
      <c r="A5193" t="s">
        <v>167</v>
      </c>
      <c r="B5193" t="s">
        <v>257</v>
      </c>
      <c r="C5193" s="35" t="s">
        <v>259</v>
      </c>
      <c r="D5193" t="s">
        <v>530</v>
      </c>
      <c r="E5193" t="s">
        <v>548</v>
      </c>
      <c r="F5193" s="176" t="n">
        <v>2050</v>
      </c>
      <c r="G5193" s="177" t="n">
        <v>61</v>
      </c>
      <c r="H5193" s="178" t="n">
        <v>15002.8580447476</v>
      </c>
      <c r="I5193" s="179" t="n">
        <v>3721830.25328908</v>
      </c>
      <c r="J5193" s="180" t="str">
        <f>IF(I5193&gt;0,H5193/I5193,0)</f>
      </c>
      <c r="K5193" s="181" t="str">
        <f>1-EXP(-J5193)</f>
      </c>
      <c r="L5193" s="182" t="str">
        <f>IF(G5193=30,1,M5192)</f>
      </c>
      <c r="M5193" s="183" t="str">
        <f>L5193*(1-K5193)</f>
      </c>
    </row>
    <row r="5194">
      <c r="A5194" t="s">
        <v>167</v>
      </c>
      <c r="B5194" t="s">
        <v>257</v>
      </c>
      <c r="C5194" s="35" t="s">
        <v>259</v>
      </c>
      <c r="D5194" t="s">
        <v>530</v>
      </c>
      <c r="E5194" t="s">
        <v>548</v>
      </c>
      <c r="F5194" s="176" t="n">
        <v>2050</v>
      </c>
      <c r="G5194" s="177" t="n">
        <v>62</v>
      </c>
      <c r="H5194" s="178" t="n">
        <v>16057.5167276165</v>
      </c>
      <c r="I5194" s="179" t="n">
        <v>3648416.38878732</v>
      </c>
      <c r="J5194" s="180" t="str">
        <f>IF(I5194&gt;0,H5194/I5194,0)</f>
      </c>
      <c r="K5194" s="181" t="str">
        <f>1-EXP(-J5194)</f>
      </c>
      <c r="L5194" s="182" t="str">
        <f>IF(G5194=30,1,M5193)</f>
      </c>
      <c r="M5194" s="183" t="str">
        <f>L5194*(1-K5194)</f>
      </c>
    </row>
    <row r="5195">
      <c r="A5195" t="s">
        <v>167</v>
      </c>
      <c r="B5195" t="s">
        <v>257</v>
      </c>
      <c r="C5195" s="35" t="s">
        <v>259</v>
      </c>
      <c r="D5195" t="s">
        <v>530</v>
      </c>
      <c r="E5195" t="s">
        <v>548</v>
      </c>
      <c r="F5195" s="176" t="n">
        <v>2050</v>
      </c>
      <c r="G5195" s="177" t="n">
        <v>63</v>
      </c>
      <c r="H5195" s="178" t="n">
        <v>17112.0514230773</v>
      </c>
      <c r="I5195" s="179" t="n">
        <v>3565222.13790996</v>
      </c>
      <c r="J5195" s="180" t="str">
        <f>IF(I5195&gt;0,H5195/I5195,0)</f>
      </c>
      <c r="K5195" s="181" t="str">
        <f>1-EXP(-J5195)</f>
      </c>
      <c r="L5195" s="182" t="str">
        <f>IF(G5195=30,1,M5194)</f>
      </c>
      <c r="M5195" s="183" t="str">
        <f>L5195*(1-K5195)</f>
      </c>
    </row>
    <row r="5196">
      <c r="A5196" t="s">
        <v>167</v>
      </c>
      <c r="B5196" t="s">
        <v>257</v>
      </c>
      <c r="C5196" s="35" t="s">
        <v>259</v>
      </c>
      <c r="D5196" t="s">
        <v>530</v>
      </c>
      <c r="E5196" t="s">
        <v>548</v>
      </c>
      <c r="F5196" s="176" t="n">
        <v>2050</v>
      </c>
      <c r="G5196" s="177" t="n">
        <v>64</v>
      </c>
      <c r="H5196" s="178" t="n">
        <v>18765.9038056148</v>
      </c>
      <c r="I5196" s="179" t="n">
        <v>3533555.02742232</v>
      </c>
      <c r="J5196" s="180" t="str">
        <f>IF(I5196&gt;0,H5196/I5196,0)</f>
      </c>
      <c r="K5196" s="181" t="str">
        <f>1-EXP(-J5196)</f>
      </c>
      <c r="L5196" s="182" t="str">
        <f>IF(G5196=30,1,M5195)</f>
      </c>
      <c r="M5196" s="183" t="str">
        <f>L5196*(1-K5196)</f>
      </c>
    </row>
    <row r="5197">
      <c r="A5197" t="s">
        <v>167</v>
      </c>
      <c r="B5197" t="s">
        <v>257</v>
      </c>
      <c r="C5197" s="35" t="s">
        <v>259</v>
      </c>
      <c r="D5197" t="s">
        <v>530</v>
      </c>
      <c r="E5197" t="s">
        <v>548</v>
      </c>
      <c r="F5197" s="176" t="n">
        <v>2050</v>
      </c>
      <c r="G5197" s="177" t="n">
        <v>65</v>
      </c>
      <c r="H5197" s="178" t="n">
        <v>20700.4483876209</v>
      </c>
      <c r="I5197" s="179" t="n">
        <v>3546799.29266406</v>
      </c>
      <c r="J5197" s="180" t="str">
        <f>IF(I5197&gt;0,H5197/I5197,0)</f>
      </c>
      <c r="K5197" s="181" t="str">
        <f>1-EXP(-J5197)</f>
      </c>
      <c r="L5197" s="182" t="str">
        <f>IF(G5197=30,1,M5196)</f>
      </c>
      <c r="M5197" s="183" t="str">
        <f>L5197*(1-K5197)</f>
      </c>
    </row>
    <row r="5198">
      <c r="A5198" t="s">
        <v>167</v>
      </c>
      <c r="B5198" t="s">
        <v>257</v>
      </c>
      <c r="C5198" s="35" t="s">
        <v>259</v>
      </c>
      <c r="D5198" t="s">
        <v>530</v>
      </c>
      <c r="E5198" t="s">
        <v>548</v>
      </c>
      <c r="F5198" s="176" t="n">
        <v>2050</v>
      </c>
      <c r="G5198" s="177" t="n">
        <v>66</v>
      </c>
      <c r="H5198" s="178" t="n">
        <v>21667.3339091324</v>
      </c>
      <c r="I5198" s="179" t="n">
        <v>3518852.79239392</v>
      </c>
      <c r="J5198" s="180" t="str">
        <f>IF(I5198&gt;0,H5198/I5198,0)</f>
      </c>
      <c r="K5198" s="181" t="str">
        <f>1-EXP(-J5198)</f>
      </c>
      <c r="L5198" s="182" t="str">
        <f>IF(G5198=30,1,M5197)</f>
      </c>
      <c r="M5198" s="183" t="str">
        <f>L5198*(1-K5198)</f>
      </c>
    </row>
    <row r="5199">
      <c r="A5199" t="s">
        <v>167</v>
      </c>
      <c r="B5199" t="s">
        <v>257</v>
      </c>
      <c r="C5199" s="35" t="s">
        <v>259</v>
      </c>
      <c r="D5199" t="s">
        <v>530</v>
      </c>
      <c r="E5199" t="s">
        <v>548</v>
      </c>
      <c r="F5199" s="176" t="n">
        <v>2050</v>
      </c>
      <c r="G5199" s="177" t="n">
        <v>67</v>
      </c>
      <c r="H5199" s="178" t="n">
        <v>23111.0330801411</v>
      </c>
      <c r="I5199" s="179" t="n">
        <v>3438088.61857279</v>
      </c>
      <c r="J5199" s="180" t="str">
        <f>IF(I5199&gt;0,H5199/I5199,0)</f>
      </c>
      <c r="K5199" s="181" t="str">
        <f>1-EXP(-J5199)</f>
      </c>
      <c r="L5199" s="182" t="str">
        <f>IF(G5199=30,1,M5198)</f>
      </c>
      <c r="M5199" s="183" t="str">
        <f>L5199*(1-K5199)</f>
      </c>
    </row>
    <row r="5200">
      <c r="A5200" t="s">
        <v>167</v>
      </c>
      <c r="B5200" t="s">
        <v>257</v>
      </c>
      <c r="C5200" s="35" t="s">
        <v>259</v>
      </c>
      <c r="D5200" t="s">
        <v>530</v>
      </c>
      <c r="E5200" t="s">
        <v>548</v>
      </c>
      <c r="F5200" s="176" t="n">
        <v>2050</v>
      </c>
      <c r="G5200" s="177" t="n">
        <v>68</v>
      </c>
      <c r="H5200" s="178" t="n">
        <v>24324.2528136024</v>
      </c>
      <c r="I5200" s="179" t="n">
        <v>3333868.87709763</v>
      </c>
      <c r="J5200" s="180" t="str">
        <f>IF(I5200&gt;0,H5200/I5200,0)</f>
      </c>
      <c r="K5200" s="181" t="str">
        <f>1-EXP(-J5200)</f>
      </c>
      <c r="L5200" s="182" t="str">
        <f>IF(G5200=30,1,M5199)</f>
      </c>
      <c r="M5200" s="183" t="str">
        <f>L5200*(1-K5200)</f>
      </c>
    </row>
    <row r="5201">
      <c r="A5201" t="s">
        <v>167</v>
      </c>
      <c r="B5201" t="s">
        <v>257</v>
      </c>
      <c r="C5201" s="35" t="s">
        <v>259</v>
      </c>
      <c r="D5201" t="s">
        <v>530</v>
      </c>
      <c r="E5201" t="s">
        <v>548</v>
      </c>
      <c r="F5201" s="176" t="n">
        <v>2050</v>
      </c>
      <c r="G5201" s="177" t="n">
        <v>69</v>
      </c>
      <c r="H5201" s="178" t="n">
        <v>24826.9173278174</v>
      </c>
      <c r="I5201" s="179" t="n">
        <v>3222174.1473361</v>
      </c>
      <c r="J5201" s="180" t="str">
        <f>IF(I5201&gt;0,H5201/I5201,0)</f>
      </c>
      <c r="K5201" s="181" t="str">
        <f>1-EXP(-J5201)</f>
      </c>
      <c r="L5201" s="182" t="str">
        <f>IF(G5201=30,1,M5200)</f>
      </c>
      <c r="M5201" s="183" t="str">
        <f>L5201*(1-K5201)</f>
      </c>
    </row>
    <row r="5202">
      <c r="A5202" t="s">
        <v>167</v>
      </c>
      <c r="B5202" t="s">
        <v>289</v>
      </c>
      <c r="C5202" s="35" t="s">
        <v>458</v>
      </c>
      <c r="D5202" t="s">
        <v>530</v>
      </c>
      <c r="E5202" t="s">
        <v>548</v>
      </c>
      <c r="F5202" s="176" t="n">
        <v>2025</v>
      </c>
      <c r="G5202" s="177" t="n">
        <v>30</v>
      </c>
      <c r="H5202" s="178" t="n">
        <v>917.590685097224</v>
      </c>
      <c r="I5202" s="179" t="n">
        <v>4325986.88866595</v>
      </c>
      <c r="J5202" s="180" t="str">
        <f>IF(I5202&gt;0,H5202/I5202,0)</f>
      </c>
      <c r="K5202" s="181" t="str">
        <f>1-EXP(-J5202)</f>
      </c>
      <c r="L5202" s="182" t="str">
        <f>IF(G5202=30,1,M5201)</f>
      </c>
      <c r="M5202" s="183" t="str">
        <f>L5202*(1-K5202)</f>
      </c>
    </row>
    <row r="5203">
      <c r="A5203" t="s">
        <v>167</v>
      </c>
      <c r="B5203" t="s">
        <v>289</v>
      </c>
      <c r="C5203" s="35" t="s">
        <v>458</v>
      </c>
      <c r="D5203" t="s">
        <v>530</v>
      </c>
      <c r="E5203" t="s">
        <v>548</v>
      </c>
      <c r="F5203" s="176" t="n">
        <v>2025</v>
      </c>
      <c r="G5203" s="177" t="n">
        <v>31</v>
      </c>
      <c r="H5203" s="178" t="n">
        <v>1309.86703368126</v>
      </c>
      <c r="I5203" s="179" t="n">
        <v>4272907.51906144</v>
      </c>
      <c r="J5203" s="180" t="str">
        <f>IF(I5203&gt;0,H5203/I5203,0)</f>
      </c>
      <c r="K5203" s="181" t="str">
        <f>1-EXP(-J5203)</f>
      </c>
      <c r="L5203" s="182" t="str">
        <f>IF(G5203=30,1,M5202)</f>
      </c>
      <c r="M5203" s="183" t="str">
        <f>L5203*(1-K5203)</f>
      </c>
    </row>
    <row r="5204">
      <c r="A5204" t="s">
        <v>167</v>
      </c>
      <c r="B5204" t="s">
        <v>289</v>
      </c>
      <c r="C5204" s="35" t="s">
        <v>458</v>
      </c>
      <c r="D5204" t="s">
        <v>530</v>
      </c>
      <c r="E5204" t="s">
        <v>548</v>
      </c>
      <c r="F5204" s="176" t="n">
        <v>2025</v>
      </c>
      <c r="G5204" s="177" t="n">
        <v>32</v>
      </c>
      <c r="H5204" s="178" t="n">
        <v>1349.75707427824</v>
      </c>
      <c r="I5204" s="179" t="n">
        <v>4222809.06483288</v>
      </c>
      <c r="J5204" s="180" t="str">
        <f>IF(I5204&gt;0,H5204/I5204,0)</f>
      </c>
      <c r="K5204" s="181" t="str">
        <f>1-EXP(-J5204)</f>
      </c>
      <c r="L5204" s="182" t="str">
        <f>IF(G5204=30,1,M5203)</f>
      </c>
      <c r="M5204" s="183" t="str">
        <f>L5204*(1-K5204)</f>
      </c>
    </row>
    <row r="5205">
      <c r="A5205" t="s">
        <v>167</v>
      </c>
      <c r="B5205" t="s">
        <v>289</v>
      </c>
      <c r="C5205" s="35" t="s">
        <v>458</v>
      </c>
      <c r="D5205" t="s">
        <v>530</v>
      </c>
      <c r="E5205" t="s">
        <v>548</v>
      </c>
      <c r="F5205" s="176" t="n">
        <v>2025</v>
      </c>
      <c r="G5205" s="177" t="n">
        <v>33</v>
      </c>
      <c r="H5205" s="178" t="n">
        <v>1419.19299888798</v>
      </c>
      <c r="I5205" s="179" t="n">
        <v>4208311.49077587</v>
      </c>
      <c r="J5205" s="180" t="str">
        <f>IF(I5205&gt;0,H5205/I5205,0)</f>
      </c>
      <c r="K5205" s="181" t="str">
        <f>1-EXP(-J5205)</f>
      </c>
      <c r="L5205" s="182" t="str">
        <f>IF(G5205=30,1,M5204)</f>
      </c>
      <c r="M5205" s="183" t="str">
        <f>L5205*(1-K5205)</f>
      </c>
    </row>
    <row r="5206">
      <c r="A5206" t="s">
        <v>167</v>
      </c>
      <c r="B5206" t="s">
        <v>289</v>
      </c>
      <c r="C5206" s="35" t="s">
        <v>458</v>
      </c>
      <c r="D5206" t="s">
        <v>530</v>
      </c>
      <c r="E5206" t="s">
        <v>548</v>
      </c>
      <c r="F5206" s="176" t="n">
        <v>2025</v>
      </c>
      <c r="G5206" s="177" t="n">
        <v>34</v>
      </c>
      <c r="H5206" s="178" t="n">
        <v>1510.97985928696</v>
      </c>
      <c r="I5206" s="179" t="n">
        <v>4188390.23191874</v>
      </c>
      <c r="J5206" s="180" t="str">
        <f>IF(I5206&gt;0,H5206/I5206,0)</f>
      </c>
      <c r="K5206" s="181" t="str">
        <f>1-EXP(-J5206)</f>
      </c>
      <c r="L5206" s="182" t="str">
        <f>IF(G5206=30,1,M5205)</f>
      </c>
      <c r="M5206" s="183" t="str">
        <f>L5206*(1-K5206)</f>
      </c>
    </row>
    <row r="5207">
      <c r="A5207" t="s">
        <v>167</v>
      </c>
      <c r="B5207" t="s">
        <v>289</v>
      </c>
      <c r="C5207" s="35" t="s">
        <v>458</v>
      </c>
      <c r="D5207" t="s">
        <v>530</v>
      </c>
      <c r="E5207" t="s">
        <v>548</v>
      </c>
      <c r="F5207" s="176" t="n">
        <v>2025</v>
      </c>
      <c r="G5207" s="177" t="n">
        <v>35</v>
      </c>
      <c r="H5207" s="178" t="n">
        <v>1631.10903285005</v>
      </c>
      <c r="I5207" s="179" t="n">
        <v>4172291.59254628</v>
      </c>
      <c r="J5207" s="180" t="str">
        <f>IF(I5207&gt;0,H5207/I5207,0)</f>
      </c>
      <c r="K5207" s="181" t="str">
        <f>1-EXP(-J5207)</f>
      </c>
      <c r="L5207" s="182" t="str">
        <f>IF(G5207=30,1,M5206)</f>
      </c>
      <c r="M5207" s="183" t="str">
        <f>L5207*(1-K5207)</f>
      </c>
    </row>
    <row r="5208">
      <c r="A5208" t="s">
        <v>167</v>
      </c>
      <c r="B5208" t="s">
        <v>289</v>
      </c>
      <c r="C5208" s="35" t="s">
        <v>458</v>
      </c>
      <c r="D5208" t="s">
        <v>530</v>
      </c>
      <c r="E5208" t="s">
        <v>548</v>
      </c>
      <c r="F5208" s="176" t="n">
        <v>2025</v>
      </c>
      <c r="G5208" s="177" t="n">
        <v>36</v>
      </c>
      <c r="H5208" s="178" t="n">
        <v>2229.74299223844</v>
      </c>
      <c r="I5208" s="179" t="n">
        <v>4179862.94602308</v>
      </c>
      <c r="J5208" s="180" t="str">
        <f>IF(I5208&gt;0,H5208/I5208,0)</f>
      </c>
      <c r="K5208" s="181" t="str">
        <f>1-EXP(-J5208)</f>
      </c>
      <c r="L5208" s="182" t="str">
        <f>IF(G5208=30,1,M5207)</f>
      </c>
      <c r="M5208" s="183" t="str">
        <f>L5208*(1-K5208)</f>
      </c>
    </row>
    <row r="5209">
      <c r="A5209" t="s">
        <v>167</v>
      </c>
      <c r="B5209" t="s">
        <v>289</v>
      </c>
      <c r="C5209" s="35" t="s">
        <v>458</v>
      </c>
      <c r="D5209" t="s">
        <v>530</v>
      </c>
      <c r="E5209" t="s">
        <v>548</v>
      </c>
      <c r="F5209" s="176" t="n">
        <v>2025</v>
      </c>
      <c r="G5209" s="177" t="n">
        <v>37</v>
      </c>
      <c r="H5209" s="178" t="n">
        <v>2512.84582179859</v>
      </c>
      <c r="I5209" s="179" t="n">
        <v>4141888.97093107</v>
      </c>
      <c r="J5209" s="180" t="str">
        <f>IF(I5209&gt;0,H5209/I5209,0)</f>
      </c>
      <c r="K5209" s="181" t="str">
        <f>1-EXP(-J5209)</f>
      </c>
      <c r="L5209" s="182" t="str">
        <f>IF(G5209=30,1,M5208)</f>
      </c>
      <c r="M5209" s="183" t="str">
        <f>L5209*(1-K5209)</f>
      </c>
    </row>
    <row r="5210">
      <c r="A5210" t="s">
        <v>167</v>
      </c>
      <c r="B5210" t="s">
        <v>289</v>
      </c>
      <c r="C5210" s="35" t="s">
        <v>458</v>
      </c>
      <c r="D5210" t="s">
        <v>530</v>
      </c>
      <c r="E5210" t="s">
        <v>548</v>
      </c>
      <c r="F5210" s="176" t="n">
        <v>2025</v>
      </c>
      <c r="G5210" s="177" t="n">
        <v>38</v>
      </c>
      <c r="H5210" s="178" t="n">
        <v>2815.53815004383</v>
      </c>
      <c r="I5210" s="179" t="n">
        <v>4095336.76092129</v>
      </c>
      <c r="J5210" s="180" t="str">
        <f>IF(I5210&gt;0,H5210/I5210,0)</f>
      </c>
      <c r="K5210" s="181" t="str">
        <f>1-EXP(-J5210)</f>
      </c>
      <c r="L5210" s="182" t="str">
        <f>IF(G5210=30,1,M5209)</f>
      </c>
      <c r="M5210" s="183" t="str">
        <f>L5210*(1-K5210)</f>
      </c>
    </row>
    <row r="5211">
      <c r="A5211" t="s">
        <v>167</v>
      </c>
      <c r="B5211" t="s">
        <v>289</v>
      </c>
      <c r="C5211" s="35" t="s">
        <v>458</v>
      </c>
      <c r="D5211" t="s">
        <v>530</v>
      </c>
      <c r="E5211" t="s">
        <v>548</v>
      </c>
      <c r="F5211" s="176" t="n">
        <v>2025</v>
      </c>
      <c r="G5211" s="177" t="n">
        <v>39</v>
      </c>
      <c r="H5211" s="178" t="n">
        <v>3074.21812377033</v>
      </c>
      <c r="I5211" s="179" t="n">
        <v>4111651.35785956</v>
      </c>
      <c r="J5211" s="180" t="str">
        <f>IF(I5211&gt;0,H5211/I5211,0)</f>
      </c>
      <c r="K5211" s="181" t="str">
        <f>1-EXP(-J5211)</f>
      </c>
      <c r="L5211" s="182" t="str">
        <f>IF(G5211=30,1,M5210)</f>
      </c>
      <c r="M5211" s="183" t="str">
        <f>L5211*(1-K5211)</f>
      </c>
    </row>
    <row r="5212">
      <c r="A5212" t="s">
        <v>167</v>
      </c>
      <c r="B5212" t="s">
        <v>289</v>
      </c>
      <c r="C5212" s="35" t="s">
        <v>458</v>
      </c>
      <c r="D5212" t="s">
        <v>530</v>
      </c>
      <c r="E5212" t="s">
        <v>548</v>
      </c>
      <c r="F5212" s="176" t="n">
        <v>2025</v>
      </c>
      <c r="G5212" s="177" t="n">
        <v>40</v>
      </c>
      <c r="H5212" s="178" t="n">
        <v>3465.9808665666</v>
      </c>
      <c r="I5212" s="179" t="n">
        <v>4186115.0552511</v>
      </c>
      <c r="J5212" s="180" t="str">
        <f>IF(I5212&gt;0,H5212/I5212,0)</f>
      </c>
      <c r="K5212" s="181" t="str">
        <f>1-EXP(-J5212)</f>
      </c>
      <c r="L5212" s="182" t="str">
        <f>IF(G5212=30,1,M5211)</f>
      </c>
      <c r="M5212" s="183" t="str">
        <f>L5212*(1-K5212)</f>
      </c>
    </row>
    <row r="5213">
      <c r="A5213" t="s">
        <v>167</v>
      </c>
      <c r="B5213" t="s">
        <v>289</v>
      </c>
      <c r="C5213" s="35" t="s">
        <v>458</v>
      </c>
      <c r="D5213" t="s">
        <v>530</v>
      </c>
      <c r="E5213" t="s">
        <v>548</v>
      </c>
      <c r="F5213" s="176" t="n">
        <v>2025</v>
      </c>
      <c r="G5213" s="177" t="n">
        <v>41</v>
      </c>
      <c r="H5213" s="178" t="n">
        <v>4701.86576681402</v>
      </c>
      <c r="I5213" s="179" t="n">
        <v>4219085.53767691</v>
      </c>
      <c r="J5213" s="180" t="str">
        <f>IF(I5213&gt;0,H5213/I5213,0)</f>
      </c>
      <c r="K5213" s="181" t="str">
        <f>1-EXP(-J5213)</f>
      </c>
      <c r="L5213" s="182" t="str">
        <f>IF(G5213=30,1,M5212)</f>
      </c>
      <c r="M5213" s="183" t="str">
        <f>L5213*(1-K5213)</f>
      </c>
    </row>
    <row r="5214">
      <c r="A5214" t="s">
        <v>167</v>
      </c>
      <c r="B5214" t="s">
        <v>289</v>
      </c>
      <c r="C5214" s="35" t="s">
        <v>458</v>
      </c>
      <c r="D5214" t="s">
        <v>530</v>
      </c>
      <c r="E5214" t="s">
        <v>548</v>
      </c>
      <c r="F5214" s="176" t="n">
        <v>2025</v>
      </c>
      <c r="G5214" s="177" t="n">
        <v>42</v>
      </c>
      <c r="H5214" s="178" t="n">
        <v>5031.61378237188</v>
      </c>
      <c r="I5214" s="179" t="n">
        <v>4191595.47539914</v>
      </c>
      <c r="J5214" s="180" t="str">
        <f>IF(I5214&gt;0,H5214/I5214,0)</f>
      </c>
      <c r="K5214" s="181" t="str">
        <f>1-EXP(-J5214)</f>
      </c>
      <c r="L5214" s="182" t="str">
        <f>IF(G5214=30,1,M5213)</f>
      </c>
      <c r="M5214" s="183" t="str">
        <f>L5214*(1-K5214)</f>
      </c>
    </row>
    <row r="5215">
      <c r="A5215" t="s">
        <v>167</v>
      </c>
      <c r="B5215" t="s">
        <v>289</v>
      </c>
      <c r="C5215" s="35" t="s">
        <v>458</v>
      </c>
      <c r="D5215" t="s">
        <v>530</v>
      </c>
      <c r="E5215" t="s">
        <v>548</v>
      </c>
      <c r="F5215" s="176" t="n">
        <v>2025</v>
      </c>
      <c r="G5215" s="177" t="n">
        <v>43</v>
      </c>
      <c r="H5215" s="178" t="n">
        <v>5401.92401042373</v>
      </c>
      <c r="I5215" s="179" t="n">
        <v>4139440.44203932</v>
      </c>
      <c r="J5215" s="180" t="str">
        <f>IF(I5215&gt;0,H5215/I5215,0)</f>
      </c>
      <c r="K5215" s="181" t="str">
        <f>1-EXP(-J5215)</f>
      </c>
      <c r="L5215" s="182" t="str">
        <f>IF(G5215=30,1,M5214)</f>
      </c>
      <c r="M5215" s="183" t="str">
        <f>L5215*(1-K5215)</f>
      </c>
    </row>
    <row r="5216">
      <c r="A5216" t="s">
        <v>167</v>
      </c>
      <c r="B5216" t="s">
        <v>289</v>
      </c>
      <c r="C5216" s="35" t="s">
        <v>458</v>
      </c>
      <c r="D5216" t="s">
        <v>530</v>
      </c>
      <c r="E5216" t="s">
        <v>548</v>
      </c>
      <c r="F5216" s="176" t="n">
        <v>2025</v>
      </c>
      <c r="G5216" s="177" t="n">
        <v>44</v>
      </c>
      <c r="H5216" s="178" t="n">
        <v>5382.08056177863</v>
      </c>
      <c r="I5216" s="179" t="n">
        <v>4079738.57202421</v>
      </c>
      <c r="J5216" s="180" t="str">
        <f>IF(I5216&gt;0,H5216/I5216,0)</f>
      </c>
      <c r="K5216" s="181" t="str">
        <f>1-EXP(-J5216)</f>
      </c>
      <c r="L5216" s="182" t="str">
        <f>IF(G5216=30,1,M5215)</f>
      </c>
      <c r="M5216" s="183" t="str">
        <f>L5216*(1-K5216)</f>
      </c>
    </row>
    <row r="5217">
      <c r="A5217" t="s">
        <v>167</v>
      </c>
      <c r="B5217" t="s">
        <v>289</v>
      </c>
      <c r="C5217" s="35" t="s">
        <v>458</v>
      </c>
      <c r="D5217" t="s">
        <v>530</v>
      </c>
      <c r="E5217" t="s">
        <v>548</v>
      </c>
      <c r="F5217" s="176" t="n">
        <v>2025</v>
      </c>
      <c r="G5217" s="177" t="n">
        <v>45</v>
      </c>
      <c r="H5217" s="178" t="n">
        <v>5502.7096943622</v>
      </c>
      <c r="I5217" s="179" t="n">
        <v>4025863.72277551</v>
      </c>
      <c r="J5217" s="180" t="str">
        <f>IF(I5217&gt;0,H5217/I5217,0)</f>
      </c>
      <c r="K5217" s="181" t="str">
        <f>1-EXP(-J5217)</f>
      </c>
      <c r="L5217" s="182" t="str">
        <f>IF(G5217=30,1,M5216)</f>
      </c>
      <c r="M5217" s="183" t="str">
        <f>L5217*(1-K5217)</f>
      </c>
    </row>
    <row r="5218">
      <c r="A5218" t="s">
        <v>167</v>
      </c>
      <c r="B5218" t="s">
        <v>289</v>
      </c>
      <c r="C5218" s="35" t="s">
        <v>458</v>
      </c>
      <c r="D5218" t="s">
        <v>530</v>
      </c>
      <c r="E5218" t="s">
        <v>548</v>
      </c>
      <c r="F5218" s="176" t="n">
        <v>2025</v>
      </c>
      <c r="G5218" s="177" t="n">
        <v>46</v>
      </c>
      <c r="H5218" s="178" t="n">
        <v>6546.4338251416</v>
      </c>
      <c r="I5218" s="179" t="n">
        <v>3958714.57853372</v>
      </c>
      <c r="J5218" s="180" t="str">
        <f>IF(I5218&gt;0,H5218/I5218,0)</f>
      </c>
      <c r="K5218" s="181" t="str">
        <f>1-EXP(-J5218)</f>
      </c>
      <c r="L5218" s="182" t="str">
        <f>IF(G5218=30,1,M5217)</f>
      </c>
      <c r="M5218" s="183" t="str">
        <f>L5218*(1-K5218)</f>
      </c>
    </row>
    <row r="5219">
      <c r="A5219" t="s">
        <v>167</v>
      </c>
      <c r="B5219" t="s">
        <v>289</v>
      </c>
      <c r="C5219" s="35" t="s">
        <v>458</v>
      </c>
      <c r="D5219" t="s">
        <v>530</v>
      </c>
      <c r="E5219" t="s">
        <v>548</v>
      </c>
      <c r="F5219" s="176" t="n">
        <v>2025</v>
      </c>
      <c r="G5219" s="177" t="n">
        <v>47</v>
      </c>
      <c r="H5219" s="178" t="n">
        <v>6840.45720842555</v>
      </c>
      <c r="I5219" s="179" t="n">
        <v>3867221.83436784</v>
      </c>
      <c r="J5219" s="180" t="str">
        <f>IF(I5219&gt;0,H5219/I5219,0)</f>
      </c>
      <c r="K5219" s="181" t="str">
        <f>1-EXP(-J5219)</f>
      </c>
      <c r="L5219" s="182" t="str">
        <f>IF(G5219=30,1,M5218)</f>
      </c>
      <c r="M5219" s="183" t="str">
        <f>L5219*(1-K5219)</f>
      </c>
    </row>
    <row r="5220">
      <c r="A5220" t="s">
        <v>167</v>
      </c>
      <c r="B5220" t="s">
        <v>289</v>
      </c>
      <c r="C5220" s="35" t="s">
        <v>458</v>
      </c>
      <c r="D5220" t="s">
        <v>530</v>
      </c>
      <c r="E5220" t="s">
        <v>548</v>
      </c>
      <c r="F5220" s="176" t="n">
        <v>2025</v>
      </c>
      <c r="G5220" s="177" t="n">
        <v>48</v>
      </c>
      <c r="H5220" s="178" t="n">
        <v>7181.08740770039</v>
      </c>
      <c r="I5220" s="179" t="n">
        <v>3779945.04493843</v>
      </c>
      <c r="J5220" s="180" t="str">
        <f>IF(I5220&gt;0,H5220/I5220,0)</f>
      </c>
      <c r="K5220" s="181" t="str">
        <f>1-EXP(-J5220)</f>
      </c>
      <c r="L5220" s="182" t="str">
        <f>IF(G5220=30,1,M5219)</f>
      </c>
      <c r="M5220" s="183" t="str">
        <f>L5220*(1-K5220)</f>
      </c>
    </row>
    <row r="5221">
      <c r="A5221" t="s">
        <v>167</v>
      </c>
      <c r="B5221" t="s">
        <v>289</v>
      </c>
      <c r="C5221" s="35" t="s">
        <v>458</v>
      </c>
      <c r="D5221" t="s">
        <v>530</v>
      </c>
      <c r="E5221" t="s">
        <v>548</v>
      </c>
      <c r="F5221" s="176" t="n">
        <v>2025</v>
      </c>
      <c r="G5221" s="177" t="n">
        <v>49</v>
      </c>
      <c r="H5221" s="178" t="n">
        <v>7517.21644702936</v>
      </c>
      <c r="I5221" s="179" t="n">
        <v>3708728.35201075</v>
      </c>
      <c r="J5221" s="180" t="str">
        <f>IF(I5221&gt;0,H5221/I5221,0)</f>
      </c>
      <c r="K5221" s="181" t="str">
        <f>1-EXP(-J5221)</f>
      </c>
      <c r="L5221" s="182" t="str">
        <f>IF(G5221=30,1,M5220)</f>
      </c>
      <c r="M5221" s="183" t="str">
        <f>L5221*(1-K5221)</f>
      </c>
    </row>
    <row r="5222">
      <c r="A5222" t="s">
        <v>167</v>
      </c>
      <c r="B5222" t="s">
        <v>289</v>
      </c>
      <c r="C5222" s="35" t="s">
        <v>458</v>
      </c>
      <c r="D5222" t="s">
        <v>530</v>
      </c>
      <c r="E5222" t="s">
        <v>548</v>
      </c>
      <c r="F5222" s="176" t="n">
        <v>2025</v>
      </c>
      <c r="G5222" s="177" t="n">
        <v>50</v>
      </c>
      <c r="H5222" s="178" t="n">
        <v>7886.90556915495</v>
      </c>
      <c r="I5222" s="179" t="n">
        <v>3624871.1799818</v>
      </c>
      <c r="J5222" s="180" t="str">
        <f>IF(I5222&gt;0,H5222/I5222,0)</f>
      </c>
      <c r="K5222" s="181" t="str">
        <f>1-EXP(-J5222)</f>
      </c>
      <c r="L5222" s="182" t="str">
        <f>IF(G5222=30,1,M5221)</f>
      </c>
      <c r="M5222" s="183" t="str">
        <f>L5222*(1-K5222)</f>
      </c>
    </row>
    <row r="5223">
      <c r="A5223" t="s">
        <v>167</v>
      </c>
      <c r="B5223" t="s">
        <v>289</v>
      </c>
      <c r="C5223" s="35" t="s">
        <v>458</v>
      </c>
      <c r="D5223" t="s">
        <v>530</v>
      </c>
      <c r="E5223" t="s">
        <v>548</v>
      </c>
      <c r="F5223" s="176" t="n">
        <v>2025</v>
      </c>
      <c r="G5223" s="177" t="n">
        <v>51</v>
      </c>
      <c r="H5223" s="178" t="n">
        <v>8898.95339915906</v>
      </c>
      <c r="I5223" s="179" t="n">
        <v>3557342.55604149</v>
      </c>
      <c r="J5223" s="180" t="str">
        <f>IF(I5223&gt;0,H5223/I5223,0)</f>
      </c>
      <c r="K5223" s="181" t="str">
        <f>1-EXP(-J5223)</f>
      </c>
      <c r="L5223" s="182" t="str">
        <f>IF(G5223=30,1,M5222)</f>
      </c>
      <c r="M5223" s="183" t="str">
        <f>L5223*(1-K5223)</f>
      </c>
    </row>
    <row r="5224">
      <c r="A5224" t="s">
        <v>167</v>
      </c>
      <c r="B5224" t="s">
        <v>289</v>
      </c>
      <c r="C5224" s="35" t="s">
        <v>458</v>
      </c>
      <c r="D5224" t="s">
        <v>530</v>
      </c>
      <c r="E5224" t="s">
        <v>548</v>
      </c>
      <c r="F5224" s="176" t="n">
        <v>2025</v>
      </c>
      <c r="G5224" s="177" t="n">
        <v>52</v>
      </c>
      <c r="H5224" s="178" t="n">
        <v>9774.86688063523</v>
      </c>
      <c r="I5224" s="179" t="n">
        <v>3491434.41814585</v>
      </c>
      <c r="J5224" s="180" t="str">
        <f>IF(I5224&gt;0,H5224/I5224,0)</f>
      </c>
      <c r="K5224" s="181" t="str">
        <f>1-EXP(-J5224)</f>
      </c>
      <c r="L5224" s="182" t="str">
        <f>IF(G5224=30,1,M5223)</f>
      </c>
      <c r="M5224" s="183" t="str">
        <f>L5224*(1-K5224)</f>
      </c>
    </row>
    <row r="5225">
      <c r="A5225" t="s">
        <v>167</v>
      </c>
      <c r="B5225" t="s">
        <v>289</v>
      </c>
      <c r="C5225" s="35" t="s">
        <v>458</v>
      </c>
      <c r="D5225" t="s">
        <v>530</v>
      </c>
      <c r="E5225" t="s">
        <v>548</v>
      </c>
      <c r="F5225" s="176" t="n">
        <v>2025</v>
      </c>
      <c r="G5225" s="177" t="n">
        <v>53</v>
      </c>
      <c r="H5225" s="178" t="n">
        <v>10509.9629781244</v>
      </c>
      <c r="I5225" s="179" t="n">
        <v>3403336.79509204</v>
      </c>
      <c r="J5225" s="180" t="str">
        <f>IF(I5225&gt;0,H5225/I5225,0)</f>
      </c>
      <c r="K5225" s="181" t="str">
        <f>1-EXP(-J5225)</f>
      </c>
      <c r="L5225" s="182" t="str">
        <f>IF(G5225=30,1,M5224)</f>
      </c>
      <c r="M5225" s="183" t="str">
        <f>L5225*(1-K5225)</f>
      </c>
    </row>
    <row r="5226">
      <c r="A5226" t="s">
        <v>167</v>
      </c>
      <c r="B5226" t="s">
        <v>289</v>
      </c>
      <c r="C5226" s="35" t="s">
        <v>458</v>
      </c>
      <c r="D5226" t="s">
        <v>530</v>
      </c>
      <c r="E5226" t="s">
        <v>548</v>
      </c>
      <c r="F5226" s="176" t="n">
        <v>2025</v>
      </c>
      <c r="G5226" s="177" t="n">
        <v>54</v>
      </c>
      <c r="H5226" s="178" t="n">
        <v>11305.1014065791</v>
      </c>
      <c r="I5226" s="179" t="n">
        <v>3326094.6925646</v>
      </c>
      <c r="J5226" s="180" t="str">
        <f>IF(I5226&gt;0,H5226/I5226,0)</f>
      </c>
      <c r="K5226" s="181" t="str">
        <f>1-EXP(-J5226)</f>
      </c>
      <c r="L5226" s="182" t="str">
        <f>IF(G5226=30,1,M5225)</f>
      </c>
      <c r="M5226" s="183" t="str">
        <f>L5226*(1-K5226)</f>
      </c>
    </row>
    <row r="5227">
      <c r="A5227" t="s">
        <v>167</v>
      </c>
      <c r="B5227" t="s">
        <v>289</v>
      </c>
      <c r="C5227" s="35" t="s">
        <v>458</v>
      </c>
      <c r="D5227" t="s">
        <v>530</v>
      </c>
      <c r="E5227" t="s">
        <v>548</v>
      </c>
      <c r="F5227" s="176" t="n">
        <v>2025</v>
      </c>
      <c r="G5227" s="177" t="n">
        <v>55</v>
      </c>
      <c r="H5227" s="178" t="n">
        <v>12154.7172514233</v>
      </c>
      <c r="I5227" s="179" t="n">
        <v>3246660.00176131</v>
      </c>
      <c r="J5227" s="180" t="str">
        <f>IF(I5227&gt;0,H5227/I5227,0)</f>
      </c>
      <c r="K5227" s="181" t="str">
        <f>1-EXP(-J5227)</f>
      </c>
      <c r="L5227" s="182" t="str">
        <f>IF(G5227=30,1,M5226)</f>
      </c>
      <c r="M5227" s="183" t="str">
        <f>L5227*(1-K5227)</f>
      </c>
    </row>
    <row r="5228">
      <c r="A5228" t="s">
        <v>167</v>
      </c>
      <c r="B5228" t="s">
        <v>289</v>
      </c>
      <c r="C5228" s="35" t="s">
        <v>458</v>
      </c>
      <c r="D5228" t="s">
        <v>530</v>
      </c>
      <c r="E5228" t="s">
        <v>548</v>
      </c>
      <c r="F5228" s="176" t="n">
        <v>2025</v>
      </c>
      <c r="G5228" s="177" t="n">
        <v>56</v>
      </c>
      <c r="H5228" s="178" t="n">
        <v>13299.2312306</v>
      </c>
      <c r="I5228" s="179" t="n">
        <v>3151194.36458849</v>
      </c>
      <c r="J5228" s="180" t="str">
        <f>IF(I5228&gt;0,H5228/I5228,0)</f>
      </c>
      <c r="K5228" s="181" t="str">
        <f>1-EXP(-J5228)</f>
      </c>
      <c r="L5228" s="182" t="str">
        <f>IF(G5228=30,1,M5227)</f>
      </c>
      <c r="M5228" s="183" t="str">
        <f>L5228*(1-K5228)</f>
      </c>
    </row>
    <row r="5229">
      <c r="A5229" t="s">
        <v>167</v>
      </c>
      <c r="B5229" t="s">
        <v>289</v>
      </c>
      <c r="C5229" s="35" t="s">
        <v>458</v>
      </c>
      <c r="D5229" t="s">
        <v>530</v>
      </c>
      <c r="E5229" t="s">
        <v>548</v>
      </c>
      <c r="F5229" s="176" t="n">
        <v>2025</v>
      </c>
      <c r="G5229" s="177" t="n">
        <v>57</v>
      </c>
      <c r="H5229" s="178" t="n">
        <v>14351.675078404</v>
      </c>
      <c r="I5229" s="179" t="n">
        <v>3049212.35271836</v>
      </c>
      <c r="J5229" s="180" t="str">
        <f>IF(I5229&gt;0,H5229/I5229,0)</f>
      </c>
      <c r="K5229" s="181" t="str">
        <f>1-EXP(-J5229)</f>
      </c>
      <c r="L5229" s="182" t="str">
        <f>IF(G5229=30,1,M5228)</f>
      </c>
      <c r="M5229" s="183" t="str">
        <f>L5229*(1-K5229)</f>
      </c>
    </row>
    <row r="5230">
      <c r="A5230" t="s">
        <v>167</v>
      </c>
      <c r="B5230" t="s">
        <v>289</v>
      </c>
      <c r="C5230" s="35" t="s">
        <v>458</v>
      </c>
      <c r="D5230" t="s">
        <v>530</v>
      </c>
      <c r="E5230" t="s">
        <v>548</v>
      </c>
      <c r="F5230" s="176" t="n">
        <v>2025</v>
      </c>
      <c r="G5230" s="177" t="n">
        <v>58</v>
      </c>
      <c r="H5230" s="178" t="n">
        <v>15595.0944384552</v>
      </c>
      <c r="I5230" s="179" t="n">
        <v>2949517.4934811</v>
      </c>
      <c r="J5230" s="180" t="str">
        <f>IF(I5230&gt;0,H5230/I5230,0)</f>
      </c>
      <c r="K5230" s="181" t="str">
        <f>1-EXP(-J5230)</f>
      </c>
      <c r="L5230" s="182" t="str">
        <f>IF(G5230=30,1,M5229)</f>
      </c>
      <c r="M5230" s="183" t="str">
        <f>L5230*(1-K5230)</f>
      </c>
    </row>
    <row r="5231">
      <c r="A5231" t="s">
        <v>167</v>
      </c>
      <c r="B5231" t="s">
        <v>289</v>
      </c>
      <c r="C5231" s="35" t="s">
        <v>458</v>
      </c>
      <c r="D5231" t="s">
        <v>530</v>
      </c>
      <c r="E5231" t="s">
        <v>548</v>
      </c>
      <c r="F5231" s="176" t="n">
        <v>2025</v>
      </c>
      <c r="G5231" s="177" t="n">
        <v>59</v>
      </c>
      <c r="H5231" s="178" t="n">
        <v>16202.064651662</v>
      </c>
      <c r="I5231" s="179" t="n">
        <v>2836556.01410306</v>
      </c>
      <c r="J5231" s="180" t="str">
        <f>IF(I5231&gt;0,H5231/I5231,0)</f>
      </c>
      <c r="K5231" s="181" t="str">
        <f>1-EXP(-J5231)</f>
      </c>
      <c r="L5231" s="182" t="str">
        <f>IF(G5231=30,1,M5230)</f>
      </c>
      <c r="M5231" s="183" t="str">
        <f>L5231*(1-K5231)</f>
      </c>
    </row>
    <row r="5232">
      <c r="A5232" t="s">
        <v>167</v>
      </c>
      <c r="B5232" t="s">
        <v>289</v>
      </c>
      <c r="C5232" s="35" t="s">
        <v>458</v>
      </c>
      <c r="D5232" t="s">
        <v>530</v>
      </c>
      <c r="E5232" t="s">
        <v>548</v>
      </c>
      <c r="F5232" s="176" t="n">
        <v>2025</v>
      </c>
      <c r="G5232" s="177" t="n">
        <v>60</v>
      </c>
      <c r="H5232" s="178" t="n">
        <v>16946.8059392282</v>
      </c>
      <c r="I5232" s="179" t="n">
        <v>2711118.09864361</v>
      </c>
      <c r="J5232" s="180" t="str">
        <f>IF(I5232&gt;0,H5232/I5232,0)</f>
      </c>
      <c r="K5232" s="181" t="str">
        <f>1-EXP(-J5232)</f>
      </c>
      <c r="L5232" s="182" t="str">
        <f>IF(G5232=30,1,M5231)</f>
      </c>
      <c r="M5232" s="183" t="str">
        <f>L5232*(1-K5232)</f>
      </c>
    </row>
    <row r="5233">
      <c r="A5233" t="s">
        <v>167</v>
      </c>
      <c r="B5233" t="s">
        <v>289</v>
      </c>
      <c r="C5233" s="35" t="s">
        <v>458</v>
      </c>
      <c r="D5233" t="s">
        <v>530</v>
      </c>
      <c r="E5233" t="s">
        <v>548</v>
      </c>
      <c r="F5233" s="176" t="n">
        <v>2025</v>
      </c>
      <c r="G5233" s="177" t="n">
        <v>61</v>
      </c>
      <c r="H5233" s="178" t="n">
        <v>18450.210281467</v>
      </c>
      <c r="I5233" s="179" t="n">
        <v>2587587.36436335</v>
      </c>
      <c r="J5233" s="180" t="str">
        <f>IF(I5233&gt;0,H5233/I5233,0)</f>
      </c>
      <c r="K5233" s="181" t="str">
        <f>1-EXP(-J5233)</f>
      </c>
      <c r="L5233" s="182" t="str">
        <f>IF(G5233=30,1,M5232)</f>
      </c>
      <c r="M5233" s="183" t="str">
        <f>L5233*(1-K5233)</f>
      </c>
    </row>
    <row r="5234">
      <c r="A5234" t="s">
        <v>167</v>
      </c>
      <c r="B5234" t="s">
        <v>289</v>
      </c>
      <c r="C5234" s="35" t="s">
        <v>458</v>
      </c>
      <c r="D5234" t="s">
        <v>530</v>
      </c>
      <c r="E5234" t="s">
        <v>548</v>
      </c>
      <c r="F5234" s="176" t="n">
        <v>2025</v>
      </c>
      <c r="G5234" s="177" t="n">
        <v>62</v>
      </c>
      <c r="H5234" s="178" t="n">
        <v>19677.3237313904</v>
      </c>
      <c r="I5234" s="179" t="n">
        <v>2464801.4290322</v>
      </c>
      <c r="J5234" s="180" t="str">
        <f>IF(I5234&gt;0,H5234/I5234,0)</f>
      </c>
      <c r="K5234" s="181" t="str">
        <f>1-EXP(-J5234)</f>
      </c>
      <c r="L5234" s="182" t="str">
        <f>IF(G5234=30,1,M5233)</f>
      </c>
      <c r="M5234" s="183" t="str">
        <f>L5234*(1-K5234)</f>
      </c>
    </row>
    <row r="5235">
      <c r="A5235" t="s">
        <v>167</v>
      </c>
      <c r="B5235" t="s">
        <v>289</v>
      </c>
      <c r="C5235" s="35" t="s">
        <v>458</v>
      </c>
      <c r="D5235" t="s">
        <v>530</v>
      </c>
      <c r="E5235" t="s">
        <v>548</v>
      </c>
      <c r="F5235" s="176" t="n">
        <v>2025</v>
      </c>
      <c r="G5235" s="177" t="n">
        <v>63</v>
      </c>
      <c r="H5235" s="178" t="n">
        <v>20920.7622932092</v>
      </c>
      <c r="I5235" s="179" t="n">
        <v>2342092.62121014</v>
      </c>
      <c r="J5235" s="180" t="str">
        <f>IF(I5235&gt;0,H5235/I5235,0)</f>
      </c>
      <c r="K5235" s="181" t="str">
        <f>1-EXP(-J5235)</f>
      </c>
      <c r="L5235" s="182" t="str">
        <f>IF(G5235=30,1,M5234)</f>
      </c>
      <c r="M5235" s="183" t="str">
        <f>L5235*(1-K5235)</f>
      </c>
    </row>
    <row r="5236">
      <c r="A5236" t="s">
        <v>167</v>
      </c>
      <c r="B5236" t="s">
        <v>289</v>
      </c>
      <c r="C5236" s="35" t="s">
        <v>458</v>
      </c>
      <c r="D5236" t="s">
        <v>530</v>
      </c>
      <c r="E5236" t="s">
        <v>548</v>
      </c>
      <c r="F5236" s="176" t="n">
        <v>2025</v>
      </c>
      <c r="G5236" s="177" t="n">
        <v>64</v>
      </c>
      <c r="H5236" s="178" t="n">
        <v>22271.3392679207</v>
      </c>
      <c r="I5236" s="179" t="n">
        <v>2218148.70530253</v>
      </c>
      <c r="J5236" s="180" t="str">
        <f>IF(I5236&gt;0,H5236/I5236,0)</f>
      </c>
      <c r="K5236" s="181" t="str">
        <f>1-EXP(-J5236)</f>
      </c>
      <c r="L5236" s="182" t="str">
        <f>IF(G5236=30,1,M5235)</f>
      </c>
      <c r="M5236" s="183" t="str">
        <f>L5236*(1-K5236)</f>
      </c>
    </row>
    <row r="5237">
      <c r="A5237" t="s">
        <v>167</v>
      </c>
      <c r="B5237" t="s">
        <v>289</v>
      </c>
      <c r="C5237" s="35" t="s">
        <v>458</v>
      </c>
      <c r="D5237" t="s">
        <v>530</v>
      </c>
      <c r="E5237" t="s">
        <v>548</v>
      </c>
      <c r="F5237" s="176" t="n">
        <v>2025</v>
      </c>
      <c r="G5237" s="177" t="n">
        <v>65</v>
      </c>
      <c r="H5237" s="178" t="n">
        <v>23438.2414927242</v>
      </c>
      <c r="I5237" s="179" t="n">
        <v>2089504.47083457</v>
      </c>
      <c r="J5237" s="180" t="str">
        <f>IF(I5237&gt;0,H5237/I5237,0)</f>
      </c>
      <c r="K5237" s="181" t="str">
        <f>1-EXP(-J5237)</f>
      </c>
      <c r="L5237" s="182" t="str">
        <f>IF(G5237=30,1,M5236)</f>
      </c>
      <c r="M5237" s="183" t="str">
        <f>L5237*(1-K5237)</f>
      </c>
    </row>
    <row r="5238">
      <c r="A5238" t="s">
        <v>167</v>
      </c>
      <c r="B5238" t="s">
        <v>289</v>
      </c>
      <c r="C5238" s="35" t="s">
        <v>458</v>
      </c>
      <c r="D5238" t="s">
        <v>530</v>
      </c>
      <c r="E5238" t="s">
        <v>548</v>
      </c>
      <c r="F5238" s="176" t="n">
        <v>2025</v>
      </c>
      <c r="G5238" s="177" t="n">
        <v>66</v>
      </c>
      <c r="H5238" s="178" t="n">
        <v>24126.7818928826</v>
      </c>
      <c r="I5238" s="179" t="n">
        <v>1956080.13586195</v>
      </c>
      <c r="J5238" s="180" t="str">
        <f>IF(I5238&gt;0,H5238/I5238,0)</f>
      </c>
      <c r="K5238" s="181" t="str">
        <f>1-EXP(-J5238)</f>
      </c>
      <c r="L5238" s="182" t="str">
        <f>IF(G5238=30,1,M5237)</f>
      </c>
      <c r="M5238" s="183" t="str">
        <f>L5238*(1-K5238)</f>
      </c>
    </row>
    <row r="5239">
      <c r="A5239" t="s">
        <v>167</v>
      </c>
      <c r="B5239" t="s">
        <v>289</v>
      </c>
      <c r="C5239" s="35" t="s">
        <v>458</v>
      </c>
      <c r="D5239" t="s">
        <v>530</v>
      </c>
      <c r="E5239" t="s">
        <v>548</v>
      </c>
      <c r="F5239" s="176" t="n">
        <v>2025</v>
      </c>
      <c r="G5239" s="177" t="n">
        <v>67</v>
      </c>
      <c r="H5239" s="178" t="n">
        <v>20820.7805482185</v>
      </c>
      <c r="I5239" s="179" t="n">
        <v>1821534.82128253</v>
      </c>
      <c r="J5239" s="180" t="str">
        <f>IF(I5239&gt;0,H5239/I5239,0)</f>
      </c>
      <c r="K5239" s="181" t="str">
        <f>1-EXP(-J5239)</f>
      </c>
      <c r="L5239" s="182" t="str">
        <f>IF(G5239=30,1,M5238)</f>
      </c>
      <c r="M5239" s="183" t="str">
        <f>L5239*(1-K5239)</f>
      </c>
    </row>
    <row r="5240">
      <c r="A5240" t="s">
        <v>167</v>
      </c>
      <c r="B5240" t="s">
        <v>289</v>
      </c>
      <c r="C5240" s="35" t="s">
        <v>458</v>
      </c>
      <c r="D5240" t="s">
        <v>530</v>
      </c>
      <c r="E5240" t="s">
        <v>548</v>
      </c>
      <c r="F5240" s="176" t="n">
        <v>2025</v>
      </c>
      <c r="G5240" s="177" t="n">
        <v>68</v>
      </c>
      <c r="H5240" s="178" t="n">
        <v>20444.7848920998</v>
      </c>
      <c r="I5240" s="179" t="n">
        <v>1697547.88166791</v>
      </c>
      <c r="J5240" s="180" t="str">
        <f>IF(I5240&gt;0,H5240/I5240,0)</f>
      </c>
      <c r="K5240" s="181" t="str">
        <f>1-EXP(-J5240)</f>
      </c>
      <c r="L5240" s="182" t="str">
        <f>IF(G5240=30,1,M5239)</f>
      </c>
      <c r="M5240" s="183" t="str">
        <f>L5240*(1-K5240)</f>
      </c>
    </row>
    <row r="5241">
      <c r="A5241" t="s">
        <v>167</v>
      </c>
      <c r="B5241" t="s">
        <v>289</v>
      </c>
      <c r="C5241" s="35" t="s">
        <v>458</v>
      </c>
      <c r="D5241" t="s">
        <v>530</v>
      </c>
      <c r="E5241" t="s">
        <v>548</v>
      </c>
      <c r="F5241" s="176" t="n">
        <v>2025</v>
      </c>
      <c r="G5241" s="177" t="n">
        <v>69</v>
      </c>
      <c r="H5241" s="178" t="n">
        <v>20115.6471487543</v>
      </c>
      <c r="I5241" s="179" t="n">
        <v>1580975.51377417</v>
      </c>
      <c r="J5241" s="180" t="str">
        <f>IF(I5241&gt;0,H5241/I5241,0)</f>
      </c>
      <c r="K5241" s="181" t="str">
        <f>1-EXP(-J5241)</f>
      </c>
      <c r="L5241" s="182" t="str">
        <f>IF(G5241=30,1,M5240)</f>
      </c>
      <c r="M5241" s="183" t="str">
        <f>L5241*(1-K5241)</f>
      </c>
    </row>
    <row r="5242">
      <c r="A5242" t="s">
        <v>167</v>
      </c>
      <c r="B5242" t="s">
        <v>289</v>
      </c>
      <c r="C5242" s="35" t="s">
        <v>458</v>
      </c>
      <c r="D5242" t="s">
        <v>530</v>
      </c>
      <c r="E5242" t="s">
        <v>548</v>
      </c>
      <c r="F5242" s="176" t="n">
        <v>2026</v>
      </c>
      <c r="G5242" s="177" t="n">
        <v>30</v>
      </c>
      <c r="H5242" s="178" t="n">
        <v>913.572668853014</v>
      </c>
      <c r="I5242" s="179" t="n">
        <v>4382720.68474212</v>
      </c>
      <c r="J5242" s="180" t="str">
        <f>IF(I5242&gt;0,H5242/I5242,0)</f>
      </c>
      <c r="K5242" s="181" t="str">
        <f>1-EXP(-J5242)</f>
      </c>
      <c r="L5242" s="182" t="str">
        <f>IF(G5242=30,1,M5241)</f>
      </c>
      <c r="M5242" s="183" t="str">
        <f>L5242*(1-K5242)</f>
      </c>
    </row>
    <row r="5243">
      <c r="A5243" t="s">
        <v>167</v>
      </c>
      <c r="B5243" t="s">
        <v>289</v>
      </c>
      <c r="C5243" s="35" t="s">
        <v>458</v>
      </c>
      <c r="D5243" t="s">
        <v>530</v>
      </c>
      <c r="E5243" t="s">
        <v>548</v>
      </c>
      <c r="F5243" s="176" t="n">
        <v>2026</v>
      </c>
      <c r="G5243" s="177" t="n">
        <v>31</v>
      </c>
      <c r="H5243" s="178" t="n">
        <v>1289.62163337681</v>
      </c>
      <c r="I5243" s="179" t="n">
        <v>4319604.7020793</v>
      </c>
      <c r="J5243" s="180" t="str">
        <f>IF(I5243&gt;0,H5243/I5243,0)</f>
      </c>
      <c r="K5243" s="181" t="str">
        <f>1-EXP(-J5243)</f>
      </c>
      <c r="L5243" s="182" t="str">
        <f>IF(G5243=30,1,M5242)</f>
      </c>
      <c r="M5243" s="183" t="str">
        <f>L5243*(1-K5243)</f>
      </c>
    </row>
    <row r="5244">
      <c r="A5244" t="s">
        <v>167</v>
      </c>
      <c r="B5244" t="s">
        <v>289</v>
      </c>
      <c r="C5244" s="35" t="s">
        <v>458</v>
      </c>
      <c r="D5244" t="s">
        <v>530</v>
      </c>
      <c r="E5244" t="s">
        <v>548</v>
      </c>
      <c r="F5244" s="176" t="n">
        <v>2026</v>
      </c>
      <c r="G5244" s="177" t="n">
        <v>32</v>
      </c>
      <c r="H5244" s="178" t="n">
        <v>1313.40699249741</v>
      </c>
      <c r="I5244" s="179" t="n">
        <v>4266455.78371159</v>
      </c>
      <c r="J5244" s="180" t="str">
        <f>IF(I5244&gt;0,H5244/I5244,0)</f>
      </c>
      <c r="K5244" s="181" t="str">
        <f>1-EXP(-J5244)</f>
      </c>
      <c r="L5244" s="182" t="str">
        <f>IF(G5244=30,1,M5243)</f>
      </c>
      <c r="M5244" s="183" t="str">
        <f>L5244*(1-K5244)</f>
      </c>
    </row>
    <row r="5245">
      <c r="A5245" t="s">
        <v>167</v>
      </c>
      <c r="B5245" t="s">
        <v>289</v>
      </c>
      <c r="C5245" s="35" t="s">
        <v>458</v>
      </c>
      <c r="D5245" t="s">
        <v>530</v>
      </c>
      <c r="E5245" t="s">
        <v>548</v>
      </c>
      <c r="F5245" s="176" t="n">
        <v>2026</v>
      </c>
      <c r="G5245" s="177" t="n">
        <v>33</v>
      </c>
      <c r="H5245" s="178" t="n">
        <v>1372.92057642312</v>
      </c>
      <c r="I5245" s="179" t="n">
        <v>4216175.87973027</v>
      </c>
      <c r="J5245" s="180" t="str">
        <f>IF(I5245&gt;0,H5245/I5245,0)</f>
      </c>
      <c r="K5245" s="181" t="str">
        <f>1-EXP(-J5245)</f>
      </c>
      <c r="L5245" s="182" t="str">
        <f>IF(G5245=30,1,M5244)</f>
      </c>
      <c r="M5245" s="183" t="str">
        <f>L5245*(1-K5245)</f>
      </c>
    </row>
    <row r="5246">
      <c r="A5246" t="s">
        <v>167</v>
      </c>
      <c r="B5246" t="s">
        <v>289</v>
      </c>
      <c r="C5246" s="35" t="s">
        <v>458</v>
      </c>
      <c r="D5246" t="s">
        <v>530</v>
      </c>
      <c r="E5246" t="s">
        <v>548</v>
      </c>
      <c r="F5246" s="176" t="n">
        <v>2026</v>
      </c>
      <c r="G5246" s="177" t="n">
        <v>34</v>
      </c>
      <c r="H5246" s="178" t="n">
        <v>1448.78579433002</v>
      </c>
      <c r="I5246" s="179" t="n">
        <v>4201385.47680128</v>
      </c>
      <c r="J5246" s="180" t="str">
        <f>IF(I5246&gt;0,H5246/I5246,0)</f>
      </c>
      <c r="K5246" s="181" t="str">
        <f>1-EXP(-J5246)</f>
      </c>
      <c r="L5246" s="182" t="str">
        <f>IF(G5246=30,1,M5245)</f>
      </c>
      <c r="M5246" s="183" t="str">
        <f>L5246*(1-K5246)</f>
      </c>
    </row>
    <row r="5247">
      <c r="A5247" t="s">
        <v>167</v>
      </c>
      <c r="B5247" t="s">
        <v>289</v>
      </c>
      <c r="C5247" s="35" t="s">
        <v>458</v>
      </c>
      <c r="D5247" t="s">
        <v>530</v>
      </c>
      <c r="E5247" t="s">
        <v>548</v>
      </c>
      <c r="F5247" s="176" t="n">
        <v>2026</v>
      </c>
      <c r="G5247" s="177" t="n">
        <v>35</v>
      </c>
      <c r="H5247" s="178" t="n">
        <v>1565.65965903921</v>
      </c>
      <c r="I5247" s="179" t="n">
        <v>4181111.11977782</v>
      </c>
      <c r="J5247" s="180" t="str">
        <f>IF(I5247&gt;0,H5247/I5247,0)</f>
      </c>
      <c r="K5247" s="181" t="str">
        <f>1-EXP(-J5247)</f>
      </c>
      <c r="L5247" s="182" t="str">
        <f>IF(G5247=30,1,M5246)</f>
      </c>
      <c r="M5247" s="183" t="str">
        <f>L5247*(1-K5247)</f>
      </c>
    </row>
    <row r="5248">
      <c r="A5248" t="s">
        <v>167</v>
      </c>
      <c r="B5248" t="s">
        <v>289</v>
      </c>
      <c r="C5248" s="35" t="s">
        <v>458</v>
      </c>
      <c r="D5248" t="s">
        <v>530</v>
      </c>
      <c r="E5248" t="s">
        <v>548</v>
      </c>
      <c r="F5248" s="176" t="n">
        <v>2026</v>
      </c>
      <c r="G5248" s="177" t="n">
        <v>36</v>
      </c>
      <c r="H5248" s="178" t="n">
        <v>2105.45320897826</v>
      </c>
      <c r="I5248" s="179" t="n">
        <v>4164574.15073782</v>
      </c>
      <c r="J5248" s="180" t="str">
        <f>IF(I5248&gt;0,H5248/I5248,0)</f>
      </c>
      <c r="K5248" s="181" t="str">
        <f>1-EXP(-J5248)</f>
      </c>
      <c r="L5248" s="182" t="str">
        <f>IF(G5248=30,1,M5247)</f>
      </c>
      <c r="M5248" s="183" t="str">
        <f>L5248*(1-K5248)</f>
      </c>
    </row>
    <row r="5249">
      <c r="A5249" t="s">
        <v>167</v>
      </c>
      <c r="B5249" t="s">
        <v>289</v>
      </c>
      <c r="C5249" s="35" t="s">
        <v>458</v>
      </c>
      <c r="D5249" t="s">
        <v>530</v>
      </c>
      <c r="E5249" t="s">
        <v>548</v>
      </c>
      <c r="F5249" s="176" t="n">
        <v>2026</v>
      </c>
      <c r="G5249" s="177" t="n">
        <v>37</v>
      </c>
      <c r="H5249" s="178" t="n">
        <v>2315.98697182501</v>
      </c>
      <c r="I5249" s="179" t="n">
        <v>4171610.51751442</v>
      </c>
      <c r="J5249" s="180" t="str">
        <f>IF(I5249&gt;0,H5249/I5249,0)</f>
      </c>
      <c r="K5249" s="181" t="str">
        <f>1-EXP(-J5249)</f>
      </c>
      <c r="L5249" s="182" t="str">
        <f>IF(G5249=30,1,M5248)</f>
      </c>
      <c r="M5249" s="183" t="str">
        <f>L5249*(1-K5249)</f>
      </c>
    </row>
    <row r="5250">
      <c r="A5250" t="s">
        <v>167</v>
      </c>
      <c r="B5250" t="s">
        <v>289</v>
      </c>
      <c r="C5250" s="35" t="s">
        <v>458</v>
      </c>
      <c r="D5250" t="s">
        <v>530</v>
      </c>
      <c r="E5250" t="s">
        <v>548</v>
      </c>
      <c r="F5250" s="176" t="n">
        <v>2026</v>
      </c>
      <c r="G5250" s="177" t="n">
        <v>38</v>
      </c>
      <c r="H5250" s="178" t="n">
        <v>2616.81218815686</v>
      </c>
      <c r="I5250" s="179" t="n">
        <v>4132993.20304903</v>
      </c>
      <c r="J5250" s="180" t="str">
        <f>IF(I5250&gt;0,H5250/I5250,0)</f>
      </c>
      <c r="K5250" s="181" t="str">
        <f>1-EXP(-J5250)</f>
      </c>
      <c r="L5250" s="182" t="str">
        <f>IF(G5250=30,1,M5249)</f>
      </c>
      <c r="M5250" s="183" t="str">
        <f>L5250*(1-K5250)</f>
      </c>
    </row>
    <row r="5251">
      <c r="A5251" t="s">
        <v>167</v>
      </c>
      <c r="B5251" t="s">
        <v>289</v>
      </c>
      <c r="C5251" s="35" t="s">
        <v>458</v>
      </c>
      <c r="D5251" t="s">
        <v>530</v>
      </c>
      <c r="E5251" t="s">
        <v>548</v>
      </c>
      <c r="F5251" s="176" t="n">
        <v>2026</v>
      </c>
      <c r="G5251" s="177" t="n">
        <v>39</v>
      </c>
      <c r="H5251" s="178" t="n">
        <v>2828.19251908441</v>
      </c>
      <c r="I5251" s="179" t="n">
        <v>4085756.02599061</v>
      </c>
      <c r="J5251" s="180" t="str">
        <f>IF(I5251&gt;0,H5251/I5251,0)</f>
      </c>
      <c r="K5251" s="181" t="str">
        <f>1-EXP(-J5251)</f>
      </c>
      <c r="L5251" s="182" t="str">
        <f>IF(G5251=30,1,M5250)</f>
      </c>
      <c r="M5251" s="183" t="str">
        <f>L5251*(1-K5251)</f>
      </c>
    </row>
    <row r="5252">
      <c r="A5252" t="s">
        <v>167</v>
      </c>
      <c r="B5252" t="s">
        <v>289</v>
      </c>
      <c r="C5252" s="35" t="s">
        <v>458</v>
      </c>
      <c r="D5252" t="s">
        <v>530</v>
      </c>
      <c r="E5252" t="s">
        <v>548</v>
      </c>
      <c r="F5252" s="176" t="n">
        <v>2026</v>
      </c>
      <c r="G5252" s="177" t="n">
        <v>40</v>
      </c>
      <c r="H5252" s="178" t="n">
        <v>3155.17778560168</v>
      </c>
      <c r="I5252" s="179" t="n">
        <v>4101297.93424996</v>
      </c>
      <c r="J5252" s="180" t="str">
        <f>IF(I5252&gt;0,H5252/I5252,0)</f>
      </c>
      <c r="K5252" s="181" t="str">
        <f>1-EXP(-J5252)</f>
      </c>
      <c r="L5252" s="182" t="str">
        <f>IF(G5252=30,1,M5251)</f>
      </c>
      <c r="M5252" s="183" t="str">
        <f>L5252*(1-K5252)</f>
      </c>
    </row>
    <row r="5253">
      <c r="A5253" t="s">
        <v>167</v>
      </c>
      <c r="B5253" t="s">
        <v>289</v>
      </c>
      <c r="C5253" s="35" t="s">
        <v>458</v>
      </c>
      <c r="D5253" t="s">
        <v>530</v>
      </c>
      <c r="E5253" t="s">
        <v>548</v>
      </c>
      <c r="F5253" s="176" t="n">
        <v>2026</v>
      </c>
      <c r="G5253" s="177" t="n">
        <v>41</v>
      </c>
      <c r="H5253" s="178" t="n">
        <v>4304.22443958186</v>
      </c>
      <c r="I5253" s="179" t="n">
        <v>4174690.89311974</v>
      </c>
      <c r="J5253" s="180" t="str">
        <f>IF(I5253&gt;0,H5253/I5253,0)</f>
      </c>
      <c r="K5253" s="181" t="str">
        <f>1-EXP(-J5253)</f>
      </c>
      <c r="L5253" s="182" t="str">
        <f>IF(G5253=30,1,M5252)</f>
      </c>
      <c r="M5253" s="183" t="str">
        <f>L5253*(1-K5253)</f>
      </c>
    </row>
    <row r="5254">
      <c r="A5254" t="s">
        <v>167</v>
      </c>
      <c r="B5254" t="s">
        <v>289</v>
      </c>
      <c r="C5254" s="35" t="s">
        <v>458</v>
      </c>
      <c r="D5254" t="s">
        <v>530</v>
      </c>
      <c r="E5254" t="s">
        <v>548</v>
      </c>
      <c r="F5254" s="176" t="n">
        <v>2026</v>
      </c>
      <c r="G5254" s="177" t="n">
        <v>42</v>
      </c>
      <c r="H5254" s="178" t="n">
        <v>4880.63940599225</v>
      </c>
      <c r="I5254" s="179" t="n">
        <v>4206485.88342488</v>
      </c>
      <c r="J5254" s="180" t="str">
        <f>IF(I5254&gt;0,H5254/I5254,0)</f>
      </c>
      <c r="K5254" s="181" t="str">
        <f>1-EXP(-J5254)</f>
      </c>
      <c r="L5254" s="182" t="str">
        <f>IF(G5254=30,1,M5253)</f>
      </c>
      <c r="M5254" s="183" t="str">
        <f>L5254*(1-K5254)</f>
      </c>
    </row>
    <row r="5255">
      <c r="A5255" t="s">
        <v>167</v>
      </c>
      <c r="B5255" t="s">
        <v>289</v>
      </c>
      <c r="C5255" s="35" t="s">
        <v>458</v>
      </c>
      <c r="D5255" t="s">
        <v>530</v>
      </c>
      <c r="E5255" t="s">
        <v>548</v>
      </c>
      <c r="F5255" s="176" t="n">
        <v>2026</v>
      </c>
      <c r="G5255" s="177" t="n">
        <v>43</v>
      </c>
      <c r="H5255" s="178" t="n">
        <v>5280.37337899308</v>
      </c>
      <c r="I5255" s="179" t="n">
        <v>4178078.72738087</v>
      </c>
      <c r="J5255" s="180" t="str">
        <f>IF(I5255&gt;0,H5255/I5255,0)</f>
      </c>
      <c r="K5255" s="181" t="str">
        <f>1-EXP(-J5255)</f>
      </c>
      <c r="L5255" s="182" t="str">
        <f>IF(G5255=30,1,M5254)</f>
      </c>
      <c r="M5255" s="183" t="str">
        <f>L5255*(1-K5255)</f>
      </c>
    </row>
    <row r="5256">
      <c r="A5256" t="s">
        <v>167</v>
      </c>
      <c r="B5256" t="s">
        <v>289</v>
      </c>
      <c r="C5256" s="35" t="s">
        <v>458</v>
      </c>
      <c r="D5256" t="s">
        <v>530</v>
      </c>
      <c r="E5256" t="s">
        <v>548</v>
      </c>
      <c r="F5256" s="176" t="n">
        <v>2026</v>
      </c>
      <c r="G5256" s="177" t="n">
        <v>44</v>
      </c>
      <c r="H5256" s="178" t="n">
        <v>5361.85958275825</v>
      </c>
      <c r="I5256" s="179" t="n">
        <v>4124945.11650715</v>
      </c>
      <c r="J5256" s="180" t="str">
        <f>IF(I5256&gt;0,H5256/I5256,0)</f>
      </c>
      <c r="K5256" s="181" t="str">
        <f>1-EXP(-J5256)</f>
      </c>
      <c r="L5256" s="182" t="str">
        <f>IF(G5256=30,1,M5255)</f>
      </c>
      <c r="M5256" s="183" t="str">
        <f>L5256*(1-K5256)</f>
      </c>
    </row>
    <row r="5257">
      <c r="A5257" t="s">
        <v>167</v>
      </c>
      <c r="B5257" t="s">
        <v>289</v>
      </c>
      <c r="C5257" s="35" t="s">
        <v>458</v>
      </c>
      <c r="D5257" t="s">
        <v>530</v>
      </c>
      <c r="E5257" t="s">
        <v>548</v>
      </c>
      <c r="F5257" s="176" t="n">
        <v>2026</v>
      </c>
      <c r="G5257" s="177" t="n">
        <v>45</v>
      </c>
      <c r="H5257" s="178" t="n">
        <v>5512.68301169666</v>
      </c>
      <c r="I5257" s="179" t="n">
        <v>4064604.38969636</v>
      </c>
      <c r="J5257" s="180" t="str">
        <f>IF(I5257&gt;0,H5257/I5257,0)</f>
      </c>
      <c r="K5257" s="181" t="str">
        <f>1-EXP(-J5257)</f>
      </c>
      <c r="L5257" s="182" t="str">
        <f>IF(G5257=30,1,M5256)</f>
      </c>
      <c r="M5257" s="183" t="str">
        <f>L5257*(1-K5257)</f>
      </c>
    </row>
    <row r="5258">
      <c r="A5258" t="s">
        <v>167</v>
      </c>
      <c r="B5258" t="s">
        <v>289</v>
      </c>
      <c r="C5258" s="35" t="s">
        <v>458</v>
      </c>
      <c r="D5258" t="s">
        <v>530</v>
      </c>
      <c r="E5258" t="s">
        <v>548</v>
      </c>
      <c r="F5258" s="176" t="n">
        <v>2026</v>
      </c>
      <c r="G5258" s="177" t="n">
        <v>46</v>
      </c>
      <c r="H5258" s="178" t="n">
        <v>6565.93142702961</v>
      </c>
      <c r="I5258" s="179" t="n">
        <v>4009850.69818926</v>
      </c>
      <c r="J5258" s="180" t="str">
        <f>IF(I5258&gt;0,H5258/I5258,0)</f>
      </c>
      <c r="K5258" s="181" t="str">
        <f>1-EXP(-J5258)</f>
      </c>
      <c r="L5258" s="182" t="str">
        <f>IF(G5258=30,1,M5257)</f>
      </c>
      <c r="M5258" s="183" t="str">
        <f>L5258*(1-K5258)</f>
      </c>
    </row>
    <row r="5259">
      <c r="A5259" t="s">
        <v>167</v>
      </c>
      <c r="B5259" t="s">
        <v>289</v>
      </c>
      <c r="C5259" s="35" t="s">
        <v>458</v>
      </c>
      <c r="D5259" t="s">
        <v>530</v>
      </c>
      <c r="E5259" t="s">
        <v>548</v>
      </c>
      <c r="F5259" s="176" t="n">
        <v>2026</v>
      </c>
      <c r="G5259" s="177" t="n">
        <v>47</v>
      </c>
      <c r="H5259" s="178" t="n">
        <v>6861.58386734165</v>
      </c>
      <c r="I5259" s="179" t="n">
        <v>3941798.65002153</v>
      </c>
      <c r="J5259" s="180" t="str">
        <f>IF(I5259&gt;0,H5259/I5259,0)</f>
      </c>
      <c r="K5259" s="181" t="str">
        <f>1-EXP(-J5259)</f>
      </c>
      <c r="L5259" s="182" t="str">
        <f>IF(G5259=30,1,M5258)</f>
      </c>
      <c r="M5259" s="183" t="str">
        <f>L5259*(1-K5259)</f>
      </c>
    </row>
    <row r="5260">
      <c r="A5260" t="s">
        <v>167</v>
      </c>
      <c r="B5260" t="s">
        <v>289</v>
      </c>
      <c r="C5260" s="35" t="s">
        <v>458</v>
      </c>
      <c r="D5260" t="s">
        <v>530</v>
      </c>
      <c r="E5260" t="s">
        <v>548</v>
      </c>
      <c r="F5260" s="176" t="n">
        <v>2026</v>
      </c>
      <c r="G5260" s="177" t="n">
        <v>48</v>
      </c>
      <c r="H5260" s="178" t="n">
        <v>7237.10186908873</v>
      </c>
      <c r="I5260" s="179" t="n">
        <v>3849275.4894584</v>
      </c>
      <c r="J5260" s="180" t="str">
        <f>IF(I5260&gt;0,H5260/I5260,0)</f>
      </c>
      <c r="K5260" s="181" t="str">
        <f>1-EXP(-J5260)</f>
      </c>
      <c r="L5260" s="182" t="str">
        <f>IF(G5260=30,1,M5259)</f>
      </c>
      <c r="M5260" s="183" t="str">
        <f>L5260*(1-K5260)</f>
      </c>
    </row>
    <row r="5261">
      <c r="A5261" t="s">
        <v>167</v>
      </c>
      <c r="B5261" t="s">
        <v>289</v>
      </c>
      <c r="C5261" s="35" t="s">
        <v>458</v>
      </c>
      <c r="D5261" t="s">
        <v>530</v>
      </c>
      <c r="E5261" t="s">
        <v>548</v>
      </c>
      <c r="F5261" s="176" t="n">
        <v>2026</v>
      </c>
      <c r="G5261" s="177" t="n">
        <v>49</v>
      </c>
      <c r="H5261" s="178" t="n">
        <v>7418.22294678354</v>
      </c>
      <c r="I5261" s="179" t="n">
        <v>3760865.16908476</v>
      </c>
      <c r="J5261" s="180" t="str">
        <f>IF(I5261&gt;0,H5261/I5261,0)</f>
      </c>
      <c r="K5261" s="181" t="str">
        <f>1-EXP(-J5261)</f>
      </c>
      <c r="L5261" s="182" t="str">
        <f>IF(G5261=30,1,M5260)</f>
      </c>
      <c r="M5261" s="183" t="str">
        <f>L5261*(1-K5261)</f>
      </c>
    </row>
    <row r="5262">
      <c r="A5262" t="s">
        <v>167</v>
      </c>
      <c r="B5262" t="s">
        <v>289</v>
      </c>
      <c r="C5262" s="35" t="s">
        <v>458</v>
      </c>
      <c r="D5262" t="s">
        <v>530</v>
      </c>
      <c r="E5262" t="s">
        <v>548</v>
      </c>
      <c r="F5262" s="176" t="n">
        <v>2026</v>
      </c>
      <c r="G5262" s="177" t="n">
        <v>50</v>
      </c>
      <c r="H5262" s="178" t="n">
        <v>7821.96329235168</v>
      </c>
      <c r="I5262" s="179" t="n">
        <v>3688482.07813128</v>
      </c>
      <c r="J5262" s="180" t="str">
        <f>IF(I5262&gt;0,H5262/I5262,0)</f>
      </c>
      <c r="K5262" s="181" t="str">
        <f>1-EXP(-J5262)</f>
      </c>
      <c r="L5262" s="182" t="str">
        <f>IF(G5262=30,1,M5261)</f>
      </c>
      <c r="M5262" s="183" t="str">
        <f>L5262*(1-K5262)</f>
      </c>
    </row>
    <row r="5263">
      <c r="A5263" t="s">
        <v>167</v>
      </c>
      <c r="B5263" t="s">
        <v>289</v>
      </c>
      <c r="C5263" s="35" t="s">
        <v>458</v>
      </c>
      <c r="D5263" t="s">
        <v>530</v>
      </c>
      <c r="E5263" t="s">
        <v>548</v>
      </c>
      <c r="F5263" s="176" t="n">
        <v>2026</v>
      </c>
      <c r="G5263" s="177" t="n">
        <v>51</v>
      </c>
      <c r="H5263" s="178" t="n">
        <v>8716.7118174135</v>
      </c>
      <c r="I5263" s="179" t="n">
        <v>3603422.43860888</v>
      </c>
      <c r="J5263" s="180" t="str">
        <f>IF(I5263&gt;0,H5263/I5263,0)</f>
      </c>
      <c r="K5263" s="181" t="str">
        <f>1-EXP(-J5263)</f>
      </c>
      <c r="L5263" s="182" t="str">
        <f>IF(G5263=30,1,M5262)</f>
      </c>
      <c r="M5263" s="183" t="str">
        <f>L5263*(1-K5263)</f>
      </c>
    </row>
    <row r="5264">
      <c r="A5264" t="s">
        <v>167</v>
      </c>
      <c r="B5264" t="s">
        <v>289</v>
      </c>
      <c r="C5264" s="35" t="s">
        <v>458</v>
      </c>
      <c r="D5264" t="s">
        <v>530</v>
      </c>
      <c r="E5264" t="s">
        <v>548</v>
      </c>
      <c r="F5264" s="176" t="n">
        <v>2026</v>
      </c>
      <c r="G5264" s="177" t="n">
        <v>52</v>
      </c>
      <c r="H5264" s="178" t="n">
        <v>9269.8856600652</v>
      </c>
      <c r="I5264" s="179" t="n">
        <v>3534552.41966415</v>
      </c>
      <c r="J5264" s="180" t="str">
        <f>IF(I5264&gt;0,H5264/I5264,0)</f>
      </c>
      <c r="K5264" s="181" t="str">
        <f>1-EXP(-J5264)</f>
      </c>
      <c r="L5264" s="182" t="str">
        <f>IF(G5264=30,1,M5263)</f>
      </c>
      <c r="M5264" s="183" t="str">
        <f>L5264*(1-K5264)</f>
      </c>
    </row>
    <row r="5265">
      <c r="A5265" t="s">
        <v>167</v>
      </c>
      <c r="B5265" t="s">
        <v>289</v>
      </c>
      <c r="C5265" s="35" t="s">
        <v>458</v>
      </c>
      <c r="D5265" t="s">
        <v>530</v>
      </c>
      <c r="E5265" t="s">
        <v>548</v>
      </c>
      <c r="F5265" s="176" t="n">
        <v>2026</v>
      </c>
      <c r="G5265" s="177" t="n">
        <v>53</v>
      </c>
      <c r="H5265" s="178" t="n">
        <v>10134.8143141671</v>
      </c>
      <c r="I5265" s="179" t="n">
        <v>3466820.17600891</v>
      </c>
      <c r="J5265" s="180" t="str">
        <f>IF(I5265&gt;0,H5265/I5265,0)</f>
      </c>
      <c r="K5265" s="181" t="str">
        <f>1-EXP(-J5265)</f>
      </c>
      <c r="L5265" s="182" t="str">
        <f>IF(G5265=30,1,M5264)</f>
      </c>
      <c r="M5265" s="183" t="str">
        <f>L5265*(1-K5265)</f>
      </c>
    </row>
    <row r="5266">
      <c r="A5266" t="s">
        <v>167</v>
      </c>
      <c r="B5266" t="s">
        <v>289</v>
      </c>
      <c r="C5266" s="35" t="s">
        <v>458</v>
      </c>
      <c r="D5266" t="s">
        <v>530</v>
      </c>
      <c r="E5266" t="s">
        <v>548</v>
      </c>
      <c r="F5266" s="176" t="n">
        <v>2026</v>
      </c>
      <c r="G5266" s="177" t="n">
        <v>54</v>
      </c>
      <c r="H5266" s="178" t="n">
        <v>10961.1393043998</v>
      </c>
      <c r="I5266" s="179" t="n">
        <v>3377075.6806735</v>
      </c>
      <c r="J5266" s="180" t="str">
        <f>IF(I5266&gt;0,H5266/I5266,0)</f>
      </c>
      <c r="K5266" s="181" t="str">
        <f>1-EXP(-J5266)</f>
      </c>
      <c r="L5266" s="182" t="str">
        <f>IF(G5266=30,1,M5265)</f>
      </c>
      <c r="M5266" s="183" t="str">
        <f>L5266*(1-K5266)</f>
      </c>
    </row>
    <row r="5267">
      <c r="A5267" t="s">
        <v>167</v>
      </c>
      <c r="B5267" t="s">
        <v>289</v>
      </c>
      <c r="C5267" s="35" t="s">
        <v>458</v>
      </c>
      <c r="D5267" t="s">
        <v>530</v>
      </c>
      <c r="E5267" t="s">
        <v>548</v>
      </c>
      <c r="F5267" s="176" t="n">
        <v>2026</v>
      </c>
      <c r="G5267" s="177" t="n">
        <v>55</v>
      </c>
      <c r="H5267" s="178" t="n">
        <v>11794.7805124657</v>
      </c>
      <c r="I5267" s="179" t="n">
        <v>3298016.28363884</v>
      </c>
      <c r="J5267" s="180" t="str">
        <f>IF(I5267&gt;0,H5267/I5267,0)</f>
      </c>
      <c r="K5267" s="181" t="str">
        <f>1-EXP(-J5267)</f>
      </c>
      <c r="L5267" s="182" t="str">
        <f>IF(G5267=30,1,M5266)</f>
      </c>
      <c r="M5267" s="183" t="str">
        <f>L5267*(1-K5267)</f>
      </c>
    </row>
    <row r="5268">
      <c r="A5268" t="s">
        <v>167</v>
      </c>
      <c r="B5268" t="s">
        <v>289</v>
      </c>
      <c r="C5268" s="35" t="s">
        <v>458</v>
      </c>
      <c r="D5268" t="s">
        <v>530</v>
      </c>
      <c r="E5268" t="s">
        <v>548</v>
      </c>
      <c r="F5268" s="176" t="n">
        <v>2026</v>
      </c>
      <c r="G5268" s="177" t="n">
        <v>56</v>
      </c>
      <c r="H5268" s="178" t="n">
        <v>12866.8218463552</v>
      </c>
      <c r="I5268" s="179" t="n">
        <v>3216647.99305291</v>
      </c>
      <c r="J5268" s="180" t="str">
        <f>IF(I5268&gt;0,H5268/I5268,0)</f>
      </c>
      <c r="K5268" s="181" t="str">
        <f>1-EXP(-J5268)</f>
      </c>
      <c r="L5268" s="182" t="str">
        <f>IF(G5268=30,1,M5267)</f>
      </c>
      <c r="M5268" s="183" t="str">
        <f>L5268*(1-K5268)</f>
      </c>
    </row>
    <row r="5269">
      <c r="A5269" t="s">
        <v>167</v>
      </c>
      <c r="B5269" t="s">
        <v>289</v>
      </c>
      <c r="C5269" s="35" t="s">
        <v>458</v>
      </c>
      <c r="D5269" t="s">
        <v>530</v>
      </c>
      <c r="E5269" t="s">
        <v>548</v>
      </c>
      <c r="F5269" s="176" t="n">
        <v>2026</v>
      </c>
      <c r="G5269" s="177" t="n">
        <v>57</v>
      </c>
      <c r="H5269" s="178" t="n">
        <v>13782.522947728</v>
      </c>
      <c r="I5269" s="179" t="n">
        <v>3119233.31002719</v>
      </c>
      <c r="J5269" s="180" t="str">
        <f>IF(I5269&gt;0,H5269/I5269,0)</f>
      </c>
      <c r="K5269" s="181" t="str">
        <f>1-EXP(-J5269)</f>
      </c>
      <c r="L5269" s="182" t="str">
        <f>IF(G5269=30,1,M5268)</f>
      </c>
      <c r="M5269" s="183" t="str">
        <f>L5269*(1-K5269)</f>
      </c>
    </row>
    <row r="5270">
      <c r="A5270" t="s">
        <v>167</v>
      </c>
      <c r="B5270" t="s">
        <v>289</v>
      </c>
      <c r="C5270" s="35" t="s">
        <v>458</v>
      </c>
      <c r="D5270" t="s">
        <v>530</v>
      </c>
      <c r="E5270" t="s">
        <v>548</v>
      </c>
      <c r="F5270" s="176" t="n">
        <v>2026</v>
      </c>
      <c r="G5270" s="177" t="n">
        <v>58</v>
      </c>
      <c r="H5270" s="178" t="n">
        <v>14879.2350870452</v>
      </c>
      <c r="I5270" s="179" t="n">
        <v>3015150.56687348</v>
      </c>
      <c r="J5270" s="180" t="str">
        <f>IF(I5270&gt;0,H5270/I5270,0)</f>
      </c>
      <c r="K5270" s="181" t="str">
        <f>1-EXP(-J5270)</f>
      </c>
      <c r="L5270" s="182" t="str">
        <f>IF(G5270=30,1,M5269)</f>
      </c>
      <c r="M5270" s="183" t="str">
        <f>L5270*(1-K5270)</f>
      </c>
    </row>
    <row r="5271">
      <c r="A5271" t="s">
        <v>167</v>
      </c>
      <c r="B5271" t="s">
        <v>289</v>
      </c>
      <c r="C5271" s="35" t="s">
        <v>458</v>
      </c>
      <c r="D5271" t="s">
        <v>530</v>
      </c>
      <c r="E5271" t="s">
        <v>548</v>
      </c>
      <c r="F5271" s="176" t="n">
        <v>2026</v>
      </c>
      <c r="G5271" s="177" t="n">
        <v>59</v>
      </c>
      <c r="H5271" s="178" t="n">
        <v>15423.2923775465</v>
      </c>
      <c r="I5271" s="179" t="n">
        <v>2913103.18735483</v>
      </c>
      <c r="J5271" s="180" t="str">
        <f>IF(I5271&gt;0,H5271/I5271,0)</f>
      </c>
      <c r="K5271" s="181" t="str">
        <f>1-EXP(-J5271)</f>
      </c>
      <c r="L5271" s="182" t="str">
        <f>IF(G5271=30,1,M5270)</f>
      </c>
      <c r="M5271" s="183" t="str">
        <f>L5271*(1-K5271)</f>
      </c>
    </row>
    <row r="5272">
      <c r="A5272" t="s">
        <v>167</v>
      </c>
      <c r="B5272" t="s">
        <v>289</v>
      </c>
      <c r="C5272" s="35" t="s">
        <v>458</v>
      </c>
      <c r="D5272" t="s">
        <v>530</v>
      </c>
      <c r="E5272" t="s">
        <v>548</v>
      </c>
      <c r="F5272" s="176" t="n">
        <v>2026</v>
      </c>
      <c r="G5272" s="177" t="n">
        <v>60</v>
      </c>
      <c r="H5272" s="178" t="n">
        <v>16190.9479122578</v>
      </c>
      <c r="I5272" s="179" t="n">
        <v>2798514.85427916</v>
      </c>
      <c r="J5272" s="180" t="str">
        <f>IF(I5272&gt;0,H5272/I5272,0)</f>
      </c>
      <c r="K5272" s="181" t="str">
        <f>1-EXP(-J5272)</f>
      </c>
      <c r="L5272" s="182" t="str">
        <f>IF(G5272=30,1,M5271)</f>
      </c>
      <c r="M5272" s="183" t="str">
        <f>L5272*(1-K5272)</f>
      </c>
    </row>
    <row r="5273">
      <c r="A5273" t="s">
        <v>167</v>
      </c>
      <c r="B5273" t="s">
        <v>289</v>
      </c>
      <c r="C5273" s="35" t="s">
        <v>458</v>
      </c>
      <c r="D5273" t="s">
        <v>530</v>
      </c>
      <c r="E5273" t="s">
        <v>548</v>
      </c>
      <c r="F5273" s="176" t="n">
        <v>2026</v>
      </c>
      <c r="G5273" s="177" t="n">
        <v>61</v>
      </c>
      <c r="H5273" s="178" t="n">
        <v>17541.3729926107</v>
      </c>
      <c r="I5273" s="179" t="n">
        <v>2671395.75590517</v>
      </c>
      <c r="J5273" s="180" t="str">
        <f>IF(I5273&gt;0,H5273/I5273,0)</f>
      </c>
      <c r="K5273" s="181" t="str">
        <f>1-EXP(-J5273)</f>
      </c>
      <c r="L5273" s="182" t="str">
        <f>IF(G5273=30,1,M5272)</f>
      </c>
      <c r="M5273" s="183" t="str">
        <f>L5273*(1-K5273)</f>
      </c>
    </row>
    <row r="5274">
      <c r="A5274" t="s">
        <v>167</v>
      </c>
      <c r="B5274" t="s">
        <v>289</v>
      </c>
      <c r="C5274" s="35" t="s">
        <v>458</v>
      </c>
      <c r="D5274" t="s">
        <v>530</v>
      </c>
      <c r="E5274" t="s">
        <v>548</v>
      </c>
      <c r="F5274" s="176" t="n">
        <v>2026</v>
      </c>
      <c r="G5274" s="177" t="n">
        <v>62</v>
      </c>
      <c r="H5274" s="178" t="n">
        <v>18462.2138158776</v>
      </c>
      <c r="I5274" s="179" t="n">
        <v>2545899.3032479</v>
      </c>
      <c r="J5274" s="180" t="str">
        <f>IF(I5274&gt;0,H5274/I5274,0)</f>
      </c>
      <c r="K5274" s="181" t="str">
        <f>1-EXP(-J5274)</f>
      </c>
      <c r="L5274" s="182" t="str">
        <f>IF(G5274=30,1,M5273)</f>
      </c>
      <c r="M5274" s="183" t="str">
        <f>L5274*(1-K5274)</f>
      </c>
    </row>
    <row r="5275">
      <c r="A5275" t="s">
        <v>167</v>
      </c>
      <c r="B5275" t="s">
        <v>289</v>
      </c>
      <c r="C5275" s="35" t="s">
        <v>458</v>
      </c>
      <c r="D5275" t="s">
        <v>530</v>
      </c>
      <c r="E5275" t="s">
        <v>548</v>
      </c>
      <c r="F5275" s="176" t="n">
        <v>2026</v>
      </c>
      <c r="G5275" s="177" t="n">
        <v>63</v>
      </c>
      <c r="H5275" s="178" t="n">
        <v>19379.5966726955</v>
      </c>
      <c r="I5275" s="179" t="n">
        <v>2420908.63227283</v>
      </c>
      <c r="J5275" s="180" t="str">
        <f>IF(I5275&gt;0,H5275/I5275,0)</f>
      </c>
      <c r="K5275" s="181" t="str">
        <f>1-EXP(-J5275)</f>
      </c>
      <c r="L5275" s="182" t="str">
        <f>IF(G5275=30,1,M5274)</f>
      </c>
      <c r="M5275" s="183" t="str">
        <f>L5275*(1-K5275)</f>
      </c>
    </row>
    <row r="5276">
      <c r="A5276" t="s">
        <v>167</v>
      </c>
      <c r="B5276" t="s">
        <v>289</v>
      </c>
      <c r="C5276" s="35" t="s">
        <v>458</v>
      </c>
      <c r="D5276" t="s">
        <v>530</v>
      </c>
      <c r="E5276" t="s">
        <v>548</v>
      </c>
      <c r="F5276" s="176" t="n">
        <v>2026</v>
      </c>
      <c r="G5276" s="177" t="n">
        <v>64</v>
      </c>
      <c r="H5276" s="178" t="n">
        <v>20656.2742127112</v>
      </c>
      <c r="I5276" s="179" t="n">
        <v>2295992.04456352</v>
      </c>
      <c r="J5276" s="180" t="str">
        <f>IF(I5276&gt;0,H5276/I5276,0)</f>
      </c>
      <c r="K5276" s="181" t="str">
        <f>1-EXP(-J5276)</f>
      </c>
      <c r="L5276" s="182" t="str">
        <f>IF(G5276=30,1,M5275)</f>
      </c>
      <c r="M5276" s="183" t="str">
        <f>L5276*(1-K5276)</f>
      </c>
    </row>
    <row r="5277">
      <c r="A5277" t="s">
        <v>167</v>
      </c>
      <c r="B5277" t="s">
        <v>289</v>
      </c>
      <c r="C5277" s="35" t="s">
        <v>458</v>
      </c>
      <c r="D5277" t="s">
        <v>530</v>
      </c>
      <c r="E5277" t="s">
        <v>548</v>
      </c>
      <c r="F5277" s="176" t="n">
        <v>2026</v>
      </c>
      <c r="G5277" s="177" t="n">
        <v>65</v>
      </c>
      <c r="H5277" s="178" t="n">
        <v>21564.3893756074</v>
      </c>
      <c r="I5277" s="179" t="n">
        <v>2169761.62138445</v>
      </c>
      <c r="J5277" s="180" t="str">
        <f>IF(I5277&gt;0,H5277/I5277,0)</f>
      </c>
      <c r="K5277" s="181" t="str">
        <f>1-EXP(-J5277)</f>
      </c>
      <c r="L5277" s="182" t="str">
        <f>IF(G5277=30,1,M5276)</f>
      </c>
      <c r="M5277" s="183" t="str">
        <f>L5277*(1-K5277)</f>
      </c>
    </row>
    <row r="5278">
      <c r="A5278" t="s">
        <v>167</v>
      </c>
      <c r="B5278" t="s">
        <v>289</v>
      </c>
      <c r="C5278" s="35" t="s">
        <v>458</v>
      </c>
      <c r="D5278" t="s">
        <v>530</v>
      </c>
      <c r="E5278" t="s">
        <v>548</v>
      </c>
      <c r="F5278" s="176" t="n">
        <v>2026</v>
      </c>
      <c r="G5278" s="177" t="n">
        <v>66</v>
      </c>
      <c r="H5278" s="178" t="n">
        <v>21952.2689527493</v>
      </c>
      <c r="I5278" s="179" t="n">
        <v>2039116.6076838</v>
      </c>
      <c r="J5278" s="180" t="str">
        <f>IF(I5278&gt;0,H5278/I5278,0)</f>
      </c>
      <c r="K5278" s="181" t="str">
        <f>1-EXP(-J5278)</f>
      </c>
      <c r="L5278" s="182" t="str">
        <f>IF(G5278=30,1,M5277)</f>
      </c>
      <c r="M5278" s="183" t="str">
        <f>L5278*(1-K5278)</f>
      </c>
    </row>
    <row r="5279">
      <c r="A5279" t="s">
        <v>167</v>
      </c>
      <c r="B5279" t="s">
        <v>289</v>
      </c>
      <c r="C5279" s="35" t="s">
        <v>458</v>
      </c>
      <c r="D5279" t="s">
        <v>530</v>
      </c>
      <c r="E5279" t="s">
        <v>548</v>
      </c>
      <c r="F5279" s="176" t="n">
        <v>2026</v>
      </c>
      <c r="G5279" s="177" t="n">
        <v>67</v>
      </c>
      <c r="H5279" s="178" t="n">
        <v>22608.5870955847</v>
      </c>
      <c r="I5279" s="179" t="n">
        <v>1903872.08389444</v>
      </c>
      <c r="J5279" s="180" t="str">
        <f>IF(I5279&gt;0,H5279/I5279,0)</f>
      </c>
      <c r="K5279" s="181" t="str">
        <f>1-EXP(-J5279)</f>
      </c>
      <c r="L5279" s="182" t="str">
        <f>IF(G5279=30,1,M5278)</f>
      </c>
      <c r="M5279" s="183" t="str">
        <f>L5279*(1-K5279)</f>
      </c>
    </row>
    <row r="5280">
      <c r="A5280" t="s">
        <v>167</v>
      </c>
      <c r="B5280" t="s">
        <v>289</v>
      </c>
      <c r="C5280" s="35" t="s">
        <v>458</v>
      </c>
      <c r="D5280" t="s">
        <v>530</v>
      </c>
      <c r="E5280" t="s">
        <v>548</v>
      </c>
      <c r="F5280" s="176" t="n">
        <v>2026</v>
      </c>
      <c r="G5280" s="177" t="n">
        <v>68</v>
      </c>
      <c r="H5280" s="178" t="n">
        <v>20907.7078453746</v>
      </c>
      <c r="I5280" s="179" t="n">
        <v>1772127.34596222</v>
      </c>
      <c r="J5280" s="180" t="str">
        <f>IF(I5280&gt;0,H5280/I5280,0)</f>
      </c>
      <c r="K5280" s="181" t="str">
        <f>1-EXP(-J5280)</f>
      </c>
      <c r="L5280" s="182" t="str">
        <f>IF(G5280=30,1,M5279)</f>
      </c>
      <c r="M5280" s="183" t="str">
        <f>L5280*(1-K5280)</f>
      </c>
    </row>
    <row r="5281">
      <c r="A5281" t="s">
        <v>167</v>
      </c>
      <c r="B5281" t="s">
        <v>289</v>
      </c>
      <c r="C5281" s="35" t="s">
        <v>458</v>
      </c>
      <c r="D5281" t="s">
        <v>530</v>
      </c>
      <c r="E5281" t="s">
        <v>548</v>
      </c>
      <c r="F5281" s="176" t="n">
        <v>2026</v>
      </c>
      <c r="G5281" s="177" t="n">
        <v>69</v>
      </c>
      <c r="H5281" s="178" t="n">
        <v>20117.6141953111</v>
      </c>
      <c r="I5281" s="179" t="n">
        <v>1647966.36149799</v>
      </c>
      <c r="J5281" s="180" t="str">
        <f>IF(I5281&gt;0,H5281/I5281,0)</f>
      </c>
      <c r="K5281" s="181" t="str">
        <f>1-EXP(-J5281)</f>
      </c>
      <c r="L5281" s="182" t="str">
        <f>IF(G5281=30,1,M5280)</f>
      </c>
      <c r="M5281" s="183" t="str">
        <f>L5281*(1-K5281)</f>
      </c>
    </row>
    <row r="5282">
      <c r="A5282" t="s">
        <v>167</v>
      </c>
      <c r="B5282" t="s">
        <v>289</v>
      </c>
      <c r="C5282" s="35" t="s">
        <v>458</v>
      </c>
      <c r="D5282" t="s">
        <v>530</v>
      </c>
      <c r="E5282" t="s">
        <v>548</v>
      </c>
      <c r="F5282" s="176" t="n">
        <v>2027</v>
      </c>
      <c r="G5282" s="177" t="n">
        <v>30</v>
      </c>
      <c r="H5282" s="178" t="n">
        <v>906.167873383488</v>
      </c>
      <c r="I5282" s="179" t="n">
        <v>4437775.08529465</v>
      </c>
      <c r="J5282" s="180" t="str">
        <f>IF(I5282&gt;0,H5282/I5282,0)</f>
      </c>
      <c r="K5282" s="181" t="str">
        <f>1-EXP(-J5282)</f>
      </c>
      <c r="L5282" s="182" t="str">
        <f>IF(G5282=30,1,M5281)</f>
      </c>
      <c r="M5282" s="183" t="str">
        <f>L5282*(1-K5282)</f>
      </c>
    </row>
    <row r="5283">
      <c r="A5283" t="s">
        <v>167</v>
      </c>
      <c r="B5283" t="s">
        <v>289</v>
      </c>
      <c r="C5283" s="35" t="s">
        <v>458</v>
      </c>
      <c r="D5283" t="s">
        <v>530</v>
      </c>
      <c r="E5283" t="s">
        <v>548</v>
      </c>
      <c r="F5283" s="176" t="n">
        <v>2027</v>
      </c>
      <c r="G5283" s="177" t="n">
        <v>31</v>
      </c>
      <c r="H5283" s="178" t="n">
        <v>1280.91633942883</v>
      </c>
      <c r="I5283" s="179" t="n">
        <v>4376383.05829239</v>
      </c>
      <c r="J5283" s="180" t="str">
        <f>IF(I5283&gt;0,H5283/I5283,0)</f>
      </c>
      <c r="K5283" s="181" t="str">
        <f>1-EXP(-J5283)</f>
      </c>
      <c r="L5283" s="182" t="str">
        <f>IF(G5283=30,1,M5282)</f>
      </c>
      <c r="M5283" s="183" t="str">
        <f>L5283*(1-K5283)</f>
      </c>
    </row>
    <row r="5284">
      <c r="A5284" t="s">
        <v>167</v>
      </c>
      <c r="B5284" t="s">
        <v>289</v>
      </c>
      <c r="C5284" s="35" t="s">
        <v>458</v>
      </c>
      <c r="D5284" t="s">
        <v>530</v>
      </c>
      <c r="E5284" t="s">
        <v>548</v>
      </c>
      <c r="F5284" s="176" t="n">
        <v>2027</v>
      </c>
      <c r="G5284" s="177" t="n">
        <v>32</v>
      </c>
      <c r="H5284" s="178" t="n">
        <v>1293.2218887822</v>
      </c>
      <c r="I5284" s="179" t="n">
        <v>4313229.9052288</v>
      </c>
      <c r="J5284" s="180" t="str">
        <f>IF(I5284&gt;0,H5284/I5284,0)</f>
      </c>
      <c r="K5284" s="181" t="str">
        <f>1-EXP(-J5284)</f>
      </c>
      <c r="L5284" s="182" t="str">
        <f>IF(G5284=30,1,M5283)</f>
      </c>
      <c r="M5284" s="183" t="str">
        <f>L5284*(1-K5284)</f>
      </c>
    </row>
    <row r="5285">
      <c r="A5285" t="s">
        <v>167</v>
      </c>
      <c r="B5285" t="s">
        <v>289</v>
      </c>
      <c r="C5285" s="35" t="s">
        <v>458</v>
      </c>
      <c r="D5285" t="s">
        <v>530</v>
      </c>
      <c r="E5285" t="s">
        <v>548</v>
      </c>
      <c r="F5285" s="176" t="n">
        <v>2027</v>
      </c>
      <c r="G5285" s="177" t="n">
        <v>33</v>
      </c>
      <c r="H5285" s="178" t="n">
        <v>1337.37915392562</v>
      </c>
      <c r="I5285" s="179" t="n">
        <v>4259916.48045102</v>
      </c>
      <c r="J5285" s="180" t="str">
        <f>IF(I5285&gt;0,H5285/I5285,0)</f>
      </c>
      <c r="K5285" s="181" t="str">
        <f>1-EXP(-J5285)</f>
      </c>
      <c r="L5285" s="182" t="str">
        <f>IF(G5285=30,1,M5284)</f>
      </c>
      <c r="M5285" s="183" t="str">
        <f>L5285*(1-K5285)</f>
      </c>
    </row>
    <row r="5286">
      <c r="A5286" t="s">
        <v>167</v>
      </c>
      <c r="B5286" t="s">
        <v>289</v>
      </c>
      <c r="C5286" s="35" t="s">
        <v>458</v>
      </c>
      <c r="D5286" t="s">
        <v>530</v>
      </c>
      <c r="E5286" t="s">
        <v>548</v>
      </c>
      <c r="F5286" s="176" t="n">
        <v>2027</v>
      </c>
      <c r="G5286" s="177" t="n">
        <v>34</v>
      </c>
      <c r="H5286" s="178" t="n">
        <v>1403.40578668613</v>
      </c>
      <c r="I5286" s="179" t="n">
        <v>4209399.96652885</v>
      </c>
      <c r="J5286" s="180" t="str">
        <f>IF(I5286&gt;0,H5286/I5286,0)</f>
      </c>
      <c r="K5286" s="181" t="str">
        <f>1-EXP(-J5286)</f>
      </c>
      <c r="L5286" s="182" t="str">
        <f>IF(G5286=30,1,M5285)</f>
      </c>
      <c r="M5286" s="183" t="str">
        <f>L5286*(1-K5286)</f>
      </c>
    </row>
    <row r="5287">
      <c r="A5287" t="s">
        <v>167</v>
      </c>
      <c r="B5287" t="s">
        <v>289</v>
      </c>
      <c r="C5287" s="35" t="s">
        <v>458</v>
      </c>
      <c r="D5287" t="s">
        <v>530</v>
      </c>
      <c r="E5287" t="s">
        <v>548</v>
      </c>
      <c r="F5287" s="176" t="n">
        <v>2027</v>
      </c>
      <c r="G5287" s="177" t="n">
        <v>35</v>
      </c>
      <c r="H5287" s="178" t="n">
        <v>1504.37870587365</v>
      </c>
      <c r="I5287" s="179" t="n">
        <v>4194266.6582184</v>
      </c>
      <c r="J5287" s="180" t="str">
        <f>IF(I5287&gt;0,H5287/I5287,0)</f>
      </c>
      <c r="K5287" s="181" t="str">
        <f>1-EXP(-J5287)</f>
      </c>
      <c r="L5287" s="182" t="str">
        <f>IF(G5287=30,1,M5286)</f>
      </c>
      <c r="M5287" s="183" t="str">
        <f>L5287*(1-K5287)</f>
      </c>
    </row>
    <row r="5288">
      <c r="A5288" t="s">
        <v>167</v>
      </c>
      <c r="B5288" t="s">
        <v>289</v>
      </c>
      <c r="C5288" s="35" t="s">
        <v>458</v>
      </c>
      <c r="D5288" t="s">
        <v>530</v>
      </c>
      <c r="E5288" t="s">
        <v>548</v>
      </c>
      <c r="F5288" s="176" t="n">
        <v>2027</v>
      </c>
      <c r="G5288" s="177" t="n">
        <v>36</v>
      </c>
      <c r="H5288" s="178" t="n">
        <v>2017.34859383674</v>
      </c>
      <c r="I5288" s="179" t="n">
        <v>4173567.62117441</v>
      </c>
      <c r="J5288" s="180" t="str">
        <f>IF(I5288&gt;0,H5288/I5288,0)</f>
      </c>
      <c r="K5288" s="181" t="str">
        <f>1-EXP(-J5288)</f>
      </c>
      <c r="L5288" s="182" t="str">
        <f>IF(G5288=30,1,M5287)</f>
      </c>
      <c r="M5288" s="183" t="str">
        <f>L5288*(1-K5288)</f>
      </c>
    </row>
    <row r="5289">
      <c r="A5289" t="s">
        <v>167</v>
      </c>
      <c r="B5289" t="s">
        <v>289</v>
      </c>
      <c r="C5289" s="35" t="s">
        <v>458</v>
      </c>
      <c r="D5289" t="s">
        <v>530</v>
      </c>
      <c r="E5289" t="s">
        <v>548</v>
      </c>
      <c r="F5289" s="176" t="n">
        <v>2027</v>
      </c>
      <c r="G5289" s="177" t="n">
        <v>37</v>
      </c>
      <c r="H5289" s="178" t="n">
        <v>2193.42340013165</v>
      </c>
      <c r="I5289" s="179" t="n">
        <v>4156588.01577482</v>
      </c>
      <c r="J5289" s="180" t="str">
        <f>IF(I5289&gt;0,H5289/I5289,0)</f>
      </c>
      <c r="K5289" s="181" t="str">
        <f>1-EXP(-J5289)</f>
      </c>
      <c r="L5289" s="182" t="str">
        <f>IF(G5289=30,1,M5288)</f>
      </c>
      <c r="M5289" s="183" t="str">
        <f>L5289*(1-K5289)</f>
      </c>
    </row>
    <row r="5290">
      <c r="A5290" t="s">
        <v>167</v>
      </c>
      <c r="B5290" t="s">
        <v>289</v>
      </c>
      <c r="C5290" s="35" t="s">
        <v>458</v>
      </c>
      <c r="D5290" t="s">
        <v>530</v>
      </c>
      <c r="E5290" t="s">
        <v>548</v>
      </c>
      <c r="F5290" s="176" t="n">
        <v>2027</v>
      </c>
      <c r="G5290" s="177" t="n">
        <v>38</v>
      </c>
      <c r="H5290" s="178" t="n">
        <v>2425.06308599105</v>
      </c>
      <c r="I5290" s="179" t="n">
        <v>4162992.18346778</v>
      </c>
      <c r="J5290" s="180" t="str">
        <f>IF(I5290&gt;0,H5290/I5290,0)</f>
      </c>
      <c r="K5290" s="181" t="str">
        <f>1-EXP(-J5290)</f>
      </c>
      <c r="L5290" s="182" t="str">
        <f>IF(G5290=30,1,M5289)</f>
      </c>
      <c r="M5290" s="183" t="str">
        <f>L5290*(1-K5290)</f>
      </c>
    </row>
    <row r="5291">
      <c r="A5291" t="s">
        <v>167</v>
      </c>
      <c r="B5291" t="s">
        <v>289</v>
      </c>
      <c r="C5291" s="35" t="s">
        <v>458</v>
      </c>
      <c r="D5291" t="s">
        <v>530</v>
      </c>
      <c r="E5291" t="s">
        <v>548</v>
      </c>
      <c r="F5291" s="176" t="n">
        <v>2027</v>
      </c>
      <c r="G5291" s="177" t="n">
        <v>39</v>
      </c>
      <c r="H5291" s="178" t="n">
        <v>2641.17870005684</v>
      </c>
      <c r="I5291" s="179" t="n">
        <v>4123680.46681175</v>
      </c>
      <c r="J5291" s="180" t="str">
        <f>IF(I5291&gt;0,H5291/I5291,0)</f>
      </c>
      <c r="K5291" s="181" t="str">
        <f>1-EXP(-J5291)</f>
      </c>
      <c r="L5291" s="182" t="str">
        <f>IF(G5291=30,1,M5290)</f>
      </c>
      <c r="M5291" s="183" t="str">
        <f>L5291*(1-K5291)</f>
      </c>
    </row>
    <row r="5292">
      <c r="A5292" t="s">
        <v>167</v>
      </c>
      <c r="B5292" t="s">
        <v>289</v>
      </c>
      <c r="C5292" s="35" t="s">
        <v>458</v>
      </c>
      <c r="D5292" t="s">
        <v>530</v>
      </c>
      <c r="E5292" t="s">
        <v>548</v>
      </c>
      <c r="F5292" s="176" t="n">
        <v>2027</v>
      </c>
      <c r="G5292" s="177" t="n">
        <v>40</v>
      </c>
      <c r="H5292" s="178" t="n">
        <v>2916.49073119854</v>
      </c>
      <c r="I5292" s="179" t="n">
        <v>4075832.89661486</v>
      </c>
      <c r="J5292" s="180" t="str">
        <f>IF(I5292&gt;0,H5292/I5292,0)</f>
      </c>
      <c r="K5292" s="181" t="str">
        <f>1-EXP(-J5292)</f>
      </c>
      <c r="L5292" s="182" t="str">
        <f>IF(G5292=30,1,M5291)</f>
      </c>
      <c r="M5292" s="183" t="str">
        <f>L5292*(1-K5292)</f>
      </c>
    </row>
    <row r="5293">
      <c r="A5293" t="s">
        <v>167</v>
      </c>
      <c r="B5293" t="s">
        <v>289</v>
      </c>
      <c r="C5293" s="35" t="s">
        <v>458</v>
      </c>
      <c r="D5293" t="s">
        <v>530</v>
      </c>
      <c r="E5293" t="s">
        <v>548</v>
      </c>
      <c r="F5293" s="176" t="n">
        <v>2027</v>
      </c>
      <c r="G5293" s="177" t="n">
        <v>41</v>
      </c>
      <c r="H5293" s="178" t="n">
        <v>3935.7234056198</v>
      </c>
      <c r="I5293" s="179" t="n">
        <v>4090490.79011908</v>
      </c>
      <c r="J5293" s="180" t="str">
        <f>IF(I5293&gt;0,H5293/I5293,0)</f>
      </c>
      <c r="K5293" s="181" t="str">
        <f>1-EXP(-J5293)</f>
      </c>
      <c r="L5293" s="182" t="str">
        <f>IF(G5293=30,1,M5292)</f>
      </c>
      <c r="M5293" s="183" t="str">
        <f>L5293*(1-K5293)</f>
      </c>
    </row>
    <row r="5294">
      <c r="A5294" t="s">
        <v>167</v>
      </c>
      <c r="B5294" t="s">
        <v>289</v>
      </c>
      <c r="C5294" s="35" t="s">
        <v>458</v>
      </c>
      <c r="D5294" t="s">
        <v>530</v>
      </c>
      <c r="E5294" t="s">
        <v>548</v>
      </c>
      <c r="F5294" s="176" t="n">
        <v>2027</v>
      </c>
      <c r="G5294" s="177" t="n">
        <v>42</v>
      </c>
      <c r="H5294" s="178" t="n">
        <v>4491.35965122342</v>
      </c>
      <c r="I5294" s="179" t="n">
        <v>4162724.28328844</v>
      </c>
      <c r="J5294" s="180" t="str">
        <f>IF(I5294&gt;0,H5294/I5294,0)</f>
      </c>
      <c r="K5294" s="181" t="str">
        <f>1-EXP(-J5294)</f>
      </c>
      <c r="L5294" s="182" t="str">
        <f>IF(G5294=30,1,M5293)</f>
      </c>
      <c r="M5294" s="183" t="str">
        <f>L5294*(1-K5294)</f>
      </c>
    </row>
    <row r="5295">
      <c r="A5295" t="s">
        <v>167</v>
      </c>
      <c r="B5295" t="s">
        <v>289</v>
      </c>
      <c r="C5295" s="35" t="s">
        <v>458</v>
      </c>
      <c r="D5295" t="s">
        <v>530</v>
      </c>
      <c r="E5295" t="s">
        <v>548</v>
      </c>
      <c r="F5295" s="176" t="n">
        <v>2027</v>
      </c>
      <c r="G5295" s="177" t="n">
        <v>43</v>
      </c>
      <c r="H5295" s="178" t="n">
        <v>5130.35573276836</v>
      </c>
      <c r="I5295" s="179" t="n">
        <v>4193262.50202131</v>
      </c>
      <c r="J5295" s="180" t="str">
        <f>IF(I5295&gt;0,H5295/I5295,0)</f>
      </c>
      <c r="K5295" s="181" t="str">
        <f>1-EXP(-J5295)</f>
      </c>
      <c r="L5295" s="182" t="str">
        <f>IF(G5295=30,1,M5294)</f>
      </c>
      <c r="M5295" s="183" t="str">
        <f>L5295*(1-K5295)</f>
      </c>
    </row>
    <row r="5296">
      <c r="A5296" t="s">
        <v>167</v>
      </c>
      <c r="B5296" t="s">
        <v>289</v>
      </c>
      <c r="C5296" s="35" t="s">
        <v>458</v>
      </c>
      <c r="D5296" t="s">
        <v>530</v>
      </c>
      <c r="E5296" t="s">
        <v>548</v>
      </c>
      <c r="F5296" s="176" t="n">
        <v>2027</v>
      </c>
      <c r="G5296" s="177" t="n">
        <v>44</v>
      </c>
      <c r="H5296" s="178" t="n">
        <v>5253.30988009663</v>
      </c>
      <c r="I5296" s="179" t="n">
        <v>4163801.31683707</v>
      </c>
      <c r="J5296" s="180" t="str">
        <f>IF(I5296&gt;0,H5296/I5296,0)</f>
      </c>
      <c r="K5296" s="181" t="str">
        <f>1-EXP(-J5296)</f>
      </c>
      <c r="L5296" s="182" t="str">
        <f>IF(G5296=30,1,M5295)</f>
      </c>
      <c r="M5296" s="183" t="str">
        <f>L5296*(1-K5296)</f>
      </c>
    </row>
    <row r="5297">
      <c r="A5297" t="s">
        <v>167</v>
      </c>
      <c r="B5297" t="s">
        <v>289</v>
      </c>
      <c r="C5297" s="35" t="s">
        <v>458</v>
      </c>
      <c r="D5297" t="s">
        <v>530</v>
      </c>
      <c r="E5297" t="s">
        <v>548</v>
      </c>
      <c r="F5297" s="176" t="n">
        <v>2027</v>
      </c>
      <c r="G5297" s="177" t="n">
        <v>45</v>
      </c>
      <c r="H5297" s="178" t="n">
        <v>5495.23557151622</v>
      </c>
      <c r="I5297" s="179" t="n">
        <v>4109913.05076407</v>
      </c>
      <c r="J5297" s="180" t="str">
        <f>IF(I5297&gt;0,H5297/I5297,0)</f>
      </c>
      <c r="K5297" s="181" t="str">
        <f>1-EXP(-J5297)</f>
      </c>
      <c r="L5297" s="182" t="str">
        <f>IF(G5297=30,1,M5296)</f>
      </c>
      <c r="M5297" s="183" t="str">
        <f>L5297*(1-K5297)</f>
      </c>
    </row>
    <row r="5298">
      <c r="A5298" t="s">
        <v>167</v>
      </c>
      <c r="B5298" t="s">
        <v>289</v>
      </c>
      <c r="C5298" s="35" t="s">
        <v>458</v>
      </c>
      <c r="D5298" t="s">
        <v>530</v>
      </c>
      <c r="E5298" t="s">
        <v>548</v>
      </c>
      <c r="F5298" s="176" t="n">
        <v>2027</v>
      </c>
      <c r="G5298" s="177" t="n">
        <v>46</v>
      </c>
      <c r="H5298" s="178" t="n">
        <v>6574.62565971264</v>
      </c>
      <c r="I5298" s="179" t="n">
        <v>4048681.01370026</v>
      </c>
      <c r="J5298" s="180" t="str">
        <f>IF(I5298&gt;0,H5298/I5298,0)</f>
      </c>
      <c r="K5298" s="181" t="str">
        <f>1-EXP(-J5298)</f>
      </c>
      <c r="L5298" s="182" t="str">
        <f>IF(G5298=30,1,M5297)</f>
      </c>
      <c r="M5298" s="183" t="str">
        <f>L5298*(1-K5298)</f>
      </c>
    </row>
    <row r="5299">
      <c r="A5299" t="s">
        <v>167</v>
      </c>
      <c r="B5299" t="s">
        <v>289</v>
      </c>
      <c r="C5299" s="35" t="s">
        <v>458</v>
      </c>
      <c r="D5299" t="s">
        <v>530</v>
      </c>
      <c r="E5299" t="s">
        <v>548</v>
      </c>
      <c r="F5299" s="176" t="n">
        <v>2027</v>
      </c>
      <c r="G5299" s="177" t="n">
        <v>47</v>
      </c>
      <c r="H5299" s="178" t="n">
        <v>6877.98483985017</v>
      </c>
      <c r="I5299" s="179" t="n">
        <v>3992994.4013786</v>
      </c>
      <c r="J5299" s="180" t="str">
        <f>IF(I5299&gt;0,H5299/I5299,0)</f>
      </c>
      <c r="K5299" s="181" t="str">
        <f>1-EXP(-J5299)</f>
      </c>
      <c r="L5299" s="182" t="str">
        <f>IF(G5299=30,1,M5298)</f>
      </c>
      <c r="M5299" s="183" t="str">
        <f>L5299*(1-K5299)</f>
      </c>
    </row>
    <row r="5300">
      <c r="A5300" t="s">
        <v>167</v>
      </c>
      <c r="B5300" t="s">
        <v>289</v>
      </c>
      <c r="C5300" s="35" t="s">
        <v>458</v>
      </c>
      <c r="D5300" t="s">
        <v>530</v>
      </c>
      <c r="E5300" t="s">
        <v>548</v>
      </c>
      <c r="F5300" s="176" t="n">
        <v>2027</v>
      </c>
      <c r="G5300" s="177" t="n">
        <v>48</v>
      </c>
      <c r="H5300" s="178" t="n">
        <v>7264.4258935095</v>
      </c>
      <c r="I5300" s="179" t="n">
        <v>3923834.11757893</v>
      </c>
      <c r="J5300" s="180" t="str">
        <f>IF(I5300&gt;0,H5300/I5300,0)</f>
      </c>
      <c r="K5300" s="181" t="str">
        <f>1-EXP(-J5300)</f>
      </c>
      <c r="L5300" s="182" t="str">
        <f>IF(G5300=30,1,M5299)</f>
      </c>
      <c r="M5300" s="183" t="str">
        <f>L5300*(1-K5300)</f>
      </c>
    </row>
    <row r="5301">
      <c r="A5301" t="s">
        <v>167</v>
      </c>
      <c r="B5301" t="s">
        <v>289</v>
      </c>
      <c r="C5301" s="35" t="s">
        <v>458</v>
      </c>
      <c r="D5301" t="s">
        <v>530</v>
      </c>
      <c r="E5301" t="s">
        <v>548</v>
      </c>
      <c r="F5301" s="176" t="n">
        <v>2027</v>
      </c>
      <c r="G5301" s="177" t="n">
        <v>49</v>
      </c>
      <c r="H5301" s="178" t="n">
        <v>7476.1727025875</v>
      </c>
      <c r="I5301" s="179" t="n">
        <v>3830146.57305744</v>
      </c>
      <c r="J5301" s="180" t="str">
        <f>IF(I5301&gt;0,H5301/I5301,0)</f>
      </c>
      <c r="K5301" s="181" t="str">
        <f>1-EXP(-J5301)</f>
      </c>
      <c r="L5301" s="182" t="str">
        <f>IF(G5301=30,1,M5300)</f>
      </c>
      <c r="M5301" s="183" t="str">
        <f>L5301*(1-K5301)</f>
      </c>
    </row>
    <row r="5302">
      <c r="A5302" t="s">
        <v>167</v>
      </c>
      <c r="B5302" t="s">
        <v>289</v>
      </c>
      <c r="C5302" s="35" t="s">
        <v>458</v>
      </c>
      <c r="D5302" t="s">
        <v>530</v>
      </c>
      <c r="E5302" t="s">
        <v>548</v>
      </c>
      <c r="F5302" s="176" t="n">
        <v>2027</v>
      </c>
      <c r="G5302" s="177" t="n">
        <v>50</v>
      </c>
      <c r="H5302" s="178" t="n">
        <v>7734.80172795409</v>
      </c>
      <c r="I5302" s="179" t="n">
        <v>3740757.54953581</v>
      </c>
      <c r="J5302" s="180" t="str">
        <f>IF(I5302&gt;0,H5302/I5302,0)</f>
      </c>
      <c r="K5302" s="181" t="str">
        <f>1-EXP(-J5302)</f>
      </c>
      <c r="L5302" s="182" t="str">
        <f>IF(G5302=30,1,M5301)</f>
      </c>
      <c r="M5302" s="183" t="str">
        <f>L5302*(1-K5302)</f>
      </c>
    </row>
    <row r="5303">
      <c r="A5303" t="s">
        <v>167</v>
      </c>
      <c r="B5303" t="s">
        <v>289</v>
      </c>
      <c r="C5303" s="35" t="s">
        <v>458</v>
      </c>
      <c r="D5303" t="s">
        <v>530</v>
      </c>
      <c r="E5303" t="s">
        <v>548</v>
      </c>
      <c r="F5303" s="176" t="n">
        <v>2027</v>
      </c>
      <c r="G5303" s="177" t="n">
        <v>51</v>
      </c>
      <c r="H5303" s="178" t="n">
        <v>8654.58991869209</v>
      </c>
      <c r="I5303" s="179" t="n">
        <v>3667085.57202775</v>
      </c>
      <c r="J5303" s="180" t="str">
        <f>IF(I5303&gt;0,H5303/I5303,0)</f>
      </c>
      <c r="K5303" s="181" t="str">
        <f>1-EXP(-J5303)</f>
      </c>
      <c r="L5303" s="182" t="str">
        <f>IF(G5303=30,1,M5302)</f>
      </c>
      <c r="M5303" s="183" t="str">
        <f>L5303*(1-K5303)</f>
      </c>
    </row>
    <row r="5304">
      <c r="A5304" t="s">
        <v>167</v>
      </c>
      <c r="B5304" t="s">
        <v>289</v>
      </c>
      <c r="C5304" s="35" t="s">
        <v>458</v>
      </c>
      <c r="D5304" t="s">
        <v>530</v>
      </c>
      <c r="E5304" t="s">
        <v>548</v>
      </c>
      <c r="F5304" s="176" t="n">
        <v>2027</v>
      </c>
      <c r="G5304" s="177" t="n">
        <v>52</v>
      </c>
      <c r="H5304" s="178" t="n">
        <v>9102.65978248426</v>
      </c>
      <c r="I5304" s="179" t="n">
        <v>3580853.78809879</v>
      </c>
      <c r="J5304" s="180" t="str">
        <f>IF(I5304&gt;0,H5304/I5304,0)</f>
      </c>
      <c r="K5304" s="181" t="str">
        <f>1-EXP(-J5304)</f>
      </c>
      <c r="L5304" s="182" t="str">
        <f>IF(G5304=30,1,M5303)</f>
      </c>
      <c r="M5304" s="183" t="str">
        <f>L5304*(1-K5304)</f>
      </c>
    </row>
    <row r="5305">
      <c r="A5305" t="s">
        <v>167</v>
      </c>
      <c r="B5305" t="s">
        <v>289</v>
      </c>
      <c r="C5305" s="35" t="s">
        <v>458</v>
      </c>
      <c r="D5305" t="s">
        <v>530</v>
      </c>
      <c r="E5305" t="s">
        <v>548</v>
      </c>
      <c r="F5305" s="176" t="n">
        <v>2027</v>
      </c>
      <c r="G5305" s="177" t="n">
        <v>53</v>
      </c>
      <c r="H5305" s="178" t="n">
        <v>9698.24685445323</v>
      </c>
      <c r="I5305" s="179" t="n">
        <v>3510473.2429479</v>
      </c>
      <c r="J5305" s="180" t="str">
        <f>IF(I5305&gt;0,H5305/I5305,0)</f>
      </c>
      <c r="K5305" s="181" t="str">
        <f>1-EXP(-J5305)</f>
      </c>
      <c r="L5305" s="182" t="str">
        <f>IF(G5305=30,1,M5304)</f>
      </c>
      <c r="M5305" s="183" t="str">
        <f>L5305*(1-K5305)</f>
      </c>
    </row>
    <row r="5306">
      <c r="A5306" t="s">
        <v>167</v>
      </c>
      <c r="B5306" t="s">
        <v>289</v>
      </c>
      <c r="C5306" s="35" t="s">
        <v>458</v>
      </c>
      <c r="D5306" t="s">
        <v>530</v>
      </c>
      <c r="E5306" t="s">
        <v>548</v>
      </c>
      <c r="F5306" s="176" t="n">
        <v>2027</v>
      </c>
      <c r="G5306" s="177" t="n">
        <v>54</v>
      </c>
      <c r="H5306" s="178" t="n">
        <v>10643.0409901012</v>
      </c>
      <c r="I5306" s="179" t="n">
        <v>3440861.98178985</v>
      </c>
      <c r="J5306" s="180" t="str">
        <f>IF(I5306&gt;0,H5306/I5306,0)</f>
      </c>
      <c r="K5306" s="181" t="str">
        <f>1-EXP(-J5306)</f>
      </c>
      <c r="L5306" s="182" t="str">
        <f>IF(G5306=30,1,M5305)</f>
      </c>
      <c r="M5306" s="183" t="str">
        <f>L5306*(1-K5306)</f>
      </c>
    </row>
    <row r="5307">
      <c r="A5307" t="s">
        <v>167</v>
      </c>
      <c r="B5307" t="s">
        <v>289</v>
      </c>
      <c r="C5307" s="35" t="s">
        <v>458</v>
      </c>
      <c r="D5307" t="s">
        <v>530</v>
      </c>
      <c r="E5307" t="s">
        <v>548</v>
      </c>
      <c r="F5307" s="176" t="n">
        <v>2027</v>
      </c>
      <c r="G5307" s="177" t="n">
        <v>55</v>
      </c>
      <c r="H5307" s="178" t="n">
        <v>11501.3835465929</v>
      </c>
      <c r="I5307" s="179" t="n">
        <v>3349324.11283984</v>
      </c>
      <c r="J5307" s="180" t="str">
        <f>IF(I5307&gt;0,H5307/I5307,0)</f>
      </c>
      <c r="K5307" s="181" t="str">
        <f>1-EXP(-J5307)</f>
      </c>
      <c r="L5307" s="182" t="str">
        <f>IF(G5307=30,1,M5306)</f>
      </c>
      <c r="M5307" s="183" t="str">
        <f>L5307*(1-K5307)</f>
      </c>
    </row>
    <row r="5308">
      <c r="A5308" t="s">
        <v>167</v>
      </c>
      <c r="B5308" t="s">
        <v>289</v>
      </c>
      <c r="C5308" s="35" t="s">
        <v>458</v>
      </c>
      <c r="D5308" t="s">
        <v>530</v>
      </c>
      <c r="E5308" t="s">
        <v>548</v>
      </c>
      <c r="F5308" s="176" t="n">
        <v>2027</v>
      </c>
      <c r="G5308" s="177" t="n">
        <v>56</v>
      </c>
      <c r="H5308" s="178" t="n">
        <v>12540.2347690695</v>
      </c>
      <c r="I5308" s="179" t="n">
        <v>3268333.10967761</v>
      </c>
      <c r="J5308" s="180" t="str">
        <f>IF(I5308&gt;0,H5308/I5308,0)</f>
      </c>
      <c r="K5308" s="181" t="str">
        <f>1-EXP(-J5308)</f>
      </c>
      <c r="L5308" s="182" t="str">
        <f>IF(G5308=30,1,M5307)</f>
      </c>
      <c r="M5308" s="183" t="str">
        <f>L5308*(1-K5308)</f>
      </c>
    </row>
    <row r="5309">
      <c r="A5309" t="s">
        <v>167</v>
      </c>
      <c r="B5309" t="s">
        <v>289</v>
      </c>
      <c r="C5309" s="35" t="s">
        <v>458</v>
      </c>
      <c r="D5309" t="s">
        <v>530</v>
      </c>
      <c r="E5309" t="s">
        <v>548</v>
      </c>
      <c r="F5309" s="176" t="n">
        <v>2027</v>
      </c>
      <c r="G5309" s="177" t="n">
        <v>57</v>
      </c>
      <c r="H5309" s="178" t="n">
        <v>13426.8783050469</v>
      </c>
      <c r="I5309" s="179" t="n">
        <v>3184972.60356646</v>
      </c>
      <c r="J5309" s="180" t="str">
        <f>IF(I5309&gt;0,H5309/I5309,0)</f>
      </c>
      <c r="K5309" s="181" t="str">
        <f>1-EXP(-J5309)</f>
      </c>
      <c r="L5309" s="182" t="str">
        <f>IF(G5309=30,1,M5308)</f>
      </c>
      <c r="M5309" s="183" t="str">
        <f>L5309*(1-K5309)</f>
      </c>
    </row>
    <row r="5310">
      <c r="A5310" t="s">
        <v>167</v>
      </c>
      <c r="B5310" t="s">
        <v>289</v>
      </c>
      <c r="C5310" s="35" t="s">
        <v>458</v>
      </c>
      <c r="D5310" t="s">
        <v>530</v>
      </c>
      <c r="E5310" t="s">
        <v>548</v>
      </c>
      <c r="F5310" s="176" t="n">
        <v>2027</v>
      </c>
      <c r="G5310" s="177" t="n">
        <v>58</v>
      </c>
      <c r="H5310" s="178" t="n">
        <v>14338.6238619586</v>
      </c>
      <c r="I5310" s="179" t="n">
        <v>3085530.97273694</v>
      </c>
      <c r="J5310" s="180" t="str">
        <f>IF(I5310&gt;0,H5310/I5310,0)</f>
      </c>
      <c r="K5310" s="181" t="str">
        <f>1-EXP(-J5310)</f>
      </c>
      <c r="L5310" s="182" t="str">
        <f>IF(G5310=30,1,M5309)</f>
      </c>
      <c r="M5310" s="183" t="str">
        <f>L5310*(1-K5310)</f>
      </c>
    </row>
    <row r="5311">
      <c r="A5311" t="s">
        <v>167</v>
      </c>
      <c r="B5311" t="s">
        <v>289</v>
      </c>
      <c r="C5311" s="35" t="s">
        <v>458</v>
      </c>
      <c r="D5311" t="s">
        <v>530</v>
      </c>
      <c r="E5311" t="s">
        <v>548</v>
      </c>
      <c r="F5311" s="176" t="n">
        <v>2027</v>
      </c>
      <c r="G5311" s="177" t="n">
        <v>59</v>
      </c>
      <c r="H5311" s="178" t="n">
        <v>14785.121285256</v>
      </c>
      <c r="I5311" s="179" t="n">
        <v>2979245.35524426</v>
      </c>
      <c r="J5311" s="180" t="str">
        <f>IF(I5311&gt;0,H5311/I5311,0)</f>
      </c>
      <c r="K5311" s="181" t="str">
        <f>1-EXP(-J5311)</f>
      </c>
      <c r="L5311" s="182" t="str">
        <f>IF(G5311=30,1,M5310)</f>
      </c>
      <c r="M5311" s="183" t="str">
        <f>L5311*(1-K5311)</f>
      </c>
    </row>
    <row r="5312">
      <c r="A5312" t="s">
        <v>167</v>
      </c>
      <c r="B5312" t="s">
        <v>289</v>
      </c>
      <c r="C5312" s="35" t="s">
        <v>458</v>
      </c>
      <c r="D5312" t="s">
        <v>530</v>
      </c>
      <c r="E5312" t="s">
        <v>548</v>
      </c>
      <c r="F5312" s="176" t="n">
        <v>2027</v>
      </c>
      <c r="G5312" s="177" t="n">
        <v>60</v>
      </c>
      <c r="H5312" s="178" t="n">
        <v>15521.7604620757</v>
      </c>
      <c r="I5312" s="179" t="n">
        <v>2875531.82757632</v>
      </c>
      <c r="J5312" s="180" t="str">
        <f>IF(I5312&gt;0,H5312/I5312,0)</f>
      </c>
      <c r="K5312" s="181" t="str">
        <f>1-EXP(-J5312)</f>
      </c>
      <c r="L5312" s="182" t="str">
        <f>IF(G5312=30,1,M5311)</f>
      </c>
      <c r="M5312" s="183" t="str">
        <f>L5312*(1-K5312)</f>
      </c>
    </row>
    <row r="5313">
      <c r="A5313" t="s">
        <v>167</v>
      </c>
      <c r="B5313" t="s">
        <v>289</v>
      </c>
      <c r="C5313" s="35" t="s">
        <v>458</v>
      </c>
      <c r="D5313" t="s">
        <v>530</v>
      </c>
      <c r="E5313" t="s">
        <v>548</v>
      </c>
      <c r="F5313" s="176" t="n">
        <v>2027</v>
      </c>
      <c r="G5313" s="177" t="n">
        <v>61</v>
      </c>
      <c r="H5313" s="178" t="n">
        <v>16897.7318463687</v>
      </c>
      <c r="I5313" s="179" t="n">
        <v>2759098.66360469</v>
      </c>
      <c r="J5313" s="180" t="str">
        <f>IF(I5313&gt;0,H5313/I5313,0)</f>
      </c>
      <c r="K5313" s="181" t="str">
        <f>1-EXP(-J5313)</f>
      </c>
      <c r="L5313" s="182" t="str">
        <f>IF(G5313=30,1,M5312)</f>
      </c>
      <c r="M5313" s="183" t="str">
        <f>L5313*(1-K5313)</f>
      </c>
    </row>
    <row r="5314">
      <c r="A5314" t="s">
        <v>167</v>
      </c>
      <c r="B5314" t="s">
        <v>289</v>
      </c>
      <c r="C5314" s="35" t="s">
        <v>458</v>
      </c>
      <c r="D5314" t="s">
        <v>530</v>
      </c>
      <c r="E5314" t="s">
        <v>548</v>
      </c>
      <c r="F5314" s="176" t="n">
        <v>2027</v>
      </c>
      <c r="G5314" s="177" t="n">
        <v>62</v>
      </c>
      <c r="H5314" s="178" t="n">
        <v>17719.2824365891</v>
      </c>
      <c r="I5314" s="179" t="n">
        <v>2630112.96193857</v>
      </c>
      <c r="J5314" s="180" t="str">
        <f>IF(I5314&gt;0,H5314/I5314,0)</f>
      </c>
      <c r="K5314" s="181" t="str">
        <f>1-EXP(-J5314)</f>
      </c>
      <c r="L5314" s="182" t="str">
        <f>IF(G5314=30,1,M5313)</f>
      </c>
      <c r="M5314" s="183" t="str">
        <f>L5314*(1-K5314)</f>
      </c>
    </row>
    <row r="5315">
      <c r="A5315" t="s">
        <v>167</v>
      </c>
      <c r="B5315" t="s">
        <v>289</v>
      </c>
      <c r="C5315" s="35" t="s">
        <v>458</v>
      </c>
      <c r="D5315" t="s">
        <v>530</v>
      </c>
      <c r="E5315" t="s">
        <v>548</v>
      </c>
      <c r="F5315" s="176" t="n">
        <v>2027</v>
      </c>
      <c r="G5315" s="177" t="n">
        <v>63</v>
      </c>
      <c r="H5315" s="178" t="n">
        <v>18596.6196030789</v>
      </c>
      <c r="I5315" s="179" t="n">
        <v>2502721.47060755</v>
      </c>
      <c r="J5315" s="180" t="str">
        <f>IF(I5315&gt;0,H5315/I5315,0)</f>
      </c>
      <c r="K5315" s="181" t="str">
        <f>1-EXP(-J5315)</f>
      </c>
      <c r="L5315" s="182" t="str">
        <f>IF(G5315=30,1,M5314)</f>
      </c>
      <c r="M5315" s="183" t="str">
        <f>L5315*(1-K5315)</f>
      </c>
    </row>
    <row r="5316">
      <c r="A5316" t="s">
        <v>167</v>
      </c>
      <c r="B5316" t="s">
        <v>289</v>
      </c>
      <c r="C5316" s="35" t="s">
        <v>458</v>
      </c>
      <c r="D5316" t="s">
        <v>530</v>
      </c>
      <c r="E5316" t="s">
        <v>548</v>
      </c>
      <c r="F5316" s="176" t="n">
        <v>2027</v>
      </c>
      <c r="G5316" s="177" t="n">
        <v>64</v>
      </c>
      <c r="H5316" s="178" t="n">
        <v>19658.5220092092</v>
      </c>
      <c r="I5316" s="179" t="n">
        <v>2375800.27782117</v>
      </c>
      <c r="J5316" s="180" t="str">
        <f>IF(I5316&gt;0,H5316/I5316,0)</f>
      </c>
      <c r="K5316" s="181" t="str">
        <f>1-EXP(-J5316)</f>
      </c>
      <c r="L5316" s="182" t="str">
        <f>IF(G5316=30,1,M5315)</f>
      </c>
      <c r="M5316" s="183" t="str">
        <f>L5316*(1-K5316)</f>
      </c>
    </row>
    <row r="5317">
      <c r="A5317" t="s">
        <v>167</v>
      </c>
      <c r="B5317" t="s">
        <v>289</v>
      </c>
      <c r="C5317" s="35" t="s">
        <v>458</v>
      </c>
      <c r="D5317" t="s">
        <v>530</v>
      </c>
      <c r="E5317" t="s">
        <v>548</v>
      </c>
      <c r="F5317" s="176" t="n">
        <v>2027</v>
      </c>
      <c r="G5317" s="177" t="n">
        <v>65</v>
      </c>
      <c r="H5317" s="178" t="n">
        <v>20647.0140536635</v>
      </c>
      <c r="I5317" s="179" t="n">
        <v>2248605.86810236</v>
      </c>
      <c r="J5317" s="180" t="str">
        <f>IF(I5317&gt;0,H5317/I5317,0)</f>
      </c>
      <c r="K5317" s="181" t="str">
        <f>1-EXP(-J5317)</f>
      </c>
      <c r="L5317" s="182" t="str">
        <f>IF(G5317=30,1,M5316)</f>
      </c>
      <c r="M5317" s="183" t="str">
        <f>L5317*(1-K5317)</f>
      </c>
    </row>
    <row r="5318">
      <c r="A5318" t="s">
        <v>167</v>
      </c>
      <c r="B5318" t="s">
        <v>289</v>
      </c>
      <c r="C5318" s="35" t="s">
        <v>458</v>
      </c>
      <c r="D5318" t="s">
        <v>530</v>
      </c>
      <c r="E5318" t="s">
        <v>548</v>
      </c>
      <c r="F5318" s="176" t="n">
        <v>2027</v>
      </c>
      <c r="G5318" s="177" t="n">
        <v>66</v>
      </c>
      <c r="H5318" s="178" t="n">
        <v>20955.5254864154</v>
      </c>
      <c r="I5318" s="179" t="n">
        <v>2120513.86618615</v>
      </c>
      <c r="J5318" s="180" t="str">
        <f>IF(I5318&gt;0,H5318/I5318,0)</f>
      </c>
      <c r="K5318" s="181" t="str">
        <f>1-EXP(-J5318)</f>
      </c>
      <c r="L5318" s="182" t="str">
        <f>IF(G5318=30,1,M5317)</f>
      </c>
      <c r="M5318" s="183" t="str">
        <f>L5318*(1-K5318)</f>
      </c>
    </row>
    <row r="5319">
      <c r="A5319" t="s">
        <v>167</v>
      </c>
      <c r="B5319" t="s">
        <v>289</v>
      </c>
      <c r="C5319" s="35" t="s">
        <v>458</v>
      </c>
      <c r="D5319" t="s">
        <v>530</v>
      </c>
      <c r="E5319" t="s">
        <v>548</v>
      </c>
      <c r="F5319" s="176" t="n">
        <v>2027</v>
      </c>
      <c r="G5319" s="177" t="n">
        <v>67</v>
      </c>
      <c r="H5319" s="178" t="n">
        <v>21468.0446628463</v>
      </c>
      <c r="I5319" s="179" t="n">
        <v>1988168.00667715</v>
      </c>
      <c r="J5319" s="180" t="str">
        <f>IF(I5319&gt;0,H5319/I5319,0)</f>
      </c>
      <c r="K5319" s="181" t="str">
        <f>1-EXP(-J5319)</f>
      </c>
      <c r="L5319" s="182" t="str">
        <f>IF(G5319=30,1,M5318)</f>
      </c>
      <c r="M5319" s="183" t="str">
        <f>L5319*(1-K5319)</f>
      </c>
    </row>
    <row r="5320">
      <c r="A5320" t="s">
        <v>167</v>
      </c>
      <c r="B5320" t="s">
        <v>289</v>
      </c>
      <c r="C5320" s="35" t="s">
        <v>458</v>
      </c>
      <c r="D5320" t="s">
        <v>530</v>
      </c>
      <c r="E5320" t="s">
        <v>548</v>
      </c>
      <c r="F5320" s="176" t="n">
        <v>2027</v>
      </c>
      <c r="G5320" s="177" t="n">
        <v>68</v>
      </c>
      <c r="H5320" s="178" t="n">
        <v>21829.7785820262</v>
      </c>
      <c r="I5320" s="179" t="n">
        <v>1851594.33691309</v>
      </c>
      <c r="J5320" s="180" t="str">
        <f>IF(I5320&gt;0,H5320/I5320,0)</f>
      </c>
      <c r="K5320" s="181" t="str">
        <f>1-EXP(-J5320)</f>
      </c>
      <c r="L5320" s="182" t="str">
        <f>IF(G5320=30,1,M5319)</f>
      </c>
      <c r="M5320" s="183" t="str">
        <f>L5320*(1-K5320)</f>
      </c>
    </row>
    <row r="5321">
      <c r="A5321" t="s">
        <v>167</v>
      </c>
      <c r="B5321" t="s">
        <v>289</v>
      </c>
      <c r="C5321" s="35" t="s">
        <v>458</v>
      </c>
      <c r="D5321" t="s">
        <v>530</v>
      </c>
      <c r="E5321" t="s">
        <v>548</v>
      </c>
      <c r="F5321" s="176" t="n">
        <v>2027</v>
      </c>
      <c r="G5321" s="177" t="n">
        <v>69</v>
      </c>
      <c r="H5321" s="178" t="n">
        <v>20314.3200243069</v>
      </c>
      <c r="I5321" s="179" t="n">
        <v>1721011.11293786</v>
      </c>
      <c r="J5321" s="180" t="str">
        <f>IF(I5321&gt;0,H5321/I5321,0)</f>
      </c>
      <c r="K5321" s="181" t="str">
        <f>1-EXP(-J5321)</f>
      </c>
      <c r="L5321" s="182" t="str">
        <f>IF(G5321=30,1,M5320)</f>
      </c>
      <c r="M5321" s="183" t="str">
        <f>L5321*(1-K5321)</f>
      </c>
    </row>
    <row r="5322">
      <c r="A5322" t="s">
        <v>167</v>
      </c>
      <c r="B5322" t="s">
        <v>289</v>
      </c>
      <c r="C5322" s="35" t="s">
        <v>458</v>
      </c>
      <c r="D5322" t="s">
        <v>530</v>
      </c>
      <c r="E5322" t="s">
        <v>548</v>
      </c>
      <c r="F5322" s="176" t="n">
        <v>2028</v>
      </c>
      <c r="G5322" s="177" t="n">
        <v>30</v>
      </c>
      <c r="H5322" s="178" t="n">
        <v>875.871482208589</v>
      </c>
      <c r="I5322" s="179" t="n">
        <v>4433750.90995216</v>
      </c>
      <c r="J5322" s="180" t="str">
        <f>IF(I5322&gt;0,H5322/I5322,0)</f>
      </c>
      <c r="K5322" s="181" t="str">
        <f>1-EXP(-J5322)</f>
      </c>
      <c r="L5322" s="182" t="str">
        <f>IF(G5322=30,1,M5321)</f>
      </c>
      <c r="M5322" s="183" t="str">
        <f>L5322*(1-K5322)</f>
      </c>
    </row>
    <row r="5323">
      <c r="A5323" t="s">
        <v>167</v>
      </c>
      <c r="B5323" t="s">
        <v>289</v>
      </c>
      <c r="C5323" s="35" t="s">
        <v>458</v>
      </c>
      <c r="D5323" t="s">
        <v>530</v>
      </c>
      <c r="E5323" t="s">
        <v>548</v>
      </c>
      <c r="F5323" s="176" t="n">
        <v>2028</v>
      </c>
      <c r="G5323" s="177" t="n">
        <v>31</v>
      </c>
      <c r="H5323" s="178" t="n">
        <v>1267.41932618373</v>
      </c>
      <c r="I5323" s="179" t="n">
        <v>4431490.45831983</v>
      </c>
      <c r="J5323" s="180" t="str">
        <f>IF(I5323&gt;0,H5323/I5323,0)</f>
      </c>
      <c r="K5323" s="181" t="str">
        <f>1-EXP(-J5323)</f>
      </c>
      <c r="L5323" s="182" t="str">
        <f>IF(G5323=30,1,M5322)</f>
      </c>
      <c r="M5323" s="183" t="str">
        <f>L5323*(1-K5323)</f>
      </c>
    </row>
    <row r="5324">
      <c r="A5324" t="s">
        <v>167</v>
      </c>
      <c r="B5324" t="s">
        <v>289</v>
      </c>
      <c r="C5324" s="35" t="s">
        <v>458</v>
      </c>
      <c r="D5324" t="s">
        <v>530</v>
      </c>
      <c r="E5324" t="s">
        <v>548</v>
      </c>
      <c r="F5324" s="176" t="n">
        <v>2028</v>
      </c>
      <c r="G5324" s="177" t="n">
        <v>32</v>
      </c>
      <c r="H5324" s="178" t="n">
        <v>1283.36522058729</v>
      </c>
      <c r="I5324" s="179" t="n">
        <v>4370063.3207454</v>
      </c>
      <c r="J5324" s="180" t="str">
        <f>IF(I5324&gt;0,H5324/I5324,0)</f>
      </c>
      <c r="K5324" s="181" t="str">
        <f>1-EXP(-J5324)</f>
      </c>
      <c r="L5324" s="182" t="str">
        <f>IF(G5324=30,1,M5323)</f>
      </c>
      <c r="M5324" s="183" t="str">
        <f>L5324*(1-K5324)</f>
      </c>
    </row>
    <row r="5325">
      <c r="A5325" t="s">
        <v>167</v>
      </c>
      <c r="B5325" t="s">
        <v>289</v>
      </c>
      <c r="C5325" s="35" t="s">
        <v>458</v>
      </c>
      <c r="D5325" t="s">
        <v>530</v>
      </c>
      <c r="E5325" t="s">
        <v>548</v>
      </c>
      <c r="F5325" s="176" t="n">
        <v>2028</v>
      </c>
      <c r="G5325" s="177" t="n">
        <v>33</v>
      </c>
      <c r="H5325" s="178" t="n">
        <v>1316.62275484222</v>
      </c>
      <c r="I5325" s="179" t="n">
        <v>4306769.22208672</v>
      </c>
      <c r="J5325" s="180" t="str">
        <f>IF(I5325&gt;0,H5325/I5325,0)</f>
      </c>
      <c r="K5325" s="181" t="str">
        <f>1-EXP(-J5325)</f>
      </c>
      <c r="L5325" s="182" t="str">
        <f>IF(G5325=30,1,M5324)</f>
      </c>
      <c r="M5325" s="183" t="str">
        <f>L5325*(1-K5325)</f>
      </c>
    </row>
    <row r="5326">
      <c r="A5326" t="s">
        <v>167</v>
      </c>
      <c r="B5326" t="s">
        <v>289</v>
      </c>
      <c r="C5326" s="35" t="s">
        <v>458</v>
      </c>
      <c r="D5326" t="s">
        <v>530</v>
      </c>
      <c r="E5326" t="s">
        <v>548</v>
      </c>
      <c r="F5326" s="176" t="n">
        <v>2028</v>
      </c>
      <c r="G5326" s="177" t="n">
        <v>34</v>
      </c>
      <c r="H5326" s="178" t="n">
        <v>1368.65157673535</v>
      </c>
      <c r="I5326" s="179" t="n">
        <v>4253236.30366349</v>
      </c>
      <c r="J5326" s="180" t="str">
        <f>IF(I5326&gt;0,H5326/I5326,0)</f>
      </c>
      <c r="K5326" s="181" t="str">
        <f>1-EXP(-J5326)</f>
      </c>
      <c r="L5326" s="182" t="str">
        <f>IF(G5326=30,1,M5325)</f>
      </c>
      <c r="M5326" s="183" t="str">
        <f>L5326*(1-K5326)</f>
      </c>
    </row>
    <row r="5327">
      <c r="A5327" t="s">
        <v>167</v>
      </c>
      <c r="B5327" t="s">
        <v>289</v>
      </c>
      <c r="C5327" s="35" t="s">
        <v>458</v>
      </c>
      <c r="D5327" t="s">
        <v>530</v>
      </c>
      <c r="E5327" t="s">
        <v>548</v>
      </c>
      <c r="F5327" s="176" t="n">
        <v>2028</v>
      </c>
      <c r="G5327" s="177" t="n">
        <v>35</v>
      </c>
      <c r="H5327" s="178" t="n">
        <v>1458.6489674712</v>
      </c>
      <c r="I5327" s="179" t="n">
        <v>4202435.2874461</v>
      </c>
      <c r="J5327" s="180" t="str">
        <f>IF(I5327&gt;0,H5327/I5327,0)</f>
      </c>
      <c r="K5327" s="181" t="str">
        <f>1-EXP(-J5327)</f>
      </c>
      <c r="L5327" s="182" t="str">
        <f>IF(G5327=30,1,M5326)</f>
      </c>
      <c r="M5327" s="183" t="str">
        <f>L5327*(1-K5327)</f>
      </c>
    </row>
    <row r="5328">
      <c r="A5328" t="s">
        <v>167</v>
      </c>
      <c r="B5328" t="s">
        <v>289</v>
      </c>
      <c r="C5328" s="35" t="s">
        <v>458</v>
      </c>
      <c r="D5328" t="s">
        <v>530</v>
      </c>
      <c r="E5328" t="s">
        <v>548</v>
      </c>
      <c r="F5328" s="176" t="n">
        <v>2028</v>
      </c>
      <c r="G5328" s="177" t="n">
        <v>36</v>
      </c>
      <c r="H5328" s="178" t="n">
        <v>1934.6848774667</v>
      </c>
      <c r="I5328" s="179" t="n">
        <v>4186888.37521142</v>
      </c>
      <c r="J5328" s="180" t="str">
        <f>IF(I5328&gt;0,H5328/I5328,0)</f>
      </c>
      <c r="K5328" s="181" t="str">
        <f>1-EXP(-J5328)</f>
      </c>
      <c r="L5328" s="182" t="str">
        <f>IF(G5328=30,1,M5327)</f>
      </c>
      <c r="M5328" s="183" t="str">
        <f>L5328*(1-K5328)</f>
      </c>
    </row>
    <row r="5329">
      <c r="A5329" t="s">
        <v>167</v>
      </c>
      <c r="B5329" t="s">
        <v>289</v>
      </c>
      <c r="C5329" s="35" t="s">
        <v>458</v>
      </c>
      <c r="D5329" t="s">
        <v>530</v>
      </c>
      <c r="E5329" t="s">
        <v>548</v>
      </c>
      <c r="F5329" s="176" t="n">
        <v>2028</v>
      </c>
      <c r="G5329" s="177" t="n">
        <v>37</v>
      </c>
      <c r="H5329" s="178" t="n">
        <v>2106.28099422085</v>
      </c>
      <c r="I5329" s="179" t="n">
        <v>4165776.99290459</v>
      </c>
      <c r="J5329" s="180" t="str">
        <f>IF(I5329&gt;0,H5329/I5329,0)</f>
      </c>
      <c r="K5329" s="181" t="str">
        <f>1-EXP(-J5329)</f>
      </c>
      <c r="L5329" s="182" t="str">
        <f>IF(G5329=30,1,M5328)</f>
      </c>
      <c r="M5329" s="183" t="str">
        <f>L5329*(1-K5329)</f>
      </c>
    </row>
    <row r="5330">
      <c r="A5330" t="s">
        <v>167</v>
      </c>
      <c r="B5330" t="s">
        <v>289</v>
      </c>
      <c r="C5330" s="35" t="s">
        <v>458</v>
      </c>
      <c r="D5330" t="s">
        <v>530</v>
      </c>
      <c r="E5330" t="s">
        <v>548</v>
      </c>
      <c r="F5330" s="176" t="n">
        <v>2028</v>
      </c>
      <c r="G5330" s="177" t="n">
        <v>38</v>
      </c>
      <c r="H5330" s="178" t="n">
        <v>2303.10730713726</v>
      </c>
      <c r="I5330" s="179" t="n">
        <v>4148242.55856627</v>
      </c>
      <c r="J5330" s="180" t="str">
        <f>IF(I5330&gt;0,H5330/I5330,0)</f>
      </c>
      <c r="K5330" s="181" t="str">
        <f>1-EXP(-J5330)</f>
      </c>
      <c r="L5330" s="182" t="str">
        <f>IF(G5330=30,1,M5329)</f>
      </c>
      <c r="M5330" s="183" t="str">
        <f>L5330*(1-K5330)</f>
      </c>
    </row>
    <row r="5331">
      <c r="A5331" t="s">
        <v>167</v>
      </c>
      <c r="B5331" t="s">
        <v>289</v>
      </c>
      <c r="C5331" s="35" t="s">
        <v>458</v>
      </c>
      <c r="D5331" t="s">
        <v>530</v>
      </c>
      <c r="E5331" t="s">
        <v>548</v>
      </c>
      <c r="F5331" s="176" t="n">
        <v>2028</v>
      </c>
      <c r="G5331" s="177" t="n">
        <v>39</v>
      </c>
      <c r="H5331" s="178" t="n">
        <v>2459.9456997072</v>
      </c>
      <c r="I5331" s="179" t="n">
        <v>4153956.85563386</v>
      </c>
      <c r="J5331" s="180" t="str">
        <f>IF(I5331&gt;0,H5331/I5331,0)</f>
      </c>
      <c r="K5331" s="181" t="str">
        <f>1-EXP(-J5331)</f>
      </c>
      <c r="L5331" s="182" t="str">
        <f>IF(G5331=30,1,M5330)</f>
      </c>
      <c r="M5331" s="183" t="str">
        <f>L5331*(1-K5331)</f>
      </c>
    </row>
    <row r="5332">
      <c r="A5332" t="s">
        <v>167</v>
      </c>
      <c r="B5332" t="s">
        <v>289</v>
      </c>
      <c r="C5332" s="35" t="s">
        <v>458</v>
      </c>
      <c r="D5332" t="s">
        <v>530</v>
      </c>
      <c r="E5332" t="s">
        <v>548</v>
      </c>
      <c r="F5332" s="176" t="n">
        <v>2028</v>
      </c>
      <c r="G5332" s="177" t="n">
        <v>40</v>
      </c>
      <c r="H5332" s="178" t="n">
        <v>2736.8629279241</v>
      </c>
      <c r="I5332" s="179" t="n">
        <v>4114017.49982539</v>
      </c>
      <c r="J5332" s="180" t="str">
        <f>IF(I5332&gt;0,H5332/I5332,0)</f>
      </c>
      <c r="K5332" s="181" t="str">
        <f>1-EXP(-J5332)</f>
      </c>
      <c r="L5332" s="182" t="str">
        <f>IF(G5332=30,1,M5331)</f>
      </c>
      <c r="M5332" s="183" t="str">
        <f>L5332*(1-K5332)</f>
      </c>
    </row>
    <row r="5333">
      <c r="A5333" t="s">
        <v>167</v>
      </c>
      <c r="B5333" t="s">
        <v>289</v>
      </c>
      <c r="C5333" s="35" t="s">
        <v>458</v>
      </c>
      <c r="D5333" t="s">
        <v>530</v>
      </c>
      <c r="E5333" t="s">
        <v>548</v>
      </c>
      <c r="F5333" s="176" t="n">
        <v>2028</v>
      </c>
      <c r="G5333" s="177" t="n">
        <v>41</v>
      </c>
      <c r="H5333" s="178" t="n">
        <v>3655.02185302709</v>
      </c>
      <c r="I5333" s="179" t="n">
        <v>4065458.22231297</v>
      </c>
      <c r="J5333" s="180" t="str">
        <f>IF(I5333&gt;0,H5333/I5333,0)</f>
      </c>
      <c r="K5333" s="181" t="str">
        <f>1-EXP(-J5333)</f>
      </c>
      <c r="L5333" s="182" t="str">
        <f>IF(G5333=30,1,M5332)</f>
      </c>
      <c r="M5333" s="183" t="str">
        <f>L5333*(1-K5333)</f>
      </c>
    </row>
    <row r="5334">
      <c r="A5334" t="s">
        <v>167</v>
      </c>
      <c r="B5334" t="s">
        <v>289</v>
      </c>
      <c r="C5334" s="35" t="s">
        <v>458</v>
      </c>
      <c r="D5334" t="s">
        <v>530</v>
      </c>
      <c r="E5334" t="s">
        <v>548</v>
      </c>
      <c r="F5334" s="176" t="n">
        <v>2028</v>
      </c>
      <c r="G5334" s="177" t="n">
        <v>42</v>
      </c>
      <c r="H5334" s="178" t="n">
        <v>4126.67445221233</v>
      </c>
      <c r="I5334" s="179" t="n">
        <v>4079196.07594715</v>
      </c>
      <c r="J5334" s="180" t="str">
        <f>IF(I5334&gt;0,H5334/I5334,0)</f>
      </c>
      <c r="K5334" s="181" t="str">
        <f>1-EXP(-J5334)</f>
      </c>
      <c r="L5334" s="182" t="str">
        <f>IF(G5334=30,1,M5333)</f>
      </c>
      <c r="M5334" s="183" t="str">
        <f>L5334*(1-K5334)</f>
      </c>
    </row>
    <row r="5335">
      <c r="A5335" t="s">
        <v>167</v>
      </c>
      <c r="B5335" t="s">
        <v>289</v>
      </c>
      <c r="C5335" s="35" t="s">
        <v>458</v>
      </c>
      <c r="D5335" t="s">
        <v>530</v>
      </c>
      <c r="E5335" t="s">
        <v>548</v>
      </c>
      <c r="F5335" s="176" t="n">
        <v>2028</v>
      </c>
      <c r="G5335" s="177" t="n">
        <v>43</v>
      </c>
      <c r="H5335" s="178" t="n">
        <v>4745.29470653328</v>
      </c>
      <c r="I5335" s="179" t="n">
        <v>4150139.09994831</v>
      </c>
      <c r="J5335" s="180" t="str">
        <f>IF(I5335&gt;0,H5335/I5335,0)</f>
      </c>
      <c r="K5335" s="181" t="str">
        <f>1-EXP(-J5335)</f>
      </c>
      <c r="L5335" s="182" t="str">
        <f>IF(G5335=30,1,M5334)</f>
      </c>
      <c r="M5335" s="183" t="str">
        <f>L5335*(1-K5335)</f>
      </c>
    </row>
    <row r="5336">
      <c r="A5336" t="s">
        <v>167</v>
      </c>
      <c r="B5336" t="s">
        <v>289</v>
      </c>
      <c r="C5336" s="35" t="s">
        <v>458</v>
      </c>
      <c r="D5336" t="s">
        <v>530</v>
      </c>
      <c r="E5336" t="s">
        <v>548</v>
      </c>
      <c r="F5336" s="176" t="n">
        <v>2028</v>
      </c>
      <c r="G5336" s="177" t="n">
        <v>44</v>
      </c>
      <c r="H5336" s="178" t="n">
        <v>5116.55745615198</v>
      </c>
      <c r="I5336" s="179" t="n">
        <v>4179287.13186811</v>
      </c>
      <c r="J5336" s="180" t="str">
        <f>IF(I5336&gt;0,H5336/I5336,0)</f>
      </c>
      <c r="K5336" s="181" t="str">
        <f>1-EXP(-J5336)</f>
      </c>
      <c r="L5336" s="182" t="str">
        <f>IF(G5336=30,1,M5335)</f>
      </c>
      <c r="M5336" s="183" t="str">
        <f>L5336*(1-K5336)</f>
      </c>
    </row>
    <row r="5337">
      <c r="A5337" t="s">
        <v>167</v>
      </c>
      <c r="B5337" t="s">
        <v>289</v>
      </c>
      <c r="C5337" s="35" t="s">
        <v>458</v>
      </c>
      <c r="D5337" t="s">
        <v>530</v>
      </c>
      <c r="E5337" t="s">
        <v>548</v>
      </c>
      <c r="F5337" s="176" t="n">
        <v>2028</v>
      </c>
      <c r="G5337" s="177" t="n">
        <v>45</v>
      </c>
      <c r="H5337" s="178" t="n">
        <v>5394.41608663907</v>
      </c>
      <c r="I5337" s="179" t="n">
        <v>4148982.02323182</v>
      </c>
      <c r="J5337" s="180" t="str">
        <f>IF(I5337&gt;0,H5337/I5337,0)</f>
      </c>
      <c r="K5337" s="181" t="str">
        <f>1-EXP(-J5337)</f>
      </c>
      <c r="L5337" s="182" t="str">
        <f>IF(G5337=30,1,M5336)</f>
      </c>
      <c r="M5337" s="183" t="str">
        <f>L5337*(1-K5337)</f>
      </c>
    </row>
    <row r="5338">
      <c r="A5338" t="s">
        <v>167</v>
      </c>
      <c r="B5338" t="s">
        <v>289</v>
      </c>
      <c r="C5338" s="35" t="s">
        <v>458</v>
      </c>
      <c r="D5338" t="s">
        <v>530</v>
      </c>
      <c r="E5338" t="s">
        <v>548</v>
      </c>
      <c r="F5338" s="176" t="n">
        <v>2028</v>
      </c>
      <c r="G5338" s="177" t="n">
        <v>46</v>
      </c>
      <c r="H5338" s="178" t="n">
        <v>6555.48848513843</v>
      </c>
      <c r="I5338" s="179" t="n">
        <v>4094097.41897001</v>
      </c>
      <c r="J5338" s="180" t="str">
        <f>IF(I5338&gt;0,H5338/I5338,0)</f>
      </c>
      <c r="K5338" s="181" t="str">
        <f>1-EXP(-J5338)</f>
      </c>
      <c r="L5338" s="182" t="str">
        <f>IF(G5338=30,1,M5337)</f>
      </c>
      <c r="M5338" s="183" t="str">
        <f>L5338*(1-K5338)</f>
      </c>
    </row>
    <row r="5339">
      <c r="A5339" t="s">
        <v>167</v>
      </c>
      <c r="B5339" t="s">
        <v>289</v>
      </c>
      <c r="C5339" s="35" t="s">
        <v>458</v>
      </c>
      <c r="D5339" t="s">
        <v>530</v>
      </c>
      <c r="E5339" t="s">
        <v>548</v>
      </c>
      <c r="F5339" s="176" t="n">
        <v>2028</v>
      </c>
      <c r="G5339" s="177" t="n">
        <v>47</v>
      </c>
      <c r="H5339" s="178" t="n">
        <v>6885.65027355722</v>
      </c>
      <c r="I5339" s="179" t="n">
        <v>4031930.0040817</v>
      </c>
      <c r="J5339" s="180" t="str">
        <f>IF(I5339&gt;0,H5339/I5339,0)</f>
      </c>
      <c r="K5339" s="181" t="str">
        <f>1-EXP(-J5339)</f>
      </c>
      <c r="L5339" s="182" t="str">
        <f>IF(G5339=30,1,M5338)</f>
      </c>
      <c r="M5339" s="183" t="str">
        <f>L5339*(1-K5339)</f>
      </c>
    </row>
    <row r="5340">
      <c r="A5340" t="s">
        <v>167</v>
      </c>
      <c r="B5340" t="s">
        <v>289</v>
      </c>
      <c r="C5340" s="35" t="s">
        <v>458</v>
      </c>
      <c r="D5340" t="s">
        <v>530</v>
      </c>
      <c r="E5340" t="s">
        <v>548</v>
      </c>
      <c r="F5340" s="176" t="n">
        <v>2028</v>
      </c>
      <c r="G5340" s="177" t="n">
        <v>48</v>
      </c>
      <c r="H5340" s="178" t="n">
        <v>7280.08869401616</v>
      </c>
      <c r="I5340" s="179" t="n">
        <v>3975101.35783725</v>
      </c>
      <c r="J5340" s="180" t="str">
        <f>IF(I5340&gt;0,H5340/I5340,0)</f>
      </c>
      <c r="K5340" s="181" t="str">
        <f>1-EXP(-J5340)</f>
      </c>
      <c r="L5340" s="182" t="str">
        <f>IF(G5340=30,1,M5339)</f>
      </c>
      <c r="M5340" s="183" t="str">
        <f>L5340*(1-K5340)</f>
      </c>
    </row>
    <row r="5341">
      <c r="A5341" t="s">
        <v>167</v>
      </c>
      <c r="B5341" t="s">
        <v>289</v>
      </c>
      <c r="C5341" s="35" t="s">
        <v>458</v>
      </c>
      <c r="D5341" t="s">
        <v>530</v>
      </c>
      <c r="E5341" t="s">
        <v>548</v>
      </c>
      <c r="F5341" s="176" t="n">
        <v>2028</v>
      </c>
      <c r="G5341" s="177" t="n">
        <v>49</v>
      </c>
      <c r="H5341" s="178" t="n">
        <v>7511.66663719801</v>
      </c>
      <c r="I5341" s="179" t="n">
        <v>3904683.48255171</v>
      </c>
      <c r="J5341" s="180" t="str">
        <f>IF(I5341&gt;0,H5341/I5341,0)</f>
      </c>
      <c r="K5341" s="181" t="str">
        <f>1-EXP(-J5341)</f>
      </c>
      <c r="L5341" s="182" t="str">
        <f>IF(G5341=30,1,M5340)</f>
      </c>
      <c r="M5341" s="183" t="str">
        <f>L5341*(1-K5341)</f>
      </c>
    </row>
    <row r="5342">
      <c r="A5342" t="s">
        <v>167</v>
      </c>
      <c r="B5342" t="s">
        <v>289</v>
      </c>
      <c r="C5342" s="35" t="s">
        <v>458</v>
      </c>
      <c r="D5342" t="s">
        <v>530</v>
      </c>
      <c r="E5342" t="s">
        <v>548</v>
      </c>
      <c r="F5342" s="176" t="n">
        <v>2028</v>
      </c>
      <c r="G5342" s="177" t="n">
        <v>50</v>
      </c>
      <c r="H5342" s="178" t="n">
        <v>7799.28382314932</v>
      </c>
      <c r="I5342" s="179" t="n">
        <v>3809989.29221409</v>
      </c>
      <c r="J5342" s="180" t="str">
        <f>IF(I5342&gt;0,H5342/I5342,0)</f>
      </c>
      <c r="K5342" s="181" t="str">
        <f>1-EXP(-J5342)</f>
      </c>
      <c r="L5342" s="182" t="str">
        <f>IF(G5342=30,1,M5341)</f>
      </c>
      <c r="M5342" s="183" t="str">
        <f>L5342*(1-K5342)</f>
      </c>
    </row>
    <row r="5343">
      <c r="A5343" t="s">
        <v>167</v>
      </c>
      <c r="B5343" t="s">
        <v>289</v>
      </c>
      <c r="C5343" s="35" t="s">
        <v>458</v>
      </c>
      <c r="D5343" t="s">
        <v>530</v>
      </c>
      <c r="E5343" t="s">
        <v>548</v>
      </c>
      <c r="F5343" s="176" t="n">
        <v>2028</v>
      </c>
      <c r="G5343" s="177" t="n">
        <v>51</v>
      </c>
      <c r="H5343" s="178" t="n">
        <v>8570.98416962591</v>
      </c>
      <c r="I5343" s="179" t="n">
        <v>3719490.70070545</v>
      </c>
      <c r="J5343" s="180" t="str">
        <f>IF(I5343&gt;0,H5343/I5343,0)</f>
      </c>
      <c r="K5343" s="181" t="str">
        <f>1-EXP(-J5343)</f>
      </c>
      <c r="L5343" s="182" t="str">
        <f>IF(G5343=30,1,M5342)</f>
      </c>
      <c r="M5343" s="183" t="str">
        <f>L5343*(1-K5343)</f>
      </c>
    </row>
    <row r="5344">
      <c r="A5344" t="s">
        <v>167</v>
      </c>
      <c r="B5344" t="s">
        <v>289</v>
      </c>
      <c r="C5344" s="35" t="s">
        <v>458</v>
      </c>
      <c r="D5344" t="s">
        <v>530</v>
      </c>
      <c r="E5344" t="s">
        <v>548</v>
      </c>
      <c r="F5344" s="176" t="n">
        <v>2028</v>
      </c>
      <c r="G5344" s="177" t="n">
        <v>52</v>
      </c>
      <c r="H5344" s="178" t="n">
        <v>9057.98210405154</v>
      </c>
      <c r="I5344" s="179" t="n">
        <v>3644560.7252276</v>
      </c>
      <c r="J5344" s="180" t="str">
        <f>IF(I5344&gt;0,H5344/I5344,0)</f>
      </c>
      <c r="K5344" s="181" t="str">
        <f>1-EXP(-J5344)</f>
      </c>
      <c r="L5344" s="182" t="str">
        <f>IF(G5344=30,1,M5343)</f>
      </c>
      <c r="M5344" s="183" t="str">
        <f>L5344*(1-K5344)</f>
      </c>
    </row>
    <row r="5345">
      <c r="A5345" t="s">
        <v>167</v>
      </c>
      <c r="B5345" t="s">
        <v>289</v>
      </c>
      <c r="C5345" s="35" t="s">
        <v>458</v>
      </c>
      <c r="D5345" t="s">
        <v>530</v>
      </c>
      <c r="E5345" t="s">
        <v>548</v>
      </c>
      <c r="F5345" s="176" t="n">
        <v>2028</v>
      </c>
      <c r="G5345" s="177" t="n">
        <v>53</v>
      </c>
      <c r="H5345" s="178" t="n">
        <v>9549.2935255405</v>
      </c>
      <c r="I5345" s="179" t="n">
        <v>3556984.22454684</v>
      </c>
      <c r="J5345" s="180" t="str">
        <f>IF(I5345&gt;0,H5345/I5345,0)</f>
      </c>
      <c r="K5345" s="181" t="str">
        <f>1-EXP(-J5345)</f>
      </c>
      <c r="L5345" s="182" t="str">
        <f>IF(G5345=30,1,M5344)</f>
      </c>
      <c r="M5345" s="183" t="str">
        <f>L5345*(1-K5345)</f>
      </c>
    </row>
    <row r="5346">
      <c r="A5346" t="s">
        <v>167</v>
      </c>
      <c r="B5346" t="s">
        <v>289</v>
      </c>
      <c r="C5346" s="35" t="s">
        <v>458</v>
      </c>
      <c r="D5346" t="s">
        <v>530</v>
      </c>
      <c r="E5346" t="s">
        <v>548</v>
      </c>
      <c r="F5346" s="176" t="n">
        <v>2028</v>
      </c>
      <c r="G5346" s="177" t="n">
        <v>54</v>
      </c>
      <c r="H5346" s="178" t="n">
        <v>10266.1119215767</v>
      </c>
      <c r="I5346" s="179" t="n">
        <v>3484984.62454342</v>
      </c>
      <c r="J5346" s="180" t="str">
        <f>IF(I5346&gt;0,H5346/I5346,0)</f>
      </c>
      <c r="K5346" s="181" t="str">
        <f>1-EXP(-J5346)</f>
      </c>
      <c r="L5346" s="182" t="str">
        <f>IF(G5346=30,1,M5345)</f>
      </c>
      <c r="M5346" s="183" t="str">
        <f>L5346*(1-K5346)</f>
      </c>
    </row>
    <row r="5347">
      <c r="A5347" t="s">
        <v>167</v>
      </c>
      <c r="B5347" t="s">
        <v>289</v>
      </c>
      <c r="C5347" s="35" t="s">
        <v>458</v>
      </c>
      <c r="D5347" t="s">
        <v>530</v>
      </c>
      <c r="E5347" t="s">
        <v>548</v>
      </c>
      <c r="F5347" s="176" t="n">
        <v>2028</v>
      </c>
      <c r="G5347" s="177" t="n">
        <v>55</v>
      </c>
      <c r="H5347" s="178" t="n">
        <v>11242.9938516321</v>
      </c>
      <c r="I5347" s="179" t="n">
        <v>3413354.49996108</v>
      </c>
      <c r="J5347" s="180" t="str">
        <f>IF(I5347&gt;0,H5347/I5347,0)</f>
      </c>
      <c r="K5347" s="181" t="str">
        <f>1-EXP(-J5347)</f>
      </c>
      <c r="L5347" s="182" t="str">
        <f>IF(G5347=30,1,M5346)</f>
      </c>
      <c r="M5347" s="183" t="str">
        <f>L5347*(1-K5347)</f>
      </c>
    </row>
    <row r="5348">
      <c r="A5348" t="s">
        <v>167</v>
      </c>
      <c r="B5348" t="s">
        <v>289</v>
      </c>
      <c r="C5348" s="35" t="s">
        <v>458</v>
      </c>
      <c r="D5348" t="s">
        <v>530</v>
      </c>
      <c r="E5348" t="s">
        <v>548</v>
      </c>
      <c r="F5348" s="176" t="n">
        <v>2028</v>
      </c>
      <c r="G5348" s="177" t="n">
        <v>56</v>
      </c>
      <c r="H5348" s="178" t="n">
        <v>12278.326920023</v>
      </c>
      <c r="I5348" s="179" t="n">
        <v>3319920.6492392</v>
      </c>
      <c r="J5348" s="180" t="str">
        <f>IF(I5348&gt;0,H5348/I5348,0)</f>
      </c>
      <c r="K5348" s="181" t="str">
        <f>1-EXP(-J5348)</f>
      </c>
      <c r="L5348" s="182" t="str">
        <f>IF(G5348=30,1,M5347)</f>
      </c>
      <c r="M5348" s="183" t="str">
        <f>L5348*(1-K5348)</f>
      </c>
    </row>
    <row r="5349">
      <c r="A5349" t="s">
        <v>167</v>
      </c>
      <c r="B5349" t="s">
        <v>289</v>
      </c>
      <c r="C5349" s="35" t="s">
        <v>458</v>
      </c>
      <c r="D5349" t="s">
        <v>530</v>
      </c>
      <c r="E5349" t="s">
        <v>548</v>
      </c>
      <c r="F5349" s="176" t="n">
        <v>2028</v>
      </c>
      <c r="G5349" s="177" t="n">
        <v>57</v>
      </c>
      <c r="H5349" s="178" t="n">
        <v>13164.9186387289</v>
      </c>
      <c r="I5349" s="179" t="n">
        <v>3236933.59858187</v>
      </c>
      <c r="J5349" s="180" t="str">
        <f>IF(I5349&gt;0,H5349/I5349,0)</f>
      </c>
      <c r="K5349" s="181" t="str">
        <f>1-EXP(-J5349)</f>
      </c>
      <c r="L5349" s="182" t="str">
        <f>IF(G5349=30,1,M5348)</f>
      </c>
      <c r="M5349" s="183" t="str">
        <f>L5349*(1-K5349)</f>
      </c>
    </row>
    <row r="5350">
      <c r="A5350" t="s">
        <v>167</v>
      </c>
      <c r="B5350" t="s">
        <v>289</v>
      </c>
      <c r="C5350" s="35" t="s">
        <v>458</v>
      </c>
      <c r="D5350" t="s">
        <v>530</v>
      </c>
      <c r="E5350" t="s">
        <v>548</v>
      </c>
      <c r="F5350" s="176" t="n">
        <v>2028</v>
      </c>
      <c r="G5350" s="177" t="n">
        <v>58</v>
      </c>
      <c r="H5350" s="178" t="n">
        <v>14062.6636535099</v>
      </c>
      <c r="I5350" s="179" t="n">
        <v>3151475.66659972</v>
      </c>
      <c r="J5350" s="180" t="str">
        <f>IF(I5350&gt;0,H5350/I5350,0)</f>
      </c>
      <c r="K5350" s="181" t="str">
        <f>1-EXP(-J5350)</f>
      </c>
      <c r="L5350" s="182" t="str">
        <f>IF(G5350=30,1,M5349)</f>
      </c>
      <c r="M5350" s="183" t="str">
        <f>L5350*(1-K5350)</f>
      </c>
    </row>
    <row r="5351">
      <c r="A5351" t="s">
        <v>167</v>
      </c>
      <c r="B5351" t="s">
        <v>289</v>
      </c>
      <c r="C5351" s="35" t="s">
        <v>458</v>
      </c>
      <c r="D5351" t="s">
        <v>530</v>
      </c>
      <c r="E5351" t="s">
        <v>548</v>
      </c>
      <c r="F5351" s="176" t="n">
        <v>2028</v>
      </c>
      <c r="G5351" s="177" t="n">
        <v>59</v>
      </c>
      <c r="H5351" s="178" t="n">
        <v>14305.6042662358</v>
      </c>
      <c r="I5351" s="179" t="n">
        <v>3049947.67175744</v>
      </c>
      <c r="J5351" s="180" t="str">
        <f>IF(I5351&gt;0,H5351/I5351,0)</f>
      </c>
      <c r="K5351" s="181" t="str">
        <f>1-EXP(-J5351)</f>
      </c>
      <c r="L5351" s="182" t="str">
        <f>IF(G5351=30,1,M5350)</f>
      </c>
      <c r="M5351" s="183" t="str">
        <f>L5351*(1-K5351)</f>
      </c>
    </row>
    <row r="5352">
      <c r="A5352" t="s">
        <v>167</v>
      </c>
      <c r="B5352" t="s">
        <v>289</v>
      </c>
      <c r="C5352" s="35" t="s">
        <v>458</v>
      </c>
      <c r="D5352" t="s">
        <v>530</v>
      </c>
      <c r="E5352" t="s">
        <v>548</v>
      </c>
      <c r="F5352" s="176" t="n">
        <v>2028</v>
      </c>
      <c r="G5352" s="177" t="n">
        <v>60</v>
      </c>
      <c r="H5352" s="178" t="n">
        <v>14969.6919456556</v>
      </c>
      <c r="I5352" s="179" t="n">
        <v>2942094.34574261</v>
      </c>
      <c r="J5352" s="180" t="str">
        <f>IF(I5352&gt;0,H5352/I5352,0)</f>
      </c>
      <c r="K5352" s="181" t="str">
        <f>1-EXP(-J5352)</f>
      </c>
      <c r="L5352" s="182" t="str">
        <f>IF(G5352=30,1,M5351)</f>
      </c>
      <c r="M5352" s="183" t="str">
        <f>L5352*(1-K5352)</f>
      </c>
    </row>
    <row r="5353">
      <c r="A5353" t="s">
        <v>167</v>
      </c>
      <c r="B5353" t="s">
        <v>289</v>
      </c>
      <c r="C5353" s="35" t="s">
        <v>458</v>
      </c>
      <c r="D5353" t="s">
        <v>530</v>
      </c>
      <c r="E5353" t="s">
        <v>548</v>
      </c>
      <c r="F5353" s="176" t="n">
        <v>2028</v>
      </c>
      <c r="G5353" s="177" t="n">
        <v>61</v>
      </c>
      <c r="H5353" s="178" t="n">
        <v>16320.6216981181</v>
      </c>
      <c r="I5353" s="179" t="n">
        <v>2836454.69737213</v>
      </c>
      <c r="J5353" s="180" t="str">
        <f>IF(I5353&gt;0,H5353/I5353,0)</f>
      </c>
      <c r="K5353" s="181" t="str">
        <f>1-EXP(-J5353)</f>
      </c>
      <c r="L5353" s="182" t="str">
        <f>IF(G5353=30,1,M5352)</f>
      </c>
      <c r="M5353" s="183" t="str">
        <f>L5353*(1-K5353)</f>
      </c>
    </row>
    <row r="5354">
      <c r="A5354" t="s">
        <v>167</v>
      </c>
      <c r="B5354" t="s">
        <v>289</v>
      </c>
      <c r="C5354" s="35" t="s">
        <v>458</v>
      </c>
      <c r="D5354" t="s">
        <v>530</v>
      </c>
      <c r="E5354" t="s">
        <v>548</v>
      </c>
      <c r="F5354" s="176" t="n">
        <v>2028</v>
      </c>
      <c r="G5354" s="177" t="n">
        <v>62</v>
      </c>
      <c r="H5354" s="178" t="n">
        <v>17218.2032439738</v>
      </c>
      <c r="I5354" s="179" t="n">
        <v>2717953.019631</v>
      </c>
      <c r="J5354" s="180" t="str">
        <f>IF(I5354&gt;0,H5354/I5354,0)</f>
      </c>
      <c r="K5354" s="181" t="str">
        <f>1-EXP(-J5354)</f>
      </c>
      <c r="L5354" s="182" t="str">
        <f>IF(G5354=30,1,M5353)</f>
      </c>
      <c r="M5354" s="183" t="str">
        <f>L5354*(1-K5354)</f>
      </c>
    </row>
    <row r="5355">
      <c r="A5355" t="s">
        <v>167</v>
      </c>
      <c r="B5355" t="s">
        <v>289</v>
      </c>
      <c r="C5355" s="35" t="s">
        <v>458</v>
      </c>
      <c r="D5355" t="s">
        <v>530</v>
      </c>
      <c r="E5355" t="s">
        <v>548</v>
      </c>
      <c r="F5355" s="176" t="n">
        <v>2028</v>
      </c>
      <c r="G5355" s="177" t="n">
        <v>63</v>
      </c>
      <c r="H5355" s="178" t="n">
        <v>18018.1546056116</v>
      </c>
      <c r="I5355" s="179" t="n">
        <v>2587138.2392753</v>
      </c>
      <c r="J5355" s="180" t="str">
        <f>IF(I5355&gt;0,H5355/I5355,0)</f>
      </c>
      <c r="K5355" s="181" t="str">
        <f>1-EXP(-J5355)</f>
      </c>
      <c r="L5355" s="182" t="str">
        <f>IF(G5355=30,1,M5354)</f>
      </c>
      <c r="M5355" s="183" t="str">
        <f>L5355*(1-K5355)</f>
      </c>
    </row>
    <row r="5356">
      <c r="A5356" t="s">
        <v>167</v>
      </c>
      <c r="B5356" t="s">
        <v>289</v>
      </c>
      <c r="C5356" s="35" t="s">
        <v>458</v>
      </c>
      <c r="D5356" t="s">
        <v>530</v>
      </c>
      <c r="E5356" t="s">
        <v>548</v>
      </c>
      <c r="F5356" s="176" t="n">
        <v>2028</v>
      </c>
      <c r="G5356" s="177" t="n">
        <v>64</v>
      </c>
      <c r="H5356" s="178" t="n">
        <v>19180.7130375972</v>
      </c>
      <c r="I5356" s="179" t="n">
        <v>2457849.86054536</v>
      </c>
      <c r="J5356" s="180" t="str">
        <f>IF(I5356&gt;0,H5356/I5356,0)</f>
      </c>
      <c r="K5356" s="181" t="str">
        <f>1-EXP(-J5356)</f>
      </c>
      <c r="L5356" s="182" t="str">
        <f>IF(G5356=30,1,M5355)</f>
      </c>
      <c r="M5356" s="183" t="str">
        <f>L5356*(1-K5356)</f>
      </c>
    </row>
    <row r="5357">
      <c r="A5357" t="s">
        <v>167</v>
      </c>
      <c r="B5357" t="s">
        <v>289</v>
      </c>
      <c r="C5357" s="35" t="s">
        <v>458</v>
      </c>
      <c r="D5357" t="s">
        <v>530</v>
      </c>
      <c r="E5357" t="s">
        <v>548</v>
      </c>
      <c r="F5357" s="176" t="n">
        <v>2028</v>
      </c>
      <c r="G5357" s="177" t="n">
        <v>65</v>
      </c>
      <c r="H5357" s="178" t="n">
        <v>20051.0562598113</v>
      </c>
      <c r="I5357" s="179" t="n">
        <v>2328809.85885221</v>
      </c>
      <c r="J5357" s="180" t="str">
        <f>IF(I5357&gt;0,H5357/I5357,0)</f>
      </c>
      <c r="K5357" s="181" t="str">
        <f>1-EXP(-J5357)</f>
      </c>
      <c r="L5357" s="182" t="str">
        <f>IF(G5357=30,1,M5356)</f>
      </c>
      <c r="M5357" s="183" t="str">
        <f>L5357*(1-K5357)</f>
      </c>
    </row>
    <row r="5358">
      <c r="A5358" t="s">
        <v>167</v>
      </c>
      <c r="B5358" t="s">
        <v>289</v>
      </c>
      <c r="C5358" s="35" t="s">
        <v>458</v>
      </c>
      <c r="D5358" t="s">
        <v>530</v>
      </c>
      <c r="E5358" t="s">
        <v>548</v>
      </c>
      <c r="F5358" s="176" t="n">
        <v>2028</v>
      </c>
      <c r="G5358" s="177" t="n">
        <v>66</v>
      </c>
      <c r="H5358" s="178" t="n">
        <v>20508.9630875876</v>
      </c>
      <c r="I5358" s="179" t="n">
        <v>2199601.30873773</v>
      </c>
      <c r="J5358" s="180" t="str">
        <f>IF(I5358&gt;0,H5358/I5358,0)</f>
      </c>
      <c r="K5358" s="181" t="str">
        <f>1-EXP(-J5358)</f>
      </c>
      <c r="L5358" s="182" t="str">
        <f>IF(G5358=30,1,M5357)</f>
      </c>
      <c r="M5358" s="183" t="str">
        <f>L5358*(1-K5358)</f>
      </c>
    </row>
    <row r="5359">
      <c r="A5359" t="s">
        <v>167</v>
      </c>
      <c r="B5359" t="s">
        <v>289</v>
      </c>
      <c r="C5359" s="35" t="s">
        <v>458</v>
      </c>
      <c r="D5359" t="s">
        <v>530</v>
      </c>
      <c r="E5359" t="s">
        <v>548</v>
      </c>
      <c r="F5359" s="176" t="n">
        <v>2028</v>
      </c>
      <c r="G5359" s="177" t="n">
        <v>67</v>
      </c>
      <c r="H5359" s="178" t="n">
        <v>21021.2642782076</v>
      </c>
      <c r="I5359" s="179" t="n">
        <v>2069716.10164642</v>
      </c>
      <c r="J5359" s="180" t="str">
        <f>IF(I5359&gt;0,H5359/I5359,0)</f>
      </c>
      <c r="K5359" s="181" t="str">
        <f>1-EXP(-J5359)</f>
      </c>
      <c r="L5359" s="182" t="str">
        <f>IF(G5359=30,1,M5358)</f>
      </c>
      <c r="M5359" s="183" t="str">
        <f>L5359*(1-K5359)</f>
      </c>
    </row>
    <row r="5360">
      <c r="A5360" t="s">
        <v>167</v>
      </c>
      <c r="B5360" t="s">
        <v>289</v>
      </c>
      <c r="C5360" s="35" t="s">
        <v>458</v>
      </c>
      <c r="D5360" t="s">
        <v>530</v>
      </c>
      <c r="E5360" t="s">
        <v>548</v>
      </c>
      <c r="F5360" s="176" t="n">
        <v>2028</v>
      </c>
      <c r="G5360" s="177" t="n">
        <v>68</v>
      </c>
      <c r="H5360" s="178" t="n">
        <v>21342.5424006229</v>
      </c>
      <c r="I5360" s="179" t="n">
        <v>1936026.33506656</v>
      </c>
      <c r="J5360" s="180" t="str">
        <f>IF(I5360&gt;0,H5360/I5360,0)</f>
      </c>
      <c r="K5360" s="181" t="str">
        <f>1-EXP(-J5360)</f>
      </c>
      <c r="L5360" s="182" t="str">
        <f>IF(G5360=30,1,M5359)</f>
      </c>
      <c r="M5360" s="183" t="str">
        <f>L5360*(1-K5360)</f>
      </c>
    </row>
    <row r="5361">
      <c r="A5361" t="s">
        <v>167</v>
      </c>
      <c r="B5361" t="s">
        <v>289</v>
      </c>
      <c r="C5361" s="35" t="s">
        <v>458</v>
      </c>
      <c r="D5361" t="s">
        <v>530</v>
      </c>
      <c r="E5361" t="s">
        <v>548</v>
      </c>
      <c r="F5361" s="176" t="n">
        <v>2028</v>
      </c>
      <c r="G5361" s="177" t="n">
        <v>69</v>
      </c>
      <c r="H5361" s="178" t="n">
        <v>20806.2582609573</v>
      </c>
      <c r="I5361" s="179" t="n">
        <v>1798446.12765171</v>
      </c>
      <c r="J5361" s="180" t="str">
        <f>IF(I5361&gt;0,H5361/I5361,0)</f>
      </c>
      <c r="K5361" s="181" t="str">
        <f>1-EXP(-J5361)</f>
      </c>
      <c r="L5361" s="182" t="str">
        <f>IF(G5361=30,1,M5360)</f>
      </c>
      <c r="M5361" s="183" t="str">
        <f>L5361*(1-K5361)</f>
      </c>
    </row>
    <row r="5362">
      <c r="A5362" t="s">
        <v>167</v>
      </c>
      <c r="B5362" t="s">
        <v>289</v>
      </c>
      <c r="C5362" s="35" t="s">
        <v>458</v>
      </c>
      <c r="D5362" t="s">
        <v>530</v>
      </c>
      <c r="E5362" t="s">
        <v>548</v>
      </c>
      <c r="F5362" s="176" t="n">
        <v>2029</v>
      </c>
      <c r="G5362" s="177" t="n">
        <v>30</v>
      </c>
      <c r="H5362" s="178" t="n">
        <v>837.745629599861</v>
      </c>
      <c r="I5362" s="179" t="n">
        <v>4383772.16944335</v>
      </c>
      <c r="J5362" s="180" t="str">
        <f>IF(I5362&gt;0,H5362/I5362,0)</f>
      </c>
      <c r="K5362" s="181" t="str">
        <f>1-EXP(-J5362)</f>
      </c>
      <c r="L5362" s="182" t="str">
        <f>IF(G5362=30,1,M5361)</f>
      </c>
      <c r="M5362" s="183" t="str">
        <f>L5362*(1-K5362)</f>
      </c>
    </row>
    <row r="5363">
      <c r="A5363" t="s">
        <v>167</v>
      </c>
      <c r="B5363" t="s">
        <v>289</v>
      </c>
      <c r="C5363" s="35" t="s">
        <v>458</v>
      </c>
      <c r="D5363" t="s">
        <v>530</v>
      </c>
      <c r="E5363" t="s">
        <v>548</v>
      </c>
      <c r="F5363" s="176" t="n">
        <v>2029</v>
      </c>
      <c r="G5363" s="177" t="n">
        <v>31</v>
      </c>
      <c r="H5363" s="178" t="n">
        <v>1226.59219471888</v>
      </c>
      <c r="I5363" s="179" t="n">
        <v>4427617.21560352</v>
      </c>
      <c r="J5363" s="180" t="str">
        <f>IF(I5363&gt;0,H5363/I5363,0)</f>
      </c>
      <c r="K5363" s="181" t="str">
        <f>1-EXP(-J5363)</f>
      </c>
      <c r="L5363" s="182" t="str">
        <f>IF(G5363=30,1,M5362)</f>
      </c>
      <c r="M5363" s="183" t="str">
        <f>L5363*(1-K5363)</f>
      </c>
    </row>
    <row r="5364">
      <c r="A5364" t="s">
        <v>167</v>
      </c>
      <c r="B5364" t="s">
        <v>289</v>
      </c>
      <c r="C5364" s="35" t="s">
        <v>458</v>
      </c>
      <c r="D5364" t="s">
        <v>530</v>
      </c>
      <c r="E5364" t="s">
        <v>548</v>
      </c>
      <c r="F5364" s="176" t="n">
        <v>2029</v>
      </c>
      <c r="G5364" s="177" t="n">
        <v>32</v>
      </c>
      <c r="H5364" s="178" t="n">
        <v>1273.124377143</v>
      </c>
      <c r="I5364" s="179" t="n">
        <v>4425237.87346653</v>
      </c>
      <c r="J5364" s="180" t="str">
        <f>IF(I5364&gt;0,H5364/I5364,0)</f>
      </c>
      <c r="K5364" s="181" t="str">
        <f>1-EXP(-J5364)</f>
      </c>
      <c r="L5364" s="182" t="str">
        <f>IF(G5364=30,1,M5363)</f>
      </c>
      <c r="M5364" s="183" t="str">
        <f>L5364*(1-K5364)</f>
      </c>
    </row>
    <row r="5365">
      <c r="A5365" t="s">
        <v>167</v>
      </c>
      <c r="B5365" t="s">
        <v>289</v>
      </c>
      <c r="C5365" s="35" t="s">
        <v>458</v>
      </c>
      <c r="D5365" t="s">
        <v>530</v>
      </c>
      <c r="E5365" t="s">
        <v>548</v>
      </c>
      <c r="F5365" s="176" t="n">
        <v>2029</v>
      </c>
      <c r="G5365" s="177" t="n">
        <v>33</v>
      </c>
      <c r="H5365" s="178" t="n">
        <v>1309.69515283011</v>
      </c>
      <c r="I5365" s="179" t="n">
        <v>4363662.87597529</v>
      </c>
      <c r="J5365" s="180" t="str">
        <f>IF(I5365&gt;0,H5365/I5365,0)</f>
      </c>
      <c r="K5365" s="181" t="str">
        <f>1-EXP(-J5365)</f>
      </c>
      <c r="L5365" s="182" t="str">
        <f>IF(G5365=30,1,M5364)</f>
      </c>
      <c r="M5365" s="183" t="str">
        <f>L5365*(1-K5365)</f>
      </c>
    </row>
    <row r="5366">
      <c r="A5366" t="s">
        <v>167</v>
      </c>
      <c r="B5366" t="s">
        <v>289</v>
      </c>
      <c r="C5366" s="35" t="s">
        <v>458</v>
      </c>
      <c r="D5366" t="s">
        <v>530</v>
      </c>
      <c r="E5366" t="s">
        <v>548</v>
      </c>
      <c r="F5366" s="176" t="n">
        <v>2029</v>
      </c>
      <c r="G5366" s="177" t="n">
        <v>34</v>
      </c>
      <c r="H5366" s="178" t="n">
        <v>1351.42716894277</v>
      </c>
      <c r="I5366" s="179" t="n">
        <v>4300173.04222525</v>
      </c>
      <c r="J5366" s="180" t="str">
        <f>IF(I5366&gt;0,H5366/I5366,0)</f>
      </c>
      <c r="K5366" s="181" t="str">
        <f>1-EXP(-J5366)</f>
      </c>
      <c r="L5366" s="182" t="str">
        <f>IF(G5366=30,1,M5365)</f>
      </c>
      <c r="M5366" s="183" t="str">
        <f>L5366*(1-K5366)</f>
      </c>
    </row>
    <row r="5367">
      <c r="A5367" t="s">
        <v>167</v>
      </c>
      <c r="B5367" t="s">
        <v>289</v>
      </c>
      <c r="C5367" s="35" t="s">
        <v>458</v>
      </c>
      <c r="D5367" t="s">
        <v>530</v>
      </c>
      <c r="E5367" t="s">
        <v>548</v>
      </c>
      <c r="F5367" s="176" t="n">
        <v>2029</v>
      </c>
      <c r="G5367" s="177" t="n">
        <v>35</v>
      </c>
      <c r="H5367" s="178" t="n">
        <v>1427.94428192776</v>
      </c>
      <c r="I5367" s="179" t="n">
        <v>4246372.17912668</v>
      </c>
      <c r="J5367" s="180" t="str">
        <f>IF(I5367&gt;0,H5367/I5367,0)</f>
      </c>
      <c r="K5367" s="181" t="str">
        <f>1-EXP(-J5367)</f>
      </c>
      <c r="L5367" s="182" t="str">
        <f>IF(G5367=30,1,M5366)</f>
      </c>
      <c r="M5367" s="183" t="str">
        <f>L5367*(1-K5367)</f>
      </c>
    </row>
    <row r="5368">
      <c r="A5368" t="s">
        <v>167</v>
      </c>
      <c r="B5368" t="s">
        <v>289</v>
      </c>
      <c r="C5368" s="35" t="s">
        <v>458</v>
      </c>
      <c r="D5368" t="s">
        <v>530</v>
      </c>
      <c r="E5368" t="s">
        <v>548</v>
      </c>
      <c r="F5368" s="176" t="n">
        <v>2029</v>
      </c>
      <c r="G5368" s="177" t="n">
        <v>36</v>
      </c>
      <c r="H5368" s="178" t="n">
        <v>1873.85112104178</v>
      </c>
      <c r="I5368" s="179" t="n">
        <v>4195219.40673381</v>
      </c>
      <c r="J5368" s="180" t="str">
        <f>IF(I5368&gt;0,H5368/I5368,0)</f>
      </c>
      <c r="K5368" s="181" t="str">
        <f>1-EXP(-J5368)</f>
      </c>
      <c r="L5368" s="182" t="str">
        <f>IF(G5368=30,1,M5367)</f>
      </c>
      <c r="M5368" s="183" t="str">
        <f>L5368*(1-K5368)</f>
      </c>
    </row>
    <row r="5369">
      <c r="A5369" t="s">
        <v>167</v>
      </c>
      <c r="B5369" t="s">
        <v>289</v>
      </c>
      <c r="C5369" s="35" t="s">
        <v>458</v>
      </c>
      <c r="D5369" t="s">
        <v>530</v>
      </c>
      <c r="E5369" t="s">
        <v>548</v>
      </c>
      <c r="F5369" s="176" t="n">
        <v>2029</v>
      </c>
      <c r="G5369" s="177" t="n">
        <v>37</v>
      </c>
      <c r="H5369" s="178" t="n">
        <v>2029.78603730147</v>
      </c>
      <c r="I5369" s="179" t="n">
        <v>4179284.81918921</v>
      </c>
      <c r="J5369" s="180" t="str">
        <f>IF(I5369&gt;0,H5369/I5369,0)</f>
      </c>
      <c r="K5369" s="181" t="str">
        <f>1-EXP(-J5369)</f>
      </c>
      <c r="L5369" s="182" t="str">
        <f>IF(G5369=30,1,M5368)</f>
      </c>
      <c r="M5369" s="183" t="str">
        <f>L5369*(1-K5369)</f>
      </c>
    </row>
    <row r="5370">
      <c r="A5370" t="s">
        <v>167</v>
      </c>
      <c r="B5370" t="s">
        <v>289</v>
      </c>
      <c r="C5370" s="35" t="s">
        <v>458</v>
      </c>
      <c r="D5370" t="s">
        <v>530</v>
      </c>
      <c r="E5370" t="s">
        <v>548</v>
      </c>
      <c r="F5370" s="176" t="n">
        <v>2029</v>
      </c>
      <c r="G5370" s="177" t="n">
        <v>38</v>
      </c>
      <c r="H5370" s="178" t="n">
        <v>2221.93624715393</v>
      </c>
      <c r="I5370" s="179" t="n">
        <v>4157633.94776012</v>
      </c>
      <c r="J5370" s="180" t="str">
        <f>IF(I5370&gt;0,H5370/I5370,0)</f>
      </c>
      <c r="K5370" s="181" t="str">
        <f>1-EXP(-J5370)</f>
      </c>
      <c r="L5370" s="182" t="str">
        <f>IF(G5370=30,1,M5369)</f>
      </c>
      <c r="M5370" s="183" t="str">
        <f>L5370*(1-K5370)</f>
      </c>
    </row>
    <row r="5371">
      <c r="A5371" t="s">
        <v>167</v>
      </c>
      <c r="B5371" t="s">
        <v>289</v>
      </c>
      <c r="C5371" s="35" t="s">
        <v>458</v>
      </c>
      <c r="D5371" t="s">
        <v>530</v>
      </c>
      <c r="E5371" t="s">
        <v>548</v>
      </c>
      <c r="F5371" s="176" t="n">
        <v>2029</v>
      </c>
      <c r="G5371" s="177" t="n">
        <v>39</v>
      </c>
      <c r="H5371" s="178" t="n">
        <v>2347.53154441372</v>
      </c>
      <c r="I5371" s="179" t="n">
        <v>4139488.99804701</v>
      </c>
      <c r="J5371" s="180" t="str">
        <f>IF(I5371&gt;0,H5371/I5371,0)</f>
      </c>
      <c r="K5371" s="181" t="str">
        <f>1-EXP(-J5371)</f>
      </c>
      <c r="L5371" s="182" t="str">
        <f>IF(G5371=30,1,M5370)</f>
      </c>
      <c r="M5371" s="183" t="str">
        <f>L5371*(1-K5371)</f>
      </c>
    </row>
    <row r="5372">
      <c r="A5372" t="s">
        <v>167</v>
      </c>
      <c r="B5372" t="s">
        <v>289</v>
      </c>
      <c r="C5372" s="35" t="s">
        <v>458</v>
      </c>
      <c r="D5372" t="s">
        <v>530</v>
      </c>
      <c r="E5372" t="s">
        <v>548</v>
      </c>
      <c r="F5372" s="176" t="n">
        <v>2029</v>
      </c>
      <c r="G5372" s="177" t="n">
        <v>40</v>
      </c>
      <c r="H5372" s="178" t="n">
        <v>2567.56374302475</v>
      </c>
      <c r="I5372" s="179" t="n">
        <v>4144566.00992409</v>
      </c>
      <c r="J5372" s="180" t="str">
        <f>IF(I5372&gt;0,H5372/I5372,0)</f>
      </c>
      <c r="K5372" s="181" t="str">
        <f>1-EXP(-J5372)</f>
      </c>
      <c r="L5372" s="182" t="str">
        <f>IF(G5372=30,1,M5371)</f>
      </c>
      <c r="M5372" s="183" t="str">
        <f>L5372*(1-K5372)</f>
      </c>
    </row>
    <row r="5373">
      <c r="A5373" t="s">
        <v>167</v>
      </c>
      <c r="B5373" t="s">
        <v>289</v>
      </c>
      <c r="C5373" s="35" t="s">
        <v>458</v>
      </c>
      <c r="D5373" t="s">
        <v>530</v>
      </c>
      <c r="E5373" t="s">
        <v>548</v>
      </c>
      <c r="F5373" s="176" t="n">
        <v>2029</v>
      </c>
      <c r="G5373" s="177" t="n">
        <v>41</v>
      </c>
      <c r="H5373" s="178" t="n">
        <v>3450.1410760599</v>
      </c>
      <c r="I5373" s="179" t="n">
        <v>4103899.61990433</v>
      </c>
      <c r="J5373" s="180" t="str">
        <f>IF(I5373&gt;0,H5373/I5373,0)</f>
      </c>
      <c r="K5373" s="181" t="str">
        <f>1-EXP(-J5373)</f>
      </c>
      <c r="L5373" s="182" t="str">
        <f>IF(G5373=30,1,M5372)</f>
      </c>
      <c r="M5373" s="183" t="str">
        <f>L5373*(1-K5373)</f>
      </c>
    </row>
    <row r="5374">
      <c r="A5374" t="s">
        <v>167</v>
      </c>
      <c r="B5374" t="s">
        <v>289</v>
      </c>
      <c r="C5374" s="35" t="s">
        <v>458</v>
      </c>
      <c r="D5374" t="s">
        <v>530</v>
      </c>
      <c r="E5374" t="s">
        <v>548</v>
      </c>
      <c r="F5374" s="176" t="n">
        <v>2029</v>
      </c>
      <c r="G5374" s="177" t="n">
        <v>42</v>
      </c>
      <c r="H5374" s="178" t="n">
        <v>3853.3760702679</v>
      </c>
      <c r="I5374" s="179" t="n">
        <v>4054638.86967446</v>
      </c>
      <c r="J5374" s="180" t="str">
        <f>IF(I5374&gt;0,H5374/I5374,0)</f>
      </c>
      <c r="K5374" s="181" t="str">
        <f>1-EXP(-J5374)</f>
      </c>
      <c r="L5374" s="182" t="str">
        <f>IF(G5374=30,1,M5373)</f>
      </c>
      <c r="M5374" s="183" t="str">
        <f>L5374*(1-K5374)</f>
      </c>
    </row>
    <row r="5375">
      <c r="A5375" t="s">
        <v>167</v>
      </c>
      <c r="B5375" t="s">
        <v>289</v>
      </c>
      <c r="C5375" s="35" t="s">
        <v>458</v>
      </c>
      <c r="D5375" t="s">
        <v>530</v>
      </c>
      <c r="E5375" t="s">
        <v>548</v>
      </c>
      <c r="F5375" s="176" t="n">
        <v>2029</v>
      </c>
      <c r="G5375" s="177" t="n">
        <v>43</v>
      </c>
      <c r="H5375" s="178" t="n">
        <v>4381.99136270318</v>
      </c>
      <c r="I5375" s="179" t="n">
        <v>4067295.76369254</v>
      </c>
      <c r="J5375" s="180" t="str">
        <f>IF(I5375&gt;0,H5375/I5375,0)</f>
      </c>
      <c r="K5375" s="181" t="str">
        <f>1-EXP(-J5375)</f>
      </c>
      <c r="L5375" s="182" t="str">
        <f>IF(G5375=30,1,M5374)</f>
      </c>
      <c r="M5375" s="183" t="str">
        <f>L5375*(1-K5375)</f>
      </c>
    </row>
    <row r="5376">
      <c r="A5376" t="s">
        <v>167</v>
      </c>
      <c r="B5376" t="s">
        <v>289</v>
      </c>
      <c r="C5376" s="35" t="s">
        <v>458</v>
      </c>
      <c r="D5376" t="s">
        <v>530</v>
      </c>
      <c r="E5376" t="s">
        <v>548</v>
      </c>
      <c r="F5376" s="176" t="n">
        <v>2029</v>
      </c>
      <c r="G5376" s="177" t="n">
        <v>44</v>
      </c>
      <c r="H5376" s="178" t="n">
        <v>4757.65644135955</v>
      </c>
      <c r="I5376" s="179" t="n">
        <v>4136812.40757271</v>
      </c>
      <c r="J5376" s="180" t="str">
        <f>IF(I5376&gt;0,H5376/I5376,0)</f>
      </c>
      <c r="K5376" s="181" t="str">
        <f>1-EXP(-J5376)</f>
      </c>
      <c r="L5376" s="182" t="str">
        <f>IF(G5376=30,1,M5375)</f>
      </c>
      <c r="M5376" s="183" t="str">
        <f>L5376*(1-K5376)</f>
      </c>
    </row>
    <row r="5377">
      <c r="A5377" t="s">
        <v>167</v>
      </c>
      <c r="B5377" t="s">
        <v>289</v>
      </c>
      <c r="C5377" s="35" t="s">
        <v>458</v>
      </c>
      <c r="D5377" t="s">
        <v>530</v>
      </c>
      <c r="E5377" t="s">
        <v>548</v>
      </c>
      <c r="F5377" s="176" t="n">
        <v>2029</v>
      </c>
      <c r="G5377" s="177" t="n">
        <v>45</v>
      </c>
      <c r="H5377" s="178" t="n">
        <v>5265.22365921876</v>
      </c>
      <c r="I5377" s="179" t="n">
        <v>4164766.04214887</v>
      </c>
      <c r="J5377" s="180" t="str">
        <f>IF(I5377&gt;0,H5377/I5377,0)</f>
      </c>
      <c r="K5377" s="181" t="str">
        <f>1-EXP(-J5377)</f>
      </c>
      <c r="L5377" s="182" t="str">
        <f>IF(G5377=30,1,M5376)</f>
      </c>
      <c r="M5377" s="183" t="str">
        <f>L5377*(1-K5377)</f>
      </c>
    </row>
    <row r="5378">
      <c r="A5378" t="s">
        <v>167</v>
      </c>
      <c r="B5378" t="s">
        <v>289</v>
      </c>
      <c r="C5378" s="35" t="s">
        <v>458</v>
      </c>
      <c r="D5378" t="s">
        <v>530</v>
      </c>
      <c r="E5378" t="s">
        <v>548</v>
      </c>
      <c r="F5378" s="176" t="n">
        <v>2029</v>
      </c>
      <c r="G5378" s="177" t="n">
        <v>46</v>
      </c>
      <c r="H5378" s="178" t="n">
        <v>6443.23162350908</v>
      </c>
      <c r="I5378" s="179" t="n">
        <v>4133378.48065215</v>
      </c>
      <c r="J5378" s="180" t="str">
        <f>IF(I5378&gt;0,H5378/I5378,0)</f>
      </c>
      <c r="K5378" s="181" t="str">
        <f>1-EXP(-J5378)</f>
      </c>
      <c r="L5378" s="182" t="str">
        <f>IF(G5378=30,1,M5377)</f>
      </c>
      <c r="M5378" s="183" t="str">
        <f>L5378*(1-K5378)</f>
      </c>
    </row>
    <row r="5379">
      <c r="A5379" t="s">
        <v>167</v>
      </c>
      <c r="B5379" t="s">
        <v>289</v>
      </c>
      <c r="C5379" s="35" t="s">
        <v>458</v>
      </c>
      <c r="D5379" t="s">
        <v>530</v>
      </c>
      <c r="E5379" t="s">
        <v>548</v>
      </c>
      <c r="F5379" s="176" t="n">
        <v>2029</v>
      </c>
      <c r="G5379" s="177" t="n">
        <v>47</v>
      </c>
      <c r="H5379" s="178" t="n">
        <v>6869.27541053816</v>
      </c>
      <c r="I5379" s="179" t="n">
        <v>4077466.88523698</v>
      </c>
      <c r="J5379" s="180" t="str">
        <f>IF(I5379&gt;0,H5379/I5379,0)</f>
      </c>
      <c r="K5379" s="181" t="str">
        <f>1-EXP(-J5379)</f>
      </c>
      <c r="L5379" s="182" t="str">
        <f>IF(G5379=30,1,M5378)</f>
      </c>
      <c r="M5379" s="183" t="str">
        <f>L5379*(1-K5379)</f>
      </c>
    </row>
    <row r="5380">
      <c r="A5380" t="s">
        <v>167</v>
      </c>
      <c r="B5380" t="s">
        <v>289</v>
      </c>
      <c r="C5380" s="35" t="s">
        <v>458</v>
      </c>
      <c r="D5380" t="s">
        <v>530</v>
      </c>
      <c r="E5380" t="s">
        <v>548</v>
      </c>
      <c r="F5380" s="176" t="n">
        <v>2029</v>
      </c>
      <c r="G5380" s="177" t="n">
        <v>48</v>
      </c>
      <c r="H5380" s="178" t="n">
        <v>7285.90739947606</v>
      </c>
      <c r="I5380" s="179" t="n">
        <v>4014150.59407026</v>
      </c>
      <c r="J5380" s="180" t="str">
        <f>IF(I5380&gt;0,H5380/I5380,0)</f>
      </c>
      <c r="K5380" s="181" t="str">
        <f>1-EXP(-J5380)</f>
      </c>
      <c r="L5380" s="182" t="str">
        <f>IF(G5380=30,1,M5379)</f>
      </c>
      <c r="M5380" s="183" t="str">
        <f>L5380*(1-K5380)</f>
      </c>
    </row>
    <row r="5381">
      <c r="A5381" t="s">
        <v>167</v>
      </c>
      <c r="B5381" t="s">
        <v>289</v>
      </c>
      <c r="C5381" s="35" t="s">
        <v>458</v>
      </c>
      <c r="D5381" t="s">
        <v>530</v>
      </c>
      <c r="E5381" t="s">
        <v>548</v>
      </c>
      <c r="F5381" s="176" t="n">
        <v>2029</v>
      </c>
      <c r="G5381" s="177" t="n">
        <v>49</v>
      </c>
      <c r="H5381" s="178" t="n">
        <v>7526.05251510103</v>
      </c>
      <c r="I5381" s="179" t="n">
        <v>3956026.59573154</v>
      </c>
      <c r="J5381" s="180" t="str">
        <f>IF(I5381&gt;0,H5381/I5381,0)</f>
      </c>
      <c r="K5381" s="181" t="str">
        <f>1-EXP(-J5381)</f>
      </c>
      <c r="L5381" s="182" t="str">
        <f>IF(G5381=30,1,M5380)</f>
      </c>
      <c r="M5381" s="183" t="str">
        <f>L5381*(1-K5381)</f>
      </c>
    </row>
    <row r="5382">
      <c r="A5382" t="s">
        <v>167</v>
      </c>
      <c r="B5382" t="s">
        <v>289</v>
      </c>
      <c r="C5382" s="35" t="s">
        <v>458</v>
      </c>
      <c r="D5382" t="s">
        <v>530</v>
      </c>
      <c r="E5382" t="s">
        <v>548</v>
      </c>
      <c r="F5382" s="176" t="n">
        <v>2029</v>
      </c>
      <c r="G5382" s="177" t="n">
        <v>50</v>
      </c>
      <c r="H5382" s="178" t="n">
        <v>7841.5517395558</v>
      </c>
      <c r="I5382" s="179" t="n">
        <v>3884491.47002332</v>
      </c>
      <c r="J5382" s="180" t="str">
        <f>IF(I5382&gt;0,H5382/I5382,0)</f>
      </c>
      <c r="K5382" s="181" t="str">
        <f>1-EXP(-J5382)</f>
      </c>
      <c r="L5382" s="182" t="str">
        <f>IF(G5382=30,1,M5381)</f>
      </c>
      <c r="M5382" s="183" t="str">
        <f>L5382*(1-K5382)</f>
      </c>
    </row>
    <row r="5383">
      <c r="A5383" t="s">
        <v>167</v>
      </c>
      <c r="B5383" t="s">
        <v>289</v>
      </c>
      <c r="C5383" s="35" t="s">
        <v>458</v>
      </c>
      <c r="D5383" t="s">
        <v>530</v>
      </c>
      <c r="E5383" t="s">
        <v>548</v>
      </c>
      <c r="F5383" s="176" t="n">
        <v>2029</v>
      </c>
      <c r="G5383" s="177" t="n">
        <v>51</v>
      </c>
      <c r="H5383" s="178" t="n">
        <v>8641.82517009188</v>
      </c>
      <c r="I5383" s="179" t="n">
        <v>3788659.88825912</v>
      </c>
      <c r="J5383" s="180" t="str">
        <f>IF(I5383&gt;0,H5383/I5383,0)</f>
      </c>
      <c r="K5383" s="181" t="str">
        <f>1-EXP(-J5383)</f>
      </c>
      <c r="L5383" s="182" t="str">
        <f>IF(G5383=30,1,M5382)</f>
      </c>
      <c r="M5383" s="183" t="str">
        <f>L5383*(1-K5383)</f>
      </c>
    </row>
    <row r="5384">
      <c r="A5384" t="s">
        <v>167</v>
      </c>
      <c r="B5384" t="s">
        <v>289</v>
      </c>
      <c r="C5384" s="35" t="s">
        <v>458</v>
      </c>
      <c r="D5384" t="s">
        <v>530</v>
      </c>
      <c r="E5384" t="s">
        <v>548</v>
      </c>
      <c r="F5384" s="176" t="n">
        <v>2029</v>
      </c>
      <c r="G5384" s="177" t="n">
        <v>52</v>
      </c>
      <c r="H5384" s="178" t="n">
        <v>8989.68610452518</v>
      </c>
      <c r="I5384" s="179" t="n">
        <v>3697080.17487441</v>
      </c>
      <c r="J5384" s="180" t="str">
        <f>IF(I5384&gt;0,H5384/I5384,0)</f>
      </c>
      <c r="K5384" s="181" t="str">
        <f>1-EXP(-J5384)</f>
      </c>
      <c r="L5384" s="182" t="str">
        <f>IF(G5384=30,1,M5383)</f>
      </c>
      <c r="M5384" s="183" t="str">
        <f>L5384*(1-K5384)</f>
      </c>
    </row>
    <row r="5385">
      <c r="A5385" t="s">
        <v>167</v>
      </c>
      <c r="B5385" t="s">
        <v>289</v>
      </c>
      <c r="C5385" s="35" t="s">
        <v>458</v>
      </c>
      <c r="D5385" t="s">
        <v>530</v>
      </c>
      <c r="E5385" t="s">
        <v>548</v>
      </c>
      <c r="F5385" s="176" t="n">
        <v>2029</v>
      </c>
      <c r="G5385" s="177" t="n">
        <v>53</v>
      </c>
      <c r="H5385" s="178" t="n">
        <v>9519.48935306748</v>
      </c>
      <c r="I5385" s="179" t="n">
        <v>3620708.66397291</v>
      </c>
      <c r="J5385" s="180" t="str">
        <f>IF(I5385&gt;0,H5385/I5385,0)</f>
      </c>
      <c r="K5385" s="181" t="str">
        <f>1-EXP(-J5385)</f>
      </c>
      <c r="L5385" s="182" t="str">
        <f>IF(G5385=30,1,M5384)</f>
      </c>
      <c r="M5385" s="183" t="str">
        <f>L5385*(1-K5385)</f>
      </c>
    </row>
    <row r="5386">
      <c r="A5386" t="s">
        <v>167</v>
      </c>
      <c r="B5386" t="s">
        <v>289</v>
      </c>
      <c r="C5386" s="35" t="s">
        <v>458</v>
      </c>
      <c r="D5386" t="s">
        <v>530</v>
      </c>
      <c r="E5386" t="s">
        <v>548</v>
      </c>
      <c r="F5386" s="176" t="n">
        <v>2029</v>
      </c>
      <c r="G5386" s="177" t="n">
        <v>54</v>
      </c>
      <c r="H5386" s="178" t="n">
        <v>10127.9659231858</v>
      </c>
      <c r="I5386" s="179" t="n">
        <v>3531681.77841294</v>
      </c>
      <c r="J5386" s="180" t="str">
        <f>IF(I5386&gt;0,H5386/I5386,0)</f>
      </c>
      <c r="K5386" s="181" t="str">
        <f>1-EXP(-J5386)</f>
      </c>
      <c r="L5386" s="182" t="str">
        <f>IF(G5386=30,1,M5385)</f>
      </c>
      <c r="M5386" s="183" t="str">
        <f>L5386*(1-K5386)</f>
      </c>
    </row>
    <row r="5387">
      <c r="A5387" t="s">
        <v>167</v>
      </c>
      <c r="B5387" t="s">
        <v>289</v>
      </c>
      <c r="C5387" s="35" t="s">
        <v>458</v>
      </c>
      <c r="D5387" t="s">
        <v>530</v>
      </c>
      <c r="E5387" t="s">
        <v>548</v>
      </c>
      <c r="F5387" s="176" t="n">
        <v>2029</v>
      </c>
      <c r="G5387" s="177" t="n">
        <v>55</v>
      </c>
      <c r="H5387" s="178" t="n">
        <v>10917.8064720231</v>
      </c>
      <c r="I5387" s="179" t="n">
        <v>3457881.23405328</v>
      </c>
      <c r="J5387" s="180" t="str">
        <f>IF(I5387&gt;0,H5387/I5387,0)</f>
      </c>
      <c r="K5387" s="181" t="str">
        <f>1-EXP(-J5387)</f>
      </c>
      <c r="L5387" s="182" t="str">
        <f>IF(G5387=30,1,M5386)</f>
      </c>
      <c r="M5387" s="183" t="str">
        <f>L5387*(1-K5387)</f>
      </c>
    </row>
    <row r="5388">
      <c r="A5388" t="s">
        <v>167</v>
      </c>
      <c r="B5388" t="s">
        <v>289</v>
      </c>
      <c r="C5388" s="35" t="s">
        <v>458</v>
      </c>
      <c r="D5388" t="s">
        <v>530</v>
      </c>
      <c r="E5388" t="s">
        <v>548</v>
      </c>
      <c r="F5388" s="176" t="n">
        <v>2029</v>
      </c>
      <c r="G5388" s="177" t="n">
        <v>56</v>
      </c>
      <c r="H5388" s="178" t="n">
        <v>12047.8545405898</v>
      </c>
      <c r="I5388" s="179" t="n">
        <v>3384123.15448972</v>
      </c>
      <c r="J5388" s="180" t="str">
        <f>IF(I5388&gt;0,H5388/I5388,0)</f>
      </c>
      <c r="K5388" s="181" t="str">
        <f>1-EXP(-J5388)</f>
      </c>
      <c r="L5388" s="182" t="str">
        <f>IF(G5388=30,1,M5387)</f>
      </c>
      <c r="M5388" s="183" t="str">
        <f>L5388*(1-K5388)</f>
      </c>
    </row>
    <row r="5389">
      <c r="A5389" t="s">
        <v>167</v>
      </c>
      <c r="B5389" t="s">
        <v>289</v>
      </c>
      <c r="C5389" s="35" t="s">
        <v>458</v>
      </c>
      <c r="D5389" t="s">
        <v>530</v>
      </c>
      <c r="E5389" t="s">
        <v>548</v>
      </c>
      <c r="F5389" s="176" t="n">
        <v>2029</v>
      </c>
      <c r="G5389" s="177" t="n">
        <v>57</v>
      </c>
      <c r="H5389" s="178" t="n">
        <v>12949.7703949456</v>
      </c>
      <c r="I5389" s="179" t="n">
        <v>3288737.70620373</v>
      </c>
      <c r="J5389" s="180" t="str">
        <f>IF(I5389&gt;0,H5389/I5389,0)</f>
      </c>
      <c r="K5389" s="181" t="str">
        <f>1-EXP(-J5389)</f>
      </c>
      <c r="L5389" s="182" t="str">
        <f>IF(G5389=30,1,M5388)</f>
      </c>
      <c r="M5389" s="183" t="str">
        <f>L5389*(1-K5389)</f>
      </c>
    </row>
    <row r="5390">
      <c r="A5390" t="s">
        <v>167</v>
      </c>
      <c r="B5390" t="s">
        <v>289</v>
      </c>
      <c r="C5390" s="35" t="s">
        <v>458</v>
      </c>
      <c r="D5390" t="s">
        <v>530</v>
      </c>
      <c r="E5390" t="s">
        <v>548</v>
      </c>
      <c r="F5390" s="176" t="n">
        <v>2029</v>
      </c>
      <c r="G5390" s="177" t="n">
        <v>58</v>
      </c>
      <c r="H5390" s="178" t="n">
        <v>13853.4800478246</v>
      </c>
      <c r="I5390" s="179" t="n">
        <v>3203637.17689951</v>
      </c>
      <c r="J5390" s="180" t="str">
        <f>IF(I5390&gt;0,H5390/I5390,0)</f>
      </c>
      <c r="K5390" s="181" t="str">
        <f>1-EXP(-J5390)</f>
      </c>
      <c r="L5390" s="182" t="str">
        <f>IF(G5390=30,1,M5389)</f>
      </c>
      <c r="M5390" s="183" t="str">
        <f>L5390*(1-K5390)</f>
      </c>
    </row>
    <row r="5391">
      <c r="A5391" t="s">
        <v>167</v>
      </c>
      <c r="B5391" t="s">
        <v>289</v>
      </c>
      <c r="C5391" s="35" t="s">
        <v>458</v>
      </c>
      <c r="D5391" t="s">
        <v>530</v>
      </c>
      <c r="E5391" t="s">
        <v>548</v>
      </c>
      <c r="F5391" s="176" t="n">
        <v>2029</v>
      </c>
      <c r="G5391" s="177" t="n">
        <v>59</v>
      </c>
      <c r="H5391" s="178" t="n">
        <v>14104.0349399501</v>
      </c>
      <c r="I5391" s="179" t="n">
        <v>3115997.66860596</v>
      </c>
      <c r="J5391" s="180" t="str">
        <f>IF(I5391&gt;0,H5391/I5391,0)</f>
      </c>
      <c r="K5391" s="181" t="str">
        <f>1-EXP(-J5391)</f>
      </c>
      <c r="L5391" s="182" t="str">
        <f>IF(G5391=30,1,M5390)</f>
      </c>
      <c r="M5391" s="183" t="str">
        <f>L5391*(1-K5391)</f>
      </c>
    </row>
    <row r="5392">
      <c r="A5392" t="s">
        <v>167</v>
      </c>
      <c r="B5392" t="s">
        <v>289</v>
      </c>
      <c r="C5392" s="35" t="s">
        <v>458</v>
      </c>
      <c r="D5392" t="s">
        <v>530</v>
      </c>
      <c r="E5392" t="s">
        <v>548</v>
      </c>
      <c r="F5392" s="176" t="n">
        <v>2029</v>
      </c>
      <c r="G5392" s="177" t="n">
        <v>60</v>
      </c>
      <c r="H5392" s="178" t="n">
        <v>14542.0817399968</v>
      </c>
      <c r="I5392" s="179" t="n">
        <v>3013028.99339811</v>
      </c>
      <c r="J5392" s="180" t="str">
        <f>IF(I5392&gt;0,H5392/I5392,0)</f>
      </c>
      <c r="K5392" s="181" t="str">
        <f>1-EXP(-J5392)</f>
      </c>
      <c r="L5392" s="182" t="str">
        <f>IF(G5392=30,1,M5391)</f>
      </c>
      <c r="M5392" s="183" t="str">
        <f>L5392*(1-K5392)</f>
      </c>
    </row>
    <row r="5393">
      <c r="A5393" t="s">
        <v>167</v>
      </c>
      <c r="B5393" t="s">
        <v>289</v>
      </c>
      <c r="C5393" s="35" t="s">
        <v>458</v>
      </c>
      <c r="D5393" t="s">
        <v>530</v>
      </c>
      <c r="E5393" t="s">
        <v>548</v>
      </c>
      <c r="F5393" s="176" t="n">
        <v>2029</v>
      </c>
      <c r="G5393" s="177" t="n">
        <v>61</v>
      </c>
      <c r="H5393" s="178" t="n">
        <v>15818.8804539257</v>
      </c>
      <c r="I5393" s="179" t="n">
        <v>2903318.97826022</v>
      </c>
      <c r="J5393" s="180" t="str">
        <f>IF(I5393&gt;0,H5393/I5393,0)</f>
      </c>
      <c r="K5393" s="181" t="str">
        <f>1-EXP(-J5393)</f>
      </c>
      <c r="L5393" s="182" t="str">
        <f>IF(G5393=30,1,M5392)</f>
      </c>
      <c r="M5393" s="183" t="str">
        <f>L5393*(1-K5393)</f>
      </c>
    </row>
    <row r="5394">
      <c r="A5394" t="s">
        <v>167</v>
      </c>
      <c r="B5394" t="s">
        <v>289</v>
      </c>
      <c r="C5394" s="35" t="s">
        <v>458</v>
      </c>
      <c r="D5394" t="s">
        <v>530</v>
      </c>
      <c r="E5394" t="s">
        <v>548</v>
      </c>
      <c r="F5394" s="176" t="n">
        <v>2029</v>
      </c>
      <c r="G5394" s="177" t="n">
        <v>62</v>
      </c>
      <c r="H5394" s="178" t="n">
        <v>16739.1993265838</v>
      </c>
      <c r="I5394" s="179" t="n">
        <v>2795484.0395512</v>
      </c>
      <c r="J5394" s="180" t="str">
        <f>IF(I5394&gt;0,H5394/I5394,0)</f>
      </c>
      <c r="K5394" s="181" t="str">
        <f>1-EXP(-J5394)</f>
      </c>
      <c r="L5394" s="182" t="str">
        <f>IF(G5394=30,1,M5393)</f>
      </c>
      <c r="M5394" s="183" t="str">
        <f>L5394*(1-K5394)</f>
      </c>
    </row>
    <row r="5395">
      <c r="A5395" t="s">
        <v>167</v>
      </c>
      <c r="B5395" t="s">
        <v>289</v>
      </c>
      <c r="C5395" s="35" t="s">
        <v>458</v>
      </c>
      <c r="D5395" t="s">
        <v>530</v>
      </c>
      <c r="E5395" t="s">
        <v>548</v>
      </c>
      <c r="F5395" s="176" t="n">
        <v>2029</v>
      </c>
      <c r="G5395" s="177" t="n">
        <v>63</v>
      </c>
      <c r="H5395" s="178" t="n">
        <v>17630.2063189515</v>
      </c>
      <c r="I5395" s="179" t="n">
        <v>2674916.35884573</v>
      </c>
      <c r="J5395" s="180" t="str">
        <f>IF(I5395&gt;0,H5395/I5395,0)</f>
      </c>
      <c r="K5395" s="181" t="str">
        <f>1-EXP(-J5395)</f>
      </c>
      <c r="L5395" s="182" t="str">
        <f>IF(G5395=30,1,M5394)</f>
      </c>
      <c r="M5395" s="183" t="str">
        <f>L5395*(1-K5395)</f>
      </c>
    </row>
    <row r="5396">
      <c r="A5396" t="s">
        <v>167</v>
      </c>
      <c r="B5396" t="s">
        <v>289</v>
      </c>
      <c r="C5396" s="35" t="s">
        <v>458</v>
      </c>
      <c r="D5396" t="s">
        <v>530</v>
      </c>
      <c r="E5396" t="s">
        <v>548</v>
      </c>
      <c r="F5396" s="176" t="n">
        <v>2029</v>
      </c>
      <c r="G5396" s="177" t="n">
        <v>64</v>
      </c>
      <c r="H5396" s="178" t="n">
        <v>18725.2730849821</v>
      </c>
      <c r="I5396" s="179" t="n">
        <v>2542244.05121775</v>
      </c>
      <c r="J5396" s="180" t="str">
        <f>IF(I5396&gt;0,H5396/I5396,0)</f>
      </c>
      <c r="K5396" s="181" t="str">
        <f>1-EXP(-J5396)</f>
      </c>
      <c r="L5396" s="182" t="str">
        <f>IF(G5396=30,1,M5395)</f>
      </c>
      <c r="M5396" s="183" t="str">
        <f>L5396*(1-K5396)</f>
      </c>
    </row>
    <row r="5397">
      <c r="A5397" t="s">
        <v>167</v>
      </c>
      <c r="B5397" t="s">
        <v>289</v>
      </c>
      <c r="C5397" s="35" t="s">
        <v>458</v>
      </c>
      <c r="D5397" t="s">
        <v>530</v>
      </c>
      <c r="E5397" t="s">
        <v>548</v>
      </c>
      <c r="F5397" s="176" t="n">
        <v>2029</v>
      </c>
      <c r="G5397" s="177" t="n">
        <v>65</v>
      </c>
      <c r="H5397" s="178" t="n">
        <v>19773.7631232628</v>
      </c>
      <c r="I5397" s="179" t="n">
        <v>2410722.37602443</v>
      </c>
      <c r="J5397" s="180" t="str">
        <f>IF(I5397&gt;0,H5397/I5397,0)</f>
      </c>
      <c r="K5397" s="181" t="str">
        <f>1-EXP(-J5397)</f>
      </c>
      <c r="L5397" s="182" t="str">
        <f>IF(G5397=30,1,M5396)</f>
      </c>
      <c r="M5397" s="183" t="str">
        <f>L5397*(1-K5397)</f>
      </c>
    </row>
    <row r="5398">
      <c r="A5398" t="s">
        <v>167</v>
      </c>
      <c r="B5398" t="s">
        <v>289</v>
      </c>
      <c r="C5398" s="35" t="s">
        <v>458</v>
      </c>
      <c r="D5398" t="s">
        <v>530</v>
      </c>
      <c r="E5398" t="s">
        <v>548</v>
      </c>
      <c r="F5398" s="176" t="n">
        <v>2029</v>
      </c>
      <c r="G5398" s="177" t="n">
        <v>66</v>
      </c>
      <c r="H5398" s="178" t="n">
        <v>20151.7642941752</v>
      </c>
      <c r="I5398" s="179" t="n">
        <v>2279723.212214</v>
      </c>
      <c r="J5398" s="180" t="str">
        <f>IF(I5398&gt;0,H5398/I5398,0)</f>
      </c>
      <c r="K5398" s="181" t="str">
        <f>1-EXP(-J5398)</f>
      </c>
      <c r="L5398" s="182" t="str">
        <f>IF(G5398=30,1,M5397)</f>
      </c>
      <c r="M5398" s="183" t="str">
        <f>L5398*(1-K5398)</f>
      </c>
    </row>
    <row r="5399">
      <c r="A5399" t="s">
        <v>167</v>
      </c>
      <c r="B5399" t="s">
        <v>289</v>
      </c>
      <c r="C5399" s="35" t="s">
        <v>458</v>
      </c>
      <c r="D5399" t="s">
        <v>530</v>
      </c>
      <c r="E5399" t="s">
        <v>548</v>
      </c>
      <c r="F5399" s="176" t="n">
        <v>2029</v>
      </c>
      <c r="G5399" s="177" t="n">
        <v>67</v>
      </c>
      <c r="H5399" s="178" t="n">
        <v>20855.7179885996</v>
      </c>
      <c r="I5399" s="179" t="n">
        <v>2148454.29148704</v>
      </c>
      <c r="J5399" s="180" t="str">
        <f>IF(I5399&gt;0,H5399/I5399,0)</f>
      </c>
      <c r="K5399" s="181" t="str">
        <f>1-EXP(-J5399)</f>
      </c>
      <c r="L5399" s="182" t="str">
        <f>IF(G5399=30,1,M5398)</f>
      </c>
      <c r="M5399" s="183" t="str">
        <f>L5399*(1-K5399)</f>
      </c>
    </row>
    <row r="5400">
      <c r="A5400" t="s">
        <v>167</v>
      </c>
      <c r="B5400" t="s">
        <v>289</v>
      </c>
      <c r="C5400" s="35" t="s">
        <v>458</v>
      </c>
      <c r="D5400" t="s">
        <v>530</v>
      </c>
      <c r="E5400" t="s">
        <v>548</v>
      </c>
      <c r="F5400" s="176" t="n">
        <v>2029</v>
      </c>
      <c r="G5400" s="177" t="n">
        <v>68</v>
      </c>
      <c r="H5400" s="178" t="n">
        <v>21221.3457325725</v>
      </c>
      <c r="I5400" s="179" t="n">
        <v>2017080.4576909</v>
      </c>
      <c r="J5400" s="180" t="str">
        <f>IF(I5400&gt;0,H5400/I5400,0)</f>
      </c>
      <c r="K5400" s="181" t="str">
        <f>1-EXP(-J5400)</f>
      </c>
      <c r="L5400" s="182" t="str">
        <f>IF(G5400=30,1,M5399)</f>
      </c>
      <c r="M5400" s="183" t="str">
        <f>L5400*(1-K5400)</f>
      </c>
    </row>
    <row r="5401">
      <c r="A5401" t="s">
        <v>167</v>
      </c>
      <c r="B5401" t="s">
        <v>289</v>
      </c>
      <c r="C5401" s="35" t="s">
        <v>458</v>
      </c>
      <c r="D5401" t="s">
        <v>530</v>
      </c>
      <c r="E5401" t="s">
        <v>548</v>
      </c>
      <c r="F5401" s="176" t="n">
        <v>2029</v>
      </c>
      <c r="G5401" s="177" t="n">
        <v>69</v>
      </c>
      <c r="H5401" s="178" t="n">
        <v>20701.1835252794</v>
      </c>
      <c r="I5401" s="179" t="n">
        <v>1882251.50605714</v>
      </c>
      <c r="J5401" s="180" t="str">
        <f>IF(I5401&gt;0,H5401/I5401,0)</f>
      </c>
      <c r="K5401" s="181" t="str">
        <f>1-EXP(-J5401)</f>
      </c>
      <c r="L5401" s="182" t="str">
        <f>IF(G5401=30,1,M5400)</f>
      </c>
      <c r="M5401" s="183" t="str">
        <f>L5401*(1-K5401)</f>
      </c>
    </row>
    <row r="5402">
      <c r="A5402" t="s">
        <v>167</v>
      </c>
      <c r="B5402" t="s">
        <v>289</v>
      </c>
      <c r="C5402" s="35" t="s">
        <v>458</v>
      </c>
      <c r="D5402" t="s">
        <v>530</v>
      </c>
      <c r="E5402" t="s">
        <v>548</v>
      </c>
      <c r="F5402" s="176" t="n">
        <v>2030</v>
      </c>
      <c r="G5402" s="177" t="n">
        <v>30</v>
      </c>
      <c r="H5402" s="178" t="n">
        <v>781.267446568041</v>
      </c>
      <c r="I5402" s="179" t="n">
        <v>4336931.65544757</v>
      </c>
      <c r="J5402" s="180" t="str">
        <f>IF(I5402&gt;0,H5402/I5402,0)</f>
      </c>
      <c r="K5402" s="181" t="str">
        <f>1-EXP(-J5402)</f>
      </c>
      <c r="L5402" s="182" t="str">
        <f>IF(G5402=30,1,M5401)</f>
      </c>
      <c r="M5402" s="183" t="str">
        <f>L5402*(1-K5402)</f>
      </c>
    </row>
    <row r="5403">
      <c r="A5403" t="s">
        <v>167</v>
      </c>
      <c r="B5403" t="s">
        <v>289</v>
      </c>
      <c r="C5403" s="35" t="s">
        <v>458</v>
      </c>
      <c r="D5403" t="s">
        <v>530</v>
      </c>
      <c r="E5403" t="s">
        <v>548</v>
      </c>
      <c r="F5403" s="176" t="n">
        <v>2030</v>
      </c>
      <c r="G5403" s="177" t="n">
        <v>31</v>
      </c>
      <c r="H5403" s="178" t="n">
        <v>1170.28715335861</v>
      </c>
      <c r="I5403" s="179" t="n">
        <v>4377831.00941784</v>
      </c>
      <c r="J5403" s="180" t="str">
        <f>IF(I5403&gt;0,H5403/I5403,0)</f>
      </c>
      <c r="K5403" s="181" t="str">
        <f>1-EXP(-J5403)</f>
      </c>
      <c r="L5403" s="182" t="str">
        <f>IF(G5403=30,1,M5402)</f>
      </c>
      <c r="M5403" s="183" t="str">
        <f>L5403*(1-K5403)</f>
      </c>
    </row>
    <row r="5404">
      <c r="A5404" t="s">
        <v>167</v>
      </c>
      <c r="B5404" t="s">
        <v>289</v>
      </c>
      <c r="C5404" s="35" t="s">
        <v>458</v>
      </c>
      <c r="D5404" t="s">
        <v>530</v>
      </c>
      <c r="E5404" t="s">
        <v>548</v>
      </c>
      <c r="F5404" s="176" t="n">
        <v>2030</v>
      </c>
      <c r="G5404" s="177" t="n">
        <v>32</v>
      </c>
      <c r="H5404" s="178" t="n">
        <v>1231.59833602779</v>
      </c>
      <c r="I5404" s="179" t="n">
        <v>4421507.0498539</v>
      </c>
      <c r="J5404" s="180" t="str">
        <f>IF(I5404&gt;0,H5404/I5404,0)</f>
      </c>
      <c r="K5404" s="181" t="str">
        <f>1-EXP(-J5404)</f>
      </c>
      <c r="L5404" s="182" t="str">
        <f>IF(G5404=30,1,M5403)</f>
      </c>
      <c r="M5404" s="183" t="str">
        <f>L5404*(1-K5404)</f>
      </c>
    </row>
    <row r="5405">
      <c r="A5405" t="s">
        <v>167</v>
      </c>
      <c r="B5405" t="s">
        <v>289</v>
      </c>
      <c r="C5405" s="35" t="s">
        <v>458</v>
      </c>
      <c r="D5405" t="s">
        <v>530</v>
      </c>
      <c r="E5405" t="s">
        <v>548</v>
      </c>
      <c r="F5405" s="176" t="n">
        <v>2030</v>
      </c>
      <c r="G5405" s="177" t="n">
        <v>33</v>
      </c>
      <c r="H5405" s="178" t="n">
        <v>1297.46572549734</v>
      </c>
      <c r="I5405" s="179" t="n">
        <v>4418884.54583148</v>
      </c>
      <c r="J5405" s="180" t="str">
        <f>IF(I5405&gt;0,H5405/I5405,0)</f>
      </c>
      <c r="K5405" s="181" t="str">
        <f>1-EXP(-J5405)</f>
      </c>
      <c r="L5405" s="182" t="str">
        <f>IF(G5405=30,1,M5404)</f>
      </c>
      <c r="M5405" s="183" t="str">
        <f>L5405*(1-K5405)</f>
      </c>
    </row>
    <row r="5406">
      <c r="A5406" t="s">
        <v>167</v>
      </c>
      <c r="B5406" t="s">
        <v>289</v>
      </c>
      <c r="C5406" s="35" t="s">
        <v>458</v>
      </c>
      <c r="D5406" t="s">
        <v>530</v>
      </c>
      <c r="E5406" t="s">
        <v>548</v>
      </c>
      <c r="F5406" s="176" t="n">
        <v>2030</v>
      </c>
      <c r="G5406" s="177" t="n">
        <v>34</v>
      </c>
      <c r="H5406" s="178" t="n">
        <v>1342.63961708195</v>
      </c>
      <c r="I5406" s="179" t="n">
        <v>4357107.85771163</v>
      </c>
      <c r="J5406" s="180" t="str">
        <f>IF(I5406&gt;0,H5406/I5406,0)</f>
      </c>
      <c r="K5406" s="181" t="str">
        <f>1-EXP(-J5406)</f>
      </c>
      <c r="L5406" s="182" t="str">
        <f>IF(G5406=30,1,M5405)</f>
      </c>
      <c r="M5406" s="183" t="str">
        <f>L5406*(1-K5406)</f>
      </c>
    </row>
    <row r="5407">
      <c r="A5407" t="s">
        <v>167</v>
      </c>
      <c r="B5407" t="s">
        <v>289</v>
      </c>
      <c r="C5407" s="35" t="s">
        <v>458</v>
      </c>
      <c r="D5407" t="s">
        <v>530</v>
      </c>
      <c r="E5407" t="s">
        <v>548</v>
      </c>
      <c r="F5407" s="176" t="n">
        <v>2030</v>
      </c>
      <c r="G5407" s="177" t="n">
        <v>35</v>
      </c>
      <c r="H5407" s="178" t="n">
        <v>1408.84966199238</v>
      </c>
      <c r="I5407" s="179" t="n">
        <v>4293374.19573309</v>
      </c>
      <c r="J5407" s="180" t="str">
        <f>IF(I5407&gt;0,H5407/I5407,0)</f>
      </c>
      <c r="K5407" s="181" t="str">
        <f>1-EXP(-J5407)</f>
      </c>
      <c r="L5407" s="182" t="str">
        <f>IF(G5407=30,1,M5406)</f>
      </c>
      <c r="M5407" s="183" t="str">
        <f>L5407*(1-K5407)</f>
      </c>
    </row>
    <row r="5408">
      <c r="A5408" t="s">
        <v>167</v>
      </c>
      <c r="B5408" t="s">
        <v>289</v>
      </c>
      <c r="C5408" s="35" t="s">
        <v>458</v>
      </c>
      <c r="D5408" t="s">
        <v>530</v>
      </c>
      <c r="E5408" t="s">
        <v>548</v>
      </c>
      <c r="F5408" s="176" t="n">
        <v>2030</v>
      </c>
      <c r="G5408" s="177" t="n">
        <v>36</v>
      </c>
      <c r="H5408" s="178" t="n">
        <v>1826.5125983293</v>
      </c>
      <c r="I5408" s="179" t="n">
        <v>4239238.19862774</v>
      </c>
      <c r="J5408" s="180" t="str">
        <f>IF(I5408&gt;0,H5408/I5408,0)</f>
      </c>
      <c r="K5408" s="181" t="str">
        <f>1-EXP(-J5408)</f>
      </c>
      <c r="L5408" s="182" t="str">
        <f>IF(G5408=30,1,M5407)</f>
      </c>
      <c r="M5408" s="183" t="str">
        <f>L5408*(1-K5408)</f>
      </c>
    </row>
    <row r="5409">
      <c r="A5409" t="s">
        <v>167</v>
      </c>
      <c r="B5409" t="s">
        <v>289</v>
      </c>
      <c r="C5409" s="35" t="s">
        <v>458</v>
      </c>
      <c r="D5409" t="s">
        <v>530</v>
      </c>
      <c r="E5409" t="s">
        <v>548</v>
      </c>
      <c r="F5409" s="176" t="n">
        <v>2030</v>
      </c>
      <c r="G5409" s="177" t="n">
        <v>37</v>
      </c>
      <c r="H5409" s="178" t="n">
        <v>1967.35029101401</v>
      </c>
      <c r="I5409" s="179" t="n">
        <v>4187774.59563121</v>
      </c>
      <c r="J5409" s="180" t="str">
        <f>IF(I5409&gt;0,H5409/I5409,0)</f>
      </c>
      <c r="K5409" s="181" t="str">
        <f>1-EXP(-J5409)</f>
      </c>
      <c r="L5409" s="182" t="str">
        <f>IF(G5409=30,1,M5408)</f>
      </c>
      <c r="M5409" s="183" t="str">
        <f>L5409*(1-K5409)</f>
      </c>
    </row>
    <row r="5410">
      <c r="A5410" t="s">
        <v>167</v>
      </c>
      <c r="B5410" t="s">
        <v>289</v>
      </c>
      <c r="C5410" s="35" t="s">
        <v>458</v>
      </c>
      <c r="D5410" t="s">
        <v>530</v>
      </c>
      <c r="E5410" t="s">
        <v>548</v>
      </c>
      <c r="F5410" s="176" t="n">
        <v>2030</v>
      </c>
      <c r="G5410" s="177" t="n">
        <v>38</v>
      </c>
      <c r="H5410" s="178" t="n">
        <v>2144.09502833173</v>
      </c>
      <c r="I5410" s="179" t="n">
        <v>4171310.40288342</v>
      </c>
      <c r="J5410" s="180" t="str">
        <f>IF(I5410&gt;0,H5410/I5410,0)</f>
      </c>
      <c r="K5410" s="181" t="str">
        <f>1-EXP(-J5410)</f>
      </c>
      <c r="L5410" s="182" t="str">
        <f>IF(G5410=30,1,M5409)</f>
      </c>
      <c r="M5410" s="183" t="str">
        <f>L5410*(1-K5410)</f>
      </c>
    </row>
    <row r="5411">
      <c r="A5411" t="s">
        <v>167</v>
      </c>
      <c r="B5411" t="s">
        <v>289</v>
      </c>
      <c r="C5411" s="35" t="s">
        <v>458</v>
      </c>
      <c r="D5411" t="s">
        <v>530</v>
      </c>
      <c r="E5411" t="s">
        <v>548</v>
      </c>
      <c r="F5411" s="176" t="n">
        <v>2030</v>
      </c>
      <c r="G5411" s="177" t="n">
        <v>39</v>
      </c>
      <c r="H5411" s="178" t="n">
        <v>2267.4518121822</v>
      </c>
      <c r="I5411" s="179" t="n">
        <v>4149064.34793169</v>
      </c>
      <c r="J5411" s="180" t="str">
        <f>IF(I5411&gt;0,H5411/I5411,0)</f>
      </c>
      <c r="K5411" s="181" t="str">
        <f>1-EXP(-J5411)</f>
      </c>
      <c r="L5411" s="182" t="str">
        <f>IF(G5411=30,1,M5410)</f>
      </c>
      <c r="M5411" s="183" t="str">
        <f>L5411*(1-K5411)</f>
      </c>
    </row>
    <row r="5412">
      <c r="A5412" t="s">
        <v>167</v>
      </c>
      <c r="B5412" t="s">
        <v>289</v>
      </c>
      <c r="C5412" s="35" t="s">
        <v>458</v>
      </c>
      <c r="D5412" t="s">
        <v>530</v>
      </c>
      <c r="E5412" t="s">
        <v>548</v>
      </c>
      <c r="F5412" s="176" t="n">
        <v>2030</v>
      </c>
      <c r="G5412" s="177" t="n">
        <v>40</v>
      </c>
      <c r="H5412" s="178" t="n">
        <v>2454.90141441644</v>
      </c>
      <c r="I5412" s="179" t="n">
        <v>4130358.75708493</v>
      </c>
      <c r="J5412" s="180" t="str">
        <f>IF(I5412&gt;0,H5412/I5412,0)</f>
      </c>
      <c r="K5412" s="181" t="str">
        <f>1-EXP(-J5412)</f>
      </c>
      <c r="L5412" s="182" t="str">
        <f>IF(G5412=30,1,M5411)</f>
      </c>
      <c r="M5412" s="183" t="str">
        <f>L5412*(1-K5412)</f>
      </c>
    </row>
    <row r="5413">
      <c r="A5413" t="s">
        <v>167</v>
      </c>
      <c r="B5413" t="s">
        <v>289</v>
      </c>
      <c r="C5413" s="35" t="s">
        <v>458</v>
      </c>
      <c r="D5413" t="s">
        <v>530</v>
      </c>
      <c r="E5413" t="s">
        <v>548</v>
      </c>
      <c r="F5413" s="176" t="n">
        <v>2030</v>
      </c>
      <c r="G5413" s="177" t="n">
        <v>41</v>
      </c>
      <c r="H5413" s="178" t="n">
        <v>3247.46466784444</v>
      </c>
      <c r="I5413" s="179" t="n">
        <v>4134692.43460288</v>
      </c>
      <c r="J5413" s="180" t="str">
        <f>IF(I5413&gt;0,H5413/I5413,0)</f>
      </c>
      <c r="K5413" s="181" t="str">
        <f>1-EXP(-J5413)</f>
      </c>
      <c r="L5413" s="182" t="str">
        <f>IF(G5413=30,1,M5412)</f>
      </c>
      <c r="M5413" s="183" t="str">
        <f>L5413*(1-K5413)</f>
      </c>
    </row>
    <row r="5414">
      <c r="A5414" t="s">
        <v>167</v>
      </c>
      <c r="B5414" t="s">
        <v>289</v>
      </c>
      <c r="C5414" s="35" t="s">
        <v>458</v>
      </c>
      <c r="D5414" t="s">
        <v>530</v>
      </c>
      <c r="E5414" t="s">
        <v>548</v>
      </c>
      <c r="F5414" s="176" t="n">
        <v>2030</v>
      </c>
      <c r="G5414" s="177" t="n">
        <v>42</v>
      </c>
      <c r="H5414" s="178" t="n">
        <v>3652.73589629687</v>
      </c>
      <c r="I5414" s="179" t="n">
        <v>4093347.34755488</v>
      </c>
      <c r="J5414" s="180" t="str">
        <f>IF(I5414&gt;0,H5414/I5414,0)</f>
      </c>
      <c r="K5414" s="181" t="str">
        <f>1-EXP(-J5414)</f>
      </c>
      <c r="L5414" s="182" t="str">
        <f>IF(G5414=30,1,M5413)</f>
      </c>
      <c r="M5414" s="183" t="str">
        <f>L5414*(1-K5414)</f>
      </c>
    </row>
    <row r="5415">
      <c r="A5415" t="s">
        <v>167</v>
      </c>
      <c r="B5415" t="s">
        <v>289</v>
      </c>
      <c r="C5415" s="35" t="s">
        <v>458</v>
      </c>
      <c r="D5415" t="s">
        <v>530</v>
      </c>
      <c r="E5415" t="s">
        <v>548</v>
      </c>
      <c r="F5415" s="176" t="n">
        <v>2030</v>
      </c>
      <c r="G5415" s="177" t="n">
        <v>43</v>
      </c>
      <c r="H5415" s="178" t="n">
        <v>4107.72838714865</v>
      </c>
      <c r="I5415" s="179" t="n">
        <v>4043198.12864694</v>
      </c>
      <c r="J5415" s="180" t="str">
        <f>IF(I5415&gt;0,H5415/I5415,0)</f>
      </c>
      <c r="K5415" s="181" t="str">
        <f>1-EXP(-J5415)</f>
      </c>
      <c r="L5415" s="182" t="str">
        <f>IF(G5415=30,1,M5414)</f>
      </c>
      <c r="M5415" s="183" t="str">
        <f>L5415*(1-K5415)</f>
      </c>
    </row>
    <row r="5416">
      <c r="A5416" t="s">
        <v>167</v>
      </c>
      <c r="B5416" t="s">
        <v>289</v>
      </c>
      <c r="C5416" s="35" t="s">
        <v>458</v>
      </c>
      <c r="D5416" t="s">
        <v>530</v>
      </c>
      <c r="E5416" t="s">
        <v>548</v>
      </c>
      <c r="F5416" s="176" t="n">
        <v>2030</v>
      </c>
      <c r="G5416" s="177" t="n">
        <v>44</v>
      </c>
      <c r="H5416" s="178" t="n">
        <v>4409.95243893667</v>
      </c>
      <c r="I5416" s="179" t="n">
        <v>4054652.32918977</v>
      </c>
      <c r="J5416" s="180" t="str">
        <f>IF(I5416&gt;0,H5416/I5416,0)</f>
      </c>
      <c r="K5416" s="181" t="str">
        <f>1-EXP(-J5416)</f>
      </c>
      <c r="L5416" s="182" t="str">
        <f>IF(G5416=30,1,M5415)</f>
      </c>
      <c r="M5416" s="183" t="str">
        <f>L5416*(1-K5416)</f>
      </c>
    </row>
    <row r="5417">
      <c r="A5417" t="s">
        <v>167</v>
      </c>
      <c r="B5417" t="s">
        <v>289</v>
      </c>
      <c r="C5417" s="35" t="s">
        <v>458</v>
      </c>
      <c r="D5417" t="s">
        <v>530</v>
      </c>
      <c r="E5417" t="s">
        <v>548</v>
      </c>
      <c r="F5417" s="176" t="n">
        <v>2030</v>
      </c>
      <c r="G5417" s="177" t="n">
        <v>45</v>
      </c>
      <c r="H5417" s="178" t="n">
        <v>4916.19084370018</v>
      </c>
      <c r="I5417" s="179" t="n">
        <v>4122910.36685526</v>
      </c>
      <c r="J5417" s="180" t="str">
        <f>IF(I5417&gt;0,H5417/I5417,0)</f>
      </c>
      <c r="K5417" s="181" t="str">
        <f>1-EXP(-J5417)</f>
      </c>
      <c r="L5417" s="182" t="str">
        <f>IF(G5417=30,1,M5416)</f>
      </c>
      <c r="M5417" s="183" t="str">
        <f>L5417*(1-K5417)</f>
      </c>
    </row>
    <row r="5418">
      <c r="A5418" t="s">
        <v>167</v>
      </c>
      <c r="B5418" t="s">
        <v>289</v>
      </c>
      <c r="C5418" s="35" t="s">
        <v>458</v>
      </c>
      <c r="D5418" t="s">
        <v>530</v>
      </c>
      <c r="E5418" t="s">
        <v>548</v>
      </c>
      <c r="F5418" s="176" t="n">
        <v>2030</v>
      </c>
      <c r="G5418" s="177" t="n">
        <v>46</v>
      </c>
      <c r="H5418" s="178" t="n">
        <v>6292.54646914519</v>
      </c>
      <c r="I5418" s="179" t="n">
        <v>4149443.56948188</v>
      </c>
      <c r="J5418" s="180" t="str">
        <f>IF(I5418&gt;0,H5418/I5418,0)</f>
      </c>
      <c r="K5418" s="181" t="str">
        <f>1-EXP(-J5418)</f>
      </c>
      <c r="L5418" s="182" t="str">
        <f>IF(G5418=30,1,M5417)</f>
      </c>
      <c r="M5418" s="183" t="str">
        <f>L5418*(1-K5418)</f>
      </c>
    </row>
    <row r="5419">
      <c r="A5419" t="s">
        <v>167</v>
      </c>
      <c r="B5419" t="s">
        <v>289</v>
      </c>
      <c r="C5419" s="35" t="s">
        <v>458</v>
      </c>
      <c r="D5419" t="s">
        <v>530</v>
      </c>
      <c r="E5419" t="s">
        <v>548</v>
      </c>
      <c r="F5419" s="176" t="n">
        <v>2030</v>
      </c>
      <c r="G5419" s="177" t="n">
        <v>47</v>
      </c>
      <c r="H5419" s="178" t="n">
        <v>6758.2075949501</v>
      </c>
      <c r="I5419" s="179" t="n">
        <v>4116962.28808118</v>
      </c>
      <c r="J5419" s="180" t="str">
        <f>IF(I5419&gt;0,H5419/I5419,0)</f>
      </c>
      <c r="K5419" s="181" t="str">
        <f>1-EXP(-J5419)</f>
      </c>
      <c r="L5419" s="182" t="str">
        <f>IF(G5419=30,1,M5418)</f>
      </c>
      <c r="M5419" s="183" t="str">
        <f>L5419*(1-K5419)</f>
      </c>
    </row>
    <row r="5420">
      <c r="A5420" t="s">
        <v>167</v>
      </c>
      <c r="B5420" t="s">
        <v>289</v>
      </c>
      <c r="C5420" s="35" t="s">
        <v>458</v>
      </c>
      <c r="D5420" t="s">
        <v>530</v>
      </c>
      <c r="E5420" t="s">
        <v>548</v>
      </c>
      <c r="F5420" s="176" t="n">
        <v>2030</v>
      </c>
      <c r="G5420" s="177" t="n">
        <v>48</v>
      </c>
      <c r="H5420" s="178" t="n">
        <v>7267.89354195299</v>
      </c>
      <c r="I5420" s="179" t="n">
        <v>4059792.88837114</v>
      </c>
      <c r="J5420" s="180" t="str">
        <f>IF(I5420&gt;0,H5420/I5420,0)</f>
      </c>
      <c r="K5420" s="181" t="str">
        <f>1-EXP(-J5420)</f>
      </c>
      <c r="L5420" s="182" t="str">
        <f>IF(G5420=30,1,M5419)</f>
      </c>
      <c r="M5420" s="183" t="str">
        <f>L5420*(1-K5420)</f>
      </c>
    </row>
    <row r="5421">
      <c r="A5421" t="s">
        <v>167</v>
      </c>
      <c r="B5421" t="s">
        <v>289</v>
      </c>
      <c r="C5421" s="35" t="s">
        <v>458</v>
      </c>
      <c r="D5421" t="s">
        <v>530</v>
      </c>
      <c r="E5421" t="s">
        <v>548</v>
      </c>
      <c r="F5421" s="176" t="n">
        <v>2030</v>
      </c>
      <c r="G5421" s="177" t="n">
        <v>49</v>
      </c>
      <c r="H5421" s="178" t="n">
        <v>7527.57353536068</v>
      </c>
      <c r="I5421" s="179" t="n">
        <v>3995178.96209179</v>
      </c>
      <c r="J5421" s="180" t="str">
        <f>IF(I5421&gt;0,H5421/I5421,0)</f>
      </c>
      <c r="K5421" s="181" t="str">
        <f>1-EXP(-J5421)</f>
      </c>
      <c r="L5421" s="182" t="str">
        <f>IF(G5421=30,1,M5420)</f>
      </c>
      <c r="M5421" s="183" t="str">
        <f>L5421*(1-K5421)</f>
      </c>
    </row>
    <row r="5422">
      <c r="A5422" t="s">
        <v>167</v>
      </c>
      <c r="B5422" t="s">
        <v>289</v>
      </c>
      <c r="C5422" s="35" t="s">
        <v>458</v>
      </c>
      <c r="D5422" t="s">
        <v>530</v>
      </c>
      <c r="E5422" t="s">
        <v>548</v>
      </c>
      <c r="F5422" s="176" t="n">
        <v>2030</v>
      </c>
      <c r="G5422" s="177" t="n">
        <v>50</v>
      </c>
      <c r="H5422" s="178" t="n">
        <v>7853.15372900409</v>
      </c>
      <c r="I5422" s="179" t="n">
        <v>3935893.98044677</v>
      </c>
      <c r="J5422" s="180" t="str">
        <f>IF(I5422&gt;0,H5422/I5422,0)</f>
      </c>
      <c r="K5422" s="181" t="str">
        <f>1-EXP(-J5422)</f>
      </c>
      <c r="L5422" s="182" t="str">
        <f>IF(G5422=30,1,M5421)</f>
      </c>
      <c r="M5422" s="183" t="str">
        <f>L5422*(1-K5422)</f>
      </c>
    </row>
    <row r="5423">
      <c r="A5423" t="s">
        <v>167</v>
      </c>
      <c r="B5423" t="s">
        <v>289</v>
      </c>
      <c r="C5423" s="35" t="s">
        <v>458</v>
      </c>
      <c r="D5423" t="s">
        <v>530</v>
      </c>
      <c r="E5423" t="s">
        <v>548</v>
      </c>
      <c r="F5423" s="176" t="n">
        <v>2030</v>
      </c>
      <c r="G5423" s="177" t="n">
        <v>51</v>
      </c>
      <c r="H5423" s="178" t="n">
        <v>8690.76091722434</v>
      </c>
      <c r="I5423" s="179" t="n">
        <v>3863095.76610585</v>
      </c>
      <c r="J5423" s="180" t="str">
        <f>IF(I5423&gt;0,H5423/I5423,0)</f>
      </c>
      <c r="K5423" s="181" t="str">
        <f>1-EXP(-J5423)</f>
      </c>
      <c r="L5423" s="182" t="str">
        <f>IF(G5423=30,1,M5422)</f>
      </c>
      <c r="M5423" s="183" t="str">
        <f>L5423*(1-K5423)</f>
      </c>
    </row>
    <row r="5424">
      <c r="A5424" t="s">
        <v>167</v>
      </c>
      <c r="B5424" t="s">
        <v>289</v>
      </c>
      <c r="C5424" s="35" t="s">
        <v>458</v>
      </c>
      <c r="D5424" t="s">
        <v>530</v>
      </c>
      <c r="E5424" t="s">
        <v>548</v>
      </c>
      <c r="F5424" s="176" t="n">
        <v>2030</v>
      </c>
      <c r="G5424" s="177" t="n">
        <v>52</v>
      </c>
      <c r="H5424" s="178" t="n">
        <v>9064.81855236549</v>
      </c>
      <c r="I5424" s="179" t="n">
        <v>3766155.0091784</v>
      </c>
      <c r="J5424" s="180" t="str">
        <f>IF(I5424&gt;0,H5424/I5424,0)</f>
      </c>
      <c r="K5424" s="181" t="str">
        <f>1-EXP(-J5424)</f>
      </c>
      <c r="L5424" s="182" t="str">
        <f>IF(G5424=30,1,M5423)</f>
      </c>
      <c r="M5424" s="183" t="str">
        <f>L5424*(1-K5424)</f>
      </c>
    </row>
    <row r="5425">
      <c r="A5425" t="s">
        <v>167</v>
      </c>
      <c r="B5425" t="s">
        <v>289</v>
      </c>
      <c r="C5425" s="35" t="s">
        <v>458</v>
      </c>
      <c r="D5425" t="s">
        <v>530</v>
      </c>
      <c r="E5425" t="s">
        <v>548</v>
      </c>
      <c r="F5425" s="176" t="n">
        <v>2030</v>
      </c>
      <c r="G5425" s="177" t="n">
        <v>53</v>
      </c>
      <c r="H5425" s="178" t="n">
        <v>9461.30936061428</v>
      </c>
      <c r="I5425" s="179" t="n">
        <v>3673305.79620016</v>
      </c>
      <c r="J5425" s="180" t="str">
        <f>IF(I5425&gt;0,H5425/I5425,0)</f>
      </c>
      <c r="K5425" s="181" t="str">
        <f>1-EXP(-J5425)</f>
      </c>
      <c r="L5425" s="182" t="str">
        <f>IF(G5425=30,1,M5424)</f>
      </c>
      <c r="M5425" s="183" t="str">
        <f>L5425*(1-K5425)</f>
      </c>
    </row>
    <row r="5426">
      <c r="A5426" t="s">
        <v>167</v>
      </c>
      <c r="B5426" t="s">
        <v>289</v>
      </c>
      <c r="C5426" s="35" t="s">
        <v>458</v>
      </c>
      <c r="D5426" t="s">
        <v>530</v>
      </c>
      <c r="E5426" t="s">
        <v>548</v>
      </c>
      <c r="F5426" s="176" t="n">
        <v>2030</v>
      </c>
      <c r="G5426" s="177" t="n">
        <v>54</v>
      </c>
      <c r="H5426" s="178" t="n">
        <v>10106.3581955096</v>
      </c>
      <c r="I5426" s="179" t="n">
        <v>3595384.45162723</v>
      </c>
      <c r="J5426" s="180" t="str">
        <f>IF(I5426&gt;0,H5426/I5426,0)</f>
      </c>
      <c r="K5426" s="181" t="str">
        <f>1-EXP(-J5426)</f>
      </c>
      <c r="L5426" s="182" t="str">
        <f>IF(G5426=30,1,M5425)</f>
      </c>
      <c r="M5426" s="183" t="str">
        <f>L5426*(1-K5426)</f>
      </c>
    </row>
    <row r="5427">
      <c r="A5427" t="s">
        <v>167</v>
      </c>
      <c r="B5427" t="s">
        <v>289</v>
      </c>
      <c r="C5427" s="35" t="s">
        <v>458</v>
      </c>
      <c r="D5427" t="s">
        <v>530</v>
      </c>
      <c r="E5427" t="s">
        <v>548</v>
      </c>
      <c r="F5427" s="176" t="n">
        <v>2030</v>
      </c>
      <c r="G5427" s="177" t="n">
        <v>55</v>
      </c>
      <c r="H5427" s="178" t="n">
        <v>10787.9230737387</v>
      </c>
      <c r="I5427" s="179" t="n">
        <v>3504734.55628486</v>
      </c>
      <c r="J5427" s="180" t="str">
        <f>IF(I5427&gt;0,H5427/I5427,0)</f>
      </c>
      <c r="K5427" s="181" t="str">
        <f>1-EXP(-J5427)</f>
      </c>
      <c r="L5427" s="182" t="str">
        <f>IF(G5427=30,1,M5426)</f>
      </c>
      <c r="M5427" s="183" t="str">
        <f>L5427*(1-K5427)</f>
      </c>
    </row>
    <row r="5428">
      <c r="A5428" t="s">
        <v>167</v>
      </c>
      <c r="B5428" t="s">
        <v>289</v>
      </c>
      <c r="C5428" s="35" t="s">
        <v>458</v>
      </c>
      <c r="D5428" t="s">
        <v>530</v>
      </c>
      <c r="E5428" t="s">
        <v>548</v>
      </c>
      <c r="F5428" s="176" t="n">
        <v>2030</v>
      </c>
      <c r="G5428" s="177" t="n">
        <v>56</v>
      </c>
      <c r="H5428" s="178" t="n">
        <v>11745.5503003449</v>
      </c>
      <c r="I5428" s="179" t="n">
        <v>3428983.24076659</v>
      </c>
      <c r="J5428" s="180" t="str">
        <f>IF(I5428&gt;0,H5428/I5428,0)</f>
      </c>
      <c r="K5428" s="181" t="str">
        <f>1-EXP(-J5428)</f>
      </c>
      <c r="L5428" s="182" t="str">
        <f>IF(G5428=30,1,M5427)</f>
      </c>
      <c r="M5428" s="183" t="str">
        <f>L5428*(1-K5428)</f>
      </c>
    </row>
    <row r="5429">
      <c r="A5429" t="s">
        <v>167</v>
      </c>
      <c r="B5429" t="s">
        <v>289</v>
      </c>
      <c r="C5429" s="35" t="s">
        <v>458</v>
      </c>
      <c r="D5429" t="s">
        <v>530</v>
      </c>
      <c r="E5429" t="s">
        <v>548</v>
      </c>
      <c r="F5429" s="176" t="n">
        <v>2030</v>
      </c>
      <c r="G5429" s="177" t="n">
        <v>57</v>
      </c>
      <c r="H5429" s="178" t="n">
        <v>12768.5853519267</v>
      </c>
      <c r="I5429" s="179" t="n">
        <v>3353034.98861169</v>
      </c>
      <c r="J5429" s="180" t="str">
        <f>IF(I5429&gt;0,H5429/I5429,0)</f>
      </c>
      <c r="K5429" s="181" t="str">
        <f>1-EXP(-J5429)</f>
      </c>
      <c r="L5429" s="182" t="str">
        <f>IF(G5429=30,1,M5428)</f>
      </c>
      <c r="M5429" s="183" t="str">
        <f>L5429*(1-K5429)</f>
      </c>
    </row>
    <row r="5430">
      <c r="A5430" t="s">
        <v>167</v>
      </c>
      <c r="B5430" t="s">
        <v>289</v>
      </c>
      <c r="C5430" s="35" t="s">
        <v>458</v>
      </c>
      <c r="D5430" t="s">
        <v>530</v>
      </c>
      <c r="E5430" t="s">
        <v>548</v>
      </c>
      <c r="F5430" s="176" t="n">
        <v>2030</v>
      </c>
      <c r="G5430" s="177" t="n">
        <v>58</v>
      </c>
      <c r="H5430" s="178" t="n">
        <v>13681.5922431016</v>
      </c>
      <c r="I5430" s="179" t="n">
        <v>3255589.46142786</v>
      </c>
      <c r="J5430" s="180" t="str">
        <f>IF(I5430&gt;0,H5430/I5430,0)</f>
      </c>
      <c r="K5430" s="181" t="str">
        <f>1-EXP(-J5430)</f>
      </c>
      <c r="L5430" s="182" t="str">
        <f>IF(G5430=30,1,M5429)</f>
      </c>
      <c r="M5430" s="183" t="str">
        <f>L5430*(1-K5430)</f>
      </c>
    </row>
    <row r="5431">
      <c r="A5431" t="s">
        <v>167</v>
      </c>
      <c r="B5431" t="s">
        <v>289</v>
      </c>
      <c r="C5431" s="35" t="s">
        <v>458</v>
      </c>
      <c r="D5431" t="s">
        <v>530</v>
      </c>
      <c r="E5431" t="s">
        <v>548</v>
      </c>
      <c r="F5431" s="176" t="n">
        <v>2030</v>
      </c>
      <c r="G5431" s="177" t="n">
        <v>59</v>
      </c>
      <c r="H5431" s="178" t="n">
        <v>13950.0017508879</v>
      </c>
      <c r="I5431" s="179" t="n">
        <v>3168282.70692366</v>
      </c>
      <c r="J5431" s="180" t="str">
        <f>IF(I5431&gt;0,H5431/I5431,0)</f>
      </c>
      <c r="K5431" s="181" t="str">
        <f>1-EXP(-J5431)</f>
      </c>
      <c r="L5431" s="182" t="str">
        <f>IF(G5431=30,1,M5430)</f>
      </c>
      <c r="M5431" s="183" t="str">
        <f>L5431*(1-K5431)</f>
      </c>
    </row>
    <row r="5432">
      <c r="A5432" t="s">
        <v>167</v>
      </c>
      <c r="B5432" t="s">
        <v>289</v>
      </c>
      <c r="C5432" s="35" t="s">
        <v>458</v>
      </c>
      <c r="D5432" t="s">
        <v>530</v>
      </c>
      <c r="E5432" t="s">
        <v>548</v>
      </c>
      <c r="F5432" s="176" t="n">
        <v>2030</v>
      </c>
      <c r="G5432" s="177" t="n">
        <v>60</v>
      </c>
      <c r="H5432" s="178" t="n">
        <v>14403.8874582606</v>
      </c>
      <c r="I5432" s="179" t="n">
        <v>3079075.98627588</v>
      </c>
      <c r="J5432" s="180" t="str">
        <f>IF(I5432&gt;0,H5432/I5432,0)</f>
      </c>
      <c r="K5432" s="181" t="str">
        <f>1-EXP(-J5432)</f>
      </c>
      <c r="L5432" s="182" t="str">
        <f>IF(G5432=30,1,M5431)</f>
      </c>
      <c r="M5432" s="183" t="str">
        <f>L5432*(1-K5432)</f>
      </c>
    </row>
    <row r="5433">
      <c r="A5433" t="s">
        <v>167</v>
      </c>
      <c r="B5433" t="s">
        <v>289</v>
      </c>
      <c r="C5433" s="35" t="s">
        <v>458</v>
      </c>
      <c r="D5433" t="s">
        <v>530</v>
      </c>
      <c r="E5433" t="s">
        <v>548</v>
      </c>
      <c r="F5433" s="176" t="n">
        <v>2030</v>
      </c>
      <c r="G5433" s="177" t="n">
        <v>61</v>
      </c>
      <c r="H5433" s="178" t="n">
        <v>15426.0909940445</v>
      </c>
      <c r="I5433" s="179" t="n">
        <v>2974391.83207196</v>
      </c>
      <c r="J5433" s="180" t="str">
        <f>IF(I5433&gt;0,H5433/I5433,0)</f>
      </c>
      <c r="K5433" s="181" t="str">
        <f>1-EXP(-J5433)</f>
      </c>
      <c r="L5433" s="182" t="str">
        <f>IF(G5433=30,1,M5432)</f>
      </c>
      <c r="M5433" s="183" t="str">
        <f>L5433*(1-K5433)</f>
      </c>
    </row>
    <row r="5434">
      <c r="A5434" t="s">
        <v>167</v>
      </c>
      <c r="B5434" t="s">
        <v>289</v>
      </c>
      <c r="C5434" s="35" t="s">
        <v>458</v>
      </c>
      <c r="D5434" t="s">
        <v>530</v>
      </c>
      <c r="E5434" t="s">
        <v>548</v>
      </c>
      <c r="F5434" s="176" t="n">
        <v>2030</v>
      </c>
      <c r="G5434" s="177" t="n">
        <v>62</v>
      </c>
      <c r="H5434" s="178" t="n">
        <v>16315.5579650629</v>
      </c>
      <c r="I5434" s="179" t="n">
        <v>2862523.56308465</v>
      </c>
      <c r="J5434" s="180" t="str">
        <f>IF(I5434&gt;0,H5434/I5434,0)</f>
      </c>
      <c r="K5434" s="181" t="str">
        <f>1-EXP(-J5434)</f>
      </c>
      <c r="L5434" s="182" t="str">
        <f>IF(G5434=30,1,M5433)</f>
      </c>
      <c r="M5434" s="183" t="str">
        <f>L5434*(1-K5434)</f>
      </c>
    </row>
    <row r="5435">
      <c r="A5435" t="s">
        <v>167</v>
      </c>
      <c r="B5435" t="s">
        <v>289</v>
      </c>
      <c r="C5435" s="35" t="s">
        <v>458</v>
      </c>
      <c r="D5435" t="s">
        <v>530</v>
      </c>
      <c r="E5435" t="s">
        <v>548</v>
      </c>
      <c r="F5435" s="176" t="n">
        <v>2030</v>
      </c>
      <c r="G5435" s="177" t="n">
        <v>63</v>
      </c>
      <c r="H5435" s="178" t="n">
        <v>17249.5536451555</v>
      </c>
      <c r="I5435" s="179" t="n">
        <v>2752468.57696739</v>
      </c>
      <c r="J5435" s="180" t="str">
        <f>IF(I5435&gt;0,H5435/I5435,0)</f>
      </c>
      <c r="K5435" s="181" t="str">
        <f>1-EXP(-J5435)</f>
      </c>
      <c r="L5435" s="182" t="str">
        <f>IF(G5435=30,1,M5434)</f>
      </c>
      <c r="M5435" s="183" t="str">
        <f>L5435*(1-K5435)</f>
      </c>
    </row>
    <row r="5436">
      <c r="A5436" t="s">
        <v>167</v>
      </c>
      <c r="B5436" t="s">
        <v>289</v>
      </c>
      <c r="C5436" s="35" t="s">
        <v>458</v>
      </c>
      <c r="D5436" t="s">
        <v>530</v>
      </c>
      <c r="E5436" t="s">
        <v>548</v>
      </c>
      <c r="F5436" s="176" t="n">
        <v>2030</v>
      </c>
      <c r="G5436" s="177" t="n">
        <v>64</v>
      </c>
      <c r="H5436" s="178" t="n">
        <v>18445.194546492</v>
      </c>
      <c r="I5436" s="179" t="n">
        <v>2629780.42211003</v>
      </c>
      <c r="J5436" s="180" t="str">
        <f>IF(I5436&gt;0,H5436/I5436,0)</f>
      </c>
      <c r="K5436" s="181" t="str">
        <f>1-EXP(-J5436)</f>
      </c>
      <c r="L5436" s="182" t="str">
        <f>IF(G5436=30,1,M5435)</f>
      </c>
      <c r="M5436" s="183" t="str">
        <f>L5436*(1-K5436)</f>
      </c>
    </row>
    <row r="5437">
      <c r="A5437" t="s">
        <v>167</v>
      </c>
      <c r="B5437" t="s">
        <v>289</v>
      </c>
      <c r="C5437" s="35" t="s">
        <v>458</v>
      </c>
      <c r="D5437" t="s">
        <v>530</v>
      </c>
      <c r="E5437" t="s">
        <v>548</v>
      </c>
      <c r="F5437" s="176" t="n">
        <v>2030</v>
      </c>
      <c r="G5437" s="177" t="n">
        <v>65</v>
      </c>
      <c r="H5437" s="178" t="n">
        <v>19436.6735483402</v>
      </c>
      <c r="I5437" s="179" t="n">
        <v>2494901.70706813</v>
      </c>
      <c r="J5437" s="180" t="str">
        <f>IF(I5437&gt;0,H5437/I5437,0)</f>
      </c>
      <c r="K5437" s="181" t="str">
        <f>1-EXP(-J5437)</f>
      </c>
      <c r="L5437" s="182" t="str">
        <f>IF(G5437=30,1,M5436)</f>
      </c>
      <c r="M5437" s="183" t="str">
        <f>L5437*(1-K5437)</f>
      </c>
    </row>
    <row r="5438">
      <c r="A5438" t="s">
        <v>167</v>
      </c>
      <c r="B5438" t="s">
        <v>289</v>
      </c>
      <c r="C5438" s="35" t="s">
        <v>458</v>
      </c>
      <c r="D5438" t="s">
        <v>530</v>
      </c>
      <c r="E5438" t="s">
        <v>548</v>
      </c>
      <c r="F5438" s="176" t="n">
        <v>2030</v>
      </c>
      <c r="G5438" s="177" t="n">
        <v>66</v>
      </c>
      <c r="H5438" s="178" t="n">
        <v>20002.9572755774</v>
      </c>
      <c r="I5438" s="179" t="n">
        <v>2361224.86117131</v>
      </c>
      <c r="J5438" s="180" t="str">
        <f>IF(I5438&gt;0,H5438/I5438,0)</f>
      </c>
      <c r="K5438" s="181" t="str">
        <f>1-EXP(-J5438)</f>
      </c>
      <c r="L5438" s="182" t="str">
        <f>IF(G5438=30,1,M5437)</f>
      </c>
      <c r="M5438" s="183" t="str">
        <f>L5438*(1-K5438)</f>
      </c>
    </row>
    <row r="5439">
      <c r="A5439" t="s">
        <v>167</v>
      </c>
      <c r="B5439" t="s">
        <v>289</v>
      </c>
      <c r="C5439" s="35" t="s">
        <v>458</v>
      </c>
      <c r="D5439" t="s">
        <v>530</v>
      </c>
      <c r="E5439" t="s">
        <v>548</v>
      </c>
      <c r="F5439" s="176" t="n">
        <v>2030</v>
      </c>
      <c r="G5439" s="177" t="n">
        <v>67</v>
      </c>
      <c r="H5439" s="178" t="n">
        <v>20673.0733331711</v>
      </c>
      <c r="I5439" s="179" t="n">
        <v>2228135.28023273</v>
      </c>
      <c r="J5439" s="180" t="str">
        <f>IF(I5439&gt;0,H5439/I5439,0)</f>
      </c>
      <c r="K5439" s="181" t="str">
        <f>1-EXP(-J5439)</f>
      </c>
      <c r="L5439" s="182" t="str">
        <f>IF(G5439=30,1,M5438)</f>
      </c>
      <c r="M5439" s="183" t="str">
        <f>L5439*(1-K5439)</f>
      </c>
    </row>
    <row r="5440">
      <c r="A5440" t="s">
        <v>167</v>
      </c>
      <c r="B5440" t="s">
        <v>289</v>
      </c>
      <c r="C5440" s="35" t="s">
        <v>458</v>
      </c>
      <c r="D5440" t="s">
        <v>530</v>
      </c>
      <c r="E5440" t="s">
        <v>548</v>
      </c>
      <c r="F5440" s="176" t="n">
        <v>2030</v>
      </c>
      <c r="G5440" s="177" t="n">
        <v>68</v>
      </c>
      <c r="H5440" s="178" t="n">
        <v>21249.9917877831</v>
      </c>
      <c r="I5440" s="179" t="n">
        <v>2095105.0663498</v>
      </c>
      <c r="J5440" s="180" t="str">
        <f>IF(I5440&gt;0,H5440/I5440,0)</f>
      </c>
      <c r="K5440" s="181" t="str">
        <f>1-EXP(-J5440)</f>
      </c>
      <c r="L5440" s="182" t="str">
        <f>IF(G5440=30,1,M5439)</f>
      </c>
      <c r="M5440" s="183" t="str">
        <f>L5440*(1-K5440)</f>
      </c>
    </row>
    <row r="5441">
      <c r="A5441" t="s">
        <v>167</v>
      </c>
      <c r="B5441" t="s">
        <v>289</v>
      </c>
      <c r="C5441" s="35" t="s">
        <v>458</v>
      </c>
      <c r="D5441" t="s">
        <v>530</v>
      </c>
      <c r="E5441" t="s">
        <v>548</v>
      </c>
      <c r="F5441" s="176" t="n">
        <v>2030</v>
      </c>
      <c r="G5441" s="177" t="n">
        <v>69</v>
      </c>
      <c r="H5441" s="178" t="n">
        <v>20805.7211775891</v>
      </c>
      <c r="I5441" s="179" t="n">
        <v>1962393.5130113</v>
      </c>
      <c r="J5441" s="180" t="str">
        <f>IF(I5441&gt;0,H5441/I5441,0)</f>
      </c>
      <c r="K5441" s="181" t="str">
        <f>1-EXP(-J5441)</f>
      </c>
      <c r="L5441" s="182" t="str">
        <f>IF(G5441=30,1,M5440)</f>
      </c>
      <c r="M5441" s="183" t="str">
        <f>L5441*(1-K5441)</f>
      </c>
    </row>
    <row r="5442">
      <c r="A5442" t="s">
        <v>167</v>
      </c>
      <c r="B5442" t="s">
        <v>289</v>
      </c>
      <c r="C5442" s="35" t="s">
        <v>458</v>
      </c>
      <c r="D5442" t="s">
        <v>530</v>
      </c>
      <c r="E5442" t="s">
        <v>548</v>
      </c>
      <c r="F5442" s="176" t="n">
        <v>2031</v>
      </c>
      <c r="G5442" s="177" t="n">
        <v>30</v>
      </c>
      <c r="H5442" s="178" t="n">
        <v>748.885529831024</v>
      </c>
      <c r="I5442" s="179" t="n">
        <v>4329664.47964262</v>
      </c>
      <c r="J5442" s="180" t="str">
        <f>IF(I5442&gt;0,H5442/I5442,0)</f>
      </c>
      <c r="K5442" s="181" t="str">
        <f>1-EXP(-J5442)</f>
      </c>
      <c r="L5442" s="182" t="str">
        <f>IF(G5442=30,1,M5441)</f>
      </c>
      <c r="M5442" s="183" t="str">
        <f>L5442*(1-K5442)</f>
      </c>
    </row>
    <row r="5443">
      <c r="A5443" t="s">
        <v>167</v>
      </c>
      <c r="B5443" t="s">
        <v>289</v>
      </c>
      <c r="C5443" s="35" t="s">
        <v>458</v>
      </c>
      <c r="D5443" t="s">
        <v>530</v>
      </c>
      <c r="E5443" t="s">
        <v>548</v>
      </c>
      <c r="F5443" s="176" t="n">
        <v>2031</v>
      </c>
      <c r="G5443" s="177" t="n">
        <v>31</v>
      </c>
      <c r="H5443" s="178" t="n">
        <v>1107.90020741203</v>
      </c>
      <c r="I5443" s="179" t="n">
        <v>4331201.94192226</v>
      </c>
      <c r="J5443" s="180" t="str">
        <f>IF(I5443&gt;0,H5443/I5443,0)</f>
      </c>
      <c r="K5443" s="181" t="str">
        <f>1-EXP(-J5443)</f>
      </c>
      <c r="L5443" s="182" t="str">
        <f>IF(G5443=30,1,M5442)</f>
      </c>
      <c r="M5443" s="183" t="str">
        <f>L5443*(1-K5443)</f>
      </c>
    </row>
    <row r="5444">
      <c r="A5444" t="s">
        <v>167</v>
      </c>
      <c r="B5444" t="s">
        <v>289</v>
      </c>
      <c r="C5444" s="35" t="s">
        <v>458</v>
      </c>
      <c r="D5444" t="s">
        <v>530</v>
      </c>
      <c r="E5444" t="s">
        <v>548</v>
      </c>
      <c r="F5444" s="176" t="n">
        <v>2031</v>
      </c>
      <c r="G5444" s="177" t="n">
        <v>32</v>
      </c>
      <c r="H5444" s="178" t="n">
        <v>1192.90081031764</v>
      </c>
      <c r="I5444" s="179" t="n">
        <v>4371935.40511199</v>
      </c>
      <c r="J5444" s="180" t="str">
        <f>IF(I5444&gt;0,H5444/I5444,0)</f>
      </c>
      <c r="K5444" s="181" t="str">
        <f>1-EXP(-J5444)</f>
      </c>
      <c r="L5444" s="182" t="str">
        <f>IF(G5444=30,1,M5443)</f>
      </c>
      <c r="M5444" s="183" t="str">
        <f>L5444*(1-K5444)</f>
      </c>
    </row>
    <row r="5445">
      <c r="A5445" t="s">
        <v>167</v>
      </c>
      <c r="B5445" t="s">
        <v>289</v>
      </c>
      <c r="C5445" s="35" t="s">
        <v>458</v>
      </c>
      <c r="D5445" t="s">
        <v>530</v>
      </c>
      <c r="E5445" t="s">
        <v>548</v>
      </c>
      <c r="F5445" s="176" t="n">
        <v>2031</v>
      </c>
      <c r="G5445" s="177" t="n">
        <v>33</v>
      </c>
      <c r="H5445" s="178" t="n">
        <v>1273.61761022161</v>
      </c>
      <c r="I5445" s="179" t="n">
        <v>4415306.80355783</v>
      </c>
      <c r="J5445" s="180" t="str">
        <f>IF(I5445&gt;0,H5445/I5445,0)</f>
      </c>
      <c r="K5445" s="181" t="str">
        <f>1-EXP(-J5445)</f>
      </c>
      <c r="L5445" s="182" t="str">
        <f>IF(G5445=30,1,M5444)</f>
      </c>
      <c r="M5445" s="183" t="str">
        <f>L5445*(1-K5445)</f>
      </c>
    </row>
    <row r="5446">
      <c r="A5446" t="s">
        <v>167</v>
      </c>
      <c r="B5446" t="s">
        <v>289</v>
      </c>
      <c r="C5446" s="35" t="s">
        <v>458</v>
      </c>
      <c r="D5446" t="s">
        <v>530</v>
      </c>
      <c r="E5446" t="s">
        <v>548</v>
      </c>
      <c r="F5446" s="176" t="n">
        <v>2031</v>
      </c>
      <c r="G5446" s="177" t="n">
        <v>34</v>
      </c>
      <c r="H5446" s="178" t="n">
        <v>1348.33472120112</v>
      </c>
      <c r="I5446" s="179" t="n">
        <v>4412388.02859452</v>
      </c>
      <c r="J5446" s="180" t="str">
        <f>IF(I5446&gt;0,H5446/I5446,0)</f>
      </c>
      <c r="K5446" s="181" t="str">
        <f>1-EXP(-J5446)</f>
      </c>
      <c r="L5446" s="182" t="str">
        <f>IF(G5446=30,1,M5445)</f>
      </c>
      <c r="M5446" s="183" t="str">
        <f>L5446*(1-K5446)</f>
      </c>
    </row>
    <row r="5447">
      <c r="A5447" t="s">
        <v>167</v>
      </c>
      <c r="B5447" t="s">
        <v>289</v>
      </c>
      <c r="C5447" s="35" t="s">
        <v>458</v>
      </c>
      <c r="D5447" t="s">
        <v>530</v>
      </c>
      <c r="E5447" t="s">
        <v>548</v>
      </c>
      <c r="F5447" s="176" t="n">
        <v>2031</v>
      </c>
      <c r="G5447" s="177" t="n">
        <v>35</v>
      </c>
      <c r="H5447" s="178" t="n">
        <v>1418.32570238504</v>
      </c>
      <c r="I5447" s="179" t="n">
        <v>4350362.00512506</v>
      </c>
      <c r="J5447" s="180" t="str">
        <f>IF(I5447&gt;0,H5447/I5447,0)</f>
      </c>
      <c r="K5447" s="181" t="str">
        <f>1-EXP(-J5447)</f>
      </c>
      <c r="L5447" s="182" t="str">
        <f>IF(G5447=30,1,M5446)</f>
      </c>
      <c r="M5447" s="183" t="str">
        <f>L5447*(1-K5447)</f>
      </c>
    </row>
    <row r="5448">
      <c r="A5448" t="s">
        <v>167</v>
      </c>
      <c r="B5448" t="s">
        <v>289</v>
      </c>
      <c r="C5448" s="35" t="s">
        <v>458</v>
      </c>
      <c r="D5448" t="s">
        <v>530</v>
      </c>
      <c r="E5448" t="s">
        <v>548</v>
      </c>
      <c r="F5448" s="176" t="n">
        <v>2031</v>
      </c>
      <c r="G5448" s="177" t="n">
        <v>36</v>
      </c>
      <c r="H5448" s="178" t="n">
        <v>1819.11329862669</v>
      </c>
      <c r="I5448" s="179" t="n">
        <v>4286318.33428498</v>
      </c>
      <c r="J5448" s="180" t="str">
        <f>IF(I5448&gt;0,H5448/I5448,0)</f>
      </c>
      <c r="K5448" s="181" t="str">
        <f>1-EXP(-J5448)</f>
      </c>
      <c r="L5448" s="182" t="str">
        <f>IF(G5448=30,1,M5447)</f>
      </c>
      <c r="M5448" s="183" t="str">
        <f>L5448*(1-K5448)</f>
      </c>
    </row>
    <row r="5449">
      <c r="A5449" t="s">
        <v>167</v>
      </c>
      <c r="B5449" t="s">
        <v>289</v>
      </c>
      <c r="C5449" s="35" t="s">
        <v>458</v>
      </c>
      <c r="D5449" t="s">
        <v>530</v>
      </c>
      <c r="E5449" t="s">
        <v>548</v>
      </c>
      <c r="F5449" s="176" t="n">
        <v>2031</v>
      </c>
      <c r="G5449" s="177" t="n">
        <v>37</v>
      </c>
      <c r="H5449" s="178" t="n">
        <v>1946.57586901484</v>
      </c>
      <c r="I5449" s="179" t="n">
        <v>4231900.28394084</v>
      </c>
      <c r="J5449" s="180" t="str">
        <f>IF(I5449&gt;0,H5449/I5449,0)</f>
      </c>
      <c r="K5449" s="181" t="str">
        <f>1-EXP(-J5449)</f>
      </c>
      <c r="L5449" s="182" t="str">
        <f>IF(G5449=30,1,M5448)</f>
      </c>
      <c r="M5449" s="183" t="str">
        <f>L5449*(1-K5449)</f>
      </c>
    </row>
    <row r="5450">
      <c r="A5450" t="s">
        <v>167</v>
      </c>
      <c r="B5450" t="s">
        <v>289</v>
      </c>
      <c r="C5450" s="35" t="s">
        <v>458</v>
      </c>
      <c r="D5450" t="s">
        <v>530</v>
      </c>
      <c r="E5450" t="s">
        <v>548</v>
      </c>
      <c r="F5450" s="176" t="n">
        <v>2031</v>
      </c>
      <c r="G5450" s="177" t="n">
        <v>38</v>
      </c>
      <c r="H5450" s="178" t="n">
        <v>2108.69850220774</v>
      </c>
      <c r="I5450" s="179" t="n">
        <v>4179973.43435539</v>
      </c>
      <c r="J5450" s="180" t="str">
        <f>IF(I5450&gt;0,H5450/I5450,0)</f>
      </c>
      <c r="K5450" s="181" t="str">
        <f>1-EXP(-J5450)</f>
      </c>
      <c r="L5450" s="182" t="str">
        <f>IF(G5450=30,1,M5449)</f>
      </c>
      <c r="M5450" s="183" t="str">
        <f>L5450*(1-K5450)</f>
      </c>
    </row>
    <row r="5451">
      <c r="A5451" t="s">
        <v>167</v>
      </c>
      <c r="B5451" t="s">
        <v>289</v>
      </c>
      <c r="C5451" s="35" t="s">
        <v>458</v>
      </c>
      <c r="D5451" t="s">
        <v>530</v>
      </c>
      <c r="E5451" t="s">
        <v>548</v>
      </c>
      <c r="F5451" s="176" t="n">
        <v>2031</v>
      </c>
      <c r="G5451" s="177" t="n">
        <v>39</v>
      </c>
      <c r="H5451" s="178" t="n">
        <v>2220.18325018114</v>
      </c>
      <c r="I5451" s="179" t="n">
        <v>4162923.3205755</v>
      </c>
      <c r="J5451" s="180" t="str">
        <f>IF(I5451&gt;0,H5451/I5451,0)</f>
      </c>
      <c r="K5451" s="181" t="str">
        <f>1-EXP(-J5451)</f>
      </c>
      <c r="L5451" s="182" t="str">
        <f>IF(G5451=30,1,M5450)</f>
      </c>
      <c r="M5451" s="183" t="str">
        <f>L5451*(1-K5451)</f>
      </c>
    </row>
    <row r="5452">
      <c r="A5452" t="s">
        <v>167</v>
      </c>
      <c r="B5452" t="s">
        <v>289</v>
      </c>
      <c r="C5452" s="35" t="s">
        <v>458</v>
      </c>
      <c r="D5452" t="s">
        <v>530</v>
      </c>
      <c r="E5452" t="s">
        <v>548</v>
      </c>
      <c r="F5452" s="176" t="n">
        <v>2031</v>
      </c>
      <c r="G5452" s="177" t="n">
        <v>40</v>
      </c>
      <c r="H5452" s="178" t="n">
        <v>2405.31507246739</v>
      </c>
      <c r="I5452" s="179" t="n">
        <v>4140129.40639839</v>
      </c>
      <c r="J5452" s="180" t="str">
        <f>IF(I5452&gt;0,H5452/I5452,0)</f>
      </c>
      <c r="K5452" s="181" t="str">
        <f>1-EXP(-J5452)</f>
      </c>
      <c r="L5452" s="182" t="str">
        <f>IF(G5452=30,1,M5451)</f>
      </c>
      <c r="M5452" s="183" t="str">
        <f>L5452*(1-K5452)</f>
      </c>
    </row>
    <row r="5453">
      <c r="A5453" t="s">
        <v>167</v>
      </c>
      <c r="B5453" t="s">
        <v>289</v>
      </c>
      <c r="C5453" s="35" t="s">
        <v>458</v>
      </c>
      <c r="D5453" t="s">
        <v>530</v>
      </c>
      <c r="E5453" t="s">
        <v>548</v>
      </c>
      <c r="F5453" s="176" t="n">
        <v>2031</v>
      </c>
      <c r="G5453" s="177" t="n">
        <v>41</v>
      </c>
      <c r="H5453" s="178" t="n">
        <v>3144.58475052593</v>
      </c>
      <c r="I5453" s="179" t="n">
        <v>4120760.68574881</v>
      </c>
      <c r="J5453" s="180" t="str">
        <f>IF(I5453&gt;0,H5453/I5453,0)</f>
      </c>
      <c r="K5453" s="181" t="str">
        <f>1-EXP(-J5453)</f>
      </c>
      <c r="L5453" s="182" t="str">
        <f>IF(G5453=30,1,M5452)</f>
      </c>
      <c r="M5453" s="183" t="str">
        <f>L5453*(1-K5453)</f>
      </c>
    </row>
    <row r="5454">
      <c r="A5454" t="s">
        <v>167</v>
      </c>
      <c r="B5454" t="s">
        <v>289</v>
      </c>
      <c r="C5454" s="35" t="s">
        <v>458</v>
      </c>
      <c r="D5454" t="s">
        <v>530</v>
      </c>
      <c r="E5454" t="s">
        <v>548</v>
      </c>
      <c r="F5454" s="176" t="n">
        <v>2031</v>
      </c>
      <c r="G5454" s="177" t="n">
        <v>42</v>
      </c>
      <c r="H5454" s="178" t="n">
        <v>3490.95393407984</v>
      </c>
      <c r="I5454" s="179" t="n">
        <v>4124428.26230346</v>
      </c>
      <c r="J5454" s="180" t="str">
        <f>IF(I5454&gt;0,H5454/I5454,0)</f>
      </c>
      <c r="K5454" s="181" t="str">
        <f>1-EXP(-J5454)</f>
      </c>
      <c r="L5454" s="182" t="str">
        <f>IF(G5454=30,1,M5453)</f>
      </c>
      <c r="M5454" s="183" t="str">
        <f>L5454*(1-K5454)</f>
      </c>
    </row>
    <row r="5455">
      <c r="A5455" t="s">
        <v>167</v>
      </c>
      <c r="B5455" t="s">
        <v>289</v>
      </c>
      <c r="C5455" s="35" t="s">
        <v>458</v>
      </c>
      <c r="D5455" t="s">
        <v>530</v>
      </c>
      <c r="E5455" t="s">
        <v>548</v>
      </c>
      <c r="F5455" s="176" t="n">
        <v>2031</v>
      </c>
      <c r="G5455" s="177" t="n">
        <v>43</v>
      </c>
      <c r="H5455" s="178" t="n">
        <v>3950.47273094387</v>
      </c>
      <c r="I5455" s="179" t="n">
        <v>4082179.20881788</v>
      </c>
      <c r="J5455" s="180" t="str">
        <f>IF(I5455&gt;0,H5455/I5455,0)</f>
      </c>
      <c r="K5455" s="181" t="str">
        <f>1-EXP(-J5455)</f>
      </c>
      <c r="L5455" s="182" t="str">
        <f>IF(G5455=30,1,M5454)</f>
      </c>
      <c r="M5455" s="183" t="str">
        <f>L5455*(1-K5455)</f>
      </c>
    </row>
    <row r="5456">
      <c r="A5456" t="s">
        <v>167</v>
      </c>
      <c r="B5456" t="s">
        <v>289</v>
      </c>
      <c r="C5456" s="35" t="s">
        <v>458</v>
      </c>
      <c r="D5456" t="s">
        <v>530</v>
      </c>
      <c r="E5456" t="s">
        <v>548</v>
      </c>
      <c r="F5456" s="176" t="n">
        <v>2031</v>
      </c>
      <c r="G5456" s="177" t="n">
        <v>44</v>
      </c>
      <c r="H5456" s="178" t="n">
        <v>4191.8018966959</v>
      </c>
      <c r="I5456" s="179" t="n">
        <v>4031033.50716295</v>
      </c>
      <c r="J5456" s="180" t="str">
        <f>IF(I5456&gt;0,H5456/I5456,0)</f>
      </c>
      <c r="K5456" s="181" t="str">
        <f>1-EXP(-J5456)</f>
      </c>
      <c r="L5456" s="182" t="str">
        <f>IF(G5456=30,1,M5455)</f>
      </c>
      <c r="M5456" s="183" t="str">
        <f>L5456*(1-K5456)</f>
      </c>
    </row>
    <row r="5457">
      <c r="A5457" t="s">
        <v>167</v>
      </c>
      <c r="B5457" t="s">
        <v>289</v>
      </c>
      <c r="C5457" s="35" t="s">
        <v>458</v>
      </c>
      <c r="D5457" t="s">
        <v>530</v>
      </c>
      <c r="E5457" t="s">
        <v>548</v>
      </c>
      <c r="F5457" s="176" t="n">
        <v>2031</v>
      </c>
      <c r="G5457" s="177" t="n">
        <v>45</v>
      </c>
      <c r="H5457" s="178" t="n">
        <v>4618.17570590462</v>
      </c>
      <c r="I5457" s="179" t="n">
        <v>4041446.15495861</v>
      </c>
      <c r="J5457" s="180" t="str">
        <f>IF(I5457&gt;0,H5457/I5457,0)</f>
      </c>
      <c r="K5457" s="181" t="str">
        <f>1-EXP(-J5457)</f>
      </c>
      <c r="L5457" s="182" t="str">
        <f>IF(G5457=30,1,M5456)</f>
      </c>
      <c r="M5457" s="183" t="str">
        <f>L5457*(1-K5457)</f>
      </c>
    </row>
    <row r="5458">
      <c r="A5458" t="s">
        <v>167</v>
      </c>
      <c r="B5458" t="s">
        <v>289</v>
      </c>
      <c r="C5458" s="35" t="s">
        <v>458</v>
      </c>
      <c r="D5458" t="s">
        <v>530</v>
      </c>
      <c r="E5458" t="s">
        <v>548</v>
      </c>
      <c r="F5458" s="176" t="n">
        <v>2031</v>
      </c>
      <c r="G5458" s="177" t="n">
        <v>46</v>
      </c>
      <c r="H5458" s="178" t="n">
        <v>5950.47304805987</v>
      </c>
      <c r="I5458" s="179" t="n">
        <v>4108222.89343607</v>
      </c>
      <c r="J5458" s="180" t="str">
        <f>IF(I5458&gt;0,H5458/I5458,0)</f>
      </c>
      <c r="K5458" s="181" t="str">
        <f>1-EXP(-J5458)</f>
      </c>
      <c r="L5458" s="182" t="str">
        <f>IF(G5458=30,1,M5457)</f>
      </c>
      <c r="M5458" s="183" t="str">
        <f>L5458*(1-K5458)</f>
      </c>
    </row>
    <row r="5459">
      <c r="A5459" t="s">
        <v>167</v>
      </c>
      <c r="B5459" t="s">
        <v>289</v>
      </c>
      <c r="C5459" s="35" t="s">
        <v>458</v>
      </c>
      <c r="D5459" t="s">
        <v>530</v>
      </c>
      <c r="E5459" t="s">
        <v>548</v>
      </c>
      <c r="F5459" s="176" t="n">
        <v>2031</v>
      </c>
      <c r="G5459" s="177" t="n">
        <v>47</v>
      </c>
      <c r="H5459" s="178" t="n">
        <v>6667.78932808613</v>
      </c>
      <c r="I5459" s="179" t="n">
        <v>4133346.02364659</v>
      </c>
      <c r="J5459" s="180" t="str">
        <f>IF(I5459&gt;0,H5459/I5459,0)</f>
      </c>
      <c r="K5459" s="181" t="str">
        <f>1-EXP(-J5459)</f>
      </c>
      <c r="L5459" s="182" t="str">
        <f>IF(G5459=30,1,M5458)</f>
      </c>
      <c r="M5459" s="183" t="str">
        <f>L5459*(1-K5459)</f>
      </c>
    </row>
    <row r="5460">
      <c r="A5460" t="s">
        <v>167</v>
      </c>
      <c r="B5460" t="s">
        <v>289</v>
      </c>
      <c r="C5460" s="35" t="s">
        <v>458</v>
      </c>
      <c r="D5460" t="s">
        <v>530</v>
      </c>
      <c r="E5460" t="s">
        <v>548</v>
      </c>
      <c r="F5460" s="176" t="n">
        <v>2031</v>
      </c>
      <c r="G5460" s="177" t="n">
        <v>48</v>
      </c>
      <c r="H5460" s="178" t="n">
        <v>7220.26889773012</v>
      </c>
      <c r="I5460" s="179" t="n">
        <v>4099515.94206246</v>
      </c>
      <c r="J5460" s="180" t="str">
        <f>IF(I5460&gt;0,H5460/I5460,0)</f>
      </c>
      <c r="K5460" s="181" t="str">
        <f>1-EXP(-J5460)</f>
      </c>
      <c r="L5460" s="182" t="str">
        <f>IF(G5460=30,1,M5459)</f>
      </c>
      <c r="M5460" s="183" t="str">
        <f>L5460*(1-K5460)</f>
      </c>
    </row>
    <row r="5461">
      <c r="A5461" t="s">
        <v>167</v>
      </c>
      <c r="B5461" t="s">
        <v>289</v>
      </c>
      <c r="C5461" s="35" t="s">
        <v>458</v>
      </c>
      <c r="D5461" t="s">
        <v>530</v>
      </c>
      <c r="E5461" t="s">
        <v>548</v>
      </c>
      <c r="F5461" s="176" t="n">
        <v>2031</v>
      </c>
      <c r="G5461" s="177" t="n">
        <v>49</v>
      </c>
      <c r="H5461" s="178" t="n">
        <v>7573.08330513712</v>
      </c>
      <c r="I5461" s="179" t="n">
        <v>4040940.89825945</v>
      </c>
      <c r="J5461" s="180" t="str">
        <f>IF(I5461&gt;0,H5461/I5461,0)</f>
      </c>
      <c r="K5461" s="181" t="str">
        <f>1-EXP(-J5461)</f>
      </c>
      <c r="L5461" s="182" t="str">
        <f>IF(G5461=30,1,M5460)</f>
      </c>
      <c r="M5461" s="183" t="str">
        <f>L5461*(1-K5461)</f>
      </c>
    </row>
    <row r="5462">
      <c r="A5462" t="s">
        <v>167</v>
      </c>
      <c r="B5462" t="s">
        <v>289</v>
      </c>
      <c r="C5462" s="35" t="s">
        <v>458</v>
      </c>
      <c r="D5462" t="s">
        <v>530</v>
      </c>
      <c r="E5462" t="s">
        <v>548</v>
      </c>
      <c r="F5462" s="176" t="n">
        <v>2031</v>
      </c>
      <c r="G5462" s="177" t="n">
        <v>50</v>
      </c>
      <c r="H5462" s="178" t="n">
        <v>7915.11888352603</v>
      </c>
      <c r="I5462" s="179" t="n">
        <v>3975165.10447967</v>
      </c>
      <c r="J5462" s="180" t="str">
        <f>IF(I5462&gt;0,H5462/I5462,0)</f>
      </c>
      <c r="K5462" s="181" t="str">
        <f>1-EXP(-J5462)</f>
      </c>
      <c r="L5462" s="182" t="str">
        <f>IF(G5462=30,1,M5461)</f>
      </c>
      <c r="M5462" s="183" t="str">
        <f>L5462*(1-K5462)</f>
      </c>
    </row>
    <row r="5463">
      <c r="A5463" t="s">
        <v>167</v>
      </c>
      <c r="B5463" t="s">
        <v>289</v>
      </c>
      <c r="C5463" s="35" t="s">
        <v>458</v>
      </c>
      <c r="D5463" t="s">
        <v>530</v>
      </c>
      <c r="E5463" t="s">
        <v>548</v>
      </c>
      <c r="F5463" s="176" t="n">
        <v>2031</v>
      </c>
      <c r="G5463" s="177" t="n">
        <v>51</v>
      </c>
      <c r="H5463" s="178" t="n">
        <v>8766.52771246439</v>
      </c>
      <c r="I5463" s="179" t="n">
        <v>3914567.82762401</v>
      </c>
      <c r="J5463" s="180" t="str">
        <f>IF(I5463&gt;0,H5463/I5463,0)</f>
      </c>
      <c r="K5463" s="181" t="str">
        <f>1-EXP(-J5463)</f>
      </c>
      <c r="L5463" s="182" t="str">
        <f>IF(G5463=30,1,M5462)</f>
      </c>
      <c r="M5463" s="183" t="str">
        <f>L5463*(1-K5463)</f>
      </c>
    </row>
    <row r="5464">
      <c r="A5464" t="s">
        <v>167</v>
      </c>
      <c r="B5464" t="s">
        <v>289</v>
      </c>
      <c r="C5464" s="35" t="s">
        <v>458</v>
      </c>
      <c r="D5464" t="s">
        <v>530</v>
      </c>
      <c r="E5464" t="s">
        <v>548</v>
      </c>
      <c r="F5464" s="176" t="n">
        <v>2031</v>
      </c>
      <c r="G5464" s="177" t="n">
        <v>52</v>
      </c>
      <c r="H5464" s="178" t="n">
        <v>9178.84543481631</v>
      </c>
      <c r="I5464" s="179" t="n">
        <v>3840518.34935634</v>
      </c>
      <c r="J5464" s="180" t="str">
        <f>IF(I5464&gt;0,H5464/I5464,0)</f>
      </c>
      <c r="K5464" s="181" t="str">
        <f>1-EXP(-J5464)</f>
      </c>
      <c r="L5464" s="182" t="str">
        <f>IF(G5464=30,1,M5463)</f>
      </c>
      <c r="M5464" s="183" t="str">
        <f>L5464*(1-K5464)</f>
      </c>
    </row>
    <row r="5465">
      <c r="A5465" t="s">
        <v>167</v>
      </c>
      <c r="B5465" t="s">
        <v>289</v>
      </c>
      <c r="C5465" s="35" t="s">
        <v>458</v>
      </c>
      <c r="D5465" t="s">
        <v>530</v>
      </c>
      <c r="E5465" t="s">
        <v>548</v>
      </c>
      <c r="F5465" s="176" t="n">
        <v>2031</v>
      </c>
      <c r="G5465" s="177" t="n">
        <v>53</v>
      </c>
      <c r="H5465" s="178" t="n">
        <v>9599.30581940498</v>
      </c>
      <c r="I5465" s="179" t="n">
        <v>3742282.69726749</v>
      </c>
      <c r="J5465" s="180" t="str">
        <f>IF(I5465&gt;0,H5465/I5465,0)</f>
      </c>
      <c r="K5465" s="181" t="str">
        <f>1-EXP(-J5465)</f>
      </c>
      <c r="L5465" s="182" t="str">
        <f>IF(G5465=30,1,M5464)</f>
      </c>
      <c r="M5465" s="183" t="str">
        <f>L5465*(1-K5465)</f>
      </c>
    </row>
    <row r="5466">
      <c r="A5466" t="s">
        <v>167</v>
      </c>
      <c r="B5466" t="s">
        <v>289</v>
      </c>
      <c r="C5466" s="35" t="s">
        <v>458</v>
      </c>
      <c r="D5466" t="s">
        <v>530</v>
      </c>
      <c r="E5466" t="s">
        <v>548</v>
      </c>
      <c r="F5466" s="176" t="n">
        <v>2031</v>
      </c>
      <c r="G5466" s="177" t="n">
        <v>54</v>
      </c>
      <c r="H5466" s="178" t="n">
        <v>10113.9598824527</v>
      </c>
      <c r="I5466" s="179" t="n">
        <v>3648053.11973881</v>
      </c>
      <c r="J5466" s="180" t="str">
        <f>IF(I5466&gt;0,H5466/I5466,0)</f>
      </c>
      <c r="K5466" s="181" t="str">
        <f>1-EXP(-J5466)</f>
      </c>
      <c r="L5466" s="182" t="str">
        <f>IF(G5466=30,1,M5465)</f>
      </c>
      <c r="M5466" s="183" t="str">
        <f>L5466*(1-K5466)</f>
      </c>
    </row>
    <row r="5467">
      <c r="A5467" t="s">
        <v>167</v>
      </c>
      <c r="B5467" t="s">
        <v>289</v>
      </c>
      <c r="C5467" s="35" t="s">
        <v>458</v>
      </c>
      <c r="D5467" t="s">
        <v>530</v>
      </c>
      <c r="E5467" t="s">
        <v>548</v>
      </c>
      <c r="F5467" s="176" t="n">
        <v>2031</v>
      </c>
      <c r="G5467" s="177" t="n">
        <v>55</v>
      </c>
      <c r="H5467" s="178" t="n">
        <v>10835.8327054926</v>
      </c>
      <c r="I5467" s="179" t="n">
        <v>3568408.45346889</v>
      </c>
      <c r="J5467" s="180" t="str">
        <f>IF(I5467&gt;0,H5467/I5467,0)</f>
      </c>
      <c r="K5467" s="181" t="str">
        <f>1-EXP(-J5467)</f>
      </c>
      <c r="L5467" s="182" t="str">
        <f>IF(G5467=30,1,M5466)</f>
      </c>
      <c r="M5467" s="183" t="str">
        <f>L5467*(1-K5467)</f>
      </c>
    </row>
    <row r="5468">
      <c r="A5468" t="s">
        <v>167</v>
      </c>
      <c r="B5468" t="s">
        <v>289</v>
      </c>
      <c r="C5468" s="35" t="s">
        <v>458</v>
      </c>
      <c r="D5468" t="s">
        <v>530</v>
      </c>
      <c r="E5468" t="s">
        <v>548</v>
      </c>
      <c r="F5468" s="176" t="n">
        <v>2031</v>
      </c>
      <c r="G5468" s="177" t="n">
        <v>56</v>
      </c>
      <c r="H5468" s="178" t="n">
        <v>11662.4678315353</v>
      </c>
      <c r="I5468" s="179" t="n">
        <v>3475991.18191667</v>
      </c>
      <c r="J5468" s="180" t="str">
        <f>IF(I5468&gt;0,H5468/I5468,0)</f>
      </c>
      <c r="K5468" s="181" t="str">
        <f>1-EXP(-J5468)</f>
      </c>
      <c r="L5468" s="182" t="str">
        <f>IF(G5468=30,1,M5467)</f>
      </c>
      <c r="M5468" s="183" t="str">
        <f>L5468*(1-K5468)</f>
      </c>
    </row>
    <row r="5469">
      <c r="A5469" t="s">
        <v>167</v>
      </c>
      <c r="B5469" t="s">
        <v>289</v>
      </c>
      <c r="C5469" s="35" t="s">
        <v>458</v>
      </c>
      <c r="D5469" t="s">
        <v>530</v>
      </c>
      <c r="E5469" t="s">
        <v>548</v>
      </c>
      <c r="F5469" s="176" t="n">
        <v>2031</v>
      </c>
      <c r="G5469" s="177" t="n">
        <v>57</v>
      </c>
      <c r="H5469" s="178" t="n">
        <v>12574.825812516</v>
      </c>
      <c r="I5469" s="179" t="n">
        <v>3398186.87769283</v>
      </c>
      <c r="J5469" s="180" t="str">
        <f>IF(I5469&gt;0,H5469/I5469,0)</f>
      </c>
      <c r="K5469" s="181" t="str">
        <f>1-EXP(-J5469)</f>
      </c>
      <c r="L5469" s="182" t="str">
        <f>IF(G5469=30,1,M5468)</f>
      </c>
      <c r="M5469" s="183" t="str">
        <f>L5469*(1-K5469)</f>
      </c>
    </row>
    <row r="5470">
      <c r="A5470" t="s">
        <v>167</v>
      </c>
      <c r="B5470" t="s">
        <v>289</v>
      </c>
      <c r="C5470" s="35" t="s">
        <v>458</v>
      </c>
      <c r="D5470" t="s">
        <v>530</v>
      </c>
      <c r="E5470" t="s">
        <v>548</v>
      </c>
      <c r="F5470" s="176" t="n">
        <v>2031</v>
      </c>
      <c r="G5470" s="177" t="n">
        <v>58</v>
      </c>
      <c r="H5470" s="178" t="n">
        <v>13613.5089112415</v>
      </c>
      <c r="I5470" s="179" t="n">
        <v>3319929.91510161</v>
      </c>
      <c r="J5470" s="180" t="str">
        <f>IF(I5470&gt;0,H5470/I5470,0)</f>
      </c>
      <c r="K5470" s="181" t="str">
        <f>1-EXP(-J5470)</f>
      </c>
      <c r="L5470" s="182" t="str">
        <f>IF(G5470=30,1,M5469)</f>
      </c>
      <c r="M5470" s="183" t="str">
        <f>L5470*(1-K5470)</f>
      </c>
    </row>
    <row r="5471">
      <c r="A5471" t="s">
        <v>167</v>
      </c>
      <c r="B5471" t="s">
        <v>289</v>
      </c>
      <c r="C5471" s="35" t="s">
        <v>458</v>
      </c>
      <c r="D5471" t="s">
        <v>530</v>
      </c>
      <c r="E5471" t="s">
        <v>548</v>
      </c>
      <c r="F5471" s="176" t="n">
        <v>2031</v>
      </c>
      <c r="G5471" s="177" t="n">
        <v>59</v>
      </c>
      <c r="H5471" s="178" t="n">
        <v>13889.5216922134</v>
      </c>
      <c r="I5471" s="179" t="n">
        <v>3220340.65395065</v>
      </c>
      <c r="J5471" s="180" t="str">
        <f>IF(I5471&gt;0,H5471/I5471,0)</f>
      </c>
      <c r="K5471" s="181" t="str">
        <f>1-EXP(-J5471)</f>
      </c>
      <c r="L5471" s="182" t="str">
        <f>IF(G5471=30,1,M5470)</f>
      </c>
      <c r="M5471" s="183" t="str">
        <f>L5471*(1-K5471)</f>
      </c>
    </row>
    <row r="5472">
      <c r="A5472" t="s">
        <v>167</v>
      </c>
      <c r="B5472" t="s">
        <v>289</v>
      </c>
      <c r="C5472" s="35" t="s">
        <v>458</v>
      </c>
      <c r="D5472" t="s">
        <v>530</v>
      </c>
      <c r="E5472" t="s">
        <v>548</v>
      </c>
      <c r="F5472" s="176" t="n">
        <v>2031</v>
      </c>
      <c r="G5472" s="177" t="n">
        <v>60</v>
      </c>
      <c r="H5472" s="178" t="n">
        <v>14362.5332283605</v>
      </c>
      <c r="I5472" s="179" t="n">
        <v>3131426.92848396</v>
      </c>
      <c r="J5472" s="180" t="str">
        <f>IF(I5472&gt;0,H5472/I5472,0)</f>
      </c>
      <c r="K5472" s="181" t="str">
        <f>1-EXP(-J5472)</f>
      </c>
      <c r="L5472" s="182" t="str">
        <f>IF(G5472=30,1,M5471)</f>
      </c>
      <c r="M5472" s="183" t="str">
        <f>L5472*(1-K5472)</f>
      </c>
    </row>
    <row r="5473">
      <c r="A5473" t="s">
        <v>167</v>
      </c>
      <c r="B5473" t="s">
        <v>289</v>
      </c>
      <c r="C5473" s="35" t="s">
        <v>458</v>
      </c>
      <c r="D5473" t="s">
        <v>530</v>
      </c>
      <c r="E5473" t="s">
        <v>548</v>
      </c>
      <c r="F5473" s="176" t="n">
        <v>2031</v>
      </c>
      <c r="G5473" s="177" t="n">
        <v>61</v>
      </c>
      <c r="H5473" s="178" t="n">
        <v>15375.7039322949</v>
      </c>
      <c r="I5473" s="179" t="n">
        <v>3040358.95939058</v>
      </c>
      <c r="J5473" s="180" t="str">
        <f>IF(I5473&gt;0,H5473/I5473,0)</f>
      </c>
      <c r="K5473" s="181" t="str">
        <f>1-EXP(-J5473)</f>
      </c>
      <c r="L5473" s="182" t="str">
        <f>IF(G5473=30,1,M5472)</f>
      </c>
      <c r="M5473" s="183" t="str">
        <f>L5473*(1-K5473)</f>
      </c>
    </row>
    <row r="5474">
      <c r="A5474" t="s">
        <v>167</v>
      </c>
      <c r="B5474" t="s">
        <v>289</v>
      </c>
      <c r="C5474" s="35" t="s">
        <v>458</v>
      </c>
      <c r="D5474" t="s">
        <v>530</v>
      </c>
      <c r="E5474" t="s">
        <v>548</v>
      </c>
      <c r="F5474" s="176" t="n">
        <v>2031</v>
      </c>
      <c r="G5474" s="177" t="n">
        <v>62</v>
      </c>
      <c r="H5474" s="178" t="n">
        <v>16016.5457110872</v>
      </c>
      <c r="I5474" s="179" t="n">
        <v>2933645.00911404</v>
      </c>
      <c r="J5474" s="180" t="str">
        <f>IF(I5474&gt;0,H5474/I5474,0)</f>
      </c>
      <c r="K5474" s="181" t="str">
        <f>1-EXP(-J5474)</f>
      </c>
      <c r="L5474" s="182" t="str">
        <f>IF(G5474=30,1,M5473)</f>
      </c>
      <c r="M5474" s="183" t="str">
        <f>L5474*(1-K5474)</f>
      </c>
    </row>
    <row r="5475">
      <c r="A5475" t="s">
        <v>167</v>
      </c>
      <c r="B5475" t="s">
        <v>289</v>
      </c>
      <c r="C5475" s="35" t="s">
        <v>458</v>
      </c>
      <c r="D5475" t="s">
        <v>530</v>
      </c>
      <c r="E5475" t="s">
        <v>548</v>
      </c>
      <c r="F5475" s="176" t="n">
        <v>2031</v>
      </c>
      <c r="G5475" s="177" t="n">
        <v>63</v>
      </c>
      <c r="H5475" s="178" t="n">
        <v>16932.4645301717</v>
      </c>
      <c r="I5475" s="179" t="n">
        <v>2819579.53607334</v>
      </c>
      <c r="J5475" s="180" t="str">
        <f>IF(I5475&gt;0,H5475/I5475,0)</f>
      </c>
      <c r="K5475" s="181" t="str">
        <f>1-EXP(-J5475)</f>
      </c>
      <c r="L5475" s="182" t="str">
        <f>IF(G5475=30,1,M5474)</f>
      </c>
      <c r="M5475" s="183" t="str">
        <f>L5475*(1-K5475)</f>
      </c>
    </row>
    <row r="5476">
      <c r="A5476" t="s">
        <v>167</v>
      </c>
      <c r="B5476" t="s">
        <v>289</v>
      </c>
      <c r="C5476" s="35" t="s">
        <v>458</v>
      </c>
      <c r="D5476" t="s">
        <v>530</v>
      </c>
      <c r="E5476" t="s">
        <v>548</v>
      </c>
      <c r="F5476" s="176" t="n">
        <v>2031</v>
      </c>
      <c r="G5476" s="177" t="n">
        <v>64</v>
      </c>
      <c r="H5476" s="178" t="n">
        <v>18182.3165770224</v>
      </c>
      <c r="I5476" s="179" t="n">
        <v>2707218.74403494</v>
      </c>
      <c r="J5476" s="180" t="str">
        <f>IF(I5476&gt;0,H5476/I5476,0)</f>
      </c>
      <c r="K5476" s="181" t="str">
        <f>1-EXP(-J5476)</f>
      </c>
      <c r="L5476" s="182" t="str">
        <f>IF(G5476=30,1,M5475)</f>
      </c>
      <c r="M5476" s="183" t="str">
        <f>L5476*(1-K5476)</f>
      </c>
    </row>
    <row r="5477">
      <c r="A5477" t="s">
        <v>167</v>
      </c>
      <c r="B5477" t="s">
        <v>289</v>
      </c>
      <c r="C5477" s="35" t="s">
        <v>458</v>
      </c>
      <c r="D5477" t="s">
        <v>530</v>
      </c>
      <c r="E5477" t="s">
        <v>548</v>
      </c>
      <c r="F5477" s="176" t="n">
        <v>2031</v>
      </c>
      <c r="G5477" s="177" t="n">
        <v>65</v>
      </c>
      <c r="H5477" s="178" t="n">
        <v>19286.584943526</v>
      </c>
      <c r="I5477" s="179" t="n">
        <v>2582040.63659644</v>
      </c>
      <c r="J5477" s="180" t="str">
        <f>IF(I5477&gt;0,H5477/I5477,0)</f>
      </c>
      <c r="K5477" s="181" t="str">
        <f>1-EXP(-J5477)</f>
      </c>
      <c r="L5477" s="182" t="str">
        <f>IF(G5477=30,1,M5476)</f>
      </c>
      <c r="M5477" s="183" t="str">
        <f>L5477*(1-K5477)</f>
      </c>
    </row>
    <row r="5478">
      <c r="A5478" t="s">
        <v>167</v>
      </c>
      <c r="B5478" t="s">
        <v>289</v>
      </c>
      <c r="C5478" s="35" t="s">
        <v>458</v>
      </c>
      <c r="D5478" t="s">
        <v>530</v>
      </c>
      <c r="E5478" t="s">
        <v>548</v>
      </c>
      <c r="F5478" s="176" t="n">
        <v>2031</v>
      </c>
      <c r="G5478" s="177" t="n">
        <v>66</v>
      </c>
      <c r="H5478" s="178" t="n">
        <v>19783.1656973092</v>
      </c>
      <c r="I5478" s="179" t="n">
        <v>2445019.58294539</v>
      </c>
      <c r="J5478" s="180" t="str">
        <f>IF(I5478&gt;0,H5478/I5478,0)</f>
      </c>
      <c r="K5478" s="181" t="str">
        <f>1-EXP(-J5478)</f>
      </c>
      <c r="L5478" s="182" t="str">
        <f>IF(G5478=30,1,M5477)</f>
      </c>
      <c r="M5478" s="183" t="str">
        <f>L5478*(1-K5478)</f>
      </c>
    </row>
    <row r="5479">
      <c r="A5479" t="s">
        <v>167</v>
      </c>
      <c r="B5479" t="s">
        <v>289</v>
      </c>
      <c r="C5479" s="35" t="s">
        <v>458</v>
      </c>
      <c r="D5479" t="s">
        <v>530</v>
      </c>
      <c r="E5479" t="s">
        <v>548</v>
      </c>
      <c r="F5479" s="176" t="n">
        <v>2031</v>
      </c>
      <c r="G5479" s="177" t="n">
        <v>67</v>
      </c>
      <c r="H5479" s="178" t="n">
        <v>20654.3597174798</v>
      </c>
      <c r="I5479" s="179" t="n">
        <v>2309000.69472563</v>
      </c>
      <c r="J5479" s="180" t="str">
        <f>IF(I5479&gt;0,H5479/I5479,0)</f>
      </c>
      <c r="K5479" s="181" t="str">
        <f>1-EXP(-J5479)</f>
      </c>
      <c r="L5479" s="182" t="str">
        <f>IF(G5479=30,1,M5478)</f>
      </c>
      <c r="M5479" s="183" t="str">
        <f>L5479*(1-K5479)</f>
      </c>
    </row>
    <row r="5480">
      <c r="A5480" t="s">
        <v>167</v>
      </c>
      <c r="B5480" t="s">
        <v>289</v>
      </c>
      <c r="C5480" s="35" t="s">
        <v>458</v>
      </c>
      <c r="D5480" t="s">
        <v>530</v>
      </c>
      <c r="E5480" t="s">
        <v>548</v>
      </c>
      <c r="F5480" s="176" t="n">
        <v>2031</v>
      </c>
      <c r="G5480" s="177" t="n">
        <v>68</v>
      </c>
      <c r="H5480" s="178" t="n">
        <v>21221.4884435506</v>
      </c>
      <c r="I5480" s="179" t="n">
        <v>2174110.16178902</v>
      </c>
      <c r="J5480" s="180" t="str">
        <f>IF(I5480&gt;0,H5480/I5480,0)</f>
      </c>
      <c r="K5480" s="181" t="str">
        <f>1-EXP(-J5480)</f>
      </c>
      <c r="L5480" s="182" t="str">
        <f>IF(G5480=30,1,M5479)</f>
      </c>
      <c r="M5480" s="183" t="str">
        <f>L5480*(1-K5480)</f>
      </c>
    </row>
    <row r="5481">
      <c r="A5481" t="s">
        <v>167</v>
      </c>
      <c r="B5481" t="s">
        <v>289</v>
      </c>
      <c r="C5481" s="35" t="s">
        <v>458</v>
      </c>
      <c r="D5481" t="s">
        <v>530</v>
      </c>
      <c r="E5481" t="s">
        <v>548</v>
      </c>
      <c r="F5481" s="176" t="n">
        <v>2031</v>
      </c>
      <c r="G5481" s="177" t="n">
        <v>69</v>
      </c>
      <c r="H5481" s="178" t="n">
        <v>21007.172390147</v>
      </c>
      <c r="I5481" s="179" t="n">
        <v>2039445.59323574</v>
      </c>
      <c r="J5481" s="180" t="str">
        <f>IF(I5481&gt;0,H5481/I5481,0)</f>
      </c>
      <c r="K5481" s="181" t="str">
        <f>1-EXP(-J5481)</f>
      </c>
      <c r="L5481" s="182" t="str">
        <f>IF(G5481=30,1,M5480)</f>
      </c>
      <c r="M5481" s="183" t="str">
        <f>L5481*(1-K5481)</f>
      </c>
    </row>
    <row r="5482">
      <c r="A5482" t="s">
        <v>167</v>
      </c>
      <c r="B5482" t="s">
        <v>289</v>
      </c>
      <c r="C5482" s="35" t="s">
        <v>458</v>
      </c>
      <c r="D5482" t="s">
        <v>530</v>
      </c>
      <c r="E5482" t="s">
        <v>548</v>
      </c>
      <c r="F5482" s="176" t="n">
        <v>2032</v>
      </c>
      <c r="G5482" s="177" t="n">
        <v>30</v>
      </c>
      <c r="H5482" s="178" t="n">
        <v>717.399247594743</v>
      </c>
      <c r="I5482" s="179" t="n">
        <v>4342562.55721089</v>
      </c>
      <c r="J5482" s="180" t="str">
        <f>IF(I5482&gt;0,H5482/I5482,0)</f>
      </c>
      <c r="K5482" s="181" t="str">
        <f>1-EXP(-J5482)</f>
      </c>
      <c r="L5482" s="182" t="str">
        <f>IF(G5482=30,1,M5481)</f>
      </c>
      <c r="M5482" s="183" t="str">
        <f>L5482*(1-K5482)</f>
      </c>
    </row>
    <row r="5483">
      <c r="A5483" t="s">
        <v>167</v>
      </c>
      <c r="B5483" t="s">
        <v>289</v>
      </c>
      <c r="C5483" s="35" t="s">
        <v>458</v>
      </c>
      <c r="D5483" t="s">
        <v>530</v>
      </c>
      <c r="E5483" t="s">
        <v>548</v>
      </c>
      <c r="F5483" s="176" t="n">
        <v>2032</v>
      </c>
      <c r="G5483" s="177" t="n">
        <v>31</v>
      </c>
      <c r="H5483" s="178" t="n">
        <v>1062.71052011325</v>
      </c>
      <c r="I5483" s="179" t="n">
        <v>4324042.24285043</v>
      </c>
      <c r="J5483" s="180" t="str">
        <f>IF(I5483&gt;0,H5483/I5483,0)</f>
      </c>
      <c r="K5483" s="181" t="str">
        <f>1-EXP(-J5483)</f>
      </c>
      <c r="L5483" s="182" t="str">
        <f>IF(G5483=30,1,M5482)</f>
      </c>
      <c r="M5483" s="183" t="str">
        <f>L5483*(1-K5483)</f>
      </c>
    </row>
    <row r="5484">
      <c r="A5484" t="s">
        <v>167</v>
      </c>
      <c r="B5484" t="s">
        <v>289</v>
      </c>
      <c r="C5484" s="35" t="s">
        <v>458</v>
      </c>
      <c r="D5484" t="s">
        <v>530</v>
      </c>
      <c r="E5484" t="s">
        <v>548</v>
      </c>
      <c r="F5484" s="176" t="n">
        <v>2032</v>
      </c>
      <c r="G5484" s="177" t="n">
        <v>32</v>
      </c>
      <c r="H5484" s="178" t="n">
        <v>1132.43976813714</v>
      </c>
      <c r="I5484" s="179" t="n">
        <v>4325487.85782239</v>
      </c>
      <c r="J5484" s="180" t="str">
        <f>IF(I5484&gt;0,H5484/I5484,0)</f>
      </c>
      <c r="K5484" s="181" t="str">
        <f>1-EXP(-J5484)</f>
      </c>
      <c r="L5484" s="182" t="str">
        <f>IF(G5484=30,1,M5483)</f>
      </c>
      <c r="M5484" s="183" t="str">
        <f>L5484*(1-K5484)</f>
      </c>
    </row>
    <row r="5485">
      <c r="A5485" t="s">
        <v>167</v>
      </c>
      <c r="B5485" t="s">
        <v>289</v>
      </c>
      <c r="C5485" s="35" t="s">
        <v>458</v>
      </c>
      <c r="D5485" t="s">
        <v>530</v>
      </c>
      <c r="E5485" t="s">
        <v>548</v>
      </c>
      <c r="F5485" s="176" t="n">
        <v>2032</v>
      </c>
      <c r="G5485" s="177" t="n">
        <v>33</v>
      </c>
      <c r="H5485" s="178" t="n">
        <v>1233.91827548523</v>
      </c>
      <c r="I5485" s="179" t="n">
        <v>4365903.77027631</v>
      </c>
      <c r="J5485" s="180" t="str">
        <f>IF(I5485&gt;0,H5485/I5485,0)</f>
      </c>
      <c r="K5485" s="181" t="str">
        <f>1-EXP(-J5485)</f>
      </c>
      <c r="L5485" s="182" t="str">
        <f>IF(G5485=30,1,M5484)</f>
      </c>
      <c r="M5485" s="183" t="str">
        <f>L5485*(1-K5485)</f>
      </c>
    </row>
    <row r="5486">
      <c r="A5486" t="s">
        <v>167</v>
      </c>
      <c r="B5486" t="s">
        <v>289</v>
      </c>
      <c r="C5486" s="35" t="s">
        <v>458</v>
      </c>
      <c r="D5486" t="s">
        <v>530</v>
      </c>
      <c r="E5486" t="s">
        <v>548</v>
      </c>
      <c r="F5486" s="176" t="n">
        <v>2032</v>
      </c>
      <c r="G5486" s="177" t="n">
        <v>34</v>
      </c>
      <c r="H5486" s="178" t="n">
        <v>1323.79960669034</v>
      </c>
      <c r="I5486" s="179" t="n">
        <v>4408916.94715714</v>
      </c>
      <c r="J5486" s="180" t="str">
        <f>IF(I5486&gt;0,H5486/I5486,0)</f>
      </c>
      <c r="K5486" s="181" t="str">
        <f>1-EXP(-J5486)</f>
      </c>
      <c r="L5486" s="182" t="str">
        <f>IF(G5486=30,1,M5485)</f>
      </c>
      <c r="M5486" s="183" t="str">
        <f>L5486*(1-K5486)</f>
      </c>
    </row>
    <row r="5487">
      <c r="A5487" t="s">
        <v>167</v>
      </c>
      <c r="B5487" t="s">
        <v>289</v>
      </c>
      <c r="C5487" s="35" t="s">
        <v>458</v>
      </c>
      <c r="D5487" t="s">
        <v>530</v>
      </c>
      <c r="E5487" t="s">
        <v>548</v>
      </c>
      <c r="F5487" s="176" t="n">
        <v>2032</v>
      </c>
      <c r="G5487" s="177" t="n">
        <v>35</v>
      </c>
      <c r="H5487" s="178" t="n">
        <v>1423.40269551332</v>
      </c>
      <c r="I5487" s="179" t="n">
        <v>4405652.72574696</v>
      </c>
      <c r="J5487" s="180" t="str">
        <f>IF(I5487&gt;0,H5487/I5487,0)</f>
      </c>
      <c r="K5487" s="181" t="str">
        <f>1-EXP(-J5487)</f>
      </c>
      <c r="L5487" s="182" t="str">
        <f>IF(G5487=30,1,M5486)</f>
      </c>
      <c r="M5487" s="183" t="str">
        <f>L5487*(1-K5487)</f>
      </c>
    </row>
    <row r="5488">
      <c r="A5488" t="s">
        <v>167</v>
      </c>
      <c r="B5488" t="s">
        <v>289</v>
      </c>
      <c r="C5488" s="35" t="s">
        <v>458</v>
      </c>
      <c r="D5488" t="s">
        <v>530</v>
      </c>
      <c r="E5488" t="s">
        <v>548</v>
      </c>
      <c r="F5488" s="176" t="n">
        <v>2032</v>
      </c>
      <c r="G5488" s="177" t="n">
        <v>36</v>
      </c>
      <c r="H5488" s="178" t="n">
        <v>1823.19190267025</v>
      </c>
      <c r="I5488" s="179" t="n">
        <v>4343311.24896445</v>
      </c>
      <c r="J5488" s="180" t="str">
        <f>IF(I5488&gt;0,H5488/I5488,0)</f>
      </c>
      <c r="K5488" s="181" t="str">
        <f>1-EXP(-J5488)</f>
      </c>
      <c r="L5488" s="182" t="str">
        <f>IF(G5488=30,1,M5487)</f>
      </c>
      <c r="M5488" s="183" t="str">
        <f>L5488*(1-K5488)</f>
      </c>
    </row>
    <row r="5489">
      <c r="A5489" t="s">
        <v>167</v>
      </c>
      <c r="B5489" t="s">
        <v>289</v>
      </c>
      <c r="C5489" s="35" t="s">
        <v>458</v>
      </c>
      <c r="D5489" t="s">
        <v>530</v>
      </c>
      <c r="E5489" t="s">
        <v>548</v>
      </c>
      <c r="F5489" s="176" t="n">
        <v>2032</v>
      </c>
      <c r="G5489" s="177" t="n">
        <v>37</v>
      </c>
      <c r="H5489" s="178" t="n">
        <v>1938.86109539536</v>
      </c>
      <c r="I5489" s="179" t="n">
        <v>4279017.87141665</v>
      </c>
      <c r="J5489" s="180" t="str">
        <f>IF(I5489&gt;0,H5489/I5489,0)</f>
      </c>
      <c r="K5489" s="181" t="str">
        <f>1-EXP(-J5489)</f>
      </c>
      <c r="L5489" s="182" t="str">
        <f>IF(G5489=30,1,M5488)</f>
      </c>
      <c r="M5489" s="183" t="str">
        <f>L5489*(1-K5489)</f>
      </c>
    </row>
    <row r="5490">
      <c r="A5490" t="s">
        <v>167</v>
      </c>
      <c r="B5490" t="s">
        <v>289</v>
      </c>
      <c r="C5490" s="35" t="s">
        <v>458</v>
      </c>
      <c r="D5490" t="s">
        <v>530</v>
      </c>
      <c r="E5490" t="s">
        <v>548</v>
      </c>
      <c r="F5490" s="176" t="n">
        <v>2032</v>
      </c>
      <c r="G5490" s="177" t="n">
        <v>38</v>
      </c>
      <c r="H5490" s="178" t="n">
        <v>2088.35347584981</v>
      </c>
      <c r="I5490" s="179" t="n">
        <v>4224152.59537821</v>
      </c>
      <c r="J5490" s="180" t="str">
        <f>IF(I5490&gt;0,H5490/I5490,0)</f>
      </c>
      <c r="K5490" s="181" t="str">
        <f>1-EXP(-J5490)</f>
      </c>
      <c r="L5490" s="182" t="str">
        <f>IF(G5490=30,1,M5489)</f>
      </c>
      <c r="M5490" s="183" t="str">
        <f>L5490*(1-K5490)</f>
      </c>
    </row>
    <row r="5491">
      <c r="A5491" t="s">
        <v>167</v>
      </c>
      <c r="B5491" t="s">
        <v>289</v>
      </c>
      <c r="C5491" s="35" t="s">
        <v>458</v>
      </c>
      <c r="D5491" t="s">
        <v>530</v>
      </c>
      <c r="E5491" t="s">
        <v>548</v>
      </c>
      <c r="F5491" s="176" t="n">
        <v>2032</v>
      </c>
      <c r="G5491" s="177" t="n">
        <v>39</v>
      </c>
      <c r="H5491" s="178" t="n">
        <v>2185.35007020081</v>
      </c>
      <c r="I5491" s="179" t="n">
        <v>4171708.17055556</v>
      </c>
      <c r="J5491" s="180" t="str">
        <f>IF(I5491&gt;0,H5491/I5491,0)</f>
      </c>
      <c r="K5491" s="181" t="str">
        <f>1-EXP(-J5491)</f>
      </c>
      <c r="L5491" s="182" t="str">
        <f>IF(G5491=30,1,M5490)</f>
      </c>
      <c r="M5491" s="183" t="str">
        <f>L5491*(1-K5491)</f>
      </c>
    </row>
    <row r="5492">
      <c r="A5492" t="s">
        <v>167</v>
      </c>
      <c r="B5492" t="s">
        <v>289</v>
      </c>
      <c r="C5492" s="35" t="s">
        <v>458</v>
      </c>
      <c r="D5492" t="s">
        <v>530</v>
      </c>
      <c r="E5492" t="s">
        <v>548</v>
      </c>
      <c r="F5492" s="176" t="n">
        <v>2032</v>
      </c>
      <c r="G5492" s="177" t="n">
        <v>40</v>
      </c>
      <c r="H5492" s="178" t="n">
        <v>2358.38961667185</v>
      </c>
      <c r="I5492" s="179" t="n">
        <v>4154115.09328169</v>
      </c>
      <c r="J5492" s="180" t="str">
        <f>IF(I5492&gt;0,H5492/I5492,0)</f>
      </c>
      <c r="K5492" s="181" t="str">
        <f>1-EXP(-J5492)</f>
      </c>
      <c r="L5492" s="182" t="str">
        <f>IF(G5492=30,1,M5491)</f>
      </c>
      <c r="M5492" s="183" t="str">
        <f>L5492*(1-K5492)</f>
      </c>
    </row>
    <row r="5493">
      <c r="A5493" t="s">
        <v>167</v>
      </c>
      <c r="B5493" t="s">
        <v>289</v>
      </c>
      <c r="C5493" s="35" t="s">
        <v>458</v>
      </c>
      <c r="D5493" t="s">
        <v>530</v>
      </c>
      <c r="E5493" t="s">
        <v>548</v>
      </c>
      <c r="F5493" s="176" t="n">
        <v>2032</v>
      </c>
      <c r="G5493" s="177" t="n">
        <v>41</v>
      </c>
      <c r="H5493" s="178" t="n">
        <v>3080.01371173811</v>
      </c>
      <c r="I5493" s="179" t="n">
        <v>4130671.64713071</v>
      </c>
      <c r="J5493" s="180" t="str">
        <f>IF(I5493&gt;0,H5493/I5493,0)</f>
      </c>
      <c r="K5493" s="181" t="str">
        <f>1-EXP(-J5493)</f>
      </c>
      <c r="L5493" s="182" t="str">
        <f>IF(G5493=30,1,M5492)</f>
      </c>
      <c r="M5493" s="183" t="str">
        <f>L5493*(1-K5493)</f>
      </c>
    </row>
    <row r="5494">
      <c r="A5494" t="s">
        <v>167</v>
      </c>
      <c r="B5494" t="s">
        <v>289</v>
      </c>
      <c r="C5494" s="35" t="s">
        <v>458</v>
      </c>
      <c r="D5494" t="s">
        <v>530</v>
      </c>
      <c r="E5494" t="s">
        <v>548</v>
      </c>
      <c r="F5494" s="176" t="n">
        <v>2032</v>
      </c>
      <c r="G5494" s="177" t="n">
        <v>42</v>
      </c>
      <c r="H5494" s="178" t="n">
        <v>3386.89470435627</v>
      </c>
      <c r="I5494" s="179" t="n">
        <v>4110734.87130796</v>
      </c>
      <c r="J5494" s="180" t="str">
        <f>IF(I5494&gt;0,H5494/I5494,0)</f>
      </c>
      <c r="K5494" s="181" t="str">
        <f>1-EXP(-J5494)</f>
      </c>
      <c r="L5494" s="182" t="str">
        <f>IF(G5494=30,1,M5493)</f>
      </c>
      <c r="M5494" s="183" t="str">
        <f>L5494*(1-K5494)</f>
      </c>
    </row>
    <row r="5495">
      <c r="A5495" t="s">
        <v>167</v>
      </c>
      <c r="B5495" t="s">
        <v>289</v>
      </c>
      <c r="C5495" s="35" t="s">
        <v>458</v>
      </c>
      <c r="D5495" t="s">
        <v>530</v>
      </c>
      <c r="E5495" t="s">
        <v>548</v>
      </c>
      <c r="F5495" s="176" t="n">
        <v>2032</v>
      </c>
      <c r="G5495" s="177" t="n">
        <v>43</v>
      </c>
      <c r="H5495" s="178" t="n">
        <v>3790.38167671281</v>
      </c>
      <c r="I5495" s="179" t="n">
        <v>4113485.39269346</v>
      </c>
      <c r="J5495" s="180" t="str">
        <f>IF(I5495&gt;0,H5495/I5495,0)</f>
      </c>
      <c r="K5495" s="181" t="str">
        <f>1-EXP(-J5495)</f>
      </c>
      <c r="L5495" s="182" t="str">
        <f>IF(G5495=30,1,M5494)</f>
      </c>
      <c r="M5495" s="183" t="str">
        <f>L5495*(1-K5495)</f>
      </c>
    </row>
    <row r="5496">
      <c r="A5496" t="s">
        <v>167</v>
      </c>
      <c r="B5496" t="s">
        <v>289</v>
      </c>
      <c r="C5496" s="35" t="s">
        <v>458</v>
      </c>
      <c r="D5496" t="s">
        <v>530</v>
      </c>
      <c r="E5496" t="s">
        <v>548</v>
      </c>
      <c r="F5496" s="176" t="n">
        <v>2032</v>
      </c>
      <c r="G5496" s="177" t="n">
        <v>44</v>
      </c>
      <c r="H5496" s="178" t="n">
        <v>4046.7104714155</v>
      </c>
      <c r="I5496" s="179" t="n">
        <v>4070222.9165435</v>
      </c>
      <c r="J5496" s="180" t="str">
        <f>IF(I5496&gt;0,H5496/I5496,0)</f>
      </c>
      <c r="K5496" s="181" t="str">
        <f>1-EXP(-J5496)</f>
      </c>
      <c r="L5496" s="182" t="str">
        <f>IF(G5496=30,1,M5495)</f>
      </c>
      <c r="M5496" s="183" t="str">
        <f>L5496*(1-K5496)</f>
      </c>
    </row>
    <row r="5497">
      <c r="A5497" t="s">
        <v>167</v>
      </c>
      <c r="B5497" t="s">
        <v>289</v>
      </c>
      <c r="C5497" s="35" t="s">
        <v>458</v>
      </c>
      <c r="D5497" t="s">
        <v>530</v>
      </c>
      <c r="E5497" t="s">
        <v>548</v>
      </c>
      <c r="F5497" s="176" t="n">
        <v>2032</v>
      </c>
      <c r="G5497" s="177" t="n">
        <v>45</v>
      </c>
      <c r="H5497" s="178" t="n">
        <v>4404.4416368623</v>
      </c>
      <c r="I5497" s="179" t="n">
        <v>4018239.85441877</v>
      </c>
      <c r="J5497" s="180" t="str">
        <f>IF(I5497&gt;0,H5497/I5497,0)</f>
      </c>
      <c r="K5497" s="181" t="str">
        <f>1-EXP(-J5497)</f>
      </c>
      <c r="L5497" s="182" t="str">
        <f>IF(G5497=30,1,M5496)</f>
      </c>
      <c r="M5497" s="183" t="str">
        <f>L5497*(1-K5497)</f>
      </c>
    </row>
    <row r="5498">
      <c r="A5498" t="s">
        <v>167</v>
      </c>
      <c r="B5498" t="s">
        <v>289</v>
      </c>
      <c r="C5498" s="35" t="s">
        <v>458</v>
      </c>
      <c r="D5498" t="s">
        <v>530</v>
      </c>
      <c r="E5498" t="s">
        <v>548</v>
      </c>
      <c r="F5498" s="176" t="n">
        <v>2032</v>
      </c>
      <c r="G5498" s="177" t="n">
        <v>46</v>
      </c>
      <c r="H5498" s="178" t="n">
        <v>5604.05139385391</v>
      </c>
      <c r="I5498" s="179" t="n">
        <v>4027407.18642223</v>
      </c>
      <c r="J5498" s="180" t="str">
        <f>IF(I5498&gt;0,H5498/I5498,0)</f>
      </c>
      <c r="K5498" s="181" t="str">
        <f>1-EXP(-J5498)</f>
      </c>
      <c r="L5498" s="182" t="str">
        <f>IF(G5498=30,1,M5497)</f>
      </c>
      <c r="M5498" s="183" t="str">
        <f>L5498*(1-K5498)</f>
      </c>
    </row>
    <row r="5499">
      <c r="A5499" t="s">
        <v>167</v>
      </c>
      <c r="B5499" t="s">
        <v>289</v>
      </c>
      <c r="C5499" s="35" t="s">
        <v>458</v>
      </c>
      <c r="D5499" t="s">
        <v>530</v>
      </c>
      <c r="E5499" t="s">
        <v>548</v>
      </c>
      <c r="F5499" s="176" t="n">
        <v>2032</v>
      </c>
      <c r="G5499" s="177" t="n">
        <v>47</v>
      </c>
      <c r="H5499" s="178" t="n">
        <v>6327.46257260981</v>
      </c>
      <c r="I5499" s="179" t="n">
        <v>4092737.20097294</v>
      </c>
      <c r="J5499" s="180" t="str">
        <f>IF(I5499&gt;0,H5499/I5499,0)</f>
      </c>
      <c r="K5499" s="181" t="str">
        <f>1-EXP(-J5499)</f>
      </c>
      <c r="L5499" s="182" t="str">
        <f>IF(G5499=30,1,M5498)</f>
      </c>
      <c r="M5499" s="183" t="str">
        <f>L5499*(1-K5499)</f>
      </c>
    </row>
    <row r="5500">
      <c r="A5500" t="s">
        <v>167</v>
      </c>
      <c r="B5500" t="s">
        <v>289</v>
      </c>
      <c r="C5500" s="35" t="s">
        <v>458</v>
      </c>
      <c r="D5500" t="s">
        <v>530</v>
      </c>
      <c r="E5500" t="s">
        <v>548</v>
      </c>
      <c r="F5500" s="176" t="n">
        <v>2032</v>
      </c>
      <c r="G5500" s="177" t="n">
        <v>48</v>
      </c>
      <c r="H5500" s="178" t="n">
        <v>7128.16722216732</v>
      </c>
      <c r="I5500" s="179" t="n">
        <v>4116153.33427803</v>
      </c>
      <c r="J5500" s="180" t="str">
        <f>IF(I5500&gt;0,H5500/I5500,0)</f>
      </c>
      <c r="K5500" s="181" t="str">
        <f>1-EXP(-J5500)</f>
      </c>
      <c r="L5500" s="182" t="str">
        <f>IF(G5500=30,1,M5499)</f>
      </c>
      <c r="M5500" s="183" t="str">
        <f>L5500*(1-K5500)</f>
      </c>
    </row>
    <row r="5501">
      <c r="A5501" t="s">
        <v>167</v>
      </c>
      <c r="B5501" t="s">
        <v>289</v>
      </c>
      <c r="C5501" s="35" t="s">
        <v>458</v>
      </c>
      <c r="D5501" t="s">
        <v>530</v>
      </c>
      <c r="E5501" t="s">
        <v>548</v>
      </c>
      <c r="F5501" s="176" t="n">
        <v>2032</v>
      </c>
      <c r="G5501" s="177" t="n">
        <v>49</v>
      </c>
      <c r="H5501" s="178" t="n">
        <v>7528.85804376171</v>
      </c>
      <c r="I5501" s="179" t="n">
        <v>4080821.14590343</v>
      </c>
      <c r="J5501" s="180" t="str">
        <f>IF(I5501&gt;0,H5501/I5501,0)</f>
      </c>
      <c r="K5501" s="181" t="str">
        <f>1-EXP(-J5501)</f>
      </c>
      <c r="L5501" s="182" t="str">
        <f>IF(G5501=30,1,M5500)</f>
      </c>
      <c r="M5501" s="183" t="str">
        <f>L5501*(1-K5501)</f>
      </c>
    </row>
    <row r="5502">
      <c r="A5502" t="s">
        <v>167</v>
      </c>
      <c r="B5502" t="s">
        <v>289</v>
      </c>
      <c r="C5502" s="35" t="s">
        <v>458</v>
      </c>
      <c r="D5502" t="s">
        <v>530</v>
      </c>
      <c r="E5502" t="s">
        <v>548</v>
      </c>
      <c r="F5502" s="176" t="n">
        <v>2032</v>
      </c>
      <c r="G5502" s="177" t="n">
        <v>50</v>
      </c>
      <c r="H5502" s="178" t="n">
        <v>7960.83552349988</v>
      </c>
      <c r="I5502" s="179" t="n">
        <v>4020975.76826855</v>
      </c>
      <c r="J5502" s="180" t="str">
        <f>IF(I5502&gt;0,H5502/I5502,0)</f>
      </c>
      <c r="K5502" s="181" t="str">
        <f>1-EXP(-J5502)</f>
      </c>
      <c r="L5502" s="182" t="str">
        <f>IF(G5502=30,1,M5501)</f>
      </c>
      <c r="M5502" s="183" t="str">
        <f>L5502*(1-K5502)</f>
      </c>
    </row>
    <row r="5503">
      <c r="A5503" t="s">
        <v>167</v>
      </c>
      <c r="B5503" t="s">
        <v>289</v>
      </c>
      <c r="C5503" s="35" t="s">
        <v>458</v>
      </c>
      <c r="D5503" t="s">
        <v>530</v>
      </c>
      <c r="E5503" t="s">
        <v>548</v>
      </c>
      <c r="F5503" s="176" t="n">
        <v>2032</v>
      </c>
      <c r="G5503" s="177" t="n">
        <v>51</v>
      </c>
      <c r="H5503" s="178" t="n">
        <v>8827.09391018201</v>
      </c>
      <c r="I5503" s="179" t="n">
        <v>3953893.87052058</v>
      </c>
      <c r="J5503" s="180" t="str">
        <f>IF(I5503&gt;0,H5503/I5503,0)</f>
      </c>
      <c r="K5503" s="181" t="str">
        <f>1-EXP(-J5503)</f>
      </c>
      <c r="L5503" s="182" t="str">
        <f>IF(G5503=30,1,M5502)</f>
      </c>
      <c r="M5503" s="183" t="str">
        <f>L5503*(1-K5503)</f>
      </c>
    </row>
    <row r="5504">
      <c r="A5504" t="s">
        <v>167</v>
      </c>
      <c r="B5504" t="s">
        <v>289</v>
      </c>
      <c r="C5504" s="35" t="s">
        <v>458</v>
      </c>
      <c r="D5504" t="s">
        <v>530</v>
      </c>
      <c r="E5504" t="s">
        <v>548</v>
      </c>
      <c r="F5504" s="176" t="n">
        <v>2032</v>
      </c>
      <c r="G5504" s="177" t="n">
        <v>52</v>
      </c>
      <c r="H5504" s="178" t="n">
        <v>9253.25373172878</v>
      </c>
      <c r="I5504" s="179" t="n">
        <v>3891991.48305475</v>
      </c>
      <c r="J5504" s="180" t="str">
        <f>IF(I5504&gt;0,H5504/I5504,0)</f>
      </c>
      <c r="K5504" s="181" t="str">
        <f>1-EXP(-J5504)</f>
      </c>
      <c r="L5504" s="182" t="str">
        <f>IF(G5504=30,1,M5503)</f>
      </c>
      <c r="M5504" s="183" t="str">
        <f>L5504*(1-K5504)</f>
      </c>
    </row>
    <row r="5505">
      <c r="A5505" t="s">
        <v>167</v>
      </c>
      <c r="B5505" t="s">
        <v>289</v>
      </c>
      <c r="C5505" s="35" t="s">
        <v>458</v>
      </c>
      <c r="D5505" t="s">
        <v>530</v>
      </c>
      <c r="E5505" t="s">
        <v>548</v>
      </c>
      <c r="F5505" s="176" t="n">
        <v>2032</v>
      </c>
      <c r="G5505" s="177" t="n">
        <v>53</v>
      </c>
      <c r="H5505" s="178" t="n">
        <v>9720.54830633432</v>
      </c>
      <c r="I5505" s="179" t="n">
        <v>3816503.68638513</v>
      </c>
      <c r="J5505" s="180" t="str">
        <f>IF(I5505&gt;0,H5505/I5505,0)</f>
      </c>
      <c r="K5505" s="181" t="str">
        <f>1-EXP(-J5505)</f>
      </c>
      <c r="L5505" s="182" t="str">
        <f>IF(G5505=30,1,M5504)</f>
      </c>
      <c r="M5505" s="183" t="str">
        <f>L5505*(1-K5505)</f>
      </c>
    </row>
    <row r="5506">
      <c r="A5506" t="s">
        <v>167</v>
      </c>
      <c r="B5506" t="s">
        <v>289</v>
      </c>
      <c r="C5506" s="35" t="s">
        <v>458</v>
      </c>
      <c r="D5506" t="s">
        <v>530</v>
      </c>
      <c r="E5506" t="s">
        <v>548</v>
      </c>
      <c r="F5506" s="176" t="n">
        <v>2032</v>
      </c>
      <c r="G5506" s="177" t="n">
        <v>54</v>
      </c>
      <c r="H5506" s="178" t="n">
        <v>10256.3012556435</v>
      </c>
      <c r="I5506" s="179" t="n">
        <v>3716870.0159337</v>
      </c>
      <c r="J5506" s="180" t="str">
        <f>IF(I5506&gt;0,H5506/I5506,0)</f>
      </c>
      <c r="K5506" s="181" t="str">
        <f>1-EXP(-J5506)</f>
      </c>
      <c r="L5506" s="182" t="str">
        <f>IF(G5506=30,1,M5505)</f>
      </c>
      <c r="M5506" s="183" t="str">
        <f>L5506*(1-K5506)</f>
      </c>
    </row>
    <row r="5507">
      <c r="A5507" t="s">
        <v>167</v>
      </c>
      <c r="B5507" t="s">
        <v>289</v>
      </c>
      <c r="C5507" s="35" t="s">
        <v>458</v>
      </c>
      <c r="D5507" t="s">
        <v>530</v>
      </c>
      <c r="E5507" t="s">
        <v>548</v>
      </c>
      <c r="F5507" s="176" t="n">
        <v>2032</v>
      </c>
      <c r="G5507" s="177" t="n">
        <v>55</v>
      </c>
      <c r="H5507" s="178" t="n">
        <v>10849.6461701829</v>
      </c>
      <c r="I5507" s="179" t="n">
        <v>3621092.71865871</v>
      </c>
      <c r="J5507" s="180" t="str">
        <f>IF(I5507&gt;0,H5507/I5507,0)</f>
      </c>
      <c r="K5507" s="181" t="str">
        <f>1-EXP(-J5507)</f>
      </c>
      <c r="L5507" s="182" t="str">
        <f>IF(G5507=30,1,M5506)</f>
      </c>
      <c r="M5507" s="183" t="str">
        <f>L5507*(1-K5507)</f>
      </c>
    </row>
    <row r="5508">
      <c r="A5508" t="s">
        <v>167</v>
      </c>
      <c r="B5508" t="s">
        <v>289</v>
      </c>
      <c r="C5508" s="35" t="s">
        <v>458</v>
      </c>
      <c r="D5508" t="s">
        <v>530</v>
      </c>
      <c r="E5508" t="s">
        <v>548</v>
      </c>
      <c r="F5508" s="176" t="n">
        <v>2032</v>
      </c>
      <c r="G5508" s="177" t="n">
        <v>56</v>
      </c>
      <c r="H5508" s="178" t="n">
        <v>11697.5413512206</v>
      </c>
      <c r="I5508" s="179" t="n">
        <v>3539579.45161606</v>
      </c>
      <c r="J5508" s="180" t="str">
        <f>IF(I5508&gt;0,H5508/I5508,0)</f>
      </c>
      <c r="K5508" s="181" t="str">
        <f>1-EXP(-J5508)</f>
      </c>
      <c r="L5508" s="182" t="str">
        <f>IF(G5508=30,1,M5507)</f>
      </c>
      <c r="M5508" s="183" t="str">
        <f>L5508*(1-K5508)</f>
      </c>
    </row>
    <row r="5509">
      <c r="A5509" t="s">
        <v>167</v>
      </c>
      <c r="B5509" t="s">
        <v>289</v>
      </c>
      <c r="C5509" s="35" t="s">
        <v>458</v>
      </c>
      <c r="D5509" t="s">
        <v>530</v>
      </c>
      <c r="E5509" t="s">
        <v>548</v>
      </c>
      <c r="F5509" s="176" t="n">
        <v>2032</v>
      </c>
      <c r="G5509" s="177" t="n">
        <v>57</v>
      </c>
      <c r="H5509" s="178" t="n">
        <v>12501.6793802201</v>
      </c>
      <c r="I5509" s="179" t="n">
        <v>3445304.305951</v>
      </c>
      <c r="J5509" s="180" t="str">
        <f>IF(I5509&gt;0,H5509/I5509,0)</f>
      </c>
      <c r="K5509" s="181" t="str">
        <f>1-EXP(-J5509)</f>
      </c>
      <c r="L5509" s="182" t="str">
        <f>IF(G5509=30,1,M5508)</f>
      </c>
      <c r="M5509" s="183" t="str">
        <f>L5509*(1-K5509)</f>
      </c>
    </row>
    <row r="5510">
      <c r="A5510" t="s">
        <v>167</v>
      </c>
      <c r="B5510" t="s">
        <v>289</v>
      </c>
      <c r="C5510" s="35" t="s">
        <v>458</v>
      </c>
      <c r="D5510" t="s">
        <v>530</v>
      </c>
      <c r="E5510" t="s">
        <v>548</v>
      </c>
      <c r="F5510" s="176" t="n">
        <v>2032</v>
      </c>
      <c r="G5510" s="177" t="n">
        <v>58</v>
      </c>
      <c r="H5510" s="178" t="n">
        <v>13458.1828199017</v>
      </c>
      <c r="I5510" s="179" t="n">
        <v>3365292.70975529</v>
      </c>
      <c r="J5510" s="180" t="str">
        <f>IF(I5510&gt;0,H5510/I5510,0)</f>
      </c>
      <c r="K5510" s="181" t="str">
        <f>1-EXP(-J5510)</f>
      </c>
      <c r="L5510" s="182" t="str">
        <f>IF(G5510=30,1,M5509)</f>
      </c>
      <c r="M5510" s="183" t="str">
        <f>L5510*(1-K5510)</f>
      </c>
    </row>
    <row r="5511">
      <c r="A5511" t="s">
        <v>167</v>
      </c>
      <c r="B5511" t="s">
        <v>289</v>
      </c>
      <c r="C5511" s="35" t="s">
        <v>458</v>
      </c>
      <c r="D5511" t="s">
        <v>530</v>
      </c>
      <c r="E5511" t="s">
        <v>548</v>
      </c>
      <c r="F5511" s="176" t="n">
        <v>2032</v>
      </c>
      <c r="G5511" s="177" t="n">
        <v>59</v>
      </c>
      <c r="H5511" s="178" t="n">
        <v>13864.5599233589</v>
      </c>
      <c r="I5511" s="179" t="n">
        <v>3284634.68724433</v>
      </c>
      <c r="J5511" s="180" t="str">
        <f>IF(I5511&gt;0,H5511/I5511,0)</f>
      </c>
      <c r="K5511" s="181" t="str">
        <f>1-EXP(-J5511)</f>
      </c>
      <c r="L5511" s="182" t="str">
        <f>IF(G5511=30,1,M5510)</f>
      </c>
      <c r="M5511" s="183" t="str">
        <f>L5511*(1-K5511)</f>
      </c>
    </row>
    <row r="5512">
      <c r="A5512" t="s">
        <v>167</v>
      </c>
      <c r="B5512" t="s">
        <v>289</v>
      </c>
      <c r="C5512" s="35" t="s">
        <v>458</v>
      </c>
      <c r="D5512" t="s">
        <v>530</v>
      </c>
      <c r="E5512" t="s">
        <v>548</v>
      </c>
      <c r="F5512" s="176" t="n">
        <v>2032</v>
      </c>
      <c r="G5512" s="177" t="n">
        <v>60</v>
      </c>
      <c r="H5512" s="178" t="n">
        <v>14336.3009054009</v>
      </c>
      <c r="I5512" s="179" t="n">
        <v>3183511.27617346</v>
      </c>
      <c r="J5512" s="180" t="str">
        <f>IF(I5512&gt;0,H5512/I5512,0)</f>
      </c>
      <c r="K5512" s="181" t="str">
        <f>1-EXP(-J5512)</f>
      </c>
      <c r="L5512" s="182" t="str">
        <f>IF(G5512=30,1,M5511)</f>
      </c>
      <c r="M5512" s="183" t="str">
        <f>L5512*(1-K5512)</f>
      </c>
    </row>
    <row r="5513">
      <c r="A5513" t="s">
        <v>167</v>
      </c>
      <c r="B5513" t="s">
        <v>289</v>
      </c>
      <c r="C5513" s="35" t="s">
        <v>458</v>
      </c>
      <c r="D5513" t="s">
        <v>530</v>
      </c>
      <c r="E5513" t="s">
        <v>548</v>
      </c>
      <c r="F5513" s="176" t="n">
        <v>2032</v>
      </c>
      <c r="G5513" s="177" t="n">
        <v>61</v>
      </c>
      <c r="H5513" s="178" t="n">
        <v>15342.1500687057</v>
      </c>
      <c r="I5513" s="179" t="n">
        <v>3092698.19287273</v>
      </c>
      <c r="J5513" s="180" t="str">
        <f>IF(I5513&gt;0,H5513/I5513,0)</f>
      </c>
      <c r="K5513" s="181" t="str">
        <f>1-EXP(-J5513)</f>
      </c>
      <c r="L5513" s="182" t="str">
        <f>IF(G5513=30,1,M5512)</f>
      </c>
      <c r="M5513" s="183" t="str">
        <f>L5513*(1-K5513)</f>
      </c>
    </row>
    <row r="5514">
      <c r="A5514" t="s">
        <v>167</v>
      </c>
      <c r="B5514" t="s">
        <v>289</v>
      </c>
      <c r="C5514" s="35" t="s">
        <v>458</v>
      </c>
      <c r="D5514" t="s">
        <v>530</v>
      </c>
      <c r="E5514" t="s">
        <v>548</v>
      </c>
      <c r="F5514" s="176" t="n">
        <v>2032</v>
      </c>
      <c r="G5514" s="177" t="n">
        <v>62</v>
      </c>
      <c r="H5514" s="178" t="n">
        <v>16013.5042936398</v>
      </c>
      <c r="I5514" s="179" t="n">
        <v>2999439.81820379</v>
      </c>
      <c r="J5514" s="180" t="str">
        <f>IF(I5514&gt;0,H5514/I5514,0)</f>
      </c>
      <c r="K5514" s="181" t="str">
        <f>1-EXP(-J5514)</f>
      </c>
      <c r="L5514" s="182" t="str">
        <f>IF(G5514=30,1,M5513)</f>
      </c>
      <c r="M5514" s="183" t="str">
        <f>L5514*(1-K5514)</f>
      </c>
    </row>
    <row r="5515">
      <c r="A5515" t="s">
        <v>167</v>
      </c>
      <c r="B5515" t="s">
        <v>289</v>
      </c>
      <c r="C5515" s="35" t="s">
        <v>458</v>
      </c>
      <c r="D5515" t="s">
        <v>530</v>
      </c>
      <c r="E5515" t="s">
        <v>548</v>
      </c>
      <c r="F5515" s="176" t="n">
        <v>2032</v>
      </c>
      <c r="G5515" s="177" t="n">
        <v>63</v>
      </c>
      <c r="H5515" s="178" t="n">
        <v>16689.6474297108</v>
      </c>
      <c r="I5515" s="179" t="n">
        <v>2890680.89701393</v>
      </c>
      <c r="J5515" s="180" t="str">
        <f>IF(I5515&gt;0,H5515/I5515,0)</f>
      </c>
      <c r="K5515" s="181" t="str">
        <f>1-EXP(-J5515)</f>
      </c>
      <c r="L5515" s="182" t="str">
        <f>IF(G5515=30,1,M5514)</f>
      </c>
      <c r="M5515" s="183" t="str">
        <f>L5515*(1-K5515)</f>
      </c>
    </row>
    <row r="5516">
      <c r="A5516" t="s">
        <v>167</v>
      </c>
      <c r="B5516" t="s">
        <v>289</v>
      </c>
      <c r="C5516" s="35" t="s">
        <v>458</v>
      </c>
      <c r="D5516" t="s">
        <v>530</v>
      </c>
      <c r="E5516" t="s">
        <v>548</v>
      </c>
      <c r="F5516" s="176" t="n">
        <v>2032</v>
      </c>
      <c r="G5516" s="177" t="n">
        <v>64</v>
      </c>
      <c r="H5516" s="178" t="n">
        <v>17924.1479821307</v>
      </c>
      <c r="I5516" s="179" t="n">
        <v>2774323.12664808</v>
      </c>
      <c r="J5516" s="180" t="str">
        <f>IF(I5516&gt;0,H5516/I5516,0)</f>
      </c>
      <c r="K5516" s="181" t="str">
        <f>1-EXP(-J5516)</f>
      </c>
      <c r="L5516" s="182" t="str">
        <f>IF(G5516=30,1,M5515)</f>
      </c>
      <c r="M5516" s="183" t="str">
        <f>L5516*(1-K5516)</f>
      </c>
    </row>
    <row r="5517">
      <c r="A5517" t="s">
        <v>167</v>
      </c>
      <c r="B5517" t="s">
        <v>289</v>
      </c>
      <c r="C5517" s="35" t="s">
        <v>458</v>
      </c>
      <c r="D5517" t="s">
        <v>530</v>
      </c>
      <c r="E5517" t="s">
        <v>548</v>
      </c>
      <c r="F5517" s="176" t="n">
        <v>2032</v>
      </c>
      <c r="G5517" s="177" t="n">
        <v>65</v>
      </c>
      <c r="H5517" s="178" t="n">
        <v>19097.2169433461</v>
      </c>
      <c r="I5517" s="179" t="n">
        <v>2659271.15533343</v>
      </c>
      <c r="J5517" s="180" t="str">
        <f>IF(I5517&gt;0,H5517/I5517,0)</f>
      </c>
      <c r="K5517" s="181" t="str">
        <f>1-EXP(-J5517)</f>
      </c>
      <c r="L5517" s="182" t="str">
        <f>IF(G5517=30,1,M5516)</f>
      </c>
      <c r="M5517" s="183" t="str">
        <f>L5517*(1-K5517)</f>
      </c>
    </row>
    <row r="5518">
      <c r="A5518" t="s">
        <v>167</v>
      </c>
      <c r="B5518" t="s">
        <v>289</v>
      </c>
      <c r="C5518" s="35" t="s">
        <v>458</v>
      </c>
      <c r="D5518" t="s">
        <v>530</v>
      </c>
      <c r="E5518" t="s">
        <v>548</v>
      </c>
      <c r="F5518" s="176" t="n">
        <v>2032</v>
      </c>
      <c r="G5518" s="177" t="n">
        <v>66</v>
      </c>
      <c r="H5518" s="178" t="n">
        <v>19696.051673053</v>
      </c>
      <c r="I5518" s="179" t="n">
        <v>2531649.19148185</v>
      </c>
      <c r="J5518" s="180" t="str">
        <f>IF(I5518&gt;0,H5518/I5518,0)</f>
      </c>
      <c r="K5518" s="181" t="str">
        <f>1-EXP(-J5518)</f>
      </c>
      <c r="L5518" s="182" t="str">
        <f>IF(G5518=30,1,M5517)</f>
      </c>
      <c r="M5518" s="183" t="str">
        <f>L5518*(1-K5518)</f>
      </c>
    </row>
    <row r="5519">
      <c r="A5519" t="s">
        <v>167</v>
      </c>
      <c r="B5519" t="s">
        <v>289</v>
      </c>
      <c r="C5519" s="35" t="s">
        <v>458</v>
      </c>
      <c r="D5519" t="s">
        <v>530</v>
      </c>
      <c r="E5519" t="s">
        <v>548</v>
      </c>
      <c r="F5519" s="176" t="n">
        <v>2032</v>
      </c>
      <c r="G5519" s="177" t="n">
        <v>67</v>
      </c>
      <c r="H5519" s="178" t="n">
        <v>20529.5299135907</v>
      </c>
      <c r="I5519" s="179" t="n">
        <v>2392267.67828728</v>
      </c>
      <c r="J5519" s="180" t="str">
        <f>IF(I5519&gt;0,H5519/I5519,0)</f>
      </c>
      <c r="K5519" s="181" t="str">
        <f>1-EXP(-J5519)</f>
      </c>
      <c r="L5519" s="182" t="str">
        <f>IF(G5519=30,1,M5518)</f>
      </c>
      <c r="M5519" s="183" t="str">
        <f>L5519*(1-K5519)</f>
      </c>
    </row>
    <row r="5520">
      <c r="A5520" t="s">
        <v>167</v>
      </c>
      <c r="B5520" t="s">
        <v>289</v>
      </c>
      <c r="C5520" s="35" t="s">
        <v>458</v>
      </c>
      <c r="D5520" t="s">
        <v>530</v>
      </c>
      <c r="E5520" t="s">
        <v>548</v>
      </c>
      <c r="F5520" s="176" t="n">
        <v>2032</v>
      </c>
      <c r="G5520" s="177" t="n">
        <v>68</v>
      </c>
      <c r="H5520" s="178" t="n">
        <v>21271.4787961566</v>
      </c>
      <c r="I5520" s="179" t="n">
        <v>2254230.64507319</v>
      </c>
      <c r="J5520" s="180" t="str">
        <f>IF(I5520&gt;0,H5520/I5520,0)</f>
      </c>
      <c r="K5520" s="181" t="str">
        <f>1-EXP(-J5520)</f>
      </c>
      <c r="L5520" s="182" t="str">
        <f>IF(G5520=30,1,M5519)</f>
      </c>
      <c r="M5520" s="183" t="str">
        <f>L5520*(1-K5520)</f>
      </c>
    </row>
    <row r="5521">
      <c r="A5521" t="s">
        <v>167</v>
      </c>
      <c r="B5521" t="s">
        <v>289</v>
      </c>
      <c r="C5521" s="35" t="s">
        <v>458</v>
      </c>
      <c r="D5521" t="s">
        <v>530</v>
      </c>
      <c r="E5521" t="s">
        <v>548</v>
      </c>
      <c r="F5521" s="176" t="n">
        <v>2032</v>
      </c>
      <c r="G5521" s="177" t="n">
        <v>69</v>
      </c>
      <c r="H5521" s="178" t="n">
        <v>21087.123926164</v>
      </c>
      <c r="I5521" s="179" t="n">
        <v>2117639.79101991</v>
      </c>
      <c r="J5521" s="180" t="str">
        <f>IF(I5521&gt;0,H5521/I5521,0)</f>
      </c>
      <c r="K5521" s="181" t="str">
        <f>1-EXP(-J5521)</f>
      </c>
      <c r="L5521" s="182" t="str">
        <f>IF(G5521=30,1,M5520)</f>
      </c>
      <c r="M5521" s="183" t="str">
        <f>L5521*(1-K5521)</f>
      </c>
    </row>
    <row r="5522">
      <c r="A5522" t="s">
        <v>167</v>
      </c>
      <c r="B5522" t="s">
        <v>289</v>
      </c>
      <c r="C5522" s="35" t="s">
        <v>458</v>
      </c>
      <c r="D5522" t="s">
        <v>530</v>
      </c>
      <c r="E5522" t="s">
        <v>548</v>
      </c>
      <c r="F5522" s="176" t="n">
        <v>2033</v>
      </c>
      <c r="G5522" s="177" t="n">
        <v>30</v>
      </c>
      <c r="H5522" s="178" t="n">
        <v>685.439032414888</v>
      </c>
      <c r="I5522" s="179" t="n">
        <v>4355910.64153981</v>
      </c>
      <c r="J5522" s="180" t="str">
        <f>IF(I5522&gt;0,H5522/I5522,0)</f>
      </c>
      <c r="K5522" s="181" t="str">
        <f>1-EXP(-J5522)</f>
      </c>
      <c r="L5522" s="182" t="str">
        <f>IF(G5522=30,1,M5521)</f>
      </c>
      <c r="M5522" s="183" t="str">
        <f>L5522*(1-K5522)</f>
      </c>
    </row>
    <row r="5523">
      <c r="A5523" t="s">
        <v>167</v>
      </c>
      <c r="B5523" t="s">
        <v>289</v>
      </c>
      <c r="C5523" s="35" t="s">
        <v>458</v>
      </c>
      <c r="D5523" t="s">
        <v>530</v>
      </c>
      <c r="E5523" t="s">
        <v>548</v>
      </c>
      <c r="F5523" s="176" t="n">
        <v>2033</v>
      </c>
      <c r="G5523" s="177" t="n">
        <v>31</v>
      </c>
      <c r="H5523" s="178" t="n">
        <v>1019.10745567919</v>
      </c>
      <c r="I5523" s="179" t="n">
        <v>4337028.88282802</v>
      </c>
      <c r="J5523" s="180" t="str">
        <f>IF(I5523&gt;0,H5523/I5523,0)</f>
      </c>
      <c r="K5523" s="181" t="str">
        <f>1-EXP(-J5523)</f>
      </c>
      <c r="L5523" s="182" t="str">
        <f>IF(G5523=30,1,M5522)</f>
      </c>
      <c r="M5523" s="183" t="str">
        <f>L5523*(1-K5523)</f>
      </c>
    </row>
    <row r="5524">
      <c r="A5524" t="s">
        <v>167</v>
      </c>
      <c r="B5524" t="s">
        <v>289</v>
      </c>
      <c r="C5524" s="35" t="s">
        <v>458</v>
      </c>
      <c r="D5524" t="s">
        <v>530</v>
      </c>
      <c r="E5524" t="s">
        <v>548</v>
      </c>
      <c r="F5524" s="176" t="n">
        <v>2033</v>
      </c>
      <c r="G5524" s="177" t="n">
        <v>32</v>
      </c>
      <c r="H5524" s="178" t="n">
        <v>1088.73626142357</v>
      </c>
      <c r="I5524" s="179" t="n">
        <v>4318452.68753739</v>
      </c>
      <c r="J5524" s="180" t="str">
        <f>IF(I5524&gt;0,H5524/I5524,0)</f>
      </c>
      <c r="K5524" s="181" t="str">
        <f>1-EXP(-J5524)</f>
      </c>
      <c r="L5524" s="182" t="str">
        <f>IF(G5524=30,1,M5523)</f>
      </c>
      <c r="M5524" s="183" t="str">
        <f>L5524*(1-K5524)</f>
      </c>
    </row>
    <row r="5525">
      <c r="A5525" t="s">
        <v>167</v>
      </c>
      <c r="B5525" t="s">
        <v>289</v>
      </c>
      <c r="C5525" s="35" t="s">
        <v>458</v>
      </c>
      <c r="D5525" t="s">
        <v>530</v>
      </c>
      <c r="E5525" t="s">
        <v>548</v>
      </c>
      <c r="F5525" s="176" t="n">
        <v>2033</v>
      </c>
      <c r="G5525" s="177" t="n">
        <v>33</v>
      </c>
      <c r="H5525" s="178" t="n">
        <v>1174.04846391092</v>
      </c>
      <c r="I5525" s="179" t="n">
        <v>4319642.63820135</v>
      </c>
      <c r="J5525" s="180" t="str">
        <f>IF(I5525&gt;0,H5525/I5525,0)</f>
      </c>
      <c r="K5525" s="181" t="str">
        <f>1-EXP(-J5525)</f>
      </c>
      <c r="L5525" s="182" t="str">
        <f>IF(G5525=30,1,M5524)</f>
      </c>
      <c r="M5525" s="183" t="str">
        <f>L5525*(1-K5525)</f>
      </c>
    </row>
    <row r="5526">
      <c r="A5526" t="s">
        <v>167</v>
      </c>
      <c r="B5526" t="s">
        <v>289</v>
      </c>
      <c r="C5526" s="35" t="s">
        <v>458</v>
      </c>
      <c r="D5526" t="s">
        <v>530</v>
      </c>
      <c r="E5526" t="s">
        <v>548</v>
      </c>
      <c r="F5526" s="176" t="n">
        <v>2033</v>
      </c>
      <c r="G5526" s="177" t="n">
        <v>34</v>
      </c>
      <c r="H5526" s="178" t="n">
        <v>1282.75403963665</v>
      </c>
      <c r="I5526" s="179" t="n">
        <v>4359691.735436</v>
      </c>
      <c r="J5526" s="180" t="str">
        <f>IF(I5526&gt;0,H5526/I5526,0)</f>
      </c>
      <c r="K5526" s="181" t="str">
        <f>1-EXP(-J5526)</f>
      </c>
      <c r="L5526" s="182" t="str">
        <f>IF(G5526=30,1,M5525)</f>
      </c>
      <c r="M5526" s="183" t="str">
        <f>L5526*(1-K5526)</f>
      </c>
    </row>
    <row r="5527">
      <c r="A5527" t="s">
        <v>167</v>
      </c>
      <c r="B5527" t="s">
        <v>289</v>
      </c>
      <c r="C5527" s="35" t="s">
        <v>458</v>
      </c>
      <c r="D5527" t="s">
        <v>530</v>
      </c>
      <c r="E5527" t="s">
        <v>548</v>
      </c>
      <c r="F5527" s="176" t="n">
        <v>2033</v>
      </c>
      <c r="G5527" s="177" t="n">
        <v>35</v>
      </c>
      <c r="H5527" s="178" t="n">
        <v>1397.48838516157</v>
      </c>
      <c r="I5527" s="179" t="n">
        <v>4402296.86714744</v>
      </c>
      <c r="J5527" s="180" t="str">
        <f>IF(I5527&gt;0,H5527/I5527,0)</f>
      </c>
      <c r="K5527" s="181" t="str">
        <f>1-EXP(-J5527)</f>
      </c>
      <c r="L5527" s="182" t="str">
        <f>IF(G5527=30,1,M5526)</f>
      </c>
      <c r="M5527" s="183" t="str">
        <f>L5527*(1-K5527)</f>
      </c>
    </row>
    <row r="5528">
      <c r="A5528" t="s">
        <v>167</v>
      </c>
      <c r="B5528" t="s">
        <v>289</v>
      </c>
      <c r="C5528" s="35" t="s">
        <v>458</v>
      </c>
      <c r="D5528" t="s">
        <v>530</v>
      </c>
      <c r="E5528" t="s">
        <v>548</v>
      </c>
      <c r="F5528" s="176" t="n">
        <v>2033</v>
      </c>
      <c r="G5528" s="177" t="n">
        <v>36</v>
      </c>
      <c r="H5528" s="178" t="n">
        <v>1821.7894831003</v>
      </c>
      <c r="I5528" s="179" t="n">
        <v>4398619.04061085</v>
      </c>
      <c r="J5528" s="180" t="str">
        <f>IF(I5528&gt;0,H5528/I5528,0)</f>
      </c>
      <c r="K5528" s="181" t="str">
        <f>1-EXP(-J5528)</f>
      </c>
      <c r="L5528" s="182" t="str">
        <f>IF(G5528=30,1,M5527)</f>
      </c>
      <c r="M5528" s="183" t="str">
        <f>L5528*(1-K5528)</f>
      </c>
    </row>
    <row r="5529">
      <c r="A5529" t="s">
        <v>167</v>
      </c>
      <c r="B5529" t="s">
        <v>289</v>
      </c>
      <c r="C5529" s="35" t="s">
        <v>458</v>
      </c>
      <c r="D5529" t="s">
        <v>530</v>
      </c>
      <c r="E5529" t="s">
        <v>548</v>
      </c>
      <c r="F5529" s="176" t="n">
        <v>2033</v>
      </c>
      <c r="G5529" s="177" t="n">
        <v>37</v>
      </c>
      <c r="H5529" s="178" t="n">
        <v>1942.34002960394</v>
      </c>
      <c r="I5529" s="179" t="n">
        <v>4336027.63482608</v>
      </c>
      <c r="J5529" s="180" t="str">
        <f>IF(I5529&gt;0,H5529/I5529,0)</f>
      </c>
      <c r="K5529" s="181" t="str">
        <f>1-EXP(-J5529)</f>
      </c>
      <c r="L5529" s="182" t="str">
        <f>IF(G5529=30,1,M5528)</f>
      </c>
      <c r="M5529" s="183" t="str">
        <f>L5529*(1-K5529)</f>
      </c>
    </row>
    <row r="5530">
      <c r="A5530" t="s">
        <v>167</v>
      </c>
      <c r="B5530" t="s">
        <v>289</v>
      </c>
      <c r="C5530" s="35" t="s">
        <v>458</v>
      </c>
      <c r="D5530" t="s">
        <v>530</v>
      </c>
      <c r="E5530" t="s">
        <v>548</v>
      </c>
      <c r="F5530" s="176" t="n">
        <v>2033</v>
      </c>
      <c r="G5530" s="177" t="n">
        <v>38</v>
      </c>
      <c r="H5530" s="178" t="n">
        <v>2080.09739248083</v>
      </c>
      <c r="I5530" s="179" t="n">
        <v>4271314.49589786</v>
      </c>
      <c r="J5530" s="180" t="str">
        <f>IF(I5530&gt;0,H5530/I5530,0)</f>
      </c>
      <c r="K5530" s="181" t="str">
        <f>1-EXP(-J5530)</f>
      </c>
      <c r="L5530" s="182" t="str">
        <f>IF(G5530=30,1,M5529)</f>
      </c>
      <c r="M5530" s="183" t="str">
        <f>L5530*(1-K5530)</f>
      </c>
    </row>
    <row r="5531">
      <c r="A5531" t="s">
        <v>167</v>
      </c>
      <c r="B5531" t="s">
        <v>289</v>
      </c>
      <c r="C5531" s="35" t="s">
        <v>458</v>
      </c>
      <c r="D5531" t="s">
        <v>530</v>
      </c>
      <c r="E5531" t="s">
        <v>548</v>
      </c>
      <c r="F5531" s="176" t="n">
        <v>2033</v>
      </c>
      <c r="G5531" s="177" t="n">
        <v>39</v>
      </c>
      <c r="H5531" s="178" t="n">
        <v>2165.97638387175</v>
      </c>
      <c r="I5531" s="179" t="n">
        <v>4215946.86440525</v>
      </c>
      <c r="J5531" s="180" t="str">
        <f>IF(I5531&gt;0,H5531/I5531,0)</f>
      </c>
      <c r="K5531" s="181" t="str">
        <f>1-EXP(-J5531)</f>
      </c>
      <c r="L5531" s="182" t="str">
        <f>IF(G5531=30,1,M5530)</f>
      </c>
      <c r="M5531" s="183" t="str">
        <f>L5531*(1-K5531)</f>
      </c>
    </row>
    <row r="5532">
      <c r="A5532" t="s">
        <v>167</v>
      </c>
      <c r="B5532" t="s">
        <v>289</v>
      </c>
      <c r="C5532" s="35" t="s">
        <v>458</v>
      </c>
      <c r="D5532" t="s">
        <v>530</v>
      </c>
      <c r="E5532" t="s">
        <v>548</v>
      </c>
      <c r="F5532" s="176" t="n">
        <v>2033</v>
      </c>
      <c r="G5532" s="177" t="n">
        <v>40</v>
      </c>
      <c r="H5532" s="178" t="n">
        <v>2323.22291868031</v>
      </c>
      <c r="I5532" s="179" t="n">
        <v>4163030.04624401</v>
      </c>
      <c r="J5532" s="180" t="str">
        <f>IF(I5532&gt;0,H5532/I5532,0)</f>
      </c>
      <c r="K5532" s="181" t="str">
        <f>1-EXP(-J5532)</f>
      </c>
      <c r="L5532" s="182" t="str">
        <f>IF(G5532=30,1,M5531)</f>
      </c>
      <c r="M5532" s="183" t="str">
        <f>L5532*(1-K5532)</f>
      </c>
    </row>
    <row r="5533">
      <c r="A5533" t="s">
        <v>167</v>
      </c>
      <c r="B5533" t="s">
        <v>289</v>
      </c>
      <c r="C5533" s="35" t="s">
        <v>458</v>
      </c>
      <c r="D5533" t="s">
        <v>530</v>
      </c>
      <c r="E5533" t="s">
        <v>548</v>
      </c>
      <c r="F5533" s="176" t="n">
        <v>2033</v>
      </c>
      <c r="G5533" s="177" t="n">
        <v>41</v>
      </c>
      <c r="H5533" s="178" t="n">
        <v>3018.00337811623</v>
      </c>
      <c r="I5533" s="179" t="n">
        <v>4144792.18798327</v>
      </c>
      <c r="J5533" s="180" t="str">
        <f>IF(I5533&gt;0,H5533/I5533,0)</f>
      </c>
      <c r="K5533" s="181" t="str">
        <f>1-EXP(-J5533)</f>
      </c>
      <c r="L5533" s="182" t="str">
        <f>IF(G5533=30,1,M5532)</f>
      </c>
      <c r="M5533" s="183" t="str">
        <f>L5533*(1-K5533)</f>
      </c>
    </row>
    <row r="5534">
      <c r="A5534" t="s">
        <v>167</v>
      </c>
      <c r="B5534" t="s">
        <v>289</v>
      </c>
      <c r="C5534" s="35" t="s">
        <v>458</v>
      </c>
      <c r="D5534" t="s">
        <v>530</v>
      </c>
      <c r="E5534" t="s">
        <v>548</v>
      </c>
      <c r="F5534" s="176" t="n">
        <v>2033</v>
      </c>
      <c r="G5534" s="177" t="n">
        <v>42</v>
      </c>
      <c r="H5534" s="178" t="n">
        <v>3321.31775920058</v>
      </c>
      <c r="I5534" s="179" t="n">
        <v>4120807.76003545</v>
      </c>
      <c r="J5534" s="180" t="str">
        <f>IF(I5534&gt;0,H5534/I5534,0)</f>
      </c>
      <c r="K5534" s="181" t="str">
        <f>1-EXP(-J5534)</f>
      </c>
      <c r="L5534" s="182" t="str">
        <f>IF(G5534=30,1,M5533)</f>
      </c>
      <c r="M5534" s="183" t="str">
        <f>L5534*(1-K5534)</f>
      </c>
    </row>
    <row r="5535">
      <c r="A5535" t="s">
        <v>167</v>
      </c>
      <c r="B5535" t="s">
        <v>289</v>
      </c>
      <c r="C5535" s="35" t="s">
        <v>458</v>
      </c>
      <c r="D5535" t="s">
        <v>530</v>
      </c>
      <c r="E5535" t="s">
        <v>548</v>
      </c>
      <c r="F5535" s="176" t="n">
        <v>2033</v>
      </c>
      <c r="G5535" s="177" t="n">
        <v>43</v>
      </c>
      <c r="H5535" s="178" t="n">
        <v>3683.14829551544</v>
      </c>
      <c r="I5535" s="179" t="n">
        <v>4100044.16227646</v>
      </c>
      <c r="J5535" s="180" t="str">
        <f>IF(I5535&gt;0,H5535/I5535,0)</f>
      </c>
      <c r="K5535" s="181" t="str">
        <f>1-EXP(-J5535)</f>
      </c>
      <c r="L5535" s="182" t="str">
        <f>IF(G5535=30,1,M5534)</f>
      </c>
      <c r="M5535" s="183" t="str">
        <f>L5535*(1-K5535)</f>
      </c>
    </row>
    <row r="5536">
      <c r="A5536" t="s">
        <v>167</v>
      </c>
      <c r="B5536" t="s">
        <v>289</v>
      </c>
      <c r="C5536" s="35" t="s">
        <v>458</v>
      </c>
      <c r="D5536" t="s">
        <v>530</v>
      </c>
      <c r="E5536" t="s">
        <v>548</v>
      </c>
      <c r="F5536" s="176" t="n">
        <v>2033</v>
      </c>
      <c r="G5536" s="177" t="n">
        <v>44</v>
      </c>
      <c r="H5536" s="178" t="n">
        <v>3897.47621647426</v>
      </c>
      <c r="I5536" s="179" t="n">
        <v>4101761.76639765</v>
      </c>
      <c r="J5536" s="180" t="str">
        <f>IF(I5536&gt;0,H5536/I5536,0)</f>
      </c>
      <c r="K5536" s="181" t="str">
        <f>1-EXP(-J5536)</f>
      </c>
      <c r="L5536" s="182" t="str">
        <f>IF(G5536=30,1,M5535)</f>
      </c>
      <c r="M5536" s="183" t="str">
        <f>L5536*(1-K5536)</f>
      </c>
    </row>
    <row r="5537">
      <c r="A5537" t="s">
        <v>167</v>
      </c>
      <c r="B5537" t="s">
        <v>289</v>
      </c>
      <c r="C5537" s="35" t="s">
        <v>458</v>
      </c>
      <c r="D5537" t="s">
        <v>530</v>
      </c>
      <c r="E5537" t="s">
        <v>548</v>
      </c>
      <c r="F5537" s="176" t="n">
        <v>2033</v>
      </c>
      <c r="G5537" s="177" t="n">
        <v>45</v>
      </c>
      <c r="H5537" s="178" t="n">
        <v>4266.16227550046</v>
      </c>
      <c r="I5537" s="179" t="n">
        <v>4057634.75399448</v>
      </c>
      <c r="J5537" s="180" t="str">
        <f>IF(I5537&gt;0,H5537/I5537,0)</f>
      </c>
      <c r="K5537" s="181" t="str">
        <f>1-EXP(-J5537)</f>
      </c>
      <c r="L5537" s="182" t="str">
        <f>IF(G5537=30,1,M5536)</f>
      </c>
      <c r="M5537" s="183" t="str">
        <f>L5537*(1-K5537)</f>
      </c>
    </row>
    <row r="5538">
      <c r="A5538" t="s">
        <v>167</v>
      </c>
      <c r="B5538" t="s">
        <v>289</v>
      </c>
      <c r="C5538" s="35" t="s">
        <v>458</v>
      </c>
      <c r="D5538" t="s">
        <v>530</v>
      </c>
      <c r="E5538" t="s">
        <v>548</v>
      </c>
      <c r="F5538" s="176" t="n">
        <v>2033</v>
      </c>
      <c r="G5538" s="177" t="n">
        <v>46</v>
      </c>
      <c r="H5538" s="178" t="n">
        <v>5357.30233666906</v>
      </c>
      <c r="I5538" s="179" t="n">
        <v>4004629.46863087</v>
      </c>
      <c r="J5538" s="180" t="str">
        <f>IF(I5538&gt;0,H5538/I5538,0)</f>
      </c>
      <c r="K5538" s="181" t="str">
        <f>1-EXP(-J5538)</f>
      </c>
      <c r="L5538" s="182" t="str">
        <f>IF(G5538=30,1,M5537)</f>
      </c>
      <c r="M5538" s="183" t="str">
        <f>L5538*(1-K5538)</f>
      </c>
    </row>
    <row r="5539">
      <c r="A5539" t="s">
        <v>167</v>
      </c>
      <c r="B5539" t="s">
        <v>289</v>
      </c>
      <c r="C5539" s="35" t="s">
        <v>458</v>
      </c>
      <c r="D5539" t="s">
        <v>530</v>
      </c>
      <c r="E5539" t="s">
        <v>548</v>
      </c>
      <c r="F5539" s="176" t="n">
        <v>2033</v>
      </c>
      <c r="G5539" s="177" t="n">
        <v>47</v>
      </c>
      <c r="H5539" s="178" t="n">
        <v>5975.80569401116</v>
      </c>
      <c r="I5539" s="179" t="n">
        <v>4012625.06986374</v>
      </c>
      <c r="J5539" s="180" t="str">
        <f>IF(I5539&gt;0,H5539/I5539,0)</f>
      </c>
      <c r="K5539" s="181" t="str">
        <f>1-EXP(-J5539)</f>
      </c>
      <c r="L5539" s="182" t="str">
        <f>IF(G5539=30,1,M5538)</f>
      </c>
      <c r="M5539" s="183" t="str">
        <f>L5539*(1-K5539)</f>
      </c>
    </row>
    <row r="5540">
      <c r="A5540" t="s">
        <v>167</v>
      </c>
      <c r="B5540" t="s">
        <v>289</v>
      </c>
      <c r="C5540" s="35" t="s">
        <v>458</v>
      </c>
      <c r="D5540" t="s">
        <v>530</v>
      </c>
      <c r="E5540" t="s">
        <v>548</v>
      </c>
      <c r="F5540" s="176" t="n">
        <v>2033</v>
      </c>
      <c r="G5540" s="177" t="n">
        <v>48</v>
      </c>
      <c r="H5540" s="178" t="n">
        <v>6785.66066092814</v>
      </c>
      <c r="I5540" s="179" t="n">
        <v>4076181.24911258</v>
      </c>
      <c r="J5540" s="180" t="str">
        <f>IF(I5540&gt;0,H5540/I5540,0)</f>
      </c>
      <c r="K5540" s="181" t="str">
        <f>1-EXP(-J5540)</f>
      </c>
      <c r="L5540" s="182" t="str">
        <f>IF(G5540=30,1,M5539)</f>
      </c>
      <c r="M5540" s="183" t="str">
        <f>L5540*(1-K5540)</f>
      </c>
    </row>
    <row r="5541">
      <c r="A5541" t="s">
        <v>167</v>
      </c>
      <c r="B5541" t="s">
        <v>289</v>
      </c>
      <c r="C5541" s="35" t="s">
        <v>458</v>
      </c>
      <c r="D5541" t="s">
        <v>530</v>
      </c>
      <c r="E5541" t="s">
        <v>548</v>
      </c>
      <c r="F5541" s="176" t="n">
        <v>2033</v>
      </c>
      <c r="G5541" s="177" t="n">
        <v>49</v>
      </c>
      <c r="H5541" s="178" t="n">
        <v>7437.33798220276</v>
      </c>
      <c r="I5541" s="179" t="n">
        <v>4097732.21944832</v>
      </c>
      <c r="J5541" s="180" t="str">
        <f>IF(I5541&gt;0,H5541/I5541,0)</f>
      </c>
      <c r="K5541" s="181" t="str">
        <f>1-EXP(-J5541)</f>
      </c>
      <c r="L5541" s="182" t="str">
        <f>IF(G5541=30,1,M5540)</f>
      </c>
      <c r="M5541" s="183" t="str">
        <f>L5541*(1-K5541)</f>
      </c>
    </row>
    <row r="5542">
      <c r="A5542" t="s">
        <v>167</v>
      </c>
      <c r="B5542" t="s">
        <v>289</v>
      </c>
      <c r="C5542" s="35" t="s">
        <v>458</v>
      </c>
      <c r="D5542" t="s">
        <v>530</v>
      </c>
      <c r="E5542" t="s">
        <v>548</v>
      </c>
      <c r="F5542" s="176" t="n">
        <v>2033</v>
      </c>
      <c r="G5542" s="177" t="n">
        <v>50</v>
      </c>
      <c r="H5542" s="178" t="n">
        <v>7918.52043228264</v>
      </c>
      <c r="I5542" s="179" t="n">
        <v>4061022.00392399</v>
      </c>
      <c r="J5542" s="180" t="str">
        <f>IF(I5542&gt;0,H5542/I5542,0)</f>
      </c>
      <c r="K5542" s="181" t="str">
        <f>1-EXP(-J5542)</f>
      </c>
      <c r="L5542" s="182" t="str">
        <f>IF(G5542=30,1,M5541)</f>
      </c>
      <c r="M5542" s="183" t="str">
        <f>L5542*(1-K5542)</f>
      </c>
    </row>
    <row r="5543">
      <c r="A5543" t="s">
        <v>167</v>
      </c>
      <c r="B5543" t="s">
        <v>289</v>
      </c>
      <c r="C5543" s="35" t="s">
        <v>458</v>
      </c>
      <c r="D5543" t="s">
        <v>530</v>
      </c>
      <c r="E5543" t="s">
        <v>548</v>
      </c>
      <c r="F5543" s="176" t="n">
        <v>2033</v>
      </c>
      <c r="G5543" s="177" t="n">
        <v>51</v>
      </c>
      <c r="H5543" s="178" t="n">
        <v>8871.65208686053</v>
      </c>
      <c r="I5543" s="179" t="n">
        <v>3999763.76368849</v>
      </c>
      <c r="J5543" s="180" t="str">
        <f>IF(I5543&gt;0,H5543/I5543,0)</f>
      </c>
      <c r="K5543" s="181" t="str">
        <f>1-EXP(-J5543)</f>
      </c>
      <c r="L5543" s="182" t="str">
        <f>IF(G5543=30,1,M5542)</f>
      </c>
      <c r="M5543" s="183" t="str">
        <f>L5543*(1-K5543)</f>
      </c>
    </row>
    <row r="5544">
      <c r="A5544" t="s">
        <v>167</v>
      </c>
      <c r="B5544" t="s">
        <v>289</v>
      </c>
      <c r="C5544" s="35" t="s">
        <v>458</v>
      </c>
      <c r="D5544" t="s">
        <v>530</v>
      </c>
      <c r="E5544" t="s">
        <v>548</v>
      </c>
      <c r="F5544" s="176" t="n">
        <v>2033</v>
      </c>
      <c r="G5544" s="177" t="n">
        <v>52</v>
      </c>
      <c r="H5544" s="178" t="n">
        <v>9309.58658925952</v>
      </c>
      <c r="I5544" s="179" t="n">
        <v>3931380.96461048</v>
      </c>
      <c r="J5544" s="180" t="str">
        <f>IF(I5544&gt;0,H5544/I5544,0)</f>
      </c>
      <c r="K5544" s="181" t="str">
        <f>1-EXP(-J5544)</f>
      </c>
      <c r="L5544" s="182" t="str">
        <f>IF(G5544=30,1,M5543)</f>
      </c>
      <c r="M5544" s="183" t="str">
        <f>L5544*(1-K5544)</f>
      </c>
    </row>
    <row r="5545">
      <c r="A5545" t="s">
        <v>167</v>
      </c>
      <c r="B5545" t="s">
        <v>289</v>
      </c>
      <c r="C5545" s="35" t="s">
        <v>458</v>
      </c>
      <c r="D5545" t="s">
        <v>530</v>
      </c>
      <c r="E5545" t="s">
        <v>548</v>
      </c>
      <c r="F5545" s="176" t="n">
        <v>2033</v>
      </c>
      <c r="G5545" s="177" t="n">
        <v>53</v>
      </c>
      <c r="H5545" s="178" t="n">
        <v>9791.76322392042</v>
      </c>
      <c r="I5545" s="179" t="n">
        <v>3867988.18872515</v>
      </c>
      <c r="J5545" s="180" t="str">
        <f>IF(I5545&gt;0,H5545/I5545,0)</f>
      </c>
      <c r="K5545" s="181" t="str">
        <f>1-EXP(-J5545)</f>
      </c>
      <c r="L5545" s="182" t="str">
        <f>IF(G5545=30,1,M5544)</f>
      </c>
      <c r="M5545" s="183" t="str">
        <f>L5545*(1-K5545)</f>
      </c>
    </row>
    <row r="5546">
      <c r="A5546" t="s">
        <v>167</v>
      </c>
      <c r="B5546" t="s">
        <v>289</v>
      </c>
      <c r="C5546" s="35" t="s">
        <v>458</v>
      </c>
      <c r="D5546" t="s">
        <v>530</v>
      </c>
      <c r="E5546" t="s">
        <v>548</v>
      </c>
      <c r="F5546" s="176" t="n">
        <v>2033</v>
      </c>
      <c r="G5546" s="177" t="n">
        <v>54</v>
      </c>
      <c r="H5546" s="178" t="n">
        <v>10382.1827447791</v>
      </c>
      <c r="I5546" s="179" t="n">
        <v>3790945.01534551</v>
      </c>
      <c r="J5546" s="180" t="str">
        <f>IF(I5546&gt;0,H5546/I5546,0)</f>
      </c>
      <c r="K5546" s="181" t="str">
        <f>1-EXP(-J5546)</f>
      </c>
      <c r="L5546" s="182" t="str">
        <f>IF(G5546=30,1,M5545)</f>
      </c>
      <c r="M5546" s="183" t="str">
        <f>L5546*(1-K5546)</f>
      </c>
    </row>
    <row r="5547">
      <c r="A5547" t="s">
        <v>167</v>
      </c>
      <c r="B5547" t="s">
        <v>289</v>
      </c>
      <c r="C5547" s="35" t="s">
        <v>458</v>
      </c>
      <c r="D5547" t="s">
        <v>530</v>
      </c>
      <c r="E5547" t="s">
        <v>548</v>
      </c>
      <c r="F5547" s="176" t="n">
        <v>2033</v>
      </c>
      <c r="G5547" s="177" t="n">
        <v>55</v>
      </c>
      <c r="H5547" s="178" t="n">
        <v>10994.6080688418</v>
      </c>
      <c r="I5547" s="179" t="n">
        <v>3689751.27853078</v>
      </c>
      <c r="J5547" s="180" t="str">
        <f>IF(I5547&gt;0,H5547/I5547,0)</f>
      </c>
      <c r="K5547" s="181" t="str">
        <f>1-EXP(-J5547)</f>
      </c>
      <c r="L5547" s="182" t="str">
        <f>IF(G5547=30,1,M5546)</f>
      </c>
      <c r="M5547" s="183" t="str">
        <f>L5547*(1-K5547)</f>
      </c>
    </row>
    <row r="5548">
      <c r="A5548" t="s">
        <v>167</v>
      </c>
      <c r="B5548" t="s">
        <v>289</v>
      </c>
      <c r="C5548" s="35" t="s">
        <v>458</v>
      </c>
      <c r="D5548" t="s">
        <v>530</v>
      </c>
      <c r="E5548" t="s">
        <v>548</v>
      </c>
      <c r="F5548" s="176" t="n">
        <v>2033</v>
      </c>
      <c r="G5548" s="177" t="n">
        <v>56</v>
      </c>
      <c r="H5548" s="178" t="n">
        <v>11694.063250669</v>
      </c>
      <c r="I5548" s="179" t="n">
        <v>3592284.52127308</v>
      </c>
      <c r="J5548" s="180" t="str">
        <f>IF(I5548&gt;0,H5548/I5548,0)</f>
      </c>
      <c r="K5548" s="181" t="str">
        <f>1-EXP(-J5548)</f>
      </c>
      <c r="L5548" s="182" t="str">
        <f>IF(G5548=30,1,M5547)</f>
      </c>
      <c r="M5548" s="183" t="str">
        <f>L5548*(1-K5548)</f>
      </c>
    </row>
    <row r="5549">
      <c r="A5549" t="s">
        <v>167</v>
      </c>
      <c r="B5549" t="s">
        <v>289</v>
      </c>
      <c r="C5549" s="35" t="s">
        <v>458</v>
      </c>
      <c r="D5549" t="s">
        <v>530</v>
      </c>
      <c r="E5549" t="s">
        <v>548</v>
      </c>
      <c r="F5549" s="176" t="n">
        <v>2033</v>
      </c>
      <c r="G5549" s="177" t="n">
        <v>57</v>
      </c>
      <c r="H5549" s="178" t="n">
        <v>12546.6776161983</v>
      </c>
      <c r="I5549" s="179" t="n">
        <v>3508805.97735812</v>
      </c>
      <c r="J5549" s="180" t="str">
        <f>IF(I5549&gt;0,H5549/I5549,0)</f>
      </c>
      <c r="K5549" s="181" t="str">
        <f>1-EXP(-J5549)</f>
      </c>
      <c r="L5549" s="182" t="str">
        <f>IF(G5549=30,1,M5548)</f>
      </c>
      <c r="M5549" s="183" t="str">
        <f>L5549*(1-K5549)</f>
      </c>
    </row>
    <row r="5550">
      <c r="A5550" t="s">
        <v>167</v>
      </c>
      <c r="B5550" t="s">
        <v>289</v>
      </c>
      <c r="C5550" s="35" t="s">
        <v>458</v>
      </c>
      <c r="D5550" t="s">
        <v>530</v>
      </c>
      <c r="E5550" t="s">
        <v>548</v>
      </c>
      <c r="F5550" s="176" t="n">
        <v>2033</v>
      </c>
      <c r="G5550" s="177" t="n">
        <v>58</v>
      </c>
      <c r="H5550" s="178" t="n">
        <v>13394.2529996748</v>
      </c>
      <c r="I5550" s="179" t="n">
        <v>3412522.09541585</v>
      </c>
      <c r="J5550" s="180" t="str">
        <f>IF(I5550&gt;0,H5550/I5550,0)</f>
      </c>
      <c r="K5550" s="181" t="str">
        <f>1-EXP(-J5550)</f>
      </c>
      <c r="L5550" s="182" t="str">
        <f>IF(G5550=30,1,M5549)</f>
      </c>
      <c r="M5550" s="183" t="str">
        <f>L5550*(1-K5550)</f>
      </c>
    </row>
    <row r="5551">
      <c r="A5551" t="s">
        <v>167</v>
      </c>
      <c r="B5551" t="s">
        <v>289</v>
      </c>
      <c r="C5551" s="35" t="s">
        <v>458</v>
      </c>
      <c r="D5551" t="s">
        <v>530</v>
      </c>
      <c r="E5551" t="s">
        <v>548</v>
      </c>
      <c r="F5551" s="176" t="n">
        <v>2033</v>
      </c>
      <c r="G5551" s="177" t="n">
        <v>59</v>
      </c>
      <c r="H5551" s="178" t="n">
        <v>13749.5708996955</v>
      </c>
      <c r="I5551" s="179" t="n">
        <v>3330180.95447365</v>
      </c>
      <c r="J5551" s="180" t="str">
        <f>IF(I5551&gt;0,H5551/I5551,0)</f>
      </c>
      <c r="K5551" s="181" t="str">
        <f>1-EXP(-J5551)</f>
      </c>
      <c r="L5551" s="182" t="str">
        <f>IF(G5551=30,1,M5550)</f>
      </c>
      <c r="M5551" s="183" t="str">
        <f>L5551*(1-K5551)</f>
      </c>
    </row>
    <row r="5552">
      <c r="A5552" t="s">
        <v>167</v>
      </c>
      <c r="B5552" t="s">
        <v>289</v>
      </c>
      <c r="C5552" s="35" t="s">
        <v>458</v>
      </c>
      <c r="D5552" t="s">
        <v>530</v>
      </c>
      <c r="E5552" t="s">
        <v>548</v>
      </c>
      <c r="F5552" s="176" t="n">
        <v>2033</v>
      </c>
      <c r="G5552" s="177" t="n">
        <v>60</v>
      </c>
      <c r="H5552" s="178" t="n">
        <v>14347.849929445</v>
      </c>
      <c r="I5552" s="179" t="n">
        <v>3247717.16056956</v>
      </c>
      <c r="J5552" s="180" t="str">
        <f>IF(I5552&gt;0,H5552/I5552,0)</f>
      </c>
      <c r="K5552" s="181" t="str">
        <f>1-EXP(-J5552)</f>
      </c>
      <c r="L5552" s="182" t="str">
        <f>IF(G5552=30,1,M5551)</f>
      </c>
      <c r="M5552" s="183" t="str">
        <f>L5552*(1-K5552)</f>
      </c>
    </row>
    <row r="5553">
      <c r="A5553" t="s">
        <v>167</v>
      </c>
      <c r="B5553" t="s">
        <v>289</v>
      </c>
      <c r="C5553" s="35" t="s">
        <v>458</v>
      </c>
      <c r="D5553" t="s">
        <v>530</v>
      </c>
      <c r="E5553" t="s">
        <v>548</v>
      </c>
      <c r="F5553" s="176" t="n">
        <v>2033</v>
      </c>
      <c r="G5553" s="177" t="n">
        <v>61</v>
      </c>
      <c r="H5553" s="178" t="n">
        <v>15316.9328498954</v>
      </c>
      <c r="I5553" s="179" t="n">
        <v>3144778.97989581</v>
      </c>
      <c r="J5553" s="180" t="str">
        <f>IF(I5553&gt;0,H5553/I5553,0)</f>
      </c>
      <c r="K5553" s="181" t="str">
        <f>1-EXP(-J5553)</f>
      </c>
      <c r="L5553" s="182" t="str">
        <f>IF(G5553=30,1,M5552)</f>
      </c>
      <c r="M5553" s="183" t="str">
        <f>L5553*(1-K5553)</f>
      </c>
    </row>
    <row r="5554">
      <c r="A5554" t="s">
        <v>167</v>
      </c>
      <c r="B5554" t="s">
        <v>289</v>
      </c>
      <c r="C5554" s="35" t="s">
        <v>458</v>
      </c>
      <c r="D5554" t="s">
        <v>530</v>
      </c>
      <c r="E5554" t="s">
        <v>548</v>
      </c>
      <c r="F5554" s="176" t="n">
        <v>2033</v>
      </c>
      <c r="G5554" s="177" t="n">
        <v>62</v>
      </c>
      <c r="H5554" s="178" t="n">
        <v>16013.3031545627</v>
      </c>
      <c r="I5554" s="179" t="n">
        <v>3051723.11723203</v>
      </c>
      <c r="J5554" s="180" t="str">
        <f>IF(I5554&gt;0,H5554/I5554,0)</f>
      </c>
      <c r="K5554" s="181" t="str">
        <f>1-EXP(-J5554)</f>
      </c>
      <c r="L5554" s="182" t="str">
        <f>IF(G5554=30,1,M5553)</f>
      </c>
      <c r="M5554" s="183" t="str">
        <f>L5554*(1-K5554)</f>
      </c>
    </row>
    <row r="5555">
      <c r="A5555" t="s">
        <v>167</v>
      </c>
      <c r="B5555" t="s">
        <v>289</v>
      </c>
      <c r="C5555" s="35" t="s">
        <v>458</v>
      </c>
      <c r="D5555" t="s">
        <v>530</v>
      </c>
      <c r="E5555" t="s">
        <v>548</v>
      </c>
      <c r="F5555" s="176" t="n">
        <v>2033</v>
      </c>
      <c r="G5555" s="177" t="n">
        <v>63</v>
      </c>
      <c r="H5555" s="178" t="n">
        <v>16726.5657319937</v>
      </c>
      <c r="I5555" s="179" t="n">
        <v>2956244.00456369</v>
      </c>
      <c r="J5555" s="180" t="str">
        <f>IF(I5555&gt;0,H5555/I5555,0)</f>
      </c>
      <c r="K5555" s="181" t="str">
        <f>1-EXP(-J5555)</f>
      </c>
      <c r="L5555" s="182" t="str">
        <f>IF(G5555=30,1,M5554)</f>
      </c>
      <c r="M5555" s="183" t="str">
        <f>L5555*(1-K5555)</f>
      </c>
    </row>
    <row r="5556">
      <c r="A5556" t="s">
        <v>167</v>
      </c>
      <c r="B5556" t="s">
        <v>289</v>
      </c>
      <c r="C5556" s="35" t="s">
        <v>458</v>
      </c>
      <c r="D5556" t="s">
        <v>530</v>
      </c>
      <c r="E5556" t="s">
        <v>548</v>
      </c>
      <c r="F5556" s="176" t="n">
        <v>2033</v>
      </c>
      <c r="G5556" s="177" t="n">
        <v>64</v>
      </c>
      <c r="H5556" s="178" t="n">
        <v>17727.1460019183</v>
      </c>
      <c r="I5556" s="179" t="n">
        <v>2845327.65873741</v>
      </c>
      <c r="J5556" s="180" t="str">
        <f>IF(I5556&gt;0,H5556/I5556,0)</f>
      </c>
      <c r="K5556" s="181" t="str">
        <f>1-EXP(-J5556)</f>
      </c>
      <c r="L5556" s="182" t="str">
        <f>IF(G5556=30,1,M5555)</f>
      </c>
      <c r="M5556" s="183" t="str">
        <f>L5556*(1-K5556)</f>
      </c>
    </row>
    <row r="5557">
      <c r="A5557" t="s">
        <v>167</v>
      </c>
      <c r="B5557" t="s">
        <v>289</v>
      </c>
      <c r="C5557" s="35" t="s">
        <v>458</v>
      </c>
      <c r="D5557" t="s">
        <v>530</v>
      </c>
      <c r="E5557" t="s">
        <v>548</v>
      </c>
      <c r="F5557" s="176" t="n">
        <v>2033</v>
      </c>
      <c r="G5557" s="177" t="n">
        <v>65</v>
      </c>
      <c r="H5557" s="178" t="n">
        <v>18891.6700706181</v>
      </c>
      <c r="I5557" s="179" t="n">
        <v>2726289.50073792</v>
      </c>
      <c r="J5557" s="180" t="str">
        <f>IF(I5557&gt;0,H5557/I5557,0)</f>
      </c>
      <c r="K5557" s="181" t="str">
        <f>1-EXP(-J5557)</f>
      </c>
      <c r="L5557" s="182" t="str">
        <f>IF(G5557=30,1,M5556)</f>
      </c>
      <c r="M5557" s="183" t="str">
        <f>L5557*(1-K5557)</f>
      </c>
    </row>
    <row r="5558">
      <c r="A5558" t="s">
        <v>167</v>
      </c>
      <c r="B5558" t="s">
        <v>289</v>
      </c>
      <c r="C5558" s="35" t="s">
        <v>458</v>
      </c>
      <c r="D5558" t="s">
        <v>530</v>
      </c>
      <c r="E5558" t="s">
        <v>548</v>
      </c>
      <c r="F5558" s="176" t="n">
        <v>2033</v>
      </c>
      <c r="G5558" s="177" t="n">
        <v>66</v>
      </c>
      <c r="H5558" s="178" t="n">
        <v>19554.1856546788</v>
      </c>
      <c r="I5558" s="179" t="n">
        <v>2608568.02851082</v>
      </c>
      <c r="J5558" s="180" t="str">
        <f>IF(I5558&gt;0,H5558/I5558,0)</f>
      </c>
      <c r="K5558" s="181" t="str">
        <f>1-EXP(-J5558)</f>
      </c>
      <c r="L5558" s="182" t="str">
        <f>IF(G5558=30,1,M5557)</f>
      </c>
      <c r="M5558" s="183" t="str">
        <f>L5558*(1-K5558)</f>
      </c>
    </row>
    <row r="5559">
      <c r="A5559" t="s">
        <v>167</v>
      </c>
      <c r="B5559" t="s">
        <v>289</v>
      </c>
      <c r="C5559" s="35" t="s">
        <v>458</v>
      </c>
      <c r="D5559" t="s">
        <v>530</v>
      </c>
      <c r="E5559" t="s">
        <v>548</v>
      </c>
      <c r="F5559" s="176" t="n">
        <v>2033</v>
      </c>
      <c r="G5559" s="177" t="n">
        <v>67</v>
      </c>
      <c r="H5559" s="178" t="n">
        <v>20520.7650867064</v>
      </c>
      <c r="I5559" s="179" t="n">
        <v>2478236.24521353</v>
      </c>
      <c r="J5559" s="180" t="str">
        <f>IF(I5559&gt;0,H5559/I5559,0)</f>
      </c>
      <c r="K5559" s="181" t="str">
        <f>1-EXP(-J5559)</f>
      </c>
      <c r="L5559" s="182" t="str">
        <f>IF(G5559=30,1,M5558)</f>
      </c>
      <c r="M5559" s="183" t="str">
        <f>L5559*(1-K5559)</f>
      </c>
    </row>
    <row r="5560">
      <c r="A5560" t="s">
        <v>167</v>
      </c>
      <c r="B5560" t="s">
        <v>289</v>
      </c>
      <c r="C5560" s="35" t="s">
        <v>458</v>
      </c>
      <c r="D5560" t="s">
        <v>530</v>
      </c>
      <c r="E5560" t="s">
        <v>548</v>
      </c>
      <c r="F5560" s="176" t="n">
        <v>2033</v>
      </c>
      <c r="G5560" s="177" t="n">
        <v>68</v>
      </c>
      <c r="H5560" s="178" t="n">
        <v>21227.5558555101</v>
      </c>
      <c r="I5560" s="179" t="n">
        <v>2336827.17889026</v>
      </c>
      <c r="J5560" s="180" t="str">
        <f>IF(I5560&gt;0,H5560/I5560,0)</f>
      </c>
      <c r="K5560" s="181" t="str">
        <f>1-EXP(-J5560)</f>
      </c>
      <c r="L5560" s="182" t="str">
        <f>IF(G5560=30,1,M5559)</f>
      </c>
      <c r="M5560" s="183" t="str">
        <f>L5560*(1-K5560)</f>
      </c>
    </row>
    <row r="5561">
      <c r="A5561" t="s">
        <v>167</v>
      </c>
      <c r="B5561" t="s">
        <v>289</v>
      </c>
      <c r="C5561" s="35" t="s">
        <v>458</v>
      </c>
      <c r="D5561" t="s">
        <v>530</v>
      </c>
      <c r="E5561" t="s">
        <v>548</v>
      </c>
      <c r="F5561" s="176" t="n">
        <v>2033</v>
      </c>
      <c r="G5561" s="177" t="n">
        <v>69</v>
      </c>
      <c r="H5561" s="178" t="n">
        <v>21212.8891974001</v>
      </c>
      <c r="I5561" s="179" t="n">
        <v>2196897.08946859</v>
      </c>
      <c r="J5561" s="180" t="str">
        <f>IF(I5561&gt;0,H5561/I5561,0)</f>
      </c>
      <c r="K5561" s="181" t="str">
        <f>1-EXP(-J5561)</f>
      </c>
      <c r="L5561" s="182" t="str">
        <f>IF(G5561=30,1,M5560)</f>
      </c>
      <c r="M5561" s="183" t="str">
        <f>L5561*(1-K5561)</f>
      </c>
    </row>
    <row r="5562">
      <c r="A5562" t="s">
        <v>167</v>
      </c>
      <c r="B5562" t="s">
        <v>289</v>
      </c>
      <c r="C5562" s="35" t="s">
        <v>458</v>
      </c>
      <c r="D5562" t="s">
        <v>530</v>
      </c>
      <c r="E5562" t="s">
        <v>548</v>
      </c>
      <c r="F5562" s="176" t="n">
        <v>2034</v>
      </c>
      <c r="G5562" s="177" t="n">
        <v>30</v>
      </c>
      <c r="H5562" s="178" t="n">
        <v>660.884174537855</v>
      </c>
      <c r="I5562" s="179" t="n">
        <v>4392529.48155652</v>
      </c>
      <c r="J5562" s="180" t="str">
        <f>IF(I5562&gt;0,H5562/I5562,0)</f>
      </c>
      <c r="K5562" s="181" t="str">
        <f>1-EXP(-J5562)</f>
      </c>
      <c r="L5562" s="182" t="str">
        <f>IF(G5562=30,1,M5561)</f>
      </c>
      <c r="M5562" s="183" t="str">
        <f>L5562*(1-K5562)</f>
      </c>
    </row>
    <row r="5563">
      <c r="A5563" t="s">
        <v>167</v>
      </c>
      <c r="B5563" t="s">
        <v>289</v>
      </c>
      <c r="C5563" s="35" t="s">
        <v>458</v>
      </c>
      <c r="D5563" t="s">
        <v>530</v>
      </c>
      <c r="E5563" t="s">
        <v>548</v>
      </c>
      <c r="F5563" s="176" t="n">
        <v>2034</v>
      </c>
      <c r="G5563" s="177" t="n">
        <v>31</v>
      </c>
      <c r="H5563" s="178" t="n">
        <v>980.862498069507</v>
      </c>
      <c r="I5563" s="179" t="n">
        <v>4350472.57462196</v>
      </c>
      <c r="J5563" s="180" t="str">
        <f>IF(I5563&gt;0,H5563/I5563,0)</f>
      </c>
      <c r="K5563" s="181" t="str">
        <f>1-EXP(-J5563)</f>
      </c>
      <c r="L5563" s="182" t="str">
        <f>IF(G5563=30,1,M5562)</f>
      </c>
      <c r="M5563" s="183" t="str">
        <f>L5563*(1-K5563)</f>
      </c>
    </row>
    <row r="5564">
      <c r="A5564" t="s">
        <v>167</v>
      </c>
      <c r="B5564" t="s">
        <v>289</v>
      </c>
      <c r="C5564" s="35" t="s">
        <v>458</v>
      </c>
      <c r="D5564" t="s">
        <v>530</v>
      </c>
      <c r="E5564" t="s">
        <v>548</v>
      </c>
      <c r="F5564" s="176" t="n">
        <v>2034</v>
      </c>
      <c r="G5564" s="177" t="n">
        <v>32</v>
      </c>
      <c r="H5564" s="178" t="n">
        <v>1052.67664599952</v>
      </c>
      <c r="I5564" s="179" t="n">
        <v>4331547.03630246</v>
      </c>
      <c r="J5564" s="180" t="str">
        <f>IF(I5564&gt;0,H5564/I5564,0)</f>
      </c>
      <c r="K5564" s="181" t="str">
        <f>1-EXP(-J5564)</f>
      </c>
      <c r="L5564" s="182" t="str">
        <f>IF(G5564=30,1,M5563)</f>
      </c>
      <c r="M5564" s="183" t="str">
        <f>L5564*(1-K5564)</f>
      </c>
    </row>
    <row r="5565">
      <c r="A5565" t="s">
        <v>167</v>
      </c>
      <c r="B5565" t="s">
        <v>289</v>
      </c>
      <c r="C5565" s="35" t="s">
        <v>458</v>
      </c>
      <c r="D5565" t="s">
        <v>530</v>
      </c>
      <c r="E5565" t="s">
        <v>548</v>
      </c>
      <c r="F5565" s="176" t="n">
        <v>2034</v>
      </c>
      <c r="G5565" s="177" t="n">
        <v>33</v>
      </c>
      <c r="H5565" s="178" t="n">
        <v>1136.89089548747</v>
      </c>
      <c r="I5565" s="179" t="n">
        <v>4312737.79321058</v>
      </c>
      <c r="J5565" s="180" t="str">
        <f>IF(I5565&gt;0,H5565/I5565,0)</f>
      </c>
      <c r="K5565" s="181" t="str">
        <f>1-EXP(-J5565)</f>
      </c>
      <c r="L5565" s="182" t="str">
        <f>IF(G5565=30,1,M5564)</f>
      </c>
      <c r="M5565" s="183" t="str">
        <f>L5565*(1-K5565)</f>
      </c>
    </row>
    <row r="5566">
      <c r="A5566" t="s">
        <v>167</v>
      </c>
      <c r="B5566" t="s">
        <v>289</v>
      </c>
      <c r="C5566" s="35" t="s">
        <v>458</v>
      </c>
      <c r="D5566" t="s">
        <v>530</v>
      </c>
      <c r="E5566" t="s">
        <v>548</v>
      </c>
      <c r="F5566" s="176" t="n">
        <v>2034</v>
      </c>
      <c r="G5566" s="177" t="n">
        <v>34</v>
      </c>
      <c r="H5566" s="178" t="n">
        <v>1228.61501078034</v>
      </c>
      <c r="I5566" s="179" t="n">
        <v>4313625.94566504</v>
      </c>
      <c r="J5566" s="180" t="str">
        <f>IF(I5566&gt;0,H5566/I5566,0)</f>
      </c>
      <c r="K5566" s="181" t="str">
        <f>1-EXP(-J5566)</f>
      </c>
      <c r="L5566" s="182" t="str">
        <f>IF(G5566=30,1,M5565)</f>
      </c>
      <c r="M5566" s="183" t="str">
        <f>L5566*(1-K5566)</f>
      </c>
    </row>
    <row r="5567">
      <c r="A5567" t="s">
        <v>167</v>
      </c>
      <c r="B5567" t="s">
        <v>289</v>
      </c>
      <c r="C5567" s="35" t="s">
        <v>458</v>
      </c>
      <c r="D5567" t="s">
        <v>530</v>
      </c>
      <c r="E5567" t="s">
        <v>548</v>
      </c>
      <c r="F5567" s="176" t="n">
        <v>2034</v>
      </c>
      <c r="G5567" s="177" t="n">
        <v>35</v>
      </c>
      <c r="H5567" s="178" t="n">
        <v>1360.66242903934</v>
      </c>
      <c r="I5567" s="179" t="n">
        <v>4353262.09136585</v>
      </c>
      <c r="J5567" s="180" t="str">
        <f>IF(I5567&gt;0,H5567/I5567,0)</f>
      </c>
      <c r="K5567" s="181" t="str">
        <f>1-EXP(-J5567)</f>
      </c>
      <c r="L5567" s="182" t="str">
        <f>IF(G5567=30,1,M5566)</f>
      </c>
      <c r="M5567" s="183" t="str">
        <f>L5567*(1-K5567)</f>
      </c>
    </row>
    <row r="5568">
      <c r="A5568" t="s">
        <v>167</v>
      </c>
      <c r="B5568" t="s">
        <v>289</v>
      </c>
      <c r="C5568" s="35" t="s">
        <v>458</v>
      </c>
      <c r="D5568" t="s">
        <v>530</v>
      </c>
      <c r="E5568" t="s">
        <v>548</v>
      </c>
      <c r="F5568" s="176" t="n">
        <v>2034</v>
      </c>
      <c r="G5568" s="177" t="n">
        <v>36</v>
      </c>
      <c r="H5568" s="178" t="n">
        <v>1790.81220364282</v>
      </c>
      <c r="I5568" s="179" t="n">
        <v>4395390.45194425</v>
      </c>
      <c r="J5568" s="180" t="str">
        <f>IF(I5568&gt;0,H5568/I5568,0)</f>
      </c>
      <c r="K5568" s="181" t="str">
        <f>1-EXP(-J5568)</f>
      </c>
      <c r="L5568" s="182" t="str">
        <f>IF(G5568=30,1,M5567)</f>
      </c>
      <c r="M5568" s="183" t="str">
        <f>L5568*(1-K5568)</f>
      </c>
    </row>
    <row r="5569">
      <c r="A5569" t="s">
        <v>167</v>
      </c>
      <c r="B5569" t="s">
        <v>289</v>
      </c>
      <c r="C5569" s="35" t="s">
        <v>458</v>
      </c>
      <c r="D5569" t="s">
        <v>530</v>
      </c>
      <c r="E5569" t="s">
        <v>548</v>
      </c>
      <c r="F5569" s="176" t="n">
        <v>2034</v>
      </c>
      <c r="G5569" s="177" t="n">
        <v>37</v>
      </c>
      <c r="H5569" s="178" t="n">
        <v>1948.77230122701</v>
      </c>
      <c r="I5569" s="179" t="n">
        <v>4391366.76323261</v>
      </c>
      <c r="J5569" s="180" t="str">
        <f>IF(I5569&gt;0,H5569/I5569,0)</f>
      </c>
      <c r="K5569" s="181" t="str">
        <f>1-EXP(-J5569)</f>
      </c>
      <c r="L5569" s="182" t="str">
        <f>IF(G5569=30,1,M5568)</f>
      </c>
      <c r="M5569" s="183" t="str">
        <f>L5569*(1-K5569)</f>
      </c>
    </row>
    <row r="5570">
      <c r="A5570" t="s">
        <v>167</v>
      </c>
      <c r="B5570" t="s">
        <v>289</v>
      </c>
      <c r="C5570" s="35" t="s">
        <v>458</v>
      </c>
      <c r="D5570" t="s">
        <v>530</v>
      </c>
      <c r="E5570" t="s">
        <v>548</v>
      </c>
      <c r="F5570" s="176" t="n">
        <v>2034</v>
      </c>
      <c r="G5570" s="177" t="n">
        <v>38</v>
      </c>
      <c r="H5570" s="178" t="n">
        <v>2091.83070081847</v>
      </c>
      <c r="I5570" s="179" t="n">
        <v>4328349.43007809</v>
      </c>
      <c r="J5570" s="180" t="str">
        <f>IF(I5570&gt;0,H5570/I5570,0)</f>
      </c>
      <c r="K5570" s="181" t="str">
        <f>1-EXP(-J5570)</f>
      </c>
      <c r="L5570" s="182" t="str">
        <f>IF(G5570=30,1,M5569)</f>
      </c>
      <c r="M5570" s="183" t="str">
        <f>L5570*(1-K5570)</f>
      </c>
    </row>
    <row r="5571">
      <c r="A5571" t="s">
        <v>167</v>
      </c>
      <c r="B5571" t="s">
        <v>289</v>
      </c>
      <c r="C5571" s="35" t="s">
        <v>458</v>
      </c>
      <c r="D5571" t="s">
        <v>530</v>
      </c>
      <c r="E5571" t="s">
        <v>548</v>
      </c>
      <c r="F5571" s="176" t="n">
        <v>2034</v>
      </c>
      <c r="G5571" s="177" t="n">
        <v>39</v>
      </c>
      <c r="H5571" s="178" t="n">
        <v>2167.07386132757</v>
      </c>
      <c r="I5571" s="179" t="n">
        <v>4263161.91968245</v>
      </c>
      <c r="J5571" s="180" t="str">
        <f>IF(I5571&gt;0,H5571/I5571,0)</f>
      </c>
      <c r="K5571" s="181" t="str">
        <f>1-EXP(-J5571)</f>
      </c>
      <c r="L5571" s="182" t="str">
        <f>IF(G5571=30,1,M5570)</f>
      </c>
      <c r="M5571" s="183" t="str">
        <f>L5571*(1-K5571)</f>
      </c>
    </row>
    <row r="5572">
      <c r="A5572" t="s">
        <v>167</v>
      </c>
      <c r="B5572" t="s">
        <v>289</v>
      </c>
      <c r="C5572" s="35" t="s">
        <v>458</v>
      </c>
      <c r="D5572" t="s">
        <v>530</v>
      </c>
      <c r="E5572" t="s">
        <v>548</v>
      </c>
      <c r="F5572" s="176" t="n">
        <v>2034</v>
      </c>
      <c r="G5572" s="177" t="n">
        <v>40</v>
      </c>
      <c r="H5572" s="178" t="n">
        <v>2312.83912646746</v>
      </c>
      <c r="I5572" s="179" t="n">
        <v>4207335.19307601</v>
      </c>
      <c r="J5572" s="180" t="str">
        <f>IF(I5572&gt;0,H5572/I5572,0)</f>
      </c>
      <c r="K5572" s="181" t="str">
        <f>1-EXP(-J5572)</f>
      </c>
      <c r="L5572" s="182" t="str">
        <f>IF(G5572=30,1,M5571)</f>
      </c>
      <c r="M5572" s="183" t="str">
        <f>L5572*(1-K5572)</f>
      </c>
    </row>
    <row r="5573">
      <c r="A5573" t="s">
        <v>167</v>
      </c>
      <c r="B5573" t="s">
        <v>289</v>
      </c>
      <c r="C5573" s="35" t="s">
        <v>458</v>
      </c>
      <c r="D5573" t="s">
        <v>530</v>
      </c>
      <c r="E5573" t="s">
        <v>548</v>
      </c>
      <c r="F5573" s="176" t="n">
        <v>2034</v>
      </c>
      <c r="G5573" s="177" t="n">
        <v>41</v>
      </c>
      <c r="H5573" s="178" t="n">
        <v>2982.9748888569</v>
      </c>
      <c r="I5573" s="179" t="n">
        <v>4153848.65768163</v>
      </c>
      <c r="J5573" s="180" t="str">
        <f>IF(I5573&gt;0,H5573/I5573,0)</f>
      </c>
      <c r="K5573" s="181" t="str">
        <f>1-EXP(-J5573)</f>
      </c>
      <c r="L5573" s="182" t="str">
        <f>IF(G5573=30,1,M5572)</f>
      </c>
      <c r="M5573" s="183" t="str">
        <f>L5573*(1-K5573)</f>
      </c>
    </row>
    <row r="5574">
      <c r="A5574" t="s">
        <v>167</v>
      </c>
      <c r="B5574" t="s">
        <v>289</v>
      </c>
      <c r="C5574" s="35" t="s">
        <v>458</v>
      </c>
      <c r="D5574" t="s">
        <v>530</v>
      </c>
      <c r="E5574" t="s">
        <v>548</v>
      </c>
      <c r="F5574" s="176" t="n">
        <v>2034</v>
      </c>
      <c r="G5574" s="177" t="n">
        <v>42</v>
      </c>
      <c r="H5574" s="178" t="n">
        <v>3273.50496909284</v>
      </c>
      <c r="I5574" s="179" t="n">
        <v>4135086.69686621</v>
      </c>
      <c r="J5574" s="180" t="str">
        <f>IF(I5574&gt;0,H5574/I5574,0)</f>
      </c>
      <c r="K5574" s="181" t="str">
        <f>1-EXP(-J5574)</f>
      </c>
      <c r="L5574" s="182" t="str">
        <f>IF(G5574=30,1,M5573)</f>
      </c>
      <c r="M5574" s="183" t="str">
        <f>L5574*(1-K5574)</f>
      </c>
    </row>
    <row r="5575">
      <c r="A5575" t="s">
        <v>167</v>
      </c>
      <c r="B5575" t="s">
        <v>289</v>
      </c>
      <c r="C5575" s="35" t="s">
        <v>458</v>
      </c>
      <c r="D5575" t="s">
        <v>530</v>
      </c>
      <c r="E5575" t="s">
        <v>548</v>
      </c>
      <c r="F5575" s="176" t="n">
        <v>2034</v>
      </c>
      <c r="G5575" s="177" t="n">
        <v>43</v>
      </c>
      <c r="H5575" s="178" t="n">
        <v>3631.82910603784</v>
      </c>
      <c r="I5575" s="179" t="n">
        <v>4110292.19784087</v>
      </c>
      <c r="J5575" s="180" t="str">
        <f>IF(I5575&gt;0,H5575/I5575,0)</f>
      </c>
      <c r="K5575" s="181" t="str">
        <f>1-EXP(-J5575)</f>
      </c>
      <c r="L5575" s="182" t="str">
        <f>IF(G5575=30,1,M5574)</f>
      </c>
      <c r="M5575" s="183" t="str">
        <f>L5575*(1-K5575)</f>
      </c>
    </row>
    <row r="5576">
      <c r="A5576" t="s">
        <v>167</v>
      </c>
      <c r="B5576" t="s">
        <v>289</v>
      </c>
      <c r="C5576" s="35" t="s">
        <v>458</v>
      </c>
      <c r="D5576" t="s">
        <v>530</v>
      </c>
      <c r="E5576" t="s">
        <v>548</v>
      </c>
      <c r="F5576" s="176" t="n">
        <v>2034</v>
      </c>
      <c r="G5576" s="177" t="n">
        <v>44</v>
      </c>
      <c r="H5576" s="178" t="n">
        <v>3808.66094398936</v>
      </c>
      <c r="I5576" s="179" t="n">
        <v>4088592.52604118</v>
      </c>
      <c r="J5576" s="180" t="str">
        <f>IF(I5576&gt;0,H5576/I5576,0)</f>
      </c>
      <c r="K5576" s="181" t="str">
        <f>1-EXP(-J5576)</f>
      </c>
      <c r="L5576" s="182" t="str">
        <f>IF(G5576=30,1,M5575)</f>
      </c>
      <c r="M5576" s="183" t="str">
        <f>L5576*(1-K5576)</f>
      </c>
    </row>
    <row r="5577">
      <c r="A5577" t="s">
        <v>167</v>
      </c>
      <c r="B5577" t="s">
        <v>289</v>
      </c>
      <c r="C5577" s="35" t="s">
        <v>458</v>
      </c>
      <c r="D5577" t="s">
        <v>530</v>
      </c>
      <c r="E5577" t="s">
        <v>548</v>
      </c>
      <c r="F5577" s="176" t="n">
        <v>2034</v>
      </c>
      <c r="G5577" s="177" t="n">
        <v>45</v>
      </c>
      <c r="H5577" s="178" t="n">
        <v>4139.48090016945</v>
      </c>
      <c r="I5577" s="179" t="n">
        <v>4089408.321537</v>
      </c>
      <c r="J5577" s="180" t="str">
        <f>IF(I5577&gt;0,H5577/I5577,0)</f>
      </c>
      <c r="K5577" s="181" t="str">
        <f>1-EXP(-J5577)</f>
      </c>
      <c r="L5577" s="182" t="str">
        <f>IF(G5577=30,1,M5576)</f>
      </c>
      <c r="M5577" s="183" t="str">
        <f>L5577*(1-K5577)</f>
      </c>
    </row>
    <row r="5578">
      <c r="A5578" t="s">
        <v>167</v>
      </c>
      <c r="B5578" t="s">
        <v>289</v>
      </c>
      <c r="C5578" s="35" t="s">
        <v>458</v>
      </c>
      <c r="D5578" t="s">
        <v>530</v>
      </c>
      <c r="E5578" t="s">
        <v>548</v>
      </c>
      <c r="F5578" s="176" t="n">
        <v>2034</v>
      </c>
      <c r="G5578" s="177" t="n">
        <v>46</v>
      </c>
      <c r="H5578" s="178" t="n">
        <v>5222.80125586982</v>
      </c>
      <c r="I5578" s="179" t="n">
        <v>4044236.31288772</v>
      </c>
      <c r="J5578" s="180" t="str">
        <f>IF(I5578&gt;0,H5578/I5578,0)</f>
      </c>
      <c r="K5578" s="181" t="str">
        <f>1-EXP(-J5578)</f>
      </c>
      <c r="L5578" s="182" t="str">
        <f>IF(G5578=30,1,M5577)</f>
      </c>
      <c r="M5578" s="183" t="str">
        <f>L5578*(1-K5578)</f>
      </c>
    </row>
    <row r="5579">
      <c r="A5579" t="s">
        <v>167</v>
      </c>
      <c r="B5579" t="s">
        <v>289</v>
      </c>
      <c r="C5579" s="35" t="s">
        <v>458</v>
      </c>
      <c r="D5579" t="s">
        <v>530</v>
      </c>
      <c r="E5579" t="s">
        <v>548</v>
      </c>
      <c r="F5579" s="176" t="n">
        <v>2034</v>
      </c>
      <c r="G5579" s="177" t="n">
        <v>47</v>
      </c>
      <c r="H5579" s="178" t="n">
        <v>5750.00654850175</v>
      </c>
      <c r="I5579" s="179" t="n">
        <v>3990320.39004125</v>
      </c>
      <c r="J5579" s="180" t="str">
        <f>IF(I5579&gt;0,H5579/I5579,0)</f>
      </c>
      <c r="K5579" s="181" t="str">
        <f>1-EXP(-J5579)</f>
      </c>
      <c r="L5579" s="182" t="str">
        <f>IF(G5579=30,1,M5578)</f>
      </c>
      <c r="M5579" s="183" t="str">
        <f>L5579*(1-K5579)</f>
      </c>
    </row>
    <row r="5580">
      <c r="A5580" t="s">
        <v>167</v>
      </c>
      <c r="B5580" t="s">
        <v>289</v>
      </c>
      <c r="C5580" s="35" t="s">
        <v>458</v>
      </c>
      <c r="D5580" t="s">
        <v>530</v>
      </c>
      <c r="E5580" t="s">
        <v>548</v>
      </c>
      <c r="F5580" s="176" t="n">
        <v>2034</v>
      </c>
      <c r="G5580" s="177" t="n">
        <v>48</v>
      </c>
      <c r="H5580" s="178" t="n">
        <v>6448.65185437943</v>
      </c>
      <c r="I5580" s="179" t="n">
        <v>3996812.83504694</v>
      </c>
      <c r="J5580" s="180" t="str">
        <f>IF(I5580&gt;0,H5580/I5580,0)</f>
      </c>
      <c r="K5580" s="181" t="str">
        <f>1-EXP(-J5580)</f>
      </c>
      <c r="L5580" s="182" t="str">
        <f>IF(G5580=30,1,M5579)</f>
      </c>
      <c r="M5580" s="183" t="str">
        <f>L5580*(1-K5580)</f>
      </c>
    </row>
    <row r="5581">
      <c r="A5581" t="s">
        <v>167</v>
      </c>
      <c r="B5581" t="s">
        <v>289</v>
      </c>
      <c r="C5581" s="35" t="s">
        <v>458</v>
      </c>
      <c r="D5581" t="s">
        <v>530</v>
      </c>
      <c r="E5581" t="s">
        <v>548</v>
      </c>
      <c r="F5581" s="176" t="n">
        <v>2034</v>
      </c>
      <c r="G5581" s="177" t="n">
        <v>49</v>
      </c>
      <c r="H5581" s="178" t="n">
        <v>7126.4983374977</v>
      </c>
      <c r="I5581" s="179" t="n">
        <v>4058429.1910615</v>
      </c>
      <c r="J5581" s="180" t="str">
        <f>IF(I5581&gt;0,H5581/I5581,0)</f>
      </c>
      <c r="K5581" s="181" t="str">
        <f>1-EXP(-J5581)</f>
      </c>
      <c r="L5581" s="182" t="str">
        <f>IF(G5581=30,1,M5580)</f>
      </c>
      <c r="M5581" s="183" t="str">
        <f>L5581*(1-K5581)</f>
      </c>
    </row>
    <row r="5582">
      <c r="A5582" t="s">
        <v>167</v>
      </c>
      <c r="B5582" t="s">
        <v>289</v>
      </c>
      <c r="C5582" s="35" t="s">
        <v>458</v>
      </c>
      <c r="D5582" t="s">
        <v>530</v>
      </c>
      <c r="E5582" t="s">
        <v>548</v>
      </c>
      <c r="F5582" s="176" t="n">
        <v>2034</v>
      </c>
      <c r="G5582" s="177" t="n">
        <v>50</v>
      </c>
      <c r="H5582" s="178" t="n">
        <v>7852.68518115187</v>
      </c>
      <c r="I5582" s="179" t="n">
        <v>4078225.71841633</v>
      </c>
      <c r="J5582" s="180" t="str">
        <f>IF(I5582&gt;0,H5582/I5582,0)</f>
      </c>
      <c r="K5582" s="181" t="str">
        <f>1-EXP(-J5582)</f>
      </c>
      <c r="L5582" s="182" t="str">
        <f>IF(G5582=30,1,M5581)</f>
      </c>
      <c r="M5582" s="183" t="str">
        <f>L5582*(1-K5582)</f>
      </c>
    </row>
    <row r="5583">
      <c r="A5583" t="s">
        <v>167</v>
      </c>
      <c r="B5583" t="s">
        <v>289</v>
      </c>
      <c r="C5583" s="35" t="s">
        <v>458</v>
      </c>
      <c r="D5583" t="s">
        <v>530</v>
      </c>
      <c r="E5583" t="s">
        <v>548</v>
      </c>
      <c r="F5583" s="176" t="n">
        <v>2034</v>
      </c>
      <c r="G5583" s="177" t="n">
        <v>51</v>
      </c>
      <c r="H5583" s="178" t="n">
        <v>8850.54751328355</v>
      </c>
      <c r="I5583" s="179" t="n">
        <v>4039989.0871226</v>
      </c>
      <c r="J5583" s="180" t="str">
        <f>IF(I5583&gt;0,H5583/I5583,0)</f>
      </c>
      <c r="K5583" s="181" t="str">
        <f>1-EXP(-J5583)</f>
      </c>
      <c r="L5583" s="182" t="str">
        <f>IF(G5583=30,1,M5582)</f>
      </c>
      <c r="M5583" s="183" t="str">
        <f>L5583*(1-K5583)</f>
      </c>
    </row>
    <row r="5584">
      <c r="A5584" t="s">
        <v>167</v>
      </c>
      <c r="B5584" t="s">
        <v>289</v>
      </c>
      <c r="C5584" s="35" t="s">
        <v>458</v>
      </c>
      <c r="D5584" t="s">
        <v>530</v>
      </c>
      <c r="E5584" t="s">
        <v>548</v>
      </c>
      <c r="F5584" s="176" t="n">
        <v>2034</v>
      </c>
      <c r="G5584" s="177" t="n">
        <v>52</v>
      </c>
      <c r="H5584" s="178" t="n">
        <v>9378.50716199975</v>
      </c>
      <c r="I5584" s="179" t="n">
        <v>3977320.82730739</v>
      </c>
      <c r="J5584" s="180" t="str">
        <f>IF(I5584&gt;0,H5584/I5584,0)</f>
      </c>
      <c r="K5584" s="181" t="str">
        <f>1-EXP(-J5584)</f>
      </c>
      <c r="L5584" s="182" t="str">
        <f>IF(G5584=30,1,M5583)</f>
      </c>
      <c r="M5584" s="183" t="str">
        <f>L5584*(1-K5584)</f>
      </c>
    </row>
    <row r="5585">
      <c r="A5585" t="s">
        <v>167</v>
      </c>
      <c r="B5585" t="s">
        <v>289</v>
      </c>
      <c r="C5585" s="35" t="s">
        <v>458</v>
      </c>
      <c r="D5585" t="s">
        <v>530</v>
      </c>
      <c r="E5585" t="s">
        <v>548</v>
      </c>
      <c r="F5585" s="176" t="n">
        <v>2034</v>
      </c>
      <c r="G5585" s="177" t="n">
        <v>53</v>
      </c>
      <c r="H5585" s="178" t="n">
        <v>9869.11631311571</v>
      </c>
      <c r="I5585" s="179" t="n">
        <v>3907460.92959733</v>
      </c>
      <c r="J5585" s="180" t="str">
        <f>IF(I5585&gt;0,H5585/I5585,0)</f>
      </c>
      <c r="K5585" s="181" t="str">
        <f>1-EXP(-J5585)</f>
      </c>
      <c r="L5585" s="182" t="str">
        <f>IF(G5585=30,1,M5584)</f>
      </c>
      <c r="M5585" s="183" t="str">
        <f>L5585*(1-K5585)</f>
      </c>
    </row>
    <row r="5586">
      <c r="A5586" t="s">
        <v>167</v>
      </c>
      <c r="B5586" t="s">
        <v>289</v>
      </c>
      <c r="C5586" s="35" t="s">
        <v>458</v>
      </c>
      <c r="D5586" t="s">
        <v>530</v>
      </c>
      <c r="E5586" t="s">
        <v>548</v>
      </c>
      <c r="F5586" s="176" t="n">
        <v>2034</v>
      </c>
      <c r="G5586" s="177" t="n">
        <v>54</v>
      </c>
      <c r="H5586" s="178" t="n">
        <v>10478.1751701949</v>
      </c>
      <c r="I5586" s="179" t="n">
        <v>3842458.50258926</v>
      </c>
      <c r="J5586" s="180" t="str">
        <f>IF(I5586&gt;0,H5586/I5586,0)</f>
      </c>
      <c r="K5586" s="181" t="str">
        <f>1-EXP(-J5586)</f>
      </c>
      <c r="L5586" s="182" t="str">
        <f>IF(G5586=30,1,M5585)</f>
      </c>
      <c r="M5586" s="183" t="str">
        <f>L5586*(1-K5586)</f>
      </c>
    </row>
    <row r="5587">
      <c r="A5587" t="s">
        <v>167</v>
      </c>
      <c r="B5587" t="s">
        <v>289</v>
      </c>
      <c r="C5587" s="35" t="s">
        <v>458</v>
      </c>
      <c r="D5587" t="s">
        <v>530</v>
      </c>
      <c r="E5587" t="s">
        <v>548</v>
      </c>
      <c r="F5587" s="176" t="n">
        <v>2034</v>
      </c>
      <c r="G5587" s="177" t="n">
        <v>55</v>
      </c>
      <c r="H5587" s="178" t="n">
        <v>11151.832998666</v>
      </c>
      <c r="I5587" s="179" t="n">
        <v>3763685.16358373</v>
      </c>
      <c r="J5587" s="180" t="str">
        <f>IF(I5587&gt;0,H5587/I5587,0)</f>
      </c>
      <c r="K5587" s="181" t="str">
        <f>1-EXP(-J5587)</f>
      </c>
      <c r="L5587" s="182" t="str">
        <f>IF(G5587=30,1,M5586)</f>
      </c>
      <c r="M5587" s="183" t="str">
        <f>L5587*(1-K5587)</f>
      </c>
    </row>
    <row r="5588">
      <c r="A5588" t="s">
        <v>167</v>
      </c>
      <c r="B5588" t="s">
        <v>289</v>
      </c>
      <c r="C5588" s="35" t="s">
        <v>458</v>
      </c>
      <c r="D5588" t="s">
        <v>530</v>
      </c>
      <c r="E5588" t="s">
        <v>548</v>
      </c>
      <c r="F5588" s="176" t="n">
        <v>2034</v>
      </c>
      <c r="G5588" s="177" t="n">
        <v>56</v>
      </c>
      <c r="H5588" s="178" t="n">
        <v>11849.1768795411</v>
      </c>
      <c r="I5588" s="179" t="n">
        <v>3660794.83258278</v>
      </c>
      <c r="J5588" s="180" t="str">
        <f>IF(I5588&gt;0,H5588/I5588,0)</f>
      </c>
      <c r="K5588" s="181" t="str">
        <f>1-EXP(-J5588)</f>
      </c>
      <c r="L5588" s="182" t="str">
        <f>IF(G5588=30,1,M5587)</f>
      </c>
      <c r="M5588" s="183" t="str">
        <f>L5588*(1-K5588)</f>
      </c>
    </row>
    <row r="5589">
      <c r="A5589" t="s">
        <v>167</v>
      </c>
      <c r="B5589" t="s">
        <v>289</v>
      </c>
      <c r="C5589" s="35" t="s">
        <v>458</v>
      </c>
      <c r="D5589" t="s">
        <v>530</v>
      </c>
      <c r="E5589" t="s">
        <v>548</v>
      </c>
      <c r="F5589" s="176" t="n">
        <v>2034</v>
      </c>
      <c r="G5589" s="177" t="n">
        <v>57</v>
      </c>
      <c r="H5589" s="178" t="n">
        <v>12577.6119936832</v>
      </c>
      <c r="I5589" s="179" t="n">
        <v>3561544.30759711</v>
      </c>
      <c r="J5589" s="180" t="str">
        <f>IF(I5589&gt;0,H5589/I5589,0)</f>
      </c>
      <c r="K5589" s="181" t="str">
        <f>1-EXP(-J5589)</f>
      </c>
      <c r="L5589" s="182" t="str">
        <f>IF(G5589=30,1,M5588)</f>
      </c>
      <c r="M5589" s="183" t="str">
        <f>L5589*(1-K5589)</f>
      </c>
    </row>
    <row r="5590">
      <c r="A5590" t="s">
        <v>167</v>
      </c>
      <c r="B5590" t="s">
        <v>289</v>
      </c>
      <c r="C5590" s="35" t="s">
        <v>458</v>
      </c>
      <c r="D5590" t="s">
        <v>530</v>
      </c>
      <c r="E5590" t="s">
        <v>548</v>
      </c>
      <c r="F5590" s="176" t="n">
        <v>2034</v>
      </c>
      <c r="G5590" s="177" t="n">
        <v>58</v>
      </c>
      <c r="H5590" s="178" t="n">
        <v>13478.4093399752</v>
      </c>
      <c r="I5590" s="179" t="n">
        <v>3475939.91510054</v>
      </c>
      <c r="J5590" s="180" t="str">
        <f>IF(I5590&gt;0,H5590/I5590,0)</f>
      </c>
      <c r="K5590" s="181" t="str">
        <f>1-EXP(-J5590)</f>
      </c>
      <c r="L5590" s="182" t="str">
        <f>IF(G5590=30,1,M5589)</f>
      </c>
      <c r="M5590" s="183" t="str">
        <f>L5590*(1-K5590)</f>
      </c>
    </row>
    <row r="5591">
      <c r="A5591" t="s">
        <v>167</v>
      </c>
      <c r="B5591" t="s">
        <v>289</v>
      </c>
      <c r="C5591" s="35" t="s">
        <v>458</v>
      </c>
      <c r="D5591" t="s">
        <v>530</v>
      </c>
      <c r="E5591" t="s">
        <v>548</v>
      </c>
      <c r="F5591" s="176" t="n">
        <v>2034</v>
      </c>
      <c r="G5591" s="177" t="n">
        <v>59</v>
      </c>
      <c r="H5591" s="178" t="n">
        <v>13730.1007912101</v>
      </c>
      <c r="I5591" s="179" t="n">
        <v>3377530.62431904</v>
      </c>
      <c r="J5591" s="180" t="str">
        <f>IF(I5591&gt;0,H5591/I5591,0)</f>
      </c>
      <c r="K5591" s="181" t="str">
        <f>1-EXP(-J5591)</f>
      </c>
      <c r="L5591" s="182" t="str">
        <f>IF(G5591=30,1,M5590)</f>
      </c>
      <c r="M5591" s="183" t="str">
        <f>L5591*(1-K5591)</f>
      </c>
    </row>
    <row r="5592">
      <c r="A5592" t="s">
        <v>167</v>
      </c>
      <c r="B5592" t="s">
        <v>289</v>
      </c>
      <c r="C5592" s="35" t="s">
        <v>458</v>
      </c>
      <c r="D5592" t="s">
        <v>530</v>
      </c>
      <c r="E5592" t="s">
        <v>548</v>
      </c>
      <c r="F5592" s="176" t="n">
        <v>2034</v>
      </c>
      <c r="G5592" s="177" t="n">
        <v>60</v>
      </c>
      <c r="H5592" s="178" t="n">
        <v>14293.8256172878</v>
      </c>
      <c r="I5592" s="179" t="n">
        <v>3293422.37040364</v>
      </c>
      <c r="J5592" s="180" t="str">
        <f>IF(I5592&gt;0,H5592/I5592,0)</f>
      </c>
      <c r="K5592" s="181" t="str">
        <f>1-EXP(-J5592)</f>
      </c>
      <c r="L5592" s="182" t="str">
        <f>IF(G5592=30,1,M5591)</f>
      </c>
      <c r="M5592" s="183" t="str">
        <f>L5592*(1-K5592)</f>
      </c>
    </row>
    <row r="5593">
      <c r="A5593" t="s">
        <v>167</v>
      </c>
      <c r="B5593" t="s">
        <v>289</v>
      </c>
      <c r="C5593" s="35" t="s">
        <v>458</v>
      </c>
      <c r="D5593" t="s">
        <v>530</v>
      </c>
      <c r="E5593" t="s">
        <v>548</v>
      </c>
      <c r="F5593" s="176" t="n">
        <v>2034</v>
      </c>
      <c r="G5593" s="177" t="n">
        <v>61</v>
      </c>
      <c r="H5593" s="178" t="n">
        <v>15354.6072063</v>
      </c>
      <c r="I5593" s="179" t="n">
        <v>3208865.8950045</v>
      </c>
      <c r="J5593" s="180" t="str">
        <f>IF(I5593&gt;0,H5593/I5593,0)</f>
      </c>
      <c r="K5593" s="181" t="str">
        <f>1-EXP(-J5593)</f>
      </c>
      <c r="L5593" s="182" t="str">
        <f>IF(G5593=30,1,M5592)</f>
      </c>
      <c r="M5593" s="183" t="str">
        <f>L5593*(1-K5593)</f>
      </c>
    </row>
    <row r="5594">
      <c r="A5594" t="s">
        <v>167</v>
      </c>
      <c r="B5594" t="s">
        <v>289</v>
      </c>
      <c r="C5594" s="35" t="s">
        <v>458</v>
      </c>
      <c r="D5594" t="s">
        <v>530</v>
      </c>
      <c r="E5594" t="s">
        <v>548</v>
      </c>
      <c r="F5594" s="176" t="n">
        <v>2034</v>
      </c>
      <c r="G5594" s="177" t="n">
        <v>62</v>
      </c>
      <c r="H5594" s="178" t="n">
        <v>16046.3118564983</v>
      </c>
      <c r="I5594" s="179" t="n">
        <v>3103770.73666436</v>
      </c>
      <c r="J5594" s="180" t="str">
        <f>IF(I5594&gt;0,H5594/I5594,0)</f>
      </c>
      <c r="K5594" s="181" t="str">
        <f>1-EXP(-J5594)</f>
      </c>
      <c r="L5594" s="182" t="str">
        <f>IF(G5594=30,1,M5593)</f>
      </c>
      <c r="M5594" s="183" t="str">
        <f>L5594*(1-K5594)</f>
      </c>
    </row>
    <row r="5595">
      <c r="A5595" t="s">
        <v>167</v>
      </c>
      <c r="B5595" t="s">
        <v>289</v>
      </c>
      <c r="C5595" s="35" t="s">
        <v>458</v>
      </c>
      <c r="D5595" t="s">
        <v>530</v>
      </c>
      <c r="E5595" t="s">
        <v>548</v>
      </c>
      <c r="F5595" s="176" t="n">
        <v>2034</v>
      </c>
      <c r="G5595" s="177" t="n">
        <v>63</v>
      </c>
      <c r="H5595" s="178" t="n">
        <v>16784.6820271472</v>
      </c>
      <c r="I5595" s="179" t="n">
        <v>3008442.49576602</v>
      </c>
      <c r="J5595" s="180" t="str">
        <f>IF(I5595&gt;0,H5595/I5595,0)</f>
      </c>
      <c r="K5595" s="181" t="str">
        <f>1-EXP(-J5595)</f>
      </c>
      <c r="L5595" s="182" t="str">
        <f>IF(G5595=30,1,M5594)</f>
      </c>
      <c r="M5595" s="183" t="str">
        <f>L5595*(1-K5595)</f>
      </c>
    </row>
    <row r="5596">
      <c r="A5596" t="s">
        <v>167</v>
      </c>
      <c r="B5596" t="s">
        <v>289</v>
      </c>
      <c r="C5596" s="35" t="s">
        <v>458</v>
      </c>
      <c r="D5596" t="s">
        <v>530</v>
      </c>
      <c r="E5596" t="s">
        <v>548</v>
      </c>
      <c r="F5596" s="176" t="n">
        <v>2034</v>
      </c>
      <c r="G5596" s="177" t="n">
        <v>64</v>
      </c>
      <c r="H5596" s="178" t="n">
        <v>17827.9775747449</v>
      </c>
      <c r="I5596" s="179" t="n">
        <v>2910613.68563819</v>
      </c>
      <c r="J5596" s="180" t="str">
        <f>IF(I5596&gt;0,H5596/I5596,0)</f>
      </c>
      <c r="K5596" s="181" t="str">
        <f>1-EXP(-J5596)</f>
      </c>
      <c r="L5596" s="182" t="str">
        <f>IF(G5596=30,1,M5595)</f>
      </c>
      <c r="M5596" s="183" t="str">
        <f>L5596*(1-K5596)</f>
      </c>
    </row>
    <row r="5597">
      <c r="A5597" t="s">
        <v>167</v>
      </c>
      <c r="B5597" t="s">
        <v>289</v>
      </c>
      <c r="C5597" s="35" t="s">
        <v>458</v>
      </c>
      <c r="D5597" t="s">
        <v>530</v>
      </c>
      <c r="E5597" t="s">
        <v>548</v>
      </c>
      <c r="F5597" s="176" t="n">
        <v>2034</v>
      </c>
      <c r="G5597" s="177" t="n">
        <v>65</v>
      </c>
      <c r="H5597" s="178" t="n">
        <v>18768.2958008268</v>
      </c>
      <c r="I5597" s="179" t="n">
        <v>2797138.53889066</v>
      </c>
      <c r="J5597" s="180" t="str">
        <f>IF(I5597&gt;0,H5597/I5597,0)</f>
      </c>
      <c r="K5597" s="181" t="str">
        <f>1-EXP(-J5597)</f>
      </c>
      <c r="L5597" s="182" t="str">
        <f>IF(G5597=30,1,M5596)</f>
      </c>
      <c r="M5597" s="183" t="str">
        <f>L5597*(1-K5597)</f>
      </c>
    </row>
    <row r="5598">
      <c r="A5598" t="s">
        <v>167</v>
      </c>
      <c r="B5598" t="s">
        <v>289</v>
      </c>
      <c r="C5598" s="35" t="s">
        <v>458</v>
      </c>
      <c r="D5598" t="s">
        <v>530</v>
      </c>
      <c r="E5598" t="s">
        <v>548</v>
      </c>
      <c r="F5598" s="176" t="n">
        <v>2034</v>
      </c>
      <c r="G5598" s="177" t="n">
        <v>66</v>
      </c>
      <c r="H5598" s="178" t="n">
        <v>19411.2268643914</v>
      </c>
      <c r="I5598" s="179" t="n">
        <v>2675435.22346156</v>
      </c>
      <c r="J5598" s="180" t="str">
        <f>IF(I5598&gt;0,H5598/I5598,0)</f>
      </c>
      <c r="K5598" s="181" t="str">
        <f>1-EXP(-J5598)</f>
      </c>
      <c r="L5598" s="182" t="str">
        <f>IF(G5598=30,1,M5597)</f>
      </c>
      <c r="M5598" s="183" t="str">
        <f>L5598*(1-K5598)</f>
      </c>
    </row>
    <row r="5599">
      <c r="A5599" t="s">
        <v>167</v>
      </c>
      <c r="B5599" t="s">
        <v>289</v>
      </c>
      <c r="C5599" s="35" t="s">
        <v>458</v>
      </c>
      <c r="D5599" t="s">
        <v>530</v>
      </c>
      <c r="E5599" t="s">
        <v>548</v>
      </c>
      <c r="F5599" s="176" t="n">
        <v>2034</v>
      </c>
      <c r="G5599" s="177" t="n">
        <v>67</v>
      </c>
      <c r="H5599" s="178" t="n">
        <v>20471.6932587151</v>
      </c>
      <c r="I5599" s="179" t="n">
        <v>2554729.71755579</v>
      </c>
      <c r="J5599" s="180" t="str">
        <f>IF(I5599&gt;0,H5599/I5599,0)</f>
      </c>
      <c r="K5599" s="181" t="str">
        <f>1-EXP(-J5599)</f>
      </c>
      <c r="L5599" s="182" t="str">
        <f>IF(G5599=30,1,M5598)</f>
      </c>
      <c r="M5599" s="183" t="str">
        <f>L5599*(1-K5599)</f>
      </c>
    </row>
    <row r="5600">
      <c r="A5600" t="s">
        <v>167</v>
      </c>
      <c r="B5600" t="s">
        <v>289</v>
      </c>
      <c r="C5600" s="35" t="s">
        <v>458</v>
      </c>
      <c r="D5600" t="s">
        <v>530</v>
      </c>
      <c r="E5600" t="s">
        <v>548</v>
      </c>
      <c r="F5600" s="176" t="n">
        <v>2034</v>
      </c>
      <c r="G5600" s="177" t="n">
        <v>68</v>
      </c>
      <c r="H5600" s="178" t="n">
        <v>21316.3030700412</v>
      </c>
      <c r="I5600" s="179" t="n">
        <v>2422019.95688012</v>
      </c>
      <c r="J5600" s="180" t="str">
        <f>IF(I5600&gt;0,H5600/I5600,0)</f>
      </c>
      <c r="K5600" s="181" t="str">
        <f>1-EXP(-J5600)</f>
      </c>
      <c r="L5600" s="182" t="str">
        <f>IF(G5600=30,1,M5599)</f>
      </c>
      <c r="M5600" s="183" t="str">
        <f>L5600*(1-K5600)</f>
      </c>
    </row>
    <row r="5601">
      <c r="A5601" t="s">
        <v>167</v>
      </c>
      <c r="B5601" t="s">
        <v>289</v>
      </c>
      <c r="C5601" s="35" t="s">
        <v>458</v>
      </c>
      <c r="D5601" t="s">
        <v>530</v>
      </c>
      <c r="E5601" t="s">
        <v>548</v>
      </c>
      <c r="F5601" s="176" t="n">
        <v>2034</v>
      </c>
      <c r="G5601" s="177" t="n">
        <v>69</v>
      </c>
      <c r="H5601" s="178" t="n">
        <v>21285.7956230724</v>
      </c>
      <c r="I5601" s="179" t="n">
        <v>2278702.18782871</v>
      </c>
      <c r="J5601" s="180" t="str">
        <f>IF(I5601&gt;0,H5601/I5601,0)</f>
      </c>
      <c r="K5601" s="181" t="str">
        <f>1-EXP(-J5601)</f>
      </c>
      <c r="L5601" s="182" t="str">
        <f>IF(G5601=30,1,M5600)</f>
      </c>
      <c r="M5601" s="183" t="str">
        <f>L5601*(1-K5601)</f>
      </c>
    </row>
    <row r="5602">
      <c r="A5602" t="s">
        <v>167</v>
      </c>
      <c r="B5602" t="s">
        <v>289</v>
      </c>
      <c r="C5602" s="35" t="s">
        <v>458</v>
      </c>
      <c r="D5602" t="s">
        <v>530</v>
      </c>
      <c r="E5602" t="s">
        <v>548</v>
      </c>
      <c r="F5602" s="176" t="n">
        <v>2035</v>
      </c>
      <c r="G5602" s="177" t="n">
        <v>30</v>
      </c>
      <c r="H5602" s="178" t="n">
        <v>664.63884651621</v>
      </c>
      <c r="I5602" s="179" t="n">
        <v>4483957.70399678</v>
      </c>
      <c r="J5602" s="180" t="str">
        <f>IF(I5602&gt;0,H5602/I5602,0)</f>
      </c>
      <c r="K5602" s="181" t="str">
        <f>1-EXP(-J5602)</f>
      </c>
      <c r="L5602" s="182" t="str">
        <f>IF(G5602=30,1,M5601)</f>
      </c>
      <c r="M5602" s="183" t="str">
        <f>L5602*(1-K5602)</f>
      </c>
    </row>
    <row r="5603">
      <c r="A5603" t="s">
        <v>167</v>
      </c>
      <c r="B5603" t="s">
        <v>289</v>
      </c>
      <c r="C5603" s="35" t="s">
        <v>458</v>
      </c>
      <c r="D5603" t="s">
        <v>530</v>
      </c>
      <c r="E5603" t="s">
        <v>548</v>
      </c>
      <c r="F5603" s="176" t="n">
        <v>2035</v>
      </c>
      <c r="G5603" s="177" t="n">
        <v>31</v>
      </c>
      <c r="H5603" s="178" t="n">
        <v>948.697348080289</v>
      </c>
      <c r="I5603" s="179" t="n">
        <v>4387125.84831051</v>
      </c>
      <c r="J5603" s="180" t="str">
        <f>IF(I5603&gt;0,H5603/I5603,0)</f>
      </c>
      <c r="K5603" s="181" t="str">
        <f>1-EXP(-J5603)</f>
      </c>
      <c r="L5603" s="182" t="str">
        <f>IF(G5603=30,1,M5602)</f>
      </c>
      <c r="M5603" s="183" t="str">
        <f>L5603*(1-K5603)</f>
      </c>
    </row>
    <row r="5604">
      <c r="A5604" t="s">
        <v>167</v>
      </c>
      <c r="B5604" t="s">
        <v>289</v>
      </c>
      <c r="C5604" s="35" t="s">
        <v>458</v>
      </c>
      <c r="D5604" t="s">
        <v>530</v>
      </c>
      <c r="E5604" t="s">
        <v>548</v>
      </c>
      <c r="F5604" s="176" t="n">
        <v>2035</v>
      </c>
      <c r="G5604" s="177" t="n">
        <v>32</v>
      </c>
      <c r="H5604" s="178" t="n">
        <v>1016.8016841813</v>
      </c>
      <c r="I5604" s="179" t="n">
        <v>4345067.24477555</v>
      </c>
      <c r="J5604" s="180" t="str">
        <f>IF(I5604&gt;0,H5604/I5604,0)</f>
      </c>
      <c r="K5604" s="181" t="str">
        <f>1-EXP(-J5604)</f>
      </c>
      <c r="L5604" s="182" t="str">
        <f>IF(G5604=30,1,M5603)</f>
      </c>
      <c r="M5604" s="183" t="str">
        <f>L5604*(1-K5604)</f>
      </c>
    </row>
    <row r="5605">
      <c r="A5605" t="s">
        <v>167</v>
      </c>
      <c r="B5605" t="s">
        <v>289</v>
      </c>
      <c r="C5605" s="35" t="s">
        <v>458</v>
      </c>
      <c r="D5605" t="s">
        <v>530</v>
      </c>
      <c r="E5605" t="s">
        <v>548</v>
      </c>
      <c r="F5605" s="176" t="n">
        <v>2035</v>
      </c>
      <c r="G5605" s="177" t="n">
        <v>33</v>
      </c>
      <c r="H5605" s="178" t="n">
        <v>1102.59870971144</v>
      </c>
      <c r="I5605" s="179" t="n">
        <v>4325907.17614621</v>
      </c>
      <c r="J5605" s="180" t="str">
        <f>IF(I5605&gt;0,H5605/I5605,0)</f>
      </c>
      <c r="K5605" s="181" t="str">
        <f>1-EXP(-J5605)</f>
      </c>
      <c r="L5605" s="182" t="str">
        <f>IF(G5605=30,1,M5604)</f>
      </c>
      <c r="M5605" s="183" t="str">
        <f>L5605*(1-K5605)</f>
      </c>
    </row>
    <row r="5606">
      <c r="A5606" t="s">
        <v>167</v>
      </c>
      <c r="B5606" t="s">
        <v>289</v>
      </c>
      <c r="C5606" s="35" t="s">
        <v>458</v>
      </c>
      <c r="D5606" t="s">
        <v>530</v>
      </c>
      <c r="E5606" t="s">
        <v>548</v>
      </c>
      <c r="F5606" s="176" t="n">
        <v>2035</v>
      </c>
      <c r="G5606" s="177" t="n">
        <v>34</v>
      </c>
      <c r="H5606" s="178" t="n">
        <v>1192.24826059021</v>
      </c>
      <c r="I5606" s="179" t="n">
        <v>4306821.08488202</v>
      </c>
      <c r="J5606" s="180" t="str">
        <f>IF(I5606&gt;0,H5606/I5606,0)</f>
      </c>
      <c r="K5606" s="181" t="str">
        <f>1-EXP(-J5606)</f>
      </c>
      <c r="L5606" s="182" t="str">
        <f>IF(G5606=30,1,M5605)</f>
      </c>
      <c r="M5606" s="183" t="str">
        <f>L5606*(1-K5606)</f>
      </c>
    </row>
    <row r="5607">
      <c r="A5607" t="s">
        <v>167</v>
      </c>
      <c r="B5607" t="s">
        <v>289</v>
      </c>
      <c r="C5607" s="35" t="s">
        <v>458</v>
      </c>
      <c r="D5607" t="s">
        <v>530</v>
      </c>
      <c r="E5607" t="s">
        <v>548</v>
      </c>
      <c r="F5607" s="176" t="n">
        <v>2035</v>
      </c>
      <c r="G5607" s="177" t="n">
        <v>35</v>
      </c>
      <c r="H5607" s="178" t="n">
        <v>1306.15735053465</v>
      </c>
      <c r="I5607" s="179" t="n">
        <v>4307364.41297698</v>
      </c>
      <c r="J5607" s="180" t="str">
        <f>IF(I5607&gt;0,H5607/I5607,0)</f>
      </c>
      <c r="K5607" s="181" t="str">
        <f>1-EXP(-J5607)</f>
      </c>
      <c r="L5607" s="182" t="str">
        <f>IF(G5607=30,1,M5606)</f>
      </c>
      <c r="M5607" s="183" t="str">
        <f>L5607*(1-K5607)</f>
      </c>
    </row>
    <row r="5608">
      <c r="A5608" t="s">
        <v>167</v>
      </c>
      <c r="B5608" t="s">
        <v>289</v>
      </c>
      <c r="C5608" s="35" t="s">
        <v>458</v>
      </c>
      <c r="D5608" t="s">
        <v>530</v>
      </c>
      <c r="E5608" t="s">
        <v>548</v>
      </c>
      <c r="F5608" s="176" t="n">
        <v>2035</v>
      </c>
      <c r="G5608" s="177" t="n">
        <v>36</v>
      </c>
      <c r="H5608" s="178" t="n">
        <v>1739.53009810674</v>
      </c>
      <c r="I5608" s="179" t="n">
        <v>4346521.34770387</v>
      </c>
      <c r="J5608" s="180" t="str">
        <f>IF(I5608&gt;0,H5608/I5608,0)</f>
      </c>
      <c r="K5608" s="181" t="str">
        <f>1-EXP(-J5608)</f>
      </c>
      <c r="L5608" s="182" t="str">
        <f>IF(G5608=30,1,M5607)</f>
      </c>
      <c r="M5608" s="183" t="str">
        <f>L5608*(1-K5608)</f>
      </c>
    </row>
    <row r="5609">
      <c r="A5609" t="s">
        <v>167</v>
      </c>
      <c r="B5609" t="s">
        <v>289</v>
      </c>
      <c r="C5609" s="35" t="s">
        <v>458</v>
      </c>
      <c r="D5609" t="s">
        <v>530</v>
      </c>
      <c r="E5609" t="s">
        <v>548</v>
      </c>
      <c r="F5609" s="176" t="n">
        <v>2035</v>
      </c>
      <c r="G5609" s="177" t="n">
        <v>37</v>
      </c>
      <c r="H5609" s="178" t="n">
        <v>1917.25453226743</v>
      </c>
      <c r="I5609" s="179" t="n">
        <v>4388243.15340423</v>
      </c>
      <c r="J5609" s="180" t="str">
        <f>IF(I5609&gt;0,H5609/I5609,0)</f>
      </c>
      <c r="K5609" s="181" t="str">
        <f>1-EXP(-J5609)</f>
      </c>
      <c r="L5609" s="182" t="str">
        <f>IF(G5609=30,1,M5608)</f>
      </c>
      <c r="M5609" s="183" t="str">
        <f>L5609*(1-K5609)</f>
      </c>
    </row>
    <row r="5610">
      <c r="A5610" t="s">
        <v>167</v>
      </c>
      <c r="B5610" t="s">
        <v>289</v>
      </c>
      <c r="C5610" s="35" t="s">
        <v>458</v>
      </c>
      <c r="D5610" t="s">
        <v>530</v>
      </c>
      <c r="E5610" t="s">
        <v>548</v>
      </c>
      <c r="F5610" s="176" t="n">
        <v>2035</v>
      </c>
      <c r="G5610" s="177" t="n">
        <v>38</v>
      </c>
      <c r="H5610" s="178" t="n">
        <v>2099.29398542382</v>
      </c>
      <c r="I5610" s="179" t="n">
        <v>4383687.93663327</v>
      </c>
      <c r="J5610" s="180" t="str">
        <f>IF(I5610&gt;0,H5610/I5610,0)</f>
      </c>
      <c r="K5610" s="181" t="str">
        <f>1-EXP(-J5610)</f>
      </c>
      <c r="L5610" s="182" t="str">
        <f>IF(G5610=30,1,M5609)</f>
      </c>
      <c r="M5610" s="183" t="str">
        <f>L5610*(1-K5610)</f>
      </c>
    </row>
    <row r="5611">
      <c r="A5611" t="s">
        <v>167</v>
      </c>
      <c r="B5611" t="s">
        <v>289</v>
      </c>
      <c r="C5611" s="35" t="s">
        <v>458</v>
      </c>
      <c r="D5611" t="s">
        <v>530</v>
      </c>
      <c r="E5611" t="s">
        <v>548</v>
      </c>
      <c r="F5611" s="176" t="n">
        <v>2035</v>
      </c>
      <c r="G5611" s="177" t="n">
        <v>39</v>
      </c>
      <c r="H5611" s="178" t="n">
        <v>2180.70527635546</v>
      </c>
      <c r="I5611" s="179" t="n">
        <v>4320189.19220859</v>
      </c>
      <c r="J5611" s="180" t="str">
        <f>IF(I5611&gt;0,H5611/I5611,0)</f>
      </c>
      <c r="K5611" s="181" t="str">
        <f>1-EXP(-J5611)</f>
      </c>
      <c r="L5611" s="182" t="str">
        <f>IF(G5611=30,1,M5610)</f>
      </c>
      <c r="M5611" s="183" t="str">
        <f>L5611*(1-K5611)</f>
      </c>
    </row>
    <row r="5612">
      <c r="A5612" t="s">
        <v>167</v>
      </c>
      <c r="B5612" t="s">
        <v>289</v>
      </c>
      <c r="C5612" s="35" t="s">
        <v>458</v>
      </c>
      <c r="D5612" t="s">
        <v>530</v>
      </c>
      <c r="E5612" t="s">
        <v>548</v>
      </c>
      <c r="F5612" s="176" t="n">
        <v>2035</v>
      </c>
      <c r="G5612" s="177" t="n">
        <v>40</v>
      </c>
      <c r="H5612" s="178" t="n">
        <v>2316.0511451728</v>
      </c>
      <c r="I5612" s="179" t="n">
        <v>4254569.59539022</v>
      </c>
      <c r="J5612" s="180" t="str">
        <f>IF(I5612&gt;0,H5612/I5612,0)</f>
      </c>
      <c r="K5612" s="181" t="str">
        <f>1-EXP(-J5612)</f>
      </c>
      <c r="L5612" s="182" t="str">
        <f>IF(G5612=30,1,M5611)</f>
      </c>
      <c r="M5612" s="183" t="str">
        <f>L5612*(1-K5612)</f>
      </c>
    </row>
    <row r="5613">
      <c r="A5613" t="s">
        <v>167</v>
      </c>
      <c r="B5613" t="s">
        <v>289</v>
      </c>
      <c r="C5613" s="35" t="s">
        <v>458</v>
      </c>
      <c r="D5613" t="s">
        <v>530</v>
      </c>
      <c r="E5613" t="s">
        <v>548</v>
      </c>
      <c r="F5613" s="176" t="n">
        <v>2035</v>
      </c>
      <c r="G5613" s="177" t="n">
        <v>41</v>
      </c>
      <c r="H5613" s="178" t="n">
        <v>2970.96980673191</v>
      </c>
      <c r="I5613" s="179" t="n">
        <v>4198186.96303119</v>
      </c>
      <c r="J5613" s="180" t="str">
        <f>IF(I5613&gt;0,H5613/I5613,0)</f>
      </c>
      <c r="K5613" s="181" t="str">
        <f>1-EXP(-J5613)</f>
      </c>
      <c r="L5613" s="182" t="str">
        <f>IF(G5613=30,1,M5612)</f>
      </c>
      <c r="M5613" s="183" t="str">
        <f>L5613*(1-K5613)</f>
      </c>
    </row>
    <row r="5614">
      <c r="A5614" t="s">
        <v>167</v>
      </c>
      <c r="B5614" t="s">
        <v>289</v>
      </c>
      <c r="C5614" s="35" t="s">
        <v>458</v>
      </c>
      <c r="D5614" t="s">
        <v>530</v>
      </c>
      <c r="E5614" t="s">
        <v>548</v>
      </c>
      <c r="F5614" s="176" t="n">
        <v>2035</v>
      </c>
      <c r="G5614" s="177" t="n">
        <v>42</v>
      </c>
      <c r="H5614" s="178" t="n">
        <v>3239.48899817457</v>
      </c>
      <c r="I5614" s="179" t="n">
        <v>4144263.94601766</v>
      </c>
      <c r="J5614" s="180" t="str">
        <f>IF(I5614&gt;0,H5614/I5614,0)</f>
      </c>
      <c r="K5614" s="181" t="str">
        <f>1-EXP(-J5614)</f>
      </c>
      <c r="L5614" s="182" t="str">
        <f>IF(G5614=30,1,M5613)</f>
      </c>
      <c r="M5614" s="183" t="str">
        <f>L5614*(1-K5614)</f>
      </c>
    </row>
    <row r="5615">
      <c r="A5615" t="s">
        <v>167</v>
      </c>
      <c r="B5615" t="s">
        <v>289</v>
      </c>
      <c r="C5615" s="35" t="s">
        <v>458</v>
      </c>
      <c r="D5615" t="s">
        <v>530</v>
      </c>
      <c r="E5615" t="s">
        <v>548</v>
      </c>
      <c r="F5615" s="176" t="n">
        <v>2035</v>
      </c>
      <c r="G5615" s="177" t="n">
        <v>43</v>
      </c>
      <c r="H5615" s="178" t="n">
        <v>3584.6638570992</v>
      </c>
      <c r="I5615" s="179" t="n">
        <v>4124697.28371926</v>
      </c>
      <c r="J5615" s="180" t="str">
        <f>IF(I5615&gt;0,H5615/I5615,0)</f>
      </c>
      <c r="K5615" s="181" t="str">
        <f>1-EXP(-J5615)</f>
      </c>
      <c r="L5615" s="182" t="str">
        <f>IF(G5615=30,1,M5614)</f>
      </c>
      <c r="M5615" s="183" t="str">
        <f>L5615*(1-K5615)</f>
      </c>
    </row>
    <row r="5616">
      <c r="A5616" t="s">
        <v>167</v>
      </c>
      <c r="B5616" t="s">
        <v>289</v>
      </c>
      <c r="C5616" s="35" t="s">
        <v>458</v>
      </c>
      <c r="D5616" t="s">
        <v>530</v>
      </c>
      <c r="E5616" t="s">
        <v>548</v>
      </c>
      <c r="F5616" s="176" t="n">
        <v>2035</v>
      </c>
      <c r="G5616" s="177" t="n">
        <v>44</v>
      </c>
      <c r="H5616" s="178" t="n">
        <v>3760.06951770951</v>
      </c>
      <c r="I5616" s="179" t="n">
        <v>4098985.00494776</v>
      </c>
      <c r="J5616" s="180" t="str">
        <f>IF(I5616&gt;0,H5616/I5616,0)</f>
      </c>
      <c r="K5616" s="181" t="str">
        <f>1-EXP(-J5616)</f>
      </c>
      <c r="L5616" s="182" t="str">
        <f>IF(G5616=30,1,M5615)</f>
      </c>
      <c r="M5616" s="183" t="str">
        <f>L5616*(1-K5616)</f>
      </c>
    </row>
    <row r="5617">
      <c r="A5617" t="s">
        <v>167</v>
      </c>
      <c r="B5617" t="s">
        <v>289</v>
      </c>
      <c r="C5617" s="35" t="s">
        <v>458</v>
      </c>
      <c r="D5617" t="s">
        <v>530</v>
      </c>
      <c r="E5617" t="s">
        <v>548</v>
      </c>
      <c r="F5617" s="176" t="n">
        <v>2035</v>
      </c>
      <c r="G5617" s="177" t="n">
        <v>45</v>
      </c>
      <c r="H5617" s="178" t="n">
        <v>4051.56299917462</v>
      </c>
      <c r="I5617" s="179" t="n">
        <v>4076480.72307792</v>
      </c>
      <c r="J5617" s="180" t="str">
        <f>IF(I5617&gt;0,H5617/I5617,0)</f>
      </c>
      <c r="K5617" s="181" t="str">
        <f>1-EXP(-J5617)</f>
      </c>
      <c r="L5617" s="182" t="str">
        <f>IF(G5617=30,1,M5616)</f>
      </c>
      <c r="M5617" s="183" t="str">
        <f>L5617*(1-K5617)</f>
      </c>
    </row>
    <row r="5618">
      <c r="A5618" t="s">
        <v>167</v>
      </c>
      <c r="B5618" t="s">
        <v>289</v>
      </c>
      <c r="C5618" s="35" t="s">
        <v>458</v>
      </c>
      <c r="D5618" t="s">
        <v>530</v>
      </c>
      <c r="E5618" t="s">
        <v>548</v>
      </c>
      <c r="F5618" s="176" t="n">
        <v>2035</v>
      </c>
      <c r="G5618" s="177" t="n">
        <v>46</v>
      </c>
      <c r="H5618" s="178" t="n">
        <v>5082.91260997077</v>
      </c>
      <c r="I5618" s="179" t="n">
        <v>4076205.51251546</v>
      </c>
      <c r="J5618" s="180" t="str">
        <f>IF(I5618&gt;0,H5618/I5618,0)</f>
      </c>
      <c r="K5618" s="181" t="str">
        <f>1-EXP(-J5618)</f>
      </c>
      <c r="L5618" s="182" t="str">
        <f>IF(G5618=30,1,M5617)</f>
      </c>
      <c r="M5618" s="183" t="str">
        <f>L5618*(1-K5618)</f>
      </c>
    </row>
    <row r="5619">
      <c r="A5619" t="s">
        <v>167</v>
      </c>
      <c r="B5619" t="s">
        <v>289</v>
      </c>
      <c r="C5619" s="35" t="s">
        <v>458</v>
      </c>
      <c r="D5619" t="s">
        <v>530</v>
      </c>
      <c r="E5619" t="s">
        <v>548</v>
      </c>
      <c r="F5619" s="176" t="n">
        <v>2035</v>
      </c>
      <c r="G5619" s="177" t="n">
        <v>47</v>
      </c>
      <c r="H5619" s="178" t="n">
        <v>5622.91485131299</v>
      </c>
      <c r="I5619" s="179" t="n">
        <v>4030121.90276207</v>
      </c>
      <c r="J5619" s="180" t="str">
        <f>IF(I5619&gt;0,H5619/I5619,0)</f>
      </c>
      <c r="K5619" s="181" t="str">
        <f>1-EXP(-J5619)</f>
      </c>
      <c r="L5619" s="182" t="str">
        <f>IF(G5619=30,1,M5618)</f>
      </c>
      <c r="M5619" s="183" t="str">
        <f>L5619*(1-K5619)</f>
      </c>
    </row>
    <row r="5620">
      <c r="A5620" t="s">
        <v>167</v>
      </c>
      <c r="B5620" t="s">
        <v>289</v>
      </c>
      <c r="C5620" s="35" t="s">
        <v>458</v>
      </c>
      <c r="D5620" t="s">
        <v>530</v>
      </c>
      <c r="E5620" t="s">
        <v>548</v>
      </c>
      <c r="F5620" s="176" t="n">
        <v>2035</v>
      </c>
      <c r="G5620" s="177" t="n">
        <v>48</v>
      </c>
      <c r="H5620" s="178" t="n">
        <v>6222.62925900619</v>
      </c>
      <c r="I5620" s="179" t="n">
        <v>3974956.53878631</v>
      </c>
      <c r="J5620" s="180" t="str">
        <f>IF(I5620&gt;0,H5620/I5620,0)</f>
      </c>
      <c r="K5620" s="181" t="str">
        <f>1-EXP(-J5620)</f>
      </c>
      <c r="L5620" s="182" t="str">
        <f>IF(G5620=30,1,M5619)</f>
      </c>
      <c r="M5620" s="183" t="str">
        <f>L5620*(1-K5620)</f>
      </c>
    </row>
    <row r="5621">
      <c r="A5621" t="s">
        <v>167</v>
      </c>
      <c r="B5621" t="s">
        <v>289</v>
      </c>
      <c r="C5621" s="35" t="s">
        <v>458</v>
      </c>
      <c r="D5621" t="s">
        <v>530</v>
      </c>
      <c r="E5621" t="s">
        <v>548</v>
      </c>
      <c r="F5621" s="176" t="n">
        <v>2035</v>
      </c>
      <c r="G5621" s="177" t="n">
        <v>49</v>
      </c>
      <c r="H5621" s="178" t="n">
        <v>6791.71512833747</v>
      </c>
      <c r="I5621" s="179" t="n">
        <v>3979797.17653136</v>
      </c>
      <c r="J5621" s="180" t="str">
        <f>IF(I5621&gt;0,H5621/I5621,0)</f>
      </c>
      <c r="K5621" s="181" t="str">
        <f>1-EXP(-J5621)</f>
      </c>
      <c r="L5621" s="182" t="str">
        <f>IF(G5621=30,1,M5620)</f>
      </c>
      <c r="M5621" s="183" t="str">
        <f>L5621*(1-K5621)</f>
      </c>
    </row>
    <row r="5622">
      <c r="A5622" t="s">
        <v>167</v>
      </c>
      <c r="B5622" t="s">
        <v>289</v>
      </c>
      <c r="C5622" s="35" t="s">
        <v>458</v>
      </c>
      <c r="D5622" t="s">
        <v>530</v>
      </c>
      <c r="E5622" t="s">
        <v>548</v>
      </c>
      <c r="F5622" s="176" t="n">
        <v>2035</v>
      </c>
      <c r="G5622" s="177" t="n">
        <v>50</v>
      </c>
      <c r="H5622" s="178" t="n">
        <v>7547.77964548532</v>
      </c>
      <c r="I5622" s="179" t="n">
        <v>4039559.54420654</v>
      </c>
      <c r="J5622" s="180" t="str">
        <f>IF(I5622&gt;0,H5622/I5622,0)</f>
      </c>
      <c r="K5622" s="181" t="str">
        <f>1-EXP(-J5622)</f>
      </c>
      <c r="L5622" s="182" t="str">
        <f>IF(G5622=30,1,M5621)</f>
      </c>
      <c r="M5622" s="183" t="str">
        <f>L5622*(1-K5622)</f>
      </c>
    </row>
    <row r="5623">
      <c r="A5623" t="s">
        <v>167</v>
      </c>
      <c r="B5623" t="s">
        <v>289</v>
      </c>
      <c r="C5623" s="35" t="s">
        <v>458</v>
      </c>
      <c r="D5623" t="s">
        <v>530</v>
      </c>
      <c r="E5623" t="s">
        <v>548</v>
      </c>
      <c r="F5623" s="176" t="n">
        <v>2035</v>
      </c>
      <c r="G5623" s="177" t="n">
        <v>51</v>
      </c>
      <c r="H5623" s="178" t="n">
        <v>8777.01952232492</v>
      </c>
      <c r="I5623" s="179" t="n">
        <v>4057449.42905487</v>
      </c>
      <c r="J5623" s="180" t="str">
        <f>IF(I5623&gt;0,H5623/I5623,0)</f>
      </c>
      <c r="K5623" s="181" t="str">
        <f>1-EXP(-J5623)</f>
      </c>
      <c r="L5623" s="182" t="str">
        <f>IF(G5623=30,1,M5622)</f>
      </c>
      <c r="M5623" s="183" t="str">
        <f>L5623*(1-K5623)</f>
      </c>
    </row>
    <row r="5624">
      <c r="A5624" t="s">
        <v>167</v>
      </c>
      <c r="B5624" t="s">
        <v>289</v>
      </c>
      <c r="C5624" s="35" t="s">
        <v>458</v>
      </c>
      <c r="D5624" t="s">
        <v>530</v>
      </c>
      <c r="E5624" t="s">
        <v>548</v>
      </c>
      <c r="F5624" s="176" t="n">
        <v>2035</v>
      </c>
      <c r="G5624" s="177" t="n">
        <v>52</v>
      </c>
      <c r="H5624" s="178" t="n">
        <v>9362.66907805223</v>
      </c>
      <c r="I5624" s="179" t="n">
        <v>4017684.72038722</v>
      </c>
      <c r="J5624" s="180" t="str">
        <f>IF(I5624&gt;0,H5624/I5624,0)</f>
      </c>
      <c r="K5624" s="181" t="str">
        <f>1-EXP(-J5624)</f>
      </c>
      <c r="L5624" s="182" t="str">
        <f>IF(G5624=30,1,M5623)</f>
      </c>
      <c r="M5624" s="183" t="str">
        <f>L5624*(1-K5624)</f>
      </c>
    </row>
    <row r="5625">
      <c r="A5625" t="s">
        <v>167</v>
      </c>
      <c r="B5625" t="s">
        <v>289</v>
      </c>
      <c r="C5625" s="35" t="s">
        <v>458</v>
      </c>
      <c r="D5625" t="s">
        <v>530</v>
      </c>
      <c r="E5625" t="s">
        <v>548</v>
      </c>
      <c r="F5625" s="176" t="n">
        <v>2035</v>
      </c>
      <c r="G5625" s="177" t="n">
        <v>53</v>
      </c>
      <c r="H5625" s="178" t="n">
        <v>9940.50694535739</v>
      </c>
      <c r="I5625" s="179" t="n">
        <v>3953431.77421107</v>
      </c>
      <c r="J5625" s="180" t="str">
        <f>IF(I5625&gt;0,H5625/I5625,0)</f>
      </c>
      <c r="K5625" s="181" t="str">
        <f>1-EXP(-J5625)</f>
      </c>
      <c r="L5625" s="182" t="str">
        <f>IF(G5625=30,1,M5624)</f>
      </c>
      <c r="M5625" s="183" t="str">
        <f>L5625*(1-K5625)</f>
      </c>
    </row>
    <row r="5626">
      <c r="A5626" t="s">
        <v>167</v>
      </c>
      <c r="B5626" t="s">
        <v>289</v>
      </c>
      <c r="C5626" s="35" t="s">
        <v>458</v>
      </c>
      <c r="D5626" t="s">
        <v>530</v>
      </c>
      <c r="E5626" t="s">
        <v>548</v>
      </c>
      <c r="F5626" s="176" t="n">
        <v>2035</v>
      </c>
      <c r="G5626" s="177" t="n">
        <v>54</v>
      </c>
      <c r="H5626" s="178" t="n">
        <v>10556.4066381584</v>
      </c>
      <c r="I5626" s="179" t="n">
        <v>3881982.31033741</v>
      </c>
      <c r="J5626" s="180" t="str">
        <f>IF(I5626&gt;0,H5626/I5626,0)</f>
      </c>
      <c r="K5626" s="181" t="str">
        <f>1-EXP(-J5626)</f>
      </c>
      <c r="L5626" s="182" t="str">
        <f>IF(G5626=30,1,M5625)</f>
      </c>
      <c r="M5626" s="183" t="str">
        <f>L5626*(1-K5626)</f>
      </c>
    </row>
    <row r="5627">
      <c r="A5627" t="s">
        <v>167</v>
      </c>
      <c r="B5627" t="s">
        <v>289</v>
      </c>
      <c r="C5627" s="35" t="s">
        <v>458</v>
      </c>
      <c r="D5627" t="s">
        <v>530</v>
      </c>
      <c r="E5627" t="s">
        <v>548</v>
      </c>
      <c r="F5627" s="176" t="n">
        <v>2035</v>
      </c>
      <c r="G5627" s="177" t="n">
        <v>55</v>
      </c>
      <c r="H5627" s="178" t="n">
        <v>11250.0163680334</v>
      </c>
      <c r="I5627" s="179" t="n">
        <v>3815190.94198872</v>
      </c>
      <c r="J5627" s="180" t="str">
        <f>IF(I5627&gt;0,H5627/I5627,0)</f>
      </c>
      <c r="K5627" s="181" t="str">
        <f>1-EXP(-J5627)</f>
      </c>
      <c r="L5627" s="182" t="str">
        <f>IF(G5627=30,1,M5626)</f>
      </c>
      <c r="M5627" s="183" t="str">
        <f>L5627*(1-K5627)</f>
      </c>
    </row>
    <row r="5628">
      <c r="A5628" t="s">
        <v>167</v>
      </c>
      <c r="B5628" t="s">
        <v>289</v>
      </c>
      <c r="C5628" s="35" t="s">
        <v>458</v>
      </c>
      <c r="D5628" t="s">
        <v>530</v>
      </c>
      <c r="E5628" t="s">
        <v>548</v>
      </c>
      <c r="F5628" s="176" t="n">
        <v>2035</v>
      </c>
      <c r="G5628" s="177" t="n">
        <v>56</v>
      </c>
      <c r="H5628" s="178" t="n">
        <v>11996.124927798</v>
      </c>
      <c r="I5628" s="179" t="n">
        <v>3734540.27337969</v>
      </c>
      <c r="J5628" s="180" t="str">
        <f>IF(I5628&gt;0,H5628/I5628,0)</f>
      </c>
      <c r="K5628" s="181" t="str">
        <f>1-EXP(-J5628)</f>
      </c>
      <c r="L5628" s="182" t="str">
        <f>IF(G5628=30,1,M5627)</f>
      </c>
      <c r="M5628" s="183" t="str">
        <f>L5628*(1-K5628)</f>
      </c>
    </row>
    <row r="5629">
      <c r="A5629" t="s">
        <v>167</v>
      </c>
      <c r="B5629" t="s">
        <v>289</v>
      </c>
      <c r="C5629" s="35" t="s">
        <v>458</v>
      </c>
      <c r="D5629" t="s">
        <v>530</v>
      </c>
      <c r="E5629" t="s">
        <v>548</v>
      </c>
      <c r="F5629" s="176" t="n">
        <v>2035</v>
      </c>
      <c r="G5629" s="177" t="n">
        <v>57</v>
      </c>
      <c r="H5629" s="178" t="n">
        <v>12743.422381596</v>
      </c>
      <c r="I5629" s="179" t="n">
        <v>3629864.3826201</v>
      </c>
      <c r="J5629" s="180" t="str">
        <f>IF(I5629&gt;0,H5629/I5629,0)</f>
      </c>
      <c r="K5629" s="181" t="str">
        <f>1-EXP(-J5629)</f>
      </c>
      <c r="L5629" s="182" t="str">
        <f>IF(G5629=30,1,M5628)</f>
      </c>
      <c r="M5629" s="183" t="str">
        <f>L5629*(1-K5629)</f>
      </c>
    </row>
    <row r="5630">
      <c r="A5630" t="s">
        <v>167</v>
      </c>
      <c r="B5630" t="s">
        <v>289</v>
      </c>
      <c r="C5630" s="35" t="s">
        <v>458</v>
      </c>
      <c r="D5630" t="s">
        <v>530</v>
      </c>
      <c r="E5630" t="s">
        <v>548</v>
      </c>
      <c r="F5630" s="176" t="n">
        <v>2035</v>
      </c>
      <c r="G5630" s="177" t="n">
        <v>58</v>
      </c>
      <c r="H5630" s="178" t="n">
        <v>13522.046954589</v>
      </c>
      <c r="I5630" s="179" t="n">
        <v>3528667.7212444</v>
      </c>
      <c r="J5630" s="180" t="str">
        <f>IF(I5630&gt;0,H5630/I5630,0)</f>
      </c>
      <c r="K5630" s="181" t="str">
        <f>1-EXP(-J5630)</f>
      </c>
      <c r="L5630" s="182" t="str">
        <f>IF(G5630=30,1,M5629)</f>
      </c>
      <c r="M5630" s="183" t="str">
        <f>L5630*(1-K5630)</f>
      </c>
    </row>
    <row r="5631">
      <c r="A5631" t="s">
        <v>167</v>
      </c>
      <c r="B5631" t="s">
        <v>289</v>
      </c>
      <c r="C5631" s="35" t="s">
        <v>458</v>
      </c>
      <c r="D5631" t="s">
        <v>530</v>
      </c>
      <c r="E5631" t="s">
        <v>548</v>
      </c>
      <c r="F5631" s="176" t="n">
        <v>2035</v>
      </c>
      <c r="G5631" s="177" t="n">
        <v>59</v>
      </c>
      <c r="H5631" s="178" t="n">
        <v>13830.7794998134</v>
      </c>
      <c r="I5631" s="179" t="n">
        <v>3440811.79076788</v>
      </c>
      <c r="J5631" s="180" t="str">
        <f>IF(I5631&gt;0,H5631/I5631,0)</f>
      </c>
      <c r="K5631" s="181" t="str">
        <f>1-EXP(-J5631)</f>
      </c>
      <c r="L5631" s="182" t="str">
        <f>IF(G5631=30,1,M5630)</f>
      </c>
      <c r="M5631" s="183" t="str">
        <f>L5631*(1-K5631)</f>
      </c>
    </row>
    <row r="5632">
      <c r="A5632" t="s">
        <v>167</v>
      </c>
      <c r="B5632" t="s">
        <v>289</v>
      </c>
      <c r="C5632" s="35" t="s">
        <v>458</v>
      </c>
      <c r="D5632" t="s">
        <v>530</v>
      </c>
      <c r="E5632" t="s">
        <v>548</v>
      </c>
      <c r="F5632" s="176" t="n">
        <v>2035</v>
      </c>
      <c r="G5632" s="177" t="n">
        <v>60</v>
      </c>
      <c r="H5632" s="178" t="n">
        <v>14293.0544614556</v>
      </c>
      <c r="I5632" s="179" t="n">
        <v>3340839.0497073</v>
      </c>
      <c r="J5632" s="180" t="str">
        <f>IF(I5632&gt;0,H5632/I5632,0)</f>
      </c>
      <c r="K5632" s="181" t="str">
        <f>1-EXP(-J5632)</f>
      </c>
      <c r="L5632" s="182" t="str">
        <f>IF(G5632=30,1,M5631)</f>
      </c>
      <c r="M5632" s="183" t="str">
        <f>L5632*(1-K5632)</f>
      </c>
    </row>
    <row r="5633">
      <c r="A5633" t="s">
        <v>167</v>
      </c>
      <c r="B5633" t="s">
        <v>289</v>
      </c>
      <c r="C5633" s="35" t="s">
        <v>458</v>
      </c>
      <c r="D5633" t="s">
        <v>530</v>
      </c>
      <c r="E5633" t="s">
        <v>548</v>
      </c>
      <c r="F5633" s="176" t="n">
        <v>2035</v>
      </c>
      <c r="G5633" s="177" t="n">
        <v>61</v>
      </c>
      <c r="H5633" s="178" t="n">
        <v>15298.2917734876</v>
      </c>
      <c r="I5633" s="179" t="n">
        <v>3254659.68419037</v>
      </c>
      <c r="J5633" s="180" t="str">
        <f>IF(I5633&gt;0,H5633/I5633,0)</f>
      </c>
      <c r="K5633" s="181" t="str">
        <f>1-EXP(-J5633)</f>
      </c>
      <c r="L5633" s="182" t="str">
        <f>IF(G5633=30,1,M5632)</f>
      </c>
      <c r="M5633" s="183" t="str">
        <f>L5633*(1-K5633)</f>
      </c>
    </row>
    <row r="5634">
      <c r="A5634" t="s">
        <v>167</v>
      </c>
      <c r="B5634" t="s">
        <v>289</v>
      </c>
      <c r="C5634" s="35" t="s">
        <v>458</v>
      </c>
      <c r="D5634" t="s">
        <v>530</v>
      </c>
      <c r="E5634" t="s">
        <v>548</v>
      </c>
      <c r="F5634" s="176" t="n">
        <v>2035</v>
      </c>
      <c r="G5634" s="177" t="n">
        <v>62</v>
      </c>
      <c r="H5634" s="178" t="n">
        <v>16121.8932446331</v>
      </c>
      <c r="I5634" s="179" t="n">
        <v>3167655.36113156</v>
      </c>
      <c r="J5634" s="180" t="str">
        <f>IF(I5634&gt;0,H5634/I5634,0)</f>
      </c>
      <c r="K5634" s="181" t="str">
        <f>1-EXP(-J5634)</f>
      </c>
      <c r="L5634" s="182" t="str">
        <f>IF(G5634=30,1,M5633)</f>
      </c>
      <c r="M5634" s="183" t="str">
        <f>L5634*(1-K5634)</f>
      </c>
    </row>
    <row r="5635">
      <c r="A5635" t="s">
        <v>167</v>
      </c>
      <c r="B5635" t="s">
        <v>289</v>
      </c>
      <c r="C5635" s="35" t="s">
        <v>458</v>
      </c>
      <c r="D5635" t="s">
        <v>530</v>
      </c>
      <c r="E5635" t="s">
        <v>548</v>
      </c>
      <c r="F5635" s="176" t="n">
        <v>2035</v>
      </c>
      <c r="G5635" s="177" t="n">
        <v>63</v>
      </c>
      <c r="H5635" s="178" t="n">
        <v>16847.6052498748</v>
      </c>
      <c r="I5635" s="179" t="n">
        <v>3060382.06703249</v>
      </c>
      <c r="J5635" s="180" t="str">
        <f>IF(I5635&gt;0,H5635/I5635,0)</f>
      </c>
      <c r="K5635" s="181" t="str">
        <f>1-EXP(-J5635)</f>
      </c>
      <c r="L5635" s="182" t="str">
        <f>IF(G5635=30,1,M5634)</f>
      </c>
      <c r="M5635" s="183" t="str">
        <f>L5635*(1-K5635)</f>
      </c>
    </row>
    <row r="5636">
      <c r="A5636" t="s">
        <v>167</v>
      </c>
      <c r="B5636" t="s">
        <v>289</v>
      </c>
      <c r="C5636" s="35" t="s">
        <v>458</v>
      </c>
      <c r="D5636" t="s">
        <v>530</v>
      </c>
      <c r="E5636" t="s">
        <v>548</v>
      </c>
      <c r="F5636" s="176" t="n">
        <v>2035</v>
      </c>
      <c r="G5636" s="177" t="n">
        <v>64</v>
      </c>
      <c r="H5636" s="178" t="n">
        <v>17915.7116848037</v>
      </c>
      <c r="I5636" s="179" t="n">
        <v>2962652.04172217</v>
      </c>
      <c r="J5636" s="180" t="str">
        <f>IF(I5636&gt;0,H5636/I5636,0)</f>
      </c>
      <c r="K5636" s="181" t="str">
        <f>1-EXP(-J5636)</f>
      </c>
      <c r="L5636" s="182" t="str">
        <f>IF(G5636=30,1,M5635)</f>
      </c>
      <c r="M5636" s="183" t="str">
        <f>L5636*(1-K5636)</f>
      </c>
    </row>
    <row r="5637">
      <c r="A5637" t="s">
        <v>167</v>
      </c>
      <c r="B5637" t="s">
        <v>289</v>
      </c>
      <c r="C5637" s="35" t="s">
        <v>458</v>
      </c>
      <c r="D5637" t="s">
        <v>530</v>
      </c>
      <c r="E5637" t="s">
        <v>548</v>
      </c>
      <c r="F5637" s="176" t="n">
        <v>2035</v>
      </c>
      <c r="G5637" s="177" t="n">
        <v>65</v>
      </c>
      <c r="H5637" s="178" t="n">
        <v>18904.8963284686</v>
      </c>
      <c r="I5637" s="179" t="n">
        <v>2862058.27006604</v>
      </c>
      <c r="J5637" s="180" t="str">
        <f>IF(I5637&gt;0,H5637/I5637,0)</f>
      </c>
      <c r="K5637" s="181" t="str">
        <f>1-EXP(-J5637)</f>
      </c>
      <c r="L5637" s="182" t="str">
        <f>IF(G5637=30,1,M5636)</f>
      </c>
      <c r="M5637" s="183" t="str">
        <f>L5637*(1-K5637)</f>
      </c>
    </row>
    <row r="5638">
      <c r="A5638" t="s">
        <v>167</v>
      </c>
      <c r="B5638" t="s">
        <v>289</v>
      </c>
      <c r="C5638" s="35" t="s">
        <v>458</v>
      </c>
      <c r="D5638" t="s">
        <v>530</v>
      </c>
      <c r="E5638" t="s">
        <v>548</v>
      </c>
      <c r="F5638" s="176" t="n">
        <v>2035</v>
      </c>
      <c r="G5638" s="177" t="n">
        <v>66</v>
      </c>
      <c r="H5638" s="178" t="n">
        <v>19317.8434754212</v>
      </c>
      <c r="I5638" s="179" t="n">
        <v>2746024.35032603</v>
      </c>
      <c r="J5638" s="180" t="str">
        <f>IF(I5638&gt;0,H5638/I5638,0)</f>
      </c>
      <c r="K5638" s="181" t="str">
        <f>1-EXP(-J5638)</f>
      </c>
      <c r="L5638" s="182" t="str">
        <f>IF(G5638=30,1,M5637)</f>
      </c>
      <c r="M5638" s="183" t="str">
        <f>L5638*(1-K5638)</f>
      </c>
    </row>
    <row r="5639">
      <c r="A5639" t="s">
        <v>167</v>
      </c>
      <c r="B5639" t="s">
        <v>289</v>
      </c>
      <c r="C5639" s="35" t="s">
        <v>458</v>
      </c>
      <c r="D5639" t="s">
        <v>530</v>
      </c>
      <c r="E5639" t="s">
        <v>548</v>
      </c>
      <c r="F5639" s="176" t="n">
        <v>2035</v>
      </c>
      <c r="G5639" s="177" t="n">
        <v>67</v>
      </c>
      <c r="H5639" s="178" t="n">
        <v>20383.5566881043</v>
      </c>
      <c r="I5639" s="179" t="n">
        <v>2621312.23792008</v>
      </c>
      <c r="J5639" s="180" t="str">
        <f>IF(I5639&gt;0,H5639/I5639,0)</f>
      </c>
      <c r="K5639" s="181" t="str">
        <f>1-EXP(-J5639)</f>
      </c>
      <c r="L5639" s="182" t="str">
        <f>IF(G5639=30,1,M5638)</f>
      </c>
      <c r="M5639" s="183" t="str">
        <f>L5639*(1-K5639)</f>
      </c>
    </row>
    <row r="5640">
      <c r="A5640" t="s">
        <v>167</v>
      </c>
      <c r="B5640" t="s">
        <v>289</v>
      </c>
      <c r="C5640" s="35" t="s">
        <v>458</v>
      </c>
      <c r="D5640" t="s">
        <v>530</v>
      </c>
      <c r="E5640" t="s">
        <v>548</v>
      </c>
      <c r="F5640" s="176" t="n">
        <v>2035</v>
      </c>
      <c r="G5640" s="177" t="n">
        <v>68</v>
      </c>
      <c r="H5640" s="178" t="n">
        <v>21330.1854417957</v>
      </c>
      <c r="I5640" s="179" t="n">
        <v>2497954.80848132</v>
      </c>
      <c r="J5640" s="180" t="str">
        <f>IF(I5640&gt;0,H5640/I5640,0)</f>
      </c>
      <c r="K5640" s="181" t="str">
        <f>1-EXP(-J5640)</f>
      </c>
      <c r="L5640" s="182" t="str">
        <f>IF(G5640=30,1,M5639)</f>
      </c>
      <c r="M5640" s="183" t="str">
        <f>L5640*(1-K5640)</f>
      </c>
    </row>
    <row r="5641">
      <c r="A5641" t="s">
        <v>167</v>
      </c>
      <c r="B5641" t="s">
        <v>289</v>
      </c>
      <c r="C5641" s="35" t="s">
        <v>458</v>
      </c>
      <c r="D5641" t="s">
        <v>530</v>
      </c>
      <c r="E5641" t="s">
        <v>548</v>
      </c>
      <c r="F5641" s="176" t="n">
        <v>2035</v>
      </c>
      <c r="G5641" s="177" t="n">
        <v>69</v>
      </c>
      <c r="H5641" s="178" t="n">
        <v>21454.7333309489</v>
      </c>
      <c r="I5641" s="179" t="n">
        <v>2362971.60044659</v>
      </c>
      <c r="J5641" s="180" t="str">
        <f>IF(I5641&gt;0,H5641/I5641,0)</f>
      </c>
      <c r="K5641" s="181" t="str">
        <f>1-EXP(-J5641)</f>
      </c>
      <c r="L5641" s="182" t="str">
        <f>IF(G5641=30,1,M5640)</f>
      </c>
      <c r="M5641" s="183" t="str">
        <f>L5641*(1-K5641)</f>
      </c>
    </row>
    <row r="5642">
      <c r="A5642" t="s">
        <v>167</v>
      </c>
      <c r="B5642" t="s">
        <v>289</v>
      </c>
      <c r="C5642" s="35" t="s">
        <v>458</v>
      </c>
      <c r="D5642" t="s">
        <v>530</v>
      </c>
      <c r="E5642" t="s">
        <v>548</v>
      </c>
      <c r="F5642" s="176" t="n">
        <v>2036</v>
      </c>
      <c r="G5642" s="177" t="n">
        <v>30</v>
      </c>
      <c r="H5642" s="178" t="n">
        <v>679.608794210881</v>
      </c>
      <c r="I5642" s="179" t="n">
        <v>4572048.82096108</v>
      </c>
      <c r="J5642" s="180" t="str">
        <f>IF(I5642&gt;0,H5642/I5642,0)</f>
      </c>
      <c r="K5642" s="181" t="str">
        <f>1-EXP(-J5642)</f>
      </c>
      <c r="L5642" s="182" t="str">
        <f>IF(G5642=30,1,M5641)</f>
      </c>
      <c r="M5642" s="183" t="str">
        <f>L5642*(1-K5642)</f>
      </c>
    </row>
    <row r="5643">
      <c r="A5643" t="s">
        <v>167</v>
      </c>
      <c r="B5643" t="s">
        <v>289</v>
      </c>
      <c r="C5643" s="35" t="s">
        <v>458</v>
      </c>
      <c r="D5643" t="s">
        <v>530</v>
      </c>
      <c r="E5643" t="s">
        <v>548</v>
      </c>
      <c r="F5643" s="176" t="n">
        <v>2036</v>
      </c>
      <c r="G5643" s="177" t="n">
        <v>31</v>
      </c>
      <c r="H5643" s="178" t="n">
        <v>954.03365983572</v>
      </c>
      <c r="I5643" s="179" t="n">
        <v>4478500.45523612</v>
      </c>
      <c r="J5643" s="180" t="str">
        <f>IF(I5643&gt;0,H5643/I5643,0)</f>
      </c>
      <c r="K5643" s="181" t="str">
        <f>1-EXP(-J5643)</f>
      </c>
      <c r="L5643" s="182" t="str">
        <f>IF(G5643=30,1,M5642)</f>
      </c>
      <c r="M5643" s="183" t="str">
        <f>L5643*(1-K5643)</f>
      </c>
    </row>
    <row r="5644">
      <c r="A5644" t="s">
        <v>167</v>
      </c>
      <c r="B5644" t="s">
        <v>289</v>
      </c>
      <c r="C5644" s="35" t="s">
        <v>458</v>
      </c>
      <c r="D5644" t="s">
        <v>530</v>
      </c>
      <c r="E5644" t="s">
        <v>548</v>
      </c>
      <c r="F5644" s="176" t="n">
        <v>2036</v>
      </c>
      <c r="G5644" s="177" t="n">
        <v>32</v>
      </c>
      <c r="H5644" s="178" t="n">
        <v>987.182461492497</v>
      </c>
      <c r="I5644" s="179" t="n">
        <v>4381767.85650515</v>
      </c>
      <c r="J5644" s="180" t="str">
        <f>IF(I5644&gt;0,H5644/I5644,0)</f>
      </c>
      <c r="K5644" s="181" t="str">
        <f>1-EXP(-J5644)</f>
      </c>
      <c r="L5644" s="182" t="str">
        <f>IF(G5644=30,1,M5643)</f>
      </c>
      <c r="M5644" s="183" t="str">
        <f>L5644*(1-K5644)</f>
      </c>
    </row>
    <row r="5645">
      <c r="A5645" t="s">
        <v>167</v>
      </c>
      <c r="B5645" t="s">
        <v>289</v>
      </c>
      <c r="C5645" s="35" t="s">
        <v>458</v>
      </c>
      <c r="D5645" t="s">
        <v>530</v>
      </c>
      <c r="E5645" t="s">
        <v>548</v>
      </c>
      <c r="F5645" s="176" t="n">
        <v>2036</v>
      </c>
      <c r="G5645" s="177" t="n">
        <v>33</v>
      </c>
      <c r="H5645" s="178" t="n">
        <v>1068.430757838</v>
      </c>
      <c r="I5645" s="179" t="n">
        <v>4339502.7773278</v>
      </c>
      <c r="J5645" s="180" t="str">
        <f>IF(I5645&gt;0,H5645/I5645,0)</f>
      </c>
      <c r="K5645" s="181" t="str">
        <f>1-EXP(-J5645)</f>
      </c>
      <c r="L5645" s="182" t="str">
        <f>IF(G5645=30,1,M5644)</f>
      </c>
      <c r="M5645" s="183" t="str">
        <f>L5645*(1-K5645)</f>
      </c>
    </row>
    <row r="5646">
      <c r="A5646" t="s">
        <v>167</v>
      </c>
      <c r="B5646" t="s">
        <v>289</v>
      </c>
      <c r="C5646" s="35" t="s">
        <v>458</v>
      </c>
      <c r="D5646" t="s">
        <v>530</v>
      </c>
      <c r="E5646" t="s">
        <v>548</v>
      </c>
      <c r="F5646" s="176" t="n">
        <v>2036</v>
      </c>
      <c r="G5646" s="177" t="n">
        <v>34</v>
      </c>
      <c r="H5646" s="178" t="n">
        <v>1159.08031325552</v>
      </c>
      <c r="I5646" s="179" t="n">
        <v>4320065.60135398</v>
      </c>
      <c r="J5646" s="180" t="str">
        <f>IF(I5646&gt;0,H5646/I5646,0)</f>
      </c>
      <c r="K5646" s="181" t="str">
        <f>1-EXP(-J5646)</f>
      </c>
      <c r="L5646" s="182" t="str">
        <f>IF(G5646=30,1,M5645)</f>
      </c>
      <c r="M5646" s="183" t="str">
        <f>L5646*(1-K5646)</f>
      </c>
    </row>
    <row r="5647">
      <c r="A5647" t="s">
        <v>167</v>
      </c>
      <c r="B5647" t="s">
        <v>289</v>
      </c>
      <c r="C5647" s="35" t="s">
        <v>458</v>
      </c>
      <c r="D5647" t="s">
        <v>530</v>
      </c>
      <c r="E5647" t="s">
        <v>548</v>
      </c>
      <c r="F5647" s="176" t="n">
        <v>2036</v>
      </c>
      <c r="G5647" s="177" t="n">
        <v>35</v>
      </c>
      <c r="H5647" s="178" t="n">
        <v>1270.11608435882</v>
      </c>
      <c r="I5647" s="179" t="n">
        <v>4300662.25939038</v>
      </c>
      <c r="J5647" s="180" t="str">
        <f>IF(I5647&gt;0,H5647/I5647,0)</f>
      </c>
      <c r="K5647" s="181" t="str">
        <f>1-EXP(-J5647)</f>
      </c>
      <c r="L5647" s="182" t="str">
        <f>IF(G5647=30,1,M5646)</f>
      </c>
      <c r="M5647" s="183" t="str">
        <f>L5647*(1-K5647)</f>
      </c>
    </row>
    <row r="5648">
      <c r="A5648" t="s">
        <v>167</v>
      </c>
      <c r="B5648" t="s">
        <v>289</v>
      </c>
      <c r="C5648" s="35" t="s">
        <v>458</v>
      </c>
      <c r="D5648" t="s">
        <v>530</v>
      </c>
      <c r="E5648" t="s">
        <v>548</v>
      </c>
      <c r="F5648" s="176" t="n">
        <v>2036</v>
      </c>
      <c r="G5648" s="177" t="n">
        <v>36</v>
      </c>
      <c r="H5648" s="178" t="n">
        <v>1670.88014470967</v>
      </c>
      <c r="I5648" s="179" t="n">
        <v>4300798.68701772</v>
      </c>
      <c r="J5648" s="180" t="str">
        <f>IF(I5648&gt;0,H5648/I5648,0)</f>
      </c>
      <c r="K5648" s="181" t="str">
        <f>1-EXP(-J5648)</f>
      </c>
      <c r="L5648" s="182" t="str">
        <f>IF(G5648=30,1,M5647)</f>
      </c>
      <c r="M5648" s="183" t="str">
        <f>L5648*(1-K5648)</f>
      </c>
    </row>
    <row r="5649">
      <c r="A5649" t="s">
        <v>167</v>
      </c>
      <c r="B5649" t="s">
        <v>289</v>
      </c>
      <c r="C5649" s="35" t="s">
        <v>458</v>
      </c>
      <c r="D5649" t="s">
        <v>530</v>
      </c>
      <c r="E5649" t="s">
        <v>548</v>
      </c>
      <c r="F5649" s="176" t="n">
        <v>2036</v>
      </c>
      <c r="G5649" s="177" t="n">
        <v>37</v>
      </c>
      <c r="H5649" s="178" t="n">
        <v>1864.2838205636</v>
      </c>
      <c r="I5649" s="179" t="n">
        <v>4339553.22169531</v>
      </c>
      <c r="J5649" s="180" t="str">
        <f>IF(I5649&gt;0,H5649/I5649,0)</f>
      </c>
      <c r="K5649" s="181" t="str">
        <f>1-EXP(-J5649)</f>
      </c>
      <c r="L5649" s="182" t="str">
        <f>IF(G5649=30,1,M5648)</f>
      </c>
      <c r="M5649" s="183" t="str">
        <f>L5649*(1-K5649)</f>
      </c>
    </row>
    <row r="5650">
      <c r="A5650" t="s">
        <v>167</v>
      </c>
      <c r="B5650" t="s">
        <v>289</v>
      </c>
      <c r="C5650" s="35" t="s">
        <v>458</v>
      </c>
      <c r="D5650" t="s">
        <v>530</v>
      </c>
      <c r="E5650" t="s">
        <v>548</v>
      </c>
      <c r="F5650" s="176" t="n">
        <v>2036</v>
      </c>
      <c r="G5650" s="177" t="n">
        <v>38</v>
      </c>
      <c r="H5650" s="178" t="n">
        <v>2067.30223845378</v>
      </c>
      <c r="I5650" s="179" t="n">
        <v>4380675.5770495</v>
      </c>
      <c r="J5650" s="180" t="str">
        <f>IF(I5650&gt;0,H5650/I5650,0)</f>
      </c>
      <c r="K5650" s="181" t="str">
        <f>1-EXP(-J5650)</f>
      </c>
      <c r="L5650" s="182" t="str">
        <f>IF(G5650=30,1,M5649)</f>
      </c>
      <c r="M5650" s="183" t="str">
        <f>L5650*(1-K5650)</f>
      </c>
    </row>
    <row r="5651">
      <c r="A5651" t="s">
        <v>167</v>
      </c>
      <c r="B5651" t="s">
        <v>289</v>
      </c>
      <c r="C5651" s="35" t="s">
        <v>458</v>
      </c>
      <c r="D5651" t="s">
        <v>530</v>
      </c>
      <c r="E5651" t="s">
        <v>548</v>
      </c>
      <c r="F5651" s="176" t="n">
        <v>2036</v>
      </c>
      <c r="G5651" s="177" t="n">
        <v>39</v>
      </c>
      <c r="H5651" s="178" t="n">
        <v>2190.38561291211</v>
      </c>
      <c r="I5651" s="179" t="n">
        <v>4375527.74853718</v>
      </c>
      <c r="J5651" s="180" t="str">
        <f>IF(I5651&gt;0,H5651/I5651,0)</f>
      </c>
      <c r="K5651" s="181" t="str">
        <f>1-EXP(-J5651)</f>
      </c>
      <c r="L5651" s="182" t="str">
        <f>IF(G5651=30,1,M5650)</f>
      </c>
      <c r="M5651" s="183" t="str">
        <f>L5651*(1-K5651)</f>
      </c>
    </row>
    <row r="5652">
      <c r="A5652" t="s">
        <v>167</v>
      </c>
      <c r="B5652" t="s">
        <v>289</v>
      </c>
      <c r="C5652" s="35" t="s">
        <v>458</v>
      </c>
      <c r="D5652" t="s">
        <v>530</v>
      </c>
      <c r="E5652" t="s">
        <v>548</v>
      </c>
      <c r="F5652" s="176" t="n">
        <v>2036</v>
      </c>
      <c r="G5652" s="177" t="n">
        <v>40</v>
      </c>
      <c r="H5652" s="178" t="n">
        <v>2332.2242335965</v>
      </c>
      <c r="I5652" s="179" t="n">
        <v>4311588.32672573</v>
      </c>
      <c r="J5652" s="180" t="str">
        <f>IF(I5652&gt;0,H5652/I5652,0)</f>
      </c>
      <c r="K5652" s="181" t="str">
        <f>1-EXP(-J5652)</f>
      </c>
      <c r="L5652" s="182" t="str">
        <f>IF(G5652=30,1,M5651)</f>
      </c>
      <c r="M5652" s="183" t="str">
        <f>L5652*(1-K5652)</f>
      </c>
    </row>
    <row r="5653">
      <c r="A5653" t="s">
        <v>167</v>
      </c>
      <c r="B5653" t="s">
        <v>289</v>
      </c>
      <c r="C5653" s="35" t="s">
        <v>458</v>
      </c>
      <c r="D5653" t="s">
        <v>530</v>
      </c>
      <c r="E5653" t="s">
        <v>548</v>
      </c>
      <c r="F5653" s="176" t="n">
        <v>2036</v>
      </c>
      <c r="G5653" s="177" t="n">
        <v>41</v>
      </c>
      <c r="H5653" s="178" t="n">
        <v>2969.81910297396</v>
      </c>
      <c r="I5653" s="179" t="n">
        <v>4245440.40404783</v>
      </c>
      <c r="J5653" s="180" t="str">
        <f>IF(I5653&gt;0,H5653/I5653,0)</f>
      </c>
      <c r="K5653" s="181" t="str">
        <f>1-EXP(-J5653)</f>
      </c>
      <c r="L5653" s="182" t="str">
        <f>IF(G5653=30,1,M5652)</f>
      </c>
      <c r="M5653" s="183" t="str">
        <f>L5653*(1-K5653)</f>
      </c>
    </row>
    <row r="5654">
      <c r="A5654" t="s">
        <v>167</v>
      </c>
      <c r="B5654" t="s">
        <v>289</v>
      </c>
      <c r="C5654" s="35" t="s">
        <v>458</v>
      </c>
      <c r="D5654" t="s">
        <v>530</v>
      </c>
      <c r="E5654" t="s">
        <v>548</v>
      </c>
      <c r="F5654" s="176" t="n">
        <v>2036</v>
      </c>
      <c r="G5654" s="177" t="n">
        <v>42</v>
      </c>
      <c r="H5654" s="178" t="n">
        <v>3225.89997626402</v>
      </c>
      <c r="I5654" s="179" t="n">
        <v>4188645.02316386</v>
      </c>
      <c r="J5654" s="180" t="str">
        <f>IF(I5654&gt;0,H5654/I5654,0)</f>
      </c>
      <c r="K5654" s="181" t="str">
        <f>1-EXP(-J5654)</f>
      </c>
      <c r="L5654" s="182" t="str">
        <f>IF(G5654=30,1,M5653)</f>
      </c>
      <c r="M5654" s="183" t="str">
        <f>L5654*(1-K5654)</f>
      </c>
    </row>
    <row r="5655">
      <c r="A5655" t="s">
        <v>167</v>
      </c>
      <c r="B5655" t="s">
        <v>289</v>
      </c>
      <c r="C5655" s="35" t="s">
        <v>458</v>
      </c>
      <c r="D5655" t="s">
        <v>530</v>
      </c>
      <c r="E5655" t="s">
        <v>548</v>
      </c>
      <c r="F5655" s="176" t="n">
        <v>2036</v>
      </c>
      <c r="G5655" s="177" t="n">
        <v>43</v>
      </c>
      <c r="H5655" s="178" t="n">
        <v>3546.20445389194</v>
      </c>
      <c r="I5655" s="179" t="n">
        <v>4134001.04416941</v>
      </c>
      <c r="J5655" s="180" t="str">
        <f>IF(I5655&gt;0,H5655/I5655,0)</f>
      </c>
      <c r="K5655" s="181" t="str">
        <f>1-EXP(-J5655)</f>
      </c>
      <c r="L5655" s="182" t="str">
        <f>IF(G5655=30,1,M5654)</f>
      </c>
      <c r="M5655" s="183" t="str">
        <f>L5655*(1-K5655)</f>
      </c>
    </row>
    <row r="5656">
      <c r="A5656" t="s">
        <v>167</v>
      </c>
      <c r="B5656" t="s">
        <v>289</v>
      </c>
      <c r="C5656" s="35" t="s">
        <v>458</v>
      </c>
      <c r="D5656" t="s">
        <v>530</v>
      </c>
      <c r="E5656" t="s">
        <v>548</v>
      </c>
      <c r="F5656" s="176" t="n">
        <v>2036</v>
      </c>
      <c r="G5656" s="177" t="n">
        <v>44</v>
      </c>
      <c r="H5656" s="178" t="n">
        <v>3710.57641208281</v>
      </c>
      <c r="I5656" s="179" t="n">
        <v>4113522.95344946</v>
      </c>
      <c r="J5656" s="180" t="str">
        <f>IF(I5656&gt;0,H5656/I5656,0)</f>
      </c>
      <c r="K5656" s="181" t="str">
        <f>1-EXP(-J5656)</f>
      </c>
      <c r="L5656" s="182" t="str">
        <f>IF(G5656=30,1,M5655)</f>
      </c>
      <c r="M5656" s="183" t="str">
        <f>L5656*(1-K5656)</f>
      </c>
    </row>
    <row r="5657">
      <c r="A5657" t="s">
        <v>167</v>
      </c>
      <c r="B5657" t="s">
        <v>289</v>
      </c>
      <c r="C5657" s="35" t="s">
        <v>458</v>
      </c>
      <c r="D5657" t="s">
        <v>530</v>
      </c>
      <c r="E5657" t="s">
        <v>548</v>
      </c>
      <c r="F5657" s="176" t="n">
        <v>2036</v>
      </c>
      <c r="G5657" s="177" t="n">
        <v>45</v>
      </c>
      <c r="H5657" s="178" t="n">
        <v>3998.85485486616</v>
      </c>
      <c r="I5657" s="179" t="n">
        <v>4087024.48682919</v>
      </c>
      <c r="J5657" s="180" t="str">
        <f>IF(I5657&gt;0,H5657/I5657,0)</f>
      </c>
      <c r="K5657" s="181" t="str">
        <f>1-EXP(-J5657)</f>
      </c>
      <c r="L5657" s="182" t="str">
        <f>IF(G5657=30,1,M5656)</f>
      </c>
      <c r="M5657" s="183" t="str">
        <f>L5657*(1-K5657)</f>
      </c>
    </row>
    <row r="5658">
      <c r="A5658" t="s">
        <v>167</v>
      </c>
      <c r="B5658" t="s">
        <v>289</v>
      </c>
      <c r="C5658" s="35" t="s">
        <v>458</v>
      </c>
      <c r="D5658" t="s">
        <v>530</v>
      </c>
      <c r="E5658" t="s">
        <v>548</v>
      </c>
      <c r="F5658" s="176" t="n">
        <v>2036</v>
      </c>
      <c r="G5658" s="177" t="n">
        <v>46</v>
      </c>
      <c r="H5658" s="178" t="n">
        <v>4974.80976512754</v>
      </c>
      <c r="I5658" s="179" t="n">
        <v>4063533.65706538</v>
      </c>
      <c r="J5658" s="180" t="str">
        <f>IF(I5658&gt;0,H5658/I5658,0)</f>
      </c>
      <c r="K5658" s="181" t="str">
        <f>1-EXP(-J5658)</f>
      </c>
      <c r="L5658" s="182" t="str">
        <f>IF(G5658=30,1,M5657)</f>
      </c>
      <c r="M5658" s="183" t="str">
        <f>L5658*(1-K5658)</f>
      </c>
    </row>
    <row r="5659">
      <c r="A5659" t="s">
        <v>167</v>
      </c>
      <c r="B5659" t="s">
        <v>289</v>
      </c>
      <c r="C5659" s="35" t="s">
        <v>458</v>
      </c>
      <c r="D5659" t="s">
        <v>530</v>
      </c>
      <c r="E5659" t="s">
        <v>548</v>
      </c>
      <c r="F5659" s="176" t="n">
        <v>2036</v>
      </c>
      <c r="G5659" s="177" t="n">
        <v>47</v>
      </c>
      <c r="H5659" s="178" t="n">
        <v>5482.41048088137</v>
      </c>
      <c r="I5659" s="179" t="n">
        <v>4062310.66578152</v>
      </c>
      <c r="J5659" s="180" t="str">
        <f>IF(I5659&gt;0,H5659/I5659,0)</f>
      </c>
      <c r="K5659" s="181" t="str">
        <f>1-EXP(-J5659)</f>
      </c>
      <c r="L5659" s="182" t="str">
        <f>IF(G5659=30,1,M5658)</f>
      </c>
      <c r="M5659" s="183" t="str">
        <f>L5659*(1-K5659)</f>
      </c>
    </row>
    <row r="5660">
      <c r="A5660" t="s">
        <v>167</v>
      </c>
      <c r="B5660" t="s">
        <v>289</v>
      </c>
      <c r="C5660" s="35" t="s">
        <v>458</v>
      </c>
      <c r="D5660" t="s">
        <v>530</v>
      </c>
      <c r="E5660" t="s">
        <v>548</v>
      </c>
      <c r="F5660" s="176" t="n">
        <v>2036</v>
      </c>
      <c r="G5660" s="177" t="n">
        <v>48</v>
      </c>
      <c r="H5660" s="178" t="n">
        <v>6094.96038134356</v>
      </c>
      <c r="I5660" s="179" t="n">
        <v>4014953.67986128</v>
      </c>
      <c r="J5660" s="180" t="str">
        <f>IF(I5660&gt;0,H5660/I5660,0)</f>
      </c>
      <c r="K5660" s="181" t="str">
        <f>1-EXP(-J5660)</f>
      </c>
      <c r="L5660" s="182" t="str">
        <f>IF(G5660=30,1,M5659)</f>
      </c>
      <c r="M5660" s="183" t="str">
        <f>L5660*(1-K5660)</f>
      </c>
    </row>
    <row r="5661">
      <c r="A5661" t="s">
        <v>167</v>
      </c>
      <c r="B5661" t="s">
        <v>289</v>
      </c>
      <c r="C5661" s="35" t="s">
        <v>458</v>
      </c>
      <c r="D5661" t="s">
        <v>530</v>
      </c>
      <c r="E5661" t="s">
        <v>548</v>
      </c>
      <c r="F5661" s="176" t="n">
        <v>2036</v>
      </c>
      <c r="G5661" s="177" t="n">
        <v>49</v>
      </c>
      <c r="H5661" s="178" t="n">
        <v>6563.87010537768</v>
      </c>
      <c r="I5661" s="179" t="n">
        <v>3958409.43066558</v>
      </c>
      <c r="J5661" s="180" t="str">
        <f>IF(I5661&gt;0,H5661/I5661,0)</f>
      </c>
      <c r="K5661" s="181" t="str">
        <f>1-EXP(-J5661)</f>
      </c>
      <c r="L5661" s="182" t="str">
        <f>IF(G5661=30,1,M5660)</f>
      </c>
      <c r="M5661" s="183" t="str">
        <f>L5661*(1-K5661)</f>
      </c>
    </row>
    <row r="5662">
      <c r="A5662" t="s">
        <v>167</v>
      </c>
      <c r="B5662" t="s">
        <v>289</v>
      </c>
      <c r="C5662" s="35" t="s">
        <v>458</v>
      </c>
      <c r="D5662" t="s">
        <v>530</v>
      </c>
      <c r="E5662" t="s">
        <v>548</v>
      </c>
      <c r="F5662" s="176" t="n">
        <v>2036</v>
      </c>
      <c r="G5662" s="177" t="n">
        <v>50</v>
      </c>
      <c r="H5662" s="178" t="n">
        <v>7203.57906256066</v>
      </c>
      <c r="I5662" s="179" t="n">
        <v>3961692.38305628</v>
      </c>
      <c r="J5662" s="180" t="str">
        <f>IF(I5662&gt;0,H5662/I5662,0)</f>
      </c>
      <c r="K5662" s="181" t="str">
        <f>1-EXP(-J5662)</f>
      </c>
      <c r="L5662" s="182" t="str">
        <f>IF(G5662=30,1,M5661)</f>
      </c>
      <c r="M5662" s="183" t="str">
        <f>L5662*(1-K5662)</f>
      </c>
    </row>
    <row r="5663">
      <c r="A5663" t="s">
        <v>167</v>
      </c>
      <c r="B5663" t="s">
        <v>289</v>
      </c>
      <c r="C5663" s="35" t="s">
        <v>458</v>
      </c>
      <c r="D5663" t="s">
        <v>530</v>
      </c>
      <c r="E5663" t="s">
        <v>548</v>
      </c>
      <c r="F5663" s="176" t="n">
        <v>2036</v>
      </c>
      <c r="G5663" s="177" t="n">
        <v>51</v>
      </c>
      <c r="H5663" s="178" t="n">
        <v>8431.95613135682</v>
      </c>
      <c r="I5663" s="179" t="n">
        <v>4019438.71227219</v>
      </c>
      <c r="J5663" s="180" t="str">
        <f>IF(I5663&gt;0,H5663/I5663,0)</f>
      </c>
      <c r="K5663" s="181" t="str">
        <f>1-EXP(-J5663)</f>
      </c>
      <c r="L5663" s="182" t="str">
        <f>IF(G5663=30,1,M5662)</f>
      </c>
      <c r="M5663" s="183" t="str">
        <f>L5663*(1-K5663)</f>
      </c>
    </row>
    <row r="5664">
      <c r="A5664" t="s">
        <v>167</v>
      </c>
      <c r="B5664" t="s">
        <v>289</v>
      </c>
      <c r="C5664" s="35" t="s">
        <v>458</v>
      </c>
      <c r="D5664" t="s">
        <v>530</v>
      </c>
      <c r="E5664" t="s">
        <v>548</v>
      </c>
      <c r="F5664" s="176" t="n">
        <v>2036</v>
      </c>
      <c r="G5664" s="177" t="n">
        <v>52</v>
      </c>
      <c r="H5664" s="178" t="n">
        <v>9270.87728352346</v>
      </c>
      <c r="I5664" s="179" t="n">
        <v>4035415.83474289</v>
      </c>
      <c r="J5664" s="180" t="str">
        <f>IF(I5664&gt;0,H5664/I5664,0)</f>
      </c>
      <c r="K5664" s="181" t="str">
        <f>1-EXP(-J5664)</f>
      </c>
      <c r="L5664" s="182" t="str">
        <f>IF(G5664=30,1,M5663)</f>
      </c>
      <c r="M5664" s="183" t="str">
        <f>L5664*(1-K5664)</f>
      </c>
    </row>
    <row r="5665">
      <c r="A5665" t="s">
        <v>167</v>
      </c>
      <c r="B5665" t="s">
        <v>289</v>
      </c>
      <c r="C5665" s="35" t="s">
        <v>458</v>
      </c>
      <c r="D5665" t="s">
        <v>530</v>
      </c>
      <c r="E5665" t="s">
        <v>548</v>
      </c>
      <c r="F5665" s="176" t="n">
        <v>2036</v>
      </c>
      <c r="G5665" s="177" t="n">
        <v>53</v>
      </c>
      <c r="H5665" s="178" t="n">
        <v>9907.21297433053</v>
      </c>
      <c r="I5665" s="179" t="n">
        <v>3993937.81406035</v>
      </c>
      <c r="J5665" s="180" t="str">
        <f>IF(I5665&gt;0,H5665/I5665,0)</f>
      </c>
      <c r="K5665" s="181" t="str">
        <f>1-EXP(-J5665)</f>
      </c>
      <c r="L5665" s="182" t="str">
        <f>IF(G5665=30,1,M5664)</f>
      </c>
      <c r="M5665" s="183" t="str">
        <f>L5665*(1-K5665)</f>
      </c>
    </row>
    <row r="5666">
      <c r="A5666" t="s">
        <v>167</v>
      </c>
      <c r="B5666" t="s">
        <v>289</v>
      </c>
      <c r="C5666" s="35" t="s">
        <v>458</v>
      </c>
      <c r="D5666" t="s">
        <v>530</v>
      </c>
      <c r="E5666" t="s">
        <v>548</v>
      </c>
      <c r="F5666" s="176" t="n">
        <v>2036</v>
      </c>
      <c r="G5666" s="177" t="n">
        <v>54</v>
      </c>
      <c r="H5666" s="178" t="n">
        <v>10608.2752066852</v>
      </c>
      <c r="I5666" s="179" t="n">
        <v>3927990.99249906</v>
      </c>
      <c r="J5666" s="180" t="str">
        <f>IF(I5666&gt;0,H5666/I5666,0)</f>
      </c>
      <c r="K5666" s="181" t="str">
        <f>1-EXP(-J5666)</f>
      </c>
      <c r="L5666" s="182" t="str">
        <f>IF(G5666=30,1,M5665)</f>
      </c>
      <c r="M5666" s="183" t="str">
        <f>L5666*(1-K5666)</f>
      </c>
    </row>
    <row r="5667">
      <c r="A5667" t="s">
        <v>167</v>
      </c>
      <c r="B5667" t="s">
        <v>289</v>
      </c>
      <c r="C5667" s="35" t="s">
        <v>458</v>
      </c>
      <c r="D5667" t="s">
        <v>530</v>
      </c>
      <c r="E5667" t="s">
        <v>548</v>
      </c>
      <c r="F5667" s="176" t="n">
        <v>2036</v>
      </c>
      <c r="G5667" s="177" t="n">
        <v>55</v>
      </c>
      <c r="H5667" s="178" t="n">
        <v>11303.9136364219</v>
      </c>
      <c r="I5667" s="179" t="n">
        <v>3854778.0931529</v>
      </c>
      <c r="J5667" s="180" t="str">
        <f>IF(I5667&gt;0,H5667/I5667,0)</f>
      </c>
      <c r="K5667" s="181" t="str">
        <f>1-EXP(-J5667)</f>
      </c>
      <c r="L5667" s="182" t="str">
        <f>IF(G5667=30,1,M5666)</f>
      </c>
      <c r="M5667" s="183" t="str">
        <f>L5667*(1-K5667)</f>
      </c>
    </row>
    <row r="5668">
      <c r="A5668" t="s">
        <v>167</v>
      </c>
      <c r="B5668" t="s">
        <v>289</v>
      </c>
      <c r="C5668" s="35" t="s">
        <v>458</v>
      </c>
      <c r="D5668" t="s">
        <v>530</v>
      </c>
      <c r="E5668" t="s">
        <v>548</v>
      </c>
      <c r="F5668" s="176" t="n">
        <v>2036</v>
      </c>
      <c r="G5668" s="177" t="n">
        <v>56</v>
      </c>
      <c r="H5668" s="178" t="n">
        <v>12055.0131598705</v>
      </c>
      <c r="I5668" s="179" t="n">
        <v>3786048.72431812</v>
      </c>
      <c r="J5668" s="180" t="str">
        <f>IF(I5668&gt;0,H5668/I5668,0)</f>
      </c>
      <c r="K5668" s="181" t="str">
        <f>1-EXP(-J5668)</f>
      </c>
      <c r="L5668" s="182" t="str">
        <f>IF(G5668=30,1,M5667)</f>
      </c>
      <c r="M5668" s="183" t="str">
        <f>L5668*(1-K5668)</f>
      </c>
    </row>
    <row r="5669">
      <c r="A5669" t="s">
        <v>167</v>
      </c>
      <c r="B5669" t="s">
        <v>289</v>
      </c>
      <c r="C5669" s="35" t="s">
        <v>458</v>
      </c>
      <c r="D5669" t="s">
        <v>530</v>
      </c>
      <c r="E5669" t="s">
        <v>548</v>
      </c>
      <c r="F5669" s="176" t="n">
        <v>2036</v>
      </c>
      <c r="G5669" s="177" t="n">
        <v>57</v>
      </c>
      <c r="H5669" s="178" t="n">
        <v>12876.8549344303</v>
      </c>
      <c r="I5669" s="179" t="n">
        <v>3703419.59153719</v>
      </c>
      <c r="J5669" s="180" t="str">
        <f>IF(I5669&gt;0,H5669/I5669,0)</f>
      </c>
      <c r="K5669" s="181" t="str">
        <f>1-EXP(-J5669)</f>
      </c>
      <c r="L5669" s="182" t="str">
        <f>IF(G5669=30,1,M5668)</f>
      </c>
      <c r="M5669" s="183" t="str">
        <f>L5669*(1-K5669)</f>
      </c>
    </row>
    <row r="5670">
      <c r="A5670" t="s">
        <v>167</v>
      </c>
      <c r="B5670" t="s">
        <v>289</v>
      </c>
      <c r="C5670" s="35" t="s">
        <v>458</v>
      </c>
      <c r="D5670" t="s">
        <v>530</v>
      </c>
      <c r="E5670" t="s">
        <v>548</v>
      </c>
      <c r="F5670" s="176" t="n">
        <v>2036</v>
      </c>
      <c r="G5670" s="177" t="n">
        <v>58</v>
      </c>
      <c r="H5670" s="178" t="n">
        <v>13672.7429584745</v>
      </c>
      <c r="I5670" s="179" t="n">
        <v>3596793.03744182</v>
      </c>
      <c r="J5670" s="180" t="str">
        <f>IF(I5670&gt;0,H5670/I5670,0)</f>
      </c>
      <c r="K5670" s="181" t="str">
        <f>1-EXP(-J5670)</f>
      </c>
      <c r="L5670" s="182" t="str">
        <f>IF(G5670=30,1,M5669)</f>
      </c>
      <c r="M5670" s="183" t="str">
        <f>L5670*(1-K5670)</f>
      </c>
    </row>
    <row r="5671">
      <c r="A5671" t="s">
        <v>167</v>
      </c>
      <c r="B5671" t="s">
        <v>289</v>
      </c>
      <c r="C5671" s="35" t="s">
        <v>458</v>
      </c>
      <c r="D5671" t="s">
        <v>530</v>
      </c>
      <c r="E5671" t="s">
        <v>548</v>
      </c>
      <c r="F5671" s="176" t="n">
        <v>2036</v>
      </c>
      <c r="G5671" s="177" t="n">
        <v>59</v>
      </c>
      <c r="H5671" s="178" t="n">
        <v>13862.1640397458</v>
      </c>
      <c r="I5671" s="179" t="n">
        <v>3493525.94683627</v>
      </c>
      <c r="J5671" s="180" t="str">
        <f>IF(I5671&gt;0,H5671/I5671,0)</f>
      </c>
      <c r="K5671" s="181" t="str">
        <f>1-EXP(-J5671)</f>
      </c>
      <c r="L5671" s="182" t="str">
        <f>IF(G5671=30,1,M5670)</f>
      </c>
      <c r="M5671" s="183" t="str">
        <f>L5671*(1-K5671)</f>
      </c>
    </row>
    <row r="5672">
      <c r="A5672" t="s">
        <v>167</v>
      </c>
      <c r="B5672" t="s">
        <v>289</v>
      </c>
      <c r="C5672" s="35" t="s">
        <v>458</v>
      </c>
      <c r="D5672" t="s">
        <v>530</v>
      </c>
      <c r="E5672" t="s">
        <v>548</v>
      </c>
      <c r="F5672" s="176" t="n">
        <v>2036</v>
      </c>
      <c r="G5672" s="177" t="n">
        <v>60</v>
      </c>
      <c r="H5672" s="178" t="n">
        <v>14382.5510984401</v>
      </c>
      <c r="I5672" s="179" t="n">
        <v>3403970.48171965</v>
      </c>
      <c r="J5672" s="180" t="str">
        <f>IF(I5672&gt;0,H5672/I5672,0)</f>
      </c>
      <c r="K5672" s="181" t="str">
        <f>1-EXP(-J5672)</f>
      </c>
      <c r="L5672" s="182" t="str">
        <f>IF(G5672=30,1,M5671)</f>
      </c>
      <c r="M5672" s="183" t="str">
        <f>L5672*(1-K5672)</f>
      </c>
    </row>
    <row r="5673">
      <c r="A5673" t="s">
        <v>167</v>
      </c>
      <c r="B5673" t="s">
        <v>289</v>
      </c>
      <c r="C5673" s="35" t="s">
        <v>458</v>
      </c>
      <c r="D5673" t="s">
        <v>530</v>
      </c>
      <c r="E5673" t="s">
        <v>548</v>
      </c>
      <c r="F5673" s="176" t="n">
        <v>2036</v>
      </c>
      <c r="G5673" s="177" t="n">
        <v>61</v>
      </c>
      <c r="H5673" s="178" t="n">
        <v>15223.2524587304</v>
      </c>
      <c r="I5673" s="179" t="n">
        <v>3302132.20051707</v>
      </c>
      <c r="J5673" s="180" t="str">
        <f>IF(I5673&gt;0,H5673/I5673,0)</f>
      </c>
      <c r="K5673" s="181" t="str">
        <f>1-EXP(-J5673)</f>
      </c>
      <c r="L5673" s="182" t="str">
        <f>IF(G5673=30,1,M5672)</f>
      </c>
      <c r="M5673" s="183" t="str">
        <f>L5673*(1-K5673)</f>
      </c>
    </row>
    <row r="5674">
      <c r="A5674" t="s">
        <v>167</v>
      </c>
      <c r="B5674" t="s">
        <v>289</v>
      </c>
      <c r="C5674" s="35" t="s">
        <v>458</v>
      </c>
      <c r="D5674" t="s">
        <v>530</v>
      </c>
      <c r="E5674" t="s">
        <v>548</v>
      </c>
      <c r="F5674" s="176" t="n">
        <v>2036</v>
      </c>
      <c r="G5674" s="177" t="n">
        <v>62</v>
      </c>
      <c r="H5674" s="178" t="n">
        <v>16047.4330085331</v>
      </c>
      <c r="I5674" s="179" t="n">
        <v>3213506.21909805</v>
      </c>
      <c r="J5674" s="180" t="str">
        <f>IF(I5674&gt;0,H5674/I5674,0)</f>
      </c>
      <c r="K5674" s="181" t="str">
        <f>1-EXP(-J5674)</f>
      </c>
      <c r="L5674" s="182" t="str">
        <f>IF(G5674=30,1,M5673)</f>
      </c>
      <c r="M5674" s="183" t="str">
        <f>L5674*(1-K5674)</f>
      </c>
    </row>
    <row r="5675">
      <c r="A5675" t="s">
        <v>167</v>
      </c>
      <c r="B5675" t="s">
        <v>289</v>
      </c>
      <c r="C5675" s="35" t="s">
        <v>458</v>
      </c>
      <c r="D5675" t="s">
        <v>530</v>
      </c>
      <c r="E5675" t="s">
        <v>548</v>
      </c>
      <c r="F5675" s="176" t="n">
        <v>2036</v>
      </c>
      <c r="G5675" s="177" t="n">
        <v>63</v>
      </c>
      <c r="H5675" s="178" t="n">
        <v>16903.9118585793</v>
      </c>
      <c r="I5675" s="179" t="n">
        <v>3124017.58248831</v>
      </c>
      <c r="J5675" s="180" t="str">
        <f>IF(I5675&gt;0,H5675/I5675,0)</f>
      </c>
      <c r="K5675" s="181" t="str">
        <f>1-EXP(-J5675)</f>
      </c>
      <c r="L5675" s="182" t="str">
        <f>IF(G5675=30,1,M5674)</f>
      </c>
      <c r="M5675" s="183" t="str">
        <f>L5675*(1-K5675)</f>
      </c>
    </row>
    <row r="5676">
      <c r="A5676" t="s">
        <v>167</v>
      </c>
      <c r="B5676" t="s">
        <v>289</v>
      </c>
      <c r="C5676" s="35" t="s">
        <v>458</v>
      </c>
      <c r="D5676" t="s">
        <v>530</v>
      </c>
      <c r="E5676" t="s">
        <v>548</v>
      </c>
      <c r="F5676" s="176" t="n">
        <v>2036</v>
      </c>
      <c r="G5676" s="177" t="n">
        <v>64</v>
      </c>
      <c r="H5676" s="178" t="n">
        <v>17948.934766456</v>
      </c>
      <c r="I5676" s="179" t="n">
        <v>3014449.88591916</v>
      </c>
      <c r="J5676" s="180" t="str">
        <f>IF(I5676&gt;0,H5676/I5676,0)</f>
      </c>
      <c r="K5676" s="181" t="str">
        <f>1-EXP(-J5676)</f>
      </c>
      <c r="L5676" s="182" t="str">
        <f>IF(G5676=30,1,M5675)</f>
      </c>
      <c r="M5676" s="183" t="str">
        <f>L5676*(1-K5676)</f>
      </c>
    </row>
    <row r="5677">
      <c r="A5677" t="s">
        <v>167</v>
      </c>
      <c r="B5677" t="s">
        <v>289</v>
      </c>
      <c r="C5677" s="35" t="s">
        <v>458</v>
      </c>
      <c r="D5677" t="s">
        <v>530</v>
      </c>
      <c r="E5677" t="s">
        <v>548</v>
      </c>
      <c r="F5677" s="176" t="n">
        <v>2036</v>
      </c>
      <c r="G5677" s="177" t="n">
        <v>65</v>
      </c>
      <c r="H5677" s="178" t="n">
        <v>18960.3322067826</v>
      </c>
      <c r="I5677" s="179" t="n">
        <v>2913901.96078687</v>
      </c>
      <c r="J5677" s="180" t="str">
        <f>IF(I5677&gt;0,H5677/I5677,0)</f>
      </c>
      <c r="K5677" s="181" t="str">
        <f>1-EXP(-J5677)</f>
      </c>
      <c r="L5677" s="182" t="str">
        <f>IF(G5677=30,1,M5676)</f>
      </c>
      <c r="M5677" s="183" t="str">
        <f>L5677*(1-K5677)</f>
      </c>
    </row>
    <row r="5678">
      <c r="A5678" t="s">
        <v>167</v>
      </c>
      <c r="B5678" t="s">
        <v>289</v>
      </c>
      <c r="C5678" s="35" t="s">
        <v>458</v>
      </c>
      <c r="D5678" t="s">
        <v>530</v>
      </c>
      <c r="E5678" t="s">
        <v>548</v>
      </c>
      <c r="F5678" s="176" t="n">
        <v>2036</v>
      </c>
      <c r="G5678" s="177" t="n">
        <v>66</v>
      </c>
      <c r="H5678" s="178" t="n">
        <v>19405.228995079</v>
      </c>
      <c r="I5678" s="179" t="n">
        <v>2810527.18304344</v>
      </c>
      <c r="J5678" s="180" t="str">
        <f>IF(I5678&gt;0,H5678/I5678,0)</f>
      </c>
      <c r="K5678" s="181" t="str">
        <f>1-EXP(-J5678)</f>
      </c>
      <c r="L5678" s="182" t="str">
        <f>IF(G5678=30,1,M5677)</f>
      </c>
      <c r="M5678" s="183" t="str">
        <f>L5678*(1-K5678)</f>
      </c>
    </row>
    <row r="5679">
      <c r="A5679" t="s">
        <v>167</v>
      </c>
      <c r="B5679" t="s">
        <v>289</v>
      </c>
      <c r="C5679" s="35" t="s">
        <v>458</v>
      </c>
      <c r="D5679" t="s">
        <v>530</v>
      </c>
      <c r="E5679" t="s">
        <v>548</v>
      </c>
      <c r="F5679" s="176" t="n">
        <v>2036</v>
      </c>
      <c r="G5679" s="177" t="n">
        <v>67</v>
      </c>
      <c r="H5679" s="178" t="n">
        <v>20275.9767744247</v>
      </c>
      <c r="I5679" s="179" t="n">
        <v>2691544.5598548</v>
      </c>
      <c r="J5679" s="180" t="str">
        <f>IF(I5679&gt;0,H5679/I5679,0)</f>
      </c>
      <c r="K5679" s="181" t="str">
        <f>1-EXP(-J5679)</f>
      </c>
      <c r="L5679" s="182" t="str">
        <f>IF(G5679=30,1,M5678)</f>
      </c>
      <c r="M5679" s="183" t="str">
        <f>L5679*(1-K5679)</f>
      </c>
    </row>
    <row r="5680">
      <c r="A5680" t="s">
        <v>167</v>
      </c>
      <c r="B5680" t="s">
        <v>289</v>
      </c>
      <c r="C5680" s="35" t="s">
        <v>458</v>
      </c>
      <c r="D5680" t="s">
        <v>530</v>
      </c>
      <c r="E5680" t="s">
        <v>548</v>
      </c>
      <c r="F5680" s="176" t="n">
        <v>2036</v>
      </c>
      <c r="G5680" s="177" t="n">
        <v>68</v>
      </c>
      <c r="H5680" s="178" t="n">
        <v>21226.4417978133</v>
      </c>
      <c r="I5680" s="179" t="n">
        <v>2564171.21473226</v>
      </c>
      <c r="J5680" s="180" t="str">
        <f>IF(I5680&gt;0,H5680/I5680,0)</f>
      </c>
      <c r="K5680" s="181" t="str">
        <f>1-EXP(-J5680)</f>
      </c>
      <c r="L5680" s="182" t="str">
        <f>IF(G5680=30,1,M5679)</f>
      </c>
      <c r="M5680" s="183" t="str">
        <f>L5680*(1-K5680)</f>
      </c>
    </row>
    <row r="5681">
      <c r="A5681" t="s">
        <v>167</v>
      </c>
      <c r="B5681" t="s">
        <v>289</v>
      </c>
      <c r="C5681" s="35" t="s">
        <v>458</v>
      </c>
      <c r="D5681" t="s">
        <v>530</v>
      </c>
      <c r="E5681" t="s">
        <v>548</v>
      </c>
      <c r="F5681" s="176" t="n">
        <v>2036</v>
      </c>
      <c r="G5681" s="177" t="n">
        <v>69</v>
      </c>
      <c r="H5681" s="178" t="n">
        <v>21476.0973933146</v>
      </c>
      <c r="I5681" s="179" t="n">
        <v>2438246.30634195</v>
      </c>
      <c r="J5681" s="180" t="str">
        <f>IF(I5681&gt;0,H5681/I5681,0)</f>
      </c>
      <c r="K5681" s="181" t="str">
        <f>1-EXP(-J5681)</f>
      </c>
      <c r="L5681" s="182" t="str">
        <f>IF(G5681=30,1,M5680)</f>
      </c>
      <c r="M5681" s="183" t="str">
        <f>L5681*(1-K5681)</f>
      </c>
    </row>
    <row r="5682">
      <c r="A5682" t="s">
        <v>167</v>
      </c>
      <c r="B5682" t="s">
        <v>289</v>
      </c>
      <c r="C5682" s="35" t="s">
        <v>458</v>
      </c>
      <c r="D5682" t="s">
        <v>530</v>
      </c>
      <c r="E5682" t="s">
        <v>548</v>
      </c>
      <c r="F5682" s="176" t="n">
        <v>2037</v>
      </c>
      <c r="G5682" s="177" t="n">
        <v>30</v>
      </c>
      <c r="H5682" s="178" t="n">
        <v>690.573227920814</v>
      </c>
      <c r="I5682" s="179" t="n">
        <v>4637392.07308247</v>
      </c>
      <c r="J5682" s="180" t="str">
        <f>IF(I5682&gt;0,H5682/I5682,0)</f>
      </c>
      <c r="K5682" s="181" t="str">
        <f>1-EXP(-J5682)</f>
      </c>
      <c r="L5682" s="182" t="str">
        <f>IF(G5682=30,1,M5681)</f>
      </c>
      <c r="M5682" s="183" t="str">
        <f>L5682*(1-K5682)</f>
      </c>
    </row>
    <row r="5683">
      <c r="A5683" t="s">
        <v>167</v>
      </c>
      <c r="B5683" t="s">
        <v>289</v>
      </c>
      <c r="C5683" s="35" t="s">
        <v>458</v>
      </c>
      <c r="D5683" t="s">
        <v>530</v>
      </c>
      <c r="E5683" t="s">
        <v>548</v>
      </c>
      <c r="F5683" s="176" t="n">
        <v>2037</v>
      </c>
      <c r="G5683" s="177" t="n">
        <v>31</v>
      </c>
      <c r="H5683" s="178" t="n">
        <v>973.446815969199</v>
      </c>
      <c r="I5683" s="179" t="n">
        <v>4566527.51594771</v>
      </c>
      <c r="J5683" s="180" t="str">
        <f>IF(I5683&gt;0,H5683/I5683,0)</f>
      </c>
      <c r="K5683" s="181" t="str">
        <f>1-EXP(-J5683)</f>
      </c>
      <c r="L5683" s="182" t="str">
        <f>IF(G5683=30,1,M5682)</f>
      </c>
      <c r="M5683" s="183" t="str">
        <f>L5683*(1-K5683)</f>
      </c>
    </row>
    <row r="5684">
      <c r="A5684" t="s">
        <v>167</v>
      </c>
      <c r="B5684" t="s">
        <v>289</v>
      </c>
      <c r="C5684" s="35" t="s">
        <v>458</v>
      </c>
      <c r="D5684" t="s">
        <v>530</v>
      </c>
      <c r="E5684" t="s">
        <v>548</v>
      </c>
      <c r="F5684" s="176" t="n">
        <v>2037</v>
      </c>
      <c r="G5684" s="177" t="n">
        <v>32</v>
      </c>
      <c r="H5684" s="178" t="n">
        <v>993.808073194113</v>
      </c>
      <c r="I5684" s="179" t="n">
        <v>4473096.84431254</v>
      </c>
      <c r="J5684" s="180" t="str">
        <f>IF(I5684&gt;0,H5684/I5684,0)</f>
      </c>
      <c r="K5684" s="181" t="str">
        <f>1-EXP(-J5684)</f>
      </c>
      <c r="L5684" s="182" t="str">
        <f>IF(G5684=30,1,M5683)</f>
      </c>
      <c r="M5684" s="183" t="str">
        <f>L5684*(1-K5684)</f>
      </c>
    </row>
    <row r="5685">
      <c r="A5685" t="s">
        <v>167</v>
      </c>
      <c r="B5685" t="s">
        <v>289</v>
      </c>
      <c r="C5685" s="35" t="s">
        <v>458</v>
      </c>
      <c r="D5685" t="s">
        <v>530</v>
      </c>
      <c r="E5685" t="s">
        <v>548</v>
      </c>
      <c r="F5685" s="176" t="n">
        <v>2037</v>
      </c>
      <c r="G5685" s="177" t="n">
        <v>33</v>
      </c>
      <c r="H5685" s="178" t="n">
        <v>1040.57481613161</v>
      </c>
      <c r="I5685" s="179" t="n">
        <v>4376248.87365523</v>
      </c>
      <c r="J5685" s="180" t="str">
        <f>IF(I5685&gt;0,H5685/I5685,0)</f>
      </c>
      <c r="K5685" s="181" t="str">
        <f>1-EXP(-J5685)</f>
      </c>
      <c r="L5685" s="182" t="str">
        <f>IF(G5685=30,1,M5684)</f>
      </c>
      <c r="M5685" s="183" t="str">
        <f>L5685*(1-K5685)</f>
      </c>
    </row>
    <row r="5686">
      <c r="A5686" t="s">
        <v>167</v>
      </c>
      <c r="B5686" t="s">
        <v>289</v>
      </c>
      <c r="C5686" s="35" t="s">
        <v>458</v>
      </c>
      <c r="D5686" t="s">
        <v>530</v>
      </c>
      <c r="E5686" t="s">
        <v>548</v>
      </c>
      <c r="F5686" s="176" t="n">
        <v>2037</v>
      </c>
      <c r="G5686" s="177" t="n">
        <v>34</v>
      </c>
      <c r="H5686" s="178" t="n">
        <v>1125.72624718852</v>
      </c>
      <c r="I5686" s="179" t="n">
        <v>4333736.85212965</v>
      </c>
      <c r="J5686" s="180" t="str">
        <f>IF(I5686&gt;0,H5686/I5686,0)</f>
      </c>
      <c r="K5686" s="181" t="str">
        <f>1-EXP(-J5686)</f>
      </c>
      <c r="L5686" s="182" t="str">
        <f>IF(G5686=30,1,M5685)</f>
      </c>
      <c r="M5686" s="183" t="str">
        <f>L5686*(1-K5686)</f>
      </c>
    </row>
    <row r="5687">
      <c r="A5687" t="s">
        <v>167</v>
      </c>
      <c r="B5687" t="s">
        <v>289</v>
      </c>
      <c r="C5687" s="35" t="s">
        <v>458</v>
      </c>
      <c r="D5687" t="s">
        <v>530</v>
      </c>
      <c r="E5687" t="s">
        <v>548</v>
      </c>
      <c r="F5687" s="176" t="n">
        <v>2037</v>
      </c>
      <c r="G5687" s="177" t="n">
        <v>35</v>
      </c>
      <c r="H5687" s="178" t="n">
        <v>1237.426227535</v>
      </c>
      <c r="I5687" s="179" t="n">
        <v>4313983.45133632</v>
      </c>
      <c r="J5687" s="180" t="str">
        <f>IF(I5687&gt;0,H5687/I5687,0)</f>
      </c>
      <c r="K5687" s="181" t="str">
        <f>1-EXP(-J5687)</f>
      </c>
      <c r="L5687" s="182" t="str">
        <f>IF(G5687=30,1,M5686)</f>
      </c>
      <c r="M5687" s="183" t="str">
        <f>L5687*(1-K5687)</f>
      </c>
    </row>
    <row r="5688">
      <c r="A5688" t="s">
        <v>167</v>
      </c>
      <c r="B5688" t="s">
        <v>289</v>
      </c>
      <c r="C5688" s="35" t="s">
        <v>458</v>
      </c>
      <c r="D5688" t="s">
        <v>530</v>
      </c>
      <c r="E5688" t="s">
        <v>548</v>
      </c>
      <c r="F5688" s="176" t="n">
        <v>2037</v>
      </c>
      <c r="G5688" s="177" t="n">
        <v>36</v>
      </c>
      <c r="H5688" s="178" t="n">
        <v>1625.18273576755</v>
      </c>
      <c r="I5688" s="179" t="n">
        <v>4294203.2107857</v>
      </c>
      <c r="J5688" s="180" t="str">
        <f>IF(I5688&gt;0,H5688/I5688,0)</f>
      </c>
      <c r="K5688" s="181" t="str">
        <f>1-EXP(-J5688)</f>
      </c>
      <c r="L5688" s="182" t="str">
        <f>IF(G5688=30,1,M5687)</f>
      </c>
      <c r="M5688" s="183" t="str">
        <f>L5688*(1-K5688)</f>
      </c>
    </row>
    <row r="5689">
      <c r="A5689" t="s">
        <v>167</v>
      </c>
      <c r="B5689" t="s">
        <v>289</v>
      </c>
      <c r="C5689" s="35" t="s">
        <v>458</v>
      </c>
      <c r="D5689" t="s">
        <v>530</v>
      </c>
      <c r="E5689" t="s">
        <v>548</v>
      </c>
      <c r="F5689" s="176" t="n">
        <v>2037</v>
      </c>
      <c r="G5689" s="177" t="n">
        <v>37</v>
      </c>
      <c r="H5689" s="178" t="n">
        <v>1794.10483752346</v>
      </c>
      <c r="I5689" s="179" t="n">
        <v>4294017.80458284</v>
      </c>
      <c r="J5689" s="180" t="str">
        <f>IF(I5689&gt;0,H5689/I5689,0)</f>
      </c>
      <c r="K5689" s="181" t="str">
        <f>1-EXP(-J5689)</f>
      </c>
      <c r="L5689" s="182" t="str">
        <f>IF(G5689=30,1,M5688)</f>
      </c>
      <c r="M5689" s="183" t="str">
        <f>L5689*(1-K5689)</f>
      </c>
    </row>
    <row r="5690">
      <c r="A5690" t="s">
        <v>167</v>
      </c>
      <c r="B5690" t="s">
        <v>289</v>
      </c>
      <c r="C5690" s="35" t="s">
        <v>458</v>
      </c>
      <c r="D5690" t="s">
        <v>530</v>
      </c>
      <c r="E5690" t="s">
        <v>548</v>
      </c>
      <c r="F5690" s="176" t="n">
        <v>2037</v>
      </c>
      <c r="G5690" s="177" t="n">
        <v>38</v>
      </c>
      <c r="H5690" s="178" t="n">
        <v>2011.90066384387</v>
      </c>
      <c r="I5690" s="179" t="n">
        <v>4332174.70031859</v>
      </c>
      <c r="J5690" s="180" t="str">
        <f>IF(I5690&gt;0,H5690/I5690,0)</f>
      </c>
      <c r="K5690" s="181" t="str">
        <f>1-EXP(-J5690)</f>
      </c>
      <c r="L5690" s="182" t="str">
        <f>IF(G5690=30,1,M5689)</f>
      </c>
      <c r="M5690" s="183" t="str">
        <f>L5690*(1-K5690)</f>
      </c>
    </row>
    <row r="5691">
      <c r="A5691" t="s">
        <v>167</v>
      </c>
      <c r="B5691" t="s">
        <v>289</v>
      </c>
      <c r="C5691" s="35" t="s">
        <v>458</v>
      </c>
      <c r="D5691" t="s">
        <v>530</v>
      </c>
      <c r="E5691" t="s">
        <v>548</v>
      </c>
      <c r="F5691" s="176" t="n">
        <v>2037</v>
      </c>
      <c r="G5691" s="177" t="n">
        <v>39</v>
      </c>
      <c r="H5691" s="178" t="n">
        <v>2159.2810461689</v>
      </c>
      <c r="I5691" s="179" t="n">
        <v>4372632.43141346</v>
      </c>
      <c r="J5691" s="180" t="str">
        <f>IF(I5691&gt;0,H5691/I5691,0)</f>
      </c>
      <c r="K5691" s="181" t="str">
        <f>1-EXP(-J5691)</f>
      </c>
      <c r="L5691" s="182" t="str">
        <f>IF(G5691=30,1,M5690)</f>
      </c>
      <c r="M5691" s="183" t="str">
        <f>L5691*(1-K5691)</f>
      </c>
    </row>
    <row r="5692">
      <c r="A5692" t="s">
        <v>167</v>
      </c>
      <c r="B5692" t="s">
        <v>289</v>
      </c>
      <c r="C5692" s="35" t="s">
        <v>458</v>
      </c>
      <c r="D5692" t="s">
        <v>530</v>
      </c>
      <c r="E5692" t="s">
        <v>548</v>
      </c>
      <c r="F5692" s="176" t="n">
        <v>2037</v>
      </c>
      <c r="G5692" s="177" t="n">
        <v>40</v>
      </c>
      <c r="H5692" s="178" t="n">
        <v>2343.9616103625</v>
      </c>
      <c r="I5692" s="179" t="n">
        <v>4366924.99054571</v>
      </c>
      <c r="J5692" s="180" t="str">
        <f>IF(I5692&gt;0,H5692/I5692,0)</f>
      </c>
      <c r="K5692" s="181" t="str">
        <f>1-EXP(-J5692)</f>
      </c>
      <c r="L5692" s="182" t="str">
        <f>IF(G5692=30,1,M5691)</f>
      </c>
      <c r="M5692" s="183" t="str">
        <f>L5692*(1-K5692)</f>
      </c>
    </row>
    <row r="5693">
      <c r="A5693" t="s">
        <v>167</v>
      </c>
      <c r="B5693" t="s">
        <v>289</v>
      </c>
      <c r="C5693" s="35" t="s">
        <v>458</v>
      </c>
      <c r="D5693" t="s">
        <v>530</v>
      </c>
      <c r="E5693" t="s">
        <v>548</v>
      </c>
      <c r="F5693" s="176" t="n">
        <v>2037</v>
      </c>
      <c r="G5693" s="177" t="n">
        <v>41</v>
      </c>
      <c r="H5693" s="178" t="n">
        <v>2984.45376932612</v>
      </c>
      <c r="I5693" s="179" t="n">
        <v>4302447.84302105</v>
      </c>
      <c r="J5693" s="180" t="str">
        <f>IF(I5693&gt;0,H5693/I5693,0)</f>
      </c>
      <c r="K5693" s="181" t="str">
        <f>1-EXP(-J5693)</f>
      </c>
      <c r="L5693" s="182" t="str">
        <f>IF(G5693=30,1,M5692)</f>
      </c>
      <c r="M5693" s="183" t="str">
        <f>L5693*(1-K5693)</f>
      </c>
    </row>
    <row r="5694">
      <c r="A5694" t="s">
        <v>167</v>
      </c>
      <c r="B5694" t="s">
        <v>289</v>
      </c>
      <c r="C5694" s="35" t="s">
        <v>458</v>
      </c>
      <c r="D5694" t="s">
        <v>530</v>
      </c>
      <c r="E5694" t="s">
        <v>548</v>
      </c>
      <c r="F5694" s="176" t="n">
        <v>2037</v>
      </c>
      <c r="G5694" s="177" t="n">
        <v>42</v>
      </c>
      <c r="H5694" s="178" t="n">
        <v>3227.31121205459</v>
      </c>
      <c r="I5694" s="179" t="n">
        <v>4235930.03565807</v>
      </c>
      <c r="J5694" s="180" t="str">
        <f>IF(I5694&gt;0,H5694/I5694,0)</f>
      </c>
      <c r="K5694" s="181" t="str">
        <f>1-EXP(-J5694)</f>
      </c>
      <c r="L5694" s="182" t="str">
        <f>IF(G5694=30,1,M5693)</f>
      </c>
      <c r="M5694" s="183" t="str">
        <f>L5694*(1-K5694)</f>
      </c>
    </row>
    <row r="5695">
      <c r="A5695" t="s">
        <v>167</v>
      </c>
      <c r="B5695" t="s">
        <v>289</v>
      </c>
      <c r="C5695" s="35" t="s">
        <v>458</v>
      </c>
      <c r="D5695" t="s">
        <v>530</v>
      </c>
      <c r="E5695" t="s">
        <v>548</v>
      </c>
      <c r="F5695" s="176" t="n">
        <v>2037</v>
      </c>
      <c r="G5695" s="177" t="n">
        <v>43</v>
      </c>
      <c r="H5695" s="178" t="n">
        <v>3535.26648375193</v>
      </c>
      <c r="I5695" s="179" t="n">
        <v>4178428.00519947</v>
      </c>
      <c r="J5695" s="180" t="str">
        <f>IF(I5695&gt;0,H5695/I5695,0)</f>
      </c>
      <c r="K5695" s="181" t="str">
        <f>1-EXP(-J5695)</f>
      </c>
      <c r="L5695" s="182" t="str">
        <f>IF(G5695=30,1,M5694)</f>
      </c>
      <c r="M5695" s="183" t="str">
        <f>L5695*(1-K5695)</f>
      </c>
    </row>
    <row r="5696">
      <c r="A5696" t="s">
        <v>167</v>
      </c>
      <c r="B5696" t="s">
        <v>289</v>
      </c>
      <c r="C5696" s="35" t="s">
        <v>458</v>
      </c>
      <c r="D5696" t="s">
        <v>530</v>
      </c>
      <c r="E5696" t="s">
        <v>548</v>
      </c>
      <c r="F5696" s="176" t="n">
        <v>2037</v>
      </c>
      <c r="G5696" s="177" t="n">
        <v>44</v>
      </c>
      <c r="H5696" s="178" t="n">
        <v>3673.39193069361</v>
      </c>
      <c r="I5696" s="179" t="n">
        <v>4122963.83340573</v>
      </c>
      <c r="J5696" s="180" t="str">
        <f>IF(I5696&gt;0,H5696/I5696,0)</f>
      </c>
      <c r="K5696" s="181" t="str">
        <f>1-EXP(-J5696)</f>
      </c>
      <c r="L5696" s="182" t="str">
        <f>IF(G5696=30,1,M5695)</f>
      </c>
      <c r="M5696" s="183" t="str">
        <f>L5696*(1-K5696)</f>
      </c>
    </row>
    <row r="5697">
      <c r="A5697" t="s">
        <v>167</v>
      </c>
      <c r="B5697" t="s">
        <v>289</v>
      </c>
      <c r="C5697" s="35" t="s">
        <v>458</v>
      </c>
      <c r="D5697" t="s">
        <v>530</v>
      </c>
      <c r="E5697" t="s">
        <v>548</v>
      </c>
      <c r="F5697" s="176" t="n">
        <v>2037</v>
      </c>
      <c r="G5697" s="177" t="n">
        <v>45</v>
      </c>
      <c r="H5697" s="178" t="n">
        <v>3950.67208857645</v>
      </c>
      <c r="I5697" s="179" t="n">
        <v>4101704.06697245</v>
      </c>
      <c r="J5697" s="180" t="str">
        <f>IF(I5697&gt;0,H5697/I5697,0)</f>
      </c>
      <c r="K5697" s="181" t="str">
        <f>1-EXP(-J5697)</f>
      </c>
      <c r="L5697" s="182" t="str">
        <f>IF(G5697=30,1,M5696)</f>
      </c>
      <c r="M5697" s="183" t="str">
        <f>L5697*(1-K5697)</f>
      </c>
    </row>
    <row r="5698">
      <c r="A5698" t="s">
        <v>167</v>
      </c>
      <c r="B5698" t="s">
        <v>289</v>
      </c>
      <c r="C5698" s="35" t="s">
        <v>458</v>
      </c>
      <c r="D5698" t="s">
        <v>530</v>
      </c>
      <c r="E5698" t="s">
        <v>548</v>
      </c>
      <c r="F5698" s="176" t="n">
        <v>2037</v>
      </c>
      <c r="G5698" s="177" t="n">
        <v>46</v>
      </c>
      <c r="H5698" s="178" t="n">
        <v>4914.71556971577</v>
      </c>
      <c r="I5698" s="179" t="n">
        <v>4074241.0695855</v>
      </c>
      <c r="J5698" s="180" t="str">
        <f>IF(I5698&gt;0,H5698/I5698,0)</f>
      </c>
      <c r="K5698" s="181" t="str">
        <f>1-EXP(-J5698)</f>
      </c>
      <c r="L5698" s="182" t="str">
        <f>IF(G5698=30,1,M5697)</f>
      </c>
      <c r="M5698" s="183" t="str">
        <f>L5698*(1-K5698)</f>
      </c>
    </row>
    <row r="5699">
      <c r="A5699" t="s">
        <v>167</v>
      </c>
      <c r="B5699" t="s">
        <v>289</v>
      </c>
      <c r="C5699" s="35" t="s">
        <v>458</v>
      </c>
      <c r="D5699" t="s">
        <v>530</v>
      </c>
      <c r="E5699" t="s">
        <v>548</v>
      </c>
      <c r="F5699" s="176" t="n">
        <v>2037</v>
      </c>
      <c r="G5699" s="177" t="n">
        <v>47</v>
      </c>
      <c r="H5699" s="178" t="n">
        <v>5373.6254960919</v>
      </c>
      <c r="I5699" s="179" t="n">
        <v>4049919.84368179</v>
      </c>
      <c r="J5699" s="180" t="str">
        <f>IF(I5699&gt;0,H5699/I5699,0)</f>
      </c>
      <c r="K5699" s="181" t="str">
        <f>1-EXP(-J5699)</f>
      </c>
      <c r="L5699" s="182" t="str">
        <f>IF(G5699=30,1,M5698)</f>
      </c>
      <c r="M5699" s="183" t="str">
        <f>L5699*(1-K5699)</f>
      </c>
    </row>
    <row r="5700">
      <c r="A5700" t="s">
        <v>167</v>
      </c>
      <c r="B5700" t="s">
        <v>289</v>
      </c>
      <c r="C5700" s="35" t="s">
        <v>458</v>
      </c>
      <c r="D5700" t="s">
        <v>530</v>
      </c>
      <c r="E5700" t="s">
        <v>548</v>
      </c>
      <c r="F5700" s="176" t="n">
        <v>2037</v>
      </c>
      <c r="G5700" s="177" t="n">
        <v>48</v>
      </c>
      <c r="H5700" s="178" t="n">
        <v>5960.37098171782</v>
      </c>
      <c r="I5700" s="179" t="n">
        <v>4047368.20050556</v>
      </c>
      <c r="J5700" s="180" t="str">
        <f>IF(I5700&gt;0,H5700/I5700,0)</f>
      </c>
      <c r="K5700" s="181" t="str">
        <f>1-EXP(-J5700)</f>
      </c>
      <c r="L5700" s="182" t="str">
        <f>IF(G5700=30,1,M5699)</f>
      </c>
      <c r="M5700" s="183" t="str">
        <f>L5700*(1-K5700)</f>
      </c>
    </row>
    <row r="5701">
      <c r="A5701" t="s">
        <v>167</v>
      </c>
      <c r="B5701" t="s">
        <v>289</v>
      </c>
      <c r="C5701" s="35" t="s">
        <v>458</v>
      </c>
      <c r="D5701" t="s">
        <v>530</v>
      </c>
      <c r="E5701" t="s">
        <v>548</v>
      </c>
      <c r="F5701" s="176" t="n">
        <v>2037</v>
      </c>
      <c r="G5701" s="177" t="n">
        <v>49</v>
      </c>
      <c r="H5701" s="178" t="n">
        <v>6447.76517795124</v>
      </c>
      <c r="I5701" s="179" t="n">
        <v>3998606.32867547</v>
      </c>
      <c r="J5701" s="180" t="str">
        <f>IF(I5701&gt;0,H5701/I5701,0)</f>
      </c>
      <c r="K5701" s="181" t="str">
        <f>1-EXP(-J5701)</f>
      </c>
      <c r="L5701" s="182" t="str">
        <f>IF(G5701=30,1,M5700)</f>
      </c>
      <c r="M5701" s="183" t="str">
        <f>L5701*(1-K5701)</f>
      </c>
    </row>
    <row r="5702">
      <c r="A5702" t="s">
        <v>167</v>
      </c>
      <c r="B5702" t="s">
        <v>289</v>
      </c>
      <c r="C5702" s="35" t="s">
        <v>458</v>
      </c>
      <c r="D5702" t="s">
        <v>530</v>
      </c>
      <c r="E5702" t="s">
        <v>548</v>
      </c>
      <c r="F5702" s="176" t="n">
        <v>2037</v>
      </c>
      <c r="G5702" s="177" t="n">
        <v>50</v>
      </c>
      <c r="H5702" s="178" t="n">
        <v>6980.65210192824</v>
      </c>
      <c r="I5702" s="179" t="n">
        <v>3940788.77193459</v>
      </c>
      <c r="J5702" s="180" t="str">
        <f>IF(I5702&gt;0,H5702/I5702,0)</f>
      </c>
      <c r="K5702" s="181" t="str">
        <f>1-EXP(-J5702)</f>
      </c>
      <c r="L5702" s="182" t="str">
        <f>IF(G5702=30,1,M5701)</f>
      </c>
      <c r="M5702" s="183" t="str">
        <f>L5702*(1-K5702)</f>
      </c>
    </row>
    <row r="5703">
      <c r="A5703" t="s">
        <v>167</v>
      </c>
      <c r="B5703" t="s">
        <v>289</v>
      </c>
      <c r="C5703" s="35" t="s">
        <v>458</v>
      </c>
      <c r="D5703" t="s">
        <v>530</v>
      </c>
      <c r="E5703" t="s">
        <v>548</v>
      </c>
      <c r="F5703" s="176" t="n">
        <v>2037</v>
      </c>
      <c r="G5703" s="177" t="n">
        <v>51</v>
      </c>
      <c r="H5703" s="178" t="n">
        <v>8050.84552325427</v>
      </c>
      <c r="I5703" s="179" t="n">
        <v>3942371.38508626</v>
      </c>
      <c r="J5703" s="180" t="str">
        <f>IF(I5703&gt;0,H5703/I5703,0)</f>
      </c>
      <c r="K5703" s="181" t="str">
        <f>1-EXP(-J5703)</f>
      </c>
      <c r="L5703" s="182" t="str">
        <f>IF(G5703=30,1,M5702)</f>
      </c>
      <c r="M5703" s="183" t="str">
        <f>L5703*(1-K5703)</f>
      </c>
    </row>
    <row r="5704">
      <c r="A5704" t="s">
        <v>167</v>
      </c>
      <c r="B5704" t="s">
        <v>289</v>
      </c>
      <c r="C5704" s="35" t="s">
        <v>458</v>
      </c>
      <c r="D5704" t="s">
        <v>530</v>
      </c>
      <c r="E5704" t="s">
        <v>548</v>
      </c>
      <c r="F5704" s="176" t="n">
        <v>2037</v>
      </c>
      <c r="G5704" s="177" t="n">
        <v>52</v>
      </c>
      <c r="H5704" s="178" t="n">
        <v>8931.91878260822</v>
      </c>
      <c r="I5704" s="179" t="n">
        <v>3998100.25483631</v>
      </c>
      <c r="J5704" s="180" t="str">
        <f>IF(I5704&gt;0,H5704/I5704,0)</f>
      </c>
      <c r="K5704" s="181" t="str">
        <f>1-EXP(-J5704)</f>
      </c>
      <c r="L5704" s="182" t="str">
        <f>IF(G5704=30,1,M5703)</f>
      </c>
      <c r="M5704" s="183" t="str">
        <f>L5704*(1-K5704)</f>
      </c>
    </row>
    <row r="5705">
      <c r="A5705" t="s">
        <v>167</v>
      </c>
      <c r="B5705" t="s">
        <v>289</v>
      </c>
      <c r="C5705" s="35" t="s">
        <v>458</v>
      </c>
      <c r="D5705" t="s">
        <v>530</v>
      </c>
      <c r="E5705" t="s">
        <v>548</v>
      </c>
      <c r="F5705" s="176" t="n">
        <v>2037</v>
      </c>
      <c r="G5705" s="177" t="n">
        <v>53</v>
      </c>
      <c r="H5705" s="178" t="n">
        <v>9818.32605221094</v>
      </c>
      <c r="I5705" s="179" t="n">
        <v>4011963.8949506</v>
      </c>
      <c r="J5705" s="180" t="str">
        <f>IF(I5705&gt;0,H5705/I5705,0)</f>
      </c>
      <c r="K5705" s="181" t="str">
        <f>1-EXP(-J5705)</f>
      </c>
      <c r="L5705" s="182" t="str">
        <f>IF(G5705=30,1,M5704)</f>
      </c>
      <c r="M5705" s="183" t="str">
        <f>L5705*(1-K5705)</f>
      </c>
    </row>
    <row r="5706">
      <c r="A5706" t="s">
        <v>167</v>
      </c>
      <c r="B5706" t="s">
        <v>289</v>
      </c>
      <c r="C5706" s="35" t="s">
        <v>458</v>
      </c>
      <c r="D5706" t="s">
        <v>530</v>
      </c>
      <c r="E5706" t="s">
        <v>548</v>
      </c>
      <c r="F5706" s="176" t="n">
        <v>2037</v>
      </c>
      <c r="G5706" s="177" t="n">
        <v>54</v>
      </c>
      <c r="H5706" s="178" t="n">
        <v>10581.1981666979</v>
      </c>
      <c r="I5706" s="179" t="n">
        <v>3968658.02923874</v>
      </c>
      <c r="J5706" s="180" t="str">
        <f>IF(I5706&gt;0,H5706/I5706,0)</f>
      </c>
      <c r="K5706" s="181" t="str">
        <f>1-EXP(-J5706)</f>
      </c>
      <c r="L5706" s="182" t="str">
        <f>IF(G5706=30,1,M5705)</f>
      </c>
      <c r="M5706" s="183" t="str">
        <f>L5706*(1-K5706)</f>
      </c>
    </row>
    <row r="5707">
      <c r="A5707" t="s">
        <v>167</v>
      </c>
      <c r="B5707" t="s">
        <v>289</v>
      </c>
      <c r="C5707" s="35" t="s">
        <v>458</v>
      </c>
      <c r="D5707" t="s">
        <v>530</v>
      </c>
      <c r="E5707" t="s">
        <v>548</v>
      </c>
      <c r="F5707" s="176" t="n">
        <v>2037</v>
      </c>
      <c r="G5707" s="177" t="n">
        <v>55</v>
      </c>
      <c r="H5707" s="178" t="n">
        <v>11360.019143862</v>
      </c>
      <c r="I5707" s="179" t="n">
        <v>3900845.26714941</v>
      </c>
      <c r="J5707" s="180" t="str">
        <f>IF(I5707&gt;0,H5707/I5707,0)</f>
      </c>
      <c r="K5707" s="181" t="str">
        <f>1-EXP(-J5707)</f>
      </c>
      <c r="L5707" s="182" t="str">
        <f>IF(G5707=30,1,M5706)</f>
      </c>
      <c r="M5707" s="183" t="str">
        <f>L5707*(1-K5707)</f>
      </c>
    </row>
    <row r="5708">
      <c r="A5708" t="s">
        <v>167</v>
      </c>
      <c r="B5708" t="s">
        <v>289</v>
      </c>
      <c r="C5708" s="35" t="s">
        <v>458</v>
      </c>
      <c r="D5708" t="s">
        <v>530</v>
      </c>
      <c r="E5708" t="s">
        <v>548</v>
      </c>
      <c r="F5708" s="176" t="n">
        <v>2037</v>
      </c>
      <c r="G5708" s="177" t="n">
        <v>56</v>
      </c>
      <c r="H5708" s="178" t="n">
        <v>12094.9623330753</v>
      </c>
      <c r="I5708" s="179" t="n">
        <v>3825727.99335272</v>
      </c>
      <c r="J5708" s="180" t="str">
        <f>IF(I5708&gt;0,H5708/I5708,0)</f>
      </c>
      <c r="K5708" s="181" t="str">
        <f>1-EXP(-J5708)</f>
      </c>
      <c r="L5708" s="182" t="str">
        <f>IF(G5708=30,1,M5707)</f>
      </c>
      <c r="M5708" s="183" t="str">
        <f>L5708*(1-K5708)</f>
      </c>
    </row>
    <row r="5709">
      <c r="A5709" t="s">
        <v>167</v>
      </c>
      <c r="B5709" t="s">
        <v>289</v>
      </c>
      <c r="C5709" s="35" t="s">
        <v>458</v>
      </c>
      <c r="D5709" t="s">
        <v>530</v>
      </c>
      <c r="E5709" t="s">
        <v>548</v>
      </c>
      <c r="F5709" s="176" t="n">
        <v>2037</v>
      </c>
      <c r="G5709" s="177" t="n">
        <v>57</v>
      </c>
      <c r="H5709" s="178" t="n">
        <v>12942.1067474344</v>
      </c>
      <c r="I5709" s="179" t="n">
        <v>3754954.48832346</v>
      </c>
      <c r="J5709" s="180" t="str">
        <f>IF(I5709&gt;0,H5709/I5709,0)</f>
      </c>
      <c r="K5709" s="181" t="str">
        <f>1-EXP(-J5709)</f>
      </c>
      <c r="L5709" s="182" t="str">
        <f>IF(G5709=30,1,M5708)</f>
      </c>
      <c r="M5709" s="183" t="str">
        <f>L5709*(1-K5709)</f>
      </c>
    </row>
    <row r="5710">
      <c r="A5710" t="s">
        <v>167</v>
      </c>
      <c r="B5710" t="s">
        <v>289</v>
      </c>
      <c r="C5710" s="35" t="s">
        <v>458</v>
      </c>
      <c r="D5710" t="s">
        <v>530</v>
      </c>
      <c r="E5710" t="s">
        <v>548</v>
      </c>
      <c r="F5710" s="176" t="n">
        <v>2037</v>
      </c>
      <c r="G5710" s="177" t="n">
        <v>58</v>
      </c>
      <c r="H5710" s="178" t="n">
        <v>13822.766117327</v>
      </c>
      <c r="I5710" s="179" t="n">
        <v>3670162.33873897</v>
      </c>
      <c r="J5710" s="180" t="str">
        <f>IF(I5710&gt;0,H5710/I5710,0)</f>
      </c>
      <c r="K5710" s="181" t="str">
        <f>1-EXP(-J5710)</f>
      </c>
      <c r="L5710" s="182" t="str">
        <f>IF(G5710=30,1,M5709)</f>
      </c>
      <c r="M5710" s="183" t="str">
        <f>L5710*(1-K5710)</f>
      </c>
    </row>
    <row r="5711">
      <c r="A5711" t="s">
        <v>167</v>
      </c>
      <c r="B5711" t="s">
        <v>289</v>
      </c>
      <c r="C5711" s="35" t="s">
        <v>458</v>
      </c>
      <c r="D5711" t="s">
        <v>530</v>
      </c>
      <c r="E5711" t="s">
        <v>548</v>
      </c>
      <c r="F5711" s="176" t="n">
        <v>2037</v>
      </c>
      <c r="G5711" s="177" t="n">
        <v>59</v>
      </c>
      <c r="H5711" s="178" t="n">
        <v>14025.300585637</v>
      </c>
      <c r="I5711" s="179" t="n">
        <v>3561461.65038361</v>
      </c>
      <c r="J5711" s="180" t="str">
        <f>IF(I5711&gt;0,H5711/I5711,0)</f>
      </c>
      <c r="K5711" s="181" t="str">
        <f>1-EXP(-J5711)</f>
      </c>
      <c r="L5711" s="182" t="str">
        <f>IF(G5711=30,1,M5710)</f>
      </c>
      <c r="M5711" s="183" t="str">
        <f>L5711*(1-K5711)</f>
      </c>
    </row>
    <row r="5712">
      <c r="A5712" t="s">
        <v>167</v>
      </c>
      <c r="B5712" t="s">
        <v>289</v>
      </c>
      <c r="C5712" s="35" t="s">
        <v>458</v>
      </c>
      <c r="D5712" t="s">
        <v>530</v>
      </c>
      <c r="E5712" t="s">
        <v>548</v>
      </c>
      <c r="F5712" s="176" t="n">
        <v>2037</v>
      </c>
      <c r="G5712" s="177" t="n">
        <v>60</v>
      </c>
      <c r="H5712" s="178" t="n">
        <v>14432.6001980668</v>
      </c>
      <c r="I5712" s="179" t="n">
        <v>3456674.39827014</v>
      </c>
      <c r="J5712" s="180" t="str">
        <f>IF(I5712&gt;0,H5712/I5712,0)</f>
      </c>
      <c r="K5712" s="181" t="str">
        <f>1-EXP(-J5712)</f>
      </c>
      <c r="L5712" s="182" t="str">
        <f>IF(G5712=30,1,M5711)</f>
      </c>
      <c r="M5712" s="183" t="str">
        <f>L5712*(1-K5712)</f>
      </c>
    </row>
    <row r="5713">
      <c r="A5713" t="s">
        <v>167</v>
      </c>
      <c r="B5713" t="s">
        <v>289</v>
      </c>
      <c r="C5713" s="35" t="s">
        <v>458</v>
      </c>
      <c r="D5713" t="s">
        <v>530</v>
      </c>
      <c r="E5713" t="s">
        <v>548</v>
      </c>
      <c r="F5713" s="176" t="n">
        <v>2037</v>
      </c>
      <c r="G5713" s="177" t="n">
        <v>61</v>
      </c>
      <c r="H5713" s="178" t="n">
        <v>15277.9888511018</v>
      </c>
      <c r="I5713" s="179" t="n">
        <v>3365108.3275036</v>
      </c>
      <c r="J5713" s="180" t="str">
        <f>IF(I5713&gt;0,H5713/I5713,0)</f>
      </c>
      <c r="K5713" s="181" t="str">
        <f>1-EXP(-J5713)</f>
      </c>
      <c r="L5713" s="182" t="str">
        <f>IF(G5713=30,1,M5712)</f>
      </c>
      <c r="M5713" s="183" t="str">
        <f>L5713*(1-K5713)</f>
      </c>
    </row>
    <row r="5714">
      <c r="A5714" t="s">
        <v>167</v>
      </c>
      <c r="B5714" t="s">
        <v>289</v>
      </c>
      <c r="C5714" s="35" t="s">
        <v>458</v>
      </c>
      <c r="D5714" t="s">
        <v>530</v>
      </c>
      <c r="E5714" t="s">
        <v>548</v>
      </c>
      <c r="F5714" s="176" t="n">
        <v>2037</v>
      </c>
      <c r="G5714" s="177" t="n">
        <v>62</v>
      </c>
      <c r="H5714" s="178" t="n">
        <v>16000.5062782624</v>
      </c>
      <c r="I5714" s="179" t="n">
        <v>3261057.42814135</v>
      </c>
      <c r="J5714" s="180" t="str">
        <f>IF(I5714&gt;0,H5714/I5714,0)</f>
      </c>
      <c r="K5714" s="181" t="str">
        <f>1-EXP(-J5714)</f>
      </c>
      <c r="L5714" s="182" t="str">
        <f>IF(G5714=30,1,M5713)</f>
      </c>
      <c r="M5714" s="183" t="str">
        <f>L5714*(1-K5714)</f>
      </c>
    </row>
    <row r="5715">
      <c r="A5715" t="s">
        <v>167</v>
      </c>
      <c r="B5715" t="s">
        <v>289</v>
      </c>
      <c r="C5715" s="35" t="s">
        <v>458</v>
      </c>
      <c r="D5715" t="s">
        <v>530</v>
      </c>
      <c r="E5715" t="s">
        <v>548</v>
      </c>
      <c r="F5715" s="176" t="n">
        <v>2037</v>
      </c>
      <c r="G5715" s="177" t="n">
        <v>63</v>
      </c>
      <c r="H5715" s="178" t="n">
        <v>16864.2943792332</v>
      </c>
      <c r="I5715" s="179" t="n">
        <v>3169923.54578455</v>
      </c>
      <c r="J5715" s="180" t="str">
        <f>IF(I5715&gt;0,H5715/I5715,0)</f>
      </c>
      <c r="K5715" s="181" t="str">
        <f>1-EXP(-J5715)</f>
      </c>
      <c r="L5715" s="182" t="str">
        <f>IF(G5715=30,1,M5714)</f>
      </c>
      <c r="M5715" s="183" t="str">
        <f>L5715*(1-K5715)</f>
      </c>
    </row>
    <row r="5716">
      <c r="A5716" t="s">
        <v>167</v>
      </c>
      <c r="B5716" t="s">
        <v>289</v>
      </c>
      <c r="C5716" s="35" t="s">
        <v>458</v>
      </c>
      <c r="D5716" t="s">
        <v>530</v>
      </c>
      <c r="E5716" t="s">
        <v>548</v>
      </c>
      <c r="F5716" s="176" t="n">
        <v>2037</v>
      </c>
      <c r="G5716" s="177" t="n">
        <v>64</v>
      </c>
      <c r="H5716" s="178" t="n">
        <v>18042.8745033954</v>
      </c>
      <c r="I5716" s="179" t="n">
        <v>3077822.97792906</v>
      </c>
      <c r="J5716" s="180" t="str">
        <f>IF(I5716&gt;0,H5716/I5716,0)</f>
      </c>
      <c r="K5716" s="181" t="str">
        <f>1-EXP(-J5716)</f>
      </c>
      <c r="L5716" s="182" t="str">
        <f>IF(G5716=30,1,M5715)</f>
      </c>
      <c r="M5716" s="183" t="str">
        <f>L5716*(1-K5716)</f>
      </c>
    </row>
    <row r="5717">
      <c r="A5717" t="s">
        <v>167</v>
      </c>
      <c r="B5717" t="s">
        <v>289</v>
      </c>
      <c r="C5717" s="35" t="s">
        <v>458</v>
      </c>
      <c r="D5717" t="s">
        <v>530</v>
      </c>
      <c r="E5717" t="s">
        <v>548</v>
      </c>
      <c r="F5717" s="176" t="n">
        <v>2037</v>
      </c>
      <c r="G5717" s="177" t="n">
        <v>65</v>
      </c>
      <c r="H5717" s="178" t="n">
        <v>19024.5302052686</v>
      </c>
      <c r="I5717" s="179" t="n">
        <v>2965560.12730691</v>
      </c>
      <c r="J5717" s="180" t="str">
        <f>IF(I5717&gt;0,H5717/I5717,0)</f>
      </c>
      <c r="K5717" s="181" t="str">
        <f>1-EXP(-J5717)</f>
      </c>
      <c r="L5717" s="182" t="str">
        <f>IF(G5717=30,1,M5716)</f>
      </c>
      <c r="M5717" s="183" t="str">
        <f>L5717*(1-K5717)</f>
      </c>
    </row>
    <row r="5718">
      <c r="A5718" t="s">
        <v>167</v>
      </c>
      <c r="B5718" t="s">
        <v>289</v>
      </c>
      <c r="C5718" s="35" t="s">
        <v>458</v>
      </c>
      <c r="D5718" t="s">
        <v>530</v>
      </c>
      <c r="E5718" t="s">
        <v>548</v>
      </c>
      <c r="F5718" s="176" t="n">
        <v>2037</v>
      </c>
      <c r="G5718" s="177" t="n">
        <v>66</v>
      </c>
      <c r="H5718" s="178" t="n">
        <v>19473.1731637755</v>
      </c>
      <c r="I5718" s="179" t="n">
        <v>2862178.84209091</v>
      </c>
      <c r="J5718" s="180" t="str">
        <f>IF(I5718&gt;0,H5718/I5718,0)</f>
      </c>
      <c r="K5718" s="181" t="str">
        <f>1-EXP(-J5718)</f>
      </c>
      <c r="L5718" s="182" t="str">
        <f>IF(G5718=30,1,M5717)</f>
      </c>
      <c r="M5718" s="183" t="str">
        <f>L5718*(1-K5718)</f>
      </c>
    </row>
    <row r="5719">
      <c r="A5719" t="s">
        <v>167</v>
      </c>
      <c r="B5719" t="s">
        <v>289</v>
      </c>
      <c r="C5719" s="35" t="s">
        <v>458</v>
      </c>
      <c r="D5719" t="s">
        <v>530</v>
      </c>
      <c r="E5719" t="s">
        <v>548</v>
      </c>
      <c r="F5719" s="176" t="n">
        <v>2037</v>
      </c>
      <c r="G5719" s="177" t="n">
        <v>67</v>
      </c>
      <c r="H5719" s="178" t="n">
        <v>20404.8307149231</v>
      </c>
      <c r="I5719" s="179" t="n">
        <v>2755597.92303214</v>
      </c>
      <c r="J5719" s="180" t="str">
        <f>IF(I5719&gt;0,H5719/I5719,0)</f>
      </c>
      <c r="K5719" s="181" t="str">
        <f>1-EXP(-J5719)</f>
      </c>
      <c r="L5719" s="182" t="str">
        <f>IF(G5719=30,1,M5718)</f>
      </c>
      <c r="M5719" s="183" t="str">
        <f>L5719*(1-K5719)</f>
      </c>
    </row>
    <row r="5720">
      <c r="A5720" t="s">
        <v>167</v>
      </c>
      <c r="B5720" t="s">
        <v>289</v>
      </c>
      <c r="C5720" s="35" t="s">
        <v>458</v>
      </c>
      <c r="D5720" t="s">
        <v>530</v>
      </c>
      <c r="E5720" t="s">
        <v>548</v>
      </c>
      <c r="F5720" s="176" t="n">
        <v>2037</v>
      </c>
      <c r="G5720" s="177" t="n">
        <v>68</v>
      </c>
      <c r="H5720" s="178" t="n">
        <v>21175.158628727</v>
      </c>
      <c r="I5720" s="179" t="n">
        <v>2634004.91915217</v>
      </c>
      <c r="J5720" s="180" t="str">
        <f>IF(I5720&gt;0,H5720/I5720,0)</f>
      </c>
      <c r="K5720" s="181" t="str">
        <f>1-EXP(-J5720)</f>
      </c>
      <c r="L5720" s="182" t="str">
        <f>IF(G5720=30,1,M5719)</f>
      </c>
      <c r="M5720" s="183" t="str">
        <f>L5720*(1-K5720)</f>
      </c>
    </row>
    <row r="5721">
      <c r="A5721" t="s">
        <v>167</v>
      </c>
      <c r="B5721" t="s">
        <v>289</v>
      </c>
      <c r="C5721" s="35" t="s">
        <v>458</v>
      </c>
      <c r="D5721" t="s">
        <v>530</v>
      </c>
      <c r="E5721" t="s">
        <v>548</v>
      </c>
      <c r="F5721" s="176" t="n">
        <v>2037</v>
      </c>
      <c r="G5721" s="177" t="n">
        <v>69</v>
      </c>
      <c r="H5721" s="178" t="n">
        <v>21451.2089666371</v>
      </c>
      <c r="I5721" s="179" t="n">
        <v>2504054.82999545</v>
      </c>
      <c r="J5721" s="180" t="str">
        <f>IF(I5721&gt;0,H5721/I5721,0)</f>
      </c>
      <c r="K5721" s="181" t="str">
        <f>1-EXP(-J5721)</f>
      </c>
      <c r="L5721" s="182" t="str">
        <f>IF(G5721=30,1,M5720)</f>
      </c>
      <c r="M5721" s="183" t="str">
        <f>L5721*(1-K5721)</f>
      </c>
    </row>
    <row r="5722">
      <c r="A5722" t="s">
        <v>167</v>
      </c>
      <c r="B5722" t="s">
        <v>289</v>
      </c>
      <c r="C5722" s="35" t="s">
        <v>458</v>
      </c>
      <c r="D5722" t="s">
        <v>530</v>
      </c>
      <c r="E5722" t="s">
        <v>548</v>
      </c>
      <c r="F5722" s="176" t="n">
        <v>2038</v>
      </c>
      <c r="G5722" s="177" t="n">
        <v>30</v>
      </c>
      <c r="H5722" s="178" t="n">
        <v>695.229878287833</v>
      </c>
      <c r="I5722" s="179" t="n">
        <v>4659078.84646658</v>
      </c>
      <c r="J5722" s="180" t="str">
        <f>IF(I5722&gt;0,H5722/I5722,0)</f>
      </c>
      <c r="K5722" s="181" t="str">
        <f>1-EXP(-J5722)</f>
      </c>
      <c r="L5722" s="182" t="str">
        <f>IF(G5722=30,1,M5721)</f>
      </c>
      <c r="M5722" s="183" t="str">
        <f>L5722*(1-K5722)</f>
      </c>
    </row>
    <row r="5723">
      <c r="A5723" t="s">
        <v>167</v>
      </c>
      <c r="B5723" t="s">
        <v>289</v>
      </c>
      <c r="C5723" s="35" t="s">
        <v>458</v>
      </c>
      <c r="D5723" t="s">
        <v>530</v>
      </c>
      <c r="E5723" t="s">
        <v>548</v>
      </c>
      <c r="F5723" s="176" t="n">
        <v>2038</v>
      </c>
      <c r="G5723" s="177" t="n">
        <v>31</v>
      </c>
      <c r="H5723" s="178" t="n">
        <v>987.297713300014</v>
      </c>
      <c r="I5723" s="179" t="n">
        <v>4631836.96300523</v>
      </c>
      <c r="J5723" s="180" t="str">
        <f>IF(I5723&gt;0,H5723/I5723,0)</f>
      </c>
      <c r="K5723" s="181" t="str">
        <f>1-EXP(-J5723)</f>
      </c>
      <c r="L5723" s="182" t="str">
        <f>IF(G5723=30,1,M5722)</f>
      </c>
      <c r="M5723" s="183" t="str">
        <f>L5723*(1-K5723)</f>
      </c>
    </row>
    <row r="5724">
      <c r="A5724" t="s">
        <v>167</v>
      </c>
      <c r="B5724" t="s">
        <v>289</v>
      </c>
      <c r="C5724" s="35" t="s">
        <v>458</v>
      </c>
      <c r="D5724" t="s">
        <v>530</v>
      </c>
      <c r="E5724" t="s">
        <v>548</v>
      </c>
      <c r="F5724" s="176" t="n">
        <v>2038</v>
      </c>
      <c r="G5724" s="177" t="n">
        <v>32</v>
      </c>
      <c r="H5724" s="178" t="n">
        <v>1013.55683034942</v>
      </c>
      <c r="I5724" s="179" t="n">
        <v>4561065.28924597</v>
      </c>
      <c r="J5724" s="180" t="str">
        <f>IF(I5724&gt;0,H5724/I5724,0)</f>
      </c>
      <c r="K5724" s="181" t="str">
        <f>1-EXP(-J5724)</f>
      </c>
      <c r="L5724" s="182" t="str">
        <f>IF(G5724=30,1,M5723)</f>
      </c>
      <c r="M5724" s="183" t="str">
        <f>L5724*(1-K5724)</f>
      </c>
    </row>
    <row r="5725">
      <c r="A5725" t="s">
        <v>167</v>
      </c>
      <c r="B5725" t="s">
        <v>289</v>
      </c>
      <c r="C5725" s="35" t="s">
        <v>458</v>
      </c>
      <c r="D5725" t="s">
        <v>530</v>
      </c>
      <c r="E5725" t="s">
        <v>548</v>
      </c>
      <c r="F5725" s="176" t="n">
        <v>2038</v>
      </c>
      <c r="G5725" s="177" t="n">
        <v>33</v>
      </c>
      <c r="H5725" s="178" t="n">
        <v>1048.49095568545</v>
      </c>
      <c r="I5725" s="179" t="n">
        <v>4467531.263435</v>
      </c>
      <c r="J5725" s="180" t="str">
        <f>IF(I5725&gt;0,H5725/I5725,0)</f>
      </c>
      <c r="K5725" s="181" t="str">
        <f>1-EXP(-J5725)</f>
      </c>
      <c r="L5725" s="182" t="str">
        <f>IF(G5725=30,1,M5724)</f>
      </c>
      <c r="M5725" s="183" t="str">
        <f>L5725*(1-K5725)</f>
      </c>
    </row>
    <row r="5726">
      <c r="A5726" t="s">
        <v>167</v>
      </c>
      <c r="B5726" t="s">
        <v>289</v>
      </c>
      <c r="C5726" s="35" t="s">
        <v>458</v>
      </c>
      <c r="D5726" t="s">
        <v>530</v>
      </c>
      <c r="E5726" t="s">
        <v>548</v>
      </c>
      <c r="F5726" s="176" t="n">
        <v>2038</v>
      </c>
      <c r="G5726" s="177" t="n">
        <v>34</v>
      </c>
      <c r="H5726" s="178" t="n">
        <v>1098.95379073624</v>
      </c>
      <c r="I5726" s="179" t="n">
        <v>4370528.88989866</v>
      </c>
      <c r="J5726" s="180" t="str">
        <f>IF(I5726&gt;0,H5726/I5726,0)</f>
      </c>
      <c r="K5726" s="181" t="str">
        <f>1-EXP(-J5726)</f>
      </c>
      <c r="L5726" s="182" t="str">
        <f>IF(G5726=30,1,M5725)</f>
      </c>
      <c r="M5726" s="183" t="str">
        <f>L5726*(1-K5726)</f>
      </c>
    </row>
    <row r="5727">
      <c r="A5727" t="s">
        <v>167</v>
      </c>
      <c r="B5727" t="s">
        <v>289</v>
      </c>
      <c r="C5727" s="35" t="s">
        <v>458</v>
      </c>
      <c r="D5727" t="s">
        <v>530</v>
      </c>
      <c r="E5727" t="s">
        <v>548</v>
      </c>
      <c r="F5727" s="176" t="n">
        <v>2038</v>
      </c>
      <c r="G5727" s="177" t="n">
        <v>35</v>
      </c>
      <c r="H5727" s="178" t="n">
        <v>1204.42932117669</v>
      </c>
      <c r="I5727" s="179" t="n">
        <v>4327733.22155211</v>
      </c>
      <c r="J5727" s="180" t="str">
        <f>IF(I5727&gt;0,H5727/I5727,0)</f>
      </c>
      <c r="K5727" s="181" t="str">
        <f>1-EXP(-J5727)</f>
      </c>
      <c r="L5727" s="182" t="str">
        <f>IF(G5727=30,1,M5726)</f>
      </c>
      <c r="M5727" s="183" t="str">
        <f>L5727*(1-K5727)</f>
      </c>
    </row>
    <row r="5728">
      <c r="A5728" t="s">
        <v>167</v>
      </c>
      <c r="B5728" t="s">
        <v>289</v>
      </c>
      <c r="C5728" s="35" t="s">
        <v>458</v>
      </c>
      <c r="D5728" t="s">
        <v>530</v>
      </c>
      <c r="E5728" t="s">
        <v>548</v>
      </c>
      <c r="F5728" s="176" t="n">
        <v>2038</v>
      </c>
      <c r="G5728" s="177" t="n">
        <v>36</v>
      </c>
      <c r="H5728" s="178" t="n">
        <v>1584.41398916475</v>
      </c>
      <c r="I5728" s="179" t="n">
        <v>4307604.94640412</v>
      </c>
      <c r="J5728" s="180" t="str">
        <f>IF(I5728&gt;0,H5728/I5728,0)</f>
      </c>
      <c r="K5728" s="181" t="str">
        <f>1-EXP(-J5728)</f>
      </c>
      <c r="L5728" s="182" t="str">
        <f>IF(G5728=30,1,M5727)</f>
      </c>
      <c r="M5728" s="183" t="str">
        <f>L5728*(1-K5728)</f>
      </c>
    </row>
    <row r="5729">
      <c r="A5729" t="s">
        <v>167</v>
      </c>
      <c r="B5729" t="s">
        <v>289</v>
      </c>
      <c r="C5729" s="35" t="s">
        <v>458</v>
      </c>
      <c r="D5729" t="s">
        <v>530</v>
      </c>
      <c r="E5729" t="s">
        <v>548</v>
      </c>
      <c r="F5729" s="176" t="n">
        <v>2038</v>
      </c>
      <c r="G5729" s="177" t="n">
        <v>37</v>
      </c>
      <c r="H5729" s="178" t="n">
        <v>1747.84392758431</v>
      </c>
      <c r="I5729" s="179" t="n">
        <v>4287539.15992617</v>
      </c>
      <c r="J5729" s="180" t="str">
        <f>IF(I5729&gt;0,H5729/I5729,0)</f>
      </c>
      <c r="K5729" s="181" t="str">
        <f>1-EXP(-J5729)</f>
      </c>
      <c r="L5729" s="182" t="str">
        <f>IF(G5729=30,1,M5728)</f>
      </c>
      <c r="M5729" s="183" t="str">
        <f>L5729*(1-K5729)</f>
      </c>
    </row>
    <row r="5730">
      <c r="A5730" t="s">
        <v>167</v>
      </c>
      <c r="B5730" t="s">
        <v>289</v>
      </c>
      <c r="C5730" s="35" t="s">
        <v>458</v>
      </c>
      <c r="D5730" t="s">
        <v>530</v>
      </c>
      <c r="E5730" t="s">
        <v>548</v>
      </c>
      <c r="F5730" s="176" t="n">
        <v>2038</v>
      </c>
      <c r="G5730" s="177" t="n">
        <v>38</v>
      </c>
      <c r="H5730" s="178" t="n">
        <v>1939.57259106248</v>
      </c>
      <c r="I5730" s="179" t="n">
        <v>4286837.04234461</v>
      </c>
      <c r="J5730" s="180" t="str">
        <f>IF(I5730&gt;0,H5730/I5730,0)</f>
      </c>
      <c r="K5730" s="181" t="str">
        <f>1-EXP(-J5730)</f>
      </c>
      <c r="L5730" s="182" t="str">
        <f>IF(G5730=30,1,M5729)</f>
      </c>
      <c r="M5730" s="183" t="str">
        <f>L5730*(1-K5730)</f>
      </c>
    </row>
    <row r="5731">
      <c r="A5731" t="s">
        <v>167</v>
      </c>
      <c r="B5731" t="s">
        <v>289</v>
      </c>
      <c r="C5731" s="35" t="s">
        <v>458</v>
      </c>
      <c r="D5731" t="s">
        <v>530</v>
      </c>
      <c r="E5731" t="s">
        <v>548</v>
      </c>
      <c r="F5731" s="176" t="n">
        <v>2038</v>
      </c>
      <c r="G5731" s="177" t="n">
        <v>39</v>
      </c>
      <c r="H5731" s="178" t="n">
        <v>2103.75294982173</v>
      </c>
      <c r="I5731" s="179" t="n">
        <v>4324333.07852707</v>
      </c>
      <c r="J5731" s="180" t="str">
        <f>IF(I5731&gt;0,H5731/I5731,0)</f>
      </c>
      <c r="K5731" s="181" t="str">
        <f>1-EXP(-J5731)</f>
      </c>
      <c r="L5731" s="182" t="str">
        <f>IF(G5731=30,1,M5730)</f>
      </c>
      <c r="M5731" s="183" t="str">
        <f>L5731*(1-K5731)</f>
      </c>
    </row>
    <row r="5732">
      <c r="A5732" t="s">
        <v>167</v>
      </c>
      <c r="B5732" t="s">
        <v>289</v>
      </c>
      <c r="C5732" s="35" t="s">
        <v>458</v>
      </c>
      <c r="D5732" t="s">
        <v>530</v>
      </c>
      <c r="E5732" t="s">
        <v>548</v>
      </c>
      <c r="F5732" s="176" t="n">
        <v>2038</v>
      </c>
      <c r="G5732" s="177" t="n">
        <v>40</v>
      </c>
      <c r="H5732" s="178" t="n">
        <v>2312.88649473654</v>
      </c>
      <c r="I5732" s="179" t="n">
        <v>4364152.43475106</v>
      </c>
      <c r="J5732" s="180" t="str">
        <f>IF(I5732&gt;0,H5732/I5732,0)</f>
      </c>
      <c r="K5732" s="181" t="str">
        <f>1-EXP(-J5732)</f>
      </c>
      <c r="L5732" s="182" t="str">
        <f>IF(G5732=30,1,M5731)</f>
      </c>
      <c r="M5732" s="183" t="str">
        <f>L5732*(1-K5732)</f>
      </c>
    </row>
    <row r="5733">
      <c r="A5733" t="s">
        <v>167</v>
      </c>
      <c r="B5733" t="s">
        <v>289</v>
      </c>
      <c r="C5733" s="35" t="s">
        <v>458</v>
      </c>
      <c r="D5733" t="s">
        <v>530</v>
      </c>
      <c r="E5733" t="s">
        <v>548</v>
      </c>
      <c r="F5733" s="176" t="n">
        <v>2038</v>
      </c>
      <c r="G5733" s="177" t="n">
        <v>41</v>
      </c>
      <c r="H5733" s="178" t="n">
        <v>2993.63490230292</v>
      </c>
      <c r="I5733" s="179" t="n">
        <v>4357782.42589749</v>
      </c>
      <c r="J5733" s="180" t="str">
        <f>IF(I5733&gt;0,H5733/I5733,0)</f>
      </c>
      <c r="K5733" s="181" t="str">
        <f>1-EXP(-J5733)</f>
      </c>
      <c r="L5733" s="182" t="str">
        <f>IF(G5733=30,1,M5732)</f>
      </c>
      <c r="M5733" s="183" t="str">
        <f>L5733*(1-K5733)</f>
      </c>
    </row>
    <row r="5734">
      <c r="A5734" t="s">
        <v>167</v>
      </c>
      <c r="B5734" t="s">
        <v>289</v>
      </c>
      <c r="C5734" s="35" t="s">
        <v>458</v>
      </c>
      <c r="D5734" t="s">
        <v>530</v>
      </c>
      <c r="E5734" t="s">
        <v>548</v>
      </c>
      <c r="F5734" s="176" t="n">
        <v>2038</v>
      </c>
      <c r="G5734" s="177" t="n">
        <v>42</v>
      </c>
      <c r="H5734" s="178" t="n">
        <v>3244.64910394128</v>
      </c>
      <c r="I5734" s="179" t="n">
        <v>4292937.97528815</v>
      </c>
      <c r="J5734" s="180" t="str">
        <f>IF(I5734&gt;0,H5734/I5734,0)</f>
      </c>
      <c r="K5734" s="181" t="str">
        <f>1-EXP(-J5734)</f>
      </c>
      <c r="L5734" s="182" t="str">
        <f>IF(G5734=30,1,M5733)</f>
      </c>
      <c r="M5734" s="183" t="str">
        <f>L5734*(1-K5734)</f>
      </c>
    </row>
    <row r="5735">
      <c r="A5735" t="s">
        <v>167</v>
      </c>
      <c r="B5735" t="s">
        <v>289</v>
      </c>
      <c r="C5735" s="35" t="s">
        <v>458</v>
      </c>
      <c r="D5735" t="s">
        <v>530</v>
      </c>
      <c r="E5735" t="s">
        <v>548</v>
      </c>
      <c r="F5735" s="176" t="n">
        <v>2038</v>
      </c>
      <c r="G5735" s="177" t="n">
        <v>43</v>
      </c>
      <c r="H5735" s="178" t="n">
        <v>3538.92055579155</v>
      </c>
      <c r="I5735" s="179" t="n">
        <v>4225745.73345419</v>
      </c>
      <c r="J5735" s="180" t="str">
        <f>IF(I5735&gt;0,H5735/I5735,0)</f>
      </c>
      <c r="K5735" s="181" t="str">
        <f>1-EXP(-J5735)</f>
      </c>
      <c r="L5735" s="182" t="str">
        <f>IF(G5735=30,1,M5734)</f>
      </c>
      <c r="M5735" s="183" t="str">
        <f>L5735*(1-K5735)</f>
      </c>
    </row>
    <row r="5736">
      <c r="A5736" t="s">
        <v>167</v>
      </c>
      <c r="B5736" t="s">
        <v>289</v>
      </c>
      <c r="C5736" s="35" t="s">
        <v>458</v>
      </c>
      <c r="D5736" t="s">
        <v>530</v>
      </c>
      <c r="E5736" t="s">
        <v>548</v>
      </c>
      <c r="F5736" s="176" t="n">
        <v>2038</v>
      </c>
      <c r="G5736" s="177" t="n">
        <v>44</v>
      </c>
      <c r="H5736" s="178" t="n">
        <v>3664.69678169676</v>
      </c>
      <c r="I5736" s="179" t="n">
        <v>4167438.76222745</v>
      </c>
      <c r="J5736" s="180" t="str">
        <f>IF(I5736&gt;0,H5736/I5736,0)</f>
      </c>
      <c r="K5736" s="181" t="str">
        <f>1-EXP(-J5736)</f>
      </c>
      <c r="L5736" s="182" t="str">
        <f>IF(G5736=30,1,M5735)</f>
      </c>
      <c r="M5736" s="183" t="str">
        <f>L5736*(1-K5736)</f>
      </c>
    </row>
    <row r="5737">
      <c r="A5737" t="s">
        <v>167</v>
      </c>
      <c r="B5737" t="s">
        <v>289</v>
      </c>
      <c r="C5737" s="35" t="s">
        <v>458</v>
      </c>
      <c r="D5737" t="s">
        <v>530</v>
      </c>
      <c r="E5737" t="s">
        <v>548</v>
      </c>
      <c r="F5737" s="176" t="n">
        <v>2038</v>
      </c>
      <c r="G5737" s="177" t="n">
        <v>45</v>
      </c>
      <c r="H5737" s="178" t="n">
        <v>3913.56524936863</v>
      </c>
      <c r="I5737" s="179" t="n">
        <v>4111290.94881664</v>
      </c>
      <c r="J5737" s="180" t="str">
        <f>IF(I5737&gt;0,H5737/I5737,0)</f>
      </c>
      <c r="K5737" s="181" t="str">
        <f>1-EXP(-J5737)</f>
      </c>
      <c r="L5737" s="182" t="str">
        <f>IF(G5737=30,1,M5736)</f>
      </c>
      <c r="M5737" s="183" t="str">
        <f>L5737*(1-K5737)</f>
      </c>
    </row>
    <row r="5738">
      <c r="A5738" t="s">
        <v>167</v>
      </c>
      <c r="B5738" t="s">
        <v>289</v>
      </c>
      <c r="C5738" s="35" t="s">
        <v>458</v>
      </c>
      <c r="D5738" t="s">
        <v>530</v>
      </c>
      <c r="E5738" t="s">
        <v>548</v>
      </c>
      <c r="F5738" s="176" t="n">
        <v>2038</v>
      </c>
      <c r="G5738" s="177" t="n">
        <v>46</v>
      </c>
      <c r="H5738" s="178" t="n">
        <v>4859.65755356175</v>
      </c>
      <c r="I5738" s="179" t="n">
        <v>4089071.86413526</v>
      </c>
      <c r="J5738" s="180" t="str">
        <f>IF(I5738&gt;0,H5738/I5738,0)</f>
      </c>
      <c r="K5738" s="181" t="str">
        <f>1-EXP(-J5738)</f>
      </c>
      <c r="L5738" s="182" t="str">
        <f>IF(G5738=30,1,M5737)</f>
      </c>
      <c r="M5738" s="183" t="str">
        <f>L5738*(1-K5738)</f>
      </c>
    </row>
    <row r="5739">
      <c r="A5739" t="s">
        <v>167</v>
      </c>
      <c r="B5739" t="s">
        <v>289</v>
      </c>
      <c r="C5739" s="35" t="s">
        <v>458</v>
      </c>
      <c r="D5739" t="s">
        <v>530</v>
      </c>
      <c r="E5739" t="s">
        <v>548</v>
      </c>
      <c r="F5739" s="176" t="n">
        <v>2038</v>
      </c>
      <c r="G5739" s="177" t="n">
        <v>47</v>
      </c>
      <c r="H5739" s="178" t="n">
        <v>5314.13638392511</v>
      </c>
      <c r="I5739" s="179" t="n">
        <v>4060808.15778572</v>
      </c>
      <c r="J5739" s="180" t="str">
        <f>IF(I5739&gt;0,H5739/I5739,0)</f>
      </c>
      <c r="K5739" s="181" t="str">
        <f>1-EXP(-J5739)</f>
      </c>
      <c r="L5739" s="182" t="str">
        <f>IF(G5739=30,1,M5738)</f>
      </c>
      <c r="M5739" s="183" t="str">
        <f>L5739*(1-K5739)</f>
      </c>
    </row>
    <row r="5740">
      <c r="A5740" t="s">
        <v>167</v>
      </c>
      <c r="B5740" t="s">
        <v>289</v>
      </c>
      <c r="C5740" s="35" t="s">
        <v>458</v>
      </c>
      <c r="D5740" t="s">
        <v>530</v>
      </c>
      <c r="E5740" t="s">
        <v>548</v>
      </c>
      <c r="F5740" s="176" t="n">
        <v>2038</v>
      </c>
      <c r="G5740" s="177" t="n">
        <v>48</v>
      </c>
      <c r="H5740" s="178" t="n">
        <v>5850.03942188586</v>
      </c>
      <c r="I5740" s="179" t="n">
        <v>4035275.83990909</v>
      </c>
      <c r="J5740" s="180" t="str">
        <f>IF(I5740&gt;0,H5740/I5740,0)</f>
      </c>
      <c r="K5740" s="181" t="str">
        <f>1-EXP(-J5740)</f>
      </c>
      <c r="L5740" s="182" t="str">
        <f>IF(G5740=30,1,M5739)</f>
      </c>
      <c r="M5740" s="183" t="str">
        <f>L5740*(1-K5740)</f>
      </c>
    </row>
    <row r="5741">
      <c r="A5741" t="s">
        <v>167</v>
      </c>
      <c r="B5741" t="s">
        <v>289</v>
      </c>
      <c r="C5741" s="35" t="s">
        <v>458</v>
      </c>
      <c r="D5741" t="s">
        <v>530</v>
      </c>
      <c r="E5741" t="s">
        <v>548</v>
      </c>
      <c r="F5741" s="176" t="n">
        <v>2038</v>
      </c>
      <c r="G5741" s="177" t="n">
        <v>49</v>
      </c>
      <c r="H5741" s="178" t="n">
        <v>6323.48099800026</v>
      </c>
      <c r="I5741" s="179" t="n">
        <v>4031250.30286308</v>
      </c>
      <c r="J5741" s="180" t="str">
        <f>IF(I5741&gt;0,H5741/I5741,0)</f>
      </c>
      <c r="K5741" s="181" t="str">
        <f>1-EXP(-J5741)</f>
      </c>
      <c r="L5741" s="182" t="str">
        <f>IF(G5741=30,1,M5740)</f>
      </c>
      <c r="M5741" s="183" t="str">
        <f>L5741*(1-K5741)</f>
      </c>
    </row>
    <row r="5742">
      <c r="A5742" t="s">
        <v>167</v>
      </c>
      <c r="B5742" t="s">
        <v>289</v>
      </c>
      <c r="C5742" s="35" t="s">
        <v>458</v>
      </c>
      <c r="D5742" t="s">
        <v>530</v>
      </c>
      <c r="E5742" t="s">
        <v>548</v>
      </c>
      <c r="F5742" s="176" t="n">
        <v>2038</v>
      </c>
      <c r="G5742" s="177" t="n">
        <v>50</v>
      </c>
      <c r="H5742" s="178" t="n">
        <v>6875.39048729483</v>
      </c>
      <c r="I5742" s="179" t="n">
        <v>3981181.18760219</v>
      </c>
      <c r="J5742" s="180" t="str">
        <f>IF(I5742&gt;0,H5742/I5742,0)</f>
      </c>
      <c r="K5742" s="181" t="str">
        <f>1-EXP(-J5742)</f>
      </c>
      <c r="L5742" s="182" t="str">
        <f>IF(G5742=30,1,M5741)</f>
      </c>
      <c r="M5742" s="183" t="str">
        <f>L5742*(1-K5742)</f>
      </c>
    </row>
    <row r="5743">
      <c r="A5743" t="s">
        <v>167</v>
      </c>
      <c r="B5743" t="s">
        <v>289</v>
      </c>
      <c r="C5743" s="35" t="s">
        <v>458</v>
      </c>
      <c r="D5743" t="s">
        <v>530</v>
      </c>
      <c r="E5743" t="s">
        <v>548</v>
      </c>
      <c r="F5743" s="176" t="n">
        <v>2038</v>
      </c>
      <c r="G5743" s="177" t="n">
        <v>51</v>
      </c>
      <c r="H5743" s="178" t="n">
        <v>7804.50705809207</v>
      </c>
      <c r="I5743" s="179" t="n">
        <v>3921966.46503083</v>
      </c>
      <c r="J5743" s="180" t="str">
        <f>IF(I5743&gt;0,H5743/I5743,0)</f>
      </c>
      <c r="K5743" s="181" t="str">
        <f>1-EXP(-J5743)</f>
      </c>
      <c r="L5743" s="182" t="str">
        <f>IF(G5743=30,1,M5742)</f>
      </c>
      <c r="M5743" s="183" t="str">
        <f>L5743*(1-K5743)</f>
      </c>
    </row>
    <row r="5744">
      <c r="A5744" t="s">
        <v>167</v>
      </c>
      <c r="B5744" t="s">
        <v>289</v>
      </c>
      <c r="C5744" s="35" t="s">
        <v>458</v>
      </c>
      <c r="D5744" t="s">
        <v>530</v>
      </c>
      <c r="E5744" t="s">
        <v>548</v>
      </c>
      <c r="F5744" s="176" t="n">
        <v>2038</v>
      </c>
      <c r="G5744" s="177" t="n">
        <v>52</v>
      </c>
      <c r="H5744" s="178" t="n">
        <v>8549.21696134287</v>
      </c>
      <c r="I5744" s="179" t="n">
        <v>3921878.49054698</v>
      </c>
      <c r="J5744" s="180" t="str">
        <f>IF(I5744&gt;0,H5744/I5744,0)</f>
      </c>
      <c r="K5744" s="181" t="str">
        <f>1-EXP(-J5744)</f>
      </c>
      <c r="L5744" s="182" t="str">
        <f>IF(G5744=30,1,M5743)</f>
      </c>
      <c r="M5744" s="183" t="str">
        <f>L5744*(1-K5744)</f>
      </c>
    </row>
    <row r="5745">
      <c r="A5745" t="s">
        <v>167</v>
      </c>
      <c r="B5745" t="s">
        <v>289</v>
      </c>
      <c r="C5745" s="35" t="s">
        <v>458</v>
      </c>
      <c r="D5745" t="s">
        <v>530</v>
      </c>
      <c r="E5745" t="s">
        <v>548</v>
      </c>
      <c r="F5745" s="176" t="n">
        <v>2038</v>
      </c>
      <c r="G5745" s="177" t="n">
        <v>53</v>
      </c>
      <c r="H5745" s="178" t="n">
        <v>9483.15681540927</v>
      </c>
      <c r="I5745" s="179" t="n">
        <v>3975361.99516223</v>
      </c>
      <c r="J5745" s="180" t="str">
        <f>IF(I5745&gt;0,H5745/I5745,0)</f>
      </c>
      <c r="K5745" s="181" t="str">
        <f>1-EXP(-J5745)</f>
      </c>
      <c r="L5745" s="182" t="str">
        <f>IF(G5745=30,1,M5744)</f>
      </c>
      <c r="M5745" s="183" t="str">
        <f>L5745*(1-K5745)</f>
      </c>
    </row>
    <row r="5746">
      <c r="A5746" t="s">
        <v>167</v>
      </c>
      <c r="B5746" t="s">
        <v>289</v>
      </c>
      <c r="C5746" s="35" t="s">
        <v>458</v>
      </c>
      <c r="D5746" t="s">
        <v>530</v>
      </c>
      <c r="E5746" t="s">
        <v>548</v>
      </c>
      <c r="F5746" s="176" t="n">
        <v>2038</v>
      </c>
      <c r="G5746" s="177" t="n">
        <v>54</v>
      </c>
      <c r="H5746" s="178" t="n">
        <v>10494.7664497014</v>
      </c>
      <c r="I5746" s="179" t="n">
        <v>3986991.27777506</v>
      </c>
      <c r="J5746" s="180" t="str">
        <f>IF(I5746&gt;0,H5746/I5746,0)</f>
      </c>
      <c r="K5746" s="181" t="str">
        <f>1-EXP(-J5746)</f>
      </c>
      <c r="L5746" s="182" t="str">
        <f>IF(G5746=30,1,M5745)</f>
      </c>
      <c r="M5746" s="183" t="str">
        <f>L5746*(1-K5746)</f>
      </c>
    </row>
    <row r="5747">
      <c r="A5747" t="s">
        <v>167</v>
      </c>
      <c r="B5747" t="s">
        <v>289</v>
      </c>
      <c r="C5747" s="35" t="s">
        <v>458</v>
      </c>
      <c r="D5747" t="s">
        <v>530</v>
      </c>
      <c r="E5747" t="s">
        <v>548</v>
      </c>
      <c r="F5747" s="176" t="n">
        <v>2038</v>
      </c>
      <c r="G5747" s="177" t="n">
        <v>55</v>
      </c>
      <c r="H5747" s="178" t="n">
        <v>11338.6262513612</v>
      </c>
      <c r="I5747" s="179" t="n">
        <v>3941678.57550285</v>
      </c>
      <c r="J5747" s="180" t="str">
        <f>IF(I5747&gt;0,H5747/I5747,0)</f>
      </c>
      <c r="K5747" s="181" t="str">
        <f>1-EXP(-J5747)</f>
      </c>
      <c r="L5747" s="182" t="str">
        <f>IF(G5747=30,1,M5746)</f>
      </c>
      <c r="M5747" s="183" t="str">
        <f>L5747*(1-K5747)</f>
      </c>
    </row>
    <row r="5748">
      <c r="A5748" t="s">
        <v>167</v>
      </c>
      <c r="B5748" t="s">
        <v>289</v>
      </c>
      <c r="C5748" s="35" t="s">
        <v>458</v>
      </c>
      <c r="D5748" t="s">
        <v>530</v>
      </c>
      <c r="E5748" t="s">
        <v>548</v>
      </c>
      <c r="F5748" s="176" t="n">
        <v>2038</v>
      </c>
      <c r="G5748" s="177" t="n">
        <v>56</v>
      </c>
      <c r="H5748" s="178" t="n">
        <v>12140.5449698379</v>
      </c>
      <c r="I5748" s="179" t="n">
        <v>3871862.10927232</v>
      </c>
      <c r="J5748" s="180" t="str">
        <f>IF(I5748&gt;0,H5748/I5748,0)</f>
      </c>
      <c r="K5748" s="181" t="str">
        <f>1-EXP(-J5748)</f>
      </c>
      <c r="L5748" s="182" t="str">
        <f>IF(G5748=30,1,M5747)</f>
      </c>
      <c r="M5748" s="183" t="str">
        <f>L5748*(1-K5748)</f>
      </c>
    </row>
    <row r="5749">
      <c r="A5749" t="s">
        <v>167</v>
      </c>
      <c r="B5749" t="s">
        <v>289</v>
      </c>
      <c r="C5749" s="35" t="s">
        <v>458</v>
      </c>
      <c r="D5749" t="s">
        <v>530</v>
      </c>
      <c r="E5749" t="s">
        <v>548</v>
      </c>
      <c r="F5749" s="176" t="n">
        <v>2038</v>
      </c>
      <c r="G5749" s="177" t="n">
        <v>57</v>
      </c>
      <c r="H5749" s="178" t="n">
        <v>12986.0409008621</v>
      </c>
      <c r="I5749" s="179" t="n">
        <v>3794738.12956195</v>
      </c>
      <c r="J5749" s="180" t="str">
        <f>IF(I5749&gt;0,H5749/I5749,0)</f>
      </c>
      <c r="K5749" s="181" t="str">
        <f>1-EXP(-J5749)</f>
      </c>
      <c r="L5749" s="182" t="str">
        <f>IF(G5749=30,1,M5748)</f>
      </c>
      <c r="M5749" s="183" t="str">
        <f>L5749*(1-K5749)</f>
      </c>
    </row>
    <row r="5750">
      <c r="A5750" t="s">
        <v>167</v>
      </c>
      <c r="B5750" t="s">
        <v>289</v>
      </c>
      <c r="C5750" s="35" t="s">
        <v>458</v>
      </c>
      <c r="D5750" t="s">
        <v>530</v>
      </c>
      <c r="E5750" t="s">
        <v>548</v>
      </c>
      <c r="F5750" s="176" t="n">
        <v>2038</v>
      </c>
      <c r="G5750" s="177" t="n">
        <v>58</v>
      </c>
      <c r="H5750" s="178" t="n">
        <v>13896.3933051762</v>
      </c>
      <c r="I5750" s="179" t="n">
        <v>3721728.57468114</v>
      </c>
      <c r="J5750" s="180" t="str">
        <f>IF(I5750&gt;0,H5750/I5750,0)</f>
      </c>
      <c r="K5750" s="181" t="str">
        <f>1-EXP(-J5750)</f>
      </c>
      <c r="L5750" s="182" t="str">
        <f>IF(G5750=30,1,M5749)</f>
      </c>
      <c r="M5750" s="183" t="str">
        <f>L5750*(1-K5750)</f>
      </c>
    </row>
    <row r="5751">
      <c r="A5751" t="s">
        <v>167</v>
      </c>
      <c r="B5751" t="s">
        <v>289</v>
      </c>
      <c r="C5751" s="35" t="s">
        <v>458</v>
      </c>
      <c r="D5751" t="s">
        <v>530</v>
      </c>
      <c r="E5751" t="s">
        <v>548</v>
      </c>
      <c r="F5751" s="176" t="n">
        <v>2038</v>
      </c>
      <c r="G5751" s="177" t="n">
        <v>59</v>
      </c>
      <c r="H5751" s="178" t="n">
        <v>14190.5740470614</v>
      </c>
      <c r="I5751" s="179" t="n">
        <v>3634630.34260631</v>
      </c>
      <c r="J5751" s="180" t="str">
        <f>IF(I5751&gt;0,H5751/I5751,0)</f>
      </c>
      <c r="K5751" s="181" t="str">
        <f>1-EXP(-J5751)</f>
      </c>
      <c r="L5751" s="182" t="str">
        <f>IF(G5751=30,1,M5750)</f>
      </c>
      <c r="M5751" s="183" t="str">
        <f>L5751*(1-K5751)</f>
      </c>
    </row>
    <row r="5752">
      <c r="A5752" t="s">
        <v>167</v>
      </c>
      <c r="B5752" t="s">
        <v>289</v>
      </c>
      <c r="C5752" s="35" t="s">
        <v>458</v>
      </c>
      <c r="D5752" t="s">
        <v>530</v>
      </c>
      <c r="E5752" t="s">
        <v>548</v>
      </c>
      <c r="F5752" s="176" t="n">
        <v>2038</v>
      </c>
      <c r="G5752" s="177" t="n">
        <v>60</v>
      </c>
      <c r="H5752" s="178" t="n">
        <v>14610.9898773275</v>
      </c>
      <c r="I5752" s="179" t="n">
        <v>3524408.76924347</v>
      </c>
      <c r="J5752" s="180" t="str">
        <f>IF(I5752&gt;0,H5752/I5752,0)</f>
      </c>
      <c r="K5752" s="181" t="str">
        <f>1-EXP(-J5752)</f>
      </c>
      <c r="L5752" s="182" t="str">
        <f>IF(G5752=30,1,M5751)</f>
      </c>
      <c r="M5752" s="183" t="str">
        <f>L5752*(1-K5752)</f>
      </c>
    </row>
    <row r="5753">
      <c r="A5753" t="s">
        <v>167</v>
      </c>
      <c r="B5753" t="s">
        <v>289</v>
      </c>
      <c r="C5753" s="35" t="s">
        <v>458</v>
      </c>
      <c r="D5753" t="s">
        <v>530</v>
      </c>
      <c r="E5753" t="s">
        <v>548</v>
      </c>
      <c r="F5753" s="176" t="n">
        <v>2038</v>
      </c>
      <c r="G5753" s="177" t="n">
        <v>61</v>
      </c>
      <c r="H5753" s="178" t="n">
        <v>15291.0672402912</v>
      </c>
      <c r="I5753" s="179" t="n">
        <v>3417786.72248709</v>
      </c>
      <c r="J5753" s="180" t="str">
        <f>IF(I5753&gt;0,H5753/I5753,0)</f>
      </c>
      <c r="K5753" s="181" t="str">
        <f>1-EXP(-J5753)</f>
      </c>
      <c r="L5753" s="182" t="str">
        <f>IF(G5753=30,1,M5752)</f>
      </c>
      <c r="M5753" s="183" t="str">
        <f>L5753*(1-K5753)</f>
      </c>
    </row>
    <row r="5754">
      <c r="A5754" t="s">
        <v>167</v>
      </c>
      <c r="B5754" t="s">
        <v>289</v>
      </c>
      <c r="C5754" s="35" t="s">
        <v>458</v>
      </c>
      <c r="D5754" t="s">
        <v>530</v>
      </c>
      <c r="E5754" t="s">
        <v>548</v>
      </c>
      <c r="F5754" s="176" t="n">
        <v>2038</v>
      </c>
      <c r="G5754" s="177" t="n">
        <v>62</v>
      </c>
      <c r="H5754" s="178" t="n">
        <v>16083.8068706274</v>
      </c>
      <c r="I5754" s="179" t="n">
        <v>3323871.58792275</v>
      </c>
      <c r="J5754" s="180" t="str">
        <f>IF(I5754&gt;0,H5754/I5754,0)</f>
      </c>
      <c r="K5754" s="181" t="str">
        <f>1-EXP(-J5754)</f>
      </c>
      <c r="L5754" s="182" t="str">
        <f>IF(G5754=30,1,M5753)</f>
      </c>
      <c r="M5754" s="183" t="str">
        <f>L5754*(1-K5754)</f>
      </c>
    </row>
    <row r="5755">
      <c r="A5755" t="s">
        <v>167</v>
      </c>
      <c r="B5755" t="s">
        <v>289</v>
      </c>
      <c r="C5755" s="35" t="s">
        <v>458</v>
      </c>
      <c r="D5755" t="s">
        <v>530</v>
      </c>
      <c r="E5755" t="s">
        <v>548</v>
      </c>
      <c r="F5755" s="176" t="n">
        <v>2038</v>
      </c>
      <c r="G5755" s="177" t="n">
        <v>63</v>
      </c>
      <c r="H5755" s="178" t="n">
        <v>16845.0676841808</v>
      </c>
      <c r="I5755" s="179" t="n">
        <v>3217522.13160542</v>
      </c>
      <c r="J5755" s="180" t="str">
        <f>IF(I5755&gt;0,H5755/I5755,0)</f>
      </c>
      <c r="K5755" s="181" t="str">
        <f>1-EXP(-J5755)</f>
      </c>
      <c r="L5755" s="182" t="str">
        <f>IF(G5755=30,1,M5754)</f>
      </c>
      <c r="M5755" s="183" t="str">
        <f>L5755*(1-K5755)</f>
      </c>
    </row>
    <row r="5756">
      <c r="A5756" t="s">
        <v>167</v>
      </c>
      <c r="B5756" t="s">
        <v>289</v>
      </c>
      <c r="C5756" s="35" t="s">
        <v>458</v>
      </c>
      <c r="D5756" t="s">
        <v>530</v>
      </c>
      <c r="E5756" t="s">
        <v>548</v>
      </c>
      <c r="F5756" s="176" t="n">
        <v>2038</v>
      </c>
      <c r="G5756" s="177" t="n">
        <v>64</v>
      </c>
      <c r="H5756" s="178" t="n">
        <v>18034.1563536463</v>
      </c>
      <c r="I5756" s="179" t="n">
        <v>3123744.7408459</v>
      </c>
      <c r="J5756" s="180" t="str">
        <f>IF(I5756&gt;0,H5756/I5756,0)</f>
      </c>
      <c r="K5756" s="181" t="str">
        <f>1-EXP(-J5756)</f>
      </c>
      <c r="L5756" s="182" t="str">
        <f>IF(G5756=30,1,M5755)</f>
      </c>
      <c r="M5756" s="183" t="str">
        <f>L5756*(1-K5756)</f>
      </c>
    </row>
    <row r="5757">
      <c r="A5757" t="s">
        <v>167</v>
      </c>
      <c r="B5757" t="s">
        <v>289</v>
      </c>
      <c r="C5757" s="35" t="s">
        <v>458</v>
      </c>
      <c r="D5757" t="s">
        <v>530</v>
      </c>
      <c r="E5757" t="s">
        <v>548</v>
      </c>
      <c r="F5757" s="176" t="n">
        <v>2038</v>
      </c>
      <c r="G5757" s="177" t="n">
        <v>65</v>
      </c>
      <c r="H5757" s="178" t="n">
        <v>19154.3661176574</v>
      </c>
      <c r="I5757" s="179" t="n">
        <v>3028616.95415489</v>
      </c>
      <c r="J5757" s="180" t="str">
        <f>IF(I5757&gt;0,H5757/I5757,0)</f>
      </c>
      <c r="K5757" s="181" t="str">
        <f>1-EXP(-J5757)</f>
      </c>
      <c r="L5757" s="182" t="str">
        <f>IF(G5757=30,1,M5756)</f>
      </c>
      <c r="M5757" s="183" t="str">
        <f>L5757*(1-K5757)</f>
      </c>
    </row>
    <row r="5758">
      <c r="A5758" t="s">
        <v>167</v>
      </c>
      <c r="B5758" t="s">
        <v>289</v>
      </c>
      <c r="C5758" s="35" t="s">
        <v>458</v>
      </c>
      <c r="D5758" t="s">
        <v>530</v>
      </c>
      <c r="E5758" t="s">
        <v>548</v>
      </c>
      <c r="F5758" s="176" t="n">
        <v>2038</v>
      </c>
      <c r="G5758" s="177" t="n">
        <v>66</v>
      </c>
      <c r="H5758" s="178" t="n">
        <v>19547.6128058059</v>
      </c>
      <c r="I5758" s="179" t="n">
        <v>2913656.75538102</v>
      </c>
      <c r="J5758" s="180" t="str">
        <f>IF(I5758&gt;0,H5758/I5758,0)</f>
      </c>
      <c r="K5758" s="181" t="str">
        <f>1-EXP(-J5758)</f>
      </c>
      <c r="L5758" s="182" t="str">
        <f>IF(G5758=30,1,M5757)</f>
      </c>
      <c r="M5758" s="183" t="str">
        <f>L5758*(1-K5758)</f>
      </c>
    </row>
    <row r="5759">
      <c r="A5759" t="s">
        <v>167</v>
      </c>
      <c r="B5759" t="s">
        <v>289</v>
      </c>
      <c r="C5759" s="35" t="s">
        <v>458</v>
      </c>
      <c r="D5759" t="s">
        <v>530</v>
      </c>
      <c r="E5759" t="s">
        <v>548</v>
      </c>
      <c r="F5759" s="176" t="n">
        <v>2038</v>
      </c>
      <c r="G5759" s="177" t="n">
        <v>67</v>
      </c>
      <c r="H5759" s="178" t="n">
        <v>20505.8313196589</v>
      </c>
      <c r="I5759" s="179" t="n">
        <v>2806997.67180544</v>
      </c>
      <c r="J5759" s="180" t="str">
        <f>IF(I5759&gt;0,H5759/I5759,0)</f>
      </c>
      <c r="K5759" s="181" t="str">
        <f>1-EXP(-J5759)</f>
      </c>
      <c r="L5759" s="182" t="str">
        <f>IF(G5759=30,1,M5758)</f>
      </c>
      <c r="M5759" s="183" t="str">
        <f>L5759*(1-K5759)</f>
      </c>
    </row>
    <row r="5760">
      <c r="A5760" t="s">
        <v>167</v>
      </c>
      <c r="B5760" t="s">
        <v>289</v>
      </c>
      <c r="C5760" s="35" t="s">
        <v>458</v>
      </c>
      <c r="D5760" t="s">
        <v>530</v>
      </c>
      <c r="E5760" t="s">
        <v>548</v>
      </c>
      <c r="F5760" s="176" t="n">
        <v>2038</v>
      </c>
      <c r="G5760" s="177" t="n">
        <v>68</v>
      </c>
      <c r="H5760" s="178" t="n">
        <v>21343.5267422868</v>
      </c>
      <c r="I5760" s="179" t="n">
        <v>2697539.86646177</v>
      </c>
      <c r="J5760" s="180" t="str">
        <f>IF(I5760&gt;0,H5760/I5760,0)</f>
      </c>
      <c r="K5760" s="181" t="str">
        <f>1-EXP(-J5760)</f>
      </c>
      <c r="L5760" s="182" t="str">
        <f>IF(G5760=30,1,M5759)</f>
      </c>
      <c r="M5760" s="183" t="str">
        <f>L5760*(1-K5760)</f>
      </c>
    </row>
    <row r="5761">
      <c r="A5761" t="s">
        <v>167</v>
      </c>
      <c r="B5761" t="s">
        <v>289</v>
      </c>
      <c r="C5761" s="35" t="s">
        <v>458</v>
      </c>
      <c r="D5761" t="s">
        <v>530</v>
      </c>
      <c r="E5761" t="s">
        <v>548</v>
      </c>
      <c r="F5761" s="176" t="n">
        <v>2038</v>
      </c>
      <c r="G5761" s="177" t="n">
        <v>69</v>
      </c>
      <c r="H5761" s="178" t="n">
        <v>21472.750668791</v>
      </c>
      <c r="I5761" s="179" t="n">
        <v>2573395.55665013</v>
      </c>
      <c r="J5761" s="180" t="str">
        <f>IF(I5761&gt;0,H5761/I5761,0)</f>
      </c>
      <c r="K5761" s="181" t="str">
        <f>1-EXP(-J5761)</f>
      </c>
      <c r="L5761" s="182" t="str">
        <f>IF(G5761=30,1,M5760)</f>
      </c>
      <c r="M5761" s="183" t="str">
        <f>L5761*(1-K5761)</f>
      </c>
    </row>
    <row r="5762">
      <c r="A5762" t="s">
        <v>167</v>
      </c>
      <c r="B5762" t="s">
        <v>289</v>
      </c>
      <c r="C5762" s="35" t="s">
        <v>458</v>
      </c>
      <c r="D5762" t="s">
        <v>530</v>
      </c>
      <c r="E5762" t="s">
        <v>548</v>
      </c>
      <c r="F5762" s="176" t="n">
        <v>2039</v>
      </c>
      <c r="G5762" s="177" t="n">
        <v>30</v>
      </c>
      <c r="H5762" s="178" t="n">
        <v>696.396724745193</v>
      </c>
      <c r="I5762" s="179" t="n">
        <v>4660914.22036679</v>
      </c>
      <c r="J5762" s="180" t="str">
        <f>IF(I5762&gt;0,H5762/I5762,0)</f>
      </c>
      <c r="K5762" s="181" t="str">
        <f>1-EXP(-J5762)</f>
      </c>
      <c r="L5762" s="182" t="str">
        <f>IF(G5762=30,1,M5761)</f>
      </c>
      <c r="M5762" s="183" t="str">
        <f>L5762*(1-K5762)</f>
      </c>
    </row>
    <row r="5763">
      <c r="A5763" t="s">
        <v>167</v>
      </c>
      <c r="B5763" t="s">
        <v>289</v>
      </c>
      <c r="C5763" s="35" t="s">
        <v>458</v>
      </c>
      <c r="D5763" t="s">
        <v>530</v>
      </c>
      <c r="E5763" t="s">
        <v>548</v>
      </c>
      <c r="F5763" s="176" t="n">
        <v>2039</v>
      </c>
      <c r="G5763" s="177" t="n">
        <v>31</v>
      </c>
      <c r="H5763" s="178" t="n">
        <v>992.711429830609</v>
      </c>
      <c r="I5763" s="179" t="n">
        <v>4653543.58223409</v>
      </c>
      <c r="J5763" s="180" t="str">
        <f>IF(I5763&gt;0,H5763/I5763,0)</f>
      </c>
      <c r="K5763" s="181" t="str">
        <f>1-EXP(-J5763)</f>
      </c>
      <c r="L5763" s="182" t="str">
        <f>IF(G5763=30,1,M5762)</f>
      </c>
      <c r="M5763" s="183" t="str">
        <f>L5763*(1-K5763)</f>
      </c>
    </row>
    <row r="5764">
      <c r="A5764" t="s">
        <v>167</v>
      </c>
      <c r="B5764" t="s">
        <v>289</v>
      </c>
      <c r="C5764" s="35" t="s">
        <v>458</v>
      </c>
      <c r="D5764" t="s">
        <v>530</v>
      </c>
      <c r="E5764" t="s">
        <v>548</v>
      </c>
      <c r="F5764" s="176" t="n">
        <v>2039</v>
      </c>
      <c r="G5764" s="177" t="n">
        <v>32</v>
      </c>
      <c r="H5764" s="178" t="n">
        <v>1027.79998202212</v>
      </c>
      <c r="I5764" s="179" t="n">
        <v>4626346.1924616</v>
      </c>
      <c r="J5764" s="180" t="str">
        <f>IF(I5764&gt;0,H5764/I5764,0)</f>
      </c>
      <c r="K5764" s="181" t="str">
        <f>1-EXP(-J5764)</f>
      </c>
      <c r="L5764" s="182" t="str">
        <f>IF(G5764=30,1,M5763)</f>
      </c>
      <c r="M5764" s="183" t="str">
        <f>L5764*(1-K5764)</f>
      </c>
    </row>
    <row r="5765">
      <c r="A5765" t="s">
        <v>167</v>
      </c>
      <c r="B5765" t="s">
        <v>289</v>
      </c>
      <c r="C5765" s="35" t="s">
        <v>458</v>
      </c>
      <c r="D5765" t="s">
        <v>530</v>
      </c>
      <c r="E5765" t="s">
        <v>548</v>
      </c>
      <c r="F5765" s="176" t="n">
        <v>2039</v>
      </c>
      <c r="G5765" s="177" t="n">
        <v>33</v>
      </c>
      <c r="H5765" s="178" t="n">
        <v>1069.09710633137</v>
      </c>
      <c r="I5765" s="179" t="n">
        <v>4555441.53355176</v>
      </c>
      <c r="J5765" s="180" t="str">
        <f>IF(I5765&gt;0,H5765/I5765,0)</f>
      </c>
      <c r="K5765" s="181" t="str">
        <f>1-EXP(-J5765)</f>
      </c>
      <c r="L5765" s="182" t="str">
        <f>IF(G5765=30,1,M5764)</f>
      </c>
      <c r="M5765" s="183" t="str">
        <f>L5765*(1-K5765)</f>
      </c>
    </row>
    <row r="5766">
      <c r="A5766" t="s">
        <v>167</v>
      </c>
      <c r="B5766" t="s">
        <v>289</v>
      </c>
      <c r="C5766" s="35" t="s">
        <v>458</v>
      </c>
      <c r="D5766" t="s">
        <v>530</v>
      </c>
      <c r="E5766" t="s">
        <v>548</v>
      </c>
      <c r="F5766" s="176" t="n">
        <v>2039</v>
      </c>
      <c r="G5766" s="177" t="n">
        <v>34</v>
      </c>
      <c r="H5766" s="178" t="n">
        <v>1108.37585189495</v>
      </c>
      <c r="I5766" s="179" t="n">
        <v>4461764.12145454</v>
      </c>
      <c r="J5766" s="180" t="str">
        <f>IF(I5766&gt;0,H5766/I5766,0)</f>
      </c>
      <c r="K5766" s="181" t="str">
        <f>1-EXP(-J5766)</f>
      </c>
      <c r="L5766" s="182" t="str">
        <f>IF(G5766=30,1,M5765)</f>
      </c>
      <c r="M5766" s="183" t="str">
        <f>L5766*(1-K5766)</f>
      </c>
    </row>
    <row r="5767">
      <c r="A5767" t="s">
        <v>167</v>
      </c>
      <c r="B5767" t="s">
        <v>289</v>
      </c>
      <c r="C5767" s="35" t="s">
        <v>458</v>
      </c>
      <c r="D5767" t="s">
        <v>530</v>
      </c>
      <c r="E5767" t="s">
        <v>548</v>
      </c>
      <c r="F5767" s="176" t="n">
        <v>2039</v>
      </c>
      <c r="G5767" s="177" t="n">
        <v>35</v>
      </c>
      <c r="H5767" s="178" t="n">
        <v>1178.7706499878</v>
      </c>
      <c r="I5767" s="179" t="n">
        <v>4364573.17713154</v>
      </c>
      <c r="J5767" s="180" t="str">
        <f>IF(I5767&gt;0,H5767/I5767,0)</f>
      </c>
      <c r="K5767" s="181" t="str">
        <f>1-EXP(-J5767)</f>
      </c>
      <c r="L5767" s="182" t="str">
        <f>IF(G5767=30,1,M5766)</f>
      </c>
      <c r="M5767" s="183" t="str">
        <f>L5767*(1-K5767)</f>
      </c>
    </row>
    <row r="5768">
      <c r="A5768" t="s">
        <v>167</v>
      </c>
      <c r="B5768" t="s">
        <v>289</v>
      </c>
      <c r="C5768" s="35" t="s">
        <v>458</v>
      </c>
      <c r="D5768" t="s">
        <v>530</v>
      </c>
      <c r="E5768" t="s">
        <v>548</v>
      </c>
      <c r="F5768" s="176" t="n">
        <v>2039</v>
      </c>
      <c r="G5768" s="177" t="n">
        <v>36</v>
      </c>
      <c r="H5768" s="178" t="n">
        <v>1544.0552197397</v>
      </c>
      <c r="I5768" s="179" t="n">
        <v>4321437.60804071</v>
      </c>
      <c r="J5768" s="180" t="str">
        <f>IF(I5768&gt;0,H5768/I5768,0)</f>
      </c>
      <c r="K5768" s="181" t="str">
        <f>1-EXP(-J5768)</f>
      </c>
      <c r="L5768" s="182" t="str">
        <f>IF(G5768=30,1,M5767)</f>
      </c>
      <c r="M5768" s="183" t="str">
        <f>L5768*(1-K5768)</f>
      </c>
    </row>
    <row r="5769">
      <c r="A5769" t="s">
        <v>167</v>
      </c>
      <c r="B5769" t="s">
        <v>289</v>
      </c>
      <c r="C5769" s="35" t="s">
        <v>458</v>
      </c>
      <c r="D5769" t="s">
        <v>530</v>
      </c>
      <c r="E5769" t="s">
        <v>548</v>
      </c>
      <c r="F5769" s="176" t="n">
        <v>2039</v>
      </c>
      <c r="G5769" s="177" t="n">
        <v>37</v>
      </c>
      <c r="H5769" s="178" t="n">
        <v>1707.69688582276</v>
      </c>
      <c r="I5769" s="179" t="n">
        <v>4301031.4579965</v>
      </c>
      <c r="J5769" s="180" t="str">
        <f>IF(I5769&gt;0,H5769/I5769,0)</f>
      </c>
      <c r="K5769" s="181" t="str">
        <f>1-EXP(-J5769)</f>
      </c>
      <c r="L5769" s="182" t="str">
        <f>IF(G5769=30,1,M5768)</f>
      </c>
      <c r="M5769" s="183" t="str">
        <f>L5769*(1-K5769)</f>
      </c>
    </row>
    <row r="5770">
      <c r="A5770" t="s">
        <v>167</v>
      </c>
      <c r="B5770" t="s">
        <v>289</v>
      </c>
      <c r="C5770" s="35" t="s">
        <v>458</v>
      </c>
      <c r="D5770" t="s">
        <v>530</v>
      </c>
      <c r="E5770" t="s">
        <v>548</v>
      </c>
      <c r="F5770" s="176" t="n">
        <v>2039</v>
      </c>
      <c r="G5770" s="177" t="n">
        <v>38</v>
      </c>
      <c r="H5770" s="178" t="n">
        <v>1893.15661162365</v>
      </c>
      <c r="I5770" s="179" t="n">
        <v>4280482.64342034</v>
      </c>
      <c r="J5770" s="180" t="str">
        <f>IF(I5770&gt;0,H5770/I5770,0)</f>
      </c>
      <c r="K5770" s="181" t="str">
        <f>1-EXP(-J5770)</f>
      </c>
      <c r="L5770" s="182" t="str">
        <f>IF(G5770=30,1,M5769)</f>
      </c>
      <c r="M5770" s="183" t="str">
        <f>L5770*(1-K5770)</f>
      </c>
    </row>
    <row r="5771">
      <c r="A5771" t="s">
        <v>167</v>
      </c>
      <c r="B5771" t="s">
        <v>289</v>
      </c>
      <c r="C5771" s="35" t="s">
        <v>458</v>
      </c>
      <c r="D5771" t="s">
        <v>530</v>
      </c>
      <c r="E5771" t="s">
        <v>548</v>
      </c>
      <c r="F5771" s="176" t="n">
        <v>2039</v>
      </c>
      <c r="G5771" s="177" t="n">
        <v>39</v>
      </c>
      <c r="H5771" s="178" t="n">
        <v>2032.49201789406</v>
      </c>
      <c r="I5771" s="179" t="n">
        <v>4279205.34785758</v>
      </c>
      <c r="J5771" s="180" t="str">
        <f>IF(I5771&gt;0,H5771/I5771,0)</f>
      </c>
      <c r="K5771" s="181" t="str">
        <f>1-EXP(-J5771)</f>
      </c>
      <c r="L5771" s="182" t="str">
        <f>IF(G5771=30,1,M5770)</f>
      </c>
      <c r="M5771" s="183" t="str">
        <f>L5771*(1-K5771)</f>
      </c>
    </row>
    <row r="5772">
      <c r="A5772" t="s">
        <v>167</v>
      </c>
      <c r="B5772" t="s">
        <v>289</v>
      </c>
      <c r="C5772" s="35" t="s">
        <v>458</v>
      </c>
      <c r="D5772" t="s">
        <v>530</v>
      </c>
      <c r="E5772" t="s">
        <v>548</v>
      </c>
      <c r="F5772" s="176" t="n">
        <v>2039</v>
      </c>
      <c r="G5772" s="177" t="n">
        <v>40</v>
      </c>
      <c r="H5772" s="178" t="n">
        <v>2256.6271020918</v>
      </c>
      <c r="I5772" s="179" t="n">
        <v>4316065.32473597</v>
      </c>
      <c r="J5772" s="180" t="str">
        <f>IF(I5772&gt;0,H5772/I5772,0)</f>
      </c>
      <c r="K5772" s="181" t="str">
        <f>1-EXP(-J5772)</f>
      </c>
      <c r="L5772" s="182" t="str">
        <f>IF(G5772=30,1,M5771)</f>
      </c>
      <c r="M5772" s="183" t="str">
        <f>L5772*(1-K5772)</f>
      </c>
    </row>
    <row r="5773">
      <c r="A5773" t="s">
        <v>167</v>
      </c>
      <c r="B5773" t="s">
        <v>289</v>
      </c>
      <c r="C5773" s="35" t="s">
        <v>458</v>
      </c>
      <c r="D5773" t="s">
        <v>530</v>
      </c>
      <c r="E5773" t="s">
        <v>548</v>
      </c>
      <c r="F5773" s="176" t="n">
        <v>2039</v>
      </c>
      <c r="G5773" s="177" t="n">
        <v>41</v>
      </c>
      <c r="H5773" s="178" t="n">
        <v>2950.69154685487</v>
      </c>
      <c r="I5773" s="179" t="n">
        <v>4355140.15896307</v>
      </c>
      <c r="J5773" s="180" t="str">
        <f>IF(I5773&gt;0,H5773/I5773,0)</f>
      </c>
      <c r="K5773" s="181" t="str">
        <f>1-EXP(-J5773)</f>
      </c>
      <c r="L5773" s="182" t="str">
        <f>IF(G5773=30,1,M5772)</f>
      </c>
      <c r="M5773" s="183" t="str">
        <f>L5773*(1-K5773)</f>
      </c>
    </row>
    <row r="5774">
      <c r="A5774" t="s">
        <v>167</v>
      </c>
      <c r="B5774" t="s">
        <v>289</v>
      </c>
      <c r="C5774" s="35" t="s">
        <v>458</v>
      </c>
      <c r="D5774" t="s">
        <v>530</v>
      </c>
      <c r="E5774" t="s">
        <v>548</v>
      </c>
      <c r="F5774" s="176" t="n">
        <v>2039</v>
      </c>
      <c r="G5774" s="177" t="n">
        <v>42</v>
      </c>
      <c r="H5774" s="178" t="n">
        <v>3257.64998341303</v>
      </c>
      <c r="I5774" s="179" t="n">
        <v>4348283.64829834</v>
      </c>
      <c r="J5774" s="180" t="str">
        <f>IF(I5774&gt;0,H5774/I5774,0)</f>
      </c>
      <c r="K5774" s="181" t="str">
        <f>1-EXP(-J5774)</f>
      </c>
      <c r="L5774" s="182" t="str">
        <f>IF(G5774=30,1,M5773)</f>
      </c>
      <c r="M5774" s="183" t="str">
        <f>L5774*(1-K5774)</f>
      </c>
    </row>
    <row r="5775">
      <c r="A5775" t="s">
        <v>167</v>
      </c>
      <c r="B5775" t="s">
        <v>289</v>
      </c>
      <c r="C5775" s="35" t="s">
        <v>458</v>
      </c>
      <c r="D5775" t="s">
        <v>530</v>
      </c>
      <c r="E5775" t="s">
        <v>548</v>
      </c>
      <c r="F5775" s="176" t="n">
        <v>2039</v>
      </c>
      <c r="G5775" s="177" t="n">
        <v>43</v>
      </c>
      <c r="H5775" s="178" t="n">
        <v>3560.43751091373</v>
      </c>
      <c r="I5775" s="179" t="n">
        <v>4282754.72421489</v>
      </c>
      <c r="J5775" s="180" t="str">
        <f>IF(I5775&gt;0,H5775/I5775,0)</f>
      </c>
      <c r="K5775" s="181" t="str">
        <f>1-EXP(-J5775)</f>
      </c>
      <c r="L5775" s="182" t="str">
        <f>IF(G5775=30,1,M5774)</f>
      </c>
      <c r="M5775" s="183" t="str">
        <f>L5775*(1-K5775)</f>
      </c>
    </row>
    <row r="5776">
      <c r="A5776" t="s">
        <v>167</v>
      </c>
      <c r="B5776" t="s">
        <v>289</v>
      </c>
      <c r="C5776" s="35" t="s">
        <v>458</v>
      </c>
      <c r="D5776" t="s">
        <v>530</v>
      </c>
      <c r="E5776" t="s">
        <v>548</v>
      </c>
      <c r="F5776" s="176" t="n">
        <v>2039</v>
      </c>
      <c r="G5776" s="177" t="n">
        <v>44</v>
      </c>
      <c r="H5776" s="178" t="n">
        <v>3670.64115934941</v>
      </c>
      <c r="I5776" s="179" t="n">
        <v>4214792.13633815</v>
      </c>
      <c r="J5776" s="180" t="str">
        <f>IF(I5776&gt;0,H5776/I5776,0)</f>
      </c>
      <c r="K5776" s="181" t="str">
        <f>1-EXP(-J5776)</f>
      </c>
      <c r="L5776" s="182" t="str">
        <f>IF(G5776=30,1,M5775)</f>
      </c>
      <c r="M5776" s="183" t="str">
        <f>L5776*(1-K5776)</f>
      </c>
    </row>
    <row r="5777">
      <c r="A5777" t="s">
        <v>167</v>
      </c>
      <c r="B5777" t="s">
        <v>289</v>
      </c>
      <c r="C5777" s="35" t="s">
        <v>458</v>
      </c>
      <c r="D5777" t="s">
        <v>530</v>
      </c>
      <c r="E5777" t="s">
        <v>548</v>
      </c>
      <c r="F5777" s="176" t="n">
        <v>2039</v>
      </c>
      <c r="G5777" s="177" t="n">
        <v>45</v>
      </c>
      <c r="H5777" s="178" t="n">
        <v>3908.48654635696</v>
      </c>
      <c r="I5777" s="179" t="n">
        <v>4155817.77633316</v>
      </c>
      <c r="J5777" s="180" t="str">
        <f>IF(I5777&gt;0,H5777/I5777,0)</f>
      </c>
      <c r="K5777" s="181" t="str">
        <f>1-EXP(-J5777)</f>
      </c>
      <c r="L5777" s="182" t="str">
        <f>IF(G5777=30,1,M5776)</f>
      </c>
      <c r="M5777" s="183" t="str">
        <f>L5777*(1-K5777)</f>
      </c>
    </row>
    <row r="5778">
      <c r="A5778" t="s">
        <v>167</v>
      </c>
      <c r="B5778" t="s">
        <v>289</v>
      </c>
      <c r="C5778" s="35" t="s">
        <v>458</v>
      </c>
      <c r="D5778" t="s">
        <v>530</v>
      </c>
      <c r="E5778" t="s">
        <v>548</v>
      </c>
      <c r="F5778" s="176" t="n">
        <v>2039</v>
      </c>
      <c r="G5778" s="177" t="n">
        <v>46</v>
      </c>
      <c r="H5778" s="178" t="n">
        <v>4816.64204809614</v>
      </c>
      <c r="I5778" s="179" t="n">
        <v>4098816.78008595</v>
      </c>
      <c r="J5778" s="180" t="str">
        <f>IF(I5778&gt;0,H5778/I5778,0)</f>
      </c>
      <c r="K5778" s="181" t="str">
        <f>1-EXP(-J5778)</f>
      </c>
      <c r="L5778" s="182" t="str">
        <f>IF(G5778=30,1,M5777)</f>
      </c>
      <c r="M5778" s="183" t="str">
        <f>L5778*(1-K5778)</f>
      </c>
    </row>
    <row r="5779">
      <c r="A5779" t="s">
        <v>167</v>
      </c>
      <c r="B5779" t="s">
        <v>289</v>
      </c>
      <c r="C5779" s="35" t="s">
        <v>458</v>
      </c>
      <c r="D5779" t="s">
        <v>530</v>
      </c>
      <c r="E5779" t="s">
        <v>548</v>
      </c>
      <c r="F5779" s="176" t="n">
        <v>2039</v>
      </c>
      <c r="G5779" s="177" t="n">
        <v>47</v>
      </c>
      <c r="H5779" s="178" t="n">
        <v>5262.16182531404</v>
      </c>
      <c r="I5779" s="179" t="n">
        <v>4075806.88202275</v>
      </c>
      <c r="J5779" s="180" t="str">
        <f>IF(I5779&gt;0,H5779/I5779,0)</f>
      </c>
      <c r="K5779" s="181" t="str">
        <f>1-EXP(-J5779)</f>
      </c>
      <c r="L5779" s="182" t="str">
        <f>IF(G5779=30,1,M5778)</f>
      </c>
      <c r="M5779" s="183" t="str">
        <f>L5779*(1-K5779)</f>
      </c>
    </row>
    <row r="5780">
      <c r="A5780" t="s">
        <v>167</v>
      </c>
      <c r="B5780" t="s">
        <v>289</v>
      </c>
      <c r="C5780" s="35" t="s">
        <v>458</v>
      </c>
      <c r="D5780" t="s">
        <v>530</v>
      </c>
      <c r="E5780" t="s">
        <v>548</v>
      </c>
      <c r="F5780" s="176" t="n">
        <v>2039</v>
      </c>
      <c r="G5780" s="177" t="n">
        <v>48</v>
      </c>
      <c r="H5780" s="178" t="n">
        <v>5793.50053729104</v>
      </c>
      <c r="I5780" s="179" t="n">
        <v>4046357.25002875</v>
      </c>
      <c r="J5780" s="180" t="str">
        <f>IF(I5780&gt;0,H5780/I5780,0)</f>
      </c>
      <c r="K5780" s="181" t="str">
        <f>1-EXP(-J5780)</f>
      </c>
      <c r="L5780" s="182" t="str">
        <f>IF(G5780=30,1,M5779)</f>
      </c>
      <c r="M5780" s="183" t="str">
        <f>L5780*(1-K5780)</f>
      </c>
    </row>
    <row r="5781">
      <c r="A5781" t="s">
        <v>167</v>
      </c>
      <c r="B5781" t="s">
        <v>289</v>
      </c>
      <c r="C5781" s="35" t="s">
        <v>458</v>
      </c>
      <c r="D5781" t="s">
        <v>530</v>
      </c>
      <c r="E5781" t="s">
        <v>548</v>
      </c>
      <c r="F5781" s="176" t="n">
        <v>2039</v>
      </c>
      <c r="G5781" s="177" t="n">
        <v>49</v>
      </c>
      <c r="H5781" s="178" t="n">
        <v>6217.30420270816</v>
      </c>
      <c r="I5781" s="179" t="n">
        <v>4019475.10658958</v>
      </c>
      <c r="J5781" s="180" t="str">
        <f>IF(I5781&gt;0,H5781/I5781,0)</f>
      </c>
      <c r="K5781" s="181" t="str">
        <f>1-EXP(-J5781)</f>
      </c>
      <c r="L5781" s="182" t="str">
        <f>IF(G5781=30,1,M5780)</f>
      </c>
      <c r="M5781" s="183" t="str">
        <f>L5781*(1-K5781)</f>
      </c>
    </row>
    <row r="5782">
      <c r="A5782" t="s">
        <v>167</v>
      </c>
      <c r="B5782" t="s">
        <v>289</v>
      </c>
      <c r="C5782" s="35" t="s">
        <v>458</v>
      </c>
      <c r="D5782" t="s">
        <v>530</v>
      </c>
      <c r="E5782" t="s">
        <v>548</v>
      </c>
      <c r="F5782" s="176" t="n">
        <v>2039</v>
      </c>
      <c r="G5782" s="177" t="n">
        <v>50</v>
      </c>
      <c r="H5782" s="178" t="n">
        <v>6763.62211362904</v>
      </c>
      <c r="I5782" s="179" t="n">
        <v>4014052.89271184</v>
      </c>
      <c r="J5782" s="180" t="str">
        <f>IF(I5782&gt;0,H5782/I5782,0)</f>
      </c>
      <c r="K5782" s="181" t="str">
        <f>1-EXP(-J5782)</f>
      </c>
      <c r="L5782" s="182" t="str">
        <f>IF(G5782=30,1,M5781)</f>
      </c>
      <c r="M5782" s="183" t="str">
        <f>L5782*(1-K5782)</f>
      </c>
    </row>
    <row r="5783">
      <c r="A5783" t="s">
        <v>167</v>
      </c>
      <c r="B5783" t="s">
        <v>289</v>
      </c>
      <c r="C5783" s="35" t="s">
        <v>458</v>
      </c>
      <c r="D5783" t="s">
        <v>530</v>
      </c>
      <c r="E5783" t="s">
        <v>548</v>
      </c>
      <c r="F5783" s="176" t="n">
        <v>2039</v>
      </c>
      <c r="G5783" s="177" t="n">
        <v>51</v>
      </c>
      <c r="H5783" s="178" t="n">
        <v>7693.94300125401</v>
      </c>
      <c r="I5783" s="179" t="n">
        <v>3962550.05826562</v>
      </c>
      <c r="J5783" s="180" t="str">
        <f>IF(I5783&gt;0,H5783/I5783,0)</f>
      </c>
      <c r="K5783" s="181" t="str">
        <f>1-EXP(-J5783)</f>
      </c>
      <c r="L5783" s="182" t="str">
        <f>IF(G5783=30,1,M5782)</f>
      </c>
      <c r="M5783" s="183" t="str">
        <f>L5783*(1-K5783)</f>
      </c>
    </row>
    <row r="5784">
      <c r="A5784" t="s">
        <v>167</v>
      </c>
      <c r="B5784" t="s">
        <v>289</v>
      </c>
      <c r="C5784" s="35" t="s">
        <v>458</v>
      </c>
      <c r="D5784" t="s">
        <v>530</v>
      </c>
      <c r="E5784" t="s">
        <v>548</v>
      </c>
      <c r="F5784" s="176" t="n">
        <v>2039</v>
      </c>
      <c r="G5784" s="177" t="n">
        <v>52</v>
      </c>
      <c r="H5784" s="178" t="n">
        <v>8311.03397534269</v>
      </c>
      <c r="I5784" s="179" t="n">
        <v>3901999.41202298</v>
      </c>
      <c r="J5784" s="180" t="str">
        <f>IF(I5784&gt;0,H5784/I5784,0)</f>
      </c>
      <c r="K5784" s="181" t="str">
        <f>1-EXP(-J5784)</f>
      </c>
      <c r="L5784" s="182" t="str">
        <f>IF(G5784=30,1,M5783)</f>
      </c>
      <c r="M5784" s="183" t="str">
        <f>L5784*(1-K5784)</f>
      </c>
    </row>
    <row r="5785">
      <c r="A5785" t="s">
        <v>167</v>
      </c>
      <c r="B5785" t="s">
        <v>289</v>
      </c>
      <c r="C5785" s="35" t="s">
        <v>458</v>
      </c>
      <c r="D5785" t="s">
        <v>530</v>
      </c>
      <c r="E5785" t="s">
        <v>548</v>
      </c>
      <c r="F5785" s="176" t="n">
        <v>2039</v>
      </c>
      <c r="G5785" s="177" t="n">
        <v>53</v>
      </c>
      <c r="H5785" s="178" t="n">
        <v>9100.36009259356</v>
      </c>
      <c r="I5785" s="179" t="n">
        <v>3900019.55412553</v>
      </c>
      <c r="J5785" s="180" t="str">
        <f>IF(I5785&gt;0,H5785/I5785,0)</f>
      </c>
      <c r="K5785" s="181" t="str">
        <f>1-EXP(-J5785)</f>
      </c>
      <c r="L5785" s="182" t="str">
        <f>IF(G5785=30,1,M5784)</f>
      </c>
      <c r="M5785" s="183" t="str">
        <f>L5785*(1-K5785)</f>
      </c>
    </row>
    <row r="5786">
      <c r="A5786" t="s">
        <v>167</v>
      </c>
      <c r="B5786" t="s">
        <v>289</v>
      </c>
      <c r="C5786" s="35" t="s">
        <v>458</v>
      </c>
      <c r="D5786" t="s">
        <v>530</v>
      </c>
      <c r="E5786" t="s">
        <v>548</v>
      </c>
      <c r="F5786" s="176" t="n">
        <v>2039</v>
      </c>
      <c r="G5786" s="177" t="n">
        <v>54</v>
      </c>
      <c r="H5786" s="178" t="n">
        <v>10163.2200486935</v>
      </c>
      <c r="I5786" s="179" t="n">
        <v>3951125.5151417</v>
      </c>
      <c r="J5786" s="180" t="str">
        <f>IF(I5786&gt;0,H5786/I5786,0)</f>
      </c>
      <c r="K5786" s="181" t="str">
        <f>1-EXP(-J5786)</f>
      </c>
      <c r="L5786" s="182" t="str">
        <f>IF(G5786=30,1,M5785)</f>
      </c>
      <c r="M5786" s="183" t="str">
        <f>L5786*(1-K5786)</f>
      </c>
    </row>
    <row r="5787">
      <c r="A5787" t="s">
        <v>167</v>
      </c>
      <c r="B5787" t="s">
        <v>289</v>
      </c>
      <c r="C5787" s="35" t="s">
        <v>458</v>
      </c>
      <c r="D5787" t="s">
        <v>530</v>
      </c>
      <c r="E5787" t="s">
        <v>548</v>
      </c>
      <c r="F5787" s="176" t="n">
        <v>2039</v>
      </c>
      <c r="G5787" s="177" t="n">
        <v>55</v>
      </c>
      <c r="H5787" s="178" t="n">
        <v>11258.7634297118</v>
      </c>
      <c r="I5787" s="179" t="n">
        <v>3960332.89574474</v>
      </c>
      <c r="J5787" s="180" t="str">
        <f>IF(I5787&gt;0,H5787/I5787,0)</f>
      </c>
      <c r="K5787" s="181" t="str">
        <f>1-EXP(-J5787)</f>
      </c>
      <c r="L5787" s="182" t="str">
        <f>IF(G5787=30,1,M5786)</f>
      </c>
      <c r="M5787" s="183" t="str">
        <f>L5787*(1-K5787)</f>
      </c>
    </row>
    <row r="5788">
      <c r="A5788" t="s">
        <v>167</v>
      </c>
      <c r="B5788" t="s">
        <v>289</v>
      </c>
      <c r="C5788" s="35" t="s">
        <v>458</v>
      </c>
      <c r="D5788" t="s">
        <v>530</v>
      </c>
      <c r="E5788" t="s">
        <v>548</v>
      </c>
      <c r="F5788" s="176" t="n">
        <v>2039</v>
      </c>
      <c r="G5788" s="177" t="n">
        <v>56</v>
      </c>
      <c r="H5788" s="178" t="n">
        <v>12116.0575802523</v>
      </c>
      <c r="I5788" s="179" t="n">
        <v>3912868.8669822</v>
      </c>
      <c r="J5788" s="180" t="str">
        <f>IF(I5788&gt;0,H5788/I5788,0)</f>
      </c>
      <c r="K5788" s="181" t="str">
        <f>1-EXP(-J5788)</f>
      </c>
      <c r="L5788" s="182" t="str">
        <f>IF(G5788=30,1,M5787)</f>
      </c>
      <c r="M5788" s="183" t="str">
        <f>L5788*(1-K5788)</f>
      </c>
    </row>
    <row r="5789">
      <c r="A5789" t="s">
        <v>167</v>
      </c>
      <c r="B5789" t="s">
        <v>289</v>
      </c>
      <c r="C5789" s="35" t="s">
        <v>458</v>
      </c>
      <c r="D5789" t="s">
        <v>530</v>
      </c>
      <c r="E5789" t="s">
        <v>548</v>
      </c>
      <c r="F5789" s="176" t="n">
        <v>2039</v>
      </c>
      <c r="G5789" s="177" t="n">
        <v>57</v>
      </c>
      <c r="H5789" s="178" t="n">
        <v>13044.4230864032</v>
      </c>
      <c r="I5789" s="179" t="n">
        <v>3840945.03950849</v>
      </c>
      <c r="J5789" s="180" t="str">
        <f>IF(I5789&gt;0,H5789/I5789,0)</f>
      </c>
      <c r="K5789" s="181" t="str">
        <f>1-EXP(-J5789)</f>
      </c>
      <c r="L5789" s="182" t="str">
        <f>IF(G5789=30,1,M5788)</f>
      </c>
      <c r="M5789" s="183" t="str">
        <f>L5789*(1-K5789)</f>
      </c>
    </row>
    <row r="5790">
      <c r="A5790" t="s">
        <v>167</v>
      </c>
      <c r="B5790" t="s">
        <v>289</v>
      </c>
      <c r="C5790" s="35" t="s">
        <v>458</v>
      </c>
      <c r="D5790" t="s">
        <v>530</v>
      </c>
      <c r="E5790" t="s">
        <v>548</v>
      </c>
      <c r="F5790" s="176" t="n">
        <v>2039</v>
      </c>
      <c r="G5790" s="177" t="n">
        <v>58</v>
      </c>
      <c r="H5790" s="178" t="n">
        <v>13952.1511406151</v>
      </c>
      <c r="I5790" s="179" t="n">
        <v>3761626.19337269</v>
      </c>
      <c r="J5790" s="180" t="str">
        <f>IF(I5790&gt;0,H5790/I5790,0)</f>
      </c>
      <c r="K5790" s="181" t="str">
        <f>1-EXP(-J5790)</f>
      </c>
      <c r="L5790" s="182" t="str">
        <f>IF(G5790=30,1,M5789)</f>
      </c>
      <c r="M5790" s="183" t="str">
        <f>L5790*(1-K5790)</f>
      </c>
    </row>
    <row r="5791">
      <c r="A5791" t="s">
        <v>167</v>
      </c>
      <c r="B5791" t="s">
        <v>289</v>
      </c>
      <c r="C5791" s="35" t="s">
        <v>458</v>
      </c>
      <c r="D5791" t="s">
        <v>530</v>
      </c>
      <c r="E5791" t="s">
        <v>548</v>
      </c>
      <c r="F5791" s="176" t="n">
        <v>2039</v>
      </c>
      <c r="G5791" s="177" t="n">
        <v>59</v>
      </c>
      <c r="H5791" s="178" t="n">
        <v>14280.2815623815</v>
      </c>
      <c r="I5791" s="179" t="n">
        <v>3686228.53456828</v>
      </c>
      <c r="J5791" s="180" t="str">
        <f>IF(I5791&gt;0,H5791/I5791,0)</f>
      </c>
      <c r="K5791" s="181" t="str">
        <f>1-EXP(-J5791)</f>
      </c>
      <c r="L5791" s="182" t="str">
        <f>IF(G5791=30,1,M5790)</f>
      </c>
      <c r="M5791" s="183" t="str">
        <f>L5791*(1-K5791)</f>
      </c>
    </row>
    <row r="5792">
      <c r="A5792" t="s">
        <v>167</v>
      </c>
      <c r="B5792" t="s">
        <v>289</v>
      </c>
      <c r="C5792" s="35" t="s">
        <v>458</v>
      </c>
      <c r="D5792" t="s">
        <v>530</v>
      </c>
      <c r="E5792" t="s">
        <v>548</v>
      </c>
      <c r="F5792" s="176" t="n">
        <v>2039</v>
      </c>
      <c r="G5792" s="177" t="n">
        <v>60</v>
      </c>
      <c r="H5792" s="178" t="n">
        <v>14800.4289987669</v>
      </c>
      <c r="I5792" s="179" t="n">
        <v>3597358.98877067</v>
      </c>
      <c r="J5792" s="180" t="str">
        <f>IF(I5792&gt;0,H5792/I5792,0)</f>
      </c>
      <c r="K5792" s="181" t="str">
        <f>1-EXP(-J5792)</f>
      </c>
      <c r="L5792" s="182" t="str">
        <f>IF(G5792=30,1,M5791)</f>
      </c>
      <c r="M5792" s="183" t="str">
        <f>L5792*(1-K5792)</f>
      </c>
    </row>
    <row r="5793">
      <c r="A5793" t="s">
        <v>167</v>
      </c>
      <c r="B5793" t="s">
        <v>289</v>
      </c>
      <c r="C5793" s="35" t="s">
        <v>458</v>
      </c>
      <c r="D5793" t="s">
        <v>530</v>
      </c>
      <c r="E5793" t="s">
        <v>548</v>
      </c>
      <c r="F5793" s="176" t="n">
        <v>2039</v>
      </c>
      <c r="G5793" s="177" t="n">
        <v>61</v>
      </c>
      <c r="H5793" s="178" t="n">
        <v>15443.8568657502</v>
      </c>
      <c r="I5793" s="179" t="n">
        <v>3485300.79501885</v>
      </c>
      <c r="J5793" s="180" t="str">
        <f>IF(I5793&gt;0,H5793/I5793,0)</f>
      </c>
      <c r="K5793" s="181" t="str">
        <f>1-EXP(-J5793)</f>
      </c>
      <c r="L5793" s="182" t="str">
        <f>IF(G5793=30,1,M5792)</f>
      </c>
      <c r="M5793" s="183" t="str">
        <f>L5793*(1-K5793)</f>
      </c>
    </row>
    <row r="5794">
      <c r="A5794" t="s">
        <v>167</v>
      </c>
      <c r="B5794" t="s">
        <v>289</v>
      </c>
      <c r="C5794" s="35" t="s">
        <v>458</v>
      </c>
      <c r="D5794" t="s">
        <v>530</v>
      </c>
      <c r="E5794" t="s">
        <v>548</v>
      </c>
      <c r="F5794" s="176" t="n">
        <v>2039</v>
      </c>
      <c r="G5794" s="177" t="n">
        <v>62</v>
      </c>
      <c r="H5794" s="178" t="n">
        <v>16129.2695269664</v>
      </c>
      <c r="I5794" s="179" t="n">
        <v>3376522.7832575</v>
      </c>
      <c r="J5794" s="180" t="str">
        <f>IF(I5794&gt;0,H5794/I5794,0)</f>
      </c>
      <c r="K5794" s="181" t="str">
        <f>1-EXP(-J5794)</f>
      </c>
      <c r="L5794" s="182" t="str">
        <f>IF(G5794=30,1,M5793)</f>
      </c>
      <c r="M5794" s="183" t="str">
        <f>L5794*(1-K5794)</f>
      </c>
    </row>
    <row r="5795">
      <c r="A5795" t="s">
        <v>167</v>
      </c>
      <c r="B5795" t="s">
        <v>289</v>
      </c>
      <c r="C5795" s="35" t="s">
        <v>458</v>
      </c>
      <c r="D5795" t="s">
        <v>530</v>
      </c>
      <c r="E5795" t="s">
        <v>548</v>
      </c>
      <c r="F5795" s="176" t="n">
        <v>2039</v>
      </c>
      <c r="G5795" s="177" t="n">
        <v>63</v>
      </c>
      <c r="H5795" s="178" t="n">
        <v>16963.9325794109</v>
      </c>
      <c r="I5795" s="179" t="n">
        <v>3280133.37165583</v>
      </c>
      <c r="J5795" s="180" t="str">
        <f>IF(I5795&gt;0,H5795/I5795,0)</f>
      </c>
      <c r="K5795" s="181" t="str">
        <f>1-EXP(-J5795)</f>
      </c>
      <c r="L5795" s="182" t="str">
        <f>IF(G5795=30,1,M5794)</f>
      </c>
      <c r="M5795" s="183" t="str">
        <f>L5795*(1-K5795)</f>
      </c>
    </row>
    <row r="5796">
      <c r="A5796" t="s">
        <v>167</v>
      </c>
      <c r="B5796" t="s">
        <v>289</v>
      </c>
      <c r="C5796" s="35" t="s">
        <v>458</v>
      </c>
      <c r="D5796" t="s">
        <v>530</v>
      </c>
      <c r="E5796" t="s">
        <v>548</v>
      </c>
      <c r="F5796" s="176" t="n">
        <v>2039</v>
      </c>
      <c r="G5796" s="177" t="n">
        <v>64</v>
      </c>
      <c r="H5796" s="178" t="n">
        <v>18048.2359157063</v>
      </c>
      <c r="I5796" s="179" t="n">
        <v>3171356.40286339</v>
      </c>
      <c r="J5796" s="180" t="str">
        <f>IF(I5796&gt;0,H5796/I5796,0)</f>
      </c>
      <c r="K5796" s="181" t="str">
        <f>1-EXP(-J5796)</f>
      </c>
      <c r="L5796" s="182" t="str">
        <f>IF(G5796=30,1,M5795)</f>
      </c>
      <c r="M5796" s="183" t="str">
        <f>L5796*(1-K5796)</f>
      </c>
    </row>
    <row r="5797">
      <c r="A5797" t="s">
        <v>167</v>
      </c>
      <c r="B5797" t="s">
        <v>289</v>
      </c>
      <c r="C5797" s="35" t="s">
        <v>458</v>
      </c>
      <c r="D5797" t="s">
        <v>530</v>
      </c>
      <c r="E5797" t="s">
        <v>548</v>
      </c>
      <c r="F5797" s="176" t="n">
        <v>2039</v>
      </c>
      <c r="G5797" s="177" t="n">
        <v>65</v>
      </c>
      <c r="H5797" s="178" t="n">
        <v>19183.1784755941</v>
      </c>
      <c r="I5797" s="179" t="n">
        <v>3074516.5404501</v>
      </c>
      <c r="J5797" s="180" t="str">
        <f>IF(I5797&gt;0,H5797/I5797,0)</f>
      </c>
      <c r="K5797" s="181" t="str">
        <f>1-EXP(-J5797)</f>
      </c>
      <c r="L5797" s="182" t="str">
        <f>IF(G5797=30,1,M5796)</f>
      </c>
      <c r="M5797" s="183" t="str">
        <f>L5797*(1-K5797)</f>
      </c>
    </row>
    <row r="5798">
      <c r="A5798" t="s">
        <v>167</v>
      </c>
      <c r="B5798" t="s">
        <v>289</v>
      </c>
      <c r="C5798" s="35" t="s">
        <v>458</v>
      </c>
      <c r="D5798" t="s">
        <v>530</v>
      </c>
      <c r="E5798" t="s">
        <v>548</v>
      </c>
      <c r="F5798" s="176" t="n">
        <v>2039</v>
      </c>
      <c r="G5798" s="177" t="n">
        <v>66</v>
      </c>
      <c r="H5798" s="178" t="n">
        <v>19695.5289500282</v>
      </c>
      <c r="I5798" s="179" t="n">
        <v>2976342.73707776</v>
      </c>
      <c r="J5798" s="180" t="str">
        <f>IF(I5798&gt;0,H5798/I5798,0)</f>
      </c>
      <c r="K5798" s="181" t="str">
        <f>1-EXP(-J5798)</f>
      </c>
      <c r="L5798" s="182" t="str">
        <f>IF(G5798=30,1,M5797)</f>
      </c>
      <c r="M5798" s="183" t="str">
        <f>L5798*(1-K5798)</f>
      </c>
    </row>
    <row r="5799">
      <c r="A5799" t="s">
        <v>167</v>
      </c>
      <c r="B5799" t="s">
        <v>289</v>
      </c>
      <c r="C5799" s="35" t="s">
        <v>458</v>
      </c>
      <c r="D5799" t="s">
        <v>530</v>
      </c>
      <c r="E5799" t="s">
        <v>548</v>
      </c>
      <c r="F5799" s="176" t="n">
        <v>2039</v>
      </c>
      <c r="G5799" s="177" t="n">
        <v>67</v>
      </c>
      <c r="H5799" s="178" t="n">
        <v>20620.3883551085</v>
      </c>
      <c r="I5799" s="179" t="n">
        <v>2858237.69979856</v>
      </c>
      <c r="J5799" s="180" t="str">
        <f>IF(I5799&gt;0,H5799/I5799,0)</f>
      </c>
      <c r="K5799" s="181" t="str">
        <f>1-EXP(-J5799)</f>
      </c>
      <c r="L5799" s="182" t="str">
        <f>IF(G5799=30,1,M5798)</f>
      </c>
      <c r="M5799" s="183" t="str">
        <f>L5799*(1-K5799)</f>
      </c>
    </row>
    <row r="5800">
      <c r="A5800" t="s">
        <v>167</v>
      </c>
      <c r="B5800" t="s">
        <v>289</v>
      </c>
      <c r="C5800" s="35" t="s">
        <v>458</v>
      </c>
      <c r="D5800" t="s">
        <v>530</v>
      </c>
      <c r="E5800" t="s">
        <v>548</v>
      </c>
      <c r="F5800" s="176" t="n">
        <v>2039</v>
      </c>
      <c r="G5800" s="177" t="n">
        <v>68</v>
      </c>
      <c r="H5800" s="178" t="n">
        <v>21485.7876051248</v>
      </c>
      <c r="I5800" s="179" t="n">
        <v>2748637.46889541</v>
      </c>
      <c r="J5800" s="180" t="str">
        <f>IF(I5800&gt;0,H5800/I5800,0)</f>
      </c>
      <c r="K5800" s="181" t="str">
        <f>1-EXP(-J5800)</f>
      </c>
      <c r="L5800" s="182" t="str">
        <f>IF(G5800=30,1,M5799)</f>
      </c>
      <c r="M5800" s="183" t="str">
        <f>L5800*(1-K5800)</f>
      </c>
    </row>
    <row r="5801">
      <c r="A5801" t="s">
        <v>167</v>
      </c>
      <c r="B5801" t="s">
        <v>289</v>
      </c>
      <c r="C5801" s="35" t="s">
        <v>458</v>
      </c>
      <c r="D5801" t="s">
        <v>530</v>
      </c>
      <c r="E5801" t="s">
        <v>548</v>
      </c>
      <c r="F5801" s="176" t="n">
        <v>2039</v>
      </c>
      <c r="G5801" s="177" t="n">
        <v>69</v>
      </c>
      <c r="H5801" s="178" t="n">
        <v>21695.489039029</v>
      </c>
      <c r="I5801" s="179" t="n">
        <v>2636342.26438024</v>
      </c>
      <c r="J5801" s="180" t="str">
        <f>IF(I5801&gt;0,H5801/I5801,0)</f>
      </c>
      <c r="K5801" s="181" t="str">
        <f>1-EXP(-J5801)</f>
      </c>
      <c r="L5801" s="182" t="str">
        <f>IF(G5801=30,1,M5800)</f>
      </c>
      <c r="M5801" s="183" t="str">
        <f>L5801*(1-K5801)</f>
      </c>
    </row>
    <row r="5802">
      <c r="A5802" t="s">
        <v>167</v>
      </c>
      <c r="B5802" t="s">
        <v>289</v>
      </c>
      <c r="C5802" s="35" t="s">
        <v>458</v>
      </c>
      <c r="D5802" t="s">
        <v>530</v>
      </c>
      <c r="E5802" t="s">
        <v>548</v>
      </c>
      <c r="F5802" s="176" t="n">
        <v>2040</v>
      </c>
      <c r="G5802" s="177" t="n">
        <v>30</v>
      </c>
      <c r="H5802" s="178" t="n">
        <v>704.037449910709</v>
      </c>
      <c r="I5802" s="179" t="n">
        <v>4711819.87769693</v>
      </c>
      <c r="J5802" s="180" t="str">
        <f>IF(I5802&gt;0,H5802/I5802,0)</f>
      </c>
      <c r="K5802" s="181" t="str">
        <f>1-EXP(-J5802)</f>
      </c>
      <c r="L5802" s="182" t="str">
        <f>IF(G5802=30,1,M5801)</f>
      </c>
      <c r="M5802" s="183" t="str">
        <f>L5802*(1-K5802)</f>
      </c>
    </row>
    <row r="5803">
      <c r="A5803" t="s">
        <v>167</v>
      </c>
      <c r="B5803" t="s">
        <v>289</v>
      </c>
      <c r="C5803" s="35" t="s">
        <v>458</v>
      </c>
      <c r="D5803" t="s">
        <v>530</v>
      </c>
      <c r="E5803" t="s">
        <v>548</v>
      </c>
      <c r="F5803" s="176" t="n">
        <v>2040</v>
      </c>
      <c r="G5803" s="177" t="n">
        <v>31</v>
      </c>
      <c r="H5803" s="178" t="n">
        <v>992.931247726182</v>
      </c>
      <c r="I5803" s="179" t="n">
        <v>4655422.38857047</v>
      </c>
      <c r="J5803" s="180" t="str">
        <f>IF(I5803&gt;0,H5803/I5803,0)</f>
      </c>
      <c r="K5803" s="181" t="str">
        <f>1-EXP(-J5803)</f>
      </c>
      <c r="L5803" s="182" t="str">
        <f>IF(G5803=30,1,M5802)</f>
      </c>
      <c r="M5803" s="183" t="str">
        <f>L5803*(1-K5803)</f>
      </c>
    </row>
    <row r="5804">
      <c r="A5804" t="s">
        <v>167</v>
      </c>
      <c r="B5804" t="s">
        <v>289</v>
      </c>
      <c r="C5804" s="35" t="s">
        <v>458</v>
      </c>
      <c r="D5804" t="s">
        <v>530</v>
      </c>
      <c r="E5804" t="s">
        <v>548</v>
      </c>
      <c r="F5804" s="176" t="n">
        <v>2040</v>
      </c>
      <c r="G5804" s="177" t="n">
        <v>32</v>
      </c>
      <c r="H5804" s="178" t="n">
        <v>1032.6950163974</v>
      </c>
      <c r="I5804" s="179" t="n">
        <v>4648075.19213248</v>
      </c>
      <c r="J5804" s="180" t="str">
        <f>IF(I5804&gt;0,H5804/I5804,0)</f>
      </c>
      <c r="K5804" s="181" t="str">
        <f>1-EXP(-J5804)</f>
      </c>
      <c r="L5804" s="182" t="str">
        <f>IF(G5804=30,1,M5803)</f>
      </c>
      <c r="M5804" s="183" t="str">
        <f>L5804*(1-K5804)</f>
      </c>
    </row>
    <row r="5805">
      <c r="A5805" t="s">
        <v>167</v>
      </c>
      <c r="B5805" t="s">
        <v>289</v>
      </c>
      <c r="C5805" s="35" t="s">
        <v>458</v>
      </c>
      <c r="D5805" t="s">
        <v>530</v>
      </c>
      <c r="E5805" t="s">
        <v>548</v>
      </c>
      <c r="F5805" s="176" t="n">
        <v>2040</v>
      </c>
      <c r="G5805" s="177" t="n">
        <v>33</v>
      </c>
      <c r="H5805" s="178" t="n">
        <v>1083.45201064459</v>
      </c>
      <c r="I5805" s="179" t="n">
        <v>4620693.43161284</v>
      </c>
      <c r="J5805" s="180" t="str">
        <f>IF(I5805&gt;0,H5805/I5805,0)</f>
      </c>
      <c r="K5805" s="181" t="str">
        <f>1-EXP(-J5805)</f>
      </c>
      <c r="L5805" s="182" t="str">
        <f>IF(G5805=30,1,M5804)</f>
      </c>
      <c r="M5805" s="183" t="str">
        <f>L5805*(1-K5805)</f>
      </c>
    </row>
    <row r="5806">
      <c r="A5806" t="s">
        <v>167</v>
      </c>
      <c r="B5806" t="s">
        <v>289</v>
      </c>
      <c r="C5806" s="35" t="s">
        <v>458</v>
      </c>
      <c r="D5806" t="s">
        <v>530</v>
      </c>
      <c r="E5806" t="s">
        <v>548</v>
      </c>
      <c r="F5806" s="176" t="n">
        <v>2040</v>
      </c>
      <c r="G5806" s="177" t="n">
        <v>34</v>
      </c>
      <c r="H5806" s="178" t="n">
        <v>1129.4868960233</v>
      </c>
      <c r="I5806" s="179" t="n">
        <v>4549614.67896163</v>
      </c>
      <c r="J5806" s="180" t="str">
        <f>IF(I5806&gt;0,H5806/I5806,0)</f>
      </c>
      <c r="K5806" s="181" t="str">
        <f>1-EXP(-J5806)</f>
      </c>
      <c r="L5806" s="182" t="str">
        <f>IF(G5806=30,1,M5805)</f>
      </c>
      <c r="M5806" s="183" t="str">
        <f>L5806*(1-K5806)</f>
      </c>
    </row>
    <row r="5807">
      <c r="A5807" t="s">
        <v>167</v>
      </c>
      <c r="B5807" t="s">
        <v>289</v>
      </c>
      <c r="C5807" s="35" t="s">
        <v>458</v>
      </c>
      <c r="D5807" t="s">
        <v>530</v>
      </c>
      <c r="E5807" t="s">
        <v>548</v>
      </c>
      <c r="F5807" s="176" t="n">
        <v>2040</v>
      </c>
      <c r="G5807" s="177" t="n">
        <v>35</v>
      </c>
      <c r="H5807" s="178" t="n">
        <v>1189.41764729488</v>
      </c>
      <c r="I5807" s="179" t="n">
        <v>4455758.89821691</v>
      </c>
      <c r="J5807" s="180" t="str">
        <f>IF(I5807&gt;0,H5807/I5807,0)</f>
      </c>
      <c r="K5807" s="181" t="str">
        <f>1-EXP(-J5807)</f>
      </c>
      <c r="L5807" s="182" t="str">
        <f>IF(G5807=30,1,M5806)</f>
      </c>
      <c r="M5807" s="183" t="str">
        <f>L5807*(1-K5807)</f>
      </c>
    </row>
    <row r="5808">
      <c r="A5808" t="s">
        <v>167</v>
      </c>
      <c r="B5808" t="s">
        <v>289</v>
      </c>
      <c r="C5808" s="35" t="s">
        <v>458</v>
      </c>
      <c r="D5808" t="s">
        <v>530</v>
      </c>
      <c r="E5808" t="s">
        <v>548</v>
      </c>
      <c r="F5808" s="176" t="n">
        <v>2040</v>
      </c>
      <c r="G5808" s="177" t="n">
        <v>36</v>
      </c>
      <c r="H5808" s="178" t="n">
        <v>1512.60191091355</v>
      </c>
      <c r="I5808" s="179" t="n">
        <v>4358326.00462746</v>
      </c>
      <c r="J5808" s="180" t="str">
        <f>IF(I5808&gt;0,H5808/I5808,0)</f>
      </c>
      <c r="K5808" s="181" t="str">
        <f>1-EXP(-J5808)</f>
      </c>
      <c r="L5808" s="182" t="str">
        <f>IF(G5808=30,1,M5807)</f>
      </c>
      <c r="M5808" s="183" t="str">
        <f>L5808*(1-K5808)</f>
      </c>
    </row>
    <row r="5809">
      <c r="A5809" t="s">
        <v>167</v>
      </c>
      <c r="B5809" t="s">
        <v>289</v>
      </c>
      <c r="C5809" s="35" t="s">
        <v>458</v>
      </c>
      <c r="D5809" t="s">
        <v>530</v>
      </c>
      <c r="E5809" t="s">
        <v>548</v>
      </c>
      <c r="F5809" s="176" t="n">
        <v>2040</v>
      </c>
      <c r="G5809" s="177" t="n">
        <v>37</v>
      </c>
      <c r="H5809" s="178" t="n">
        <v>1667.04332236812</v>
      </c>
      <c r="I5809" s="179" t="n">
        <v>4314954.60052004</v>
      </c>
      <c r="J5809" s="180" t="str">
        <f>IF(I5809&gt;0,H5809/I5809,0)</f>
      </c>
      <c r="K5809" s="181" t="str">
        <f>1-EXP(-J5809)</f>
      </c>
      <c r="L5809" s="182" t="str">
        <f>IF(G5809=30,1,M5808)</f>
      </c>
      <c r="M5809" s="183" t="str">
        <f>L5809*(1-K5809)</f>
      </c>
    </row>
    <row r="5810">
      <c r="A5810" t="s">
        <v>167</v>
      </c>
      <c r="B5810" t="s">
        <v>289</v>
      </c>
      <c r="C5810" s="35" t="s">
        <v>458</v>
      </c>
      <c r="D5810" t="s">
        <v>530</v>
      </c>
      <c r="E5810" t="s">
        <v>548</v>
      </c>
      <c r="F5810" s="176" t="n">
        <v>2040</v>
      </c>
      <c r="G5810" s="177" t="n">
        <v>38</v>
      </c>
      <c r="H5810" s="178" t="n">
        <v>1852.60683405495</v>
      </c>
      <c r="I5810" s="179" t="n">
        <v>4294068.15996175</v>
      </c>
      <c r="J5810" s="180" t="str">
        <f>IF(I5810&gt;0,H5810/I5810,0)</f>
      </c>
      <c r="K5810" s="181" t="str">
        <f>1-EXP(-J5810)</f>
      </c>
      <c r="L5810" s="182" t="str">
        <f>IF(G5810=30,1,M5809)</f>
      </c>
      <c r="M5810" s="183" t="str">
        <f>L5810*(1-K5810)</f>
      </c>
    </row>
    <row r="5811">
      <c r="A5811" t="s">
        <v>167</v>
      </c>
      <c r="B5811" t="s">
        <v>289</v>
      </c>
      <c r="C5811" s="35" t="s">
        <v>458</v>
      </c>
      <c r="D5811" t="s">
        <v>530</v>
      </c>
      <c r="E5811" t="s">
        <v>548</v>
      </c>
      <c r="F5811" s="176" t="n">
        <v>2040</v>
      </c>
      <c r="G5811" s="177" t="n">
        <v>39</v>
      </c>
      <c r="H5811" s="178" t="n">
        <v>1986.65098551845</v>
      </c>
      <c r="I5811" s="179" t="n">
        <v>4272979.90791434</v>
      </c>
      <c r="J5811" s="180" t="str">
        <f>IF(I5811&gt;0,H5811/I5811,0)</f>
      </c>
      <c r="K5811" s="181" t="str">
        <f>1-EXP(-J5811)</f>
      </c>
      <c r="L5811" s="182" t="str">
        <f>IF(G5811=30,1,M5810)</f>
      </c>
      <c r="M5811" s="183" t="str">
        <f>L5811*(1-K5811)</f>
      </c>
    </row>
    <row r="5812">
      <c r="A5812" t="s">
        <v>167</v>
      </c>
      <c r="B5812" t="s">
        <v>289</v>
      </c>
      <c r="C5812" s="35" t="s">
        <v>458</v>
      </c>
      <c r="D5812" t="s">
        <v>530</v>
      </c>
      <c r="E5812" t="s">
        <v>548</v>
      </c>
      <c r="F5812" s="176" t="n">
        <v>2040</v>
      </c>
      <c r="G5812" s="177" t="n">
        <v>40</v>
      </c>
      <c r="H5812" s="178" t="n">
        <v>2183.72504314653</v>
      </c>
      <c r="I5812" s="179" t="n">
        <v>4271153.75609268</v>
      </c>
      <c r="J5812" s="180" t="str">
        <f>IF(I5812&gt;0,H5812/I5812,0)</f>
      </c>
      <c r="K5812" s="181" t="str">
        <f>1-EXP(-J5812)</f>
      </c>
      <c r="L5812" s="182" t="str">
        <f>IF(G5812=30,1,M5811)</f>
      </c>
      <c r="M5812" s="183" t="str">
        <f>L5812*(1-K5812)</f>
      </c>
    </row>
    <row r="5813">
      <c r="A5813" t="s">
        <v>167</v>
      </c>
      <c r="B5813" t="s">
        <v>289</v>
      </c>
      <c r="C5813" s="35" t="s">
        <v>458</v>
      </c>
      <c r="D5813" t="s">
        <v>530</v>
      </c>
      <c r="E5813" t="s">
        <v>548</v>
      </c>
      <c r="F5813" s="176" t="n">
        <v>2040</v>
      </c>
      <c r="G5813" s="177" t="n">
        <v>41</v>
      </c>
      <c r="H5813" s="178" t="n">
        <v>2874.57672598296</v>
      </c>
      <c r="I5813" s="179" t="n">
        <v>4307274.27200611</v>
      </c>
      <c r="J5813" s="180" t="str">
        <f>IF(I5813&gt;0,H5813/I5813,0)</f>
      </c>
      <c r="K5813" s="181" t="str">
        <f>1-EXP(-J5813)</f>
      </c>
      <c r="L5813" s="182" t="str">
        <f>IF(G5813=30,1,M5812)</f>
      </c>
      <c r="M5813" s="183" t="str">
        <f>L5813*(1-K5813)</f>
      </c>
    </row>
    <row r="5814">
      <c r="A5814" t="s">
        <v>167</v>
      </c>
      <c r="B5814" t="s">
        <v>289</v>
      </c>
      <c r="C5814" s="35" t="s">
        <v>458</v>
      </c>
      <c r="D5814" t="s">
        <v>530</v>
      </c>
      <c r="E5814" t="s">
        <v>548</v>
      </c>
      <c r="F5814" s="176" t="n">
        <v>2040</v>
      </c>
      <c r="G5814" s="177" t="n">
        <v>42</v>
      </c>
      <c r="H5814" s="178" t="n">
        <v>3213.26191228223</v>
      </c>
      <c r="I5814" s="179" t="n">
        <v>4345785.76571364</v>
      </c>
      <c r="J5814" s="180" t="str">
        <f>IF(I5814&gt;0,H5814/I5814,0)</f>
      </c>
      <c r="K5814" s="181" t="str">
        <f>1-EXP(-J5814)</f>
      </c>
      <c r="L5814" s="182" t="str">
        <f>IF(G5814=30,1,M5813)</f>
      </c>
      <c r="M5814" s="183" t="str">
        <f>L5814*(1-K5814)</f>
      </c>
    </row>
    <row r="5815">
      <c r="A5815" t="s">
        <v>167</v>
      </c>
      <c r="B5815" t="s">
        <v>289</v>
      </c>
      <c r="C5815" s="35" t="s">
        <v>458</v>
      </c>
      <c r="D5815" t="s">
        <v>530</v>
      </c>
      <c r="E5815" t="s">
        <v>548</v>
      </c>
      <c r="F5815" s="176" t="n">
        <v>2040</v>
      </c>
      <c r="G5815" s="177" t="n">
        <v>43</v>
      </c>
      <c r="H5815" s="178" t="n">
        <v>3575.43300266202</v>
      </c>
      <c r="I5815" s="179" t="n">
        <v>4338107.83449165</v>
      </c>
      <c r="J5815" s="180" t="str">
        <f>IF(I5815&gt;0,H5815/I5815,0)</f>
      </c>
      <c r="K5815" s="181" t="str">
        <f>1-EXP(-J5815)</f>
      </c>
      <c r="L5815" s="182" t="str">
        <f>IF(G5815=30,1,M5814)</f>
      </c>
      <c r="M5815" s="183" t="str">
        <f>L5815*(1-K5815)</f>
      </c>
    </row>
    <row r="5816">
      <c r="A5816" t="s">
        <v>167</v>
      </c>
      <c r="B5816" t="s">
        <v>289</v>
      </c>
      <c r="C5816" s="35" t="s">
        <v>458</v>
      </c>
      <c r="D5816" t="s">
        <v>530</v>
      </c>
      <c r="E5816" t="s">
        <v>548</v>
      </c>
      <c r="F5816" s="176" t="n">
        <v>2040</v>
      </c>
      <c r="G5816" s="177" t="n">
        <v>44</v>
      </c>
      <c r="H5816" s="178" t="n">
        <v>3691.81468495962</v>
      </c>
      <c r="I5816" s="179" t="n">
        <v>4271798.50070687</v>
      </c>
      <c r="J5816" s="180" t="str">
        <f>IF(I5816&gt;0,H5816/I5816,0)</f>
      </c>
      <c r="K5816" s="181" t="str">
        <f>1-EXP(-J5816)</f>
      </c>
      <c r="L5816" s="182" t="str">
        <f>IF(G5816=30,1,M5815)</f>
      </c>
      <c r="M5816" s="183" t="str">
        <f>L5816*(1-K5816)</f>
      </c>
    </row>
    <row r="5817">
      <c r="A5817" t="s">
        <v>167</v>
      </c>
      <c r="B5817" t="s">
        <v>289</v>
      </c>
      <c r="C5817" s="35" t="s">
        <v>458</v>
      </c>
      <c r="D5817" t="s">
        <v>530</v>
      </c>
      <c r="E5817" t="s">
        <v>548</v>
      </c>
      <c r="F5817" s="176" t="n">
        <v>2040</v>
      </c>
      <c r="G5817" s="177" t="n">
        <v>45</v>
      </c>
      <c r="H5817" s="178" t="n">
        <v>3914.90443643231</v>
      </c>
      <c r="I5817" s="179" t="n">
        <v>4203206.70664014</v>
      </c>
      <c r="J5817" s="180" t="str">
        <f>IF(I5817&gt;0,H5817/I5817,0)</f>
      </c>
      <c r="K5817" s="181" t="str">
        <f>1-EXP(-J5817)</f>
      </c>
      <c r="L5817" s="182" t="str">
        <f>IF(G5817=30,1,M5816)</f>
      </c>
      <c r="M5817" s="183" t="str">
        <f>L5817*(1-K5817)</f>
      </c>
    </row>
    <row r="5818">
      <c r="A5818" t="s">
        <v>167</v>
      </c>
      <c r="B5818" t="s">
        <v>289</v>
      </c>
      <c r="C5818" s="35" t="s">
        <v>458</v>
      </c>
      <c r="D5818" t="s">
        <v>530</v>
      </c>
      <c r="E5818" t="s">
        <v>548</v>
      </c>
      <c r="F5818" s="176" t="n">
        <v>2040</v>
      </c>
      <c r="G5818" s="177" t="n">
        <v>46</v>
      </c>
      <c r="H5818" s="178" t="n">
        <v>4810.13053356616</v>
      </c>
      <c r="I5818" s="179" t="n">
        <v>4143394.95547706</v>
      </c>
      <c r="J5818" s="180" t="str">
        <f>IF(I5818&gt;0,H5818/I5818,0)</f>
      </c>
      <c r="K5818" s="181" t="str">
        <f>1-EXP(-J5818)</f>
      </c>
      <c r="L5818" s="182" t="str">
        <f>IF(G5818=30,1,M5817)</f>
      </c>
      <c r="M5818" s="183" t="str">
        <f>L5818*(1-K5818)</f>
      </c>
    </row>
    <row r="5819">
      <c r="A5819" t="s">
        <v>167</v>
      </c>
      <c r="B5819" t="s">
        <v>289</v>
      </c>
      <c r="C5819" s="35" t="s">
        <v>458</v>
      </c>
      <c r="D5819" t="s">
        <v>530</v>
      </c>
      <c r="E5819" t="s">
        <v>548</v>
      </c>
      <c r="F5819" s="176" t="n">
        <v>2040</v>
      </c>
      <c r="G5819" s="177" t="n">
        <v>47</v>
      </c>
      <c r="H5819" s="178" t="n">
        <v>5218.09687872274</v>
      </c>
      <c r="I5819" s="179" t="n">
        <v>4085720.49815597</v>
      </c>
      <c r="J5819" s="180" t="str">
        <f>IF(I5819&gt;0,H5819/I5819,0)</f>
      </c>
      <c r="K5819" s="181" t="str">
        <f>1-EXP(-J5819)</f>
      </c>
      <c r="L5819" s="182" t="str">
        <f>IF(G5819=30,1,M5818)</f>
      </c>
      <c r="M5819" s="183" t="str">
        <f>L5819*(1-K5819)</f>
      </c>
    </row>
    <row r="5820">
      <c r="A5820" t="s">
        <v>167</v>
      </c>
      <c r="B5820" t="s">
        <v>289</v>
      </c>
      <c r="C5820" s="35" t="s">
        <v>458</v>
      </c>
      <c r="D5820" t="s">
        <v>530</v>
      </c>
      <c r="E5820" t="s">
        <v>548</v>
      </c>
      <c r="F5820" s="176" t="n">
        <v>2040</v>
      </c>
      <c r="G5820" s="177" t="n">
        <v>48</v>
      </c>
      <c r="H5820" s="178" t="n">
        <v>5741.02049063499</v>
      </c>
      <c r="I5820" s="179" t="n">
        <v>4061528.18634195</v>
      </c>
      <c r="J5820" s="180" t="str">
        <f>IF(I5820&gt;0,H5820/I5820,0)</f>
      </c>
      <c r="K5820" s="181" t="str">
        <f>1-EXP(-J5820)</f>
      </c>
      <c r="L5820" s="182" t="str">
        <f>IF(G5820=30,1,M5819)</f>
      </c>
      <c r="M5820" s="183" t="str">
        <f>L5820*(1-K5820)</f>
      </c>
    </row>
    <row r="5821">
      <c r="A5821" t="s">
        <v>167</v>
      </c>
      <c r="B5821" t="s">
        <v>289</v>
      </c>
      <c r="C5821" s="35" t="s">
        <v>458</v>
      </c>
      <c r="D5821" t="s">
        <v>530</v>
      </c>
      <c r="E5821" t="s">
        <v>548</v>
      </c>
      <c r="F5821" s="176" t="n">
        <v>2040</v>
      </c>
      <c r="G5821" s="177" t="n">
        <v>49</v>
      </c>
      <c r="H5821" s="178" t="n">
        <v>6161.55455583732</v>
      </c>
      <c r="I5821" s="179" t="n">
        <v>4030754.46400284</v>
      </c>
      <c r="J5821" s="180" t="str">
        <f>IF(I5821&gt;0,H5821/I5821,0)</f>
      </c>
      <c r="K5821" s="181" t="str">
        <f>1-EXP(-J5821)</f>
      </c>
      <c r="L5821" s="182" t="str">
        <f>IF(G5821=30,1,M5820)</f>
      </c>
      <c r="M5821" s="183" t="str">
        <f>L5821*(1-K5821)</f>
      </c>
    </row>
    <row r="5822">
      <c r="A5822" t="s">
        <v>167</v>
      </c>
      <c r="B5822" t="s">
        <v>289</v>
      </c>
      <c r="C5822" s="35" t="s">
        <v>458</v>
      </c>
      <c r="D5822" t="s">
        <v>530</v>
      </c>
      <c r="E5822" t="s">
        <v>548</v>
      </c>
      <c r="F5822" s="176" t="n">
        <v>2040</v>
      </c>
      <c r="G5822" s="177" t="n">
        <v>50</v>
      </c>
      <c r="H5822" s="178" t="n">
        <v>6656.43673121136</v>
      </c>
      <c r="I5822" s="179" t="n">
        <v>4002601.59632291</v>
      </c>
      <c r="J5822" s="180" t="str">
        <f>IF(I5822&gt;0,H5822/I5822,0)</f>
      </c>
      <c r="K5822" s="181" t="str">
        <f>1-EXP(-J5822)</f>
      </c>
      <c r="L5822" s="182" t="str">
        <f>IF(G5822=30,1,M5821)</f>
      </c>
      <c r="M5822" s="183" t="str">
        <f>L5822*(1-K5822)</f>
      </c>
    </row>
    <row r="5823">
      <c r="A5823" t="s">
        <v>167</v>
      </c>
      <c r="B5823" t="s">
        <v>289</v>
      </c>
      <c r="C5823" s="35" t="s">
        <v>458</v>
      </c>
      <c r="D5823" t="s">
        <v>530</v>
      </c>
      <c r="E5823" t="s">
        <v>548</v>
      </c>
      <c r="F5823" s="176" t="n">
        <v>2040</v>
      </c>
      <c r="G5823" s="177" t="n">
        <v>51</v>
      </c>
      <c r="H5823" s="178" t="n">
        <v>7570.23842020725</v>
      </c>
      <c r="I5823" s="179" t="n">
        <v>3995638.88964179</v>
      </c>
      <c r="J5823" s="180" t="str">
        <f>IF(I5823&gt;0,H5823/I5823,0)</f>
      </c>
      <c r="K5823" s="181" t="str">
        <f>1-EXP(-J5823)</f>
      </c>
      <c r="L5823" s="182" t="str">
        <f>IF(G5823=30,1,M5822)</f>
      </c>
      <c r="M5823" s="183" t="str">
        <f>L5823*(1-K5823)</f>
      </c>
    </row>
    <row r="5824">
      <c r="A5824" t="s">
        <v>167</v>
      </c>
      <c r="B5824" t="s">
        <v>289</v>
      </c>
      <c r="C5824" s="35" t="s">
        <v>458</v>
      </c>
      <c r="D5824" t="s">
        <v>530</v>
      </c>
      <c r="E5824" t="s">
        <v>548</v>
      </c>
      <c r="F5824" s="176" t="n">
        <v>2040</v>
      </c>
      <c r="G5824" s="177" t="n">
        <v>52</v>
      </c>
      <c r="H5824" s="178" t="n">
        <v>8209.84241219379</v>
      </c>
      <c r="I5824" s="179" t="n">
        <v>3942770.76666254</v>
      </c>
      <c r="J5824" s="180" t="str">
        <f>IF(I5824&gt;0,H5824/I5824,0)</f>
      </c>
      <c r="K5824" s="181" t="str">
        <f>1-EXP(-J5824)</f>
      </c>
      <c r="L5824" s="182" t="str">
        <f>IF(G5824=30,1,M5823)</f>
      </c>
      <c r="M5824" s="183" t="str">
        <f>L5824*(1-K5824)</f>
      </c>
    </row>
    <row r="5825">
      <c r="A5825" t="s">
        <v>167</v>
      </c>
      <c r="B5825" t="s">
        <v>289</v>
      </c>
      <c r="C5825" s="35" t="s">
        <v>458</v>
      </c>
      <c r="D5825" t="s">
        <v>530</v>
      </c>
      <c r="E5825" t="s">
        <v>548</v>
      </c>
      <c r="F5825" s="176" t="n">
        <v>2040</v>
      </c>
      <c r="G5825" s="177" t="n">
        <v>53</v>
      </c>
      <c r="H5825" s="178" t="n">
        <v>8862.26926202698</v>
      </c>
      <c r="I5825" s="179" t="n">
        <v>3880670.33756128</v>
      </c>
      <c r="J5825" s="180" t="str">
        <f>IF(I5825&gt;0,H5825/I5825,0)</f>
      </c>
      <c r="K5825" s="181" t="str">
        <f>1-EXP(-J5825)</f>
      </c>
      <c r="L5825" s="182" t="str">
        <f>IF(G5825=30,1,M5824)</f>
      </c>
      <c r="M5825" s="183" t="str">
        <f>L5825*(1-K5825)</f>
      </c>
    </row>
    <row r="5826">
      <c r="A5826" t="s">
        <v>167</v>
      </c>
      <c r="B5826" t="s">
        <v>289</v>
      </c>
      <c r="C5826" s="35" t="s">
        <v>458</v>
      </c>
      <c r="D5826" t="s">
        <v>530</v>
      </c>
      <c r="E5826" t="s">
        <v>548</v>
      </c>
      <c r="F5826" s="176" t="n">
        <v>2040</v>
      </c>
      <c r="G5826" s="177" t="n">
        <v>54</v>
      </c>
      <c r="H5826" s="178" t="n">
        <v>9767.76935302276</v>
      </c>
      <c r="I5826" s="179" t="n">
        <v>3876689.59422717</v>
      </c>
      <c r="J5826" s="180" t="str">
        <f>IF(I5826&gt;0,H5826/I5826,0)</f>
      </c>
      <c r="K5826" s="181" t="str">
        <f>1-EXP(-J5826)</f>
      </c>
      <c r="L5826" s="182" t="str">
        <f>IF(G5826=30,1,M5825)</f>
      </c>
      <c r="M5826" s="183" t="str">
        <f>L5826*(1-K5826)</f>
      </c>
    </row>
    <row r="5827">
      <c r="A5827" t="s">
        <v>167</v>
      </c>
      <c r="B5827" t="s">
        <v>289</v>
      </c>
      <c r="C5827" s="35" t="s">
        <v>458</v>
      </c>
      <c r="D5827" t="s">
        <v>530</v>
      </c>
      <c r="E5827" t="s">
        <v>548</v>
      </c>
      <c r="F5827" s="176" t="n">
        <v>2040</v>
      </c>
      <c r="G5827" s="177" t="n">
        <v>55</v>
      </c>
      <c r="H5827" s="178" t="n">
        <v>10920.5029930716</v>
      </c>
      <c r="I5827" s="179" t="n">
        <v>3925219.85090393</v>
      </c>
      <c r="J5827" s="180" t="str">
        <f>IF(I5827&gt;0,H5827/I5827,0)</f>
      </c>
      <c r="K5827" s="181" t="str">
        <f>1-EXP(-J5827)</f>
      </c>
      <c r="L5827" s="182" t="str">
        <f>IF(G5827=30,1,M5826)</f>
      </c>
      <c r="M5827" s="183" t="str">
        <f>L5827*(1-K5827)</f>
      </c>
    </row>
    <row r="5828">
      <c r="A5828" t="s">
        <v>167</v>
      </c>
      <c r="B5828" t="s">
        <v>289</v>
      </c>
      <c r="C5828" s="35" t="s">
        <v>458</v>
      </c>
      <c r="D5828" t="s">
        <v>530</v>
      </c>
      <c r="E5828" t="s">
        <v>548</v>
      </c>
      <c r="F5828" s="176" t="n">
        <v>2040</v>
      </c>
      <c r="G5828" s="177" t="n">
        <v>56</v>
      </c>
      <c r="H5828" s="178" t="n">
        <v>12019.3808621198</v>
      </c>
      <c r="I5828" s="179" t="n">
        <v>3931847.14197978</v>
      </c>
      <c r="J5828" s="180" t="str">
        <f>IF(I5828&gt;0,H5828/I5828,0)</f>
      </c>
      <c r="K5828" s="181" t="str">
        <f>1-EXP(-J5828)</f>
      </c>
      <c r="L5828" s="182" t="str">
        <f>IF(G5828=30,1,M5827)</f>
      </c>
      <c r="M5828" s="183" t="str">
        <f>L5828*(1-K5828)</f>
      </c>
    </row>
    <row r="5829">
      <c r="A5829" t="s">
        <v>167</v>
      </c>
      <c r="B5829" t="s">
        <v>289</v>
      </c>
      <c r="C5829" s="35" t="s">
        <v>458</v>
      </c>
      <c r="D5829" t="s">
        <v>530</v>
      </c>
      <c r="E5829" t="s">
        <v>548</v>
      </c>
      <c r="F5829" s="176" t="n">
        <v>2040</v>
      </c>
      <c r="G5829" s="177" t="n">
        <v>57</v>
      </c>
      <c r="H5829" s="178" t="n">
        <v>13023.2263828198</v>
      </c>
      <c r="I5829" s="179" t="n">
        <v>3882114.5861577</v>
      </c>
      <c r="J5829" s="180" t="str">
        <f>IF(I5829&gt;0,H5829/I5829,0)</f>
      </c>
      <c r="K5829" s="181" t="str">
        <f>1-EXP(-J5829)</f>
      </c>
      <c r="L5829" s="182" t="str">
        <f>IF(G5829=30,1,M5828)</f>
      </c>
      <c r="M5829" s="183" t="str">
        <f>L5829*(1-K5829)</f>
      </c>
    </row>
    <row r="5830">
      <c r="A5830" t="s">
        <v>167</v>
      </c>
      <c r="B5830" t="s">
        <v>289</v>
      </c>
      <c r="C5830" s="35" t="s">
        <v>458</v>
      </c>
      <c r="D5830" t="s">
        <v>530</v>
      </c>
      <c r="E5830" t="s">
        <v>548</v>
      </c>
      <c r="F5830" s="176" t="n">
        <v>2040</v>
      </c>
      <c r="G5830" s="177" t="n">
        <v>58</v>
      </c>
      <c r="H5830" s="178" t="n">
        <v>14013.5365495417</v>
      </c>
      <c r="I5830" s="179" t="n">
        <v>3807893.62739392</v>
      </c>
      <c r="J5830" s="180" t="str">
        <f>IF(I5830&gt;0,H5830/I5830,0)</f>
      </c>
      <c r="K5830" s="181" t="str">
        <f>1-EXP(-J5830)</f>
      </c>
      <c r="L5830" s="182" t="str">
        <f>IF(G5830=30,1,M5829)</f>
      </c>
      <c r="M5830" s="183" t="str">
        <f>L5830*(1-K5830)</f>
      </c>
    </row>
    <row r="5831">
      <c r="A5831" t="s">
        <v>167</v>
      </c>
      <c r="B5831" t="s">
        <v>289</v>
      </c>
      <c r="C5831" s="35" t="s">
        <v>458</v>
      </c>
      <c r="D5831" t="s">
        <v>530</v>
      </c>
      <c r="E5831" t="s">
        <v>548</v>
      </c>
      <c r="F5831" s="176" t="n">
        <v>2040</v>
      </c>
      <c r="G5831" s="177" t="n">
        <v>59</v>
      </c>
      <c r="H5831" s="178" t="n">
        <v>14337.1840207003</v>
      </c>
      <c r="I5831" s="179" t="n">
        <v>3726229.42101399</v>
      </c>
      <c r="J5831" s="180" t="str">
        <f>IF(I5831&gt;0,H5831/I5831,0)</f>
      </c>
      <c r="K5831" s="181" t="str">
        <f>1-EXP(-J5831)</f>
      </c>
      <c r="L5831" s="182" t="str">
        <f>IF(G5831=30,1,M5830)</f>
      </c>
      <c r="M5831" s="183" t="str">
        <f>L5831*(1-K5831)</f>
      </c>
    </row>
    <row r="5832">
      <c r="A5832" t="s">
        <v>167</v>
      </c>
      <c r="B5832" t="s">
        <v>289</v>
      </c>
      <c r="C5832" s="35" t="s">
        <v>458</v>
      </c>
      <c r="D5832" t="s">
        <v>530</v>
      </c>
      <c r="E5832" t="s">
        <v>548</v>
      </c>
      <c r="F5832" s="176" t="n">
        <v>2040</v>
      </c>
      <c r="G5832" s="177" t="n">
        <v>60</v>
      </c>
      <c r="H5832" s="178" t="n">
        <v>14894.902235956</v>
      </c>
      <c r="I5832" s="179" t="n">
        <v>3648966.31487804</v>
      </c>
      <c r="J5832" s="180" t="str">
        <f>IF(I5832&gt;0,H5832/I5832,0)</f>
      </c>
      <c r="K5832" s="181" t="str">
        <f>1-EXP(-J5832)</f>
      </c>
      <c r="L5832" s="182" t="str">
        <f>IF(G5832=30,1,M5831)</f>
      </c>
      <c r="M5832" s="183" t="str">
        <f>L5832*(1-K5832)</f>
      </c>
    </row>
    <row r="5833">
      <c r="A5833" t="s">
        <v>167</v>
      </c>
      <c r="B5833" t="s">
        <v>289</v>
      </c>
      <c r="C5833" s="35" t="s">
        <v>458</v>
      </c>
      <c r="D5833" t="s">
        <v>530</v>
      </c>
      <c r="E5833" t="s">
        <v>548</v>
      </c>
      <c r="F5833" s="176" t="n">
        <v>2040</v>
      </c>
      <c r="G5833" s="177" t="n">
        <v>61</v>
      </c>
      <c r="H5833" s="178" t="n">
        <v>15595.8155950141</v>
      </c>
      <c r="I5833" s="179" t="n">
        <v>3557989.32428013</v>
      </c>
      <c r="J5833" s="180" t="str">
        <f>IF(I5833&gt;0,H5833/I5833,0)</f>
      </c>
      <c r="K5833" s="181" t="str">
        <f>1-EXP(-J5833)</f>
      </c>
      <c r="L5833" s="182" t="str">
        <f>IF(G5833=30,1,M5832)</f>
      </c>
      <c r="M5833" s="183" t="str">
        <f>L5833*(1-K5833)</f>
      </c>
    </row>
    <row r="5834">
      <c r="A5834" t="s">
        <v>167</v>
      </c>
      <c r="B5834" t="s">
        <v>289</v>
      </c>
      <c r="C5834" s="35" t="s">
        <v>458</v>
      </c>
      <c r="D5834" t="s">
        <v>530</v>
      </c>
      <c r="E5834" t="s">
        <v>548</v>
      </c>
      <c r="F5834" s="176" t="n">
        <v>2040</v>
      </c>
      <c r="G5834" s="177" t="n">
        <v>62</v>
      </c>
      <c r="H5834" s="178" t="n">
        <v>16298.4142690344</v>
      </c>
      <c r="I5834" s="179" t="n">
        <v>3443786.36941484</v>
      </c>
      <c r="J5834" s="180" t="str">
        <f>IF(I5834&gt;0,H5834/I5834,0)</f>
      </c>
      <c r="K5834" s="181" t="str">
        <f>1-EXP(-J5834)</f>
      </c>
      <c r="L5834" s="182" t="str">
        <f>IF(G5834=30,1,M5833)</f>
      </c>
      <c r="M5834" s="183" t="str">
        <f>L5834*(1-K5834)</f>
      </c>
    </row>
    <row r="5835">
      <c r="A5835" t="s">
        <v>167</v>
      </c>
      <c r="B5835" t="s">
        <v>289</v>
      </c>
      <c r="C5835" s="35" t="s">
        <v>458</v>
      </c>
      <c r="D5835" t="s">
        <v>530</v>
      </c>
      <c r="E5835" t="s">
        <v>548</v>
      </c>
      <c r="F5835" s="176" t="n">
        <v>2040</v>
      </c>
      <c r="G5835" s="177" t="n">
        <v>63</v>
      </c>
      <c r="H5835" s="178" t="n">
        <v>17026.8464378198</v>
      </c>
      <c r="I5835" s="179" t="n">
        <v>3332702.31902247</v>
      </c>
      <c r="J5835" s="180" t="str">
        <f>IF(I5835&gt;0,H5835/I5835,0)</f>
      </c>
      <c r="K5835" s="181" t="str">
        <f>1-EXP(-J5835)</f>
      </c>
      <c r="L5835" s="182" t="str">
        <f>IF(G5835=30,1,M5834)</f>
      </c>
      <c r="M5835" s="183" t="str">
        <f>L5835*(1-K5835)</f>
      </c>
    </row>
    <row r="5836">
      <c r="A5836" t="s">
        <v>167</v>
      </c>
      <c r="B5836" t="s">
        <v>289</v>
      </c>
      <c r="C5836" s="35" t="s">
        <v>458</v>
      </c>
      <c r="D5836" t="s">
        <v>530</v>
      </c>
      <c r="E5836" t="s">
        <v>548</v>
      </c>
      <c r="F5836" s="176" t="n">
        <v>2040</v>
      </c>
      <c r="G5836" s="177" t="n">
        <v>64</v>
      </c>
      <c r="H5836" s="178" t="n">
        <v>18188.323546796</v>
      </c>
      <c r="I5836" s="179" t="n">
        <v>3233697.99072943</v>
      </c>
      <c r="J5836" s="180" t="str">
        <f>IF(I5836&gt;0,H5836/I5836,0)</f>
      </c>
      <c r="K5836" s="181" t="str">
        <f>1-EXP(-J5836)</f>
      </c>
      <c r="L5836" s="182" t="str">
        <f>IF(G5836=30,1,M5835)</f>
      </c>
      <c r="M5836" s="183" t="str">
        <f>L5836*(1-K5836)</f>
      </c>
    </row>
    <row r="5837">
      <c r="A5837" t="s">
        <v>167</v>
      </c>
      <c r="B5837" t="s">
        <v>289</v>
      </c>
      <c r="C5837" s="35" t="s">
        <v>458</v>
      </c>
      <c r="D5837" t="s">
        <v>530</v>
      </c>
      <c r="E5837" t="s">
        <v>548</v>
      </c>
      <c r="F5837" s="176" t="n">
        <v>2040</v>
      </c>
      <c r="G5837" s="177" t="n">
        <v>65</v>
      </c>
      <c r="H5837" s="178" t="n">
        <v>19213.7437572133</v>
      </c>
      <c r="I5837" s="179" t="n">
        <v>3122082.53713007</v>
      </c>
      <c r="J5837" s="180" t="str">
        <f>IF(I5837&gt;0,H5837/I5837,0)</f>
      </c>
      <c r="K5837" s="181" t="str">
        <f>1-EXP(-J5837)</f>
      </c>
      <c r="L5837" s="182" t="str">
        <f>IF(G5837=30,1,M5836)</f>
      </c>
      <c r="M5837" s="183" t="str">
        <f>L5837*(1-K5837)</f>
      </c>
    </row>
    <row r="5838">
      <c r="A5838" t="s">
        <v>167</v>
      </c>
      <c r="B5838" t="s">
        <v>289</v>
      </c>
      <c r="C5838" s="35" t="s">
        <v>458</v>
      </c>
      <c r="D5838" t="s">
        <v>530</v>
      </c>
      <c r="E5838" t="s">
        <v>548</v>
      </c>
      <c r="F5838" s="176" t="n">
        <v>2040</v>
      </c>
      <c r="G5838" s="177" t="n">
        <v>66</v>
      </c>
      <c r="H5838" s="178" t="n">
        <v>19721.1043187982</v>
      </c>
      <c r="I5838" s="179" t="n">
        <v>3022155.79722421</v>
      </c>
      <c r="J5838" s="180" t="str">
        <f>IF(I5838&gt;0,H5838/I5838,0)</f>
      </c>
      <c r="K5838" s="181" t="str">
        <f>1-EXP(-J5838)</f>
      </c>
      <c r="L5838" s="182" t="str">
        <f>IF(G5838=30,1,M5837)</f>
      </c>
      <c r="M5838" s="183" t="str">
        <f>L5838*(1-K5838)</f>
      </c>
    </row>
    <row r="5839">
      <c r="A5839" t="s">
        <v>167</v>
      </c>
      <c r="B5839" t="s">
        <v>289</v>
      </c>
      <c r="C5839" s="35" t="s">
        <v>458</v>
      </c>
      <c r="D5839" t="s">
        <v>530</v>
      </c>
      <c r="E5839" t="s">
        <v>548</v>
      </c>
      <c r="F5839" s="176" t="n">
        <v>2040</v>
      </c>
      <c r="G5839" s="177" t="n">
        <v>67</v>
      </c>
      <c r="H5839" s="178" t="n">
        <v>20793.9574512125</v>
      </c>
      <c r="I5839" s="179" t="n">
        <v>2920453.21825803</v>
      </c>
      <c r="J5839" s="180" t="str">
        <f>IF(I5839&gt;0,H5839/I5839,0)</f>
      </c>
      <c r="K5839" s="181" t="str">
        <f>1-EXP(-J5839)</f>
      </c>
      <c r="L5839" s="182" t="str">
        <f>IF(G5839=30,1,M5838)</f>
      </c>
      <c r="M5839" s="183" t="str">
        <f>L5839*(1-K5839)</f>
      </c>
    </row>
    <row r="5840">
      <c r="A5840" t="s">
        <v>167</v>
      </c>
      <c r="B5840" t="s">
        <v>289</v>
      </c>
      <c r="C5840" s="35" t="s">
        <v>458</v>
      </c>
      <c r="D5840" t="s">
        <v>530</v>
      </c>
      <c r="E5840" t="s">
        <v>548</v>
      </c>
      <c r="F5840" s="176" t="n">
        <v>2040</v>
      </c>
      <c r="G5840" s="177" t="n">
        <v>68</v>
      </c>
      <c r="H5840" s="178" t="n">
        <v>21620.3120135186</v>
      </c>
      <c r="I5840" s="179" t="n">
        <v>2799559.83413719</v>
      </c>
      <c r="J5840" s="180" t="str">
        <f>IF(I5840&gt;0,H5840/I5840,0)</f>
      </c>
      <c r="K5840" s="181" t="str">
        <f>1-EXP(-J5840)</f>
      </c>
      <c r="L5840" s="182" t="str">
        <f>IF(G5840=30,1,M5839)</f>
      </c>
      <c r="M5840" s="183" t="str">
        <f>L5840*(1-K5840)</f>
      </c>
    </row>
    <row r="5841">
      <c r="A5841" t="s">
        <v>167</v>
      </c>
      <c r="B5841" t="s">
        <v>289</v>
      </c>
      <c r="C5841" s="35" t="s">
        <v>458</v>
      </c>
      <c r="D5841" t="s">
        <v>530</v>
      </c>
      <c r="E5841" t="s">
        <v>548</v>
      </c>
      <c r="F5841" s="176" t="n">
        <v>2040</v>
      </c>
      <c r="G5841" s="177" t="n">
        <v>69</v>
      </c>
      <c r="H5841" s="178" t="n">
        <v>21863.2834915541</v>
      </c>
      <c r="I5841" s="179" t="n">
        <v>2687052.89459422</v>
      </c>
      <c r="J5841" s="180" t="str">
        <f>IF(I5841&gt;0,H5841/I5841,0)</f>
      </c>
      <c r="K5841" s="181" t="str">
        <f>1-EXP(-J5841)</f>
      </c>
      <c r="L5841" s="182" t="str">
        <f>IF(G5841=30,1,M5840)</f>
      </c>
      <c r="M5841" s="183" t="str">
        <f>L5841*(1-K5841)</f>
      </c>
    </row>
    <row r="5842">
      <c r="A5842" t="s">
        <v>167</v>
      </c>
      <c r="B5842" t="s">
        <v>289</v>
      </c>
      <c r="C5842" s="35" t="s">
        <v>458</v>
      </c>
      <c r="D5842" t="s">
        <v>530</v>
      </c>
      <c r="E5842" t="s">
        <v>548</v>
      </c>
      <c r="F5842" s="176" t="n">
        <v>2041</v>
      </c>
      <c r="G5842" s="177" t="n">
        <v>30</v>
      </c>
      <c r="H5842" s="178" t="n">
        <v>718.135649358882</v>
      </c>
      <c r="I5842" s="179" t="n">
        <v>4807317.5237214</v>
      </c>
      <c r="J5842" s="180" t="str">
        <f>IF(I5842&gt;0,H5842/I5842,0)</f>
      </c>
      <c r="K5842" s="181" t="str">
        <f>1-EXP(-J5842)</f>
      </c>
      <c r="L5842" s="182" t="str">
        <f>IF(G5842=30,1,M5841)</f>
      </c>
      <c r="M5842" s="183" t="str">
        <f>L5842*(1-K5842)</f>
      </c>
    </row>
    <row r="5843">
      <c r="A5843" t="s">
        <v>167</v>
      </c>
      <c r="B5843" t="s">
        <v>289</v>
      </c>
      <c r="C5843" s="35" t="s">
        <v>458</v>
      </c>
      <c r="D5843" t="s">
        <v>530</v>
      </c>
      <c r="E5843" t="s">
        <v>548</v>
      </c>
      <c r="F5843" s="176" t="n">
        <v>2041</v>
      </c>
      <c r="G5843" s="177" t="n">
        <v>31</v>
      </c>
      <c r="H5843" s="178" t="n">
        <v>1003.05682576288</v>
      </c>
      <c r="I5843" s="179" t="n">
        <v>4706316.80841151</v>
      </c>
      <c r="J5843" s="180" t="str">
        <f>IF(I5843&gt;0,H5843/I5843,0)</f>
      </c>
      <c r="K5843" s="181" t="str">
        <f>1-EXP(-J5843)</f>
      </c>
      <c r="L5843" s="182" t="str">
        <f>IF(G5843=30,1,M5842)</f>
      </c>
      <c r="M5843" s="183" t="str">
        <f>L5843*(1-K5843)</f>
      </c>
    </row>
    <row r="5844">
      <c r="A5844" t="s">
        <v>167</v>
      </c>
      <c r="B5844" t="s">
        <v>289</v>
      </c>
      <c r="C5844" s="35" t="s">
        <v>458</v>
      </c>
      <c r="D5844" t="s">
        <v>530</v>
      </c>
      <c r="E5844" t="s">
        <v>548</v>
      </c>
      <c r="F5844" s="176" t="n">
        <v>2041</v>
      </c>
      <c r="G5844" s="177" t="n">
        <v>32</v>
      </c>
      <c r="H5844" s="178" t="n">
        <v>1032.71696993543</v>
      </c>
      <c r="I5844" s="179" t="n">
        <v>4650002.43246312</v>
      </c>
      <c r="J5844" s="180" t="str">
        <f>IF(I5844&gt;0,H5844/I5844,0)</f>
      </c>
      <c r="K5844" s="181" t="str">
        <f>1-EXP(-J5844)</f>
      </c>
      <c r="L5844" s="182" t="str">
        <f>IF(G5844=30,1,M5843)</f>
      </c>
      <c r="M5844" s="183" t="str">
        <f>L5844*(1-K5844)</f>
      </c>
    </row>
    <row r="5845">
      <c r="A5845" t="s">
        <v>167</v>
      </c>
      <c r="B5845" t="s">
        <v>289</v>
      </c>
      <c r="C5845" s="35" t="s">
        <v>458</v>
      </c>
      <c r="D5845" t="s">
        <v>530</v>
      </c>
      <c r="E5845" t="s">
        <v>548</v>
      </c>
      <c r="F5845" s="176" t="n">
        <v>2041</v>
      </c>
      <c r="G5845" s="177" t="n">
        <v>33</v>
      </c>
      <c r="H5845" s="178" t="n">
        <v>1088.34251274847</v>
      </c>
      <c r="I5845" s="179" t="n">
        <v>4642448.93304007</v>
      </c>
      <c r="J5845" s="180" t="str">
        <f>IF(I5845&gt;0,H5845/I5845,0)</f>
      </c>
      <c r="K5845" s="181" t="str">
        <f>1-EXP(-J5845)</f>
      </c>
      <c r="L5845" s="182" t="str">
        <f>IF(G5845=30,1,M5844)</f>
      </c>
      <c r="M5845" s="183" t="str">
        <f>L5845*(1-K5845)</f>
      </c>
    </row>
    <row r="5846">
      <c r="A5846" t="s">
        <v>167</v>
      </c>
      <c r="B5846" t="s">
        <v>289</v>
      </c>
      <c r="C5846" s="35" t="s">
        <v>458</v>
      </c>
      <c r="D5846" t="s">
        <v>530</v>
      </c>
      <c r="E5846" t="s">
        <v>548</v>
      </c>
      <c r="F5846" s="176" t="n">
        <v>2041</v>
      </c>
      <c r="G5846" s="177" t="n">
        <v>34</v>
      </c>
      <c r="H5846" s="178" t="n">
        <v>1144.52196916924</v>
      </c>
      <c r="I5846" s="179" t="n">
        <v>4614840.22339028</v>
      </c>
      <c r="J5846" s="180" t="str">
        <f>IF(I5846&gt;0,H5846/I5846,0)</f>
      </c>
      <c r="K5846" s="181" t="str">
        <f>1-EXP(-J5846)</f>
      </c>
      <c r="L5846" s="182" t="str">
        <f>IF(G5846=30,1,M5845)</f>
      </c>
      <c r="M5846" s="183" t="str">
        <f>L5846*(1-K5846)</f>
      </c>
    </row>
    <row r="5847">
      <c r="A5847" t="s">
        <v>167</v>
      </c>
      <c r="B5847" t="s">
        <v>289</v>
      </c>
      <c r="C5847" s="35" t="s">
        <v>458</v>
      </c>
      <c r="D5847" t="s">
        <v>530</v>
      </c>
      <c r="E5847" t="s">
        <v>548</v>
      </c>
      <c r="F5847" s="176" t="n">
        <v>2041</v>
      </c>
      <c r="G5847" s="177" t="n">
        <v>35</v>
      </c>
      <c r="H5847" s="178" t="n">
        <v>1211.85201010065</v>
      </c>
      <c r="I5847" s="179" t="n">
        <v>4543551.42293468</v>
      </c>
      <c r="J5847" s="180" t="str">
        <f>IF(I5847&gt;0,H5847/I5847,0)</f>
      </c>
      <c r="K5847" s="181" t="str">
        <f>1-EXP(-J5847)</f>
      </c>
      <c r="L5847" s="182" t="str">
        <f>IF(G5847=30,1,M5846)</f>
      </c>
      <c r="M5847" s="183" t="str">
        <f>L5847*(1-K5847)</f>
      </c>
    </row>
    <row r="5848">
      <c r="A5848" t="s">
        <v>167</v>
      </c>
      <c r="B5848" t="s">
        <v>289</v>
      </c>
      <c r="C5848" s="35" t="s">
        <v>458</v>
      </c>
      <c r="D5848" t="s">
        <v>530</v>
      </c>
      <c r="E5848" t="s">
        <v>548</v>
      </c>
      <c r="F5848" s="176" t="n">
        <v>2041</v>
      </c>
      <c r="G5848" s="177" t="n">
        <v>36</v>
      </c>
      <c r="H5848" s="178" t="n">
        <v>1524.13411963094</v>
      </c>
      <c r="I5848" s="179" t="n">
        <v>4449463.01754714</v>
      </c>
      <c r="J5848" s="180" t="str">
        <f>IF(I5848&gt;0,H5848/I5848,0)</f>
      </c>
      <c r="K5848" s="181" t="str">
        <f>1-EXP(-J5848)</f>
      </c>
      <c r="L5848" s="182" t="str">
        <f>IF(G5848=30,1,M5847)</f>
      </c>
      <c r="M5848" s="183" t="str">
        <f>L5848*(1-K5848)</f>
      </c>
    </row>
    <row r="5849">
      <c r="A5849" t="s">
        <v>167</v>
      </c>
      <c r="B5849" t="s">
        <v>289</v>
      </c>
      <c r="C5849" s="35" t="s">
        <v>458</v>
      </c>
      <c r="D5849" t="s">
        <v>530</v>
      </c>
      <c r="E5849" t="s">
        <v>548</v>
      </c>
      <c r="F5849" s="176" t="n">
        <v>2041</v>
      </c>
      <c r="G5849" s="177" t="n">
        <v>37</v>
      </c>
      <c r="H5849" s="178" t="n">
        <v>1636.64828204502</v>
      </c>
      <c r="I5849" s="179" t="n">
        <v>4351901.40519292</v>
      </c>
      <c r="J5849" s="180" t="str">
        <f>IF(I5849&gt;0,H5849/I5849,0)</f>
      </c>
      <c r="K5849" s="181" t="str">
        <f>1-EXP(-J5849)</f>
      </c>
      <c r="L5849" s="182" t="str">
        <f>IF(G5849=30,1,M5848)</f>
      </c>
      <c r="M5849" s="183" t="str">
        <f>L5849*(1-K5849)</f>
      </c>
    </row>
    <row r="5850">
      <c r="A5850" t="s">
        <v>167</v>
      </c>
      <c r="B5850" t="s">
        <v>289</v>
      </c>
      <c r="C5850" s="35" t="s">
        <v>458</v>
      </c>
      <c r="D5850" t="s">
        <v>530</v>
      </c>
      <c r="E5850" t="s">
        <v>548</v>
      </c>
      <c r="F5850" s="176" t="n">
        <v>2041</v>
      </c>
      <c r="G5850" s="177" t="n">
        <v>38</v>
      </c>
      <c r="H5850" s="178" t="n">
        <v>1812.21669771363</v>
      </c>
      <c r="I5850" s="179" t="n">
        <v>4308088.57858817</v>
      </c>
      <c r="J5850" s="180" t="str">
        <f>IF(I5850&gt;0,H5850/I5850,0)</f>
      </c>
      <c r="K5850" s="181" t="str">
        <f>1-EXP(-J5850)</f>
      </c>
      <c r="L5850" s="182" t="str">
        <f>IF(G5850=30,1,M5849)</f>
      </c>
      <c r="M5850" s="183" t="str">
        <f>L5850*(1-K5850)</f>
      </c>
    </row>
    <row r="5851">
      <c r="A5851" t="s">
        <v>167</v>
      </c>
      <c r="B5851" t="s">
        <v>289</v>
      </c>
      <c r="C5851" s="35" t="s">
        <v>458</v>
      </c>
      <c r="D5851" t="s">
        <v>530</v>
      </c>
      <c r="E5851" t="s">
        <v>548</v>
      </c>
      <c r="F5851" s="176" t="n">
        <v>2041</v>
      </c>
      <c r="G5851" s="177" t="n">
        <v>39</v>
      </c>
      <c r="H5851" s="178" t="n">
        <v>1948.12559221337</v>
      </c>
      <c r="I5851" s="179" t="n">
        <v>4286665.76594024</v>
      </c>
      <c r="J5851" s="180" t="str">
        <f>IF(I5851&gt;0,H5851/I5851,0)</f>
      </c>
      <c r="K5851" s="181" t="str">
        <f>1-EXP(-J5851)</f>
      </c>
      <c r="L5851" s="182" t="str">
        <f>IF(G5851=30,1,M5850)</f>
      </c>
      <c r="M5851" s="183" t="str">
        <f>L5851*(1-K5851)</f>
      </c>
    </row>
    <row r="5852">
      <c r="A5852" t="s">
        <v>167</v>
      </c>
      <c r="B5852" t="s">
        <v>289</v>
      </c>
      <c r="C5852" s="35" t="s">
        <v>458</v>
      </c>
      <c r="D5852" t="s">
        <v>530</v>
      </c>
      <c r="E5852" t="s">
        <v>548</v>
      </c>
      <c r="F5852" s="176" t="n">
        <v>2041</v>
      </c>
      <c r="G5852" s="177" t="n">
        <v>40</v>
      </c>
      <c r="H5852" s="178" t="n">
        <v>2138.4146293372</v>
      </c>
      <c r="I5852" s="179" t="n">
        <v>4265064.91634038</v>
      </c>
      <c r="J5852" s="180" t="str">
        <f>IF(I5852&gt;0,H5852/I5852,0)</f>
      </c>
      <c r="K5852" s="181" t="str">
        <f>1-EXP(-J5852)</f>
      </c>
      <c r="L5852" s="182" t="str">
        <f>IF(G5852=30,1,M5851)</f>
      </c>
      <c r="M5852" s="183" t="str">
        <f>L5852*(1-K5852)</f>
      </c>
    </row>
    <row r="5853">
      <c r="A5853" t="s">
        <v>167</v>
      </c>
      <c r="B5853" t="s">
        <v>289</v>
      </c>
      <c r="C5853" s="35" t="s">
        <v>458</v>
      </c>
      <c r="D5853" t="s">
        <v>530</v>
      </c>
      <c r="E5853" t="s">
        <v>548</v>
      </c>
      <c r="F5853" s="176" t="n">
        <v>2041</v>
      </c>
      <c r="G5853" s="177" t="n">
        <v>41</v>
      </c>
      <c r="H5853" s="178" t="n">
        <v>2786.23079338938</v>
      </c>
      <c r="I5853" s="179" t="n">
        <v>4262592.58348877</v>
      </c>
      <c r="J5853" s="180" t="str">
        <f>IF(I5853&gt;0,H5853/I5853,0)</f>
      </c>
      <c r="K5853" s="181" t="str">
        <f>1-EXP(-J5853)</f>
      </c>
      <c r="L5853" s="182" t="str">
        <f>IF(G5853=30,1,M5852)</f>
      </c>
      <c r="M5853" s="183" t="str">
        <f>L5853*(1-K5853)</f>
      </c>
    </row>
    <row r="5854">
      <c r="A5854" t="s">
        <v>167</v>
      </c>
      <c r="B5854" t="s">
        <v>289</v>
      </c>
      <c r="C5854" s="35" t="s">
        <v>458</v>
      </c>
      <c r="D5854" t="s">
        <v>530</v>
      </c>
      <c r="E5854" t="s">
        <v>548</v>
      </c>
      <c r="F5854" s="176" t="n">
        <v>2041</v>
      </c>
      <c r="G5854" s="177" t="n">
        <v>42</v>
      </c>
      <c r="H5854" s="178" t="n">
        <v>3139.53390101002</v>
      </c>
      <c r="I5854" s="179" t="n">
        <v>4298164.57003361</v>
      </c>
      <c r="J5854" s="180" t="str">
        <f>IF(I5854&gt;0,H5854/I5854,0)</f>
      </c>
      <c r="K5854" s="181" t="str">
        <f>1-EXP(-J5854)</f>
      </c>
      <c r="L5854" s="182" t="str">
        <f>IF(G5854=30,1,M5853)</f>
      </c>
      <c r="M5854" s="183" t="str">
        <f>L5854*(1-K5854)</f>
      </c>
    </row>
    <row r="5855">
      <c r="A5855" t="s">
        <v>167</v>
      </c>
      <c r="B5855" t="s">
        <v>289</v>
      </c>
      <c r="C5855" s="35" t="s">
        <v>458</v>
      </c>
      <c r="D5855" t="s">
        <v>530</v>
      </c>
      <c r="E5855" t="s">
        <v>548</v>
      </c>
      <c r="F5855" s="176" t="n">
        <v>2041</v>
      </c>
      <c r="G5855" s="177" t="n">
        <v>43</v>
      </c>
      <c r="H5855" s="178" t="n">
        <v>3536.12372189957</v>
      </c>
      <c r="I5855" s="179" t="n">
        <v>4335766.07376987</v>
      </c>
      <c r="J5855" s="180" t="str">
        <f>IF(I5855&gt;0,H5855/I5855,0)</f>
      </c>
      <c r="K5855" s="181" t="str">
        <f>1-EXP(-J5855)</f>
      </c>
      <c r="L5855" s="182" t="str">
        <f>IF(G5855=30,1,M5854)</f>
      </c>
      <c r="M5855" s="183" t="str">
        <f>L5855*(1-K5855)</f>
      </c>
    </row>
    <row r="5856">
      <c r="A5856" t="s">
        <v>167</v>
      </c>
      <c r="B5856" t="s">
        <v>289</v>
      </c>
      <c r="C5856" s="35" t="s">
        <v>458</v>
      </c>
      <c r="D5856" t="s">
        <v>530</v>
      </c>
      <c r="E5856" t="s">
        <v>548</v>
      </c>
      <c r="F5856" s="176" t="n">
        <v>2041</v>
      </c>
      <c r="G5856" s="177" t="n">
        <v>44</v>
      </c>
      <c r="H5856" s="178" t="n">
        <v>3714.36827147245</v>
      </c>
      <c r="I5856" s="179" t="n">
        <v>4327163.11704993</v>
      </c>
      <c r="J5856" s="180" t="str">
        <f>IF(I5856&gt;0,H5856/I5856,0)</f>
      </c>
      <c r="K5856" s="181" t="str">
        <f>1-EXP(-J5856)</f>
      </c>
      <c r="L5856" s="182" t="str">
        <f>IF(G5856=30,1,M5855)</f>
      </c>
      <c r="M5856" s="183" t="str">
        <f>L5856*(1-K5856)</f>
      </c>
    </row>
    <row r="5857">
      <c r="A5857" t="s">
        <v>167</v>
      </c>
      <c r="B5857" t="s">
        <v>289</v>
      </c>
      <c r="C5857" s="35" t="s">
        <v>458</v>
      </c>
      <c r="D5857" t="s">
        <v>530</v>
      </c>
      <c r="E5857" t="s">
        <v>548</v>
      </c>
      <c r="F5857" s="176" t="n">
        <v>2041</v>
      </c>
      <c r="G5857" s="177" t="n">
        <v>45</v>
      </c>
      <c r="H5857" s="178" t="n">
        <v>3944.68830698499</v>
      </c>
      <c r="I5857" s="179" t="n">
        <v>4260217.69003467</v>
      </c>
      <c r="J5857" s="180" t="str">
        <f>IF(I5857&gt;0,H5857/I5857,0)</f>
      </c>
      <c r="K5857" s="181" t="str">
        <f>1-EXP(-J5857)</f>
      </c>
      <c r="L5857" s="182" t="str">
        <f>IF(G5857=30,1,M5856)</f>
      </c>
      <c r="M5857" s="183" t="str">
        <f>L5857*(1-K5857)</f>
      </c>
    </row>
    <row r="5858">
      <c r="A5858" t="s">
        <v>167</v>
      </c>
      <c r="B5858" t="s">
        <v>289</v>
      </c>
      <c r="C5858" s="35" t="s">
        <v>458</v>
      </c>
      <c r="D5858" t="s">
        <v>530</v>
      </c>
      <c r="E5858" t="s">
        <v>548</v>
      </c>
      <c r="F5858" s="176" t="n">
        <v>2041</v>
      </c>
      <c r="G5858" s="177" t="n">
        <v>46</v>
      </c>
      <c r="H5858" s="178" t="n">
        <v>4824.87345905041</v>
      </c>
      <c r="I5858" s="179" t="n">
        <v>4190828.4173659</v>
      </c>
      <c r="J5858" s="180" t="str">
        <f>IF(I5858&gt;0,H5858/I5858,0)</f>
      </c>
      <c r="K5858" s="181" t="str">
        <f>1-EXP(-J5858)</f>
      </c>
      <c r="L5858" s="182" t="str">
        <f>IF(G5858=30,1,M5857)</f>
      </c>
      <c r="M5858" s="183" t="str">
        <f>L5858*(1-K5858)</f>
      </c>
    </row>
    <row r="5859">
      <c r="A5859" t="s">
        <v>167</v>
      </c>
      <c r="B5859" t="s">
        <v>289</v>
      </c>
      <c r="C5859" s="35" t="s">
        <v>458</v>
      </c>
      <c r="D5859" t="s">
        <v>530</v>
      </c>
      <c r="E5859" t="s">
        <v>548</v>
      </c>
      <c r="F5859" s="176" t="n">
        <v>2041</v>
      </c>
      <c r="G5859" s="177" t="n">
        <v>47</v>
      </c>
      <c r="H5859" s="178" t="n">
        <v>5224.62711454583</v>
      </c>
      <c r="I5859" s="179" t="n">
        <v>4130365.02331659</v>
      </c>
      <c r="J5859" s="180" t="str">
        <f>IF(I5859&gt;0,H5859/I5859,0)</f>
      </c>
      <c r="K5859" s="181" t="str">
        <f>1-EXP(-J5859)</f>
      </c>
      <c r="L5859" s="182" t="str">
        <f>IF(G5859=30,1,M5858)</f>
      </c>
      <c r="M5859" s="183" t="str">
        <f>L5859*(1-K5859)</f>
      </c>
    </row>
    <row r="5860">
      <c r="A5860" t="s">
        <v>167</v>
      </c>
      <c r="B5860" t="s">
        <v>289</v>
      </c>
      <c r="C5860" s="35" t="s">
        <v>458</v>
      </c>
      <c r="D5860" t="s">
        <v>530</v>
      </c>
      <c r="E5860" t="s">
        <v>548</v>
      </c>
      <c r="F5860" s="176" t="n">
        <v>2041</v>
      </c>
      <c r="G5860" s="177" t="n">
        <v>48</v>
      </c>
      <c r="H5860" s="178" t="n">
        <v>5707.56977042559</v>
      </c>
      <c r="I5860" s="179" t="n">
        <v>4071627.17071627</v>
      </c>
      <c r="J5860" s="180" t="str">
        <f>IF(I5860&gt;0,H5860/I5860,0)</f>
      </c>
      <c r="K5860" s="181" t="str">
        <f>1-EXP(-J5860)</f>
      </c>
      <c r="L5860" s="182" t="str">
        <f>IF(G5860=30,1,M5859)</f>
      </c>
      <c r="M5860" s="183" t="str">
        <f>L5860*(1-K5860)</f>
      </c>
    </row>
    <row r="5861">
      <c r="A5861" t="s">
        <v>167</v>
      </c>
      <c r="B5861" t="s">
        <v>289</v>
      </c>
      <c r="C5861" s="35" t="s">
        <v>458</v>
      </c>
      <c r="D5861" t="s">
        <v>530</v>
      </c>
      <c r="E5861" t="s">
        <v>548</v>
      </c>
      <c r="F5861" s="176" t="n">
        <v>2041</v>
      </c>
      <c r="G5861" s="177" t="n">
        <v>49</v>
      </c>
      <c r="H5861" s="178" t="n">
        <v>6122.87645271322</v>
      </c>
      <c r="I5861" s="179" t="n">
        <v>4046113.17910958</v>
      </c>
      <c r="J5861" s="180" t="str">
        <f>IF(I5861&gt;0,H5861/I5861,0)</f>
      </c>
      <c r="K5861" s="181" t="str">
        <f>1-EXP(-J5861)</f>
      </c>
      <c r="L5861" s="182" t="str">
        <f>IF(G5861=30,1,M5860)</f>
      </c>
      <c r="M5861" s="183" t="str">
        <f>L5861*(1-K5861)</f>
      </c>
    </row>
    <row r="5862">
      <c r="A5862" t="s">
        <v>167</v>
      </c>
      <c r="B5862" t="s">
        <v>289</v>
      </c>
      <c r="C5862" s="35" t="s">
        <v>458</v>
      </c>
      <c r="D5862" t="s">
        <v>530</v>
      </c>
      <c r="E5862" t="s">
        <v>548</v>
      </c>
      <c r="F5862" s="176" t="n">
        <v>2041</v>
      </c>
      <c r="G5862" s="177" t="n">
        <v>50</v>
      </c>
      <c r="H5862" s="178" t="n">
        <v>6614.90784330078</v>
      </c>
      <c r="I5862" s="179" t="n">
        <v>4014093.7052376</v>
      </c>
      <c r="J5862" s="180" t="str">
        <f>IF(I5862&gt;0,H5862/I5862,0)</f>
      </c>
      <c r="K5862" s="181" t="str">
        <f>1-EXP(-J5862)</f>
      </c>
      <c r="L5862" s="182" t="str">
        <f>IF(G5862=30,1,M5861)</f>
      </c>
      <c r="M5862" s="183" t="str">
        <f>L5862*(1-K5862)</f>
      </c>
    </row>
    <row r="5863">
      <c r="A5863" t="s">
        <v>167</v>
      </c>
      <c r="B5863" t="s">
        <v>289</v>
      </c>
      <c r="C5863" s="35" t="s">
        <v>458</v>
      </c>
      <c r="D5863" t="s">
        <v>530</v>
      </c>
      <c r="E5863" t="s">
        <v>548</v>
      </c>
      <c r="F5863" s="176" t="n">
        <v>2041</v>
      </c>
      <c r="G5863" s="177" t="n">
        <v>51</v>
      </c>
      <c r="H5863" s="178" t="n">
        <v>7465.88254691841</v>
      </c>
      <c r="I5863" s="179" t="n">
        <v>3984533.01986697</v>
      </c>
      <c r="J5863" s="180" t="str">
        <f>IF(I5863&gt;0,H5863/I5863,0)</f>
      </c>
      <c r="K5863" s="181" t="str">
        <f>1-EXP(-J5863)</f>
      </c>
      <c r="L5863" s="182" t="str">
        <f>IF(G5863=30,1,M5862)</f>
      </c>
      <c r="M5863" s="183" t="str">
        <f>L5863*(1-K5863)</f>
      </c>
    </row>
    <row r="5864">
      <c r="A5864" t="s">
        <v>167</v>
      </c>
      <c r="B5864" t="s">
        <v>289</v>
      </c>
      <c r="C5864" s="35" t="s">
        <v>458</v>
      </c>
      <c r="D5864" t="s">
        <v>530</v>
      </c>
      <c r="E5864" t="s">
        <v>548</v>
      </c>
      <c r="F5864" s="176" t="n">
        <v>2041</v>
      </c>
      <c r="G5864" s="177" t="n">
        <v>52</v>
      </c>
      <c r="H5864" s="178" t="n">
        <v>8120.15718983842</v>
      </c>
      <c r="I5864" s="179" t="n">
        <v>3976091.55807368</v>
      </c>
      <c r="J5864" s="180" t="str">
        <f>IF(I5864&gt;0,H5864/I5864,0)</f>
      </c>
      <c r="K5864" s="181" t="str">
        <f>1-EXP(-J5864)</f>
      </c>
      <c r="L5864" s="182" t="str">
        <f>IF(G5864=30,1,M5863)</f>
      </c>
      <c r="M5864" s="183" t="str">
        <f>L5864*(1-K5864)</f>
      </c>
    </row>
    <row r="5865">
      <c r="A5865" t="s">
        <v>167</v>
      </c>
      <c r="B5865" t="s">
        <v>289</v>
      </c>
      <c r="C5865" s="35" t="s">
        <v>458</v>
      </c>
      <c r="D5865" t="s">
        <v>530</v>
      </c>
      <c r="E5865" t="s">
        <v>548</v>
      </c>
      <c r="F5865" s="176" t="n">
        <v>2041</v>
      </c>
      <c r="G5865" s="177" t="n">
        <v>53</v>
      </c>
      <c r="H5865" s="178" t="n">
        <v>8797.71464929607</v>
      </c>
      <c r="I5865" s="179" t="n">
        <v>3921630.07391296</v>
      </c>
      <c r="J5865" s="180" t="str">
        <f>IF(I5865&gt;0,H5865/I5865,0)</f>
      </c>
      <c r="K5865" s="181" t="str">
        <f>1-EXP(-J5865)</f>
      </c>
      <c r="L5865" s="182" t="str">
        <f>IF(G5865=30,1,M5864)</f>
      </c>
      <c r="M5865" s="183" t="str">
        <f>L5865*(1-K5865)</f>
      </c>
    </row>
    <row r="5866">
      <c r="A5866" t="s">
        <v>167</v>
      </c>
      <c r="B5866" t="s">
        <v>289</v>
      </c>
      <c r="C5866" s="35" t="s">
        <v>458</v>
      </c>
      <c r="D5866" t="s">
        <v>530</v>
      </c>
      <c r="E5866" t="s">
        <v>548</v>
      </c>
      <c r="F5866" s="176" t="n">
        <v>2041</v>
      </c>
      <c r="G5866" s="177" t="n">
        <v>54</v>
      </c>
      <c r="H5866" s="178" t="n">
        <v>9556.96588395402</v>
      </c>
      <c r="I5866" s="179" t="n">
        <v>3857896.31990787</v>
      </c>
      <c r="J5866" s="180" t="str">
        <f>IF(I5866&gt;0,H5866/I5866,0)</f>
      </c>
      <c r="K5866" s="181" t="str">
        <f>1-EXP(-J5866)</f>
      </c>
      <c r="L5866" s="182" t="str">
        <f>IF(G5866=30,1,M5865)</f>
      </c>
      <c r="M5866" s="183" t="str">
        <f>L5866*(1-K5866)</f>
      </c>
    </row>
    <row r="5867">
      <c r="A5867" t="s">
        <v>167</v>
      </c>
      <c r="B5867" t="s">
        <v>289</v>
      </c>
      <c r="C5867" s="35" t="s">
        <v>458</v>
      </c>
      <c r="D5867" t="s">
        <v>530</v>
      </c>
      <c r="E5867" t="s">
        <v>548</v>
      </c>
      <c r="F5867" s="176" t="n">
        <v>2041</v>
      </c>
      <c r="G5867" s="177" t="n">
        <v>55</v>
      </c>
      <c r="H5867" s="178" t="n">
        <v>10543.2589302132</v>
      </c>
      <c r="I5867" s="179" t="n">
        <v>3851746.51030225</v>
      </c>
      <c r="J5867" s="180" t="str">
        <f>IF(I5867&gt;0,H5867/I5867,0)</f>
      </c>
      <c r="K5867" s="181" t="str">
        <f>1-EXP(-J5867)</f>
      </c>
      <c r="L5867" s="182" t="str">
        <f>IF(G5867=30,1,M5866)</f>
      </c>
      <c r="M5867" s="183" t="str">
        <f>L5867*(1-K5867)</f>
      </c>
    </row>
    <row r="5868">
      <c r="A5868" t="s">
        <v>167</v>
      </c>
      <c r="B5868" t="s">
        <v>289</v>
      </c>
      <c r="C5868" s="35" t="s">
        <v>458</v>
      </c>
      <c r="D5868" t="s">
        <v>530</v>
      </c>
      <c r="E5868" t="s">
        <v>548</v>
      </c>
      <c r="F5868" s="176" t="n">
        <v>2041</v>
      </c>
      <c r="G5868" s="177" t="n">
        <v>56</v>
      </c>
      <c r="H5868" s="178" t="n">
        <v>11696.8859529966</v>
      </c>
      <c r="I5868" s="179" t="n">
        <v>3897531.86912941</v>
      </c>
      <c r="J5868" s="180" t="str">
        <f>IF(I5868&gt;0,H5868/I5868,0)</f>
      </c>
      <c r="K5868" s="181" t="str">
        <f>1-EXP(-J5868)</f>
      </c>
      <c r="L5868" s="182" t="str">
        <f>IF(G5868=30,1,M5867)</f>
      </c>
      <c r="M5868" s="183" t="str">
        <f>L5868*(1-K5868)</f>
      </c>
    </row>
    <row r="5869">
      <c r="A5869" t="s">
        <v>167</v>
      </c>
      <c r="B5869" t="s">
        <v>289</v>
      </c>
      <c r="C5869" s="35" t="s">
        <v>458</v>
      </c>
      <c r="D5869" t="s">
        <v>530</v>
      </c>
      <c r="E5869" t="s">
        <v>548</v>
      </c>
      <c r="F5869" s="176" t="n">
        <v>2041</v>
      </c>
      <c r="G5869" s="177" t="n">
        <v>57</v>
      </c>
      <c r="H5869" s="178" t="n">
        <v>12966.1091089662</v>
      </c>
      <c r="I5869" s="179" t="n">
        <v>3901444.65097703</v>
      </c>
      <c r="J5869" s="180" t="str">
        <f>IF(I5869&gt;0,H5869/I5869,0)</f>
      </c>
      <c r="K5869" s="181" t="str">
        <f>1-EXP(-J5869)</f>
      </c>
      <c r="L5869" s="182" t="str">
        <f>IF(G5869=30,1,M5868)</f>
      </c>
      <c r="M5869" s="183" t="str">
        <f>L5869*(1-K5869)</f>
      </c>
    </row>
    <row r="5870">
      <c r="A5870" t="s">
        <v>167</v>
      </c>
      <c r="B5870" t="s">
        <v>289</v>
      </c>
      <c r="C5870" s="35" t="s">
        <v>458</v>
      </c>
      <c r="D5870" t="s">
        <v>530</v>
      </c>
      <c r="E5870" t="s">
        <v>548</v>
      </c>
      <c r="F5870" s="176" t="n">
        <v>2041</v>
      </c>
      <c r="G5870" s="177" t="n">
        <v>58</v>
      </c>
      <c r="H5870" s="178" t="n">
        <v>14040.955025652</v>
      </c>
      <c r="I5870" s="179" t="n">
        <v>3849244.01754852</v>
      </c>
      <c r="J5870" s="180" t="str">
        <f>IF(I5870&gt;0,H5870/I5870,0)</f>
      </c>
      <c r="K5870" s="181" t="str">
        <f>1-EXP(-J5870)</f>
      </c>
      <c r="L5870" s="182" t="str">
        <f>IF(G5870=30,1,M5869)</f>
      </c>
      <c r="M5870" s="183" t="str">
        <f>L5870*(1-K5870)</f>
      </c>
    </row>
    <row r="5871">
      <c r="A5871" t="s">
        <v>167</v>
      </c>
      <c r="B5871" t="s">
        <v>289</v>
      </c>
      <c r="C5871" s="35" t="s">
        <v>458</v>
      </c>
      <c r="D5871" t="s">
        <v>530</v>
      </c>
      <c r="E5871" t="s">
        <v>548</v>
      </c>
      <c r="F5871" s="176" t="n">
        <v>2041</v>
      </c>
      <c r="G5871" s="177" t="n">
        <v>59</v>
      </c>
      <c r="H5871" s="178" t="n">
        <v>14448.4144467576</v>
      </c>
      <c r="I5871" s="179" t="n">
        <v>3772574.42402448</v>
      </c>
      <c r="J5871" s="180" t="str">
        <f>IF(I5871&gt;0,H5871/I5871,0)</f>
      </c>
      <c r="K5871" s="181" t="str">
        <f>1-EXP(-J5871)</f>
      </c>
      <c r="L5871" s="182" t="str">
        <f>IF(G5871=30,1,M5870)</f>
      </c>
      <c r="M5871" s="183" t="str">
        <f>L5871*(1-K5871)</f>
      </c>
    </row>
    <row r="5872">
      <c r="A5872" t="s">
        <v>167</v>
      </c>
      <c r="B5872" t="s">
        <v>289</v>
      </c>
      <c r="C5872" s="35" t="s">
        <v>458</v>
      </c>
      <c r="D5872" t="s">
        <v>530</v>
      </c>
      <c r="E5872" t="s">
        <v>548</v>
      </c>
      <c r="F5872" s="176" t="n">
        <v>2041</v>
      </c>
      <c r="G5872" s="177" t="n">
        <v>60</v>
      </c>
      <c r="H5872" s="178" t="n">
        <v>15001.6610761699</v>
      </c>
      <c r="I5872" s="179" t="n">
        <v>3689089.79894961</v>
      </c>
      <c r="J5872" s="180" t="str">
        <f>IF(I5872&gt;0,H5872/I5872,0)</f>
      </c>
      <c r="K5872" s="181" t="str">
        <f>1-EXP(-J5872)</f>
      </c>
      <c r="L5872" s="182" t="str">
        <f>IF(G5872=30,1,M5871)</f>
      </c>
      <c r="M5872" s="183" t="str">
        <f>L5872*(1-K5872)</f>
      </c>
    </row>
    <row r="5873">
      <c r="A5873" t="s">
        <v>167</v>
      </c>
      <c r="B5873" t="s">
        <v>289</v>
      </c>
      <c r="C5873" s="35" t="s">
        <v>458</v>
      </c>
      <c r="D5873" t="s">
        <v>530</v>
      </c>
      <c r="E5873" t="s">
        <v>548</v>
      </c>
      <c r="F5873" s="176" t="n">
        <v>2041</v>
      </c>
      <c r="G5873" s="177" t="n">
        <v>61</v>
      </c>
      <c r="H5873" s="178" t="n">
        <v>15726.5654087019</v>
      </c>
      <c r="I5873" s="179" t="n">
        <v>3609615.94635363</v>
      </c>
      <c r="J5873" s="180" t="str">
        <f>IF(I5873&gt;0,H5873/I5873,0)</f>
      </c>
      <c r="K5873" s="181" t="str">
        <f>1-EXP(-J5873)</f>
      </c>
      <c r="L5873" s="182" t="str">
        <f>IF(G5873=30,1,M5872)</f>
      </c>
      <c r="M5873" s="183" t="str">
        <f>L5873*(1-K5873)</f>
      </c>
    </row>
    <row r="5874">
      <c r="A5874" t="s">
        <v>167</v>
      </c>
      <c r="B5874" t="s">
        <v>289</v>
      </c>
      <c r="C5874" s="35" t="s">
        <v>458</v>
      </c>
      <c r="D5874" t="s">
        <v>530</v>
      </c>
      <c r="E5874" t="s">
        <v>548</v>
      </c>
      <c r="F5874" s="176" t="n">
        <v>2041</v>
      </c>
      <c r="G5874" s="177" t="n">
        <v>62</v>
      </c>
      <c r="H5874" s="178" t="n">
        <v>16541.7718495187</v>
      </c>
      <c r="I5874" s="179" t="n">
        <v>3516220.04400813</v>
      </c>
      <c r="J5874" s="180" t="str">
        <f>IF(I5874&gt;0,H5874/I5874,0)</f>
      </c>
      <c r="K5874" s="181" t="str">
        <f>1-EXP(-J5874)</f>
      </c>
      <c r="L5874" s="182" t="str">
        <f>IF(G5874=30,1,M5873)</f>
      </c>
      <c r="M5874" s="183" t="str">
        <f>L5874*(1-K5874)</f>
      </c>
    </row>
    <row r="5875">
      <c r="A5875" t="s">
        <v>167</v>
      </c>
      <c r="B5875" t="s">
        <v>289</v>
      </c>
      <c r="C5875" s="35" t="s">
        <v>458</v>
      </c>
      <c r="D5875" t="s">
        <v>530</v>
      </c>
      <c r="E5875" t="s">
        <v>548</v>
      </c>
      <c r="F5875" s="176" t="n">
        <v>2041</v>
      </c>
      <c r="G5875" s="177" t="n">
        <v>63</v>
      </c>
      <c r="H5875" s="178" t="n">
        <v>17288.6488959241</v>
      </c>
      <c r="I5875" s="179" t="n">
        <v>3399698.71968064</v>
      </c>
      <c r="J5875" s="180" t="str">
        <f>IF(I5875&gt;0,H5875/I5875,0)</f>
      </c>
      <c r="K5875" s="181" t="str">
        <f>1-EXP(-J5875)</f>
      </c>
      <c r="L5875" s="182" t="str">
        <f>IF(G5875=30,1,M5874)</f>
      </c>
      <c r="M5875" s="183" t="str">
        <f>L5875*(1-K5875)</f>
      </c>
    </row>
    <row r="5876">
      <c r="A5876" t="s">
        <v>167</v>
      </c>
      <c r="B5876" t="s">
        <v>289</v>
      </c>
      <c r="C5876" s="35" t="s">
        <v>458</v>
      </c>
      <c r="D5876" t="s">
        <v>530</v>
      </c>
      <c r="E5876" t="s">
        <v>548</v>
      </c>
      <c r="F5876" s="176" t="n">
        <v>2041</v>
      </c>
      <c r="G5876" s="177" t="n">
        <v>64</v>
      </c>
      <c r="H5876" s="178" t="n">
        <v>18348.3910801507</v>
      </c>
      <c r="I5876" s="179" t="n">
        <v>3286171.6532193</v>
      </c>
      <c r="J5876" s="180" t="str">
        <f>IF(I5876&gt;0,H5876/I5876,0)</f>
      </c>
      <c r="K5876" s="181" t="str">
        <f>1-EXP(-J5876)</f>
      </c>
      <c r="L5876" s="182" t="str">
        <f>IF(G5876=30,1,M5875)</f>
      </c>
      <c r="M5876" s="183" t="str">
        <f>L5876*(1-K5876)</f>
      </c>
    </row>
    <row r="5877">
      <c r="A5877" t="s">
        <v>167</v>
      </c>
      <c r="B5877" t="s">
        <v>289</v>
      </c>
      <c r="C5877" s="35" t="s">
        <v>458</v>
      </c>
      <c r="D5877" t="s">
        <v>530</v>
      </c>
      <c r="E5877" t="s">
        <v>548</v>
      </c>
      <c r="F5877" s="176" t="n">
        <v>2041</v>
      </c>
      <c r="G5877" s="177" t="n">
        <v>65</v>
      </c>
      <c r="H5877" s="178" t="n">
        <v>19458.8744630752</v>
      </c>
      <c r="I5877" s="179" t="n">
        <v>3184131.24152638</v>
      </c>
      <c r="J5877" s="180" t="str">
        <f>IF(I5877&gt;0,H5877/I5877,0)</f>
      </c>
      <c r="K5877" s="181" t="str">
        <f>1-EXP(-J5877)</f>
      </c>
      <c r="L5877" s="182" t="str">
        <f>IF(G5877=30,1,M5876)</f>
      </c>
      <c r="M5877" s="183" t="str">
        <f>L5877*(1-K5877)</f>
      </c>
    </row>
    <row r="5878">
      <c r="A5878" t="s">
        <v>167</v>
      </c>
      <c r="B5878" t="s">
        <v>289</v>
      </c>
      <c r="C5878" s="35" t="s">
        <v>458</v>
      </c>
      <c r="D5878" t="s">
        <v>530</v>
      </c>
      <c r="E5878" t="s">
        <v>548</v>
      </c>
      <c r="F5878" s="176" t="n">
        <v>2041</v>
      </c>
      <c r="G5878" s="177" t="n">
        <v>66</v>
      </c>
      <c r="H5878" s="178" t="n">
        <v>19832.301314894</v>
      </c>
      <c r="I5878" s="179" t="n">
        <v>3069666.04726836</v>
      </c>
      <c r="J5878" s="180" t="str">
        <f>IF(I5878&gt;0,H5878/I5878,0)</f>
      </c>
      <c r="K5878" s="181" t="str">
        <f>1-EXP(-J5878)</f>
      </c>
      <c r="L5878" s="182" t="str">
        <f>IF(G5878=30,1,M5877)</f>
      </c>
      <c r="M5878" s="183" t="str">
        <f>L5878*(1-K5878)</f>
      </c>
    </row>
    <row r="5879">
      <c r="A5879" t="s">
        <v>167</v>
      </c>
      <c r="B5879" t="s">
        <v>289</v>
      </c>
      <c r="C5879" s="35" t="s">
        <v>458</v>
      </c>
      <c r="D5879" t="s">
        <v>530</v>
      </c>
      <c r="E5879" t="s">
        <v>548</v>
      </c>
      <c r="F5879" s="176" t="n">
        <v>2041</v>
      </c>
      <c r="G5879" s="177" t="n">
        <v>67</v>
      </c>
      <c r="H5879" s="178" t="n">
        <v>20929.9524980633</v>
      </c>
      <c r="I5879" s="179" t="n">
        <v>2966155.64424309</v>
      </c>
      <c r="J5879" s="180" t="str">
        <f>IF(I5879&gt;0,H5879/I5879,0)</f>
      </c>
      <c r="K5879" s="181" t="str">
        <f>1-EXP(-J5879)</f>
      </c>
      <c r="L5879" s="182" t="str">
        <f>IF(G5879=30,1,M5878)</f>
      </c>
      <c r="M5879" s="183" t="str">
        <f>L5879*(1-K5879)</f>
      </c>
    </row>
    <row r="5880">
      <c r="A5880" t="s">
        <v>167</v>
      </c>
      <c r="B5880" t="s">
        <v>289</v>
      </c>
      <c r="C5880" s="35" t="s">
        <v>458</v>
      </c>
      <c r="D5880" t="s">
        <v>530</v>
      </c>
      <c r="E5880" t="s">
        <v>548</v>
      </c>
      <c r="F5880" s="176" t="n">
        <v>2041</v>
      </c>
      <c r="G5880" s="177" t="n">
        <v>68</v>
      </c>
      <c r="H5880" s="178" t="n">
        <v>21913.4455567401</v>
      </c>
      <c r="I5880" s="179" t="n">
        <v>2861269.69802655</v>
      </c>
      <c r="J5880" s="180" t="str">
        <f>IF(I5880&gt;0,H5880/I5880,0)</f>
      </c>
      <c r="K5880" s="181" t="str">
        <f>1-EXP(-J5880)</f>
      </c>
      <c r="L5880" s="182" t="str">
        <f>IF(G5880=30,1,M5879)</f>
      </c>
      <c r="M5880" s="183" t="str">
        <f>L5880*(1-K5880)</f>
      </c>
    </row>
    <row r="5881">
      <c r="A5881" t="s">
        <v>167</v>
      </c>
      <c r="B5881" t="s">
        <v>289</v>
      </c>
      <c r="C5881" s="35" t="s">
        <v>458</v>
      </c>
      <c r="D5881" t="s">
        <v>530</v>
      </c>
      <c r="E5881" t="s">
        <v>548</v>
      </c>
      <c r="F5881" s="176" t="n">
        <v>2041</v>
      </c>
      <c r="G5881" s="177" t="n">
        <v>69</v>
      </c>
      <c r="H5881" s="178" t="n">
        <v>22118.2696489835</v>
      </c>
      <c r="I5881" s="179" t="n">
        <v>2737635.03532106</v>
      </c>
      <c r="J5881" s="180" t="str">
        <f>IF(I5881&gt;0,H5881/I5881,0)</f>
      </c>
      <c r="K5881" s="181" t="str">
        <f>1-EXP(-J5881)</f>
      </c>
      <c r="L5881" s="182" t="str">
        <f>IF(G5881=30,1,M5880)</f>
      </c>
      <c r="M5881" s="183" t="str">
        <f>L5881*(1-K5881)</f>
      </c>
    </row>
    <row r="5882">
      <c r="A5882" t="s">
        <v>167</v>
      </c>
      <c r="B5882" t="s">
        <v>289</v>
      </c>
      <c r="C5882" s="35" t="s">
        <v>458</v>
      </c>
      <c r="D5882" t="s">
        <v>530</v>
      </c>
      <c r="E5882" t="s">
        <v>548</v>
      </c>
      <c r="F5882" s="176" t="n">
        <v>2042</v>
      </c>
      <c r="G5882" s="177" t="n">
        <v>30</v>
      </c>
      <c r="H5882" s="178" t="n">
        <v>728.424922506352</v>
      </c>
      <c r="I5882" s="179" t="n">
        <v>4881307.02017969</v>
      </c>
      <c r="J5882" s="180" t="str">
        <f>IF(I5882&gt;0,H5882/I5882,0)</f>
      </c>
      <c r="K5882" s="181" t="str">
        <f>1-EXP(-J5882)</f>
      </c>
      <c r="L5882" s="182" t="str">
        <f>IF(G5882=30,1,M5881)</f>
      </c>
      <c r="M5882" s="183" t="str">
        <f>L5882*(1-K5882)</f>
      </c>
    </row>
    <row r="5883">
      <c r="A5883" t="s">
        <v>167</v>
      </c>
      <c r="B5883" t="s">
        <v>289</v>
      </c>
      <c r="C5883" s="35" t="s">
        <v>458</v>
      </c>
      <c r="D5883" t="s">
        <v>530</v>
      </c>
      <c r="E5883" t="s">
        <v>548</v>
      </c>
      <c r="F5883" s="176" t="n">
        <v>2042</v>
      </c>
      <c r="G5883" s="177" t="n">
        <v>31</v>
      </c>
      <c r="H5883" s="178" t="n">
        <v>1021.45795123703</v>
      </c>
      <c r="I5883" s="179" t="n">
        <v>4801751.32826908</v>
      </c>
      <c r="J5883" s="180" t="str">
        <f>IF(I5883&gt;0,H5883/I5883,0)</f>
      </c>
      <c r="K5883" s="181" t="str">
        <f>1-EXP(-J5883)</f>
      </c>
      <c r="L5883" s="182" t="str">
        <f>IF(G5883=30,1,M5882)</f>
      </c>
      <c r="M5883" s="183" t="str">
        <f>L5883*(1-K5883)</f>
      </c>
    </row>
    <row r="5884">
      <c r="A5884" t="s">
        <v>167</v>
      </c>
      <c r="B5884" t="s">
        <v>289</v>
      </c>
      <c r="C5884" s="35" t="s">
        <v>458</v>
      </c>
      <c r="D5884" t="s">
        <v>530</v>
      </c>
      <c r="E5884" t="s">
        <v>548</v>
      </c>
      <c r="F5884" s="176" t="n">
        <v>2042</v>
      </c>
      <c r="G5884" s="177" t="n">
        <v>32</v>
      </c>
      <c r="H5884" s="178" t="n">
        <v>1042.52352024401</v>
      </c>
      <c r="I5884" s="179" t="n">
        <v>4700887.88738609</v>
      </c>
      <c r="J5884" s="180" t="str">
        <f>IF(I5884&gt;0,H5884/I5884,0)</f>
      </c>
      <c r="K5884" s="181" t="str">
        <f>1-EXP(-J5884)</f>
      </c>
      <c r="L5884" s="182" t="str">
        <f>IF(G5884=30,1,M5883)</f>
      </c>
      <c r="M5884" s="183" t="str">
        <f>L5884*(1-K5884)</f>
      </c>
    </row>
    <row r="5885">
      <c r="A5885" t="s">
        <v>167</v>
      </c>
      <c r="B5885" t="s">
        <v>289</v>
      </c>
      <c r="C5885" s="35" t="s">
        <v>458</v>
      </c>
      <c r="D5885" t="s">
        <v>530</v>
      </c>
      <c r="E5885" t="s">
        <v>548</v>
      </c>
      <c r="F5885" s="176" t="n">
        <v>2042</v>
      </c>
      <c r="G5885" s="177" t="n">
        <v>33</v>
      </c>
      <c r="H5885" s="178" t="n">
        <v>1087.58564191615</v>
      </c>
      <c r="I5885" s="179" t="n">
        <v>4644426.00149406</v>
      </c>
      <c r="J5885" s="180" t="str">
        <f>IF(I5885&gt;0,H5885/I5885,0)</f>
      </c>
      <c r="K5885" s="181" t="str">
        <f>1-EXP(-J5885)</f>
      </c>
      <c r="L5885" s="182" t="str">
        <f>IF(G5885=30,1,M5884)</f>
      </c>
      <c r="M5885" s="183" t="str">
        <f>L5885*(1-K5885)</f>
      </c>
    </row>
    <row r="5886">
      <c r="A5886" t="s">
        <v>167</v>
      </c>
      <c r="B5886" t="s">
        <v>289</v>
      </c>
      <c r="C5886" s="35" t="s">
        <v>458</v>
      </c>
      <c r="D5886" t="s">
        <v>530</v>
      </c>
      <c r="E5886" t="s">
        <v>548</v>
      </c>
      <c r="F5886" s="176" t="n">
        <v>2042</v>
      </c>
      <c r="G5886" s="177" t="n">
        <v>34</v>
      </c>
      <c r="H5886" s="178" t="n">
        <v>1148.85710394707</v>
      </c>
      <c r="I5886" s="179" t="n">
        <v>4636623.46705041</v>
      </c>
      <c r="J5886" s="180" t="str">
        <f>IF(I5886&gt;0,H5886/I5886,0)</f>
      </c>
      <c r="K5886" s="181" t="str">
        <f>1-EXP(-J5886)</f>
      </c>
      <c r="L5886" s="182" t="str">
        <f>IF(G5886=30,1,M5885)</f>
      </c>
      <c r="M5886" s="183" t="str">
        <f>L5886*(1-K5886)</f>
      </c>
    </row>
    <row r="5887">
      <c r="A5887" t="s">
        <v>167</v>
      </c>
      <c r="B5887" t="s">
        <v>289</v>
      </c>
      <c r="C5887" s="35" t="s">
        <v>458</v>
      </c>
      <c r="D5887" t="s">
        <v>530</v>
      </c>
      <c r="E5887" t="s">
        <v>548</v>
      </c>
      <c r="F5887" s="176" t="n">
        <v>2042</v>
      </c>
      <c r="G5887" s="177" t="n">
        <v>35</v>
      </c>
      <c r="H5887" s="178" t="n">
        <v>1227.24839744785</v>
      </c>
      <c r="I5887" s="179" t="n">
        <v>4608750.10500824</v>
      </c>
      <c r="J5887" s="180" t="str">
        <f>IF(I5887&gt;0,H5887/I5887,0)</f>
      </c>
      <c r="K5887" s="181" t="str">
        <f>1-EXP(-J5887)</f>
      </c>
      <c r="L5887" s="182" t="str">
        <f>IF(G5887=30,1,M5886)</f>
      </c>
      <c r="M5887" s="183" t="str">
        <f>L5887*(1-K5887)</f>
      </c>
    </row>
    <row r="5888">
      <c r="A5888" t="s">
        <v>167</v>
      </c>
      <c r="B5888" t="s">
        <v>289</v>
      </c>
      <c r="C5888" s="35" t="s">
        <v>458</v>
      </c>
      <c r="D5888" t="s">
        <v>530</v>
      </c>
      <c r="E5888" t="s">
        <v>548</v>
      </c>
      <c r="F5888" s="176" t="n">
        <v>2042</v>
      </c>
      <c r="G5888" s="177" t="n">
        <v>36</v>
      </c>
      <c r="H5888" s="178" t="n">
        <v>1547.59241546412</v>
      </c>
      <c r="I5888" s="179" t="n">
        <v>4537195.46566872</v>
      </c>
      <c r="J5888" s="180" t="str">
        <f>IF(I5888&gt;0,H5888/I5888,0)</f>
      </c>
      <c r="K5888" s="181" t="str">
        <f>1-EXP(-J5888)</f>
      </c>
      <c r="L5888" s="182" t="str">
        <f>IF(G5888=30,1,M5887)</f>
      </c>
      <c r="M5888" s="183" t="str">
        <f>L5888*(1-K5888)</f>
      </c>
    </row>
    <row r="5889">
      <c r="A5889" t="s">
        <v>167</v>
      </c>
      <c r="B5889" t="s">
        <v>289</v>
      </c>
      <c r="C5889" s="35" t="s">
        <v>458</v>
      </c>
      <c r="D5889" t="s">
        <v>530</v>
      </c>
      <c r="E5889" t="s">
        <v>548</v>
      </c>
      <c r="F5889" s="176" t="n">
        <v>2042</v>
      </c>
      <c r="G5889" s="177" t="n">
        <v>37</v>
      </c>
      <c r="H5889" s="178" t="n">
        <v>1649.83697253396</v>
      </c>
      <c r="I5889" s="179" t="n">
        <v>4442991.73824381</v>
      </c>
      <c r="J5889" s="180" t="str">
        <f>IF(I5889&gt;0,H5889/I5889,0)</f>
      </c>
      <c r="K5889" s="181" t="str">
        <f>1-EXP(-J5889)</f>
      </c>
      <c r="L5889" s="182" t="str">
        <f>IF(G5889=30,1,M5888)</f>
      </c>
      <c r="M5889" s="183" t="str">
        <f>L5889*(1-K5889)</f>
      </c>
    </row>
    <row r="5890">
      <c r="A5890" t="s">
        <v>167</v>
      </c>
      <c r="B5890" t="s">
        <v>289</v>
      </c>
      <c r="C5890" s="35" t="s">
        <v>458</v>
      </c>
      <c r="D5890" t="s">
        <v>530</v>
      </c>
      <c r="E5890" t="s">
        <v>548</v>
      </c>
      <c r="F5890" s="176" t="n">
        <v>2042</v>
      </c>
      <c r="G5890" s="177" t="n">
        <v>38</v>
      </c>
      <c r="H5890" s="178" t="n">
        <v>1782.12016590545</v>
      </c>
      <c r="I5890" s="179" t="n">
        <v>4345095.0120028</v>
      </c>
      <c r="J5890" s="180" t="str">
        <f>IF(I5890&gt;0,H5890/I5890,0)</f>
      </c>
      <c r="K5890" s="181" t="str">
        <f>1-EXP(-J5890)</f>
      </c>
      <c r="L5890" s="182" t="str">
        <f>IF(G5890=30,1,M5889)</f>
      </c>
      <c r="M5890" s="183" t="str">
        <f>L5890*(1-K5890)</f>
      </c>
    </row>
    <row r="5891">
      <c r="A5891" t="s">
        <v>167</v>
      </c>
      <c r="B5891" t="s">
        <v>289</v>
      </c>
      <c r="C5891" s="35" t="s">
        <v>458</v>
      </c>
      <c r="D5891" t="s">
        <v>530</v>
      </c>
      <c r="E5891" t="s">
        <v>548</v>
      </c>
      <c r="F5891" s="176" t="n">
        <v>2042</v>
      </c>
      <c r="G5891" s="177" t="n">
        <v>39</v>
      </c>
      <c r="H5891" s="178" t="n">
        <v>1909.11976600222</v>
      </c>
      <c r="I5891" s="179" t="n">
        <v>4300786.93368618</v>
      </c>
      <c r="J5891" s="180" t="str">
        <f>IF(I5891&gt;0,H5891/I5891,0)</f>
      </c>
      <c r="K5891" s="181" t="str">
        <f>1-EXP(-J5891)</f>
      </c>
      <c r="L5891" s="182" t="str">
        <f>IF(G5891=30,1,M5890)</f>
      </c>
      <c r="M5891" s="183" t="str">
        <f>L5891*(1-K5891)</f>
      </c>
    </row>
    <row r="5892">
      <c r="A5892" t="s">
        <v>167</v>
      </c>
      <c r="B5892" t="s">
        <v>289</v>
      </c>
      <c r="C5892" s="35" t="s">
        <v>458</v>
      </c>
      <c r="D5892" t="s">
        <v>530</v>
      </c>
      <c r="E5892" t="s">
        <v>548</v>
      </c>
      <c r="F5892" s="176" t="n">
        <v>2042</v>
      </c>
      <c r="G5892" s="177" t="n">
        <v>40</v>
      </c>
      <c r="H5892" s="178" t="n">
        <v>2100.42543025275</v>
      </c>
      <c r="I5892" s="179" t="n">
        <v>4278852.53388114</v>
      </c>
      <c r="J5892" s="180" t="str">
        <f>IF(I5892&gt;0,H5892/I5892,0)</f>
      </c>
      <c r="K5892" s="181" t="str">
        <f>1-EXP(-J5892)</f>
      </c>
      <c r="L5892" s="182" t="str">
        <f>IF(G5892=30,1,M5891)</f>
      </c>
      <c r="M5892" s="183" t="str">
        <f>L5892*(1-K5892)</f>
      </c>
    </row>
    <row r="5893">
      <c r="A5893" t="s">
        <v>167</v>
      </c>
      <c r="B5893" t="s">
        <v>289</v>
      </c>
      <c r="C5893" s="35" t="s">
        <v>458</v>
      </c>
      <c r="D5893" t="s">
        <v>530</v>
      </c>
      <c r="E5893" t="s">
        <v>548</v>
      </c>
      <c r="F5893" s="176" t="n">
        <v>2042</v>
      </c>
      <c r="G5893" s="177" t="n">
        <v>41</v>
      </c>
      <c r="H5893" s="178" t="n">
        <v>2731.26296144539</v>
      </c>
      <c r="I5893" s="179" t="n">
        <v>4256645.03383533</v>
      </c>
      <c r="J5893" s="180" t="str">
        <f>IF(I5893&gt;0,H5893/I5893,0)</f>
      </c>
      <c r="K5893" s="181" t="str">
        <f>1-EXP(-J5893)</f>
      </c>
      <c r="L5893" s="182" t="str">
        <f>IF(G5893=30,1,M5892)</f>
      </c>
      <c r="M5893" s="183" t="str">
        <f>L5893*(1-K5893)</f>
      </c>
    </row>
    <row r="5894">
      <c r="A5894" t="s">
        <v>167</v>
      </c>
      <c r="B5894" t="s">
        <v>289</v>
      </c>
      <c r="C5894" s="35" t="s">
        <v>458</v>
      </c>
      <c r="D5894" t="s">
        <v>530</v>
      </c>
      <c r="E5894" t="s">
        <v>548</v>
      </c>
      <c r="F5894" s="176" t="n">
        <v>2042</v>
      </c>
      <c r="G5894" s="177" t="n">
        <v>42</v>
      </c>
      <c r="H5894" s="178" t="n">
        <v>3047.38248839228</v>
      </c>
      <c r="I5894" s="179" t="n">
        <v>4253726.86594766</v>
      </c>
      <c r="J5894" s="180" t="str">
        <f>IF(I5894&gt;0,H5894/I5894,0)</f>
      </c>
      <c r="K5894" s="181" t="str">
        <f>1-EXP(-J5894)</f>
      </c>
      <c r="L5894" s="182" t="str">
        <f>IF(G5894=30,1,M5893)</f>
      </c>
      <c r="M5894" s="183" t="str">
        <f>L5894*(1-K5894)</f>
      </c>
    </row>
    <row r="5895">
      <c r="A5895" t="s">
        <v>167</v>
      </c>
      <c r="B5895" t="s">
        <v>289</v>
      </c>
      <c r="C5895" s="35" t="s">
        <v>458</v>
      </c>
      <c r="D5895" t="s">
        <v>530</v>
      </c>
      <c r="E5895" t="s">
        <v>548</v>
      </c>
      <c r="F5895" s="176" t="n">
        <v>2042</v>
      </c>
      <c r="G5895" s="177" t="n">
        <v>43</v>
      </c>
      <c r="H5895" s="178" t="n">
        <v>3457.45996013001</v>
      </c>
      <c r="I5895" s="179" t="n">
        <v>4288397.80895919</v>
      </c>
      <c r="J5895" s="180" t="str">
        <f>IF(I5895&gt;0,H5895/I5895,0)</f>
      </c>
      <c r="K5895" s="181" t="str">
        <f>1-EXP(-J5895)</f>
      </c>
      <c r="L5895" s="182" t="str">
        <f>IF(G5895=30,1,M5894)</f>
      </c>
      <c r="M5895" s="183" t="str">
        <f>L5895*(1-K5895)</f>
      </c>
    </row>
    <row r="5896">
      <c r="A5896" t="s">
        <v>167</v>
      </c>
      <c r="B5896" t="s">
        <v>289</v>
      </c>
      <c r="C5896" s="35" t="s">
        <v>458</v>
      </c>
      <c r="D5896" t="s">
        <v>530</v>
      </c>
      <c r="E5896" t="s">
        <v>548</v>
      </c>
      <c r="F5896" s="176" t="n">
        <v>2042</v>
      </c>
      <c r="G5896" s="177" t="n">
        <v>44</v>
      </c>
      <c r="H5896" s="178" t="n">
        <v>3674.68862609293</v>
      </c>
      <c r="I5896" s="179" t="n">
        <v>4324980.31281872</v>
      </c>
      <c r="J5896" s="180" t="str">
        <f>IF(I5896&gt;0,H5896/I5896,0)</f>
      </c>
      <c r="K5896" s="181" t="str">
        <f>1-EXP(-J5896)</f>
      </c>
      <c r="L5896" s="182" t="str">
        <f>IF(G5896=30,1,M5895)</f>
      </c>
      <c r="M5896" s="183" t="str">
        <f>L5896*(1-K5896)</f>
      </c>
    </row>
    <row r="5897">
      <c r="A5897" t="s">
        <v>167</v>
      </c>
      <c r="B5897" t="s">
        <v>289</v>
      </c>
      <c r="C5897" s="35" t="s">
        <v>458</v>
      </c>
      <c r="D5897" t="s">
        <v>530</v>
      </c>
      <c r="E5897" t="s">
        <v>548</v>
      </c>
      <c r="F5897" s="176" t="n">
        <v>2042</v>
      </c>
      <c r="G5897" s="177" t="n">
        <v>45</v>
      </c>
      <c r="H5897" s="178" t="n">
        <v>3968.55694307653</v>
      </c>
      <c r="I5897" s="179" t="n">
        <v>4315589.16491172</v>
      </c>
      <c r="J5897" s="180" t="str">
        <f>IF(I5897&gt;0,H5897/I5897,0)</f>
      </c>
      <c r="K5897" s="181" t="str">
        <f>1-EXP(-J5897)</f>
      </c>
      <c r="L5897" s="182" t="str">
        <f>IF(G5897=30,1,M5896)</f>
      </c>
      <c r="M5897" s="183" t="str">
        <f>L5897*(1-K5897)</f>
      </c>
    </row>
    <row r="5898">
      <c r="A5898" t="s">
        <v>167</v>
      </c>
      <c r="B5898" t="s">
        <v>289</v>
      </c>
      <c r="C5898" s="35" t="s">
        <v>458</v>
      </c>
      <c r="D5898" t="s">
        <v>530</v>
      </c>
      <c r="E5898" t="s">
        <v>548</v>
      </c>
      <c r="F5898" s="176" t="n">
        <v>2042</v>
      </c>
      <c r="G5898" s="177" t="n">
        <v>46</v>
      </c>
      <c r="H5898" s="178" t="n">
        <v>4858.1710255923</v>
      </c>
      <c r="I5898" s="179" t="n">
        <v>4247839.02030307</v>
      </c>
      <c r="J5898" s="180" t="str">
        <f>IF(I5898&gt;0,H5898/I5898,0)</f>
      </c>
      <c r="K5898" s="181" t="str">
        <f>1-EXP(-J5898)</f>
      </c>
      <c r="L5898" s="182" t="str">
        <f>IF(G5898=30,1,M5897)</f>
      </c>
      <c r="M5898" s="183" t="str">
        <f>L5898*(1-K5898)</f>
      </c>
    </row>
    <row r="5899">
      <c r="A5899" t="s">
        <v>167</v>
      </c>
      <c r="B5899" t="s">
        <v>289</v>
      </c>
      <c r="C5899" s="35" t="s">
        <v>458</v>
      </c>
      <c r="D5899" t="s">
        <v>530</v>
      </c>
      <c r="E5899" t="s">
        <v>548</v>
      </c>
      <c r="F5899" s="176" t="n">
        <v>2042</v>
      </c>
      <c r="G5899" s="177" t="n">
        <v>47</v>
      </c>
      <c r="H5899" s="178" t="n">
        <v>5242.18101706911</v>
      </c>
      <c r="I5899" s="179" t="n">
        <v>4177843.1685121</v>
      </c>
      <c r="J5899" s="180" t="str">
        <f>IF(I5899&gt;0,H5899/I5899,0)</f>
      </c>
      <c r="K5899" s="181" t="str">
        <f>1-EXP(-J5899)</f>
      </c>
      <c r="L5899" s="182" t="str">
        <f>IF(G5899=30,1,M5898)</f>
      </c>
      <c r="M5899" s="183" t="str">
        <f>L5899*(1-K5899)</f>
      </c>
    </row>
    <row r="5900">
      <c r="A5900" t="s">
        <v>167</v>
      </c>
      <c r="B5900" t="s">
        <v>289</v>
      </c>
      <c r="C5900" s="35" t="s">
        <v>458</v>
      </c>
      <c r="D5900" t="s">
        <v>530</v>
      </c>
      <c r="E5900" t="s">
        <v>548</v>
      </c>
      <c r="F5900" s="176" t="n">
        <v>2042</v>
      </c>
      <c r="G5900" s="177" t="n">
        <v>48</v>
      </c>
      <c r="H5900" s="178" t="n">
        <v>5718.23035263698</v>
      </c>
      <c r="I5900" s="179" t="n">
        <v>4116330.65338276</v>
      </c>
      <c r="J5900" s="180" t="str">
        <f>IF(I5900&gt;0,H5900/I5900,0)</f>
      </c>
      <c r="K5900" s="181" t="str">
        <f>1-EXP(-J5900)</f>
      </c>
      <c r="L5900" s="182" t="str">
        <f>IF(G5900=30,1,M5899)</f>
      </c>
      <c r="M5900" s="183" t="str">
        <f>L5900*(1-K5900)</f>
      </c>
    </row>
    <row r="5901">
      <c r="A5901" t="s">
        <v>167</v>
      </c>
      <c r="B5901" t="s">
        <v>289</v>
      </c>
      <c r="C5901" s="35" t="s">
        <v>458</v>
      </c>
      <c r="D5901" t="s">
        <v>530</v>
      </c>
      <c r="E5901" t="s">
        <v>548</v>
      </c>
      <c r="F5901" s="176" t="n">
        <v>2042</v>
      </c>
      <c r="G5901" s="177" t="n">
        <v>49</v>
      </c>
      <c r="H5901" s="178" t="n">
        <v>6090.73305617994</v>
      </c>
      <c r="I5901" s="179" t="n">
        <v>4056397.73277869</v>
      </c>
      <c r="J5901" s="180" t="str">
        <f>IF(I5901&gt;0,H5901/I5901,0)</f>
      </c>
      <c r="K5901" s="181" t="str">
        <f>1-EXP(-J5901)</f>
      </c>
      <c r="L5901" s="182" t="str">
        <f>IF(G5901=30,1,M5900)</f>
      </c>
      <c r="M5901" s="183" t="str">
        <f>L5901*(1-K5901)</f>
      </c>
    </row>
    <row r="5902">
      <c r="A5902" t="s">
        <v>167</v>
      </c>
      <c r="B5902" t="s">
        <v>289</v>
      </c>
      <c r="C5902" s="35" t="s">
        <v>458</v>
      </c>
      <c r="D5902" t="s">
        <v>530</v>
      </c>
      <c r="E5902" t="s">
        <v>548</v>
      </c>
      <c r="F5902" s="176" t="n">
        <v>2042</v>
      </c>
      <c r="G5902" s="177" t="n">
        <v>50</v>
      </c>
      <c r="H5902" s="178" t="n">
        <v>6578.58657736865</v>
      </c>
      <c r="I5902" s="179" t="n">
        <v>4029635.25397886</v>
      </c>
      <c r="J5902" s="180" t="str">
        <f>IF(I5902&gt;0,H5902/I5902,0)</f>
      </c>
      <c r="K5902" s="181" t="str">
        <f>1-EXP(-J5902)</f>
      </c>
      <c r="L5902" s="182" t="str">
        <f>IF(G5902=30,1,M5901)</f>
      </c>
      <c r="M5902" s="183" t="str">
        <f>L5902*(1-K5902)</f>
      </c>
    </row>
    <row r="5903">
      <c r="A5903" t="s">
        <v>167</v>
      </c>
      <c r="B5903" t="s">
        <v>289</v>
      </c>
      <c r="C5903" s="35" t="s">
        <v>458</v>
      </c>
      <c r="D5903" t="s">
        <v>530</v>
      </c>
      <c r="E5903" t="s">
        <v>548</v>
      </c>
      <c r="F5903" s="176" t="n">
        <v>2042</v>
      </c>
      <c r="G5903" s="177" t="n">
        <v>51</v>
      </c>
      <c r="H5903" s="178" t="n">
        <v>7418.58048680234</v>
      </c>
      <c r="I5903" s="179" t="n">
        <v>3996233.02760823</v>
      </c>
      <c r="J5903" s="180" t="str">
        <f>IF(I5903&gt;0,H5903/I5903,0)</f>
      </c>
      <c r="K5903" s="181" t="str">
        <f>1-EXP(-J5903)</f>
      </c>
      <c r="L5903" s="182" t="str">
        <f>IF(G5903=30,1,M5902)</f>
      </c>
      <c r="M5903" s="183" t="str">
        <f>L5903*(1-K5903)</f>
      </c>
    </row>
    <row r="5904">
      <c r="A5904" t="s">
        <v>167</v>
      </c>
      <c r="B5904" t="s">
        <v>289</v>
      </c>
      <c r="C5904" s="35" t="s">
        <v>458</v>
      </c>
      <c r="D5904" t="s">
        <v>530</v>
      </c>
      <c r="E5904" t="s">
        <v>548</v>
      </c>
      <c r="F5904" s="176" t="n">
        <v>2042</v>
      </c>
      <c r="G5904" s="177" t="n">
        <v>52</v>
      </c>
      <c r="H5904" s="178" t="n">
        <v>8016.08936916672</v>
      </c>
      <c r="I5904" s="179" t="n">
        <v>3965328.13906995</v>
      </c>
      <c r="J5904" s="180" t="str">
        <f>IF(I5904&gt;0,H5904/I5904,0)</f>
      </c>
      <c r="K5904" s="181" t="str">
        <f>1-EXP(-J5904)</f>
      </c>
      <c r="L5904" s="182" t="str">
        <f>IF(G5904=30,1,M5903)</f>
      </c>
      <c r="M5904" s="183" t="str">
        <f>L5904*(1-K5904)</f>
      </c>
    </row>
    <row r="5905">
      <c r="A5905" t="s">
        <v>167</v>
      </c>
      <c r="B5905" t="s">
        <v>289</v>
      </c>
      <c r="C5905" s="35" t="s">
        <v>458</v>
      </c>
      <c r="D5905" t="s">
        <v>530</v>
      </c>
      <c r="E5905" t="s">
        <v>548</v>
      </c>
      <c r="F5905" s="176" t="n">
        <v>2042</v>
      </c>
      <c r="G5905" s="177" t="n">
        <v>53</v>
      </c>
      <c r="H5905" s="178" t="n">
        <v>8716.8877410763</v>
      </c>
      <c r="I5905" s="179" t="n">
        <v>3955153.08379272</v>
      </c>
      <c r="J5905" s="180" t="str">
        <f>IF(I5905&gt;0,H5905/I5905,0)</f>
      </c>
      <c r="K5905" s="181" t="str">
        <f>1-EXP(-J5905)</f>
      </c>
      <c r="L5905" s="182" t="str">
        <f>IF(G5905=30,1,M5904)</f>
      </c>
      <c r="M5905" s="183" t="str">
        <f>L5905*(1-K5905)</f>
      </c>
    </row>
    <row r="5906">
      <c r="A5906" t="s">
        <v>167</v>
      </c>
      <c r="B5906" t="s">
        <v>289</v>
      </c>
      <c r="C5906" s="35" t="s">
        <v>458</v>
      </c>
      <c r="D5906" t="s">
        <v>530</v>
      </c>
      <c r="E5906" t="s">
        <v>548</v>
      </c>
      <c r="F5906" s="176" t="n">
        <v>2042</v>
      </c>
      <c r="G5906" s="177" t="n">
        <v>54</v>
      </c>
      <c r="H5906" s="178" t="n">
        <v>9501.72775234026</v>
      </c>
      <c r="I5906" s="179" t="n">
        <v>3899011.33725991</v>
      </c>
      <c r="J5906" s="180" t="str">
        <f>IF(I5906&gt;0,H5906/I5906,0)</f>
      </c>
      <c r="K5906" s="181" t="str">
        <f>1-EXP(-J5906)</f>
      </c>
      <c r="L5906" s="182" t="str">
        <f>IF(G5906=30,1,M5905)</f>
      </c>
      <c r="M5906" s="183" t="str">
        <f>L5906*(1-K5906)</f>
      </c>
    </row>
    <row r="5907">
      <c r="A5907" t="s">
        <v>167</v>
      </c>
      <c r="B5907" t="s">
        <v>289</v>
      </c>
      <c r="C5907" s="35" t="s">
        <v>458</v>
      </c>
      <c r="D5907" t="s">
        <v>530</v>
      </c>
      <c r="E5907" t="s">
        <v>548</v>
      </c>
      <c r="F5907" s="176" t="n">
        <v>2042</v>
      </c>
      <c r="G5907" s="177" t="n">
        <v>55</v>
      </c>
      <c r="H5907" s="178" t="n">
        <v>10329.1957612878</v>
      </c>
      <c r="I5907" s="179" t="n">
        <v>3833501.92723236</v>
      </c>
      <c r="J5907" s="180" t="str">
        <f>IF(I5907&gt;0,H5907/I5907,0)</f>
      </c>
      <c r="K5907" s="181" t="str">
        <f>1-EXP(-J5907)</f>
      </c>
      <c r="L5907" s="182" t="str">
        <f>IF(G5907=30,1,M5906)</f>
      </c>
      <c r="M5907" s="183" t="str">
        <f>L5907*(1-K5907)</f>
      </c>
    </row>
    <row r="5908">
      <c r="A5908" t="s">
        <v>167</v>
      </c>
      <c r="B5908" t="s">
        <v>289</v>
      </c>
      <c r="C5908" s="35" t="s">
        <v>458</v>
      </c>
      <c r="D5908" t="s">
        <v>530</v>
      </c>
      <c r="E5908" t="s">
        <v>548</v>
      </c>
      <c r="F5908" s="176" t="n">
        <v>2042</v>
      </c>
      <c r="G5908" s="177" t="n">
        <v>56</v>
      </c>
      <c r="H5908" s="178" t="n">
        <v>11292.1529519341</v>
      </c>
      <c r="I5908" s="179" t="n">
        <v>3825040.36083452</v>
      </c>
      <c r="J5908" s="180" t="str">
        <f>IF(I5908&gt;0,H5908/I5908,0)</f>
      </c>
      <c r="K5908" s="181" t="str">
        <f>1-EXP(-J5908)</f>
      </c>
      <c r="L5908" s="182" t="str">
        <f>IF(G5908=30,1,M5907)</f>
      </c>
      <c r="M5908" s="183" t="str">
        <f>L5908*(1-K5908)</f>
      </c>
    </row>
    <row r="5909">
      <c r="A5909" t="s">
        <v>167</v>
      </c>
      <c r="B5909" t="s">
        <v>289</v>
      </c>
      <c r="C5909" s="35" t="s">
        <v>458</v>
      </c>
      <c r="D5909" t="s">
        <v>530</v>
      </c>
      <c r="E5909" t="s">
        <v>548</v>
      </c>
      <c r="F5909" s="176" t="n">
        <v>2042</v>
      </c>
      <c r="G5909" s="177" t="n">
        <v>57</v>
      </c>
      <c r="H5909" s="178" t="n">
        <v>12637.3252667304</v>
      </c>
      <c r="I5909" s="179" t="n">
        <v>3867923.18934988</v>
      </c>
      <c r="J5909" s="180" t="str">
        <f>IF(I5909&gt;0,H5909/I5909,0)</f>
      </c>
      <c r="K5909" s="181" t="str">
        <f>1-EXP(-J5909)</f>
      </c>
      <c r="L5909" s="182" t="str">
        <f>IF(G5909=30,1,M5908)</f>
      </c>
      <c r="M5909" s="183" t="str">
        <f>L5909*(1-K5909)</f>
      </c>
    </row>
    <row r="5910">
      <c r="A5910" t="s">
        <v>167</v>
      </c>
      <c r="B5910" t="s">
        <v>289</v>
      </c>
      <c r="C5910" s="35" t="s">
        <v>458</v>
      </c>
      <c r="D5910" t="s">
        <v>530</v>
      </c>
      <c r="E5910" t="s">
        <v>548</v>
      </c>
      <c r="F5910" s="176" t="n">
        <v>2042</v>
      </c>
      <c r="G5910" s="177" t="n">
        <v>58</v>
      </c>
      <c r="H5910" s="178" t="n">
        <v>13985.7118769266</v>
      </c>
      <c r="I5910" s="179" t="n">
        <v>3868902.48909885</v>
      </c>
      <c r="J5910" s="180" t="str">
        <f>IF(I5910&gt;0,H5910/I5910,0)</f>
      </c>
      <c r="K5910" s="181" t="str">
        <f>1-EXP(-J5910)</f>
      </c>
      <c r="L5910" s="182" t="str">
        <f>IF(G5910=30,1,M5909)</f>
      </c>
      <c r="M5910" s="183" t="str">
        <f>L5910*(1-K5910)</f>
      </c>
    </row>
    <row r="5911">
      <c r="A5911" t="s">
        <v>167</v>
      </c>
      <c r="B5911" t="s">
        <v>289</v>
      </c>
      <c r="C5911" s="35" t="s">
        <v>458</v>
      </c>
      <c r="D5911" t="s">
        <v>530</v>
      </c>
      <c r="E5911" t="s">
        <v>548</v>
      </c>
      <c r="F5911" s="176" t="n">
        <v>2042</v>
      </c>
      <c r="G5911" s="177" t="n">
        <v>59</v>
      </c>
      <c r="H5911" s="178" t="n">
        <v>14486.1123564205</v>
      </c>
      <c r="I5911" s="179" t="n">
        <v>3814065.67440567</v>
      </c>
      <c r="J5911" s="180" t="str">
        <f>IF(I5911&gt;0,H5911/I5911,0)</f>
      </c>
      <c r="K5911" s="181" t="str">
        <f>1-EXP(-J5911)</f>
      </c>
      <c r="L5911" s="182" t="str">
        <f>IF(G5911=30,1,M5910)</f>
      </c>
      <c r="M5911" s="183" t="str">
        <f>L5911*(1-K5911)</f>
      </c>
    </row>
    <row r="5912">
      <c r="A5912" t="s">
        <v>167</v>
      </c>
      <c r="B5912" t="s">
        <v>289</v>
      </c>
      <c r="C5912" s="35" t="s">
        <v>458</v>
      </c>
      <c r="D5912" t="s">
        <v>530</v>
      </c>
      <c r="E5912" t="s">
        <v>548</v>
      </c>
      <c r="F5912" s="176" t="n">
        <v>2042</v>
      </c>
      <c r="G5912" s="177" t="n">
        <v>60</v>
      </c>
      <c r="H5912" s="178" t="n">
        <v>15120.3541819647</v>
      </c>
      <c r="I5912" s="179" t="n">
        <v>3735466.89331305</v>
      </c>
      <c r="J5912" s="180" t="str">
        <f>IF(I5912&gt;0,H5912/I5912,0)</f>
      </c>
      <c r="K5912" s="181" t="str">
        <f>1-EXP(-J5912)</f>
      </c>
      <c r="L5912" s="182" t="str">
        <f>IF(G5912=30,1,M5911)</f>
      </c>
      <c r="M5912" s="183" t="str">
        <f>L5912*(1-K5912)</f>
      </c>
    </row>
    <row r="5913">
      <c r="A5913" t="s">
        <v>167</v>
      </c>
      <c r="B5913" t="s">
        <v>289</v>
      </c>
      <c r="C5913" s="35" t="s">
        <v>458</v>
      </c>
      <c r="D5913" t="s">
        <v>530</v>
      </c>
      <c r="E5913" t="s">
        <v>548</v>
      </c>
      <c r="F5913" s="176" t="n">
        <v>2042</v>
      </c>
      <c r="G5913" s="177" t="n">
        <v>61</v>
      </c>
      <c r="H5913" s="178" t="n">
        <v>15821.9736702477</v>
      </c>
      <c r="I5913" s="179" t="n">
        <v>3649816.90200488</v>
      </c>
      <c r="J5913" s="180" t="str">
        <f>IF(I5913&gt;0,H5913/I5913,0)</f>
      </c>
      <c r="K5913" s="181" t="str">
        <f>1-EXP(-J5913)</f>
      </c>
      <c r="L5913" s="182" t="str">
        <f>IF(G5913=30,1,M5912)</f>
      </c>
      <c r="M5913" s="183" t="str">
        <f>L5913*(1-K5913)</f>
      </c>
    </row>
    <row r="5914">
      <c r="A5914" t="s">
        <v>167</v>
      </c>
      <c r="B5914" t="s">
        <v>289</v>
      </c>
      <c r="C5914" s="35" t="s">
        <v>458</v>
      </c>
      <c r="D5914" t="s">
        <v>530</v>
      </c>
      <c r="E5914" t="s">
        <v>548</v>
      </c>
      <c r="F5914" s="176" t="n">
        <v>2042</v>
      </c>
      <c r="G5914" s="177" t="n">
        <v>62</v>
      </c>
      <c r="H5914" s="178" t="n">
        <v>16685.8868712657</v>
      </c>
      <c r="I5914" s="179" t="n">
        <v>3567795.30683698</v>
      </c>
      <c r="J5914" s="180" t="str">
        <f>IF(I5914&gt;0,H5914/I5914,0)</f>
      </c>
      <c r="K5914" s="181" t="str">
        <f>1-EXP(-J5914)</f>
      </c>
      <c r="L5914" s="182" t="str">
        <f>IF(G5914=30,1,M5913)</f>
      </c>
      <c r="M5914" s="183" t="str">
        <f>L5914*(1-K5914)</f>
      </c>
    </row>
    <row r="5915">
      <c r="A5915" t="s">
        <v>167</v>
      </c>
      <c r="B5915" t="s">
        <v>289</v>
      </c>
      <c r="C5915" s="35" t="s">
        <v>458</v>
      </c>
      <c r="D5915" t="s">
        <v>530</v>
      </c>
      <c r="E5915" t="s">
        <v>548</v>
      </c>
      <c r="F5915" s="176" t="n">
        <v>2042</v>
      </c>
      <c r="G5915" s="177" t="n">
        <v>63</v>
      </c>
      <c r="H5915" s="178" t="n">
        <v>17554.2840808912</v>
      </c>
      <c r="I5915" s="179" t="n">
        <v>3471767.02391792</v>
      </c>
      <c r="J5915" s="180" t="str">
        <f>IF(I5915&gt;0,H5915/I5915,0)</f>
      </c>
      <c r="K5915" s="181" t="str">
        <f>1-EXP(-J5915)</f>
      </c>
      <c r="L5915" s="182" t="str">
        <f>IF(G5915=30,1,M5914)</f>
      </c>
      <c r="M5915" s="183" t="str">
        <f>L5915*(1-K5915)</f>
      </c>
    </row>
    <row r="5916">
      <c r="A5916" t="s">
        <v>167</v>
      </c>
      <c r="B5916" t="s">
        <v>289</v>
      </c>
      <c r="C5916" s="35" t="s">
        <v>458</v>
      </c>
      <c r="D5916" t="s">
        <v>530</v>
      </c>
      <c r="E5916" t="s">
        <v>548</v>
      </c>
      <c r="F5916" s="176" t="n">
        <v>2042</v>
      </c>
      <c r="G5916" s="177" t="n">
        <v>64</v>
      </c>
      <c r="H5916" s="178" t="n">
        <v>18633.75819695</v>
      </c>
      <c r="I5916" s="179" t="n">
        <v>3352788.81500017</v>
      </c>
      <c r="J5916" s="180" t="str">
        <f>IF(I5916&gt;0,H5916/I5916,0)</f>
      </c>
      <c r="K5916" s="181" t="str">
        <f>1-EXP(-J5916)</f>
      </c>
      <c r="L5916" s="182" t="str">
        <f>IF(G5916=30,1,M5915)</f>
      </c>
      <c r="M5916" s="183" t="str">
        <f>L5916*(1-K5916)</f>
      </c>
    </row>
    <row r="5917">
      <c r="A5917" t="s">
        <v>167</v>
      </c>
      <c r="B5917" t="s">
        <v>289</v>
      </c>
      <c r="C5917" s="35" t="s">
        <v>458</v>
      </c>
      <c r="D5917" t="s">
        <v>530</v>
      </c>
      <c r="E5917" t="s">
        <v>548</v>
      </c>
      <c r="F5917" s="176" t="n">
        <v>2042</v>
      </c>
      <c r="G5917" s="177" t="n">
        <v>65</v>
      </c>
      <c r="H5917" s="178" t="n">
        <v>19638.5488316845</v>
      </c>
      <c r="I5917" s="179" t="n">
        <v>3236398.01974631</v>
      </c>
      <c r="J5917" s="180" t="str">
        <f>IF(I5917&gt;0,H5917/I5917,0)</f>
      </c>
      <c r="K5917" s="181" t="str">
        <f>1-EXP(-J5917)</f>
      </c>
      <c r="L5917" s="182" t="str">
        <f>IF(G5917=30,1,M5916)</f>
      </c>
      <c r="M5917" s="183" t="str">
        <f>L5917*(1-K5917)</f>
      </c>
    </row>
    <row r="5918">
      <c r="A5918" t="s">
        <v>167</v>
      </c>
      <c r="B5918" t="s">
        <v>289</v>
      </c>
      <c r="C5918" s="35" t="s">
        <v>458</v>
      </c>
      <c r="D5918" t="s">
        <v>530</v>
      </c>
      <c r="E5918" t="s">
        <v>548</v>
      </c>
      <c r="F5918" s="176" t="n">
        <v>2042</v>
      </c>
      <c r="G5918" s="177" t="n">
        <v>66</v>
      </c>
      <c r="H5918" s="178" t="n">
        <v>20072.7974638114</v>
      </c>
      <c r="I5918" s="179" t="n">
        <v>3131295.22287607</v>
      </c>
      <c r="J5918" s="180" t="str">
        <f>IF(I5918&gt;0,H5918/I5918,0)</f>
      </c>
      <c r="K5918" s="181" t="str">
        <f>1-EXP(-J5918)</f>
      </c>
      <c r="L5918" s="182" t="str">
        <f>IF(G5918=30,1,M5917)</f>
      </c>
      <c r="M5918" s="183" t="str">
        <f>L5918*(1-K5918)</f>
      </c>
    </row>
    <row r="5919">
      <c r="A5919" t="s">
        <v>167</v>
      </c>
      <c r="B5919" t="s">
        <v>289</v>
      </c>
      <c r="C5919" s="35" t="s">
        <v>458</v>
      </c>
      <c r="D5919" t="s">
        <v>530</v>
      </c>
      <c r="E5919" t="s">
        <v>548</v>
      </c>
      <c r="F5919" s="176" t="n">
        <v>2042</v>
      </c>
      <c r="G5919" s="177" t="n">
        <v>67</v>
      </c>
      <c r="H5919" s="178" t="n">
        <v>21061.0567462124</v>
      </c>
      <c r="I5919" s="179" t="n">
        <v>3013483.23722696</v>
      </c>
      <c r="J5919" s="180" t="str">
        <f>IF(I5919&gt;0,H5919/I5919,0)</f>
      </c>
      <c r="K5919" s="181" t="str">
        <f>1-EXP(-J5919)</f>
      </c>
      <c r="L5919" s="182" t="str">
        <f>IF(G5919=30,1,M5918)</f>
      </c>
      <c r="M5919" s="183" t="str">
        <f>L5919*(1-K5919)</f>
      </c>
    </row>
    <row r="5920">
      <c r="A5920" t="s">
        <v>167</v>
      </c>
      <c r="B5920" t="s">
        <v>289</v>
      </c>
      <c r="C5920" s="35" t="s">
        <v>458</v>
      </c>
      <c r="D5920" t="s">
        <v>530</v>
      </c>
      <c r="E5920" t="s">
        <v>548</v>
      </c>
      <c r="F5920" s="176" t="n">
        <v>2042</v>
      </c>
      <c r="G5920" s="177" t="n">
        <v>68</v>
      </c>
      <c r="H5920" s="178" t="n">
        <v>22068.4185991221</v>
      </c>
      <c r="I5920" s="179" t="n">
        <v>2906732.05302629</v>
      </c>
      <c r="J5920" s="180" t="str">
        <f>IF(I5920&gt;0,H5920/I5920,0)</f>
      </c>
      <c r="K5920" s="181" t="str">
        <f>1-EXP(-J5920)</f>
      </c>
      <c r="L5920" s="182" t="str">
        <f>IF(G5920=30,1,M5919)</f>
      </c>
      <c r="M5920" s="183" t="str">
        <f>L5920*(1-K5920)</f>
      </c>
    </row>
    <row r="5921">
      <c r="A5921" t="s">
        <v>167</v>
      </c>
      <c r="B5921" t="s">
        <v>289</v>
      </c>
      <c r="C5921" s="35" t="s">
        <v>458</v>
      </c>
      <c r="D5921" t="s">
        <v>530</v>
      </c>
      <c r="E5921" t="s">
        <v>548</v>
      </c>
      <c r="F5921" s="176" t="n">
        <v>2042</v>
      </c>
      <c r="G5921" s="177" t="n">
        <v>69</v>
      </c>
      <c r="H5921" s="178" t="n">
        <v>22437.6339258611</v>
      </c>
      <c r="I5921" s="179" t="n">
        <v>2798685.4021932</v>
      </c>
      <c r="J5921" s="180" t="str">
        <f>IF(I5921&gt;0,H5921/I5921,0)</f>
      </c>
      <c r="K5921" s="181" t="str">
        <f>1-EXP(-J5921)</f>
      </c>
      <c r="L5921" s="182" t="str">
        <f>IF(G5921=30,1,M5920)</f>
      </c>
      <c r="M5921" s="183" t="str">
        <f>L5921*(1-K5921)</f>
      </c>
    </row>
    <row r="5922">
      <c r="A5922" t="s">
        <v>167</v>
      </c>
      <c r="B5922" t="s">
        <v>289</v>
      </c>
      <c r="C5922" s="35" t="s">
        <v>458</v>
      </c>
      <c r="D5922" t="s">
        <v>530</v>
      </c>
      <c r="E5922" t="s">
        <v>548</v>
      </c>
      <c r="F5922" s="176" t="n">
        <v>2043</v>
      </c>
      <c r="G5922" s="177" t="n">
        <v>30</v>
      </c>
      <c r="H5922" s="178" t="n">
        <v>719.636095412945</v>
      </c>
      <c r="I5922" s="179" t="n">
        <v>4831991.58466939</v>
      </c>
      <c r="J5922" s="180" t="str">
        <f>IF(I5922&gt;0,H5922/I5922,0)</f>
      </c>
      <c r="K5922" s="181" t="str">
        <f>1-EXP(-J5922)</f>
      </c>
      <c r="L5922" s="182" t="str">
        <f>IF(G5922=30,1,M5921)</f>
      </c>
      <c r="M5922" s="183" t="str">
        <f>L5922*(1-K5922)</f>
      </c>
    </row>
    <row r="5923">
      <c r="A5923" t="s">
        <v>167</v>
      </c>
      <c r="B5923" t="s">
        <v>289</v>
      </c>
      <c r="C5923" s="35" t="s">
        <v>458</v>
      </c>
      <c r="D5923" t="s">
        <v>530</v>
      </c>
      <c r="E5923" t="s">
        <v>548</v>
      </c>
      <c r="F5923" s="176" t="n">
        <v>2043</v>
      </c>
      <c r="G5923" s="177" t="n">
        <v>31</v>
      </c>
      <c r="H5923" s="178" t="n">
        <v>1034.5788882081</v>
      </c>
      <c r="I5923" s="179" t="n">
        <v>4875707.39942266</v>
      </c>
      <c r="J5923" s="180" t="str">
        <f>IF(I5923&gt;0,H5923/I5923,0)</f>
      </c>
      <c r="K5923" s="181" t="str">
        <f>1-EXP(-J5923)</f>
      </c>
      <c r="L5923" s="182" t="str">
        <f>IF(G5923=30,1,M5922)</f>
      </c>
      <c r="M5923" s="183" t="str">
        <f>L5923*(1-K5923)</f>
      </c>
    </row>
    <row r="5924">
      <c r="A5924" t="s">
        <v>167</v>
      </c>
      <c r="B5924" t="s">
        <v>289</v>
      </c>
      <c r="C5924" s="35" t="s">
        <v>458</v>
      </c>
      <c r="D5924" t="s">
        <v>530</v>
      </c>
      <c r="E5924" t="s">
        <v>548</v>
      </c>
      <c r="F5924" s="176" t="n">
        <v>2043</v>
      </c>
      <c r="G5924" s="177" t="n">
        <v>32</v>
      </c>
      <c r="H5924" s="178" t="n">
        <v>1061.11483343226</v>
      </c>
      <c r="I5924" s="179" t="n">
        <v>4796266.66442253</v>
      </c>
      <c r="J5924" s="180" t="str">
        <f>IF(I5924&gt;0,H5924/I5924,0)</f>
      </c>
      <c r="K5924" s="181" t="str">
        <f>1-EXP(-J5924)</f>
      </c>
      <c r="L5924" s="182" t="str">
        <f>IF(G5924=30,1,M5923)</f>
      </c>
      <c r="M5924" s="183" t="str">
        <f>L5924*(1-K5924)</f>
      </c>
    </row>
    <row r="5925">
      <c r="A5925" t="s">
        <v>167</v>
      </c>
      <c r="B5925" t="s">
        <v>289</v>
      </c>
      <c r="C5925" s="35" t="s">
        <v>458</v>
      </c>
      <c r="D5925" t="s">
        <v>530</v>
      </c>
      <c r="E5925" t="s">
        <v>548</v>
      </c>
      <c r="F5925" s="176" t="n">
        <v>2043</v>
      </c>
      <c r="G5925" s="177" t="n">
        <v>33</v>
      </c>
      <c r="H5925" s="178" t="n">
        <v>1097.3199748418</v>
      </c>
      <c r="I5925" s="179" t="n">
        <v>4695306.02002968</v>
      </c>
      <c r="J5925" s="180" t="str">
        <f>IF(I5925&gt;0,H5925/I5925,0)</f>
      </c>
      <c r="K5925" s="181" t="str">
        <f>1-EXP(-J5925)</f>
      </c>
      <c r="L5925" s="182" t="str">
        <f>IF(G5925=30,1,M5924)</f>
      </c>
      <c r="M5925" s="183" t="str">
        <f>L5925*(1-K5925)</f>
      </c>
    </row>
    <row r="5926">
      <c r="A5926" t="s">
        <v>167</v>
      </c>
      <c r="B5926" t="s">
        <v>289</v>
      </c>
      <c r="C5926" s="35" t="s">
        <v>458</v>
      </c>
      <c r="D5926" t="s">
        <v>530</v>
      </c>
      <c r="E5926" t="s">
        <v>548</v>
      </c>
      <c r="F5926" s="176" t="n">
        <v>2043</v>
      </c>
      <c r="G5926" s="177" t="n">
        <v>34</v>
      </c>
      <c r="H5926" s="178" t="n">
        <v>1147.40923357418</v>
      </c>
      <c r="I5926" s="179" t="n">
        <v>4638656.1832085</v>
      </c>
      <c r="J5926" s="180" t="str">
        <f>IF(I5926&gt;0,H5926/I5926,0)</f>
      </c>
      <c r="K5926" s="181" t="str">
        <f>1-EXP(-J5926)</f>
      </c>
      <c r="L5926" s="182" t="str">
        <f>IF(G5926=30,1,M5925)</f>
      </c>
      <c r="M5926" s="183" t="str">
        <f>L5926*(1-K5926)</f>
      </c>
    </row>
    <row r="5927">
      <c r="A5927" t="s">
        <v>167</v>
      </c>
      <c r="B5927" t="s">
        <v>289</v>
      </c>
      <c r="C5927" s="35" t="s">
        <v>458</v>
      </c>
      <c r="D5927" t="s">
        <v>530</v>
      </c>
      <c r="E5927" t="s">
        <v>548</v>
      </c>
      <c r="F5927" s="176" t="n">
        <v>2043</v>
      </c>
      <c r="G5927" s="177" t="n">
        <v>35</v>
      </c>
      <c r="H5927" s="178" t="n">
        <v>1231.16043219438</v>
      </c>
      <c r="I5927" s="179" t="n">
        <v>4630566.69887832</v>
      </c>
      <c r="J5927" s="180" t="str">
        <f>IF(I5927&gt;0,H5927/I5927,0)</f>
      </c>
      <c r="K5927" s="181" t="str">
        <f>1-EXP(-J5927)</f>
      </c>
      <c r="L5927" s="182" t="str">
        <f>IF(G5927=30,1,M5926)</f>
      </c>
      <c r="M5927" s="183" t="str">
        <f>L5927*(1-K5927)</f>
      </c>
    </row>
    <row r="5928">
      <c r="A5928" t="s">
        <v>167</v>
      </c>
      <c r="B5928" t="s">
        <v>289</v>
      </c>
      <c r="C5928" s="35" t="s">
        <v>458</v>
      </c>
      <c r="D5928" t="s">
        <v>530</v>
      </c>
      <c r="E5928" t="s">
        <v>548</v>
      </c>
      <c r="F5928" s="176" t="n">
        <v>2043</v>
      </c>
      <c r="G5928" s="177" t="n">
        <v>36</v>
      </c>
      <c r="H5928" s="178" t="n">
        <v>1562.3060193262</v>
      </c>
      <c r="I5928" s="179" t="n">
        <v>4602370.54514229</v>
      </c>
      <c r="J5928" s="180" t="str">
        <f>IF(I5928&gt;0,H5928/I5928,0)</f>
      </c>
      <c r="K5928" s="181" t="str">
        <f>1-EXP(-J5928)</f>
      </c>
      <c r="L5928" s="182" t="str">
        <f>IF(G5928=30,1,M5927)</f>
      </c>
      <c r="M5928" s="183" t="str">
        <f>L5928*(1-K5928)</f>
      </c>
    </row>
    <row r="5929">
      <c r="A5929" t="s">
        <v>167</v>
      </c>
      <c r="B5929" t="s">
        <v>289</v>
      </c>
      <c r="C5929" s="35" t="s">
        <v>458</v>
      </c>
      <c r="D5929" t="s">
        <v>530</v>
      </c>
      <c r="E5929" t="s">
        <v>548</v>
      </c>
      <c r="F5929" s="176" t="n">
        <v>2043</v>
      </c>
      <c r="G5929" s="177" t="n">
        <v>37</v>
      </c>
      <c r="H5929" s="178" t="n">
        <v>1674.68622794895</v>
      </c>
      <c r="I5929" s="179" t="n">
        <v>4530667.60165855</v>
      </c>
      <c r="J5929" s="180" t="str">
        <f>IF(I5929&gt;0,H5929/I5929,0)</f>
      </c>
      <c r="K5929" s="181" t="str">
        <f>1-EXP(-J5929)</f>
      </c>
      <c r="L5929" s="182" t="str">
        <f>IF(G5929=30,1,M5928)</f>
      </c>
      <c r="M5929" s="183" t="str">
        <f>L5929*(1-K5929)</f>
      </c>
    </row>
    <row r="5930">
      <c r="A5930" t="s">
        <v>167</v>
      </c>
      <c r="B5930" t="s">
        <v>289</v>
      </c>
      <c r="C5930" s="35" t="s">
        <v>458</v>
      </c>
      <c r="D5930" t="s">
        <v>530</v>
      </c>
      <c r="E5930" t="s">
        <v>548</v>
      </c>
      <c r="F5930" s="176" t="n">
        <v>2043</v>
      </c>
      <c r="G5930" s="177" t="n">
        <v>38</v>
      </c>
      <c r="H5930" s="178" t="n">
        <v>1797.3769592666</v>
      </c>
      <c r="I5930" s="179" t="n">
        <v>4436139.00110321</v>
      </c>
      <c r="J5930" s="180" t="str">
        <f>IF(I5930&gt;0,H5930/I5930,0)</f>
      </c>
      <c r="K5930" s="181" t="str">
        <f>1-EXP(-J5930)</f>
      </c>
      <c r="L5930" s="182" t="str">
        <f>IF(G5930=30,1,M5929)</f>
      </c>
      <c r="M5930" s="183" t="str">
        <f>L5930*(1-K5930)</f>
      </c>
    </row>
    <row r="5931">
      <c r="A5931" t="s">
        <v>167</v>
      </c>
      <c r="B5931" t="s">
        <v>289</v>
      </c>
      <c r="C5931" s="35" t="s">
        <v>458</v>
      </c>
      <c r="D5931" t="s">
        <v>530</v>
      </c>
      <c r="E5931" t="s">
        <v>548</v>
      </c>
      <c r="F5931" s="176" t="n">
        <v>2043</v>
      </c>
      <c r="G5931" s="177" t="n">
        <v>39</v>
      </c>
      <c r="H5931" s="178" t="n">
        <v>1880.99973521275</v>
      </c>
      <c r="I5931" s="179" t="n">
        <v>4337857.78952653</v>
      </c>
      <c r="J5931" s="180" t="str">
        <f>IF(I5931&gt;0,H5931/I5931,0)</f>
      </c>
      <c r="K5931" s="181" t="str">
        <f>1-EXP(-J5931)</f>
      </c>
      <c r="L5931" s="182" t="str">
        <f>IF(G5931=30,1,M5930)</f>
      </c>
      <c r="M5931" s="183" t="str">
        <f>L5931*(1-K5931)</f>
      </c>
    </row>
    <row r="5932">
      <c r="A5932" t="s">
        <v>167</v>
      </c>
      <c r="B5932" t="s">
        <v>289</v>
      </c>
      <c r="C5932" s="35" t="s">
        <v>458</v>
      </c>
      <c r="D5932" t="s">
        <v>530</v>
      </c>
      <c r="E5932" t="s">
        <v>548</v>
      </c>
      <c r="F5932" s="176" t="n">
        <v>2043</v>
      </c>
      <c r="G5932" s="177" t="n">
        <v>40</v>
      </c>
      <c r="H5932" s="178" t="n">
        <v>2062.10959427976</v>
      </c>
      <c r="I5932" s="179" t="n">
        <v>4293079.37100065</v>
      </c>
      <c r="J5932" s="180" t="str">
        <f>IF(I5932&gt;0,H5932/I5932,0)</f>
      </c>
      <c r="K5932" s="181" t="str">
        <f>1-EXP(-J5932)</f>
      </c>
      <c r="L5932" s="182" t="str">
        <f>IF(G5932=30,1,M5931)</f>
      </c>
      <c r="M5932" s="183" t="str">
        <f>L5932*(1-K5932)</f>
      </c>
    </row>
    <row r="5933">
      <c r="A5933" t="s">
        <v>167</v>
      </c>
      <c r="B5933" t="s">
        <v>289</v>
      </c>
      <c r="C5933" s="35" t="s">
        <v>458</v>
      </c>
      <c r="D5933" t="s">
        <v>530</v>
      </c>
      <c r="E5933" t="s">
        <v>548</v>
      </c>
      <c r="F5933" s="176" t="n">
        <v>2043</v>
      </c>
      <c r="G5933" s="177" t="n">
        <v>41</v>
      </c>
      <c r="H5933" s="178" t="n">
        <v>2686.26835523673</v>
      </c>
      <c r="I5933" s="179" t="n">
        <v>4270540.49126541</v>
      </c>
      <c r="J5933" s="180" t="str">
        <f>IF(I5933&gt;0,H5933/I5933,0)</f>
      </c>
      <c r="K5933" s="181" t="str">
        <f>1-EXP(-J5933)</f>
      </c>
      <c r="L5933" s="182" t="str">
        <f>IF(G5933=30,1,M5932)</f>
      </c>
      <c r="M5933" s="183" t="str">
        <f>L5933*(1-K5933)</f>
      </c>
    </row>
    <row r="5934">
      <c r="A5934" t="s">
        <v>167</v>
      </c>
      <c r="B5934" t="s">
        <v>289</v>
      </c>
      <c r="C5934" s="35" t="s">
        <v>458</v>
      </c>
      <c r="D5934" t="s">
        <v>530</v>
      </c>
      <c r="E5934" t="s">
        <v>548</v>
      </c>
      <c r="F5934" s="176" t="n">
        <v>2043</v>
      </c>
      <c r="G5934" s="177" t="n">
        <v>42</v>
      </c>
      <c r="H5934" s="178" t="n">
        <v>2991.07331976935</v>
      </c>
      <c r="I5934" s="179" t="n">
        <v>4247934.27478031</v>
      </c>
      <c r="J5934" s="180" t="str">
        <f>IF(I5934&gt;0,H5934/I5934,0)</f>
      </c>
      <c r="K5934" s="181" t="str">
        <f>1-EXP(-J5934)</f>
      </c>
      <c r="L5934" s="182" t="str">
        <f>IF(G5934=30,1,M5933)</f>
      </c>
      <c r="M5934" s="183" t="str">
        <f>L5934*(1-K5934)</f>
      </c>
    </row>
    <row r="5935">
      <c r="A5935" t="s">
        <v>167</v>
      </c>
      <c r="B5935" t="s">
        <v>289</v>
      </c>
      <c r="C5935" s="35" t="s">
        <v>458</v>
      </c>
      <c r="D5935" t="s">
        <v>530</v>
      </c>
      <c r="E5935" t="s">
        <v>548</v>
      </c>
      <c r="F5935" s="176" t="n">
        <v>2043</v>
      </c>
      <c r="G5935" s="177" t="n">
        <v>43</v>
      </c>
      <c r="H5935" s="178" t="n">
        <v>3360.33996942318</v>
      </c>
      <c r="I5935" s="179" t="n">
        <v>4244220.80418092</v>
      </c>
      <c r="J5935" s="180" t="str">
        <f>IF(I5935&gt;0,H5935/I5935,0)</f>
      </c>
      <c r="K5935" s="181" t="str">
        <f>1-EXP(-J5935)</f>
      </c>
      <c r="L5935" s="182" t="str">
        <f>IF(G5935=30,1,M5934)</f>
      </c>
      <c r="M5935" s="183" t="str">
        <f>L5935*(1-K5935)</f>
      </c>
    </row>
    <row r="5936">
      <c r="A5936" t="s">
        <v>167</v>
      </c>
      <c r="B5936" t="s">
        <v>289</v>
      </c>
      <c r="C5936" s="35" t="s">
        <v>458</v>
      </c>
      <c r="D5936" t="s">
        <v>530</v>
      </c>
      <c r="E5936" t="s">
        <v>548</v>
      </c>
      <c r="F5936" s="176" t="n">
        <v>2043</v>
      </c>
      <c r="G5936" s="177" t="n">
        <v>44</v>
      </c>
      <c r="H5936" s="178" t="n">
        <v>3594.57866810001</v>
      </c>
      <c r="I5936" s="179" t="n">
        <v>4277885.33960263</v>
      </c>
      <c r="J5936" s="180" t="str">
        <f>IF(I5936&gt;0,H5936/I5936,0)</f>
      </c>
      <c r="K5936" s="181" t="str">
        <f>1-EXP(-J5936)</f>
      </c>
      <c r="L5936" s="182" t="str">
        <f>IF(G5936=30,1,M5935)</f>
      </c>
      <c r="M5936" s="183" t="str">
        <f>L5936*(1-K5936)</f>
      </c>
    </row>
    <row r="5937">
      <c r="A5937" t="s">
        <v>167</v>
      </c>
      <c r="B5937" t="s">
        <v>289</v>
      </c>
      <c r="C5937" s="35" t="s">
        <v>458</v>
      </c>
      <c r="D5937" t="s">
        <v>530</v>
      </c>
      <c r="E5937" t="s">
        <v>548</v>
      </c>
      <c r="F5937" s="176" t="n">
        <v>2043</v>
      </c>
      <c r="G5937" s="177" t="n">
        <v>45</v>
      </c>
      <c r="H5937" s="178" t="n">
        <v>3927.56630722756</v>
      </c>
      <c r="I5937" s="179" t="n">
        <v>4313578.2538027</v>
      </c>
      <c r="J5937" s="180" t="str">
        <f>IF(I5937&gt;0,H5937/I5937,0)</f>
      </c>
      <c r="K5937" s="181" t="str">
        <f>1-EXP(-J5937)</f>
      </c>
      <c r="L5937" s="182" t="str">
        <f>IF(G5937=30,1,M5936)</f>
      </c>
      <c r="M5937" s="183" t="str">
        <f>L5937*(1-K5937)</f>
      </c>
    </row>
    <row r="5938">
      <c r="A5938" t="s">
        <v>167</v>
      </c>
      <c r="B5938" t="s">
        <v>289</v>
      </c>
      <c r="C5938" s="35" t="s">
        <v>458</v>
      </c>
      <c r="D5938" t="s">
        <v>530</v>
      </c>
      <c r="E5938" t="s">
        <v>548</v>
      </c>
      <c r="F5938" s="176" t="n">
        <v>2043</v>
      </c>
      <c r="G5938" s="177" t="n">
        <v>46</v>
      </c>
      <c r="H5938" s="178" t="n">
        <v>4884.88153694379</v>
      </c>
      <c r="I5938" s="179" t="n">
        <v>4303223.35397684</v>
      </c>
      <c r="J5938" s="180" t="str">
        <f>IF(I5938&gt;0,H5938/I5938,0)</f>
      </c>
      <c r="K5938" s="181" t="str">
        <f>1-EXP(-J5938)</f>
      </c>
      <c r="L5938" s="182" t="str">
        <f>IF(G5938=30,1,M5937)</f>
      </c>
      <c r="M5938" s="183" t="str">
        <f>L5938*(1-K5938)</f>
      </c>
    </row>
    <row r="5939">
      <c r="A5939" t="s">
        <v>167</v>
      </c>
      <c r="B5939" t="s">
        <v>289</v>
      </c>
      <c r="C5939" s="35" t="s">
        <v>458</v>
      </c>
      <c r="D5939" t="s">
        <v>530</v>
      </c>
      <c r="E5939" t="s">
        <v>548</v>
      </c>
      <c r="F5939" s="176" t="n">
        <v>2043</v>
      </c>
      <c r="G5939" s="177" t="n">
        <v>47</v>
      </c>
      <c r="H5939" s="178" t="n">
        <v>5278.89291710667</v>
      </c>
      <c r="I5939" s="179" t="n">
        <v>4234861.95586053</v>
      </c>
      <c r="J5939" s="180" t="str">
        <f>IF(I5939&gt;0,H5939/I5939,0)</f>
      </c>
      <c r="K5939" s="181" t="str">
        <f>1-EXP(-J5939)</f>
      </c>
      <c r="L5939" s="182" t="str">
        <f>IF(G5939=30,1,M5938)</f>
      </c>
      <c r="M5939" s="183" t="str">
        <f>L5939*(1-K5939)</f>
      </c>
    </row>
    <row r="5940">
      <c r="A5940" t="s">
        <v>167</v>
      </c>
      <c r="B5940" t="s">
        <v>289</v>
      </c>
      <c r="C5940" s="35" t="s">
        <v>458</v>
      </c>
      <c r="D5940" t="s">
        <v>530</v>
      </c>
      <c r="E5940" t="s">
        <v>548</v>
      </c>
      <c r="F5940" s="176" t="n">
        <v>2043</v>
      </c>
      <c r="G5940" s="177" t="n">
        <v>48</v>
      </c>
      <c r="H5940" s="178" t="n">
        <v>5739.39927695861</v>
      </c>
      <c r="I5940" s="179" t="n">
        <v>4163859.61792106</v>
      </c>
      <c r="J5940" s="180" t="str">
        <f>IF(I5940&gt;0,H5940/I5940,0)</f>
      </c>
      <c r="K5940" s="181" t="str">
        <f>1-EXP(-J5940)</f>
      </c>
      <c r="L5940" s="182" t="str">
        <f>IF(G5940=30,1,M5939)</f>
      </c>
      <c r="M5940" s="183" t="str">
        <f>L5940*(1-K5940)</f>
      </c>
    </row>
    <row r="5941">
      <c r="A5941" t="s">
        <v>167</v>
      </c>
      <c r="B5941" t="s">
        <v>289</v>
      </c>
      <c r="C5941" s="35" t="s">
        <v>458</v>
      </c>
      <c r="D5941" t="s">
        <v>530</v>
      </c>
      <c r="E5941" t="s">
        <v>548</v>
      </c>
      <c r="F5941" s="176" t="n">
        <v>2043</v>
      </c>
      <c r="G5941" s="177" t="n">
        <v>49</v>
      </c>
      <c r="H5941" s="178" t="n">
        <v>6105.86898372329</v>
      </c>
      <c r="I5941" s="179" t="n">
        <v>4101164.87428525</v>
      </c>
      <c r="J5941" s="180" t="str">
        <f>IF(I5941&gt;0,H5941/I5941,0)</f>
      </c>
      <c r="K5941" s="181" t="str">
        <f>1-EXP(-J5941)</f>
      </c>
      <c r="L5941" s="182" t="str">
        <f>IF(G5941=30,1,M5940)</f>
      </c>
      <c r="M5941" s="183" t="str">
        <f>L5941*(1-K5941)</f>
      </c>
    </row>
    <row r="5942">
      <c r="A5942" t="s">
        <v>167</v>
      </c>
      <c r="B5942" t="s">
        <v>289</v>
      </c>
      <c r="C5942" s="35" t="s">
        <v>458</v>
      </c>
      <c r="D5942" t="s">
        <v>530</v>
      </c>
      <c r="E5942" t="s">
        <v>548</v>
      </c>
      <c r="F5942" s="176" t="n">
        <v>2043</v>
      </c>
      <c r="G5942" s="177" t="n">
        <v>50</v>
      </c>
      <c r="H5942" s="178" t="n">
        <v>6547.67248110288</v>
      </c>
      <c r="I5942" s="179" t="n">
        <v>4040117.6012894</v>
      </c>
      <c r="J5942" s="180" t="str">
        <f>IF(I5942&gt;0,H5942/I5942,0)</f>
      </c>
      <c r="K5942" s="181" t="str">
        <f>1-EXP(-J5942)</f>
      </c>
      <c r="L5942" s="182" t="str">
        <f>IF(G5942=30,1,M5941)</f>
      </c>
      <c r="M5942" s="183" t="str">
        <f>L5942*(1-K5942)</f>
      </c>
    </row>
    <row r="5943">
      <c r="A5943" t="s">
        <v>167</v>
      </c>
      <c r="B5943" t="s">
        <v>289</v>
      </c>
      <c r="C5943" s="35" t="s">
        <v>458</v>
      </c>
      <c r="D5943" t="s">
        <v>530</v>
      </c>
      <c r="E5943" t="s">
        <v>548</v>
      </c>
      <c r="F5943" s="176" t="n">
        <v>2043</v>
      </c>
      <c r="G5943" s="177" t="n">
        <v>51</v>
      </c>
      <c r="H5943" s="178" t="n">
        <v>7377.05468178889</v>
      </c>
      <c r="I5943" s="179" t="n">
        <v>4011967.5318542</v>
      </c>
      <c r="J5943" s="180" t="str">
        <f>IF(I5943&gt;0,H5943/I5943,0)</f>
      </c>
      <c r="K5943" s="181" t="str">
        <f>1-EXP(-J5943)</f>
      </c>
      <c r="L5943" s="182" t="str">
        <f>IF(G5943=30,1,M5942)</f>
      </c>
      <c r="M5943" s="183" t="str">
        <f>L5943*(1-K5943)</f>
      </c>
    </row>
    <row r="5944">
      <c r="A5944" t="s">
        <v>167</v>
      </c>
      <c r="B5944" t="s">
        <v>289</v>
      </c>
      <c r="C5944" s="35" t="s">
        <v>458</v>
      </c>
      <c r="D5944" t="s">
        <v>530</v>
      </c>
      <c r="E5944" t="s">
        <v>548</v>
      </c>
      <c r="F5944" s="176" t="n">
        <v>2043</v>
      </c>
      <c r="G5944" s="177" t="n">
        <v>52</v>
      </c>
      <c r="H5944" s="178" t="n">
        <v>7971.16248608073</v>
      </c>
      <c r="I5944" s="179" t="n">
        <v>3977243.48825376</v>
      </c>
      <c r="J5944" s="180" t="str">
        <f>IF(I5944&gt;0,H5944/I5944,0)</f>
      </c>
      <c r="K5944" s="181" t="str">
        <f>1-EXP(-J5944)</f>
      </c>
      <c r="L5944" s="182" t="str">
        <f>IF(G5944=30,1,M5943)</f>
      </c>
      <c r="M5944" s="183" t="str">
        <f>L5944*(1-K5944)</f>
      </c>
    </row>
    <row r="5945">
      <c r="A5945" t="s">
        <v>167</v>
      </c>
      <c r="B5945" t="s">
        <v>289</v>
      </c>
      <c r="C5945" s="35" t="s">
        <v>458</v>
      </c>
      <c r="D5945" t="s">
        <v>530</v>
      </c>
      <c r="E5945" t="s">
        <v>548</v>
      </c>
      <c r="F5945" s="176" t="n">
        <v>2043</v>
      </c>
      <c r="G5945" s="177" t="n">
        <v>53</v>
      </c>
      <c r="H5945" s="178" t="n">
        <v>8611.79766039455</v>
      </c>
      <c r="I5945" s="179" t="n">
        <v>3944749.84581025</v>
      </c>
      <c r="J5945" s="180" t="str">
        <f>IF(I5945&gt;0,H5945/I5945,0)</f>
      </c>
      <c r="K5945" s="181" t="str">
        <f>1-EXP(-J5945)</f>
      </c>
      <c r="L5945" s="182" t="str">
        <f>IF(G5945=30,1,M5944)</f>
      </c>
      <c r="M5945" s="183" t="str">
        <f>L5945*(1-K5945)</f>
      </c>
    </row>
    <row r="5946">
      <c r="A5946" t="s">
        <v>167</v>
      </c>
      <c r="B5946" t="s">
        <v>289</v>
      </c>
      <c r="C5946" s="35" t="s">
        <v>458</v>
      </c>
      <c r="D5946" t="s">
        <v>530</v>
      </c>
      <c r="E5946" t="s">
        <v>548</v>
      </c>
      <c r="F5946" s="176" t="n">
        <v>2043</v>
      </c>
      <c r="G5946" s="177" t="n">
        <v>54</v>
      </c>
      <c r="H5946" s="178" t="n">
        <v>9428.28131509395</v>
      </c>
      <c r="I5946" s="179" t="n">
        <v>3932737.69743538</v>
      </c>
      <c r="J5946" s="180" t="str">
        <f>IF(I5946&gt;0,H5946/I5946,0)</f>
      </c>
      <c r="K5946" s="181" t="str">
        <f>1-EXP(-J5946)</f>
      </c>
      <c r="L5946" s="182" t="str">
        <f>IF(G5946=30,1,M5945)</f>
      </c>
      <c r="M5946" s="183" t="str">
        <f>L5946*(1-K5946)</f>
      </c>
    </row>
    <row r="5947">
      <c r="A5947" t="s">
        <v>167</v>
      </c>
      <c r="B5947" t="s">
        <v>289</v>
      </c>
      <c r="C5947" s="35" t="s">
        <v>458</v>
      </c>
      <c r="D5947" t="s">
        <v>530</v>
      </c>
      <c r="E5947" t="s">
        <v>548</v>
      </c>
      <c r="F5947" s="176" t="n">
        <v>2043</v>
      </c>
      <c r="G5947" s="177" t="n">
        <v>55</v>
      </c>
      <c r="H5947" s="178" t="n">
        <v>10282.4282828573</v>
      </c>
      <c r="I5947" s="179" t="n">
        <v>3874772.87174971</v>
      </c>
      <c r="J5947" s="180" t="str">
        <f>IF(I5947&gt;0,H5947/I5947,0)</f>
      </c>
      <c r="K5947" s="181" t="str">
        <f>1-EXP(-J5947)</f>
      </c>
      <c r="L5947" s="182" t="str">
        <f>IF(G5947=30,1,M5946)</f>
      </c>
      <c r="M5947" s="183" t="str">
        <f>L5947*(1-K5947)</f>
      </c>
    </row>
    <row r="5948">
      <c r="A5948" t="s">
        <v>167</v>
      </c>
      <c r="B5948" t="s">
        <v>289</v>
      </c>
      <c r="C5948" s="35" t="s">
        <v>458</v>
      </c>
      <c r="D5948" t="s">
        <v>530</v>
      </c>
      <c r="E5948" t="s">
        <v>548</v>
      </c>
      <c r="F5948" s="176" t="n">
        <v>2043</v>
      </c>
      <c r="G5948" s="177" t="n">
        <v>56</v>
      </c>
      <c r="H5948" s="178" t="n">
        <v>11061.533301697</v>
      </c>
      <c r="I5948" s="179" t="n">
        <v>3807375.37192126</v>
      </c>
      <c r="J5948" s="180" t="str">
        <f>IF(I5948&gt;0,H5948/I5948,0)</f>
      </c>
      <c r="K5948" s="181" t="str">
        <f>1-EXP(-J5948)</f>
      </c>
      <c r="L5948" s="182" t="str">
        <f>IF(G5948=30,1,M5947)</f>
      </c>
      <c r="M5948" s="183" t="str">
        <f>L5948*(1-K5948)</f>
      </c>
    </row>
    <row r="5949">
      <c r="A5949" t="s">
        <v>167</v>
      </c>
      <c r="B5949" t="s">
        <v>289</v>
      </c>
      <c r="C5949" s="35" t="s">
        <v>458</v>
      </c>
      <c r="D5949" t="s">
        <v>530</v>
      </c>
      <c r="E5949" t="s">
        <v>548</v>
      </c>
      <c r="F5949" s="176" t="n">
        <v>2043</v>
      </c>
      <c r="G5949" s="177" t="n">
        <v>57</v>
      </c>
      <c r="H5949" s="178" t="n">
        <v>12215.0988909867</v>
      </c>
      <c r="I5949" s="179" t="n">
        <v>3796469.3439993</v>
      </c>
      <c r="J5949" s="180" t="str">
        <f>IF(I5949&gt;0,H5949/I5949,0)</f>
      </c>
      <c r="K5949" s="181" t="str">
        <f>1-EXP(-J5949)</f>
      </c>
      <c r="L5949" s="182" t="str">
        <f>IF(G5949=30,1,M5948)</f>
      </c>
      <c r="M5949" s="183" t="str">
        <f>L5949*(1-K5949)</f>
      </c>
    </row>
    <row r="5950">
      <c r="A5950" t="s">
        <v>167</v>
      </c>
      <c r="B5950" t="s">
        <v>289</v>
      </c>
      <c r="C5950" s="35" t="s">
        <v>458</v>
      </c>
      <c r="D5950" t="s">
        <v>530</v>
      </c>
      <c r="E5950" t="s">
        <v>548</v>
      </c>
      <c r="F5950" s="176" t="n">
        <v>2043</v>
      </c>
      <c r="G5950" s="177" t="n">
        <v>58</v>
      </c>
      <c r="H5950" s="178" t="n">
        <v>13649.4296802223</v>
      </c>
      <c r="I5950" s="179" t="n">
        <v>3836217.79362782</v>
      </c>
      <c r="J5950" s="180" t="str">
        <f>IF(I5950&gt;0,H5950/I5950,0)</f>
      </c>
      <c r="K5950" s="181" t="str">
        <f>1-EXP(-J5950)</f>
      </c>
      <c r="L5950" s="182" t="str">
        <f>IF(G5950=30,1,M5949)</f>
      </c>
      <c r="M5950" s="183" t="str">
        <f>L5950*(1-K5950)</f>
      </c>
    </row>
    <row r="5951">
      <c r="A5951" t="s">
        <v>167</v>
      </c>
      <c r="B5951" t="s">
        <v>289</v>
      </c>
      <c r="C5951" s="35" t="s">
        <v>458</v>
      </c>
      <c r="D5951" t="s">
        <v>530</v>
      </c>
      <c r="E5951" t="s">
        <v>548</v>
      </c>
      <c r="F5951" s="176" t="n">
        <v>2043</v>
      </c>
      <c r="G5951" s="177" t="n">
        <v>59</v>
      </c>
      <c r="H5951" s="178" t="n">
        <v>14438.1671462824</v>
      </c>
      <c r="I5951" s="179" t="n">
        <v>3834072.94278137</v>
      </c>
      <c r="J5951" s="180" t="str">
        <f>IF(I5951&gt;0,H5951/I5951,0)</f>
      </c>
      <c r="K5951" s="181" t="str">
        <f>1-EXP(-J5951)</f>
      </c>
      <c r="L5951" s="182" t="str">
        <f>IF(G5951=30,1,M5950)</f>
      </c>
      <c r="M5951" s="183" t="str">
        <f>L5951*(1-K5951)</f>
      </c>
    </row>
    <row r="5952">
      <c r="A5952" t="s">
        <v>167</v>
      </c>
      <c r="B5952" t="s">
        <v>289</v>
      </c>
      <c r="C5952" s="35" t="s">
        <v>458</v>
      </c>
      <c r="D5952" t="s">
        <v>530</v>
      </c>
      <c r="E5952" t="s">
        <v>548</v>
      </c>
      <c r="F5952" s="176" t="n">
        <v>2043</v>
      </c>
      <c r="G5952" s="177" t="n">
        <v>60</v>
      </c>
      <c r="H5952" s="178" t="n">
        <v>15167.7842903253</v>
      </c>
      <c r="I5952" s="179" t="n">
        <v>3777101.41521624</v>
      </c>
      <c r="J5952" s="180" t="str">
        <f>IF(I5952&gt;0,H5952/I5952,0)</f>
      </c>
      <c r="K5952" s="181" t="str">
        <f>1-EXP(-J5952)</f>
      </c>
      <c r="L5952" s="182" t="str">
        <f>IF(G5952=30,1,M5951)</f>
      </c>
      <c r="M5952" s="183" t="str">
        <f>L5952*(1-K5952)</f>
      </c>
    </row>
    <row r="5953">
      <c r="A5953" t="s">
        <v>167</v>
      </c>
      <c r="B5953" t="s">
        <v>289</v>
      </c>
      <c r="C5953" s="35" t="s">
        <v>458</v>
      </c>
      <c r="D5953" t="s">
        <v>530</v>
      </c>
      <c r="E5953" t="s">
        <v>548</v>
      </c>
      <c r="F5953" s="176" t="n">
        <v>2043</v>
      </c>
      <c r="G5953" s="177" t="n">
        <v>61</v>
      </c>
      <c r="H5953" s="178" t="n">
        <v>15930.8852497476</v>
      </c>
      <c r="I5953" s="179" t="n">
        <v>3696228.08720927</v>
      </c>
      <c r="J5953" s="180" t="str">
        <f>IF(I5953&gt;0,H5953/I5953,0)</f>
      </c>
      <c r="K5953" s="181" t="str">
        <f>1-EXP(-J5953)</f>
      </c>
      <c r="L5953" s="182" t="str">
        <f>IF(G5953=30,1,M5952)</f>
      </c>
      <c r="M5953" s="183" t="str">
        <f>L5953*(1-K5953)</f>
      </c>
    </row>
    <row r="5954">
      <c r="A5954" t="s">
        <v>167</v>
      </c>
      <c r="B5954" t="s">
        <v>289</v>
      </c>
      <c r="C5954" s="35" t="s">
        <v>458</v>
      </c>
      <c r="D5954" t="s">
        <v>530</v>
      </c>
      <c r="E5954" t="s">
        <v>548</v>
      </c>
      <c r="F5954" s="176" t="n">
        <v>2043</v>
      </c>
      <c r="G5954" s="177" t="n">
        <v>62</v>
      </c>
      <c r="H5954" s="178" t="n">
        <v>16790.135649963</v>
      </c>
      <c r="I5954" s="179" t="n">
        <v>3608063.23227645</v>
      </c>
      <c r="J5954" s="180" t="str">
        <f>IF(I5954&gt;0,H5954/I5954,0)</f>
      </c>
      <c r="K5954" s="181" t="str">
        <f>1-EXP(-J5954)</f>
      </c>
      <c r="L5954" s="182" t="str">
        <f>IF(G5954=30,1,M5953)</f>
      </c>
      <c r="M5954" s="183" t="str">
        <f>L5954*(1-K5954)</f>
      </c>
    </row>
    <row r="5955">
      <c r="A5955" t="s">
        <v>167</v>
      </c>
      <c r="B5955" t="s">
        <v>289</v>
      </c>
      <c r="C5955" s="35" t="s">
        <v>458</v>
      </c>
      <c r="D5955" t="s">
        <v>530</v>
      </c>
      <c r="E5955" t="s">
        <v>548</v>
      </c>
      <c r="F5955" s="176" t="n">
        <v>2043</v>
      </c>
      <c r="G5955" s="177" t="n">
        <v>63</v>
      </c>
      <c r="H5955" s="178" t="n">
        <v>17711.6711596995</v>
      </c>
      <c r="I5955" s="179" t="n">
        <v>3523277.50442496</v>
      </c>
      <c r="J5955" s="180" t="str">
        <f>IF(I5955&gt;0,H5955/I5955,0)</f>
      </c>
      <c r="K5955" s="181" t="str">
        <f>1-EXP(-J5955)</f>
      </c>
      <c r="L5955" s="182" t="str">
        <f>IF(G5955=30,1,M5954)</f>
      </c>
      <c r="M5955" s="183" t="str">
        <f>L5955*(1-K5955)</f>
      </c>
    </row>
    <row r="5956">
      <c r="A5956" t="s">
        <v>167</v>
      </c>
      <c r="B5956" t="s">
        <v>289</v>
      </c>
      <c r="C5956" s="35" t="s">
        <v>458</v>
      </c>
      <c r="D5956" t="s">
        <v>530</v>
      </c>
      <c r="E5956" t="s">
        <v>548</v>
      </c>
      <c r="F5956" s="176" t="n">
        <v>2043</v>
      </c>
      <c r="G5956" s="177" t="n">
        <v>64</v>
      </c>
      <c r="H5956" s="178" t="n">
        <v>18924.7649020147</v>
      </c>
      <c r="I5956" s="179" t="n">
        <v>3424456.21059623</v>
      </c>
      <c r="J5956" s="180" t="str">
        <f>IF(I5956&gt;0,H5956/I5956,0)</f>
      </c>
      <c r="K5956" s="181" t="str">
        <f>1-EXP(-J5956)</f>
      </c>
      <c r="L5956" s="182" t="str">
        <f>IF(G5956=30,1,M5955)</f>
      </c>
      <c r="M5956" s="183" t="str">
        <f>L5956*(1-K5956)</f>
      </c>
    </row>
    <row r="5957">
      <c r="A5957" t="s">
        <v>167</v>
      </c>
      <c r="B5957" t="s">
        <v>289</v>
      </c>
      <c r="C5957" s="35" t="s">
        <v>458</v>
      </c>
      <c r="D5957" t="s">
        <v>530</v>
      </c>
      <c r="E5957" t="s">
        <v>548</v>
      </c>
      <c r="F5957" s="176" t="n">
        <v>2043</v>
      </c>
      <c r="G5957" s="177" t="n">
        <v>65</v>
      </c>
      <c r="H5957" s="178" t="n">
        <v>19946.3570706622</v>
      </c>
      <c r="I5957" s="179" t="n">
        <v>3302600.14000891</v>
      </c>
      <c r="J5957" s="180" t="str">
        <f>IF(I5957&gt;0,H5957/I5957,0)</f>
      </c>
      <c r="K5957" s="181" t="str">
        <f>1-EXP(-J5957)</f>
      </c>
      <c r="L5957" s="182" t="str">
        <f>IF(G5957=30,1,M5956)</f>
      </c>
      <c r="M5957" s="183" t="str">
        <f>L5957*(1-K5957)</f>
      </c>
    </row>
    <row r="5958">
      <c r="A5958" t="s">
        <v>167</v>
      </c>
      <c r="B5958" t="s">
        <v>289</v>
      </c>
      <c r="C5958" s="35" t="s">
        <v>458</v>
      </c>
      <c r="D5958" t="s">
        <v>530</v>
      </c>
      <c r="E5958" t="s">
        <v>548</v>
      </c>
      <c r="F5958" s="176" t="n">
        <v>2043</v>
      </c>
      <c r="G5958" s="177" t="n">
        <v>66</v>
      </c>
      <c r="H5958" s="178" t="n">
        <v>20245.5310758872</v>
      </c>
      <c r="I5958" s="179" t="n">
        <v>3183329.25068453</v>
      </c>
      <c r="J5958" s="180" t="str">
        <f>IF(I5958&gt;0,H5958/I5958,0)</f>
      </c>
      <c r="K5958" s="181" t="str">
        <f>1-EXP(-J5958)</f>
      </c>
      <c r="L5958" s="182" t="str">
        <f>IF(G5958=30,1,M5957)</f>
      </c>
      <c r="M5958" s="183" t="str">
        <f>L5958*(1-K5958)</f>
      </c>
    </row>
    <row r="5959">
      <c r="A5959" t="s">
        <v>167</v>
      </c>
      <c r="B5959" t="s">
        <v>289</v>
      </c>
      <c r="C5959" s="35" t="s">
        <v>458</v>
      </c>
      <c r="D5959" t="s">
        <v>530</v>
      </c>
      <c r="E5959" t="s">
        <v>548</v>
      </c>
      <c r="F5959" s="176" t="n">
        <v>2043</v>
      </c>
      <c r="G5959" s="177" t="n">
        <v>67</v>
      </c>
      <c r="H5959" s="178" t="n">
        <v>21325.9499174089</v>
      </c>
      <c r="I5959" s="179" t="n">
        <v>3074647.05416895</v>
      </c>
      <c r="J5959" s="180" t="str">
        <f>IF(I5959&gt;0,H5959/I5959,0)</f>
      </c>
      <c r="K5959" s="181" t="str">
        <f>1-EXP(-J5959)</f>
      </c>
      <c r="L5959" s="182" t="str">
        <f>IF(G5959=30,1,M5958)</f>
      </c>
      <c r="M5959" s="183" t="str">
        <f>L5959*(1-K5959)</f>
      </c>
    </row>
    <row r="5960">
      <c r="A5960" t="s">
        <v>167</v>
      </c>
      <c r="B5960" t="s">
        <v>289</v>
      </c>
      <c r="C5960" s="35" t="s">
        <v>458</v>
      </c>
      <c r="D5960" t="s">
        <v>530</v>
      </c>
      <c r="E5960" t="s">
        <v>548</v>
      </c>
      <c r="F5960" s="176" t="n">
        <v>2043</v>
      </c>
      <c r="G5960" s="177" t="n">
        <v>68</v>
      </c>
      <c r="H5960" s="178" t="n">
        <v>22218.6243405207</v>
      </c>
      <c r="I5960" s="179" t="n">
        <v>2953847.39305928</v>
      </c>
      <c r="J5960" s="180" t="str">
        <f>IF(I5960&gt;0,H5960/I5960,0)</f>
      </c>
      <c r="K5960" s="181" t="str">
        <f>1-EXP(-J5960)</f>
      </c>
      <c r="L5960" s="182" t="str">
        <f>IF(G5960=30,1,M5959)</f>
      </c>
      <c r="M5960" s="183" t="str">
        <f>L5960*(1-K5960)</f>
      </c>
    </row>
    <row r="5961">
      <c r="A5961" t="s">
        <v>167</v>
      </c>
      <c r="B5961" t="s">
        <v>289</v>
      </c>
      <c r="C5961" s="35" t="s">
        <v>458</v>
      </c>
      <c r="D5961" t="s">
        <v>530</v>
      </c>
      <c r="E5961" t="s">
        <v>548</v>
      </c>
      <c r="F5961" s="176" t="n">
        <v>2043</v>
      </c>
      <c r="G5961" s="177" t="n">
        <v>69</v>
      </c>
      <c r="H5961" s="178" t="n">
        <v>22617.0214878234</v>
      </c>
      <c r="I5961" s="179" t="n">
        <v>2843877.70348542</v>
      </c>
      <c r="J5961" s="180" t="str">
        <f>IF(I5961&gt;0,H5961/I5961,0)</f>
      </c>
      <c r="K5961" s="181" t="str">
        <f>1-EXP(-J5961)</f>
      </c>
      <c r="L5961" s="182" t="str">
        <f>IF(G5961=30,1,M5960)</f>
      </c>
      <c r="M5961" s="183" t="str">
        <f>L5961*(1-K5961)</f>
      </c>
    </row>
    <row r="5962">
      <c r="A5962" t="s">
        <v>167</v>
      </c>
      <c r="B5962" t="s">
        <v>289</v>
      </c>
      <c r="C5962" s="35" t="s">
        <v>458</v>
      </c>
      <c r="D5962" t="s">
        <v>530</v>
      </c>
      <c r="E5962" t="s">
        <v>548</v>
      </c>
      <c r="F5962" s="176" t="n">
        <v>2044</v>
      </c>
      <c r="G5962" s="177" t="n">
        <v>30</v>
      </c>
      <c r="H5962" s="178" t="n">
        <v>703.678916518737</v>
      </c>
      <c r="I5962" s="179" t="n">
        <v>4734995.33125652</v>
      </c>
      <c r="J5962" s="180" t="str">
        <f>IF(I5962&gt;0,H5962/I5962,0)</f>
      </c>
      <c r="K5962" s="181" t="str">
        <f>1-EXP(-J5962)</f>
      </c>
      <c r="L5962" s="182" t="str">
        <f>IF(G5962=30,1,M5961)</f>
      </c>
      <c r="M5962" s="183" t="str">
        <f>L5962*(1-K5962)</f>
      </c>
    </row>
    <row r="5963">
      <c r="A5963" t="s">
        <v>167</v>
      </c>
      <c r="B5963" t="s">
        <v>289</v>
      </c>
      <c r="C5963" s="35" t="s">
        <v>458</v>
      </c>
      <c r="D5963" t="s">
        <v>530</v>
      </c>
      <c r="E5963" t="s">
        <v>548</v>
      </c>
      <c r="F5963" s="176" t="n">
        <v>2044</v>
      </c>
      <c r="G5963" s="177" t="n">
        <v>31</v>
      </c>
      <c r="H5963" s="178" t="n">
        <v>1021.11848960192</v>
      </c>
      <c r="I5963" s="179" t="n">
        <v>4826502.45272532</v>
      </c>
      <c r="J5963" s="180" t="str">
        <f>IF(I5963&gt;0,H5963/I5963,0)</f>
      </c>
      <c r="K5963" s="181" t="str">
        <f>1-EXP(-J5963)</f>
      </c>
      <c r="L5963" s="182" t="str">
        <f>IF(G5963=30,1,M5962)</f>
      </c>
      <c r="M5963" s="183" t="str">
        <f>L5963*(1-K5963)</f>
      </c>
    </row>
    <row r="5964">
      <c r="A5964" t="s">
        <v>167</v>
      </c>
      <c r="B5964" t="s">
        <v>289</v>
      </c>
      <c r="C5964" s="35" t="s">
        <v>458</v>
      </c>
      <c r="D5964" t="s">
        <v>530</v>
      </c>
      <c r="E5964" t="s">
        <v>548</v>
      </c>
      <c r="F5964" s="176" t="n">
        <v>2044</v>
      </c>
      <c r="G5964" s="177" t="n">
        <v>32</v>
      </c>
      <c r="H5964" s="178" t="n">
        <v>1074.71139521402</v>
      </c>
      <c r="I5964" s="179" t="n">
        <v>4870195.21673011</v>
      </c>
      <c r="J5964" s="180" t="str">
        <f>IF(I5964&gt;0,H5964/I5964,0)</f>
      </c>
      <c r="K5964" s="181" t="str">
        <f>1-EXP(-J5964)</f>
      </c>
      <c r="L5964" s="182" t="str">
        <f>IF(G5964=30,1,M5963)</f>
      </c>
      <c r="M5964" s="183" t="str">
        <f>L5964*(1-K5964)</f>
      </c>
    </row>
    <row r="5965">
      <c r="A5965" t="s">
        <v>167</v>
      </c>
      <c r="B5965" t="s">
        <v>289</v>
      </c>
      <c r="C5965" s="35" t="s">
        <v>458</v>
      </c>
      <c r="D5965" t="s">
        <v>530</v>
      </c>
      <c r="E5965" t="s">
        <v>548</v>
      </c>
      <c r="F5965" s="176" t="n">
        <v>2044</v>
      </c>
      <c r="G5965" s="177" t="n">
        <v>33</v>
      </c>
      <c r="H5965" s="178" t="n">
        <v>1116.80525607968</v>
      </c>
      <c r="I5965" s="179" t="n">
        <v>4790630.22088793</v>
      </c>
      <c r="J5965" s="180" t="str">
        <f>IF(I5965&gt;0,H5965/I5965,0)</f>
      </c>
      <c r="K5965" s="181" t="str">
        <f>1-EXP(-J5965)</f>
      </c>
      <c r="L5965" s="182" t="str">
        <f>IF(G5965=30,1,M5964)</f>
      </c>
      <c r="M5965" s="183" t="str">
        <f>L5965*(1-K5965)</f>
      </c>
    </row>
    <row r="5966">
      <c r="A5966" t="s">
        <v>167</v>
      </c>
      <c r="B5966" t="s">
        <v>289</v>
      </c>
      <c r="C5966" s="35" t="s">
        <v>458</v>
      </c>
      <c r="D5966" t="s">
        <v>530</v>
      </c>
      <c r="E5966" t="s">
        <v>548</v>
      </c>
      <c r="F5966" s="176" t="n">
        <v>2044</v>
      </c>
      <c r="G5966" s="177" t="n">
        <v>34</v>
      </c>
      <c r="H5966" s="178" t="n">
        <v>1157.54976704661</v>
      </c>
      <c r="I5966" s="179" t="n">
        <v>4689533.58950443</v>
      </c>
      <c r="J5966" s="180" t="str">
        <f>IF(I5966&gt;0,H5966/I5966,0)</f>
      </c>
      <c r="K5966" s="181" t="str">
        <f>1-EXP(-J5966)</f>
      </c>
      <c r="L5966" s="182" t="str">
        <f>IF(G5966=30,1,M5965)</f>
      </c>
      <c r="M5966" s="183" t="str">
        <f>L5966*(1-K5966)</f>
      </c>
    </row>
    <row r="5967">
      <c r="A5967" t="s">
        <v>167</v>
      </c>
      <c r="B5967" t="s">
        <v>289</v>
      </c>
      <c r="C5967" s="35" t="s">
        <v>458</v>
      </c>
      <c r="D5967" t="s">
        <v>530</v>
      </c>
      <c r="E5967" t="s">
        <v>548</v>
      </c>
      <c r="F5967" s="176" t="n">
        <v>2044</v>
      </c>
      <c r="G5967" s="177" t="n">
        <v>35</v>
      </c>
      <c r="H5967" s="178" t="n">
        <v>1229.39889728557</v>
      </c>
      <c r="I5967" s="179" t="n">
        <v>4632660.73113135</v>
      </c>
      <c r="J5967" s="180" t="str">
        <f>IF(I5967&gt;0,H5967/I5967,0)</f>
      </c>
      <c r="K5967" s="181" t="str">
        <f>1-EXP(-J5967)</f>
      </c>
      <c r="L5967" s="182" t="str">
        <f>IF(G5967=30,1,M5966)</f>
      </c>
      <c r="M5967" s="183" t="str">
        <f>L5967*(1-K5967)</f>
      </c>
    </row>
    <row r="5968">
      <c r="A5968" t="s">
        <v>167</v>
      </c>
      <c r="B5968" t="s">
        <v>289</v>
      </c>
      <c r="C5968" s="35" t="s">
        <v>458</v>
      </c>
      <c r="D5968" t="s">
        <v>530</v>
      </c>
      <c r="E5968" t="s">
        <v>548</v>
      </c>
      <c r="F5968" s="176" t="n">
        <v>2044</v>
      </c>
      <c r="G5968" s="177" t="n">
        <v>36</v>
      </c>
      <c r="H5968" s="178" t="n">
        <v>1563.2787227887</v>
      </c>
      <c r="I5968" s="179" t="n">
        <v>4624225.78681668</v>
      </c>
      <c r="J5968" s="180" t="str">
        <f>IF(I5968&gt;0,H5968/I5968,0)</f>
      </c>
      <c r="K5968" s="181" t="str">
        <f>1-EXP(-J5968)</f>
      </c>
      <c r="L5968" s="182" t="str">
        <f>IF(G5968=30,1,M5967)</f>
      </c>
      <c r="M5968" s="183" t="str">
        <f>L5968*(1-K5968)</f>
      </c>
    </row>
    <row r="5969">
      <c r="A5969" t="s">
        <v>167</v>
      </c>
      <c r="B5969" t="s">
        <v>289</v>
      </c>
      <c r="C5969" s="35" t="s">
        <v>458</v>
      </c>
      <c r="D5969" t="s">
        <v>530</v>
      </c>
      <c r="E5969" t="s">
        <v>548</v>
      </c>
      <c r="F5969" s="176" t="n">
        <v>2044</v>
      </c>
      <c r="G5969" s="177" t="n">
        <v>37</v>
      </c>
      <c r="H5969" s="178" t="n">
        <v>1690.73425866122</v>
      </c>
      <c r="I5969" s="179" t="n">
        <v>4595822.70032349</v>
      </c>
      <c r="J5969" s="180" t="str">
        <f>IF(I5969&gt;0,H5969/I5969,0)</f>
      </c>
      <c r="K5969" s="181" t="str">
        <f>1-EXP(-J5969)</f>
      </c>
      <c r="L5969" s="182" t="str">
        <f>IF(G5969=30,1,M5968)</f>
      </c>
      <c r="M5969" s="183" t="str">
        <f>L5969*(1-K5969)</f>
      </c>
    </row>
    <row r="5970">
      <c r="A5970" t="s">
        <v>167</v>
      </c>
      <c r="B5970" t="s">
        <v>289</v>
      </c>
      <c r="C5970" s="35" t="s">
        <v>458</v>
      </c>
      <c r="D5970" t="s">
        <v>530</v>
      </c>
      <c r="E5970" t="s">
        <v>548</v>
      </c>
      <c r="F5970" s="176" t="n">
        <v>2044</v>
      </c>
      <c r="G5970" s="177" t="n">
        <v>38</v>
      </c>
      <c r="H5970" s="178" t="n">
        <v>1824.6179434572</v>
      </c>
      <c r="I5970" s="179" t="n">
        <v>4523758.62542384</v>
      </c>
      <c r="J5970" s="180" t="str">
        <f>IF(I5970&gt;0,H5970/I5970,0)</f>
      </c>
      <c r="K5970" s="181" t="str">
        <f>1-EXP(-J5970)</f>
      </c>
      <c r="L5970" s="182" t="str">
        <f>IF(G5970=30,1,M5969)</f>
      </c>
      <c r="M5970" s="183" t="str">
        <f>L5970*(1-K5970)</f>
      </c>
    </row>
    <row r="5971">
      <c r="A5971" t="s">
        <v>167</v>
      </c>
      <c r="B5971" t="s">
        <v>289</v>
      </c>
      <c r="C5971" s="35" t="s">
        <v>458</v>
      </c>
      <c r="D5971" t="s">
        <v>530</v>
      </c>
      <c r="E5971" t="s">
        <v>548</v>
      </c>
      <c r="F5971" s="176" t="n">
        <v>2044</v>
      </c>
      <c r="G5971" s="177" t="n">
        <v>39</v>
      </c>
      <c r="H5971" s="178" t="n">
        <v>1898.98659469</v>
      </c>
      <c r="I5971" s="179" t="n">
        <v>4428854.58874813</v>
      </c>
      <c r="J5971" s="180" t="str">
        <f>IF(I5971&gt;0,H5971/I5971,0)</f>
      </c>
      <c r="K5971" s="181" t="str">
        <f>1-EXP(-J5971)</f>
      </c>
      <c r="L5971" s="182" t="str">
        <f>IF(G5971=30,1,M5970)</f>
      </c>
      <c r="M5971" s="183" t="str">
        <f>L5971*(1-K5971)</f>
      </c>
    </row>
    <row r="5972">
      <c r="A5972" t="s">
        <v>167</v>
      </c>
      <c r="B5972" t="s">
        <v>289</v>
      </c>
      <c r="C5972" s="35" t="s">
        <v>458</v>
      </c>
      <c r="D5972" t="s">
        <v>530</v>
      </c>
      <c r="E5972" t="s">
        <v>548</v>
      </c>
      <c r="F5972" s="176" t="n">
        <v>2044</v>
      </c>
      <c r="G5972" s="177" t="n">
        <v>40</v>
      </c>
      <c r="H5972" s="178" t="n">
        <v>2036.14406632112</v>
      </c>
      <c r="I5972" s="179" t="n">
        <v>4330217.01820133</v>
      </c>
      <c r="J5972" s="180" t="str">
        <f>IF(I5972&gt;0,H5972/I5972,0)</f>
      </c>
      <c r="K5972" s="181" t="str">
        <f>1-EXP(-J5972)</f>
      </c>
      <c r="L5972" s="182" t="str">
        <f>IF(G5972=30,1,M5971)</f>
      </c>
      <c r="M5972" s="183" t="str">
        <f>L5972*(1-K5972)</f>
      </c>
    </row>
    <row r="5973">
      <c r="A5973" t="s">
        <v>167</v>
      </c>
      <c r="B5973" t="s">
        <v>289</v>
      </c>
      <c r="C5973" s="35" t="s">
        <v>458</v>
      </c>
      <c r="D5973" t="s">
        <v>530</v>
      </c>
      <c r="E5973" t="s">
        <v>548</v>
      </c>
      <c r="F5973" s="176" t="n">
        <v>2044</v>
      </c>
      <c r="G5973" s="177" t="n">
        <v>41</v>
      </c>
      <c r="H5973" s="178" t="n">
        <v>2641.72851692849</v>
      </c>
      <c r="I5973" s="179" t="n">
        <v>4284878.61889548</v>
      </c>
      <c r="J5973" s="180" t="str">
        <f>IF(I5973&gt;0,H5973/I5973,0)</f>
      </c>
      <c r="K5973" s="181" t="str">
        <f>1-EXP(-J5973)</f>
      </c>
      <c r="L5973" s="182" t="str">
        <f>IF(G5973=30,1,M5972)</f>
      </c>
      <c r="M5973" s="183" t="str">
        <f>L5973*(1-K5973)</f>
      </c>
    </row>
    <row r="5974">
      <c r="A5974" t="s">
        <v>167</v>
      </c>
      <c r="B5974" t="s">
        <v>289</v>
      </c>
      <c r="C5974" s="35" t="s">
        <v>458</v>
      </c>
      <c r="D5974" t="s">
        <v>530</v>
      </c>
      <c r="E5974" t="s">
        <v>548</v>
      </c>
      <c r="F5974" s="176" t="n">
        <v>2044</v>
      </c>
      <c r="G5974" s="177" t="n">
        <v>42</v>
      </c>
      <c r="H5974" s="178" t="n">
        <v>2946.97212285803</v>
      </c>
      <c r="I5974" s="179" t="n">
        <v>4261949.88342219</v>
      </c>
      <c r="J5974" s="180" t="str">
        <f>IF(I5974&gt;0,H5974/I5974,0)</f>
      </c>
      <c r="K5974" s="181" t="str">
        <f>1-EXP(-J5974)</f>
      </c>
      <c r="L5974" s="182" t="str">
        <f>IF(G5974=30,1,M5973)</f>
      </c>
      <c r="M5974" s="183" t="str">
        <f>L5974*(1-K5974)</f>
      </c>
    </row>
    <row r="5975">
      <c r="A5975" t="s">
        <v>167</v>
      </c>
      <c r="B5975" t="s">
        <v>289</v>
      </c>
      <c r="C5975" s="35" t="s">
        <v>458</v>
      </c>
      <c r="D5975" t="s">
        <v>530</v>
      </c>
      <c r="E5975" t="s">
        <v>548</v>
      </c>
      <c r="F5975" s="176" t="n">
        <v>2044</v>
      </c>
      <c r="G5975" s="177" t="n">
        <v>43</v>
      </c>
      <c r="H5975" s="178" t="n">
        <v>3302.92632912648</v>
      </c>
      <c r="I5975" s="179" t="n">
        <v>4238593.60317631</v>
      </c>
      <c r="J5975" s="180" t="str">
        <f>IF(I5975&gt;0,H5975/I5975,0)</f>
      </c>
      <c r="K5975" s="181" t="str">
        <f>1-EXP(-J5975)</f>
      </c>
      <c r="L5975" s="182" t="str">
        <f>IF(G5975=30,1,M5974)</f>
      </c>
      <c r="M5975" s="183" t="str">
        <f>L5975*(1-K5975)</f>
      </c>
    </row>
    <row r="5976">
      <c r="A5976" t="s">
        <v>167</v>
      </c>
      <c r="B5976" t="s">
        <v>289</v>
      </c>
      <c r="C5976" s="35" t="s">
        <v>458</v>
      </c>
      <c r="D5976" t="s">
        <v>530</v>
      </c>
      <c r="E5976" t="s">
        <v>548</v>
      </c>
      <c r="F5976" s="176" t="n">
        <v>2044</v>
      </c>
      <c r="G5976" s="177" t="n">
        <v>44</v>
      </c>
      <c r="H5976" s="178" t="n">
        <v>3498.75414956772</v>
      </c>
      <c r="I5976" s="179" t="n">
        <v>4233988.42605483</v>
      </c>
      <c r="J5976" s="180" t="str">
        <f>IF(I5976&gt;0,H5976/I5976,0)</f>
      </c>
      <c r="K5976" s="181" t="str">
        <f>1-EXP(-J5976)</f>
      </c>
      <c r="L5976" s="182" t="str">
        <f>IF(G5976=30,1,M5975)</f>
      </c>
      <c r="M5976" s="183" t="str">
        <f>L5976*(1-K5976)</f>
      </c>
    </row>
    <row r="5977">
      <c r="A5977" t="s">
        <v>167</v>
      </c>
      <c r="B5977" t="s">
        <v>289</v>
      </c>
      <c r="C5977" s="35" t="s">
        <v>458</v>
      </c>
      <c r="D5977" t="s">
        <v>530</v>
      </c>
      <c r="E5977" t="s">
        <v>548</v>
      </c>
      <c r="F5977" s="176" t="n">
        <v>2044</v>
      </c>
      <c r="G5977" s="177" t="n">
        <v>45</v>
      </c>
      <c r="H5977" s="178" t="n">
        <v>3844.77904972244</v>
      </c>
      <c r="I5977" s="179" t="n">
        <v>4266775.16246754</v>
      </c>
      <c r="J5977" s="180" t="str">
        <f>IF(I5977&gt;0,H5977/I5977,0)</f>
      </c>
      <c r="K5977" s="181" t="str">
        <f>1-EXP(-J5977)</f>
      </c>
      <c r="L5977" s="182" t="str">
        <f>IF(G5977=30,1,M5976)</f>
      </c>
      <c r="M5977" s="183" t="str">
        <f>L5977*(1-K5977)</f>
      </c>
    </row>
    <row r="5978">
      <c r="A5978" t="s">
        <v>167</v>
      </c>
      <c r="B5978" t="s">
        <v>289</v>
      </c>
      <c r="C5978" s="35" t="s">
        <v>458</v>
      </c>
      <c r="D5978" t="s">
        <v>530</v>
      </c>
      <c r="E5978" t="s">
        <v>548</v>
      </c>
      <c r="F5978" s="176" t="n">
        <v>2044</v>
      </c>
      <c r="G5978" s="177" t="n">
        <v>46</v>
      </c>
      <c r="H5978" s="178" t="n">
        <v>4835.18267800389</v>
      </c>
      <c r="I5978" s="179" t="n">
        <v>4301399.93981924</v>
      </c>
      <c r="J5978" s="180" t="str">
        <f>IF(I5978&gt;0,H5978/I5978,0)</f>
      </c>
      <c r="K5978" s="181" t="str">
        <f>1-EXP(-J5978)</f>
      </c>
      <c r="L5978" s="182" t="str">
        <f>IF(G5978=30,1,M5977)</f>
      </c>
      <c r="M5978" s="183" t="str">
        <f>L5978*(1-K5978)</f>
      </c>
    </row>
    <row r="5979">
      <c r="A5979" t="s">
        <v>167</v>
      </c>
      <c r="B5979" t="s">
        <v>289</v>
      </c>
      <c r="C5979" s="35" t="s">
        <v>458</v>
      </c>
      <c r="D5979" t="s">
        <v>530</v>
      </c>
      <c r="E5979" t="s">
        <v>548</v>
      </c>
      <c r="F5979" s="176" t="n">
        <v>2044</v>
      </c>
      <c r="G5979" s="177" t="n">
        <v>47</v>
      </c>
      <c r="H5979" s="178" t="n">
        <v>5310.36848549341</v>
      </c>
      <c r="I5979" s="179" t="n">
        <v>4290268.18825107</v>
      </c>
      <c r="J5979" s="180" t="str">
        <f>IF(I5979&gt;0,H5979/I5979,0)</f>
      </c>
      <c r="K5979" s="181" t="str">
        <f>1-EXP(-J5979)</f>
      </c>
      <c r="L5979" s="182" t="str">
        <f>IF(G5979=30,1,M5978)</f>
      </c>
      <c r="M5979" s="183" t="str">
        <f>L5979*(1-K5979)</f>
      </c>
    </row>
    <row r="5980">
      <c r="A5980" t="s">
        <v>167</v>
      </c>
      <c r="B5980" t="s">
        <v>289</v>
      </c>
      <c r="C5980" s="35" t="s">
        <v>458</v>
      </c>
      <c r="D5980" t="s">
        <v>530</v>
      </c>
      <c r="E5980" t="s">
        <v>548</v>
      </c>
      <c r="F5980" s="176" t="n">
        <v>2044</v>
      </c>
      <c r="G5980" s="177" t="n">
        <v>48</v>
      </c>
      <c r="H5980" s="178" t="n">
        <v>5782.04397538489</v>
      </c>
      <c r="I5980" s="179" t="n">
        <v>4220891.06822248</v>
      </c>
      <c r="J5980" s="180" t="str">
        <f>IF(I5980&gt;0,H5980/I5980,0)</f>
      </c>
      <c r="K5980" s="181" t="str">
        <f>1-EXP(-J5980)</f>
      </c>
      <c r="L5980" s="182" t="str">
        <f>IF(G5980=30,1,M5979)</f>
      </c>
      <c r="M5980" s="183" t="str">
        <f>L5980*(1-K5980)</f>
      </c>
    </row>
    <row r="5981">
      <c r="A5981" t="s">
        <v>167</v>
      </c>
      <c r="B5981" t="s">
        <v>289</v>
      </c>
      <c r="C5981" s="35" t="s">
        <v>458</v>
      </c>
      <c r="D5981" t="s">
        <v>530</v>
      </c>
      <c r="E5981" t="s">
        <v>548</v>
      </c>
      <c r="F5981" s="176" t="n">
        <v>2044</v>
      </c>
      <c r="G5981" s="177" t="n">
        <v>49</v>
      </c>
      <c r="H5981" s="178" t="n">
        <v>6132.48850016856</v>
      </c>
      <c r="I5981" s="179" t="n">
        <v>4148750.29684023</v>
      </c>
      <c r="J5981" s="180" t="str">
        <f>IF(I5981&gt;0,H5981/I5981,0)</f>
      </c>
      <c r="K5981" s="181" t="str">
        <f>1-EXP(-J5981)</f>
      </c>
      <c r="L5981" s="182" t="str">
        <f>IF(G5981=30,1,M5980)</f>
      </c>
      <c r="M5981" s="183" t="str">
        <f>L5981*(1-K5981)</f>
      </c>
    </row>
    <row r="5982">
      <c r="A5982" t="s">
        <v>167</v>
      </c>
      <c r="B5982" t="s">
        <v>289</v>
      </c>
      <c r="C5982" s="35" t="s">
        <v>458</v>
      </c>
      <c r="D5982" t="s">
        <v>530</v>
      </c>
      <c r="E5982" t="s">
        <v>548</v>
      </c>
      <c r="F5982" s="176" t="n">
        <v>2044</v>
      </c>
      <c r="G5982" s="177" t="n">
        <v>50</v>
      </c>
      <c r="H5982" s="178" t="n">
        <v>6569.47897708256</v>
      </c>
      <c r="I5982" s="179" t="n">
        <v>4084952.3123858</v>
      </c>
      <c r="J5982" s="180" t="str">
        <f>IF(I5982&gt;0,H5982/I5982,0)</f>
      </c>
      <c r="K5982" s="181" t="str">
        <f>1-EXP(-J5982)</f>
      </c>
      <c r="L5982" s="182" t="str">
        <f>IF(G5982=30,1,M5981)</f>
      </c>
      <c r="M5982" s="183" t="str">
        <f>L5982*(1-K5982)</f>
      </c>
    </row>
    <row r="5983">
      <c r="A5983" t="s">
        <v>167</v>
      </c>
      <c r="B5983" t="s">
        <v>289</v>
      </c>
      <c r="C5983" s="35" t="s">
        <v>458</v>
      </c>
      <c r="D5983" t="s">
        <v>530</v>
      </c>
      <c r="E5983" t="s">
        <v>548</v>
      </c>
      <c r="F5983" s="176" t="n">
        <v>2044</v>
      </c>
      <c r="G5983" s="177" t="n">
        <v>51</v>
      </c>
      <c r="H5983" s="178" t="n">
        <v>7340.54072726489</v>
      </c>
      <c r="I5983" s="179" t="n">
        <v>4022660.68348548</v>
      </c>
      <c r="J5983" s="180" t="str">
        <f>IF(I5983&gt;0,H5983/I5983,0)</f>
      </c>
      <c r="K5983" s="181" t="str">
        <f>1-EXP(-J5983)</f>
      </c>
      <c r="L5983" s="182" t="str">
        <f>IF(G5983=30,1,M5982)</f>
      </c>
      <c r="M5983" s="183" t="str">
        <f>L5983*(1-K5983)</f>
      </c>
    </row>
    <row r="5984">
      <c r="A5984" t="s">
        <v>167</v>
      </c>
      <c r="B5984" t="s">
        <v>289</v>
      </c>
      <c r="C5984" s="35" t="s">
        <v>458</v>
      </c>
      <c r="D5984" t="s">
        <v>530</v>
      </c>
      <c r="E5984" t="s">
        <v>548</v>
      </c>
      <c r="F5984" s="176" t="n">
        <v>2044</v>
      </c>
      <c r="G5984" s="177" t="n">
        <v>52</v>
      </c>
      <c r="H5984" s="178" t="n">
        <v>7934.41052228142</v>
      </c>
      <c r="I5984" s="179" t="n">
        <v>3993178.22010041</v>
      </c>
      <c r="J5984" s="180" t="str">
        <f>IF(I5984&gt;0,H5984/I5984,0)</f>
      </c>
      <c r="K5984" s="181" t="str">
        <f>1-EXP(-J5984)</f>
      </c>
      <c r="L5984" s="182" t="str">
        <f>IF(G5984=30,1,M5983)</f>
      </c>
      <c r="M5984" s="183" t="str">
        <f>L5984*(1-K5984)</f>
      </c>
    </row>
    <row r="5985">
      <c r="A5985" t="s">
        <v>167</v>
      </c>
      <c r="B5985" t="s">
        <v>289</v>
      </c>
      <c r="C5985" s="35" t="s">
        <v>458</v>
      </c>
      <c r="D5985" t="s">
        <v>530</v>
      </c>
      <c r="E5985" t="s">
        <v>548</v>
      </c>
      <c r="F5985" s="176" t="n">
        <v>2044</v>
      </c>
      <c r="G5985" s="177" t="n">
        <v>53</v>
      </c>
      <c r="H5985" s="178" t="n">
        <v>8570.51831753799</v>
      </c>
      <c r="I5985" s="179" t="n">
        <v>3956892.03023362</v>
      </c>
      <c r="J5985" s="180" t="str">
        <f>IF(I5985&gt;0,H5985/I5985,0)</f>
      </c>
      <c r="K5985" s="181" t="str">
        <f>1-EXP(-J5985)</f>
      </c>
      <c r="L5985" s="182" t="str">
        <f>IF(G5985=30,1,M5984)</f>
      </c>
      <c r="M5985" s="183" t="str">
        <f>L5985*(1-K5985)</f>
      </c>
    </row>
    <row r="5986">
      <c r="A5986" t="s">
        <v>167</v>
      </c>
      <c r="B5986" t="s">
        <v>289</v>
      </c>
      <c r="C5986" s="35" t="s">
        <v>458</v>
      </c>
      <c r="D5986" t="s">
        <v>530</v>
      </c>
      <c r="E5986" t="s">
        <v>548</v>
      </c>
      <c r="F5986" s="176" t="n">
        <v>2044</v>
      </c>
      <c r="G5986" s="177" t="n">
        <v>54</v>
      </c>
      <c r="H5986" s="178" t="n">
        <v>9322.29723007044</v>
      </c>
      <c r="I5986" s="179" t="n">
        <v>3922716.48212087</v>
      </c>
      <c r="J5986" s="180" t="str">
        <f>IF(I5986&gt;0,H5986/I5986,0)</f>
      </c>
      <c r="K5986" s="181" t="str">
        <f>1-EXP(-J5986)</f>
      </c>
      <c r="L5986" s="182" t="str">
        <f>IF(G5986=30,1,M5985)</f>
      </c>
      <c r="M5986" s="183" t="str">
        <f>L5986*(1-K5986)</f>
      </c>
    </row>
    <row r="5987">
      <c r="A5987" t="s">
        <v>167</v>
      </c>
      <c r="B5987" t="s">
        <v>289</v>
      </c>
      <c r="C5987" s="35" t="s">
        <v>458</v>
      </c>
      <c r="D5987" t="s">
        <v>530</v>
      </c>
      <c r="E5987" t="s">
        <v>548</v>
      </c>
      <c r="F5987" s="176" t="n">
        <v>2044</v>
      </c>
      <c r="G5987" s="177" t="n">
        <v>55</v>
      </c>
      <c r="H5987" s="178" t="n">
        <v>10217.9635889906</v>
      </c>
      <c r="I5987" s="179" t="n">
        <v>3908708.23718054</v>
      </c>
      <c r="J5987" s="180" t="str">
        <f>IF(I5987&gt;0,H5987/I5987,0)</f>
      </c>
      <c r="K5987" s="181" t="str">
        <f>1-EXP(-J5987)</f>
      </c>
      <c r="L5987" s="182" t="str">
        <f>IF(G5987=30,1,M5986)</f>
      </c>
      <c r="M5987" s="183" t="str">
        <f>L5987*(1-K5987)</f>
      </c>
    </row>
    <row r="5988">
      <c r="A5988" t="s">
        <v>167</v>
      </c>
      <c r="B5988" t="s">
        <v>289</v>
      </c>
      <c r="C5988" s="35" t="s">
        <v>458</v>
      </c>
      <c r="D5988" t="s">
        <v>530</v>
      </c>
      <c r="E5988" t="s">
        <v>548</v>
      </c>
      <c r="F5988" s="176" t="n">
        <v>2044</v>
      </c>
      <c r="G5988" s="177" t="n">
        <v>56</v>
      </c>
      <c r="H5988" s="178" t="n">
        <v>11013.3431123869</v>
      </c>
      <c r="I5988" s="179" t="n">
        <v>3848807.21587976</v>
      </c>
      <c r="J5988" s="180" t="str">
        <f>IF(I5988&gt;0,H5988/I5988,0)</f>
      </c>
      <c r="K5988" s="181" t="str">
        <f>1-EXP(-J5988)</f>
      </c>
      <c r="L5988" s="182" t="str">
        <f>IF(G5988=30,1,M5987)</f>
      </c>
      <c r="M5988" s="183" t="str">
        <f>L5988*(1-K5988)</f>
      </c>
    </row>
    <row r="5989">
      <c r="A5989" t="s">
        <v>167</v>
      </c>
      <c r="B5989" t="s">
        <v>289</v>
      </c>
      <c r="C5989" s="35" t="s">
        <v>458</v>
      </c>
      <c r="D5989" t="s">
        <v>530</v>
      </c>
      <c r="E5989" t="s">
        <v>548</v>
      </c>
      <c r="F5989" s="176" t="n">
        <v>2044</v>
      </c>
      <c r="G5989" s="177" t="n">
        <v>57</v>
      </c>
      <c r="H5989" s="178" t="n">
        <v>11982.6239597339</v>
      </c>
      <c r="I5989" s="179" t="n">
        <v>3779414.63931355</v>
      </c>
      <c r="J5989" s="180" t="str">
        <f>IF(I5989&gt;0,H5989/I5989,0)</f>
      </c>
      <c r="K5989" s="181" t="str">
        <f>1-EXP(-J5989)</f>
      </c>
      <c r="L5989" s="182" t="str">
        <f>IF(G5989=30,1,M5988)</f>
      </c>
      <c r="M5989" s="183" t="str">
        <f>L5989*(1-K5989)</f>
      </c>
    </row>
    <row r="5990">
      <c r="A5990" t="s">
        <v>167</v>
      </c>
      <c r="B5990" t="s">
        <v>289</v>
      </c>
      <c r="C5990" s="35" t="s">
        <v>458</v>
      </c>
      <c r="D5990" t="s">
        <v>530</v>
      </c>
      <c r="E5990" t="s">
        <v>548</v>
      </c>
      <c r="F5990" s="176" t="n">
        <v>2044</v>
      </c>
      <c r="G5990" s="177" t="n">
        <v>58</v>
      </c>
      <c r="H5990" s="178" t="n">
        <v>13211.4594806167</v>
      </c>
      <c r="I5990" s="179" t="n">
        <v>3765867.75237438</v>
      </c>
      <c r="J5990" s="180" t="str">
        <f>IF(I5990&gt;0,H5990/I5990,0)</f>
      </c>
      <c r="K5990" s="181" t="str">
        <f>1-EXP(-J5990)</f>
      </c>
      <c r="L5990" s="182" t="str">
        <f>IF(G5990=30,1,M5989)</f>
      </c>
      <c r="M5990" s="183" t="str">
        <f>L5990*(1-K5990)</f>
      </c>
    </row>
    <row r="5991">
      <c r="A5991" t="s">
        <v>167</v>
      </c>
      <c r="B5991" t="s">
        <v>289</v>
      </c>
      <c r="C5991" s="35" t="s">
        <v>458</v>
      </c>
      <c r="D5991" t="s">
        <v>530</v>
      </c>
      <c r="E5991" t="s">
        <v>548</v>
      </c>
      <c r="F5991" s="176" t="n">
        <v>2044</v>
      </c>
      <c r="G5991" s="177" t="n">
        <v>59</v>
      </c>
      <c r="H5991" s="178" t="n">
        <v>14114.8531030962</v>
      </c>
      <c r="I5991" s="179" t="n">
        <v>3802272.23471308</v>
      </c>
      <c r="J5991" s="180" t="str">
        <f>IF(I5991&gt;0,H5991/I5991,0)</f>
      </c>
      <c r="K5991" s="181" t="str">
        <f>1-EXP(-J5991)</f>
      </c>
      <c r="L5991" s="182" t="str">
        <f>IF(G5991=30,1,M5990)</f>
      </c>
      <c r="M5991" s="183" t="str">
        <f>L5991*(1-K5991)</f>
      </c>
    </row>
    <row r="5992">
      <c r="A5992" t="s">
        <v>167</v>
      </c>
      <c r="B5992" t="s">
        <v>289</v>
      </c>
      <c r="C5992" s="35" t="s">
        <v>458</v>
      </c>
      <c r="D5992" t="s">
        <v>530</v>
      </c>
      <c r="E5992" t="s">
        <v>548</v>
      </c>
      <c r="F5992" s="176" t="n">
        <v>2044</v>
      </c>
      <c r="G5992" s="177" t="n">
        <v>60</v>
      </c>
      <c r="H5992" s="178" t="n">
        <v>15129.4485118163</v>
      </c>
      <c r="I5992" s="179" t="n">
        <v>3797472.87016885</v>
      </c>
      <c r="J5992" s="180" t="str">
        <f>IF(I5992&gt;0,H5992/I5992,0)</f>
      </c>
      <c r="K5992" s="181" t="str">
        <f>1-EXP(-J5992)</f>
      </c>
      <c r="L5992" s="182" t="str">
        <f>IF(G5992=30,1,M5991)</f>
      </c>
      <c r="M5992" s="183" t="str">
        <f>L5992*(1-K5992)</f>
      </c>
    </row>
    <row r="5993">
      <c r="A5993" t="s">
        <v>167</v>
      </c>
      <c r="B5993" t="s">
        <v>289</v>
      </c>
      <c r="C5993" s="35" t="s">
        <v>458</v>
      </c>
      <c r="D5993" t="s">
        <v>530</v>
      </c>
      <c r="E5993" t="s">
        <v>548</v>
      </c>
      <c r="F5993" s="176" t="n">
        <v>2044</v>
      </c>
      <c r="G5993" s="177" t="n">
        <v>61</v>
      </c>
      <c r="H5993" s="178" t="n">
        <v>15972.5806692981</v>
      </c>
      <c r="I5993" s="179" t="n">
        <v>3738010.00293318</v>
      </c>
      <c r="J5993" s="180" t="str">
        <f>IF(I5993&gt;0,H5993/I5993,0)</f>
      </c>
      <c r="K5993" s="181" t="str">
        <f>1-EXP(-J5993)</f>
      </c>
      <c r="L5993" s="182" t="str">
        <f>IF(G5993=30,1,M5992)</f>
      </c>
      <c r="M5993" s="183" t="str">
        <f>L5993*(1-K5993)</f>
      </c>
    </row>
    <row r="5994">
      <c r="A5994" t="s">
        <v>167</v>
      </c>
      <c r="B5994" t="s">
        <v>289</v>
      </c>
      <c r="C5994" s="35" t="s">
        <v>458</v>
      </c>
      <c r="D5994" t="s">
        <v>530</v>
      </c>
      <c r="E5994" t="s">
        <v>548</v>
      </c>
      <c r="F5994" s="176" t="n">
        <v>2044</v>
      </c>
      <c r="G5994" s="177" t="n">
        <v>62</v>
      </c>
      <c r="H5994" s="178" t="n">
        <v>16914.574077056</v>
      </c>
      <c r="I5994" s="179" t="n">
        <v>3654497.45125315</v>
      </c>
      <c r="J5994" s="180" t="str">
        <f>IF(I5994&gt;0,H5994/I5994,0)</f>
      </c>
      <c r="K5994" s="181" t="str">
        <f>1-EXP(-J5994)</f>
      </c>
      <c r="L5994" s="182" t="str">
        <f>IF(G5994=30,1,M5993)</f>
      </c>
      <c r="M5994" s="183" t="str">
        <f>L5994*(1-K5994)</f>
      </c>
    </row>
    <row r="5995">
      <c r="A5995" t="s">
        <v>167</v>
      </c>
      <c r="B5995" t="s">
        <v>289</v>
      </c>
      <c r="C5995" s="35" t="s">
        <v>458</v>
      </c>
      <c r="D5995" t="s">
        <v>530</v>
      </c>
      <c r="E5995" t="s">
        <v>548</v>
      </c>
      <c r="F5995" s="176" t="n">
        <v>2044</v>
      </c>
      <c r="G5995" s="177" t="n">
        <v>63</v>
      </c>
      <c r="H5995" s="178" t="n">
        <v>17829.7849958967</v>
      </c>
      <c r="I5995" s="179" t="n">
        <v>3563612.26493871</v>
      </c>
      <c r="J5995" s="180" t="str">
        <f>IF(I5995&gt;0,H5995/I5995,0)</f>
      </c>
      <c r="K5995" s="181" t="str">
        <f>1-EXP(-J5995)</f>
      </c>
      <c r="L5995" s="182" t="str">
        <f>IF(G5995=30,1,M5994)</f>
      </c>
      <c r="M5995" s="183" t="str">
        <f>L5995*(1-K5995)</f>
      </c>
    </row>
    <row r="5996">
      <c r="A5996" t="s">
        <v>167</v>
      </c>
      <c r="B5996" t="s">
        <v>289</v>
      </c>
      <c r="C5996" s="35" t="s">
        <v>458</v>
      </c>
      <c r="D5996" t="s">
        <v>530</v>
      </c>
      <c r="E5996" t="s">
        <v>548</v>
      </c>
      <c r="F5996" s="176" t="n">
        <v>2044</v>
      </c>
      <c r="G5996" s="177" t="n">
        <v>64</v>
      </c>
      <c r="H5996" s="178" t="n">
        <v>19101.4657431967</v>
      </c>
      <c r="I5996" s="179" t="n">
        <v>3475890.74592021</v>
      </c>
      <c r="J5996" s="180" t="str">
        <f>IF(I5996&gt;0,H5996/I5996,0)</f>
      </c>
      <c r="K5996" s="181" t="str">
        <f>1-EXP(-J5996)</f>
      </c>
      <c r="L5996" s="182" t="str">
        <f>IF(G5996=30,1,M5995)</f>
      </c>
      <c r="M5996" s="183" t="str">
        <f>L5996*(1-K5996)</f>
      </c>
    </row>
    <row r="5997">
      <c r="A5997" t="s">
        <v>167</v>
      </c>
      <c r="B5997" t="s">
        <v>289</v>
      </c>
      <c r="C5997" s="35" t="s">
        <v>458</v>
      </c>
      <c r="D5997" t="s">
        <v>530</v>
      </c>
      <c r="E5997" t="s">
        <v>548</v>
      </c>
      <c r="F5997" s="176" t="n">
        <v>2044</v>
      </c>
      <c r="G5997" s="177" t="n">
        <v>65</v>
      </c>
      <c r="H5997" s="178" t="n">
        <v>20267.4276843779</v>
      </c>
      <c r="I5997" s="179" t="n">
        <v>3373830.68582934</v>
      </c>
      <c r="J5997" s="180" t="str">
        <f>IF(I5997&gt;0,H5997/I5997,0)</f>
      </c>
      <c r="K5997" s="181" t="str">
        <f>1-EXP(-J5997)</f>
      </c>
      <c r="L5997" s="182" t="str">
        <f>IF(G5997=30,1,M5996)</f>
      </c>
      <c r="M5997" s="183" t="str">
        <f>L5997*(1-K5997)</f>
      </c>
    </row>
    <row r="5998">
      <c r="A5998" t="s">
        <v>167</v>
      </c>
      <c r="B5998" t="s">
        <v>289</v>
      </c>
      <c r="C5998" s="35" t="s">
        <v>458</v>
      </c>
      <c r="D5998" t="s">
        <v>530</v>
      </c>
      <c r="E5998" t="s">
        <v>548</v>
      </c>
      <c r="F5998" s="176" t="n">
        <v>2044</v>
      </c>
      <c r="G5998" s="177" t="n">
        <v>66</v>
      </c>
      <c r="H5998" s="178" t="n">
        <v>20553.1245707828</v>
      </c>
      <c r="I5998" s="179" t="n">
        <v>3249085.25032804</v>
      </c>
      <c r="J5998" s="180" t="str">
        <f>IF(I5998&gt;0,H5998/I5998,0)</f>
      </c>
      <c r="K5998" s="181" t="str">
        <f>1-EXP(-J5998)</f>
      </c>
      <c r="L5998" s="182" t="str">
        <f>IF(G5998=30,1,M5997)</f>
      </c>
      <c r="M5998" s="183" t="str">
        <f>L5998*(1-K5998)</f>
      </c>
    </row>
    <row r="5999">
      <c r="A5999" t="s">
        <v>167</v>
      </c>
      <c r="B5999" t="s">
        <v>289</v>
      </c>
      <c r="C5999" s="35" t="s">
        <v>458</v>
      </c>
      <c r="D5999" t="s">
        <v>530</v>
      </c>
      <c r="E5999" t="s">
        <v>548</v>
      </c>
      <c r="F5999" s="176" t="n">
        <v>2044</v>
      </c>
      <c r="G5999" s="177" t="n">
        <v>67</v>
      </c>
      <c r="H5999" s="178" t="n">
        <v>21525.5538225269</v>
      </c>
      <c r="I5999" s="179" t="n">
        <v>3126420.37462275</v>
      </c>
      <c r="J5999" s="180" t="str">
        <f>IF(I5999&gt;0,H5999/I5999,0)</f>
      </c>
      <c r="K5999" s="181" t="str">
        <f>1-EXP(-J5999)</f>
      </c>
      <c r="L5999" s="182" t="str">
        <f>IF(G5999=30,1,M5998)</f>
      </c>
      <c r="M5999" s="183" t="str">
        <f>L5999*(1-K5999)</f>
      </c>
    </row>
    <row r="6000">
      <c r="A6000" t="s">
        <v>167</v>
      </c>
      <c r="B6000" t="s">
        <v>289</v>
      </c>
      <c r="C6000" s="35" t="s">
        <v>458</v>
      </c>
      <c r="D6000" t="s">
        <v>530</v>
      </c>
      <c r="E6000" t="s">
        <v>548</v>
      </c>
      <c r="F6000" s="176" t="n">
        <v>2044</v>
      </c>
      <c r="G6000" s="177" t="n">
        <v>68</v>
      </c>
      <c r="H6000" s="178" t="n">
        <v>22513.8161368243</v>
      </c>
      <c r="I6000" s="179" t="n">
        <v>3014507.4094921</v>
      </c>
      <c r="J6000" s="180" t="str">
        <f>IF(I6000&gt;0,H6000/I6000,0)</f>
      </c>
      <c r="K6000" s="181" t="str">
        <f>1-EXP(-J6000)</f>
      </c>
      <c r="L6000" s="182" t="str">
        <f>IF(G6000=30,1,M5999)</f>
      </c>
      <c r="M6000" s="183" t="str">
        <f>L6000*(1-K6000)</f>
      </c>
    </row>
    <row r="6001">
      <c r="A6001" t="s">
        <v>167</v>
      </c>
      <c r="B6001" t="s">
        <v>289</v>
      </c>
      <c r="C6001" s="35" t="s">
        <v>458</v>
      </c>
      <c r="D6001" t="s">
        <v>530</v>
      </c>
      <c r="E6001" t="s">
        <v>548</v>
      </c>
      <c r="F6001" s="176" t="n">
        <v>2044</v>
      </c>
      <c r="G6001" s="177" t="n">
        <v>69</v>
      </c>
      <c r="H6001" s="178" t="n">
        <v>22799.9811652218</v>
      </c>
      <c r="I6001" s="179" t="n">
        <v>2890755.65739949</v>
      </c>
      <c r="J6001" s="180" t="str">
        <f>IF(I6001&gt;0,H6001/I6001,0)</f>
      </c>
      <c r="K6001" s="181" t="str">
        <f>1-EXP(-J6001)</f>
      </c>
      <c r="L6001" s="182" t="str">
        <f>IF(G6001=30,1,M6000)</f>
      </c>
      <c r="M6001" s="183" t="str">
        <f>L6001*(1-K6001)</f>
      </c>
    </row>
    <row r="6002">
      <c r="A6002" t="s">
        <v>167</v>
      </c>
      <c r="B6002" t="s">
        <v>289</v>
      </c>
      <c r="C6002" s="35" t="s">
        <v>458</v>
      </c>
      <c r="D6002" t="s">
        <v>530</v>
      </c>
      <c r="E6002" t="s">
        <v>548</v>
      </c>
      <c r="F6002" s="176" t="n">
        <v>2045</v>
      </c>
      <c r="G6002" s="177" t="n">
        <v>30</v>
      </c>
      <c r="H6002" s="178" t="n">
        <v>685.815947163089</v>
      </c>
      <c r="I6002" s="179" t="n">
        <v>4657802.83406518</v>
      </c>
      <c r="J6002" s="180" t="str">
        <f>IF(I6002&gt;0,H6002/I6002,0)</f>
      </c>
      <c r="K6002" s="181" t="str">
        <f>1-EXP(-J6002)</f>
      </c>
      <c r="L6002" s="182" t="str">
        <f>IF(G6002=30,1,M6001)</f>
      </c>
      <c r="M6002" s="183" t="str">
        <f>L6002*(1-K6002)</f>
      </c>
    </row>
    <row r="6003">
      <c r="A6003" t="s">
        <v>167</v>
      </c>
      <c r="B6003" t="s">
        <v>289</v>
      </c>
      <c r="C6003" s="35" t="s">
        <v>458</v>
      </c>
      <c r="D6003" t="s">
        <v>530</v>
      </c>
      <c r="E6003" t="s">
        <v>548</v>
      </c>
      <c r="F6003" s="176" t="n">
        <v>2045</v>
      </c>
      <c r="G6003" s="177" t="n">
        <v>31</v>
      </c>
      <c r="H6003" s="178" t="n">
        <v>997.359855168391</v>
      </c>
      <c r="I6003" s="179" t="n">
        <v>4729667.8192936</v>
      </c>
      <c r="J6003" s="180" t="str">
        <f>IF(I6003&gt;0,H6003/I6003,0)</f>
      </c>
      <c r="K6003" s="181" t="str">
        <f>1-EXP(-J6003)</f>
      </c>
      <c r="L6003" s="182" t="str">
        <f>IF(G6003=30,1,M6002)</f>
      </c>
      <c r="M6003" s="183" t="str">
        <f>L6003*(1-K6003)</f>
      </c>
    </row>
    <row r="6004">
      <c r="A6004" t="s">
        <v>167</v>
      </c>
      <c r="B6004" t="s">
        <v>289</v>
      </c>
      <c r="C6004" s="35" t="s">
        <v>458</v>
      </c>
      <c r="D6004" t="s">
        <v>530</v>
      </c>
      <c r="E6004" t="s">
        <v>548</v>
      </c>
      <c r="F6004" s="176" t="n">
        <v>2045</v>
      </c>
      <c r="G6004" s="177" t="n">
        <v>32</v>
      </c>
      <c r="H6004" s="178" t="n">
        <v>1060.50859699688</v>
      </c>
      <c r="I6004" s="179" t="n">
        <v>4821101.35715261</v>
      </c>
      <c r="J6004" s="180" t="str">
        <f>IF(I6004&gt;0,H6004/I6004,0)</f>
      </c>
      <c r="K6004" s="181" t="str">
        <f>1-EXP(-J6004)</f>
      </c>
      <c r="L6004" s="182" t="str">
        <f>IF(G6004=30,1,M6003)</f>
      </c>
      <c r="M6004" s="183" t="str">
        <f>L6004*(1-K6004)</f>
      </c>
    </row>
    <row r="6005">
      <c r="A6005" t="s">
        <v>167</v>
      </c>
      <c r="B6005" t="s">
        <v>289</v>
      </c>
      <c r="C6005" s="35" t="s">
        <v>458</v>
      </c>
      <c r="D6005" t="s">
        <v>530</v>
      </c>
      <c r="E6005" t="s">
        <v>548</v>
      </c>
      <c r="F6005" s="176" t="n">
        <v>2045</v>
      </c>
      <c r="G6005" s="177" t="n">
        <v>33</v>
      </c>
      <c r="H6005" s="178" t="n">
        <v>1130.80777210513</v>
      </c>
      <c r="I6005" s="179" t="n">
        <v>4864530.05251467</v>
      </c>
      <c r="J6005" s="180" t="str">
        <f>IF(I6005&gt;0,H6005/I6005,0)</f>
      </c>
      <c r="K6005" s="181" t="str">
        <f>1-EXP(-J6005)</f>
      </c>
      <c r="L6005" s="182" t="str">
        <f>IF(G6005=30,1,M6004)</f>
      </c>
      <c r="M6005" s="183" t="str">
        <f>L6005*(1-K6005)</f>
      </c>
    </row>
    <row r="6006">
      <c r="A6006" t="s">
        <v>167</v>
      </c>
      <c r="B6006" t="s">
        <v>289</v>
      </c>
      <c r="C6006" s="35" t="s">
        <v>458</v>
      </c>
      <c r="D6006" t="s">
        <v>530</v>
      </c>
      <c r="E6006" t="s">
        <v>548</v>
      </c>
      <c r="F6006" s="176" t="n">
        <v>2045</v>
      </c>
      <c r="G6006" s="177" t="n">
        <v>34</v>
      </c>
      <c r="H6006" s="178" t="n">
        <v>1177.81900119439</v>
      </c>
      <c r="I6006" s="179" t="n">
        <v>4784801.22795611</v>
      </c>
      <c r="J6006" s="180" t="str">
        <f>IF(I6006&gt;0,H6006/I6006,0)</f>
      </c>
      <c r="K6006" s="181" t="str">
        <f>1-EXP(-J6006)</f>
      </c>
      <c r="L6006" s="182" t="str">
        <f>IF(G6006=30,1,M6005)</f>
      </c>
      <c r="M6006" s="183" t="str">
        <f>L6006*(1-K6006)</f>
      </c>
    </row>
    <row r="6007">
      <c r="A6007" t="s">
        <v>167</v>
      </c>
      <c r="B6007" t="s">
        <v>289</v>
      </c>
      <c r="C6007" s="35" t="s">
        <v>458</v>
      </c>
      <c r="D6007" t="s">
        <v>530</v>
      </c>
      <c r="E6007" t="s">
        <v>548</v>
      </c>
      <c r="F6007" s="176" t="n">
        <v>2045</v>
      </c>
      <c r="G6007" s="177" t="n">
        <v>35</v>
      </c>
      <c r="H6007" s="178" t="n">
        <v>1239.9262914749</v>
      </c>
      <c r="I6007" s="179" t="n">
        <v>4683535.71629856</v>
      </c>
      <c r="J6007" s="180" t="str">
        <f>IF(I6007&gt;0,H6007/I6007,0)</f>
      </c>
      <c r="K6007" s="181" t="str">
        <f>1-EXP(-J6007)</f>
      </c>
      <c r="L6007" s="182" t="str">
        <f>IF(G6007=30,1,M6006)</f>
      </c>
      <c r="M6007" s="183" t="str">
        <f>L6007*(1-K6007)</f>
      </c>
    </row>
    <row r="6008">
      <c r="A6008" t="s">
        <v>167</v>
      </c>
      <c r="B6008" t="s">
        <v>289</v>
      </c>
      <c r="C6008" s="35" t="s">
        <v>458</v>
      </c>
      <c r="D6008" t="s">
        <v>530</v>
      </c>
      <c r="E6008" t="s">
        <v>548</v>
      </c>
      <c r="F6008" s="176" t="n">
        <v>2045</v>
      </c>
      <c r="G6008" s="177" t="n">
        <v>36</v>
      </c>
      <c r="H6008" s="178" t="n">
        <v>1557.10984534943</v>
      </c>
      <c r="I6008" s="179" t="n">
        <v>4626384.5203226</v>
      </c>
      <c r="J6008" s="180" t="str">
        <f>IF(I6008&gt;0,H6008/I6008,0)</f>
      </c>
      <c r="K6008" s="181" t="str">
        <f>1-EXP(-J6008)</f>
      </c>
      <c r="L6008" s="182" t="str">
        <f>IF(G6008=30,1,M6007)</f>
      </c>
      <c r="M6008" s="183" t="str">
        <f>L6008*(1-K6008)</f>
      </c>
    </row>
    <row r="6009">
      <c r="A6009" t="s">
        <v>167</v>
      </c>
      <c r="B6009" t="s">
        <v>289</v>
      </c>
      <c r="C6009" s="35" t="s">
        <v>458</v>
      </c>
      <c r="D6009" t="s">
        <v>530</v>
      </c>
      <c r="E6009" t="s">
        <v>548</v>
      </c>
      <c r="F6009" s="176" t="n">
        <v>2045</v>
      </c>
      <c r="G6009" s="177" t="n">
        <v>37</v>
      </c>
      <c r="H6009" s="178" t="n">
        <v>1691.57204784894</v>
      </c>
      <c r="I6009" s="179" t="n">
        <v>4617718.30451173</v>
      </c>
      <c r="J6009" s="180" t="str">
        <f>IF(I6009&gt;0,H6009/I6009,0)</f>
      </c>
      <c r="K6009" s="181" t="str">
        <f>1-EXP(-J6009)</f>
      </c>
      <c r="L6009" s="182" t="str">
        <f>IF(G6009=30,1,M6008)</f>
      </c>
      <c r="M6009" s="183" t="str">
        <f>L6009*(1-K6009)</f>
      </c>
    </row>
    <row r="6010">
      <c r="A6010" t="s">
        <v>167</v>
      </c>
      <c r="B6010" t="s">
        <v>289</v>
      </c>
      <c r="C6010" s="35" t="s">
        <v>458</v>
      </c>
      <c r="D6010" t="s">
        <v>530</v>
      </c>
      <c r="E6010" t="s">
        <v>548</v>
      </c>
      <c r="F6010" s="176" t="n">
        <v>2045</v>
      </c>
      <c r="G6010" s="177" t="n">
        <v>38</v>
      </c>
      <c r="H6010" s="178" t="n">
        <v>1842.17614810831</v>
      </c>
      <c r="I6010" s="179" t="n">
        <v>4588893.04481464</v>
      </c>
      <c r="J6010" s="180" t="str">
        <f>IF(I6010&gt;0,H6010/I6010,0)</f>
      </c>
      <c r="K6010" s="181" t="str">
        <f>1-EXP(-J6010)</f>
      </c>
      <c r="L6010" s="182" t="str">
        <f>IF(G6010=30,1,M6009)</f>
      </c>
      <c r="M6010" s="183" t="str">
        <f>L6010*(1-K6010)</f>
      </c>
    </row>
    <row r="6011">
      <c r="A6011" t="s">
        <v>167</v>
      </c>
      <c r="B6011" t="s">
        <v>289</v>
      </c>
      <c r="C6011" s="35" t="s">
        <v>458</v>
      </c>
      <c r="D6011" t="s">
        <v>530</v>
      </c>
      <c r="E6011" t="s">
        <v>548</v>
      </c>
      <c r="F6011" s="176" t="n">
        <v>2045</v>
      </c>
      <c r="G6011" s="177" t="n">
        <v>39</v>
      </c>
      <c r="H6011" s="178" t="n">
        <v>1928.12213162046</v>
      </c>
      <c r="I6011" s="179" t="n">
        <v>4516414.44050385</v>
      </c>
      <c r="J6011" s="180" t="str">
        <f>IF(I6011&gt;0,H6011/I6011,0)</f>
      </c>
      <c r="K6011" s="181" t="str">
        <f>1-EXP(-J6011)</f>
      </c>
      <c r="L6011" s="182" t="str">
        <f>IF(G6011=30,1,M6010)</f>
      </c>
      <c r="M6011" s="183" t="str">
        <f>L6011*(1-K6011)</f>
      </c>
    </row>
    <row r="6012">
      <c r="A6012" t="s">
        <v>167</v>
      </c>
      <c r="B6012" t="s">
        <v>289</v>
      </c>
      <c r="C6012" s="35" t="s">
        <v>458</v>
      </c>
      <c r="D6012" t="s">
        <v>530</v>
      </c>
      <c r="E6012" t="s">
        <v>548</v>
      </c>
      <c r="F6012" s="176" t="n">
        <v>2045</v>
      </c>
      <c r="G6012" s="177" t="n">
        <v>40</v>
      </c>
      <c r="H6012" s="178" t="n">
        <v>2057.48120601748</v>
      </c>
      <c r="I6012" s="179" t="n">
        <v>4421161.96882015</v>
      </c>
      <c r="J6012" s="180" t="str">
        <f>IF(I6012&gt;0,H6012/I6012,0)</f>
      </c>
      <c r="K6012" s="181" t="str">
        <f>1-EXP(-J6012)</f>
      </c>
      <c r="L6012" s="182" t="str">
        <f>IF(G6012=30,1,M6011)</f>
      </c>
      <c r="M6012" s="183" t="str">
        <f>L6012*(1-K6012)</f>
      </c>
    </row>
    <row r="6013">
      <c r="A6013" t="s">
        <v>167</v>
      </c>
      <c r="B6013" t="s">
        <v>289</v>
      </c>
      <c r="C6013" s="35" t="s">
        <v>458</v>
      </c>
      <c r="D6013" t="s">
        <v>530</v>
      </c>
      <c r="E6013" t="s">
        <v>548</v>
      </c>
      <c r="F6013" s="176" t="n">
        <v>2045</v>
      </c>
      <c r="G6013" s="177" t="n">
        <v>41</v>
      </c>
      <c r="H6013" s="178" t="n">
        <v>2612.8514998422</v>
      </c>
      <c r="I6013" s="179" t="n">
        <v>4322082.7141815</v>
      </c>
      <c r="J6013" s="180" t="str">
        <f>IF(I6013&gt;0,H6013/I6013,0)</f>
      </c>
      <c r="K6013" s="181" t="str">
        <f>1-EXP(-J6013)</f>
      </c>
      <c r="L6013" s="182" t="str">
        <f>IF(G6013=30,1,M6012)</f>
      </c>
      <c r="M6013" s="183" t="str">
        <f>L6013*(1-K6013)</f>
      </c>
    </row>
    <row r="6014">
      <c r="A6014" t="s">
        <v>167</v>
      </c>
      <c r="B6014" t="s">
        <v>289</v>
      </c>
      <c r="C6014" s="35" t="s">
        <v>458</v>
      </c>
      <c r="D6014" t="s">
        <v>530</v>
      </c>
      <c r="E6014" t="s">
        <v>548</v>
      </c>
      <c r="F6014" s="176" t="n">
        <v>2045</v>
      </c>
      <c r="G6014" s="177" t="n">
        <v>42</v>
      </c>
      <c r="H6014" s="178" t="n">
        <v>2903.25916052619</v>
      </c>
      <c r="I6014" s="179" t="n">
        <v>4276408.61797061</v>
      </c>
      <c r="J6014" s="180" t="str">
        <f>IF(I6014&gt;0,H6014/I6014,0)</f>
      </c>
      <c r="K6014" s="181" t="str">
        <f>1-EXP(-J6014)</f>
      </c>
      <c r="L6014" s="182" t="str">
        <f>IF(G6014=30,1,M6013)</f>
      </c>
      <c r="M6014" s="183" t="str">
        <f>L6014*(1-K6014)</f>
      </c>
    </row>
    <row r="6015">
      <c r="A6015" t="s">
        <v>167</v>
      </c>
      <c r="B6015" t="s">
        <v>289</v>
      </c>
      <c r="C6015" s="35" t="s">
        <v>458</v>
      </c>
      <c r="D6015" t="s">
        <v>530</v>
      </c>
      <c r="E6015" t="s">
        <v>548</v>
      </c>
      <c r="F6015" s="176" t="n">
        <v>2045</v>
      </c>
      <c r="G6015" s="177" t="n">
        <v>43</v>
      </c>
      <c r="H6015" s="178" t="n">
        <v>3259.24475726884</v>
      </c>
      <c r="I6015" s="179" t="n">
        <v>4252733.13609614</v>
      </c>
      <c r="J6015" s="180" t="str">
        <f>IF(I6015&gt;0,H6015/I6015,0)</f>
      </c>
      <c r="K6015" s="181" t="str">
        <f>1-EXP(-J6015)</f>
      </c>
      <c r="L6015" s="182" t="str">
        <f>IF(G6015=30,1,M6014)</f>
      </c>
      <c r="M6015" s="183" t="str">
        <f>L6015*(1-K6015)</f>
      </c>
    </row>
    <row r="6016">
      <c r="A6016" t="s">
        <v>167</v>
      </c>
      <c r="B6016" t="s">
        <v>289</v>
      </c>
      <c r="C6016" s="35" t="s">
        <v>458</v>
      </c>
      <c r="D6016" t="s">
        <v>530</v>
      </c>
      <c r="E6016" t="s">
        <v>548</v>
      </c>
      <c r="F6016" s="176" t="n">
        <v>2045</v>
      </c>
      <c r="G6016" s="177" t="n">
        <v>44</v>
      </c>
      <c r="H6016" s="178" t="n">
        <v>3443.47766678628</v>
      </c>
      <c r="I6016" s="179" t="n">
        <v>4228535.30955615</v>
      </c>
      <c r="J6016" s="180" t="str">
        <f>IF(I6016&gt;0,H6016/I6016,0)</f>
      </c>
      <c r="K6016" s="181" t="str">
        <f>1-EXP(-J6016)</f>
      </c>
      <c r="L6016" s="182" t="str">
        <f>IF(G6016=30,1,M6015)</f>
      </c>
      <c r="M6016" s="183" t="str">
        <f>L6016*(1-K6016)</f>
      </c>
    </row>
    <row r="6017">
      <c r="A6017" t="s">
        <v>167</v>
      </c>
      <c r="B6017" t="s">
        <v>289</v>
      </c>
      <c r="C6017" s="35" t="s">
        <v>458</v>
      </c>
      <c r="D6017" t="s">
        <v>530</v>
      </c>
      <c r="E6017" t="s">
        <v>548</v>
      </c>
      <c r="F6017" s="176" t="n">
        <v>2045</v>
      </c>
      <c r="G6017" s="177" t="n">
        <v>45</v>
      </c>
      <c r="H6017" s="178" t="n">
        <v>3747.63065578373</v>
      </c>
      <c r="I6017" s="179" t="n">
        <v>4223170.2313006</v>
      </c>
      <c r="J6017" s="180" t="str">
        <f>IF(I6017&gt;0,H6017/I6017,0)</f>
      </c>
      <c r="K6017" s="181" t="str">
        <f>1-EXP(-J6017)</f>
      </c>
      <c r="L6017" s="182" t="str">
        <f>IF(G6017=30,1,M6016)</f>
      </c>
      <c r="M6017" s="183" t="str">
        <f>L6017*(1-K6017)</f>
      </c>
    </row>
    <row r="6018">
      <c r="A6018" t="s">
        <v>167</v>
      </c>
      <c r="B6018" t="s">
        <v>289</v>
      </c>
      <c r="C6018" s="35" t="s">
        <v>458</v>
      </c>
      <c r="D6018" t="s">
        <v>530</v>
      </c>
      <c r="E6018" t="s">
        <v>548</v>
      </c>
      <c r="F6018" s="176" t="n">
        <v>2045</v>
      </c>
      <c r="G6018" s="177" t="n">
        <v>46</v>
      </c>
      <c r="H6018" s="178" t="n">
        <v>4735.00325860346</v>
      </c>
      <c r="I6018" s="179" t="n">
        <v>4254907.53044952</v>
      </c>
      <c r="J6018" s="180" t="str">
        <f>IF(I6018&gt;0,H6018/I6018,0)</f>
      </c>
      <c r="K6018" s="181" t="str">
        <f>1-EXP(-J6018)</f>
      </c>
      <c r="L6018" s="182" t="str">
        <f>IF(G6018=30,1,M6017)</f>
      </c>
      <c r="M6018" s="183" t="str">
        <f>L6018*(1-K6018)</f>
      </c>
    </row>
    <row r="6019">
      <c r="A6019" t="s">
        <v>167</v>
      </c>
      <c r="B6019" t="s">
        <v>289</v>
      </c>
      <c r="C6019" s="35" t="s">
        <v>458</v>
      </c>
      <c r="D6019" t="s">
        <v>530</v>
      </c>
      <c r="E6019" t="s">
        <v>548</v>
      </c>
      <c r="F6019" s="176" t="n">
        <v>2045</v>
      </c>
      <c r="G6019" s="177" t="n">
        <v>47</v>
      </c>
      <c r="H6019" s="178" t="n">
        <v>5260.83722015796</v>
      </c>
      <c r="I6019" s="179" t="n">
        <v>4288644.90150005</v>
      </c>
      <c r="J6019" s="180" t="str">
        <f>IF(I6019&gt;0,H6019/I6019,0)</f>
      </c>
      <c r="K6019" s="181" t="str">
        <f>1-EXP(-J6019)</f>
      </c>
      <c r="L6019" s="182" t="str">
        <f>IF(G6019=30,1,M6018)</f>
      </c>
      <c r="M6019" s="183" t="str">
        <f>L6019*(1-K6019)</f>
      </c>
    </row>
    <row r="6020">
      <c r="A6020" t="s">
        <v>167</v>
      </c>
      <c r="B6020" t="s">
        <v>289</v>
      </c>
      <c r="C6020" s="35" t="s">
        <v>458</v>
      </c>
      <c r="D6020" t="s">
        <v>530</v>
      </c>
      <c r="E6020" t="s">
        <v>548</v>
      </c>
      <c r="F6020" s="176" t="n">
        <v>2045</v>
      </c>
      <c r="G6020" s="177" t="n">
        <v>48</v>
      </c>
      <c r="H6020" s="178" t="n">
        <v>5820.35776447553</v>
      </c>
      <c r="I6020" s="179" t="n">
        <v>4276319.27504544</v>
      </c>
      <c r="J6020" s="180" t="str">
        <f>IF(I6020&gt;0,H6020/I6020,0)</f>
      </c>
      <c r="K6020" s="181" t="str">
        <f>1-EXP(-J6020)</f>
      </c>
      <c r="L6020" s="182" t="str">
        <f>IF(G6020=30,1,M6019)</f>
      </c>
      <c r="M6020" s="183" t="str">
        <f>L6020*(1-K6020)</f>
      </c>
    </row>
    <row r="6021">
      <c r="A6021" t="s">
        <v>167</v>
      </c>
      <c r="B6021" t="s">
        <v>289</v>
      </c>
      <c r="C6021" s="35" t="s">
        <v>458</v>
      </c>
      <c r="D6021" t="s">
        <v>530</v>
      </c>
      <c r="E6021" t="s">
        <v>548</v>
      </c>
      <c r="F6021" s="176" t="n">
        <v>2045</v>
      </c>
      <c r="G6021" s="177" t="n">
        <v>49</v>
      </c>
      <c r="H6021" s="178" t="n">
        <v>6182.06362420551</v>
      </c>
      <c r="I6021" s="179" t="n">
        <v>4205792.72422622</v>
      </c>
      <c r="J6021" s="180" t="str">
        <f>IF(I6021&gt;0,H6021/I6021,0)</f>
      </c>
      <c r="K6021" s="181" t="str">
        <f>1-EXP(-J6021)</f>
      </c>
      <c r="L6021" s="182" t="str">
        <f>IF(G6021=30,1,M6020)</f>
      </c>
      <c r="M6021" s="183" t="str">
        <f>L6021*(1-K6021)</f>
      </c>
    </row>
    <row r="6022">
      <c r="A6022" t="s">
        <v>167</v>
      </c>
      <c r="B6022" t="s">
        <v>289</v>
      </c>
      <c r="C6022" s="35" t="s">
        <v>458</v>
      </c>
      <c r="D6022" t="s">
        <v>530</v>
      </c>
      <c r="E6022" t="s">
        <v>548</v>
      </c>
      <c r="F6022" s="176" t="n">
        <v>2045</v>
      </c>
      <c r="G6022" s="177" t="n">
        <v>50</v>
      </c>
      <c r="H6022" s="178" t="n">
        <v>6603.70229263425</v>
      </c>
      <c r="I6022" s="179" t="n">
        <v>4132593.16316344</v>
      </c>
      <c r="J6022" s="180" t="str">
        <f>IF(I6022&gt;0,H6022/I6022,0)</f>
      </c>
      <c r="K6022" s="181" t="str">
        <f>1-EXP(-J6022)</f>
      </c>
      <c r="L6022" s="182" t="str">
        <f>IF(G6022=30,1,M6021)</f>
      </c>
      <c r="M6022" s="183" t="str">
        <f>L6022*(1-K6022)</f>
      </c>
    </row>
    <row r="6023">
      <c r="A6023" t="s">
        <v>167</v>
      </c>
      <c r="B6023" t="s">
        <v>289</v>
      </c>
      <c r="C6023" s="35" t="s">
        <v>458</v>
      </c>
      <c r="D6023" t="s">
        <v>530</v>
      </c>
      <c r="E6023" t="s">
        <v>548</v>
      </c>
      <c r="F6023" s="176" t="n">
        <v>2045</v>
      </c>
      <c r="G6023" s="177" t="n">
        <v>51</v>
      </c>
      <c r="H6023" s="178" t="n">
        <v>7365.16604031279</v>
      </c>
      <c r="I6023" s="179" t="n">
        <v>4067560.44896224</v>
      </c>
      <c r="J6023" s="180" t="str">
        <f>IF(I6023&gt;0,H6023/I6023,0)</f>
      </c>
      <c r="K6023" s="181" t="str">
        <f>1-EXP(-J6023)</f>
      </c>
      <c r="L6023" s="182" t="str">
        <f>IF(G6023=30,1,M6022)</f>
      </c>
      <c r="M6023" s="183" t="str">
        <f>L6023*(1-K6023)</f>
      </c>
    </row>
    <row r="6024">
      <c r="A6024" t="s">
        <v>167</v>
      </c>
      <c r="B6024" t="s">
        <v>289</v>
      </c>
      <c r="C6024" s="35" t="s">
        <v>458</v>
      </c>
      <c r="D6024" t="s">
        <v>530</v>
      </c>
      <c r="E6024" t="s">
        <v>548</v>
      </c>
      <c r="F6024" s="176" t="n">
        <v>2045</v>
      </c>
      <c r="G6024" s="177" t="n">
        <v>52</v>
      </c>
      <c r="H6024" s="178" t="n">
        <v>7903.52317062655</v>
      </c>
      <c r="I6024" s="179" t="n">
        <v>4004087.88190718</v>
      </c>
      <c r="J6024" s="180" t="str">
        <f>IF(I6024&gt;0,H6024/I6024,0)</f>
      </c>
      <c r="K6024" s="181" t="str">
        <f>1-EXP(-J6024)</f>
      </c>
      <c r="L6024" s="182" t="str">
        <f>IF(G6024=30,1,M6023)</f>
      </c>
      <c r="M6024" s="183" t="str">
        <f>L6024*(1-K6024)</f>
      </c>
    </row>
    <row r="6025">
      <c r="A6025" t="s">
        <v>167</v>
      </c>
      <c r="B6025" t="s">
        <v>289</v>
      </c>
      <c r="C6025" s="35" t="s">
        <v>458</v>
      </c>
      <c r="D6025" t="s">
        <v>530</v>
      </c>
      <c r="E6025" t="s">
        <v>548</v>
      </c>
      <c r="F6025" s="176" t="n">
        <v>2045</v>
      </c>
      <c r="G6025" s="177" t="n">
        <v>53</v>
      </c>
      <c r="H6025" s="178" t="n">
        <v>8540.12820331118</v>
      </c>
      <c r="I6025" s="179" t="n">
        <v>3973030.865853</v>
      </c>
      <c r="J6025" s="180" t="str">
        <f>IF(I6025&gt;0,H6025/I6025,0)</f>
      </c>
      <c r="K6025" s="181" t="str">
        <f>1-EXP(-J6025)</f>
      </c>
      <c r="L6025" s="182" t="str">
        <f>IF(G6025=30,1,M6024)</f>
      </c>
      <c r="M6025" s="183" t="str">
        <f>L6025*(1-K6025)</f>
      </c>
    </row>
    <row r="6026">
      <c r="A6026" t="s">
        <v>167</v>
      </c>
      <c r="B6026" t="s">
        <v>289</v>
      </c>
      <c r="C6026" s="35" t="s">
        <v>458</v>
      </c>
      <c r="D6026" t="s">
        <v>530</v>
      </c>
      <c r="E6026" t="s">
        <v>548</v>
      </c>
      <c r="F6026" s="176" t="n">
        <v>2045</v>
      </c>
      <c r="G6026" s="177" t="n">
        <v>54</v>
      </c>
      <c r="H6026" s="178" t="n">
        <v>9286.12916897923</v>
      </c>
      <c r="I6026" s="179" t="n">
        <v>3935092.85107342</v>
      </c>
      <c r="J6026" s="180" t="str">
        <f>IF(I6026&gt;0,H6026/I6026,0)</f>
      </c>
      <c r="K6026" s="181" t="str">
        <f>1-EXP(-J6026)</f>
      </c>
      <c r="L6026" s="182" t="str">
        <f>IF(G6026=30,1,M6025)</f>
      </c>
      <c r="M6026" s="183" t="str">
        <f>L6026*(1-K6026)</f>
      </c>
    </row>
    <row r="6027">
      <c r="A6027" t="s">
        <v>167</v>
      </c>
      <c r="B6027" t="s">
        <v>289</v>
      </c>
      <c r="C6027" s="35" t="s">
        <v>458</v>
      </c>
      <c r="D6027" t="s">
        <v>530</v>
      </c>
      <c r="E6027" t="s">
        <v>548</v>
      </c>
      <c r="F6027" s="176" t="n">
        <v>2045</v>
      </c>
      <c r="G6027" s="177" t="n">
        <v>55</v>
      </c>
      <c r="H6027" s="178" t="n">
        <v>10112.6999300809</v>
      </c>
      <c r="I6027" s="179" t="n">
        <v>3899088.22920516</v>
      </c>
      <c r="J6027" s="180" t="str">
        <f>IF(I6027&gt;0,H6027/I6027,0)</f>
      </c>
      <c r="K6027" s="181" t="str">
        <f>1-EXP(-J6027)</f>
      </c>
      <c r="L6027" s="182" t="str">
        <f>IF(G6027=30,1,M6026)</f>
      </c>
      <c r="M6027" s="183" t="str">
        <f>L6027*(1-K6027)</f>
      </c>
    </row>
    <row r="6028">
      <c r="A6028" t="s">
        <v>167</v>
      </c>
      <c r="B6028" t="s">
        <v>289</v>
      </c>
      <c r="C6028" s="35" t="s">
        <v>458</v>
      </c>
      <c r="D6028" t="s">
        <v>530</v>
      </c>
      <c r="E6028" t="s">
        <v>548</v>
      </c>
      <c r="F6028" s="176" t="n">
        <v>2045</v>
      </c>
      <c r="G6028" s="177" t="n">
        <v>56</v>
      </c>
      <c r="H6028" s="178" t="n">
        <v>10949.8253329539</v>
      </c>
      <c r="I6028" s="179" t="n">
        <v>3882952.92460039</v>
      </c>
      <c r="J6028" s="180" t="str">
        <f>IF(I6028&gt;0,H6028/I6028,0)</f>
      </c>
      <c r="K6028" s="181" t="str">
        <f>1-EXP(-J6028)</f>
      </c>
      <c r="L6028" s="182" t="str">
        <f>IF(G6028=30,1,M6027)</f>
      </c>
      <c r="M6028" s="183" t="str">
        <f>L6028*(1-K6028)</f>
      </c>
    </row>
    <row r="6029">
      <c r="A6029" t="s">
        <v>167</v>
      </c>
      <c r="B6029" t="s">
        <v>289</v>
      </c>
      <c r="C6029" s="35" t="s">
        <v>458</v>
      </c>
      <c r="D6029" t="s">
        <v>530</v>
      </c>
      <c r="E6029" t="s">
        <v>548</v>
      </c>
      <c r="F6029" s="176" t="n">
        <v>2045</v>
      </c>
      <c r="G6029" s="177" t="n">
        <v>57</v>
      </c>
      <c r="H6029" s="178" t="n">
        <v>11950.892940854</v>
      </c>
      <c r="I6029" s="179" t="n">
        <v>3820999.82020797</v>
      </c>
      <c r="J6029" s="180" t="str">
        <f>IF(I6029&gt;0,H6029/I6029,0)</f>
      </c>
      <c r="K6029" s="181" t="str">
        <f>1-EXP(-J6029)</f>
      </c>
      <c r="L6029" s="182" t="str">
        <f>IF(G6029=30,1,M6028)</f>
      </c>
      <c r="M6029" s="183" t="str">
        <f>L6029*(1-K6029)</f>
      </c>
    </row>
    <row r="6030">
      <c r="A6030" t="s">
        <v>167</v>
      </c>
      <c r="B6030" t="s">
        <v>289</v>
      </c>
      <c r="C6030" s="35" t="s">
        <v>458</v>
      </c>
      <c r="D6030" t="s">
        <v>530</v>
      </c>
      <c r="E6030" t="s">
        <v>548</v>
      </c>
      <c r="F6030" s="176" t="n">
        <v>2045</v>
      </c>
      <c r="G6030" s="177" t="n">
        <v>58</v>
      </c>
      <c r="H6030" s="178" t="n">
        <v>12981.7924005978</v>
      </c>
      <c r="I6030" s="179" t="n">
        <v>3749451.54559748</v>
      </c>
      <c r="J6030" s="180" t="str">
        <f>IF(I6030&gt;0,H6030/I6030,0)</f>
      </c>
      <c r="K6030" s="181" t="str">
        <f>1-EXP(-J6030)</f>
      </c>
      <c r="L6030" s="182" t="str">
        <f>IF(G6030=30,1,M6029)</f>
      </c>
      <c r="M6030" s="183" t="str">
        <f>L6030*(1-K6030)</f>
      </c>
    </row>
    <row r="6031">
      <c r="A6031" t="s">
        <v>167</v>
      </c>
      <c r="B6031" t="s">
        <v>289</v>
      </c>
      <c r="C6031" s="35" t="s">
        <v>458</v>
      </c>
      <c r="D6031" t="s">
        <v>530</v>
      </c>
      <c r="E6031" t="s">
        <v>548</v>
      </c>
      <c r="F6031" s="176" t="n">
        <v>2045</v>
      </c>
      <c r="G6031" s="177" t="n">
        <v>59</v>
      </c>
      <c r="H6031" s="178" t="n">
        <v>13687.2199288713</v>
      </c>
      <c r="I6031" s="179" t="n">
        <v>3733086.63174776</v>
      </c>
      <c r="J6031" s="180" t="str">
        <f>IF(I6031&gt;0,H6031/I6031,0)</f>
      </c>
      <c r="K6031" s="181" t="str">
        <f>1-EXP(-J6031)</f>
      </c>
      <c r="L6031" s="182" t="str">
        <f>IF(G6031=30,1,M6030)</f>
      </c>
      <c r="M6031" s="183" t="str">
        <f>L6031*(1-K6031)</f>
      </c>
    </row>
    <row r="6032">
      <c r="A6032" t="s">
        <v>167</v>
      </c>
      <c r="B6032" t="s">
        <v>289</v>
      </c>
      <c r="C6032" s="35" t="s">
        <v>458</v>
      </c>
      <c r="D6032" t="s">
        <v>530</v>
      </c>
      <c r="E6032" t="s">
        <v>548</v>
      </c>
      <c r="F6032" s="176" t="n">
        <v>2045</v>
      </c>
      <c r="G6032" s="177" t="n">
        <v>60</v>
      </c>
      <c r="H6032" s="178" t="n">
        <v>14818.8792837164</v>
      </c>
      <c r="I6032" s="179" t="n">
        <v>3766576.13925333</v>
      </c>
      <c r="J6032" s="180" t="str">
        <f>IF(I6032&gt;0,H6032/I6032,0)</f>
      </c>
      <c r="K6032" s="181" t="str">
        <f>1-EXP(-J6032)</f>
      </c>
      <c r="L6032" s="182" t="str">
        <f>IF(G6032=30,1,M6031)</f>
      </c>
      <c r="M6032" s="183" t="str">
        <f>L6032*(1-K6032)</f>
      </c>
    </row>
    <row r="6033">
      <c r="A6033" t="s">
        <v>167</v>
      </c>
      <c r="B6033" t="s">
        <v>289</v>
      </c>
      <c r="C6033" s="35" t="s">
        <v>458</v>
      </c>
      <c r="D6033" t="s">
        <v>530</v>
      </c>
      <c r="E6033" t="s">
        <v>548</v>
      </c>
      <c r="F6033" s="176" t="n">
        <v>2045</v>
      </c>
      <c r="G6033" s="177" t="n">
        <v>61</v>
      </c>
      <c r="H6033" s="178" t="n">
        <v>15930.4085599897</v>
      </c>
      <c r="I6033" s="179" t="n">
        <v>3758751.50029089</v>
      </c>
      <c r="J6033" s="180" t="str">
        <f>IF(I6033&gt;0,H6033/I6033,0)</f>
      </c>
      <c r="K6033" s="181" t="str">
        <f>1-EXP(-J6033)</f>
      </c>
      <c r="L6033" s="182" t="str">
        <f>IF(G6033=30,1,M6032)</f>
      </c>
      <c r="M6033" s="183" t="str">
        <f>L6033*(1-K6033)</f>
      </c>
    </row>
    <row r="6034">
      <c r="A6034" t="s">
        <v>167</v>
      </c>
      <c r="B6034" t="s">
        <v>289</v>
      </c>
      <c r="C6034" s="35" t="s">
        <v>458</v>
      </c>
      <c r="D6034" t="s">
        <v>530</v>
      </c>
      <c r="E6034" t="s">
        <v>548</v>
      </c>
      <c r="F6034" s="176" t="n">
        <v>2045</v>
      </c>
      <c r="G6034" s="177" t="n">
        <v>62</v>
      </c>
      <c r="H6034" s="178" t="n">
        <v>16980.303198343</v>
      </c>
      <c r="I6034" s="179" t="n">
        <v>3696407.09171632</v>
      </c>
      <c r="J6034" s="180" t="str">
        <f>IF(I6034&gt;0,H6034/I6034,0)</f>
      </c>
      <c r="K6034" s="181" t="str">
        <f>1-EXP(-J6034)</f>
      </c>
      <c r="L6034" s="182" t="str">
        <f>IF(G6034=30,1,M6033)</f>
      </c>
      <c r="M6034" s="183" t="str">
        <f>L6034*(1-K6034)</f>
      </c>
    </row>
    <row r="6035">
      <c r="A6035" t="s">
        <v>167</v>
      </c>
      <c r="B6035" t="s">
        <v>289</v>
      </c>
      <c r="C6035" s="35" t="s">
        <v>458</v>
      </c>
      <c r="D6035" t="s">
        <v>530</v>
      </c>
      <c r="E6035" t="s">
        <v>548</v>
      </c>
      <c r="F6035" s="176" t="n">
        <v>2045</v>
      </c>
      <c r="G6035" s="177" t="n">
        <v>63</v>
      </c>
      <c r="H6035" s="178" t="n">
        <v>17977.8097538315</v>
      </c>
      <c r="I6035" s="179" t="n">
        <v>3610053.11038658</v>
      </c>
      <c r="J6035" s="180" t="str">
        <f>IF(I6035&gt;0,H6035/I6035,0)</f>
      </c>
      <c r="K6035" s="181" t="str">
        <f>1-EXP(-J6035)</f>
      </c>
      <c r="L6035" s="182" t="str">
        <f>IF(G6035=30,1,M6034)</f>
      </c>
      <c r="M6035" s="183" t="str">
        <f>L6035*(1-K6035)</f>
      </c>
    </row>
    <row r="6036">
      <c r="A6036" t="s">
        <v>167</v>
      </c>
      <c r="B6036" t="s">
        <v>289</v>
      </c>
      <c r="C6036" s="35" t="s">
        <v>458</v>
      </c>
      <c r="D6036" t="s">
        <v>530</v>
      </c>
      <c r="E6036" t="s">
        <v>548</v>
      </c>
      <c r="F6036" s="176" t="n">
        <v>2045</v>
      </c>
      <c r="G6036" s="177" t="n">
        <v>64</v>
      </c>
      <c r="H6036" s="178" t="n">
        <v>19242.3338401325</v>
      </c>
      <c r="I6036" s="179" t="n">
        <v>3516279.31222414</v>
      </c>
      <c r="J6036" s="180" t="str">
        <f>IF(I6036&gt;0,H6036/I6036,0)</f>
      </c>
      <c r="K6036" s="181" t="str">
        <f>1-EXP(-J6036)</f>
      </c>
      <c r="L6036" s="182" t="str">
        <f>IF(G6036=30,1,M6035)</f>
      </c>
      <c r="M6036" s="183" t="str">
        <f>L6036*(1-K6036)</f>
      </c>
    </row>
    <row r="6037">
      <c r="A6037" t="s">
        <v>167</v>
      </c>
      <c r="B6037" t="s">
        <v>289</v>
      </c>
      <c r="C6037" s="35" t="s">
        <v>458</v>
      </c>
      <c r="D6037" t="s">
        <v>530</v>
      </c>
      <c r="E6037" t="s">
        <v>548</v>
      </c>
      <c r="F6037" s="176" t="n">
        <v>2045</v>
      </c>
      <c r="G6037" s="177" t="n">
        <v>65</v>
      </c>
      <c r="H6037" s="178" t="n">
        <v>20472.9784337413</v>
      </c>
      <c r="I6037" s="179" t="n">
        <v>3425164.38785818</v>
      </c>
      <c r="J6037" s="180" t="str">
        <f>IF(I6037&gt;0,H6037/I6037,0)</f>
      </c>
      <c r="K6037" s="181" t="str">
        <f>1-EXP(-J6037)</f>
      </c>
      <c r="L6037" s="182" t="str">
        <f>IF(G6037=30,1,M6036)</f>
      </c>
      <c r="M6037" s="183" t="str">
        <f>L6037*(1-K6037)</f>
      </c>
    </row>
    <row r="6038">
      <c r="A6038" t="s">
        <v>167</v>
      </c>
      <c r="B6038" t="s">
        <v>289</v>
      </c>
      <c r="C6038" s="35" t="s">
        <v>458</v>
      </c>
      <c r="D6038" t="s">
        <v>530</v>
      </c>
      <c r="E6038" t="s">
        <v>548</v>
      </c>
      <c r="F6038" s="176" t="n">
        <v>2045</v>
      </c>
      <c r="G6038" s="177" t="n">
        <v>66</v>
      </c>
      <c r="H6038" s="178" t="n">
        <v>20885.1865677825</v>
      </c>
      <c r="I6038" s="179" t="n">
        <v>3319830.01384964</v>
      </c>
      <c r="J6038" s="180" t="str">
        <f>IF(I6038&gt;0,H6038/I6038,0)</f>
      </c>
      <c r="K6038" s="181" t="str">
        <f>1-EXP(-J6038)</f>
      </c>
      <c r="L6038" s="182" t="str">
        <f>IF(G6038=30,1,M6037)</f>
      </c>
      <c r="M6038" s="183" t="str">
        <f>L6038*(1-K6038)</f>
      </c>
    </row>
    <row r="6039">
      <c r="A6039" t="s">
        <v>167</v>
      </c>
      <c r="B6039" t="s">
        <v>289</v>
      </c>
      <c r="C6039" s="35" t="s">
        <v>458</v>
      </c>
      <c r="D6039" t="s">
        <v>530</v>
      </c>
      <c r="E6039" t="s">
        <v>548</v>
      </c>
      <c r="F6039" s="176" t="n">
        <v>2045</v>
      </c>
      <c r="G6039" s="177" t="n">
        <v>67</v>
      </c>
      <c r="H6039" s="178" t="n">
        <v>21873.0349150694</v>
      </c>
      <c r="I6039" s="179" t="n">
        <v>3191680.18234825</v>
      </c>
      <c r="J6039" s="180" t="str">
        <f>IF(I6039&gt;0,H6039/I6039,0)</f>
      </c>
      <c r="K6039" s="181" t="str">
        <f>1-EXP(-J6039)</f>
      </c>
      <c r="L6039" s="182" t="str">
        <f>IF(G6039=30,1,M6038)</f>
      </c>
      <c r="M6039" s="183" t="str">
        <f>L6039*(1-K6039)</f>
      </c>
    </row>
    <row r="6040">
      <c r="A6040" t="s">
        <v>167</v>
      </c>
      <c r="B6040" t="s">
        <v>289</v>
      </c>
      <c r="C6040" s="35" t="s">
        <v>458</v>
      </c>
      <c r="D6040" t="s">
        <v>530</v>
      </c>
      <c r="E6040" t="s">
        <v>548</v>
      </c>
      <c r="F6040" s="176" t="n">
        <v>2045</v>
      </c>
      <c r="G6040" s="177" t="n">
        <v>68</v>
      </c>
      <c r="H6040" s="178" t="n">
        <v>22750.079261743</v>
      </c>
      <c r="I6040" s="179" t="n">
        <v>3065977.89395205</v>
      </c>
      <c r="J6040" s="180" t="str">
        <f>IF(I6040&gt;0,H6040/I6040,0)</f>
      </c>
      <c r="K6040" s="181" t="str">
        <f>1-EXP(-J6040)</f>
      </c>
      <c r="L6040" s="182" t="str">
        <f>IF(G6040=30,1,M6039)</f>
      </c>
      <c r="M6040" s="183" t="str">
        <f>L6040*(1-K6040)</f>
      </c>
    </row>
    <row r="6041">
      <c r="A6041" t="s">
        <v>167</v>
      </c>
      <c r="B6041" t="s">
        <v>289</v>
      </c>
      <c r="C6041" s="35" t="s">
        <v>458</v>
      </c>
      <c r="D6041" t="s">
        <v>530</v>
      </c>
      <c r="E6041" t="s">
        <v>548</v>
      </c>
      <c r="F6041" s="176" t="n">
        <v>2045</v>
      </c>
      <c r="G6041" s="177" t="n">
        <v>69</v>
      </c>
      <c r="H6041" s="178" t="n">
        <v>23136.8428091625</v>
      </c>
      <c r="I6041" s="179" t="n">
        <v>2950856.82912361</v>
      </c>
      <c r="J6041" s="180" t="str">
        <f>IF(I6041&gt;0,H6041/I6041,0)</f>
      </c>
      <c r="K6041" s="181" t="str">
        <f>1-EXP(-J6041)</f>
      </c>
      <c r="L6041" s="182" t="str">
        <f>IF(G6041=30,1,M6040)</f>
      </c>
      <c r="M6041" s="183" t="str">
        <f>L6041*(1-K6041)</f>
      </c>
    </row>
    <row r="6042">
      <c r="A6042" t="s">
        <v>167</v>
      </c>
      <c r="B6042" t="s">
        <v>289</v>
      </c>
      <c r="C6042" s="35" t="s">
        <v>458</v>
      </c>
      <c r="D6042" t="s">
        <v>530</v>
      </c>
      <c r="E6042" t="s">
        <v>548</v>
      </c>
      <c r="F6042" s="176" t="n">
        <v>2046</v>
      </c>
      <c r="G6042" s="177" t="n">
        <v>30</v>
      </c>
      <c r="H6042" s="178" t="n">
        <v>669.590277732309</v>
      </c>
      <c r="I6042" s="179" t="n">
        <v>4589048.18024392</v>
      </c>
      <c r="J6042" s="180" t="str">
        <f>IF(I6042&gt;0,H6042/I6042,0)</f>
      </c>
      <c r="K6042" s="181" t="str">
        <f>1-EXP(-J6042)</f>
      </c>
      <c r="L6042" s="182" t="str">
        <f>IF(G6042=30,1,M6041)</f>
      </c>
      <c r="M6042" s="183" t="str">
        <f>L6042*(1-K6042)</f>
      </c>
    </row>
    <row r="6043">
      <c r="A6043" t="s">
        <v>167</v>
      </c>
      <c r="B6043" t="s">
        <v>289</v>
      </c>
      <c r="C6043" s="35" t="s">
        <v>458</v>
      </c>
      <c r="D6043" t="s">
        <v>530</v>
      </c>
      <c r="E6043" t="s">
        <v>548</v>
      </c>
      <c r="F6043" s="176" t="n">
        <v>2046</v>
      </c>
      <c r="G6043" s="177" t="n">
        <v>31</v>
      </c>
      <c r="H6043" s="178" t="n">
        <v>972.253077379214</v>
      </c>
      <c r="I6043" s="179" t="n">
        <v>4652617.93847456</v>
      </c>
      <c r="J6043" s="180" t="str">
        <f>IF(I6043&gt;0,H6043/I6043,0)</f>
      </c>
      <c r="K6043" s="181" t="str">
        <f>1-EXP(-J6043)</f>
      </c>
      <c r="L6043" s="182" t="str">
        <f>IF(G6043=30,1,M6042)</f>
      </c>
      <c r="M6043" s="183" t="str">
        <f>L6043*(1-K6043)</f>
      </c>
    </row>
    <row r="6044">
      <c r="A6044" t="s">
        <v>167</v>
      </c>
      <c r="B6044" t="s">
        <v>289</v>
      </c>
      <c r="C6044" s="35" t="s">
        <v>458</v>
      </c>
      <c r="D6044" t="s">
        <v>530</v>
      </c>
      <c r="E6044" t="s">
        <v>548</v>
      </c>
      <c r="F6044" s="176" t="n">
        <v>2046</v>
      </c>
      <c r="G6044" s="177" t="n">
        <v>32</v>
      </c>
      <c r="H6044" s="178" t="n">
        <v>1036.08203075666</v>
      </c>
      <c r="I6044" s="179" t="n">
        <v>4724429.91548131</v>
      </c>
      <c r="J6044" s="180" t="str">
        <f>IF(I6044&gt;0,H6044/I6044,0)</f>
      </c>
      <c r="K6044" s="181" t="str">
        <f>1-EXP(-J6044)</f>
      </c>
      <c r="L6044" s="182" t="str">
        <f>IF(G6044=30,1,M6043)</f>
      </c>
      <c r="M6044" s="183" t="str">
        <f>L6044*(1-K6044)</f>
      </c>
    </row>
    <row r="6045">
      <c r="A6045" t="s">
        <v>167</v>
      </c>
      <c r="B6045" t="s">
        <v>289</v>
      </c>
      <c r="C6045" s="35" t="s">
        <v>458</v>
      </c>
      <c r="D6045" t="s">
        <v>530</v>
      </c>
      <c r="E6045" t="s">
        <v>548</v>
      </c>
      <c r="F6045" s="176" t="n">
        <v>2046</v>
      </c>
      <c r="G6045" s="177" t="n">
        <v>33</v>
      </c>
      <c r="H6045" s="178" t="n">
        <v>1116.07818775086</v>
      </c>
      <c r="I6045" s="179" t="n">
        <v>4815551.78055981</v>
      </c>
      <c r="J6045" s="180" t="str">
        <f>IF(I6045&gt;0,H6045/I6045,0)</f>
      </c>
      <c r="K6045" s="181" t="str">
        <f>1-EXP(-J6045)</f>
      </c>
      <c r="L6045" s="182" t="str">
        <f>IF(G6045=30,1,M6044)</f>
      </c>
      <c r="M6045" s="183" t="str">
        <f>L6045*(1-K6045)</f>
      </c>
    </row>
    <row r="6046">
      <c r="A6046" t="s">
        <v>167</v>
      </c>
      <c r="B6046" t="s">
        <v>289</v>
      </c>
      <c r="C6046" s="35" t="s">
        <v>458</v>
      </c>
      <c r="D6046" t="s">
        <v>530</v>
      </c>
      <c r="E6046" t="s">
        <v>548</v>
      </c>
      <c r="F6046" s="176" t="n">
        <v>2046</v>
      </c>
      <c r="G6046" s="177" t="n">
        <v>34</v>
      </c>
      <c r="H6046" s="178" t="n">
        <v>1192.74868240996</v>
      </c>
      <c r="I6046" s="179" t="n">
        <v>4858673.02336387</v>
      </c>
      <c r="J6046" s="180" t="str">
        <f>IF(I6046&gt;0,H6046/I6046,0)</f>
      </c>
      <c r="K6046" s="181" t="str">
        <f>1-EXP(-J6046)</f>
      </c>
      <c r="L6046" s="182" t="str">
        <f>IF(G6046=30,1,M6045)</f>
      </c>
      <c r="M6046" s="183" t="str">
        <f>L6046*(1-K6046)</f>
      </c>
    </row>
    <row r="6047">
      <c r="A6047" t="s">
        <v>167</v>
      </c>
      <c r="B6047" t="s">
        <v>289</v>
      </c>
      <c r="C6047" s="35" t="s">
        <v>458</v>
      </c>
      <c r="D6047" t="s">
        <v>530</v>
      </c>
      <c r="E6047" t="s">
        <v>548</v>
      </c>
      <c r="F6047" s="176" t="n">
        <v>2046</v>
      </c>
      <c r="G6047" s="177" t="n">
        <v>35</v>
      </c>
      <c r="H6047" s="178" t="n">
        <v>1261.74644256296</v>
      </c>
      <c r="I6047" s="179" t="n">
        <v>4778746.45066692</v>
      </c>
      <c r="J6047" s="180" t="str">
        <f>IF(I6047&gt;0,H6047/I6047,0)</f>
      </c>
      <c r="K6047" s="181" t="str">
        <f>1-EXP(-J6047)</f>
      </c>
      <c r="L6047" s="182" t="str">
        <f>IF(G6047=30,1,M6046)</f>
      </c>
      <c r="M6047" s="183" t="str">
        <f>L6047*(1-K6047)</f>
      </c>
    </row>
    <row r="6048">
      <c r="A6048" t="s">
        <v>167</v>
      </c>
      <c r="B6048" t="s">
        <v>289</v>
      </c>
      <c r="C6048" s="35" t="s">
        <v>458</v>
      </c>
      <c r="D6048" t="s">
        <v>530</v>
      </c>
      <c r="E6048" t="s">
        <v>548</v>
      </c>
      <c r="F6048" s="176" t="n">
        <v>2046</v>
      </c>
      <c r="G6048" s="177" t="n">
        <v>36</v>
      </c>
      <c r="H6048" s="178" t="n">
        <v>1567.22359046096</v>
      </c>
      <c r="I6048" s="179" t="n">
        <v>4677258.86871652</v>
      </c>
      <c r="J6048" s="180" t="str">
        <f>IF(I6048&gt;0,H6048/I6048,0)</f>
      </c>
      <c r="K6048" s="181" t="str">
        <f>1-EXP(-J6048)</f>
      </c>
      <c r="L6048" s="182" t="str">
        <f>IF(G6048=30,1,M6047)</f>
      </c>
      <c r="M6048" s="183" t="str">
        <f>L6048*(1-K6048)</f>
      </c>
    </row>
    <row r="6049">
      <c r="A6049" t="s">
        <v>167</v>
      </c>
      <c r="B6049" t="s">
        <v>289</v>
      </c>
      <c r="C6049" s="35" t="s">
        <v>458</v>
      </c>
      <c r="D6049" t="s">
        <v>530</v>
      </c>
      <c r="E6049" t="s">
        <v>548</v>
      </c>
      <c r="F6049" s="176" t="n">
        <v>2046</v>
      </c>
      <c r="G6049" s="177" t="n">
        <v>37</v>
      </c>
      <c r="H6049" s="178" t="n">
        <v>1685.19319722949</v>
      </c>
      <c r="I6049" s="179" t="n">
        <v>4619945.17226342</v>
      </c>
      <c r="J6049" s="180" t="str">
        <f>IF(I6049&gt;0,H6049/I6049,0)</f>
      </c>
      <c r="K6049" s="181" t="str">
        <f>1-EXP(-J6049)</f>
      </c>
      <c r="L6049" s="182" t="str">
        <f>IF(G6049=30,1,M6048)</f>
      </c>
      <c r="M6049" s="183" t="str">
        <f>L6049*(1-K6049)</f>
      </c>
    </row>
    <row r="6050">
      <c r="A6050" t="s">
        <v>167</v>
      </c>
      <c r="B6050" t="s">
        <v>289</v>
      </c>
      <c r="C6050" s="35" t="s">
        <v>458</v>
      </c>
      <c r="D6050" t="s">
        <v>530</v>
      </c>
      <c r="E6050" t="s">
        <v>548</v>
      </c>
      <c r="F6050" s="176" t="n">
        <v>2046</v>
      </c>
      <c r="G6050" s="177" t="n">
        <v>38</v>
      </c>
      <c r="H6050" s="178" t="n">
        <v>1843.45516705652</v>
      </c>
      <c r="I6050" s="179" t="n">
        <v>4610832.82660169</v>
      </c>
      <c r="J6050" s="180" t="str">
        <f>IF(I6050&gt;0,H6050/I6050,0)</f>
      </c>
      <c r="K6050" s="181" t="str">
        <f>1-EXP(-J6050)</f>
      </c>
      <c r="L6050" s="182" t="str">
        <f>IF(G6050=30,1,M6049)</f>
      </c>
      <c r="M6050" s="183" t="str">
        <f>L6050*(1-K6050)</f>
      </c>
    </row>
    <row r="6051">
      <c r="A6051" t="s">
        <v>167</v>
      </c>
      <c r="B6051" t="s">
        <v>289</v>
      </c>
      <c r="C6051" s="35" t="s">
        <v>458</v>
      </c>
      <c r="D6051" t="s">
        <v>530</v>
      </c>
      <c r="E6051" t="s">
        <v>548</v>
      </c>
      <c r="F6051" s="176" t="n">
        <v>2046</v>
      </c>
      <c r="G6051" s="177" t="n">
        <v>39</v>
      </c>
      <c r="H6051" s="178" t="n">
        <v>1947.47239943333</v>
      </c>
      <c r="I6051" s="179" t="n">
        <v>4581527.50830987</v>
      </c>
      <c r="J6051" s="180" t="str">
        <f>IF(I6051&gt;0,H6051/I6051,0)</f>
      </c>
      <c r="K6051" s="181" t="str">
        <f>1-EXP(-J6051)</f>
      </c>
      <c r="L6051" s="182" t="str">
        <f>IF(G6051=30,1,M6050)</f>
      </c>
      <c r="M6051" s="183" t="str">
        <f>L6051*(1-K6051)</f>
      </c>
    </row>
    <row r="6052">
      <c r="A6052" t="s">
        <v>167</v>
      </c>
      <c r="B6052" t="s">
        <v>289</v>
      </c>
      <c r="C6052" s="35" t="s">
        <v>458</v>
      </c>
      <c r="D6052" t="s">
        <v>530</v>
      </c>
      <c r="E6052" t="s">
        <v>548</v>
      </c>
      <c r="F6052" s="176" t="n">
        <v>2046</v>
      </c>
      <c r="G6052" s="177" t="n">
        <v>40</v>
      </c>
      <c r="H6052" s="178" t="n">
        <v>2089.8793039858</v>
      </c>
      <c r="I6052" s="179" t="n">
        <v>4508658.97558498</v>
      </c>
      <c r="J6052" s="180" t="str">
        <f>IF(I6052&gt;0,H6052/I6052,0)</f>
      </c>
      <c r="K6052" s="181" t="str">
        <f>1-EXP(-J6052)</f>
      </c>
      <c r="L6052" s="182" t="str">
        <f>IF(G6052=30,1,M6051)</f>
      </c>
      <c r="M6052" s="183" t="str">
        <f>L6052*(1-K6052)</f>
      </c>
    </row>
    <row r="6053">
      <c r="A6053" t="s">
        <v>167</v>
      </c>
      <c r="B6053" t="s">
        <v>289</v>
      </c>
      <c r="C6053" s="35" t="s">
        <v>458</v>
      </c>
      <c r="D6053" t="s">
        <v>530</v>
      </c>
      <c r="E6053" t="s">
        <v>548</v>
      </c>
      <c r="F6053" s="176" t="n">
        <v>2046</v>
      </c>
      <c r="G6053" s="177" t="n">
        <v>41</v>
      </c>
      <c r="H6053" s="178" t="n">
        <v>2641.31271411866</v>
      </c>
      <c r="I6053" s="179" t="n">
        <v>4412970.30849142</v>
      </c>
      <c r="J6053" s="180" t="str">
        <f>IF(I6053&gt;0,H6053/I6053,0)</f>
      </c>
      <c r="K6053" s="181" t="str">
        <f>1-EXP(-J6053)</f>
      </c>
      <c r="L6053" s="182" t="str">
        <f>IF(G6053=30,1,M6052)</f>
      </c>
      <c r="M6053" s="183" t="str">
        <f>L6053*(1-K6053)</f>
      </c>
    </row>
    <row r="6054">
      <c r="A6054" t="s">
        <v>167</v>
      </c>
      <c r="B6054" t="s">
        <v>289</v>
      </c>
      <c r="C6054" s="35" t="s">
        <v>458</v>
      </c>
      <c r="D6054" t="s">
        <v>530</v>
      </c>
      <c r="E6054" t="s">
        <v>548</v>
      </c>
      <c r="F6054" s="176" t="n">
        <v>2046</v>
      </c>
      <c r="G6054" s="177" t="n">
        <v>42</v>
      </c>
      <c r="H6054" s="178" t="n">
        <v>2877.16143170685</v>
      </c>
      <c r="I6054" s="179" t="n">
        <v>4313686.88676231</v>
      </c>
      <c r="J6054" s="180" t="str">
        <f>IF(I6054&gt;0,H6054/I6054,0)</f>
      </c>
      <c r="K6054" s="181" t="str">
        <f>1-EXP(-J6054)</f>
      </c>
      <c r="L6054" s="182" t="str">
        <f>IF(G6054=30,1,M6053)</f>
      </c>
      <c r="M6054" s="183" t="str">
        <f>L6054*(1-K6054)</f>
      </c>
    </row>
    <row r="6055">
      <c r="A6055" t="s">
        <v>167</v>
      </c>
      <c r="B6055" t="s">
        <v>289</v>
      </c>
      <c r="C6055" s="35" t="s">
        <v>458</v>
      </c>
      <c r="D6055" t="s">
        <v>530</v>
      </c>
      <c r="E6055" t="s">
        <v>548</v>
      </c>
      <c r="F6055" s="176" t="n">
        <v>2046</v>
      </c>
      <c r="G6055" s="177" t="n">
        <v>43</v>
      </c>
      <c r="H6055" s="178" t="n">
        <v>3216.53205108164</v>
      </c>
      <c r="I6055" s="179" t="n">
        <v>4267316.04462376</v>
      </c>
      <c r="J6055" s="180" t="str">
        <f>IF(I6055&gt;0,H6055/I6055,0)</f>
      </c>
      <c r="K6055" s="181" t="str">
        <f>1-EXP(-J6055)</f>
      </c>
      <c r="L6055" s="182" t="str">
        <f>IF(G6055=30,1,M6054)</f>
      </c>
      <c r="M6055" s="183" t="str">
        <f>L6055*(1-K6055)</f>
      </c>
    </row>
    <row r="6056">
      <c r="A6056" t="s">
        <v>167</v>
      </c>
      <c r="B6056" t="s">
        <v>289</v>
      </c>
      <c r="C6056" s="35" t="s">
        <v>458</v>
      </c>
      <c r="D6056" t="s">
        <v>530</v>
      </c>
      <c r="E6056" t="s">
        <v>548</v>
      </c>
      <c r="F6056" s="176" t="n">
        <v>2046</v>
      </c>
      <c r="G6056" s="177" t="n">
        <v>44</v>
      </c>
      <c r="H6056" s="178" t="n">
        <v>3403.17832166452</v>
      </c>
      <c r="I6056" s="179" t="n">
        <v>4242803.51888378</v>
      </c>
      <c r="J6056" s="180" t="str">
        <f>IF(I6056&gt;0,H6056/I6056,0)</f>
      </c>
      <c r="K6056" s="181" t="str">
        <f>1-EXP(-J6056)</f>
      </c>
      <c r="L6056" s="182" t="str">
        <f>IF(G6056=30,1,M6055)</f>
      </c>
      <c r="M6056" s="183" t="str">
        <f>L6056*(1-K6056)</f>
      </c>
    </row>
    <row r="6057">
      <c r="A6057" t="s">
        <v>167</v>
      </c>
      <c r="B6057" t="s">
        <v>289</v>
      </c>
      <c r="C6057" s="35" t="s">
        <v>458</v>
      </c>
      <c r="D6057" t="s">
        <v>530</v>
      </c>
      <c r="E6057" t="s">
        <v>548</v>
      </c>
      <c r="F6057" s="176" t="n">
        <v>2046</v>
      </c>
      <c r="G6057" s="177" t="n">
        <v>45</v>
      </c>
      <c r="H6057" s="178" t="n">
        <v>3693.30088147354</v>
      </c>
      <c r="I6057" s="179" t="n">
        <v>4217897.1439441</v>
      </c>
      <c r="J6057" s="180" t="str">
        <f>IF(I6057&gt;0,H6057/I6057,0)</f>
      </c>
      <c r="K6057" s="181" t="str">
        <f>1-EXP(-J6057)</f>
      </c>
      <c r="L6057" s="182" t="str">
        <f>IF(G6057=30,1,M6056)</f>
      </c>
      <c r="M6057" s="183" t="str">
        <f>L6057*(1-K6057)</f>
      </c>
    </row>
    <row r="6058">
      <c r="A6058" t="s">
        <v>167</v>
      </c>
      <c r="B6058" t="s">
        <v>289</v>
      </c>
      <c r="C6058" s="35" t="s">
        <v>458</v>
      </c>
      <c r="D6058" t="s">
        <v>530</v>
      </c>
      <c r="E6058" t="s">
        <v>548</v>
      </c>
      <c r="F6058" s="176" t="n">
        <v>2046</v>
      </c>
      <c r="G6058" s="177" t="n">
        <v>46</v>
      </c>
      <c r="H6058" s="178" t="n">
        <v>4621.28155940959</v>
      </c>
      <c r="I6058" s="179" t="n">
        <v>4211609.80378809</v>
      </c>
      <c r="J6058" s="180" t="str">
        <f>IF(I6058&gt;0,H6058/I6058,0)</f>
      </c>
      <c r="K6058" s="181" t="str">
        <f>1-EXP(-J6058)</f>
      </c>
      <c r="L6058" s="182" t="str">
        <f>IF(G6058=30,1,M6057)</f>
      </c>
      <c r="M6058" s="183" t="str">
        <f>L6058*(1-K6058)</f>
      </c>
    </row>
    <row r="6059">
      <c r="A6059" t="s">
        <v>167</v>
      </c>
      <c r="B6059" t="s">
        <v>289</v>
      </c>
      <c r="C6059" s="35" t="s">
        <v>458</v>
      </c>
      <c r="D6059" t="s">
        <v>530</v>
      </c>
      <c r="E6059" t="s">
        <v>548</v>
      </c>
      <c r="F6059" s="176" t="n">
        <v>2046</v>
      </c>
      <c r="G6059" s="177" t="n">
        <v>47</v>
      </c>
      <c r="H6059" s="178" t="n">
        <v>5156.62265103842</v>
      </c>
      <c r="I6059" s="179" t="n">
        <v>4242479.4316742</v>
      </c>
      <c r="J6059" s="180" t="str">
        <f>IF(I6059&gt;0,H6059/I6059,0)</f>
      </c>
      <c r="K6059" s="181" t="str">
        <f>1-EXP(-J6059)</f>
      </c>
      <c r="L6059" s="182" t="str">
        <f>IF(G6059=30,1,M6058)</f>
      </c>
      <c r="M6059" s="183" t="str">
        <f>L6059*(1-K6059)</f>
      </c>
    </row>
    <row r="6060">
      <c r="A6060" t="s">
        <v>167</v>
      </c>
      <c r="B6060" t="s">
        <v>289</v>
      </c>
      <c r="C6060" s="35" t="s">
        <v>458</v>
      </c>
      <c r="D6060" t="s">
        <v>530</v>
      </c>
      <c r="E6060" t="s">
        <v>548</v>
      </c>
      <c r="F6060" s="176" t="n">
        <v>2046</v>
      </c>
      <c r="G6060" s="177" t="n">
        <v>48</v>
      </c>
      <c r="H6060" s="178" t="n">
        <v>5771.01388242487</v>
      </c>
      <c r="I6060" s="179" t="n">
        <v>4274906.06518094</v>
      </c>
      <c r="J6060" s="180" t="str">
        <f>IF(I6060&gt;0,H6060/I6060,0)</f>
      </c>
      <c r="K6060" s="181" t="str">
        <f>1-EXP(-J6060)</f>
      </c>
      <c r="L6060" s="182" t="str">
        <f>IF(G6060=30,1,M6059)</f>
      </c>
      <c r="M6060" s="183" t="str">
        <f>L6060*(1-K6060)</f>
      </c>
    </row>
    <row r="6061">
      <c r="A6061" t="s">
        <v>167</v>
      </c>
      <c r="B6061" t="s">
        <v>289</v>
      </c>
      <c r="C6061" s="35" t="s">
        <v>458</v>
      </c>
      <c r="D6061" t="s">
        <v>530</v>
      </c>
      <c r="E6061" t="s">
        <v>548</v>
      </c>
      <c r="F6061" s="176" t="n">
        <v>2046</v>
      </c>
      <c r="G6061" s="177" t="n">
        <v>49</v>
      </c>
      <c r="H6061" s="178" t="n">
        <v>6227.13349272599</v>
      </c>
      <c r="I6061" s="179" t="n">
        <v>4261238.19824462</v>
      </c>
      <c r="J6061" s="180" t="str">
        <f>IF(I6061&gt;0,H6061/I6061,0)</f>
      </c>
      <c r="K6061" s="181" t="str">
        <f>1-EXP(-J6061)</f>
      </c>
      <c r="L6061" s="182" t="str">
        <f>IF(G6061=30,1,M6060)</f>
      </c>
      <c r="M6061" s="183" t="str">
        <f>L6061*(1-K6061)</f>
      </c>
    </row>
    <row r="6062">
      <c r="A6062" t="s">
        <v>167</v>
      </c>
      <c r="B6062" t="s">
        <v>289</v>
      </c>
      <c r="C6062" s="35" t="s">
        <v>458</v>
      </c>
      <c r="D6062" t="s">
        <v>530</v>
      </c>
      <c r="E6062" t="s">
        <v>548</v>
      </c>
      <c r="F6062" s="176" t="n">
        <v>2046</v>
      </c>
      <c r="G6062" s="177" t="n">
        <v>50</v>
      </c>
      <c r="H6062" s="178" t="n">
        <v>6661.0929581801</v>
      </c>
      <c r="I6062" s="179" t="n">
        <v>4189639.78715995</v>
      </c>
      <c r="J6062" s="180" t="str">
        <f>IF(I6062&gt;0,H6062/I6062,0)</f>
      </c>
      <c r="K6062" s="181" t="str">
        <f>1-EXP(-J6062)</f>
      </c>
      <c r="L6062" s="182" t="str">
        <f>IF(G6062=30,1,M6061)</f>
      </c>
      <c r="M6062" s="183" t="str">
        <f>L6062*(1-K6062)</f>
      </c>
    </row>
    <row r="6063">
      <c r="A6063" t="s">
        <v>167</v>
      </c>
      <c r="B6063" t="s">
        <v>289</v>
      </c>
      <c r="C6063" s="35" t="s">
        <v>458</v>
      </c>
      <c r="D6063" t="s">
        <v>530</v>
      </c>
      <c r="E6063" t="s">
        <v>548</v>
      </c>
      <c r="F6063" s="176" t="n">
        <v>2046</v>
      </c>
      <c r="G6063" s="177" t="n">
        <v>51</v>
      </c>
      <c r="H6063" s="178" t="n">
        <v>7400.4626185108</v>
      </c>
      <c r="I6063" s="179" t="n">
        <v>4115249.87481603</v>
      </c>
      <c r="J6063" s="180" t="str">
        <f>IF(I6063&gt;0,H6063/I6063,0)</f>
      </c>
      <c r="K6063" s="181" t="str">
        <f>1-EXP(-J6063)</f>
      </c>
      <c r="L6063" s="182" t="str">
        <f>IF(G6063=30,1,M6062)</f>
      </c>
      <c r="M6063" s="183" t="str">
        <f>L6063*(1-K6063)</f>
      </c>
    </row>
    <row r="6064">
      <c r="A6064" t="s">
        <v>167</v>
      </c>
      <c r="B6064" t="s">
        <v>289</v>
      </c>
      <c r="C6064" s="35" t="s">
        <v>458</v>
      </c>
      <c r="D6064" t="s">
        <v>530</v>
      </c>
      <c r="E6064" t="s">
        <v>548</v>
      </c>
      <c r="F6064" s="176" t="n">
        <v>2046</v>
      </c>
      <c r="G6064" s="177" t="n">
        <v>52</v>
      </c>
      <c r="H6064" s="178" t="n">
        <v>7937.74483894911</v>
      </c>
      <c r="I6064" s="179" t="n">
        <v>4049044.064258</v>
      </c>
      <c r="J6064" s="180" t="str">
        <f>IF(I6064&gt;0,H6064/I6064,0)</f>
      </c>
      <c r="K6064" s="181" t="str">
        <f>1-EXP(-J6064)</f>
      </c>
      <c r="L6064" s="182" t="str">
        <f>IF(G6064=30,1,M6063)</f>
      </c>
      <c r="M6064" s="183" t="str">
        <f>L6064*(1-K6064)</f>
      </c>
    </row>
    <row r="6065">
      <c r="A6065" t="s">
        <v>167</v>
      </c>
      <c r="B6065" t="s">
        <v>289</v>
      </c>
      <c r="C6065" s="35" t="s">
        <v>458</v>
      </c>
      <c r="D6065" t="s">
        <v>530</v>
      </c>
      <c r="E6065" t="s">
        <v>548</v>
      </c>
      <c r="F6065" s="176" t="n">
        <v>2046</v>
      </c>
      <c r="G6065" s="177" t="n">
        <v>53</v>
      </c>
      <c r="H6065" s="178" t="n">
        <v>8513.60229118098</v>
      </c>
      <c r="I6065" s="179" t="n">
        <v>3984157.54907205</v>
      </c>
      <c r="J6065" s="180" t="str">
        <f>IF(I6065&gt;0,H6065/I6065,0)</f>
      </c>
      <c r="K6065" s="181" t="str">
        <f>1-EXP(-J6065)</f>
      </c>
      <c r="L6065" s="182" t="str">
        <f>IF(G6065=30,1,M6064)</f>
      </c>
      <c r="M6065" s="183" t="str">
        <f>L6065*(1-K6065)</f>
      </c>
    </row>
    <row r="6066">
      <c r="A6066" t="s">
        <v>167</v>
      </c>
      <c r="B6066" t="s">
        <v>289</v>
      </c>
      <c r="C6066" s="35" t="s">
        <v>458</v>
      </c>
      <c r="D6066" t="s">
        <v>530</v>
      </c>
      <c r="E6066" t="s">
        <v>548</v>
      </c>
      <c r="F6066" s="176" t="n">
        <v>2046</v>
      </c>
      <c r="G6066" s="177" t="n">
        <v>54</v>
      </c>
      <c r="H6066" s="178" t="n">
        <v>9260.32780281625</v>
      </c>
      <c r="I6066" s="179" t="n">
        <v>3951434.96724286</v>
      </c>
      <c r="J6066" s="180" t="str">
        <f>IF(I6066&gt;0,H6066/I6066,0)</f>
      </c>
      <c r="K6066" s="181" t="str">
        <f>1-EXP(-J6066)</f>
      </c>
      <c r="L6066" s="182" t="str">
        <f>IF(G6066=30,1,M6065)</f>
      </c>
      <c r="M6066" s="183" t="str">
        <f>L6066*(1-K6066)</f>
      </c>
    </row>
    <row r="6067">
      <c r="A6067" t="s">
        <v>167</v>
      </c>
      <c r="B6067" t="s">
        <v>289</v>
      </c>
      <c r="C6067" s="35" t="s">
        <v>458</v>
      </c>
      <c r="D6067" t="s">
        <v>530</v>
      </c>
      <c r="E6067" t="s">
        <v>548</v>
      </c>
      <c r="F6067" s="176" t="n">
        <v>2046</v>
      </c>
      <c r="G6067" s="177" t="n">
        <v>55</v>
      </c>
      <c r="H6067" s="178" t="n">
        <v>10079.5906628836</v>
      </c>
      <c r="I6067" s="179" t="n">
        <v>3911701.36189264</v>
      </c>
      <c r="J6067" s="180" t="str">
        <f>IF(I6067&gt;0,H6067/I6067,0)</f>
      </c>
      <c r="K6067" s="181" t="str">
        <f>1-EXP(-J6067)</f>
      </c>
      <c r="L6067" s="182" t="str">
        <f>IF(G6067=30,1,M6066)</f>
      </c>
      <c r="M6067" s="183" t="str">
        <f>L6067*(1-K6067)</f>
      </c>
    </row>
    <row r="6068">
      <c r="A6068" t="s">
        <v>167</v>
      </c>
      <c r="B6068" t="s">
        <v>289</v>
      </c>
      <c r="C6068" s="35" t="s">
        <v>458</v>
      </c>
      <c r="D6068" t="s">
        <v>530</v>
      </c>
      <c r="E6068" t="s">
        <v>548</v>
      </c>
      <c r="F6068" s="176" t="n">
        <v>2046</v>
      </c>
      <c r="G6068" s="177" t="n">
        <v>56</v>
      </c>
      <c r="H6068" s="178" t="n">
        <v>10832.16846067</v>
      </c>
      <c r="I6068" s="179" t="n">
        <v>3873748.24368379</v>
      </c>
      <c r="J6068" s="180" t="str">
        <f>IF(I6068&gt;0,H6068/I6068,0)</f>
      </c>
      <c r="K6068" s="181" t="str">
        <f>1-EXP(-J6068)</f>
      </c>
      <c r="L6068" s="182" t="str">
        <f>IF(G6068=30,1,M6067)</f>
      </c>
      <c r="M6068" s="183" t="str">
        <f>L6068*(1-K6068)</f>
      </c>
    </row>
    <row r="6069">
      <c r="A6069" t="s">
        <v>167</v>
      </c>
      <c r="B6069" t="s">
        <v>289</v>
      </c>
      <c r="C6069" s="35" t="s">
        <v>458</v>
      </c>
      <c r="D6069" t="s">
        <v>530</v>
      </c>
      <c r="E6069" t="s">
        <v>548</v>
      </c>
      <c r="F6069" s="176" t="n">
        <v>2046</v>
      </c>
      <c r="G6069" s="177" t="n">
        <v>57</v>
      </c>
      <c r="H6069" s="178" t="n">
        <v>11899.0645509176</v>
      </c>
      <c r="I6069" s="179" t="n">
        <v>3855342.03903349</v>
      </c>
      <c r="J6069" s="180" t="str">
        <f>IF(I6069&gt;0,H6069/I6069,0)</f>
      </c>
      <c r="K6069" s="181" t="str">
        <f>1-EXP(-J6069)</f>
      </c>
      <c r="L6069" s="182" t="str">
        <f>IF(G6069=30,1,M6068)</f>
      </c>
      <c r="M6069" s="183" t="str">
        <f>L6069*(1-K6069)</f>
      </c>
    </row>
    <row r="6070">
      <c r="A6070" t="s">
        <v>167</v>
      </c>
      <c r="B6070" t="s">
        <v>289</v>
      </c>
      <c r="C6070" s="35" t="s">
        <v>458</v>
      </c>
      <c r="D6070" t="s">
        <v>530</v>
      </c>
      <c r="E6070" t="s">
        <v>548</v>
      </c>
      <c r="F6070" s="176" t="n">
        <v>2046</v>
      </c>
      <c r="G6070" s="177" t="n">
        <v>58</v>
      </c>
      <c r="H6070" s="178" t="n">
        <v>12965.0823072043</v>
      </c>
      <c r="I6070" s="179" t="n">
        <v>3791174.73506266</v>
      </c>
      <c r="J6070" s="180" t="str">
        <f>IF(I6070&gt;0,H6070/I6070,0)</f>
      </c>
      <c r="K6070" s="181" t="str">
        <f>1-EXP(-J6070)</f>
      </c>
      <c r="L6070" s="182" t="str">
        <f>IF(G6070=30,1,M6069)</f>
      </c>
      <c r="M6070" s="183" t="str">
        <f>L6070*(1-K6070)</f>
      </c>
    </row>
    <row r="6071">
      <c r="A6071" t="s">
        <v>167</v>
      </c>
      <c r="B6071" t="s">
        <v>289</v>
      </c>
      <c r="C6071" s="35" t="s">
        <v>458</v>
      </c>
      <c r="D6071" t="s">
        <v>530</v>
      </c>
      <c r="E6071" t="s">
        <v>548</v>
      </c>
      <c r="F6071" s="176" t="n">
        <v>2046</v>
      </c>
      <c r="G6071" s="177" t="n">
        <v>59</v>
      </c>
      <c r="H6071" s="178" t="n">
        <v>13469.5492597578</v>
      </c>
      <c r="I6071" s="179" t="n">
        <v>3717324.47675502</v>
      </c>
      <c r="J6071" s="180" t="str">
        <f>IF(I6071&gt;0,H6071/I6071,0)</f>
      </c>
      <c r="K6071" s="181" t="str">
        <f>1-EXP(-J6071)</f>
      </c>
      <c r="L6071" s="182" t="str">
        <f>IF(G6071=30,1,M6070)</f>
      </c>
      <c r="M6071" s="183" t="str">
        <f>L6071*(1-K6071)</f>
      </c>
    </row>
    <row r="6072">
      <c r="A6072" t="s">
        <v>167</v>
      </c>
      <c r="B6072" t="s">
        <v>289</v>
      </c>
      <c r="C6072" s="35" t="s">
        <v>458</v>
      </c>
      <c r="D6072" t="s">
        <v>530</v>
      </c>
      <c r="E6072" t="s">
        <v>548</v>
      </c>
      <c r="F6072" s="176" t="n">
        <v>2046</v>
      </c>
      <c r="G6072" s="177" t="n">
        <v>60</v>
      </c>
      <c r="H6072" s="178" t="n">
        <v>14390.2829987355</v>
      </c>
      <c r="I6072" s="179" t="n">
        <v>3698579.68667767</v>
      </c>
      <c r="J6072" s="180" t="str">
        <f>IF(I6072&gt;0,H6072/I6072,0)</f>
      </c>
      <c r="K6072" s="181" t="str">
        <f>1-EXP(-J6072)</f>
      </c>
      <c r="L6072" s="182" t="str">
        <f>IF(G6072=30,1,M6071)</f>
      </c>
      <c r="M6072" s="183" t="str">
        <f>L6072*(1-K6072)</f>
      </c>
    </row>
    <row r="6073">
      <c r="A6073" t="s">
        <v>167</v>
      </c>
      <c r="B6073" t="s">
        <v>289</v>
      </c>
      <c r="C6073" s="35" t="s">
        <v>458</v>
      </c>
      <c r="D6073" t="s">
        <v>530</v>
      </c>
      <c r="E6073" t="s">
        <v>548</v>
      </c>
      <c r="F6073" s="176" t="n">
        <v>2046</v>
      </c>
      <c r="G6073" s="177" t="n">
        <v>61</v>
      </c>
      <c r="H6073" s="178" t="n">
        <v>15601.0987465581</v>
      </c>
      <c r="I6073" s="179" t="n">
        <v>3728768.38499749</v>
      </c>
      <c r="J6073" s="180" t="str">
        <f>IF(I6073&gt;0,H6073/I6073,0)</f>
      </c>
      <c r="K6073" s="181" t="str">
        <f>1-EXP(-J6073)</f>
      </c>
      <c r="L6073" s="182" t="str">
        <f>IF(G6073=30,1,M6072)</f>
      </c>
      <c r="M6073" s="183" t="str">
        <f>L6073*(1-K6073)</f>
      </c>
    </row>
    <row r="6074">
      <c r="A6074" t="s">
        <v>167</v>
      </c>
      <c r="B6074" t="s">
        <v>289</v>
      </c>
      <c r="C6074" s="35" t="s">
        <v>458</v>
      </c>
      <c r="D6074" t="s">
        <v>530</v>
      </c>
      <c r="E6074" t="s">
        <v>548</v>
      </c>
      <c r="F6074" s="176" t="n">
        <v>2046</v>
      </c>
      <c r="G6074" s="177" t="n">
        <v>62</v>
      </c>
      <c r="H6074" s="178" t="n">
        <v>16951.6008015915</v>
      </c>
      <c r="I6074" s="179" t="n">
        <v>3717495.60230175</v>
      </c>
      <c r="J6074" s="180" t="str">
        <f>IF(I6074&gt;0,H6074/I6074,0)</f>
      </c>
      <c r="K6074" s="181" t="str">
        <f>1-EXP(-J6074)</f>
      </c>
      <c r="L6074" s="182" t="str">
        <f>IF(G6074=30,1,M6073)</f>
      </c>
      <c r="M6074" s="183" t="str">
        <f>L6074*(1-K6074)</f>
      </c>
    </row>
    <row r="6075">
      <c r="A6075" t="s">
        <v>167</v>
      </c>
      <c r="B6075" t="s">
        <v>289</v>
      </c>
      <c r="C6075" s="35" t="s">
        <v>458</v>
      </c>
      <c r="D6075" t="s">
        <v>530</v>
      </c>
      <c r="E6075" t="s">
        <v>548</v>
      </c>
      <c r="F6075" s="176" t="n">
        <v>2046</v>
      </c>
      <c r="G6075" s="177" t="n">
        <v>63</v>
      </c>
      <c r="H6075" s="178" t="n">
        <v>18063.5346250518</v>
      </c>
      <c r="I6075" s="179" t="n">
        <v>3652053.75917938</v>
      </c>
      <c r="J6075" s="180" t="str">
        <f>IF(I6075&gt;0,H6075/I6075,0)</f>
      </c>
      <c r="K6075" s="181" t="str">
        <f>1-EXP(-J6075)</f>
      </c>
      <c r="L6075" s="182" t="str">
        <f>IF(G6075=30,1,M6074)</f>
      </c>
      <c r="M6075" s="183" t="str">
        <f>L6075*(1-K6075)</f>
      </c>
    </row>
    <row r="6076">
      <c r="A6076" t="s">
        <v>167</v>
      </c>
      <c r="B6076" t="s">
        <v>289</v>
      </c>
      <c r="C6076" s="35" t="s">
        <v>458</v>
      </c>
      <c r="D6076" t="s">
        <v>530</v>
      </c>
      <c r="E6076" t="s">
        <v>548</v>
      </c>
      <c r="F6076" s="176" t="n">
        <v>2046</v>
      </c>
      <c r="G6076" s="177" t="n">
        <v>64</v>
      </c>
      <c r="H6076" s="178" t="n">
        <v>19410.7583391508</v>
      </c>
      <c r="I6076" s="179" t="n">
        <v>3562686.28117237</v>
      </c>
      <c r="J6076" s="180" t="str">
        <f>IF(I6076&gt;0,H6076/I6076,0)</f>
      </c>
      <c r="K6076" s="181" t="str">
        <f>1-EXP(-J6076)</f>
      </c>
      <c r="L6076" s="182" t="str">
        <f>IF(G6076=30,1,M6075)</f>
      </c>
      <c r="M6076" s="183" t="str">
        <f>L6076*(1-K6076)</f>
      </c>
    </row>
    <row r="6077">
      <c r="A6077" t="s">
        <v>167</v>
      </c>
      <c r="B6077" t="s">
        <v>289</v>
      </c>
      <c r="C6077" s="35" t="s">
        <v>458</v>
      </c>
      <c r="D6077" t="s">
        <v>530</v>
      </c>
      <c r="E6077" t="s">
        <v>548</v>
      </c>
      <c r="F6077" s="176" t="n">
        <v>2046</v>
      </c>
      <c r="G6077" s="177" t="n">
        <v>65</v>
      </c>
      <c r="H6077" s="178" t="n">
        <v>20632.5362948884</v>
      </c>
      <c r="I6077" s="179" t="n">
        <v>3465568.60883276</v>
      </c>
      <c r="J6077" s="180" t="str">
        <f>IF(I6077&gt;0,H6077/I6077,0)</f>
      </c>
      <c r="K6077" s="181" t="str">
        <f>1-EXP(-J6077)</f>
      </c>
      <c r="L6077" s="182" t="str">
        <f>IF(G6077=30,1,M6076)</f>
      </c>
      <c r="M6077" s="183" t="str">
        <f>L6077*(1-K6077)</f>
      </c>
    </row>
    <row r="6078">
      <c r="A6078" t="s">
        <v>167</v>
      </c>
      <c r="B6078" t="s">
        <v>289</v>
      </c>
      <c r="C6078" s="35" t="s">
        <v>458</v>
      </c>
      <c r="D6078" t="s">
        <v>530</v>
      </c>
      <c r="E6078" t="s">
        <v>548</v>
      </c>
      <c r="F6078" s="176" t="n">
        <v>2046</v>
      </c>
      <c r="G6078" s="177" t="n">
        <v>66</v>
      </c>
      <c r="H6078" s="178" t="n">
        <v>21095.0916815939</v>
      </c>
      <c r="I6078" s="179" t="n">
        <v>3371010.75956096</v>
      </c>
      <c r="J6078" s="180" t="str">
        <f>IF(I6078&gt;0,H6078/I6078,0)</f>
      </c>
      <c r="K6078" s="181" t="str">
        <f>1-EXP(-J6078)</f>
      </c>
      <c r="L6078" s="182" t="str">
        <f>IF(G6078=30,1,M6077)</f>
      </c>
      <c r="M6078" s="183" t="str">
        <f>L6078*(1-K6078)</f>
      </c>
    </row>
    <row r="6079">
      <c r="A6079" t="s">
        <v>167</v>
      </c>
      <c r="B6079" t="s">
        <v>289</v>
      </c>
      <c r="C6079" s="35" t="s">
        <v>458</v>
      </c>
      <c r="D6079" t="s">
        <v>530</v>
      </c>
      <c r="E6079" t="s">
        <v>548</v>
      </c>
      <c r="F6079" s="176" t="n">
        <v>2046</v>
      </c>
      <c r="G6079" s="177" t="n">
        <v>67</v>
      </c>
      <c r="H6079" s="178" t="n">
        <v>22241.0393182028</v>
      </c>
      <c r="I6079" s="179" t="n">
        <v>3261855.99652092</v>
      </c>
      <c r="J6079" s="180" t="str">
        <f>IF(I6079&gt;0,H6079/I6079,0)</f>
      </c>
      <c r="K6079" s="181" t="str">
        <f>1-EXP(-J6079)</f>
      </c>
      <c r="L6079" s="182" t="str">
        <f>IF(G6079=30,1,M6078)</f>
      </c>
      <c r="M6079" s="183" t="str">
        <f>L6079*(1-K6079)</f>
      </c>
    </row>
    <row r="6080">
      <c r="A6080" t="s">
        <v>167</v>
      </c>
      <c r="B6080" t="s">
        <v>289</v>
      </c>
      <c r="C6080" s="35" t="s">
        <v>458</v>
      </c>
      <c r="D6080" t="s">
        <v>530</v>
      </c>
      <c r="E6080" t="s">
        <v>548</v>
      </c>
      <c r="F6080" s="176" t="n">
        <v>2046</v>
      </c>
      <c r="G6080" s="177" t="n">
        <v>68</v>
      </c>
      <c r="H6080" s="178" t="n">
        <v>23131.1488012896</v>
      </c>
      <c r="I6080" s="179" t="n">
        <v>3130658.15662863</v>
      </c>
      <c r="J6080" s="180" t="str">
        <f>IF(I6080&gt;0,H6080/I6080,0)</f>
      </c>
      <c r="K6080" s="181" t="str">
        <f>1-EXP(-J6080)</f>
      </c>
      <c r="L6080" s="182" t="str">
        <f>IF(G6080=30,1,M6079)</f>
      </c>
      <c r="M6080" s="183" t="str">
        <f>L6080*(1-K6080)</f>
      </c>
    </row>
    <row r="6081">
      <c r="A6081" t="s">
        <v>167</v>
      </c>
      <c r="B6081" t="s">
        <v>289</v>
      </c>
      <c r="C6081" s="35" t="s">
        <v>458</v>
      </c>
      <c r="D6081" t="s">
        <v>530</v>
      </c>
      <c r="E6081" t="s">
        <v>548</v>
      </c>
      <c r="F6081" s="176" t="n">
        <v>2046</v>
      </c>
      <c r="G6081" s="177" t="n">
        <v>69</v>
      </c>
      <c r="H6081" s="178" t="n">
        <v>23405.892785565</v>
      </c>
      <c r="I6081" s="179" t="n">
        <v>3001948.80896318</v>
      </c>
      <c r="J6081" s="180" t="str">
        <f>IF(I6081&gt;0,H6081/I6081,0)</f>
      </c>
      <c r="K6081" s="181" t="str">
        <f>1-EXP(-J6081)</f>
      </c>
      <c r="L6081" s="182" t="str">
        <f>IF(G6081=30,1,M6080)</f>
      </c>
      <c r="M6081" s="183" t="str">
        <f>L6081*(1-K6081)</f>
      </c>
    </row>
    <row r="6082">
      <c r="A6082" t="s">
        <v>167</v>
      </c>
      <c r="B6082" t="s">
        <v>289</v>
      </c>
      <c r="C6082" s="35" t="s">
        <v>458</v>
      </c>
      <c r="D6082" t="s">
        <v>530</v>
      </c>
      <c r="E6082" t="s">
        <v>548</v>
      </c>
      <c r="F6082" s="176" t="n">
        <v>2047</v>
      </c>
      <c r="G6082" s="177" t="n">
        <v>30</v>
      </c>
      <c r="H6082" s="178" t="n">
        <v>622.21744508315</v>
      </c>
      <c r="I6082" s="179" t="n">
        <v>4347093.78954375</v>
      </c>
      <c r="J6082" s="180" t="str">
        <f>IF(I6082&gt;0,H6082/I6082,0)</f>
      </c>
      <c r="K6082" s="181" t="str">
        <f>1-EXP(-J6082)</f>
      </c>
      <c r="L6082" s="182" t="str">
        <f>IF(G6082=30,1,M6081)</f>
      </c>
      <c r="M6082" s="183" t="str">
        <f>L6082*(1-K6082)</f>
      </c>
    </row>
    <row r="6083">
      <c r="A6083" t="s">
        <v>167</v>
      </c>
      <c r="B6083" t="s">
        <v>289</v>
      </c>
      <c r="C6083" s="35" t="s">
        <v>458</v>
      </c>
      <c r="D6083" t="s">
        <v>530</v>
      </c>
      <c r="E6083" t="s">
        <v>548</v>
      </c>
      <c r="F6083" s="176" t="n">
        <v>2047</v>
      </c>
      <c r="G6083" s="177" t="n">
        <v>31</v>
      </c>
      <c r="H6083" s="178" t="n">
        <v>949.012025997608</v>
      </c>
      <c r="I6083" s="179" t="n">
        <v>4583991.92051873</v>
      </c>
      <c r="J6083" s="180" t="str">
        <f>IF(I6083&gt;0,H6083/I6083,0)</f>
      </c>
      <c r="K6083" s="181" t="str">
        <f>1-EXP(-J6083)</f>
      </c>
      <c r="L6083" s="182" t="str">
        <f>IF(G6083=30,1,M6082)</f>
      </c>
      <c r="M6083" s="183" t="str">
        <f>L6083*(1-K6083)</f>
      </c>
    </row>
    <row r="6084">
      <c r="A6084" t="s">
        <v>167</v>
      </c>
      <c r="B6084" t="s">
        <v>289</v>
      </c>
      <c r="C6084" s="35" t="s">
        <v>458</v>
      </c>
      <c r="D6084" t="s">
        <v>530</v>
      </c>
      <c r="E6084" t="s">
        <v>548</v>
      </c>
      <c r="F6084" s="176" t="n">
        <v>2047</v>
      </c>
      <c r="G6084" s="177" t="n">
        <v>32</v>
      </c>
      <c r="H6084" s="178" t="n">
        <v>1009.90829384026</v>
      </c>
      <c r="I6084" s="179" t="n">
        <v>4647522.44069704</v>
      </c>
      <c r="J6084" s="180" t="str">
        <f>IF(I6084&gt;0,H6084/I6084,0)</f>
      </c>
      <c r="K6084" s="181" t="str">
        <f>1-EXP(-J6084)</f>
      </c>
      <c r="L6084" s="182" t="str">
        <f>IF(G6084=30,1,M6083)</f>
      </c>
      <c r="M6084" s="183" t="str">
        <f>L6084*(1-K6084)</f>
      </c>
    </row>
    <row r="6085">
      <c r="A6085" t="s">
        <v>167</v>
      </c>
      <c r="B6085" t="s">
        <v>289</v>
      </c>
      <c r="C6085" s="35" t="s">
        <v>458</v>
      </c>
      <c r="D6085" t="s">
        <v>530</v>
      </c>
      <c r="E6085" t="s">
        <v>548</v>
      </c>
      <c r="F6085" s="176" t="n">
        <v>2047</v>
      </c>
      <c r="G6085" s="177" t="n">
        <v>33</v>
      </c>
      <c r="H6085" s="178" t="n">
        <v>1089.86037349018</v>
      </c>
      <c r="I6085" s="179" t="n">
        <v>4719046.31404228</v>
      </c>
      <c r="J6085" s="180" t="str">
        <f>IF(I6085&gt;0,H6085/I6085,0)</f>
      </c>
      <c r="K6085" s="181" t="str">
        <f>1-EXP(-J6085)</f>
      </c>
      <c r="L6085" s="182" t="str">
        <f>IF(G6085=30,1,M6084)</f>
      </c>
      <c r="M6085" s="183" t="str">
        <f>L6085*(1-K6085)</f>
      </c>
    </row>
    <row r="6086">
      <c r="A6086" t="s">
        <v>167</v>
      </c>
      <c r="B6086" t="s">
        <v>289</v>
      </c>
      <c r="C6086" s="35" t="s">
        <v>458</v>
      </c>
      <c r="D6086" t="s">
        <v>530</v>
      </c>
      <c r="E6086" t="s">
        <v>548</v>
      </c>
      <c r="F6086" s="176" t="n">
        <v>2047</v>
      </c>
      <c r="G6086" s="177" t="n">
        <v>34</v>
      </c>
      <c r="H6086" s="178" t="n">
        <v>1176.72841445149</v>
      </c>
      <c r="I6086" s="179" t="n">
        <v>4809812.74067775</v>
      </c>
      <c r="J6086" s="180" t="str">
        <f>IF(I6086&gt;0,H6086/I6086,0)</f>
      </c>
      <c r="K6086" s="181" t="str">
        <f>1-EXP(-J6086)</f>
      </c>
      <c r="L6086" s="182" t="str">
        <f>IF(G6086=30,1,M6085)</f>
      </c>
      <c r="M6086" s="183" t="str">
        <f>L6086*(1-K6086)</f>
      </c>
    </row>
    <row r="6087">
      <c r="A6087" t="s">
        <v>167</v>
      </c>
      <c r="B6087" t="s">
        <v>289</v>
      </c>
      <c r="C6087" s="35" t="s">
        <v>458</v>
      </c>
      <c r="D6087" t="s">
        <v>530</v>
      </c>
      <c r="E6087" t="s">
        <v>548</v>
      </c>
      <c r="F6087" s="176" t="n">
        <v>2047</v>
      </c>
      <c r="G6087" s="177" t="n">
        <v>35</v>
      </c>
      <c r="H6087" s="178" t="n">
        <v>1277.12405958196</v>
      </c>
      <c r="I6087" s="179" t="n">
        <v>4852587.99189877</v>
      </c>
      <c r="J6087" s="180" t="str">
        <f>IF(I6087&gt;0,H6087/I6087,0)</f>
      </c>
      <c r="K6087" s="181" t="str">
        <f>1-EXP(-J6087)</f>
      </c>
      <c r="L6087" s="182" t="str">
        <f>IF(G6087=30,1,M6086)</f>
      </c>
      <c r="M6087" s="183" t="str">
        <f>L6087*(1-K6087)</f>
      </c>
    </row>
    <row r="6088">
      <c r="A6088" t="s">
        <v>167</v>
      </c>
      <c r="B6088" t="s">
        <v>289</v>
      </c>
      <c r="C6088" s="35" t="s">
        <v>458</v>
      </c>
      <c r="D6088" t="s">
        <v>530</v>
      </c>
      <c r="E6088" t="s">
        <v>548</v>
      </c>
      <c r="F6088" s="176" t="n">
        <v>2047</v>
      </c>
      <c r="G6088" s="177" t="n">
        <v>36</v>
      </c>
      <c r="H6088" s="178" t="n">
        <v>1590.35000038389</v>
      </c>
      <c r="I6088" s="179" t="n">
        <v>4772409.05524669</v>
      </c>
      <c r="J6088" s="180" t="str">
        <f>IF(I6088&gt;0,H6088/I6088,0)</f>
      </c>
      <c r="K6088" s="181" t="str">
        <f>1-EXP(-J6088)</f>
      </c>
      <c r="L6088" s="182" t="str">
        <f>IF(G6088=30,1,M6087)</f>
      </c>
      <c r="M6088" s="183" t="str">
        <f>L6088*(1-K6088)</f>
      </c>
    </row>
    <row r="6089">
      <c r="A6089" t="s">
        <v>167</v>
      </c>
      <c r="B6089" t="s">
        <v>289</v>
      </c>
      <c r="C6089" s="35" t="s">
        <v>458</v>
      </c>
      <c r="D6089" t="s">
        <v>530</v>
      </c>
      <c r="E6089" t="s">
        <v>548</v>
      </c>
      <c r="F6089" s="176" t="n">
        <v>2047</v>
      </c>
      <c r="G6089" s="177" t="n">
        <v>37</v>
      </c>
      <c r="H6089" s="178" t="n">
        <v>1695.57073341899</v>
      </c>
      <c r="I6089" s="179" t="n">
        <v>4670817.89942987</v>
      </c>
      <c r="J6089" s="180" t="str">
        <f>IF(I6089&gt;0,H6089/I6089,0)</f>
      </c>
      <c r="K6089" s="181" t="str">
        <f>1-EXP(-J6089)</f>
      </c>
      <c r="L6089" s="182" t="str">
        <f>IF(G6089=30,1,M6088)</f>
      </c>
      <c r="M6089" s="183" t="str">
        <f>L6089*(1-K6089)</f>
      </c>
    </row>
    <row r="6090">
      <c r="A6090" t="s">
        <v>167</v>
      </c>
      <c r="B6090" t="s">
        <v>289</v>
      </c>
      <c r="C6090" s="35" t="s">
        <v>458</v>
      </c>
      <c r="D6090" t="s">
        <v>530</v>
      </c>
      <c r="E6090" t="s">
        <v>548</v>
      </c>
      <c r="F6090" s="176" t="n">
        <v>2047</v>
      </c>
      <c r="G6090" s="177" t="n">
        <v>38</v>
      </c>
      <c r="H6090" s="178" t="n">
        <v>1835.98224705767</v>
      </c>
      <c r="I6090" s="179" t="n">
        <v>4613130.80894766</v>
      </c>
      <c r="J6090" s="180" t="str">
        <f>IF(I6090&gt;0,H6090/I6090,0)</f>
      </c>
      <c r="K6090" s="181" t="str">
        <f>1-EXP(-J6090)</f>
      </c>
      <c r="L6090" s="182" t="str">
        <f>IF(G6090=30,1,M6089)</f>
      </c>
      <c r="M6090" s="183" t="str">
        <f>L6090*(1-K6090)</f>
      </c>
    </row>
    <row r="6091">
      <c r="A6091" t="s">
        <v>167</v>
      </c>
      <c r="B6091" t="s">
        <v>289</v>
      </c>
      <c r="C6091" s="35" t="s">
        <v>458</v>
      </c>
      <c r="D6091" t="s">
        <v>530</v>
      </c>
      <c r="E6091" t="s">
        <v>548</v>
      </c>
      <c r="F6091" s="176" t="n">
        <v>2047</v>
      </c>
      <c r="G6091" s="177" t="n">
        <v>39</v>
      </c>
      <c r="H6091" s="178" t="n">
        <v>1948.62260252563</v>
      </c>
      <c r="I6091" s="179" t="n">
        <v>4603512.75324501</v>
      </c>
      <c r="J6091" s="180" t="str">
        <f>IF(I6091&gt;0,H6091/I6091,0)</f>
      </c>
      <c r="K6091" s="181" t="str">
        <f>1-EXP(-J6091)</f>
      </c>
      <c r="L6091" s="182" t="str">
        <f>IF(G6091=30,1,M6090)</f>
      </c>
      <c r="M6091" s="183" t="str">
        <f>L6091*(1-K6091)</f>
      </c>
    </row>
    <row r="6092">
      <c r="A6092" t="s">
        <v>167</v>
      </c>
      <c r="B6092" t="s">
        <v>289</v>
      </c>
      <c r="C6092" s="35" t="s">
        <v>458</v>
      </c>
      <c r="D6092" t="s">
        <v>530</v>
      </c>
      <c r="E6092" t="s">
        <v>548</v>
      </c>
      <c r="F6092" s="176" t="n">
        <v>2047</v>
      </c>
      <c r="G6092" s="177" t="n">
        <v>40</v>
      </c>
      <c r="H6092" s="178" t="n">
        <v>2110.74426013803</v>
      </c>
      <c r="I6092" s="179" t="n">
        <v>4573747.55793395</v>
      </c>
      <c r="J6092" s="180" t="str">
        <f>IF(I6092&gt;0,H6092/I6092,0)</f>
      </c>
      <c r="K6092" s="181" t="str">
        <f>1-EXP(-J6092)</f>
      </c>
      <c r="L6092" s="182" t="str">
        <f>IF(G6092=30,1,M6091)</f>
      </c>
      <c r="M6092" s="183" t="str">
        <f>L6092*(1-K6092)</f>
      </c>
    </row>
    <row r="6093">
      <c r="A6093" t="s">
        <v>167</v>
      </c>
      <c r="B6093" t="s">
        <v>289</v>
      </c>
      <c r="C6093" s="35" t="s">
        <v>458</v>
      </c>
      <c r="D6093" t="s">
        <v>530</v>
      </c>
      <c r="E6093" t="s">
        <v>548</v>
      </c>
      <c r="F6093" s="176" t="n">
        <v>2047</v>
      </c>
      <c r="G6093" s="177" t="n">
        <v>41</v>
      </c>
      <c r="H6093" s="178" t="n">
        <v>2680.45592143354</v>
      </c>
      <c r="I6093" s="179" t="n">
        <v>4500397.65506749</v>
      </c>
      <c r="J6093" s="180" t="str">
        <f>IF(I6093&gt;0,H6093/I6093,0)</f>
      </c>
      <c r="K6093" s="181" t="str">
        <f>1-EXP(-J6093)</f>
      </c>
      <c r="L6093" s="182" t="str">
        <f>IF(G6093=30,1,M6092)</f>
      </c>
      <c r="M6093" s="183" t="str">
        <f>L6093*(1-K6093)</f>
      </c>
    </row>
    <row r="6094">
      <c r="A6094" t="s">
        <v>167</v>
      </c>
      <c r="B6094" t="s">
        <v>289</v>
      </c>
      <c r="C6094" s="35" t="s">
        <v>458</v>
      </c>
      <c r="D6094" t="s">
        <v>530</v>
      </c>
      <c r="E6094" t="s">
        <v>548</v>
      </c>
      <c r="F6094" s="176" t="n">
        <v>2047</v>
      </c>
      <c r="G6094" s="177" t="n">
        <v>42</v>
      </c>
      <c r="H6094" s="178" t="n">
        <v>2910.07931257245</v>
      </c>
      <c r="I6094" s="179" t="n">
        <v>4404516.98315694</v>
      </c>
      <c r="J6094" s="180" t="str">
        <f>IF(I6094&gt;0,H6094/I6094,0)</f>
      </c>
      <c r="K6094" s="181" t="str">
        <f>1-EXP(-J6094)</f>
      </c>
      <c r="L6094" s="182" t="str">
        <f>IF(G6094=30,1,M6093)</f>
      </c>
      <c r="M6094" s="183" t="str">
        <f>L6094*(1-K6094)</f>
      </c>
    </row>
    <row r="6095">
      <c r="A6095" t="s">
        <v>167</v>
      </c>
      <c r="B6095" t="s">
        <v>289</v>
      </c>
      <c r="C6095" s="35" t="s">
        <v>458</v>
      </c>
      <c r="D6095" t="s">
        <v>530</v>
      </c>
      <c r="E6095" t="s">
        <v>548</v>
      </c>
      <c r="F6095" s="176" t="n">
        <v>2047</v>
      </c>
      <c r="G6095" s="177" t="n">
        <v>43</v>
      </c>
      <c r="H6095" s="178" t="n">
        <v>3191.72469993993</v>
      </c>
      <c r="I6095" s="179" t="n">
        <v>4304666.80447145</v>
      </c>
      <c r="J6095" s="180" t="str">
        <f>IF(I6095&gt;0,H6095/I6095,0)</f>
      </c>
      <c r="K6095" s="181" t="str">
        <f>1-EXP(-J6095)</f>
      </c>
      <c r="L6095" s="182" t="str">
        <f>IF(G6095=30,1,M6094)</f>
      </c>
      <c r="M6095" s="183" t="str">
        <f>L6095*(1-K6095)</f>
      </c>
    </row>
    <row r="6096">
      <c r="A6096" t="s">
        <v>167</v>
      </c>
      <c r="B6096" t="s">
        <v>289</v>
      </c>
      <c r="C6096" s="35" t="s">
        <v>458</v>
      </c>
      <c r="D6096" t="s">
        <v>530</v>
      </c>
      <c r="E6096" t="s">
        <v>548</v>
      </c>
      <c r="F6096" s="176" t="n">
        <v>2047</v>
      </c>
      <c r="G6096" s="177" t="n">
        <v>44</v>
      </c>
      <c r="H6096" s="178" t="n">
        <v>3362.36079256934</v>
      </c>
      <c r="I6096" s="179" t="n">
        <v>4257513.49153048</v>
      </c>
      <c r="J6096" s="180" t="str">
        <f>IF(I6096&gt;0,H6096/I6096,0)</f>
      </c>
      <c r="K6096" s="181" t="str">
        <f>1-EXP(-J6096)</f>
      </c>
      <c r="L6096" s="182" t="str">
        <f>IF(G6096=30,1,M6095)</f>
      </c>
      <c r="M6096" s="183" t="str">
        <f>L6096*(1-K6096)</f>
      </c>
    </row>
    <row r="6097">
      <c r="A6097" t="s">
        <v>167</v>
      </c>
      <c r="B6097" t="s">
        <v>289</v>
      </c>
      <c r="C6097" s="35" t="s">
        <v>458</v>
      </c>
      <c r="D6097" t="s">
        <v>530</v>
      </c>
      <c r="E6097" t="s">
        <v>548</v>
      </c>
      <c r="F6097" s="176" t="n">
        <v>2047</v>
      </c>
      <c r="G6097" s="177" t="n">
        <v>45</v>
      </c>
      <c r="H6097" s="178" t="n">
        <v>3653.9388085852</v>
      </c>
      <c r="I6097" s="179" t="n">
        <v>4232295.53671509</v>
      </c>
      <c r="J6097" s="180" t="str">
        <f>IF(I6097&gt;0,H6097/I6097,0)</f>
      </c>
      <c r="K6097" s="181" t="str">
        <f>1-EXP(-J6097)</f>
      </c>
      <c r="L6097" s="182" t="str">
        <f>IF(G6097=30,1,M6096)</f>
      </c>
      <c r="M6097" s="183" t="str">
        <f>L6097*(1-K6097)</f>
      </c>
    </row>
    <row r="6098">
      <c r="A6098" t="s">
        <v>167</v>
      </c>
      <c r="B6098" t="s">
        <v>289</v>
      </c>
      <c r="C6098" s="35" t="s">
        <v>458</v>
      </c>
      <c r="D6098" t="s">
        <v>530</v>
      </c>
      <c r="E6098" t="s">
        <v>548</v>
      </c>
      <c r="F6098" s="176" t="n">
        <v>2047</v>
      </c>
      <c r="G6098" s="177" t="n">
        <v>46</v>
      </c>
      <c r="H6098" s="178" t="n">
        <v>4557.69001959889</v>
      </c>
      <c r="I6098" s="179" t="n">
        <v>4206524.22462919</v>
      </c>
      <c r="J6098" s="180" t="str">
        <f>IF(I6098&gt;0,H6098/I6098,0)</f>
      </c>
      <c r="K6098" s="181" t="str">
        <f>1-EXP(-J6098)</f>
      </c>
      <c r="L6098" s="182" t="str">
        <f>IF(G6098=30,1,M6097)</f>
      </c>
      <c r="M6098" s="183" t="str">
        <f>L6098*(1-K6098)</f>
      </c>
    </row>
    <row r="6099">
      <c r="A6099" t="s">
        <v>167</v>
      </c>
      <c r="B6099" t="s">
        <v>289</v>
      </c>
      <c r="C6099" s="35" t="s">
        <v>458</v>
      </c>
      <c r="D6099" t="s">
        <v>530</v>
      </c>
      <c r="E6099" t="s">
        <v>548</v>
      </c>
      <c r="F6099" s="176" t="n">
        <v>2047</v>
      </c>
      <c r="G6099" s="177" t="n">
        <v>47</v>
      </c>
      <c r="H6099" s="178" t="n">
        <v>5037.88884411815</v>
      </c>
      <c r="I6099" s="179" t="n">
        <v>4199504.25034707</v>
      </c>
      <c r="J6099" s="180" t="str">
        <f>IF(I6099&gt;0,H6099/I6099,0)</f>
      </c>
      <c r="K6099" s="181" t="str">
        <f>1-EXP(-J6099)</f>
      </c>
      <c r="L6099" s="182" t="str">
        <f>IF(G6099=30,1,M6098)</f>
      </c>
      <c r="M6099" s="183" t="str">
        <f>L6099*(1-K6099)</f>
      </c>
    </row>
    <row r="6100">
      <c r="A6100" t="s">
        <v>167</v>
      </c>
      <c r="B6100" t="s">
        <v>289</v>
      </c>
      <c r="C6100" s="35" t="s">
        <v>458</v>
      </c>
      <c r="D6100" t="s">
        <v>530</v>
      </c>
      <c r="E6100" t="s">
        <v>548</v>
      </c>
      <c r="F6100" s="176" t="n">
        <v>2047</v>
      </c>
      <c r="G6100" s="177" t="n">
        <v>48</v>
      </c>
      <c r="H6100" s="178" t="n">
        <v>5660.50600776062</v>
      </c>
      <c r="I6100" s="179" t="n">
        <v>4229087.31874896</v>
      </c>
      <c r="J6100" s="180" t="str">
        <f>IF(I6100&gt;0,H6100/I6100,0)</f>
      </c>
      <c r="K6100" s="181" t="str">
        <f>1-EXP(-J6100)</f>
      </c>
      <c r="L6100" s="182" t="str">
        <f>IF(G6100=30,1,M6099)</f>
      </c>
      <c r="M6100" s="183" t="str">
        <f>L6100*(1-K6100)</f>
      </c>
    </row>
    <row r="6101">
      <c r="A6101" t="s">
        <v>167</v>
      </c>
      <c r="B6101" t="s">
        <v>289</v>
      </c>
      <c r="C6101" s="35" t="s">
        <v>458</v>
      </c>
      <c r="D6101" t="s">
        <v>530</v>
      </c>
      <c r="E6101" t="s">
        <v>548</v>
      </c>
      <c r="F6101" s="176" t="n">
        <v>2047</v>
      </c>
      <c r="G6101" s="177" t="n">
        <v>49</v>
      </c>
      <c r="H6101" s="178" t="n">
        <v>6178.31789723032</v>
      </c>
      <c r="I6101" s="179" t="n">
        <v>4260045.47822603</v>
      </c>
      <c r="J6101" s="180" t="str">
        <f>IF(I6101&gt;0,H6101/I6101,0)</f>
      </c>
      <c r="K6101" s="181" t="str">
        <f>1-EXP(-J6101)</f>
      </c>
      <c r="L6101" s="182" t="str">
        <f>IF(G6101=30,1,M6100)</f>
      </c>
      <c r="M6101" s="183" t="str">
        <f>L6101*(1-K6101)</f>
      </c>
    </row>
    <row r="6102">
      <c r="A6102" t="s">
        <v>167</v>
      </c>
      <c r="B6102" t="s">
        <v>289</v>
      </c>
      <c r="C6102" s="35" t="s">
        <v>458</v>
      </c>
      <c r="D6102" t="s">
        <v>530</v>
      </c>
      <c r="E6102" t="s">
        <v>548</v>
      </c>
      <c r="F6102" s="176" t="n">
        <v>2047</v>
      </c>
      <c r="G6102" s="177" t="n">
        <v>50</v>
      </c>
      <c r="H6102" s="178" t="n">
        <v>6712.79220115028</v>
      </c>
      <c r="I6102" s="179" t="n">
        <v>4245097.10086576</v>
      </c>
      <c r="J6102" s="180" t="str">
        <f>IF(I6102&gt;0,H6102/I6102,0)</f>
      </c>
      <c r="K6102" s="181" t="str">
        <f>1-EXP(-J6102)</f>
      </c>
      <c r="L6102" s="182" t="str">
        <f>IF(G6102=30,1,M6101)</f>
      </c>
      <c r="M6102" s="183" t="str">
        <f>L6102*(1-K6102)</f>
      </c>
    </row>
    <row r="6103">
      <c r="A6103" t="s">
        <v>167</v>
      </c>
      <c r="B6103" t="s">
        <v>289</v>
      </c>
      <c r="C6103" s="35" t="s">
        <v>458</v>
      </c>
      <c r="D6103" t="s">
        <v>530</v>
      </c>
      <c r="E6103" t="s">
        <v>548</v>
      </c>
      <c r="F6103" s="176" t="n">
        <v>2047</v>
      </c>
      <c r="G6103" s="177" t="n">
        <v>51</v>
      </c>
      <c r="H6103" s="178" t="n">
        <v>7459.63844124391</v>
      </c>
      <c r="I6103" s="179" t="n">
        <v>4172293.20989776</v>
      </c>
      <c r="J6103" s="180" t="str">
        <f>IF(I6103&gt;0,H6103/I6103,0)</f>
      </c>
      <c r="K6103" s="181" t="str">
        <f>1-EXP(-J6103)</f>
      </c>
      <c r="L6103" s="182" t="str">
        <f>IF(G6103=30,1,M6102)</f>
      </c>
      <c r="M6103" s="183" t="str">
        <f>L6103*(1-K6103)</f>
      </c>
    </row>
    <row r="6104">
      <c r="A6104" t="s">
        <v>167</v>
      </c>
      <c r="B6104" t="s">
        <v>289</v>
      </c>
      <c r="C6104" s="35" t="s">
        <v>458</v>
      </c>
      <c r="D6104" t="s">
        <v>530</v>
      </c>
      <c r="E6104" t="s">
        <v>548</v>
      </c>
      <c r="F6104" s="176" t="n">
        <v>2047</v>
      </c>
      <c r="G6104" s="177" t="n">
        <v>52</v>
      </c>
      <c r="H6104" s="178" t="n">
        <v>7980.99204718762</v>
      </c>
      <c r="I6104" s="179" t="n">
        <v>4096777.94416327</v>
      </c>
      <c r="J6104" s="180" t="str">
        <f>IF(I6104&gt;0,H6104/I6104,0)</f>
      </c>
      <c r="K6104" s="181" t="str">
        <f>1-EXP(-J6104)</f>
      </c>
      <c r="L6104" s="182" t="str">
        <f>IF(G6104=30,1,M6103)</f>
      </c>
      <c r="M6104" s="183" t="str">
        <f>L6104*(1-K6104)</f>
      </c>
    </row>
    <row r="6105">
      <c r="A6105" t="s">
        <v>167</v>
      </c>
      <c r="B6105" t="s">
        <v>289</v>
      </c>
      <c r="C6105" s="35" t="s">
        <v>458</v>
      </c>
      <c r="D6105" t="s">
        <v>530</v>
      </c>
      <c r="E6105" t="s">
        <v>548</v>
      </c>
      <c r="F6105" s="176" t="n">
        <v>2047</v>
      </c>
      <c r="G6105" s="177" t="n">
        <v>53</v>
      </c>
      <c r="H6105" s="178" t="n">
        <v>8555.84565602148</v>
      </c>
      <c r="I6105" s="179" t="n">
        <v>4029161.57609429</v>
      </c>
      <c r="J6105" s="180" t="str">
        <f>IF(I6105&gt;0,H6105/I6105,0)</f>
      </c>
      <c r="K6105" s="181" t="str">
        <f>1-EXP(-J6105)</f>
      </c>
      <c r="L6105" s="182" t="str">
        <f>IF(G6105=30,1,M6104)</f>
      </c>
      <c r="M6105" s="183" t="str">
        <f>L6105*(1-K6105)</f>
      </c>
    </row>
    <row r="6106">
      <c r="A6106" t="s">
        <v>167</v>
      </c>
      <c r="B6106" t="s">
        <v>289</v>
      </c>
      <c r="C6106" s="35" t="s">
        <v>458</v>
      </c>
      <c r="D6106" t="s">
        <v>530</v>
      </c>
      <c r="E6106" t="s">
        <v>548</v>
      </c>
      <c r="F6106" s="176" t="n">
        <v>2047</v>
      </c>
      <c r="G6106" s="177" t="n">
        <v>54</v>
      </c>
      <c r="H6106" s="178" t="n">
        <v>9235.46048609287</v>
      </c>
      <c r="I6106" s="179" t="n">
        <v>3962783.2736129</v>
      </c>
      <c r="J6106" s="180" t="str">
        <f>IF(I6106&gt;0,H6106/I6106,0)</f>
      </c>
      <c r="K6106" s="181" t="str">
        <f>1-EXP(-J6106)</f>
      </c>
      <c r="L6106" s="182" t="str">
        <f>IF(G6106=30,1,M6105)</f>
      </c>
      <c r="M6106" s="183" t="str">
        <f>L6106*(1-K6106)</f>
      </c>
    </row>
    <row r="6107">
      <c r="A6107" t="s">
        <v>167</v>
      </c>
      <c r="B6107" t="s">
        <v>289</v>
      </c>
      <c r="C6107" s="35" t="s">
        <v>458</v>
      </c>
      <c r="D6107" t="s">
        <v>530</v>
      </c>
      <c r="E6107" t="s">
        <v>548</v>
      </c>
      <c r="F6107" s="176" t="n">
        <v>2047</v>
      </c>
      <c r="G6107" s="177" t="n">
        <v>55</v>
      </c>
      <c r="H6107" s="178" t="n">
        <v>10056.2057783068</v>
      </c>
      <c r="I6107" s="179" t="n">
        <v>3928251.29326494</v>
      </c>
      <c r="J6107" s="180" t="str">
        <f>IF(I6107&gt;0,H6107/I6107,0)</f>
      </c>
      <c r="K6107" s="181" t="str">
        <f>1-EXP(-J6107)</f>
      </c>
      <c r="L6107" s="182" t="str">
        <f>IF(G6107=30,1,M6106)</f>
      </c>
      <c r="M6107" s="183" t="str">
        <f>L6107*(1-K6107)</f>
      </c>
    </row>
    <row r="6108">
      <c r="A6108" t="s">
        <v>167</v>
      </c>
      <c r="B6108" t="s">
        <v>289</v>
      </c>
      <c r="C6108" s="35" t="s">
        <v>458</v>
      </c>
      <c r="D6108" t="s">
        <v>530</v>
      </c>
      <c r="E6108" t="s">
        <v>548</v>
      </c>
      <c r="F6108" s="176" t="n">
        <v>2047</v>
      </c>
      <c r="G6108" s="177" t="n">
        <v>56</v>
      </c>
      <c r="H6108" s="178" t="n">
        <v>10789.4746408255</v>
      </c>
      <c r="I6108" s="179" t="n">
        <v>3886607.41520773</v>
      </c>
      <c r="J6108" s="180" t="str">
        <f>IF(I6108&gt;0,H6108/I6108,0)</f>
      </c>
      <c r="K6108" s="181" t="str">
        <f>1-EXP(-J6108)</f>
      </c>
      <c r="L6108" s="182" t="str">
        <f>IF(G6108=30,1,M6107)</f>
      </c>
      <c r="M6108" s="183" t="str">
        <f>L6108*(1-K6108)</f>
      </c>
    </row>
    <row r="6109">
      <c r="A6109" t="s">
        <v>167</v>
      </c>
      <c r="B6109" t="s">
        <v>289</v>
      </c>
      <c r="C6109" s="35" t="s">
        <v>458</v>
      </c>
      <c r="D6109" t="s">
        <v>530</v>
      </c>
      <c r="E6109" t="s">
        <v>548</v>
      </c>
      <c r="F6109" s="176" t="n">
        <v>2047</v>
      </c>
      <c r="G6109" s="177" t="n">
        <v>57</v>
      </c>
      <c r="H6109" s="178" t="n">
        <v>11778.9915749414</v>
      </c>
      <c r="I6109" s="179" t="n">
        <v>3846569.69025254</v>
      </c>
      <c r="J6109" s="180" t="str">
        <f>IF(I6109&gt;0,H6109/I6109,0)</f>
      </c>
      <c r="K6109" s="181" t="str">
        <f>1-EXP(-J6109)</f>
      </c>
      <c r="L6109" s="182" t="str">
        <f>IF(G6109=30,1,M6108)</f>
      </c>
      <c r="M6109" s="183" t="str">
        <f>L6109*(1-K6109)</f>
      </c>
    </row>
    <row r="6110">
      <c r="A6110" t="s">
        <v>167</v>
      </c>
      <c r="B6110" t="s">
        <v>289</v>
      </c>
      <c r="C6110" s="35" t="s">
        <v>458</v>
      </c>
      <c r="D6110" t="s">
        <v>530</v>
      </c>
      <c r="E6110" t="s">
        <v>548</v>
      </c>
      <c r="F6110" s="176" t="n">
        <v>2047</v>
      </c>
      <c r="G6110" s="177" t="n">
        <v>58</v>
      </c>
      <c r="H6110" s="178" t="n">
        <v>12925.2201387858</v>
      </c>
      <c r="I6110" s="179" t="n">
        <v>3825709.75691001</v>
      </c>
      <c r="J6110" s="180" t="str">
        <f>IF(I6110&gt;0,H6110/I6110,0)</f>
      </c>
      <c r="K6110" s="181" t="str">
        <f>1-EXP(-J6110)</f>
      </c>
      <c r="L6110" s="182" t="str">
        <f>IF(G6110=30,1,M6109)</f>
      </c>
      <c r="M6110" s="183" t="str">
        <f>L6110*(1-K6110)</f>
      </c>
    </row>
    <row r="6111">
      <c r="A6111" t="s">
        <v>167</v>
      </c>
      <c r="B6111" t="s">
        <v>289</v>
      </c>
      <c r="C6111" s="35" t="s">
        <v>458</v>
      </c>
      <c r="D6111" t="s">
        <v>530</v>
      </c>
      <c r="E6111" t="s">
        <v>548</v>
      </c>
      <c r="F6111" s="176" t="n">
        <v>2047</v>
      </c>
      <c r="G6111" s="177" t="n">
        <v>59</v>
      </c>
      <c r="H6111" s="178" t="n">
        <v>13470.922891478</v>
      </c>
      <c r="I6111" s="179" t="n">
        <v>3759175.7937183</v>
      </c>
      <c r="J6111" s="180" t="str">
        <f>IF(I6111&gt;0,H6111/I6111,0)</f>
      </c>
      <c r="K6111" s="181" t="str">
        <f>1-EXP(-J6111)</f>
      </c>
      <c r="L6111" s="182" t="str">
        <f>IF(G6111=30,1,M6110)</f>
      </c>
      <c r="M6111" s="183" t="str">
        <f>L6111*(1-K6111)</f>
      </c>
    </row>
    <row r="6112">
      <c r="A6112" t="s">
        <v>167</v>
      </c>
      <c r="B6112" t="s">
        <v>289</v>
      </c>
      <c r="C6112" s="35" t="s">
        <v>458</v>
      </c>
      <c r="D6112" t="s">
        <v>530</v>
      </c>
      <c r="E6112" t="s">
        <v>548</v>
      </c>
      <c r="F6112" s="176" t="n">
        <v>2047</v>
      </c>
      <c r="G6112" s="177" t="n">
        <v>60</v>
      </c>
      <c r="H6112" s="178" t="n">
        <v>14180.2749024339</v>
      </c>
      <c r="I6112" s="179" t="n">
        <v>3683482.48908394</v>
      </c>
      <c r="J6112" s="180" t="str">
        <f>IF(I6112&gt;0,H6112/I6112,0)</f>
      </c>
      <c r="K6112" s="181" t="str">
        <f>1-EXP(-J6112)</f>
      </c>
      <c r="L6112" s="182" t="str">
        <f>IF(G6112=30,1,M6111)</f>
      </c>
      <c r="M6112" s="183" t="str">
        <f>L6112*(1-K6112)</f>
      </c>
    </row>
    <row r="6113">
      <c r="A6113" t="s">
        <v>167</v>
      </c>
      <c r="B6113" t="s">
        <v>289</v>
      </c>
      <c r="C6113" s="35" t="s">
        <v>458</v>
      </c>
      <c r="D6113" t="s">
        <v>530</v>
      </c>
      <c r="E6113" t="s">
        <v>548</v>
      </c>
      <c r="F6113" s="176" t="n">
        <v>2047</v>
      </c>
      <c r="G6113" s="177" t="n">
        <v>61</v>
      </c>
      <c r="H6113" s="178" t="n">
        <v>15147.1812966831</v>
      </c>
      <c r="I6113" s="179" t="n">
        <v>3662004.93330775</v>
      </c>
      <c r="J6113" s="180" t="str">
        <f>IF(I6113&gt;0,H6113/I6113,0)</f>
      </c>
      <c r="K6113" s="181" t="str">
        <f>1-EXP(-J6113)</f>
      </c>
      <c r="L6113" s="182" t="str">
        <f>IF(G6113=30,1,M6112)</f>
      </c>
      <c r="M6113" s="183" t="str">
        <f>L6113*(1-K6113)</f>
      </c>
    </row>
    <row r="6114">
      <c r="A6114" t="s">
        <v>167</v>
      </c>
      <c r="B6114" t="s">
        <v>289</v>
      </c>
      <c r="C6114" s="35" t="s">
        <v>458</v>
      </c>
      <c r="D6114" t="s">
        <v>530</v>
      </c>
      <c r="E6114" t="s">
        <v>548</v>
      </c>
      <c r="F6114" s="176" t="n">
        <v>2047</v>
      </c>
      <c r="G6114" s="177" t="n">
        <v>62</v>
      </c>
      <c r="H6114" s="178" t="n">
        <v>16626.5782431703</v>
      </c>
      <c r="I6114" s="179" t="n">
        <v>3688446.61504211</v>
      </c>
      <c r="J6114" s="180" t="str">
        <f>IF(I6114&gt;0,H6114/I6114,0)</f>
      </c>
      <c r="K6114" s="181" t="str">
        <f>1-EXP(-J6114)</f>
      </c>
      <c r="L6114" s="182" t="str">
        <f>IF(G6114=30,1,M6113)</f>
      </c>
      <c r="M6114" s="183" t="str">
        <f>L6114*(1-K6114)</f>
      </c>
    </row>
    <row r="6115">
      <c r="A6115" t="s">
        <v>167</v>
      </c>
      <c r="B6115" t="s">
        <v>289</v>
      </c>
      <c r="C6115" s="35" t="s">
        <v>458</v>
      </c>
      <c r="D6115" t="s">
        <v>530</v>
      </c>
      <c r="E6115" t="s">
        <v>548</v>
      </c>
      <c r="F6115" s="176" t="n">
        <v>2047</v>
      </c>
      <c r="G6115" s="177" t="n">
        <v>63</v>
      </c>
      <c r="H6115" s="178" t="n">
        <v>18047.9124528579</v>
      </c>
      <c r="I6115" s="179" t="n">
        <v>3673481.37897278</v>
      </c>
      <c r="J6115" s="180" t="str">
        <f>IF(I6115&gt;0,H6115/I6115,0)</f>
      </c>
      <c r="K6115" s="181" t="str">
        <f>1-EXP(-J6115)</f>
      </c>
      <c r="L6115" s="182" t="str">
        <f>IF(G6115=30,1,M6114)</f>
      </c>
      <c r="M6115" s="183" t="str">
        <f>L6115*(1-K6115)</f>
      </c>
    </row>
    <row r="6116">
      <c r="A6116" t="s">
        <v>167</v>
      </c>
      <c r="B6116" t="s">
        <v>289</v>
      </c>
      <c r="C6116" s="35" t="s">
        <v>458</v>
      </c>
      <c r="D6116" t="s">
        <v>530</v>
      </c>
      <c r="E6116" t="s">
        <v>548</v>
      </c>
      <c r="F6116" s="176" t="n">
        <v>2047</v>
      </c>
      <c r="G6116" s="177" t="n">
        <v>64</v>
      </c>
      <c r="H6116" s="178" t="n">
        <v>19515.6695196224</v>
      </c>
      <c r="I6116" s="179" t="n">
        <v>3604751.54585455</v>
      </c>
      <c r="J6116" s="180" t="str">
        <f>IF(I6116&gt;0,H6116/I6116,0)</f>
      </c>
      <c r="K6116" s="181" t="str">
        <f>1-EXP(-J6116)</f>
      </c>
      <c r="L6116" s="182" t="str">
        <f>IF(G6116=30,1,M6115)</f>
      </c>
      <c r="M6116" s="183" t="str">
        <f>L6116*(1-K6116)</f>
      </c>
    </row>
    <row r="6117">
      <c r="A6117" t="s">
        <v>167</v>
      </c>
      <c r="B6117" t="s">
        <v>289</v>
      </c>
      <c r="C6117" s="35" t="s">
        <v>458</v>
      </c>
      <c r="D6117" t="s">
        <v>530</v>
      </c>
      <c r="E6117" t="s">
        <v>548</v>
      </c>
      <c r="F6117" s="176" t="n">
        <v>2047</v>
      </c>
      <c r="G6117" s="177" t="n">
        <v>65</v>
      </c>
      <c r="H6117" s="178" t="n">
        <v>20821.0706718437</v>
      </c>
      <c r="I6117" s="179" t="n">
        <v>3511911.8236166</v>
      </c>
      <c r="J6117" s="180" t="str">
        <f>IF(I6117&gt;0,H6117/I6117,0)</f>
      </c>
      <c r="K6117" s="181" t="str">
        <f>1-EXP(-J6117)</f>
      </c>
      <c r="L6117" s="182" t="str">
        <f>IF(G6117=30,1,M6116)</f>
      </c>
      <c r="M6117" s="183" t="str">
        <f>L6117*(1-K6117)</f>
      </c>
    </row>
    <row r="6118">
      <c r="A6118" t="s">
        <v>167</v>
      </c>
      <c r="B6118" t="s">
        <v>289</v>
      </c>
      <c r="C6118" s="35" t="s">
        <v>458</v>
      </c>
      <c r="D6118" t="s">
        <v>530</v>
      </c>
      <c r="E6118" t="s">
        <v>548</v>
      </c>
      <c r="F6118" s="176" t="n">
        <v>2047</v>
      </c>
      <c r="G6118" s="177" t="n">
        <v>66</v>
      </c>
      <c r="H6118" s="178" t="n">
        <v>21255.0958073948</v>
      </c>
      <c r="I6118" s="179" t="n">
        <v>3411404.96244842</v>
      </c>
      <c r="J6118" s="180" t="str">
        <f>IF(I6118&gt;0,H6118/I6118,0)</f>
      </c>
      <c r="K6118" s="181" t="str">
        <f>1-EXP(-J6118)</f>
      </c>
      <c r="L6118" s="182" t="str">
        <f>IF(G6118=30,1,M6117)</f>
      </c>
      <c r="M6118" s="183" t="str">
        <f>L6118*(1-K6118)</f>
      </c>
    </row>
    <row r="6119">
      <c r="A6119" t="s">
        <v>167</v>
      </c>
      <c r="B6119" t="s">
        <v>289</v>
      </c>
      <c r="C6119" s="35" t="s">
        <v>458</v>
      </c>
      <c r="D6119" t="s">
        <v>530</v>
      </c>
      <c r="E6119" t="s">
        <v>548</v>
      </c>
      <c r="F6119" s="176" t="n">
        <v>2047</v>
      </c>
      <c r="G6119" s="177" t="n">
        <v>67</v>
      </c>
      <c r="H6119" s="178" t="n">
        <v>22476.0318581513</v>
      </c>
      <c r="I6119" s="179" t="n">
        <v>3312840.93412342</v>
      </c>
      <c r="J6119" s="180" t="str">
        <f>IF(I6119&gt;0,H6119/I6119,0)</f>
      </c>
      <c r="K6119" s="181" t="str">
        <f>1-EXP(-J6119)</f>
      </c>
      <c r="L6119" s="182" t="str">
        <f>IF(G6119=30,1,M6118)</f>
      </c>
      <c r="M6119" s="183" t="str">
        <f>L6119*(1-K6119)</f>
      </c>
    </row>
    <row r="6120">
      <c r="A6120" t="s">
        <v>167</v>
      </c>
      <c r="B6120" t="s">
        <v>289</v>
      </c>
      <c r="C6120" s="35" t="s">
        <v>458</v>
      </c>
      <c r="D6120" t="s">
        <v>530</v>
      </c>
      <c r="E6120" t="s">
        <v>548</v>
      </c>
      <c r="F6120" s="176" t="n">
        <v>2047</v>
      </c>
      <c r="G6120" s="177" t="n">
        <v>68</v>
      </c>
      <c r="H6120" s="178" t="n">
        <v>23533.1804199485</v>
      </c>
      <c r="I6120" s="179" t="n">
        <v>3200193.61841832</v>
      </c>
      <c r="J6120" s="180" t="str">
        <f>IF(I6120&gt;0,H6120/I6120,0)</f>
      </c>
      <c r="K6120" s="181" t="str">
        <f>1-EXP(-J6120)</f>
      </c>
      <c r="L6120" s="182" t="str">
        <f>IF(G6120=30,1,M6119)</f>
      </c>
      <c r="M6120" s="183" t="str">
        <f>L6120*(1-K6120)</f>
      </c>
    </row>
    <row r="6121">
      <c r="A6121" t="s">
        <v>167</v>
      </c>
      <c r="B6121" t="s">
        <v>289</v>
      </c>
      <c r="C6121" s="35" t="s">
        <v>458</v>
      </c>
      <c r="D6121" t="s">
        <v>530</v>
      </c>
      <c r="E6121" t="s">
        <v>548</v>
      </c>
      <c r="F6121" s="176" t="n">
        <v>2047</v>
      </c>
      <c r="G6121" s="177" t="n">
        <v>69</v>
      </c>
      <c r="H6121" s="178" t="n">
        <v>23815.8106838786</v>
      </c>
      <c r="I6121" s="179" t="n">
        <v>3065980.20930488</v>
      </c>
      <c r="J6121" s="180" t="str">
        <f>IF(I6121&gt;0,H6121/I6121,0)</f>
      </c>
      <c r="K6121" s="181" t="str">
        <f>1-EXP(-J6121)</f>
      </c>
      <c r="L6121" s="182" t="str">
        <f>IF(G6121=30,1,M6120)</f>
      </c>
      <c r="M6121" s="183" t="str">
        <f>L6121*(1-K6121)</f>
      </c>
    </row>
    <row r="6122">
      <c r="A6122" t="s">
        <v>167</v>
      </c>
      <c r="B6122" t="s">
        <v>289</v>
      </c>
      <c r="C6122" s="35" t="s">
        <v>458</v>
      </c>
      <c r="D6122" t="s">
        <v>530</v>
      </c>
      <c r="E6122" t="s">
        <v>548</v>
      </c>
      <c r="F6122" s="176" t="n">
        <v>2048</v>
      </c>
      <c r="G6122" s="177" t="n">
        <v>30</v>
      </c>
      <c r="H6122" s="178" t="n">
        <v>612.23498033249</v>
      </c>
      <c r="I6122" s="179" t="n">
        <v>4276551.13274363</v>
      </c>
      <c r="J6122" s="180" t="str">
        <f>IF(I6122&gt;0,H6122/I6122,0)</f>
      </c>
      <c r="K6122" s="181" t="str">
        <f>1-EXP(-J6122)</f>
      </c>
      <c r="L6122" s="182" t="str">
        <f>IF(G6122=30,1,M6121)</f>
      </c>
      <c r="M6122" s="183" t="str">
        <f>L6122*(1-K6122)</f>
      </c>
    </row>
    <row r="6123">
      <c r="A6123" t="s">
        <v>167</v>
      </c>
      <c r="B6123" t="s">
        <v>289</v>
      </c>
      <c r="C6123" s="35" t="s">
        <v>458</v>
      </c>
      <c r="D6123" t="s">
        <v>530</v>
      </c>
      <c r="E6123" t="s">
        <v>548</v>
      </c>
      <c r="F6123" s="176" t="n">
        <v>2048</v>
      </c>
      <c r="G6123" s="177" t="n">
        <v>31</v>
      </c>
      <c r="H6123" s="178" t="n">
        <v>884.071845835301</v>
      </c>
      <c r="I6123" s="179" t="n">
        <v>4342365.49465985</v>
      </c>
      <c r="J6123" s="180" t="str">
        <f>IF(I6123&gt;0,H6123/I6123,0)</f>
      </c>
      <c r="K6123" s="181" t="str">
        <f>1-EXP(-J6123)</f>
      </c>
      <c r="L6123" s="182" t="str">
        <f>IF(G6123=30,1,M6122)</f>
      </c>
      <c r="M6123" s="183" t="str">
        <f>L6123*(1-K6123)</f>
      </c>
    </row>
    <row r="6124">
      <c r="A6124" t="s">
        <v>167</v>
      </c>
      <c r="B6124" t="s">
        <v>289</v>
      </c>
      <c r="C6124" s="35" t="s">
        <v>458</v>
      </c>
      <c r="D6124" t="s">
        <v>530</v>
      </c>
      <c r="E6124" t="s">
        <v>548</v>
      </c>
      <c r="F6124" s="176" t="n">
        <v>2048</v>
      </c>
      <c r="G6124" s="177" t="n">
        <v>32</v>
      </c>
      <c r="H6124" s="178" t="n">
        <v>986.172361821946</v>
      </c>
      <c r="I6124" s="179" t="n">
        <v>4579029.04716804</v>
      </c>
      <c r="J6124" s="180" t="str">
        <f>IF(I6124&gt;0,H6124/I6124,0)</f>
      </c>
      <c r="K6124" s="181" t="str">
        <f>1-EXP(-J6124)</f>
      </c>
      <c r="L6124" s="182" t="str">
        <f>IF(G6124=30,1,M6123)</f>
      </c>
      <c r="M6124" s="183" t="str">
        <f>L6124*(1-K6124)</f>
      </c>
    </row>
    <row r="6125">
      <c r="A6125" t="s">
        <v>167</v>
      </c>
      <c r="B6125" t="s">
        <v>289</v>
      </c>
      <c r="C6125" s="35" t="s">
        <v>458</v>
      </c>
      <c r="D6125" t="s">
        <v>530</v>
      </c>
      <c r="E6125" t="s">
        <v>548</v>
      </c>
      <c r="F6125" s="176" t="n">
        <v>2048</v>
      </c>
      <c r="G6125" s="177" t="n">
        <v>33</v>
      </c>
      <c r="H6125" s="178" t="n">
        <v>1062.76042538503</v>
      </c>
      <c r="I6125" s="179" t="n">
        <v>4642287.62739638</v>
      </c>
      <c r="J6125" s="180" t="str">
        <f>IF(I6125&gt;0,H6125/I6125,0)</f>
      </c>
      <c r="K6125" s="181" t="str">
        <f>1-EXP(-J6125)</f>
      </c>
      <c r="L6125" s="182" t="str">
        <f>IF(G6125=30,1,M6124)</f>
      </c>
      <c r="M6125" s="183" t="str">
        <f>L6125*(1-K6125)</f>
      </c>
    </row>
    <row r="6126">
      <c r="A6126" t="s">
        <v>167</v>
      </c>
      <c r="B6126" t="s">
        <v>289</v>
      </c>
      <c r="C6126" s="35" t="s">
        <v>458</v>
      </c>
      <c r="D6126" t="s">
        <v>530</v>
      </c>
      <c r="E6126" t="s">
        <v>548</v>
      </c>
      <c r="F6126" s="176" t="n">
        <v>2048</v>
      </c>
      <c r="G6126" s="177" t="n">
        <v>34</v>
      </c>
      <c r="H6126" s="178" t="n">
        <v>1149.12885033334</v>
      </c>
      <c r="I6126" s="179" t="n">
        <v>4713481.9474952</v>
      </c>
      <c r="J6126" s="180" t="str">
        <f>IF(I6126&gt;0,H6126/I6126,0)</f>
      </c>
      <c r="K6126" s="181" t="str">
        <f>1-EXP(-J6126)</f>
      </c>
      <c r="L6126" s="182" t="str">
        <f>IF(G6126=30,1,M6125)</f>
      </c>
      <c r="M6126" s="183" t="str">
        <f>L6126*(1-K6126)</f>
      </c>
    </row>
    <row r="6127">
      <c r="A6127" t="s">
        <v>167</v>
      </c>
      <c r="B6127" t="s">
        <v>289</v>
      </c>
      <c r="C6127" s="35" t="s">
        <v>458</v>
      </c>
      <c r="D6127" t="s">
        <v>530</v>
      </c>
      <c r="E6127" t="s">
        <v>548</v>
      </c>
      <c r="F6127" s="176" t="n">
        <v>2048</v>
      </c>
      <c r="G6127" s="177" t="n">
        <v>35</v>
      </c>
      <c r="H6127" s="178" t="n">
        <v>1259.92568159694</v>
      </c>
      <c r="I6127" s="179" t="n">
        <v>4803853.66465238</v>
      </c>
      <c r="J6127" s="180" t="str">
        <f>IF(I6127&gt;0,H6127/I6127,0)</f>
      </c>
      <c r="K6127" s="181" t="str">
        <f>1-EXP(-J6127)</f>
      </c>
      <c r="L6127" s="182" t="str">
        <f>IF(G6127=30,1,M6126)</f>
      </c>
      <c r="M6127" s="183" t="str">
        <f>L6127*(1-K6127)</f>
      </c>
    </row>
    <row r="6128">
      <c r="A6128" t="s">
        <v>167</v>
      </c>
      <c r="B6128" t="s">
        <v>289</v>
      </c>
      <c r="C6128" s="35" t="s">
        <v>458</v>
      </c>
      <c r="D6128" t="s">
        <v>530</v>
      </c>
      <c r="E6128" t="s">
        <v>548</v>
      </c>
      <c r="F6128" s="176" t="n">
        <v>2048</v>
      </c>
      <c r="G6128" s="177" t="n">
        <v>36</v>
      </c>
      <c r="H6128" s="178" t="n">
        <v>1605.94742054228</v>
      </c>
      <c r="I6128" s="179" t="n">
        <v>4846222.53796113</v>
      </c>
      <c r="J6128" s="180" t="str">
        <f>IF(I6128&gt;0,H6128/I6128,0)</f>
      </c>
      <c r="K6128" s="181" t="str">
        <f>1-EXP(-J6128)</f>
      </c>
      <c r="L6128" s="182" t="str">
        <f>IF(G6128=30,1,M6127)</f>
      </c>
      <c r="M6128" s="183" t="str">
        <f>L6128*(1-K6128)</f>
      </c>
    </row>
    <row r="6129">
      <c r="A6129" t="s">
        <v>167</v>
      </c>
      <c r="B6129" t="s">
        <v>289</v>
      </c>
      <c r="C6129" s="35" t="s">
        <v>458</v>
      </c>
      <c r="D6129" t="s">
        <v>530</v>
      </c>
      <c r="E6129" t="s">
        <v>548</v>
      </c>
      <c r="F6129" s="176" t="n">
        <v>2048</v>
      </c>
      <c r="G6129" s="177" t="n">
        <v>37</v>
      </c>
      <c r="H6129" s="178" t="n">
        <v>1720.67206152718</v>
      </c>
      <c r="I6129" s="179" t="n">
        <v>4765909.98334625</v>
      </c>
      <c r="J6129" s="180" t="str">
        <f>IF(I6129&gt;0,H6129/I6129,0)</f>
      </c>
      <c r="K6129" s="181" t="str">
        <f>1-EXP(-J6129)</f>
      </c>
      <c r="L6129" s="182" t="str">
        <f>IF(G6129=30,1,M6128)</f>
      </c>
      <c r="M6129" s="183" t="str">
        <f>L6129*(1-K6129)</f>
      </c>
    </row>
    <row r="6130">
      <c r="A6130" t="s">
        <v>167</v>
      </c>
      <c r="B6130" t="s">
        <v>289</v>
      </c>
      <c r="C6130" s="35" t="s">
        <v>458</v>
      </c>
      <c r="D6130" t="s">
        <v>530</v>
      </c>
      <c r="E6130" t="s">
        <v>548</v>
      </c>
      <c r="F6130" s="176" t="n">
        <v>2048</v>
      </c>
      <c r="G6130" s="177" t="n">
        <v>38</v>
      </c>
      <c r="H6130" s="178" t="n">
        <v>1847.31471385543</v>
      </c>
      <c r="I6130" s="179" t="n">
        <v>4664005.20071619</v>
      </c>
      <c r="J6130" s="180" t="str">
        <f>IF(I6130&gt;0,H6130/I6130,0)</f>
      </c>
      <c r="K6130" s="181" t="str">
        <f>1-EXP(-J6130)</f>
      </c>
      <c r="L6130" s="182" t="str">
        <f>IF(G6130=30,1,M6129)</f>
      </c>
      <c r="M6130" s="183" t="str">
        <f>L6130*(1-K6130)</f>
      </c>
    </row>
    <row r="6131">
      <c r="A6131" t="s">
        <v>167</v>
      </c>
      <c r="B6131" t="s">
        <v>289</v>
      </c>
      <c r="C6131" s="35" t="s">
        <v>458</v>
      </c>
      <c r="D6131" t="s">
        <v>530</v>
      </c>
      <c r="E6131" t="s">
        <v>548</v>
      </c>
      <c r="F6131" s="176" t="n">
        <v>2048</v>
      </c>
      <c r="G6131" s="177" t="n">
        <v>39</v>
      </c>
      <c r="H6131" s="178" t="n">
        <v>1941.0321324117</v>
      </c>
      <c r="I6131" s="179" t="n">
        <v>4605889.21682557</v>
      </c>
      <c r="J6131" s="180" t="str">
        <f>IF(I6131&gt;0,H6131/I6131,0)</f>
      </c>
      <c r="K6131" s="181" t="str">
        <f>1-EXP(-J6131)</f>
      </c>
      <c r="L6131" s="182" t="str">
        <f>IF(G6131=30,1,M6130)</f>
      </c>
      <c r="M6131" s="183" t="str">
        <f>L6131*(1-K6131)</f>
      </c>
    </row>
    <row r="6132">
      <c r="A6132" t="s">
        <v>167</v>
      </c>
      <c r="B6132" t="s">
        <v>289</v>
      </c>
      <c r="C6132" s="35" t="s">
        <v>458</v>
      </c>
      <c r="D6132" t="s">
        <v>530</v>
      </c>
      <c r="E6132" t="s">
        <v>548</v>
      </c>
      <c r="F6132" s="176" t="n">
        <v>2048</v>
      </c>
      <c r="G6132" s="177" t="n">
        <v>40</v>
      </c>
      <c r="H6132" s="178" t="n">
        <v>2112.26510409751</v>
      </c>
      <c r="I6132" s="179" t="n">
        <v>4595783.47003702</v>
      </c>
      <c r="J6132" s="180" t="str">
        <f>IF(I6132&gt;0,H6132/I6132,0)</f>
      </c>
      <c r="K6132" s="181" t="str">
        <f>1-EXP(-J6132)</f>
      </c>
      <c r="L6132" s="182" t="str">
        <f>IF(G6132=30,1,M6131)</f>
      </c>
      <c r="M6132" s="183" t="str">
        <f>L6132*(1-K6132)</f>
      </c>
    </row>
    <row r="6133">
      <c r="A6133" t="s">
        <v>167</v>
      </c>
      <c r="B6133" t="s">
        <v>289</v>
      </c>
      <c r="C6133" s="35" t="s">
        <v>458</v>
      </c>
      <c r="D6133" t="s">
        <v>530</v>
      </c>
      <c r="E6133" t="s">
        <v>548</v>
      </c>
      <c r="F6133" s="176" t="n">
        <v>2048</v>
      </c>
      <c r="G6133" s="177" t="n">
        <v>41</v>
      </c>
      <c r="H6133" s="178" t="n">
        <v>2705.51255573181</v>
      </c>
      <c r="I6133" s="179" t="n">
        <v>4565462.1103712</v>
      </c>
      <c r="J6133" s="180" t="str">
        <f>IF(I6133&gt;0,H6133/I6133,0)</f>
      </c>
      <c r="K6133" s="181" t="str">
        <f>1-EXP(-J6133)</f>
      </c>
      <c r="L6133" s="182" t="str">
        <f>IF(G6133=30,1,M6132)</f>
      </c>
      <c r="M6133" s="183" t="str">
        <f>L6133*(1-K6133)</f>
      </c>
    </row>
    <row r="6134">
      <c r="A6134" t="s">
        <v>167</v>
      </c>
      <c r="B6134" t="s">
        <v>289</v>
      </c>
      <c r="C6134" s="35" t="s">
        <v>458</v>
      </c>
      <c r="D6134" t="s">
        <v>530</v>
      </c>
      <c r="E6134" t="s">
        <v>548</v>
      </c>
      <c r="F6134" s="176" t="n">
        <v>2048</v>
      </c>
      <c r="G6134" s="177" t="n">
        <v>42</v>
      </c>
      <c r="H6134" s="178" t="n">
        <v>2953.69086854067</v>
      </c>
      <c r="I6134" s="179" t="n">
        <v>4491876.60012089</v>
      </c>
      <c r="J6134" s="180" t="str">
        <f>IF(I6134&gt;0,H6134/I6134,0)</f>
      </c>
      <c r="K6134" s="181" t="str">
        <f>1-EXP(-J6134)</f>
      </c>
      <c r="L6134" s="182" t="str">
        <f>IF(G6134=30,1,M6133)</f>
      </c>
      <c r="M6134" s="183" t="str">
        <f>L6134*(1-K6134)</f>
      </c>
    </row>
    <row r="6135">
      <c r="A6135" t="s">
        <v>167</v>
      </c>
      <c r="B6135" t="s">
        <v>289</v>
      </c>
      <c r="C6135" s="35" t="s">
        <v>458</v>
      </c>
      <c r="D6135" t="s">
        <v>530</v>
      </c>
      <c r="E6135" t="s">
        <v>548</v>
      </c>
      <c r="F6135" s="176" t="n">
        <v>2048</v>
      </c>
      <c r="G6135" s="177" t="n">
        <v>43</v>
      </c>
      <c r="H6135" s="178" t="n">
        <v>3230.12891026953</v>
      </c>
      <c r="I6135" s="179" t="n">
        <v>4395435.11729146</v>
      </c>
      <c r="J6135" s="180" t="str">
        <f>IF(I6135&gt;0,H6135/I6135,0)</f>
      </c>
      <c r="K6135" s="181" t="str">
        <f>1-EXP(-J6135)</f>
      </c>
      <c r="L6135" s="182" t="str">
        <f>IF(G6135=30,1,M6134)</f>
      </c>
      <c r="M6135" s="183" t="str">
        <f>L6135*(1-K6135)</f>
      </c>
    </row>
    <row r="6136">
      <c r="A6136" t="s">
        <v>167</v>
      </c>
      <c r="B6136" t="s">
        <v>289</v>
      </c>
      <c r="C6136" s="35" t="s">
        <v>458</v>
      </c>
      <c r="D6136" t="s">
        <v>530</v>
      </c>
      <c r="E6136" t="s">
        <v>548</v>
      </c>
      <c r="F6136" s="176" t="n">
        <v>2048</v>
      </c>
      <c r="G6136" s="177" t="n">
        <v>44</v>
      </c>
      <c r="H6136" s="178" t="n">
        <v>3340.48460802539</v>
      </c>
      <c r="I6136" s="179" t="n">
        <v>4294940.78883683</v>
      </c>
      <c r="J6136" s="180" t="str">
        <f>IF(I6136&gt;0,H6136/I6136,0)</f>
      </c>
      <c r="K6136" s="181" t="str">
        <f>1-EXP(-J6136)</f>
      </c>
      <c r="L6136" s="182" t="str">
        <f>IF(G6136=30,1,M6135)</f>
      </c>
      <c r="M6136" s="183" t="str">
        <f>L6136*(1-K6136)</f>
      </c>
    </row>
    <row r="6137">
      <c r="A6137" t="s">
        <v>167</v>
      </c>
      <c r="B6137" t="s">
        <v>289</v>
      </c>
      <c r="C6137" s="35" t="s">
        <v>458</v>
      </c>
      <c r="D6137" t="s">
        <v>530</v>
      </c>
      <c r="E6137" t="s">
        <v>548</v>
      </c>
      <c r="F6137" s="176" t="n">
        <v>2048</v>
      </c>
      <c r="G6137" s="177" t="n">
        <v>45</v>
      </c>
      <c r="H6137" s="178" t="n">
        <v>3614.16170489112</v>
      </c>
      <c r="I6137" s="179" t="n">
        <v>4247139.05507207</v>
      </c>
      <c r="J6137" s="180" t="str">
        <f>IF(I6137&gt;0,H6137/I6137,0)</f>
      </c>
      <c r="K6137" s="181" t="str">
        <f>1-EXP(-J6137)</f>
      </c>
      <c r="L6137" s="182" t="str">
        <f>IF(G6137=30,1,M6136)</f>
      </c>
      <c r="M6137" s="183" t="str">
        <f>L6137*(1-K6137)</f>
      </c>
    </row>
    <row r="6138">
      <c r="A6138" t="s">
        <v>167</v>
      </c>
      <c r="B6138" t="s">
        <v>289</v>
      </c>
      <c r="C6138" s="35" t="s">
        <v>458</v>
      </c>
      <c r="D6138" t="s">
        <v>530</v>
      </c>
      <c r="E6138" t="s">
        <v>548</v>
      </c>
      <c r="F6138" s="176" t="n">
        <v>2048</v>
      </c>
      <c r="G6138" s="177" t="n">
        <v>46</v>
      </c>
      <c r="H6138" s="178" t="n">
        <v>4513.15531703269</v>
      </c>
      <c r="I6138" s="179" t="n">
        <v>4221061.29182329</v>
      </c>
      <c r="J6138" s="180" t="str">
        <f>IF(I6138&gt;0,H6138/I6138,0)</f>
      </c>
      <c r="K6138" s="181" t="str">
        <f>1-EXP(-J6138)</f>
      </c>
      <c r="L6138" s="182" t="str">
        <f>IF(G6138=30,1,M6137)</f>
      </c>
      <c r="M6138" s="183" t="str">
        <f>L6138*(1-K6138)</f>
      </c>
    </row>
    <row r="6139">
      <c r="A6139" t="s">
        <v>167</v>
      </c>
      <c r="B6139" t="s">
        <v>289</v>
      </c>
      <c r="C6139" s="35" t="s">
        <v>458</v>
      </c>
      <c r="D6139" t="s">
        <v>530</v>
      </c>
      <c r="E6139" t="s">
        <v>548</v>
      </c>
      <c r="F6139" s="176" t="n">
        <v>2048</v>
      </c>
      <c r="G6139" s="177" t="n">
        <v>47</v>
      </c>
      <c r="H6139" s="178" t="n">
        <v>4972.62512357125</v>
      </c>
      <c r="I6139" s="179" t="n">
        <v>4194619.86690997</v>
      </c>
      <c r="J6139" s="180" t="str">
        <f>IF(I6139&gt;0,H6139/I6139,0)</f>
      </c>
      <c r="K6139" s="181" t="str">
        <f>1-EXP(-J6139)</f>
      </c>
      <c r="L6139" s="182" t="str">
        <f>IF(G6139=30,1,M6138)</f>
      </c>
      <c r="M6139" s="183" t="str">
        <f>L6139*(1-K6139)</f>
      </c>
    </row>
    <row r="6140">
      <c r="A6140" t="s">
        <v>167</v>
      </c>
      <c r="B6140" t="s">
        <v>289</v>
      </c>
      <c r="C6140" s="35" t="s">
        <v>458</v>
      </c>
      <c r="D6140" t="s">
        <v>530</v>
      </c>
      <c r="E6140" t="s">
        <v>548</v>
      </c>
      <c r="F6140" s="176" t="n">
        <v>2048</v>
      </c>
      <c r="G6140" s="177" t="n">
        <v>48</v>
      </c>
      <c r="H6140" s="178" t="n">
        <v>5535.21576393225</v>
      </c>
      <c r="I6140" s="179" t="n">
        <v>4186456.81798777</v>
      </c>
      <c r="J6140" s="180" t="str">
        <f>IF(I6140&gt;0,H6140/I6140,0)</f>
      </c>
      <c r="K6140" s="181" t="str">
        <f>1-EXP(-J6140)</f>
      </c>
      <c r="L6140" s="182" t="str">
        <f>IF(G6140=30,1,M6139)</f>
      </c>
      <c r="M6140" s="183" t="str">
        <f>L6140*(1-K6140)</f>
      </c>
    </row>
    <row r="6141">
      <c r="A6141" t="s">
        <v>167</v>
      </c>
      <c r="B6141" t="s">
        <v>289</v>
      </c>
      <c r="C6141" s="35" t="s">
        <v>458</v>
      </c>
      <c r="D6141" t="s">
        <v>530</v>
      </c>
      <c r="E6141" t="s">
        <v>548</v>
      </c>
      <c r="F6141" s="176" t="n">
        <v>2048</v>
      </c>
      <c r="G6141" s="177" t="n">
        <v>49</v>
      </c>
      <c r="H6141" s="178" t="n">
        <v>6063.53125546199</v>
      </c>
      <c r="I6141" s="179" t="n">
        <v>4214598.66243593</v>
      </c>
      <c r="J6141" s="180" t="str">
        <f>IF(I6141&gt;0,H6141/I6141,0)</f>
      </c>
      <c r="K6141" s="181" t="str">
        <f>1-EXP(-J6141)</f>
      </c>
      <c r="L6141" s="182" t="str">
        <f>IF(G6141=30,1,M6140)</f>
      </c>
      <c r="M6141" s="183" t="str">
        <f>L6141*(1-K6141)</f>
      </c>
    </row>
    <row r="6142">
      <c r="A6142" t="s">
        <v>167</v>
      </c>
      <c r="B6142" t="s">
        <v>289</v>
      </c>
      <c r="C6142" s="35" t="s">
        <v>458</v>
      </c>
      <c r="D6142" t="s">
        <v>530</v>
      </c>
      <c r="E6142" t="s">
        <v>548</v>
      </c>
      <c r="F6142" s="176" t="n">
        <v>2048</v>
      </c>
      <c r="G6142" s="177" t="n">
        <v>50</v>
      </c>
      <c r="H6142" s="178" t="n">
        <v>6663.50228231207</v>
      </c>
      <c r="I6142" s="179" t="n">
        <v>4244136.41029528</v>
      </c>
      <c r="J6142" s="180" t="str">
        <f>IF(I6142&gt;0,H6142/I6142,0)</f>
      </c>
      <c r="K6142" s="181" t="str">
        <f>1-EXP(-J6142)</f>
      </c>
      <c r="L6142" s="182" t="str">
        <f>IF(G6142=30,1,M6141)</f>
      </c>
      <c r="M6142" s="183" t="str">
        <f>L6142*(1-K6142)</f>
      </c>
    </row>
    <row r="6143">
      <c r="A6143" t="s">
        <v>167</v>
      </c>
      <c r="B6143" t="s">
        <v>289</v>
      </c>
      <c r="C6143" s="35" t="s">
        <v>458</v>
      </c>
      <c r="D6143" t="s">
        <v>530</v>
      </c>
      <c r="E6143" t="s">
        <v>548</v>
      </c>
      <c r="F6143" s="176" t="n">
        <v>2048</v>
      </c>
      <c r="G6143" s="177" t="n">
        <v>51</v>
      </c>
      <c r="H6143" s="178" t="n">
        <v>7511.67505608747</v>
      </c>
      <c r="I6143" s="179" t="n">
        <v>4227758.4588355</v>
      </c>
      <c r="J6143" s="180" t="str">
        <f>IF(I6143&gt;0,H6143/I6143,0)</f>
      </c>
      <c r="K6143" s="181" t="str">
        <f>1-EXP(-J6143)</f>
      </c>
      <c r="L6143" s="182" t="str">
        <f>IF(G6143=30,1,M6142)</f>
      </c>
      <c r="M6143" s="183" t="str">
        <f>L6143*(1-K6143)</f>
      </c>
    </row>
    <row r="6144">
      <c r="A6144" t="s">
        <v>167</v>
      </c>
      <c r="B6144" t="s">
        <v>289</v>
      </c>
      <c r="C6144" s="35" t="s">
        <v>458</v>
      </c>
      <c r="D6144" t="s">
        <v>530</v>
      </c>
      <c r="E6144" t="s">
        <v>548</v>
      </c>
      <c r="F6144" s="176" t="n">
        <v>2048</v>
      </c>
      <c r="G6144" s="177" t="n">
        <v>52</v>
      </c>
      <c r="H6144" s="178" t="n">
        <v>8047.510228049</v>
      </c>
      <c r="I6144" s="179" t="n">
        <v>4153813.88777212</v>
      </c>
      <c r="J6144" s="180" t="str">
        <f>IF(I6144&gt;0,H6144/I6144,0)</f>
      </c>
      <c r="K6144" s="181" t="str">
        <f>1-EXP(-J6144)</f>
      </c>
      <c r="L6144" s="182" t="str">
        <f>IF(G6144=30,1,M6143)</f>
      </c>
      <c r="M6144" s="183" t="str">
        <f>L6144*(1-K6144)</f>
      </c>
    </row>
    <row r="6145">
      <c r="A6145" t="s">
        <v>167</v>
      </c>
      <c r="B6145" t="s">
        <v>289</v>
      </c>
      <c r="C6145" s="35" t="s">
        <v>458</v>
      </c>
      <c r="D6145" t="s">
        <v>530</v>
      </c>
      <c r="E6145" t="s">
        <v>548</v>
      </c>
      <c r="F6145" s="176" t="n">
        <v>2048</v>
      </c>
      <c r="G6145" s="177" t="n">
        <v>53</v>
      </c>
      <c r="H6145" s="178" t="n">
        <v>8605.07986214169</v>
      </c>
      <c r="I6145" s="179" t="n">
        <v>4076935.11289587</v>
      </c>
      <c r="J6145" s="180" t="str">
        <f>IF(I6145&gt;0,H6145/I6145,0)</f>
      </c>
      <c r="K6145" s="181" t="str">
        <f>1-EXP(-J6145)</f>
      </c>
      <c r="L6145" s="182" t="str">
        <f>IF(G6145=30,1,M6144)</f>
      </c>
      <c r="M6145" s="183" t="str">
        <f>L6145*(1-K6145)</f>
      </c>
    </row>
    <row r="6146">
      <c r="A6146" t="s">
        <v>167</v>
      </c>
      <c r="B6146" t="s">
        <v>289</v>
      </c>
      <c r="C6146" s="35" t="s">
        <v>458</v>
      </c>
      <c r="D6146" t="s">
        <v>530</v>
      </c>
      <c r="E6146" t="s">
        <v>548</v>
      </c>
      <c r="F6146" s="176" t="n">
        <v>2048</v>
      </c>
      <c r="G6146" s="177" t="n">
        <v>54</v>
      </c>
      <c r="H6146" s="178" t="n">
        <v>9283.22208568967</v>
      </c>
      <c r="I6146" s="179" t="n">
        <v>4007831.32349489</v>
      </c>
      <c r="J6146" s="180" t="str">
        <f>IF(I6146&gt;0,H6146/I6146,0)</f>
      </c>
      <c r="K6146" s="181" t="str">
        <f>1-EXP(-J6146)</f>
      </c>
      <c r="L6146" s="182" t="str">
        <f>IF(G6146=30,1,M6145)</f>
      </c>
      <c r="M6146" s="183" t="str">
        <f>L6146*(1-K6146)</f>
      </c>
    </row>
    <row r="6147">
      <c r="A6147" t="s">
        <v>167</v>
      </c>
      <c r="B6147" t="s">
        <v>289</v>
      </c>
      <c r="C6147" s="35" t="s">
        <v>458</v>
      </c>
      <c r="D6147" t="s">
        <v>530</v>
      </c>
      <c r="E6147" t="s">
        <v>548</v>
      </c>
      <c r="F6147" s="176" t="n">
        <v>2048</v>
      </c>
      <c r="G6147" s="177" t="n">
        <v>55</v>
      </c>
      <c r="H6147" s="178" t="n">
        <v>10029.5168772078</v>
      </c>
      <c r="I6147" s="179" t="n">
        <v>3939832.40798048</v>
      </c>
      <c r="J6147" s="180" t="str">
        <f>IF(I6147&gt;0,H6147/I6147,0)</f>
      </c>
      <c r="K6147" s="181" t="str">
        <f>1-EXP(-J6147)</f>
      </c>
      <c r="L6147" s="182" t="str">
        <f>IF(G6147=30,1,M6146)</f>
      </c>
      <c r="M6147" s="183" t="str">
        <f>L6147*(1-K6147)</f>
      </c>
    </row>
    <row r="6148">
      <c r="A6148" t="s">
        <v>167</v>
      </c>
      <c r="B6148" t="s">
        <v>289</v>
      </c>
      <c r="C6148" s="35" t="s">
        <v>458</v>
      </c>
      <c r="D6148" t="s">
        <v>530</v>
      </c>
      <c r="E6148" t="s">
        <v>548</v>
      </c>
      <c r="F6148" s="176" t="n">
        <v>2048</v>
      </c>
      <c r="G6148" s="177" t="n">
        <v>56</v>
      </c>
      <c r="H6148" s="178" t="n">
        <v>10754.2470822727</v>
      </c>
      <c r="I6148" s="179" t="n">
        <v>3903375.96930583</v>
      </c>
      <c r="J6148" s="180" t="str">
        <f>IF(I6148&gt;0,H6148/I6148,0)</f>
      </c>
      <c r="K6148" s="181" t="str">
        <f>1-EXP(-J6148)</f>
      </c>
      <c r="L6148" s="182" t="str">
        <f>IF(G6148=30,1,M6147)</f>
      </c>
      <c r="M6148" s="183" t="str">
        <f>L6148*(1-K6148)</f>
      </c>
    </row>
    <row r="6149">
      <c r="A6149" t="s">
        <v>167</v>
      </c>
      <c r="B6149" t="s">
        <v>289</v>
      </c>
      <c r="C6149" s="35" t="s">
        <v>458</v>
      </c>
      <c r="D6149" t="s">
        <v>530</v>
      </c>
      <c r="E6149" t="s">
        <v>548</v>
      </c>
      <c r="F6149" s="176" t="n">
        <v>2048</v>
      </c>
      <c r="G6149" s="177" t="n">
        <v>57</v>
      </c>
      <c r="H6149" s="178" t="n">
        <v>11734.723505631</v>
      </c>
      <c r="I6149" s="179" t="n">
        <v>3859684.02413126</v>
      </c>
      <c r="J6149" s="180" t="str">
        <f>IF(I6149&gt;0,H6149/I6149,0)</f>
      </c>
      <c r="K6149" s="181" t="str">
        <f>1-EXP(-J6149)</f>
      </c>
      <c r="L6149" s="182" t="str">
        <f>IF(G6149=30,1,M6148)</f>
      </c>
      <c r="M6149" s="183" t="str">
        <f>L6149*(1-K6149)</f>
      </c>
    </row>
    <row r="6150">
      <c r="A6150" t="s">
        <v>167</v>
      </c>
      <c r="B6150" t="s">
        <v>289</v>
      </c>
      <c r="C6150" s="35" t="s">
        <v>458</v>
      </c>
      <c r="D6150" t="s">
        <v>530</v>
      </c>
      <c r="E6150" t="s">
        <v>548</v>
      </c>
      <c r="F6150" s="176" t="n">
        <v>2048</v>
      </c>
      <c r="G6150" s="177" t="n">
        <v>58</v>
      </c>
      <c r="H6150" s="178" t="n">
        <v>12798.384850093</v>
      </c>
      <c r="I6150" s="179" t="n">
        <v>3817393.4396224</v>
      </c>
      <c r="J6150" s="180" t="str">
        <f>IF(I6150&gt;0,H6150/I6150,0)</f>
      </c>
      <c r="K6150" s="181" t="str">
        <f>1-EXP(-J6150)</f>
      </c>
      <c r="L6150" s="182" t="str">
        <f>IF(G6150=30,1,M6149)</f>
      </c>
      <c r="M6150" s="183" t="str">
        <f>L6150*(1-K6150)</f>
      </c>
    </row>
    <row r="6151">
      <c r="A6151" t="s">
        <v>167</v>
      </c>
      <c r="B6151" t="s">
        <v>289</v>
      </c>
      <c r="C6151" s="35" t="s">
        <v>458</v>
      </c>
      <c r="D6151" t="s">
        <v>530</v>
      </c>
      <c r="E6151" t="s">
        <v>548</v>
      </c>
      <c r="F6151" s="176" t="n">
        <v>2048</v>
      </c>
      <c r="G6151" s="177" t="n">
        <v>59</v>
      </c>
      <c r="H6151" s="178" t="n">
        <v>13442.6447573841</v>
      </c>
      <c r="I6151" s="179" t="n">
        <v>3793900.00793021</v>
      </c>
      <c r="J6151" s="180" t="str">
        <f>IF(I6151&gt;0,H6151/I6151,0)</f>
      </c>
      <c r="K6151" s="181" t="str">
        <f>1-EXP(-J6151)</f>
      </c>
      <c r="L6151" s="182" t="str">
        <f>IF(G6151=30,1,M6150)</f>
      </c>
      <c r="M6151" s="183" t="str">
        <f>L6151*(1-K6151)</f>
      </c>
    </row>
    <row r="6152">
      <c r="A6152" t="s">
        <v>167</v>
      </c>
      <c r="B6152" t="s">
        <v>289</v>
      </c>
      <c r="C6152" s="35" t="s">
        <v>458</v>
      </c>
      <c r="D6152" t="s">
        <v>530</v>
      </c>
      <c r="E6152" t="s">
        <v>548</v>
      </c>
      <c r="F6152" s="176" t="n">
        <v>2048</v>
      </c>
      <c r="G6152" s="177" t="n">
        <v>60</v>
      </c>
      <c r="H6152" s="178" t="n">
        <v>14194.0849707397</v>
      </c>
      <c r="I6152" s="179" t="n">
        <v>3725447.59401284</v>
      </c>
      <c r="J6152" s="180" t="str">
        <f>IF(I6152&gt;0,H6152/I6152,0)</f>
      </c>
      <c r="K6152" s="181" t="str">
        <f>1-EXP(-J6152)</f>
      </c>
      <c r="L6152" s="182" t="str">
        <f>IF(G6152=30,1,M6151)</f>
      </c>
      <c r="M6152" s="183" t="str">
        <f>L6152*(1-K6152)</f>
      </c>
    </row>
    <row r="6153">
      <c r="A6153" t="s">
        <v>167</v>
      </c>
      <c r="B6153" t="s">
        <v>289</v>
      </c>
      <c r="C6153" s="35" t="s">
        <v>458</v>
      </c>
      <c r="D6153" t="s">
        <v>530</v>
      </c>
      <c r="E6153" t="s">
        <v>548</v>
      </c>
      <c r="F6153" s="176" t="n">
        <v>2048</v>
      </c>
      <c r="G6153" s="177" t="n">
        <v>61</v>
      </c>
      <c r="H6153" s="178" t="n">
        <v>14917.550892041</v>
      </c>
      <c r="I6153" s="179" t="n">
        <v>3647588.06125281</v>
      </c>
      <c r="J6153" s="180" t="str">
        <f>IF(I6153&gt;0,H6153/I6153,0)</f>
      </c>
      <c r="K6153" s="181" t="str">
        <f>1-EXP(-J6153)</f>
      </c>
      <c r="L6153" s="182" t="str">
        <f>IF(G6153=30,1,M6152)</f>
      </c>
      <c r="M6153" s="183" t="str">
        <f>L6153*(1-K6153)</f>
      </c>
    </row>
    <row r="6154">
      <c r="A6154" t="s">
        <v>167</v>
      </c>
      <c r="B6154" t="s">
        <v>289</v>
      </c>
      <c r="C6154" s="35" t="s">
        <v>458</v>
      </c>
      <c r="D6154" t="s">
        <v>530</v>
      </c>
      <c r="E6154" t="s">
        <v>548</v>
      </c>
      <c r="F6154" s="176" t="n">
        <v>2048</v>
      </c>
      <c r="G6154" s="177" t="n">
        <v>62</v>
      </c>
      <c r="H6154" s="178" t="n">
        <v>16158.2266865257</v>
      </c>
      <c r="I6154" s="179" t="n">
        <v>3622961.96546178</v>
      </c>
      <c r="J6154" s="180" t="str">
        <f>IF(I6154&gt;0,H6154/I6154,0)</f>
      </c>
      <c r="K6154" s="181" t="str">
        <f>1-EXP(-J6154)</f>
      </c>
      <c r="L6154" s="182" t="str">
        <f>IF(G6154=30,1,M6153)</f>
      </c>
      <c r="M6154" s="183" t="str">
        <f>L6154*(1-K6154)</f>
      </c>
    </row>
    <row r="6155">
      <c r="A6155" t="s">
        <v>167</v>
      </c>
      <c r="B6155" t="s">
        <v>289</v>
      </c>
      <c r="C6155" s="35" t="s">
        <v>458</v>
      </c>
      <c r="D6155" t="s">
        <v>530</v>
      </c>
      <c r="E6155" t="s">
        <v>548</v>
      </c>
      <c r="F6155" s="176" t="n">
        <v>2048</v>
      </c>
      <c r="G6155" s="177" t="n">
        <v>63</v>
      </c>
      <c r="H6155" s="178" t="n">
        <v>17718.609110825</v>
      </c>
      <c r="I6155" s="179" t="n">
        <v>3645390.71747249</v>
      </c>
      <c r="J6155" s="180" t="str">
        <f>IF(I6155&gt;0,H6155/I6155,0)</f>
      </c>
      <c r="K6155" s="181" t="str">
        <f>1-EXP(-J6155)</f>
      </c>
      <c r="L6155" s="182" t="str">
        <f>IF(G6155=30,1,M6154)</f>
      </c>
      <c r="M6155" s="183" t="str">
        <f>L6155*(1-K6155)</f>
      </c>
    </row>
    <row r="6156">
      <c r="A6156" t="s">
        <v>167</v>
      </c>
      <c r="B6156" t="s">
        <v>289</v>
      </c>
      <c r="C6156" s="35" t="s">
        <v>458</v>
      </c>
      <c r="D6156" t="s">
        <v>530</v>
      </c>
      <c r="E6156" t="s">
        <v>548</v>
      </c>
      <c r="F6156" s="176" t="n">
        <v>2048</v>
      </c>
      <c r="G6156" s="177" t="n">
        <v>64</v>
      </c>
      <c r="H6156" s="178" t="n">
        <v>19503.4321996519</v>
      </c>
      <c r="I6156" s="179" t="n">
        <v>3626511.12716671</v>
      </c>
      <c r="J6156" s="180" t="str">
        <f>IF(I6156&gt;0,H6156/I6156,0)</f>
      </c>
      <c r="K6156" s="181" t="str">
        <f>1-EXP(-J6156)</f>
      </c>
      <c r="L6156" s="182" t="str">
        <f>IF(G6156=30,1,M6155)</f>
      </c>
      <c r="M6156" s="183" t="str">
        <f>L6156*(1-K6156)</f>
      </c>
    </row>
    <row r="6157">
      <c r="A6157" t="s">
        <v>167</v>
      </c>
      <c r="B6157" t="s">
        <v>289</v>
      </c>
      <c r="C6157" s="35" t="s">
        <v>458</v>
      </c>
      <c r="D6157" t="s">
        <v>530</v>
      </c>
      <c r="E6157" t="s">
        <v>548</v>
      </c>
      <c r="F6157" s="176" t="n">
        <v>2048</v>
      </c>
      <c r="G6157" s="177" t="n">
        <v>65</v>
      </c>
      <c r="H6157" s="178" t="n">
        <v>20937.809407352</v>
      </c>
      <c r="I6157" s="179" t="n">
        <v>3554017.07875965</v>
      </c>
      <c r="J6157" s="180" t="str">
        <f>IF(I6157&gt;0,H6157/I6157,0)</f>
      </c>
      <c r="K6157" s="181" t="str">
        <f>1-EXP(-J6157)</f>
      </c>
      <c r="L6157" s="182" t="str">
        <f>IF(G6157=30,1,M6156)</f>
      </c>
      <c r="M6157" s="183" t="str">
        <f>L6157*(1-K6157)</f>
      </c>
    </row>
    <row r="6158">
      <c r="A6158" t="s">
        <v>167</v>
      </c>
      <c r="B6158" t="s">
        <v>289</v>
      </c>
      <c r="C6158" s="35" t="s">
        <v>458</v>
      </c>
      <c r="D6158" t="s">
        <v>530</v>
      </c>
      <c r="E6158" t="s">
        <v>548</v>
      </c>
      <c r="F6158" s="176" t="n">
        <v>2048</v>
      </c>
      <c r="G6158" s="177" t="n">
        <v>66</v>
      </c>
      <c r="H6158" s="178" t="n">
        <v>21437.5315366921</v>
      </c>
      <c r="I6158" s="179" t="n">
        <v>3457656.77444131</v>
      </c>
      <c r="J6158" s="180" t="str">
        <f>IF(I6158&gt;0,H6158/I6158,0)</f>
      </c>
      <c r="K6158" s="181" t="str">
        <f>1-EXP(-J6158)</f>
      </c>
      <c r="L6158" s="182" t="str">
        <f>IF(G6158=30,1,M6157)</f>
      </c>
      <c r="M6158" s="183" t="str">
        <f>L6158*(1-K6158)</f>
      </c>
    </row>
    <row r="6159">
      <c r="A6159" t="s">
        <v>167</v>
      </c>
      <c r="B6159" t="s">
        <v>289</v>
      </c>
      <c r="C6159" s="35" t="s">
        <v>458</v>
      </c>
      <c r="D6159" t="s">
        <v>530</v>
      </c>
      <c r="E6159" t="s">
        <v>548</v>
      </c>
      <c r="F6159" s="176" t="n">
        <v>2048</v>
      </c>
      <c r="G6159" s="177" t="n">
        <v>67</v>
      </c>
      <c r="H6159" s="178" t="n">
        <v>22647.6977330399</v>
      </c>
      <c r="I6159" s="179" t="n">
        <v>3353199.80068261</v>
      </c>
      <c r="J6159" s="180" t="str">
        <f>IF(I6159&gt;0,H6159/I6159,0)</f>
      </c>
      <c r="K6159" s="181" t="str">
        <f>1-EXP(-J6159)</f>
      </c>
      <c r="L6159" s="182" t="str">
        <f>IF(G6159=30,1,M6158)</f>
      </c>
      <c r="M6159" s="183" t="str">
        <f>L6159*(1-K6159)</f>
      </c>
    </row>
    <row r="6160">
      <c r="A6160" t="s">
        <v>167</v>
      </c>
      <c r="B6160" t="s">
        <v>289</v>
      </c>
      <c r="C6160" s="35" t="s">
        <v>458</v>
      </c>
      <c r="D6160" t="s">
        <v>530</v>
      </c>
      <c r="E6160" t="s">
        <v>548</v>
      </c>
      <c r="F6160" s="176" t="n">
        <v>2048</v>
      </c>
      <c r="G6160" s="177" t="n">
        <v>68</v>
      </c>
      <c r="H6160" s="178" t="n">
        <v>23784.9200872506</v>
      </c>
      <c r="I6160" s="179" t="n">
        <v>3250941.15789387</v>
      </c>
      <c r="J6160" s="180" t="str">
        <f>IF(I6160&gt;0,H6160/I6160,0)</f>
      </c>
      <c r="K6160" s="181" t="str">
        <f>1-EXP(-J6160)</f>
      </c>
      <c r="L6160" s="182" t="str">
        <f>IF(G6160=30,1,M6159)</f>
      </c>
      <c r="M6160" s="183" t="str">
        <f>L6160*(1-K6160)</f>
      </c>
    </row>
    <row r="6161">
      <c r="A6161" t="s">
        <v>167</v>
      </c>
      <c r="B6161" t="s">
        <v>289</v>
      </c>
      <c r="C6161" s="35" t="s">
        <v>458</v>
      </c>
      <c r="D6161" t="s">
        <v>530</v>
      </c>
      <c r="E6161" t="s">
        <v>548</v>
      </c>
      <c r="F6161" s="176" t="n">
        <v>2048</v>
      </c>
      <c r="G6161" s="177" t="n">
        <v>69</v>
      </c>
      <c r="H6161" s="178" t="n">
        <v>24240.2248629334</v>
      </c>
      <c r="I6161" s="179" t="n">
        <v>3134807.5580834</v>
      </c>
      <c r="J6161" s="180" t="str">
        <f>IF(I6161&gt;0,H6161/I6161,0)</f>
      </c>
      <c r="K6161" s="181" t="str">
        <f>1-EXP(-J6161)</f>
      </c>
      <c r="L6161" s="182" t="str">
        <f>IF(G6161=30,1,M6160)</f>
      </c>
      <c r="M6161" s="183" t="str">
        <f>L6161*(1-K6161)</f>
      </c>
    </row>
    <row r="6162">
      <c r="A6162" t="s">
        <v>167</v>
      </c>
      <c r="B6162" t="s">
        <v>289</v>
      </c>
      <c r="C6162" s="35" t="s">
        <v>458</v>
      </c>
      <c r="D6162" t="s">
        <v>530</v>
      </c>
      <c r="E6162" t="s">
        <v>548</v>
      </c>
      <c r="F6162" s="176" t="n">
        <v>2049</v>
      </c>
      <c r="G6162" s="177" t="n">
        <v>30</v>
      </c>
      <c r="H6162" s="178" t="n">
        <v>606.526728607193</v>
      </c>
      <c r="I6162" s="179" t="n">
        <v>4236359.29736203</v>
      </c>
      <c r="J6162" s="180" t="str">
        <f>IF(I6162&gt;0,H6162/I6162,0)</f>
      </c>
      <c r="K6162" s="181" t="str">
        <f>1-EXP(-J6162)</f>
      </c>
      <c r="L6162" s="182" t="str">
        <f>IF(G6162=30,1,M6161)</f>
      </c>
      <c r="M6162" s="183" t="str">
        <f>L6162*(1-K6162)</f>
      </c>
    </row>
    <row r="6163">
      <c r="A6163" t="s">
        <v>167</v>
      </c>
      <c r="B6163" t="s">
        <v>289</v>
      </c>
      <c r="C6163" s="35" t="s">
        <v>458</v>
      </c>
      <c r="D6163" t="s">
        <v>530</v>
      </c>
      <c r="E6163" t="s">
        <v>548</v>
      </c>
      <c r="F6163" s="176" t="n">
        <v>2049</v>
      </c>
      <c r="G6163" s="177" t="n">
        <v>31</v>
      </c>
      <c r="H6163" s="178" t="n">
        <v>869.08463411158</v>
      </c>
      <c r="I6163" s="179" t="n">
        <v>4271942.05064936</v>
      </c>
      <c r="J6163" s="180" t="str">
        <f>IF(I6163&gt;0,H6163/I6163,0)</f>
      </c>
      <c r="K6163" s="181" t="str">
        <f>1-EXP(-J6163)</f>
      </c>
      <c r="L6163" s="182" t="str">
        <f>IF(G6163=30,1,M6162)</f>
      </c>
      <c r="M6163" s="183" t="str">
        <f>L6163*(1-K6163)</f>
      </c>
    </row>
    <row r="6164">
      <c r="A6164" t="s">
        <v>167</v>
      </c>
      <c r="B6164" t="s">
        <v>289</v>
      </c>
      <c r="C6164" s="35" t="s">
        <v>458</v>
      </c>
      <c r="D6164" t="s">
        <v>530</v>
      </c>
      <c r="E6164" t="s">
        <v>548</v>
      </c>
      <c r="F6164" s="176" t="n">
        <v>2049</v>
      </c>
      <c r="G6164" s="177" t="n">
        <v>32</v>
      </c>
      <c r="H6164" s="178" t="n">
        <v>919.207189786833</v>
      </c>
      <c r="I6164" s="179" t="n">
        <v>4337727.19630781</v>
      </c>
      <c r="J6164" s="180" t="str">
        <f>IF(I6164&gt;0,H6164/I6164,0)</f>
      </c>
      <c r="K6164" s="181" t="str">
        <f>1-EXP(-J6164)</f>
      </c>
      <c r="L6164" s="182" t="str">
        <f>IF(G6164=30,1,M6163)</f>
      </c>
      <c r="M6164" s="183" t="str">
        <f>L6164*(1-K6164)</f>
      </c>
    </row>
    <row r="6165">
      <c r="A6165" t="s">
        <v>167</v>
      </c>
      <c r="B6165" t="s">
        <v>289</v>
      </c>
      <c r="C6165" s="35" t="s">
        <v>458</v>
      </c>
      <c r="D6165" t="s">
        <v>530</v>
      </c>
      <c r="E6165" t="s">
        <v>548</v>
      </c>
      <c r="F6165" s="176" t="n">
        <v>2049</v>
      </c>
      <c r="G6165" s="177" t="n">
        <v>33</v>
      </c>
      <c r="H6165" s="178" t="n">
        <v>1037.87737377258</v>
      </c>
      <c r="I6165" s="179" t="n">
        <v>4573929.54836867</v>
      </c>
      <c r="J6165" s="180" t="str">
        <f>IF(I6165&gt;0,H6165/I6165,0)</f>
      </c>
      <c r="K6165" s="181" t="str">
        <f>1-EXP(-J6165)</f>
      </c>
      <c r="L6165" s="182" t="str">
        <f>IF(G6165=30,1,M6164)</f>
      </c>
      <c r="M6165" s="183" t="str">
        <f>L6165*(1-K6165)</f>
      </c>
    </row>
    <row r="6166">
      <c r="A6166" t="s">
        <v>167</v>
      </c>
      <c r="B6166" t="s">
        <v>289</v>
      </c>
      <c r="C6166" s="35" t="s">
        <v>458</v>
      </c>
      <c r="D6166" t="s">
        <v>530</v>
      </c>
      <c r="E6166" t="s">
        <v>548</v>
      </c>
      <c r="F6166" s="176" t="n">
        <v>2049</v>
      </c>
      <c r="G6166" s="177" t="n">
        <v>34</v>
      </c>
      <c r="H6166" s="178" t="n">
        <v>1120.80422255004</v>
      </c>
      <c r="I6166" s="179" t="n">
        <v>4636876.33763048</v>
      </c>
      <c r="J6166" s="180" t="str">
        <f>IF(I6166&gt;0,H6166/I6166,0)</f>
      </c>
      <c r="K6166" s="181" t="str">
        <f>1-EXP(-J6166)</f>
      </c>
      <c r="L6166" s="182" t="str">
        <f>IF(G6166=30,1,M6165)</f>
      </c>
      <c r="M6166" s="183" t="str">
        <f>L6166*(1-K6166)</f>
      </c>
    </row>
    <row r="6167">
      <c r="A6167" t="s">
        <v>167</v>
      </c>
      <c r="B6167" t="s">
        <v>289</v>
      </c>
      <c r="C6167" s="35" t="s">
        <v>458</v>
      </c>
      <c r="D6167" t="s">
        <v>530</v>
      </c>
      <c r="E6167" t="s">
        <v>548</v>
      </c>
      <c r="F6167" s="176" t="n">
        <v>2049</v>
      </c>
      <c r="G6167" s="177" t="n">
        <v>35</v>
      </c>
      <c r="H6167" s="178" t="n">
        <v>1230.10010324766</v>
      </c>
      <c r="I6167" s="179" t="n">
        <v>4707704.20916158</v>
      </c>
      <c r="J6167" s="180" t="str">
        <f>IF(I6167&gt;0,H6167/I6167,0)</f>
      </c>
      <c r="K6167" s="181" t="str">
        <f>1-EXP(-J6167)</f>
      </c>
      <c r="L6167" s="182" t="str">
        <f>IF(G6167=30,1,M6166)</f>
      </c>
      <c r="M6167" s="183" t="str">
        <f>L6167*(1-K6167)</f>
      </c>
    </row>
    <row r="6168">
      <c r="A6168" t="s">
        <v>167</v>
      </c>
      <c r="B6168" t="s">
        <v>289</v>
      </c>
      <c r="C6168" s="35" t="s">
        <v>458</v>
      </c>
      <c r="D6168" t="s">
        <v>530</v>
      </c>
      <c r="E6168" t="s">
        <v>548</v>
      </c>
      <c r="F6168" s="176" t="n">
        <v>2049</v>
      </c>
      <c r="G6168" s="177" t="n">
        <v>36</v>
      </c>
      <c r="H6168" s="178" t="n">
        <v>1580.48584021664</v>
      </c>
      <c r="I6168" s="179" t="n">
        <v>4797620.25663966</v>
      </c>
      <c r="J6168" s="180" t="str">
        <f>IF(I6168&gt;0,H6168/I6168,0)</f>
      </c>
      <c r="K6168" s="181" t="str">
        <f>1-EXP(-J6168)</f>
      </c>
      <c r="L6168" s="182" t="str">
        <f>IF(G6168=30,1,M6167)</f>
      </c>
      <c r="M6168" s="183" t="str">
        <f>L6168*(1-K6168)</f>
      </c>
    </row>
    <row r="6169">
      <c r="A6169" t="s">
        <v>167</v>
      </c>
      <c r="B6169" t="s">
        <v>289</v>
      </c>
      <c r="C6169" s="35" t="s">
        <v>458</v>
      </c>
      <c r="D6169" t="s">
        <v>530</v>
      </c>
      <c r="E6169" t="s">
        <v>548</v>
      </c>
      <c r="F6169" s="176" t="n">
        <v>2049</v>
      </c>
      <c r="G6169" s="177" t="n">
        <v>37</v>
      </c>
      <c r="H6169" s="178" t="n">
        <v>1737.41719245351</v>
      </c>
      <c r="I6169" s="179" t="n">
        <v>4839695.80146181</v>
      </c>
      <c r="J6169" s="180" t="str">
        <f>IF(I6169&gt;0,H6169/I6169,0)</f>
      </c>
      <c r="K6169" s="181" t="str">
        <f>1-EXP(-J6169)</f>
      </c>
      <c r="L6169" s="182" t="str">
        <f>IF(G6169=30,1,M6168)</f>
      </c>
      <c r="M6169" s="183" t="str">
        <f>L6169*(1-K6169)</f>
      </c>
    </row>
    <row r="6170">
      <c r="A6170" t="s">
        <v>167</v>
      </c>
      <c r="B6170" t="s">
        <v>289</v>
      </c>
      <c r="C6170" s="35" t="s">
        <v>458</v>
      </c>
      <c r="D6170" t="s">
        <v>530</v>
      </c>
      <c r="E6170" t="s">
        <v>548</v>
      </c>
      <c r="F6170" s="176" t="n">
        <v>2049</v>
      </c>
      <c r="G6170" s="177" t="n">
        <v>38</v>
      </c>
      <c r="H6170" s="178" t="n">
        <v>1874.65954295125</v>
      </c>
      <c r="I6170" s="179" t="n">
        <v>4759036.48071319</v>
      </c>
      <c r="J6170" s="180" t="str">
        <f>IF(I6170&gt;0,H6170/I6170,0)</f>
      </c>
      <c r="K6170" s="181" t="str">
        <f>1-EXP(-J6170)</f>
      </c>
      <c r="L6170" s="182" t="str">
        <f>IF(G6170=30,1,M6169)</f>
      </c>
      <c r="M6170" s="183" t="str">
        <f>L6170*(1-K6170)</f>
      </c>
    </row>
    <row r="6171">
      <c r="A6171" t="s">
        <v>167</v>
      </c>
      <c r="B6171" t="s">
        <v>289</v>
      </c>
      <c r="C6171" s="35" t="s">
        <v>458</v>
      </c>
      <c r="D6171" t="s">
        <v>530</v>
      </c>
      <c r="E6171" t="s">
        <v>548</v>
      </c>
      <c r="F6171" s="176" t="n">
        <v>2049</v>
      </c>
      <c r="G6171" s="177" t="n">
        <v>39</v>
      </c>
      <c r="H6171" s="178" t="n">
        <v>1953.29107050434</v>
      </c>
      <c r="I6171" s="179" t="n">
        <v>4656765.80327919</v>
      </c>
      <c r="J6171" s="180" t="str">
        <f>IF(I6171&gt;0,H6171/I6171,0)</f>
      </c>
      <c r="K6171" s="181" t="str">
        <f>1-EXP(-J6171)</f>
      </c>
      <c r="L6171" s="182" t="str">
        <f>IF(G6171=30,1,M6170)</f>
      </c>
      <c r="M6171" s="183" t="str">
        <f>L6171*(1-K6171)</f>
      </c>
    </row>
    <row r="6172">
      <c r="A6172" t="s">
        <v>167</v>
      </c>
      <c r="B6172" t="s">
        <v>289</v>
      </c>
      <c r="C6172" s="35" t="s">
        <v>458</v>
      </c>
      <c r="D6172" t="s">
        <v>530</v>
      </c>
      <c r="E6172" t="s">
        <v>548</v>
      </c>
      <c r="F6172" s="176" t="n">
        <v>2049</v>
      </c>
      <c r="G6172" s="177" t="n">
        <v>40</v>
      </c>
      <c r="H6172" s="178" t="n">
        <v>2104.31275869667</v>
      </c>
      <c r="I6172" s="179" t="n">
        <v>4598243.13629379</v>
      </c>
      <c r="J6172" s="180" t="str">
        <f>IF(I6172&gt;0,H6172/I6172,0)</f>
      </c>
      <c r="K6172" s="181" t="str">
        <f>1-EXP(-J6172)</f>
      </c>
      <c r="L6172" s="182" t="str">
        <f>IF(G6172=30,1,M6171)</f>
      </c>
      <c r="M6172" s="183" t="str">
        <f>L6172*(1-K6172)</f>
      </c>
    </row>
    <row r="6173">
      <c r="A6173" t="s">
        <v>167</v>
      </c>
      <c r="B6173" t="s">
        <v>289</v>
      </c>
      <c r="C6173" s="35" t="s">
        <v>458</v>
      </c>
      <c r="D6173" t="s">
        <v>530</v>
      </c>
      <c r="E6173" t="s">
        <v>548</v>
      </c>
      <c r="F6173" s="176" t="n">
        <v>2049</v>
      </c>
      <c r="G6173" s="177" t="n">
        <v>41</v>
      </c>
      <c r="H6173" s="178" t="n">
        <v>2706.05569840913</v>
      </c>
      <c r="I6173" s="179" t="n">
        <v>4587551.82972416</v>
      </c>
      <c r="J6173" s="180" t="str">
        <f>IF(I6173&gt;0,H6173/I6173,0)</f>
      </c>
      <c r="K6173" s="181" t="str">
        <f>1-EXP(-J6173)</f>
      </c>
      <c r="L6173" s="182" t="str">
        <f>IF(G6173=30,1,M6172)</f>
      </c>
      <c r="M6173" s="183" t="str">
        <f>L6173*(1-K6173)</f>
      </c>
    </row>
    <row r="6174">
      <c r="A6174" t="s">
        <v>167</v>
      </c>
      <c r="B6174" t="s">
        <v>289</v>
      </c>
      <c r="C6174" s="35" t="s">
        <v>458</v>
      </c>
      <c r="D6174" t="s">
        <v>530</v>
      </c>
      <c r="E6174" t="s">
        <v>548</v>
      </c>
      <c r="F6174" s="176" t="n">
        <v>2049</v>
      </c>
      <c r="G6174" s="177" t="n">
        <v>42</v>
      </c>
      <c r="H6174" s="178" t="n">
        <v>2981.86422151539</v>
      </c>
      <c r="I6174" s="179" t="n">
        <v>4556918.19680789</v>
      </c>
      <c r="J6174" s="180" t="str">
        <f>IF(I6174&gt;0,H6174/I6174,0)</f>
      </c>
      <c r="K6174" s="181" t="str">
        <f>1-EXP(-J6174)</f>
      </c>
      <c r="L6174" s="182" t="str">
        <f>IF(G6174=30,1,M6173)</f>
      </c>
      <c r="M6174" s="183" t="str">
        <f>L6174*(1-K6174)</f>
      </c>
    </row>
    <row r="6175">
      <c r="A6175" t="s">
        <v>167</v>
      </c>
      <c r="B6175" t="s">
        <v>289</v>
      </c>
      <c r="C6175" s="35" t="s">
        <v>458</v>
      </c>
      <c r="D6175" t="s">
        <v>530</v>
      </c>
      <c r="E6175" t="s">
        <v>548</v>
      </c>
      <c r="F6175" s="176" t="n">
        <v>2049</v>
      </c>
      <c r="G6175" s="177" t="n">
        <v>43</v>
      </c>
      <c r="H6175" s="178" t="n">
        <v>3278.95412928076</v>
      </c>
      <c r="I6175" s="179" t="n">
        <v>4482721.73432771</v>
      </c>
      <c r="J6175" s="180" t="str">
        <f>IF(I6175&gt;0,H6175/I6175,0)</f>
      </c>
      <c r="K6175" s="181" t="str">
        <f>1-EXP(-J6175)</f>
      </c>
      <c r="L6175" s="182" t="str">
        <f>IF(G6175=30,1,M6174)</f>
      </c>
      <c r="M6175" s="183" t="str">
        <f>L6175*(1-K6175)</f>
      </c>
    </row>
    <row r="6176">
      <c r="A6176" t="s">
        <v>167</v>
      </c>
      <c r="B6176" t="s">
        <v>289</v>
      </c>
      <c r="C6176" s="35" t="s">
        <v>458</v>
      </c>
      <c r="D6176" t="s">
        <v>530</v>
      </c>
      <c r="E6176" t="s">
        <v>548</v>
      </c>
      <c r="F6176" s="176" t="n">
        <v>2049</v>
      </c>
      <c r="G6176" s="177" t="n">
        <v>44</v>
      </c>
      <c r="H6176" s="178" t="n">
        <v>3382.67239884112</v>
      </c>
      <c r="I6176" s="179" t="n">
        <v>4385641.360761</v>
      </c>
      <c r="J6176" s="180" t="str">
        <f>IF(I6176&gt;0,H6176/I6176,0)</f>
      </c>
      <c r="K6176" s="181" t="str">
        <f>1-EXP(-J6176)</f>
      </c>
      <c r="L6176" s="182" t="str">
        <f>IF(G6176=30,1,M6175)</f>
      </c>
      <c r="M6176" s="183" t="str">
        <f>L6176*(1-K6176)</f>
      </c>
    </row>
    <row r="6177">
      <c r="A6177" t="s">
        <v>167</v>
      </c>
      <c r="B6177" t="s">
        <v>289</v>
      </c>
      <c r="C6177" s="35" t="s">
        <v>458</v>
      </c>
      <c r="D6177" t="s">
        <v>530</v>
      </c>
      <c r="E6177" t="s">
        <v>548</v>
      </c>
      <c r="F6177" s="176" t="n">
        <v>2049</v>
      </c>
      <c r="G6177" s="177" t="n">
        <v>45</v>
      </c>
      <c r="H6177" s="178" t="n">
        <v>3595.24786140739</v>
      </c>
      <c r="I6177" s="179" t="n">
        <v>4284645.29295233</v>
      </c>
      <c r="J6177" s="180" t="str">
        <f>IF(I6177&gt;0,H6177/I6177,0)</f>
      </c>
      <c r="K6177" s="181" t="str">
        <f>1-EXP(-J6177)</f>
      </c>
      <c r="L6177" s="182" t="str">
        <f>IF(G6177=30,1,M6176)</f>
      </c>
      <c r="M6177" s="183" t="str">
        <f>L6177*(1-K6177)</f>
      </c>
    </row>
    <row r="6178">
      <c r="A6178" t="s">
        <v>167</v>
      </c>
      <c r="B6178" t="s">
        <v>289</v>
      </c>
      <c r="C6178" s="35" t="s">
        <v>458</v>
      </c>
      <c r="D6178" t="s">
        <v>530</v>
      </c>
      <c r="E6178" t="s">
        <v>548</v>
      </c>
      <c r="F6178" s="176" t="n">
        <v>2049</v>
      </c>
      <c r="G6178" s="177" t="n">
        <v>46</v>
      </c>
      <c r="H6178" s="178" t="n">
        <v>4469.12043631335</v>
      </c>
      <c r="I6178" s="179" t="n">
        <v>4236046.34622407</v>
      </c>
      <c r="J6178" s="180" t="str">
        <f>IF(I6178&gt;0,H6178/I6178,0)</f>
      </c>
      <c r="K6178" s="181" t="str">
        <f>1-EXP(-J6178)</f>
      </c>
      <c r="L6178" s="182" t="str">
        <f>IF(G6178=30,1,M6177)</f>
      </c>
      <c r="M6178" s="183" t="str">
        <f>L6178*(1-K6178)</f>
      </c>
    </row>
    <row r="6179">
      <c r="A6179" t="s">
        <v>167</v>
      </c>
      <c r="B6179" t="s">
        <v>289</v>
      </c>
      <c r="C6179" s="35" t="s">
        <v>458</v>
      </c>
      <c r="D6179" t="s">
        <v>530</v>
      </c>
      <c r="E6179" t="s">
        <v>548</v>
      </c>
      <c r="F6179" s="176" t="n">
        <v>2049</v>
      </c>
      <c r="G6179" s="177" t="n">
        <v>47</v>
      </c>
      <c r="H6179" s="178" t="n">
        <v>4929.92429396673</v>
      </c>
      <c r="I6179" s="179" t="n">
        <v>4209306.72458158</v>
      </c>
      <c r="J6179" s="180" t="str">
        <f>IF(I6179&gt;0,H6179/I6179,0)</f>
      </c>
      <c r="K6179" s="181" t="str">
        <f>1-EXP(-J6179)</f>
      </c>
      <c r="L6179" s="182" t="str">
        <f>IF(G6179=30,1,M6178)</f>
      </c>
      <c r="M6179" s="183" t="str">
        <f>L6179*(1-K6179)</f>
      </c>
    </row>
    <row r="6180">
      <c r="A6180" t="s">
        <v>167</v>
      </c>
      <c r="B6180" t="s">
        <v>289</v>
      </c>
      <c r="C6180" s="35" t="s">
        <v>458</v>
      </c>
      <c r="D6180" t="s">
        <v>530</v>
      </c>
      <c r="E6180" t="s">
        <v>548</v>
      </c>
      <c r="F6180" s="176" t="n">
        <v>2049</v>
      </c>
      <c r="G6180" s="177" t="n">
        <v>48</v>
      </c>
      <c r="H6180" s="178" t="n">
        <v>5469.68204937229</v>
      </c>
      <c r="I6180" s="179" t="n">
        <v>4181787.99475151</v>
      </c>
      <c r="J6180" s="180" t="str">
        <f>IF(I6180&gt;0,H6180/I6180,0)</f>
      </c>
      <c r="K6180" s="181" t="str">
        <f>1-EXP(-J6180)</f>
      </c>
      <c r="L6180" s="182" t="str">
        <f>IF(G6180=30,1,M6179)</f>
      </c>
      <c r="M6180" s="183" t="str">
        <f>L6180*(1-K6180)</f>
      </c>
    </row>
    <row r="6181">
      <c r="A6181" t="s">
        <v>167</v>
      </c>
      <c r="B6181" t="s">
        <v>289</v>
      </c>
      <c r="C6181" s="35" t="s">
        <v>458</v>
      </c>
      <c r="D6181" t="s">
        <v>530</v>
      </c>
      <c r="E6181" t="s">
        <v>548</v>
      </c>
      <c r="F6181" s="176" t="n">
        <v>2049</v>
      </c>
      <c r="G6181" s="177" t="n">
        <v>49</v>
      </c>
      <c r="H6181" s="178" t="n">
        <v>5937.08389456265</v>
      </c>
      <c r="I6181" s="179" t="n">
        <v>4172338.2681566</v>
      </c>
      <c r="J6181" s="180" t="str">
        <f>IF(I6181&gt;0,H6181/I6181,0)</f>
      </c>
      <c r="K6181" s="181" t="str">
        <f>1-EXP(-J6181)</f>
      </c>
      <c r="L6181" s="182" t="str">
        <f>IF(G6181=30,1,M6180)</f>
      </c>
      <c r="M6181" s="183" t="str">
        <f>L6181*(1-K6181)</f>
      </c>
    </row>
    <row r="6182">
      <c r="A6182" t="s">
        <v>167</v>
      </c>
      <c r="B6182" t="s">
        <v>289</v>
      </c>
      <c r="C6182" s="35" t="s">
        <v>458</v>
      </c>
      <c r="D6182" t="s">
        <v>530</v>
      </c>
      <c r="E6182" t="s">
        <v>548</v>
      </c>
      <c r="F6182" s="176" t="n">
        <v>2049</v>
      </c>
      <c r="G6182" s="177" t="n">
        <v>50</v>
      </c>
      <c r="H6182" s="178" t="n">
        <v>6546.17325625805</v>
      </c>
      <c r="I6182" s="179" t="n">
        <v>4199085.88381174</v>
      </c>
      <c r="J6182" s="180" t="str">
        <f>IF(I6182&gt;0,H6182/I6182,0)</f>
      </c>
      <c r="K6182" s="181" t="str">
        <f>1-EXP(-J6182)</f>
      </c>
      <c r="L6182" s="182" t="str">
        <f>IF(G6182=30,1,M6181)</f>
      </c>
      <c r="M6182" s="183" t="str">
        <f>L6182*(1-K6182)</f>
      </c>
    </row>
    <row r="6183">
      <c r="A6183" t="s">
        <v>167</v>
      </c>
      <c r="B6183" t="s">
        <v>289</v>
      </c>
      <c r="C6183" s="35" t="s">
        <v>458</v>
      </c>
      <c r="D6183" t="s">
        <v>530</v>
      </c>
      <c r="E6183" t="s">
        <v>548</v>
      </c>
      <c r="F6183" s="176" t="n">
        <v>2049</v>
      </c>
      <c r="G6183" s="177" t="n">
        <v>51</v>
      </c>
      <c r="H6183" s="178" t="n">
        <v>7456.39746798906</v>
      </c>
      <c r="I6183" s="179" t="n">
        <v>4227044.55955463</v>
      </c>
      <c r="J6183" s="180" t="str">
        <f>IF(I6183&gt;0,H6183/I6183,0)</f>
      </c>
      <c r="K6183" s="181" t="str">
        <f>1-EXP(-J6183)</f>
      </c>
      <c r="L6183" s="182" t="str">
        <f>IF(G6183=30,1,M6182)</f>
      </c>
      <c r="M6183" s="183" t="str">
        <f>L6183*(1-K6183)</f>
      </c>
    </row>
    <row r="6184">
      <c r="A6184" t="s">
        <v>167</v>
      </c>
      <c r="B6184" t="s">
        <v>289</v>
      </c>
      <c r="C6184" s="35" t="s">
        <v>458</v>
      </c>
      <c r="D6184" t="s">
        <v>530</v>
      </c>
      <c r="E6184" t="s">
        <v>548</v>
      </c>
      <c r="F6184" s="176" t="n">
        <v>2049</v>
      </c>
      <c r="G6184" s="177" t="n">
        <v>52</v>
      </c>
      <c r="H6184" s="178" t="n">
        <v>8110.85079891255</v>
      </c>
      <c r="I6184" s="179" t="n">
        <v>4209287.26912165</v>
      </c>
      <c r="J6184" s="180" t="str">
        <f>IF(I6184&gt;0,H6184/I6184,0)</f>
      </c>
      <c r="K6184" s="181" t="str">
        <f>1-EXP(-J6184)</f>
      </c>
      <c r="L6184" s="182" t="str">
        <f>IF(G6184=30,1,M6183)</f>
      </c>
      <c r="M6184" s="183" t="str">
        <f>L6184*(1-K6184)</f>
      </c>
    </row>
    <row r="6185">
      <c r="A6185" t="s">
        <v>167</v>
      </c>
      <c r="B6185" t="s">
        <v>289</v>
      </c>
      <c r="C6185" s="35" t="s">
        <v>458</v>
      </c>
      <c r="D6185" t="s">
        <v>530</v>
      </c>
      <c r="E6185" t="s">
        <v>548</v>
      </c>
      <c r="F6185" s="176" t="n">
        <v>2049</v>
      </c>
      <c r="G6185" s="177" t="n">
        <v>53</v>
      </c>
      <c r="H6185" s="178" t="n">
        <v>8683.15613117609</v>
      </c>
      <c r="I6185" s="179" t="n">
        <v>4133960.74361139</v>
      </c>
      <c r="J6185" s="180" t="str">
        <f>IF(I6185&gt;0,H6185/I6185,0)</f>
      </c>
      <c r="K6185" s="181" t="str">
        <f>1-EXP(-J6185)</f>
      </c>
      <c r="L6185" s="182" t="str">
        <f>IF(G6185=30,1,M6184)</f>
      </c>
      <c r="M6185" s="183" t="str">
        <f>L6185*(1-K6185)</f>
      </c>
    </row>
    <row r="6186">
      <c r="A6186" t="s">
        <v>167</v>
      </c>
      <c r="B6186" t="s">
        <v>289</v>
      </c>
      <c r="C6186" s="35" t="s">
        <v>458</v>
      </c>
      <c r="D6186" t="s">
        <v>530</v>
      </c>
      <c r="E6186" t="s">
        <v>548</v>
      </c>
      <c r="F6186" s="176" t="n">
        <v>2049</v>
      </c>
      <c r="G6186" s="177" t="n">
        <v>54</v>
      </c>
      <c r="H6186" s="178" t="n">
        <v>9342.82875856571</v>
      </c>
      <c r="I6186" s="179" t="n">
        <v>4055646.24625813</v>
      </c>
      <c r="J6186" s="180" t="str">
        <f>IF(I6186&gt;0,H6186/I6186,0)</f>
      </c>
      <c r="K6186" s="181" t="str">
        <f>1-EXP(-J6186)</f>
      </c>
      <c r="L6186" s="182" t="str">
        <f>IF(G6186=30,1,M6185)</f>
      </c>
      <c r="M6186" s="183" t="str">
        <f>L6186*(1-K6186)</f>
      </c>
    </row>
    <row r="6187">
      <c r="A6187" t="s">
        <v>167</v>
      </c>
      <c r="B6187" t="s">
        <v>289</v>
      </c>
      <c r="C6187" s="35" t="s">
        <v>458</v>
      </c>
      <c r="D6187" t="s">
        <v>530</v>
      </c>
      <c r="E6187" t="s">
        <v>548</v>
      </c>
      <c r="F6187" s="176" t="n">
        <v>2049</v>
      </c>
      <c r="G6187" s="177" t="n">
        <v>55</v>
      </c>
      <c r="H6187" s="178" t="n">
        <v>10088.1710188548</v>
      </c>
      <c r="I6187" s="179" t="n">
        <v>3984928.83686086</v>
      </c>
      <c r="J6187" s="180" t="str">
        <f>IF(I6187&gt;0,H6187/I6187,0)</f>
      </c>
      <c r="K6187" s="181" t="str">
        <f>1-EXP(-J6187)</f>
      </c>
      <c r="L6187" s="182" t="str">
        <f>IF(G6187=30,1,M6186)</f>
      </c>
      <c r="M6187" s="183" t="str">
        <f>L6187*(1-K6187)</f>
      </c>
    </row>
    <row r="6188">
      <c r="A6188" t="s">
        <v>167</v>
      </c>
      <c r="B6188" t="s">
        <v>289</v>
      </c>
      <c r="C6188" s="35" t="s">
        <v>458</v>
      </c>
      <c r="D6188" t="s">
        <v>530</v>
      </c>
      <c r="E6188" t="s">
        <v>548</v>
      </c>
      <c r="F6188" s="176" t="n">
        <v>2049</v>
      </c>
      <c r="G6188" s="177" t="n">
        <v>56</v>
      </c>
      <c r="H6188" s="178" t="n">
        <v>10720.95770499</v>
      </c>
      <c r="I6188" s="179" t="n">
        <v>3915211.55139432</v>
      </c>
      <c r="J6188" s="180" t="str">
        <f>IF(I6188&gt;0,H6188/I6188,0)</f>
      </c>
      <c r="K6188" s="181" t="str">
        <f>1-EXP(-J6188)</f>
      </c>
      <c r="L6188" s="182" t="str">
        <f>IF(G6188=30,1,M6187)</f>
      </c>
      <c r="M6188" s="183" t="str">
        <f>L6188*(1-K6188)</f>
      </c>
    </row>
    <row r="6189">
      <c r="A6189" t="s">
        <v>167</v>
      </c>
      <c r="B6189" t="s">
        <v>289</v>
      </c>
      <c r="C6189" s="35" t="s">
        <v>458</v>
      </c>
      <c r="D6189" t="s">
        <v>530</v>
      </c>
      <c r="E6189" t="s">
        <v>548</v>
      </c>
      <c r="F6189" s="176" t="n">
        <v>2049</v>
      </c>
      <c r="G6189" s="177" t="n">
        <v>57</v>
      </c>
      <c r="H6189" s="178" t="n">
        <v>11706.8296016815</v>
      </c>
      <c r="I6189" s="179" t="n">
        <v>3876688.22002322</v>
      </c>
      <c r="J6189" s="180" t="str">
        <f>IF(I6189&gt;0,H6189/I6189,0)</f>
      </c>
      <c r="K6189" s="181" t="str">
        <f>1-EXP(-J6189)</f>
      </c>
      <c r="L6189" s="182" t="str">
        <f>IF(G6189=30,1,M6188)</f>
      </c>
      <c r="M6189" s="183" t="str">
        <f>L6189*(1-K6189)</f>
      </c>
    </row>
    <row r="6190">
      <c r="A6190" t="s">
        <v>167</v>
      </c>
      <c r="B6190" t="s">
        <v>289</v>
      </c>
      <c r="C6190" s="35" t="s">
        <v>458</v>
      </c>
      <c r="D6190" t="s">
        <v>530</v>
      </c>
      <c r="E6190" t="s">
        <v>548</v>
      </c>
      <c r="F6190" s="176" t="n">
        <v>2049</v>
      </c>
      <c r="G6190" s="177" t="n">
        <v>58</v>
      </c>
      <c r="H6190" s="178" t="n">
        <v>12761.9585624982</v>
      </c>
      <c r="I6190" s="179" t="n">
        <v>3830786.92338007</v>
      </c>
      <c r="J6190" s="180" t="str">
        <f>IF(I6190&gt;0,H6190/I6190,0)</f>
      </c>
      <c r="K6190" s="181" t="str">
        <f>1-EXP(-J6190)</f>
      </c>
      <c r="L6190" s="182" t="str">
        <f>IF(G6190=30,1,M6189)</f>
      </c>
      <c r="M6190" s="183" t="str">
        <f>L6190*(1-K6190)</f>
      </c>
    </row>
    <row r="6191">
      <c r="A6191" t="s">
        <v>167</v>
      </c>
      <c r="B6191" t="s">
        <v>289</v>
      </c>
      <c r="C6191" s="35" t="s">
        <v>458</v>
      </c>
      <c r="D6191" t="s">
        <v>530</v>
      </c>
      <c r="E6191" t="s">
        <v>548</v>
      </c>
      <c r="F6191" s="176" t="n">
        <v>2049</v>
      </c>
      <c r="G6191" s="177" t="n">
        <v>59</v>
      </c>
      <c r="H6191" s="178" t="n">
        <v>13326.965597834</v>
      </c>
      <c r="I6191" s="179" t="n">
        <v>3786076.62328172</v>
      </c>
      <c r="J6191" s="180" t="str">
        <f>IF(I6191&gt;0,H6191/I6191,0)</f>
      </c>
      <c r="K6191" s="181" t="str">
        <f>1-EXP(-J6191)</f>
      </c>
      <c r="L6191" s="182" t="str">
        <f>IF(G6191=30,1,M6190)</f>
      </c>
      <c r="M6191" s="183" t="str">
        <f>L6191*(1-K6191)</f>
      </c>
    </row>
    <row r="6192">
      <c r="A6192" t="s">
        <v>167</v>
      </c>
      <c r="B6192" t="s">
        <v>289</v>
      </c>
      <c r="C6192" s="35" t="s">
        <v>458</v>
      </c>
      <c r="D6192" t="s">
        <v>530</v>
      </c>
      <c r="E6192" t="s">
        <v>548</v>
      </c>
      <c r="F6192" s="176" t="n">
        <v>2049</v>
      </c>
      <c r="G6192" s="177" t="n">
        <v>60</v>
      </c>
      <c r="H6192" s="178" t="n">
        <v>14187.6922370093</v>
      </c>
      <c r="I6192" s="179" t="n">
        <v>3760365.69402141</v>
      </c>
      <c r="J6192" s="180" t="str">
        <f>IF(I6192&gt;0,H6192/I6192,0)</f>
      </c>
      <c r="K6192" s="181" t="str">
        <f>1-EXP(-J6192)</f>
      </c>
      <c r="L6192" s="182" t="str">
        <f>IF(G6192=30,1,M6191)</f>
      </c>
      <c r="M6192" s="183" t="str">
        <f>L6192*(1-K6192)</f>
      </c>
    </row>
    <row r="6193">
      <c r="A6193" t="s">
        <v>167</v>
      </c>
      <c r="B6193" t="s">
        <v>289</v>
      </c>
      <c r="C6193" s="35" t="s">
        <v>458</v>
      </c>
      <c r="D6193" t="s">
        <v>530</v>
      </c>
      <c r="E6193" t="s">
        <v>548</v>
      </c>
      <c r="F6193" s="176" t="n">
        <v>2049</v>
      </c>
      <c r="G6193" s="177" t="n">
        <v>61</v>
      </c>
      <c r="H6193" s="178" t="n">
        <v>14937.197998038</v>
      </c>
      <c r="I6193" s="179" t="n">
        <v>3689667.26120219</v>
      </c>
      <c r="J6193" s="180" t="str">
        <f>IF(I6193&gt;0,H6193/I6193,0)</f>
      </c>
      <c r="K6193" s="181" t="str">
        <f>1-EXP(-J6193)</f>
      </c>
      <c r="L6193" s="182" t="str">
        <f>IF(G6193=30,1,M6192)</f>
      </c>
      <c r="M6193" s="183" t="str">
        <f>L6193*(1-K6193)</f>
      </c>
    </row>
    <row r="6194">
      <c r="A6194" t="s">
        <v>167</v>
      </c>
      <c r="B6194" t="s">
        <v>289</v>
      </c>
      <c r="C6194" s="35" t="s">
        <v>458</v>
      </c>
      <c r="D6194" t="s">
        <v>530</v>
      </c>
      <c r="E6194" t="s">
        <v>548</v>
      </c>
      <c r="F6194" s="176" t="n">
        <v>2049</v>
      </c>
      <c r="G6194" s="177" t="n">
        <v>62</v>
      </c>
      <c r="H6194" s="178" t="n">
        <v>15940.7141640554</v>
      </c>
      <c r="I6194" s="179" t="n">
        <v>3609254.73333466</v>
      </c>
      <c r="J6194" s="180" t="str">
        <f>IF(I6194&gt;0,H6194/I6194,0)</f>
      </c>
      <c r="K6194" s="181" t="str">
        <f>1-EXP(-J6194)</f>
      </c>
      <c r="L6194" s="182" t="str">
        <f>IF(G6194=30,1,M6193)</f>
      </c>
      <c r="M6194" s="183" t="str">
        <f>L6194*(1-K6194)</f>
      </c>
    </row>
    <row r="6195">
      <c r="A6195" t="s">
        <v>167</v>
      </c>
      <c r="B6195" t="s">
        <v>289</v>
      </c>
      <c r="C6195" s="35" t="s">
        <v>458</v>
      </c>
      <c r="D6195" t="s">
        <v>530</v>
      </c>
      <c r="E6195" t="s">
        <v>548</v>
      </c>
      <c r="F6195" s="176" t="n">
        <v>2049</v>
      </c>
      <c r="G6195" s="177" t="n">
        <v>63</v>
      </c>
      <c r="H6195" s="178" t="n">
        <v>17247.573438318</v>
      </c>
      <c r="I6195" s="179" t="n">
        <v>3581257.68208857</v>
      </c>
      <c r="J6195" s="180" t="str">
        <f>IF(I6195&gt;0,H6195/I6195,0)</f>
      </c>
      <c r="K6195" s="181" t="str">
        <f>1-EXP(-J6195)</f>
      </c>
      <c r="L6195" s="182" t="str">
        <f>IF(G6195=30,1,M6194)</f>
      </c>
      <c r="M6195" s="183" t="str">
        <f>L6195*(1-K6195)</f>
      </c>
    </row>
    <row r="6196">
      <c r="A6196" t="s">
        <v>167</v>
      </c>
      <c r="B6196" t="s">
        <v>289</v>
      </c>
      <c r="C6196" s="35" t="s">
        <v>458</v>
      </c>
      <c r="D6196" t="s">
        <v>530</v>
      </c>
      <c r="E6196" t="s">
        <v>548</v>
      </c>
      <c r="F6196" s="176" t="n">
        <v>2049</v>
      </c>
      <c r="G6196" s="177" t="n">
        <v>64</v>
      </c>
      <c r="H6196" s="178" t="n">
        <v>19176.5745113201</v>
      </c>
      <c r="I6196" s="179" t="n">
        <v>3599427.07728529</v>
      </c>
      <c r="J6196" s="180" t="str">
        <f>IF(I6196&gt;0,H6196/I6196,0)</f>
      </c>
      <c r="K6196" s="181" t="str">
        <f>1-EXP(-J6196)</f>
      </c>
      <c r="L6196" s="182" t="str">
        <f>IF(G6196=30,1,M6195)</f>
      </c>
      <c r="M6196" s="183" t="str">
        <f>L6196*(1-K6196)</f>
      </c>
    </row>
    <row r="6197">
      <c r="A6197" t="s">
        <v>167</v>
      </c>
      <c r="B6197" t="s">
        <v>289</v>
      </c>
      <c r="C6197" s="35" t="s">
        <v>458</v>
      </c>
      <c r="D6197" t="s">
        <v>530</v>
      </c>
      <c r="E6197" t="s">
        <v>548</v>
      </c>
      <c r="F6197" s="176" t="n">
        <v>2049</v>
      </c>
      <c r="G6197" s="177" t="n">
        <v>65</v>
      </c>
      <c r="H6197" s="178" t="n">
        <v>20946.670627604</v>
      </c>
      <c r="I6197" s="179" t="n">
        <v>3576126.83132592</v>
      </c>
      <c r="J6197" s="180" t="str">
        <f>IF(I6197&gt;0,H6197/I6197,0)</f>
      </c>
      <c r="K6197" s="181" t="str">
        <f>1-EXP(-J6197)</f>
      </c>
      <c r="L6197" s="182" t="str">
        <f>IF(G6197=30,1,M6196)</f>
      </c>
      <c r="M6197" s="183" t="str">
        <f>L6197*(1-K6197)</f>
      </c>
    </row>
    <row r="6198">
      <c r="A6198" t="s">
        <v>167</v>
      </c>
      <c r="B6198" t="s">
        <v>289</v>
      </c>
      <c r="C6198" s="35" t="s">
        <v>458</v>
      </c>
      <c r="D6198" t="s">
        <v>530</v>
      </c>
      <c r="E6198" t="s">
        <v>548</v>
      </c>
      <c r="F6198" s="176" t="n">
        <v>2049</v>
      </c>
      <c r="G6198" s="177" t="n">
        <v>66</v>
      </c>
      <c r="H6198" s="178" t="n">
        <v>21568.6192885435</v>
      </c>
      <c r="I6198" s="179" t="n">
        <v>3499801.24395428</v>
      </c>
      <c r="J6198" s="180" t="str">
        <f>IF(I6198&gt;0,H6198/I6198,0)</f>
      </c>
      <c r="K6198" s="181" t="str">
        <f>1-EXP(-J6198)</f>
      </c>
      <c r="L6198" s="182" t="str">
        <f>IF(G6198=30,1,M6197)</f>
      </c>
      <c r="M6198" s="183" t="str">
        <f>L6198*(1-K6198)</f>
      </c>
    </row>
    <row r="6199">
      <c r="A6199" t="s">
        <v>167</v>
      </c>
      <c r="B6199" t="s">
        <v>289</v>
      </c>
      <c r="C6199" s="35" t="s">
        <v>458</v>
      </c>
      <c r="D6199" t="s">
        <v>530</v>
      </c>
      <c r="E6199" t="s">
        <v>548</v>
      </c>
      <c r="F6199" s="176" t="n">
        <v>2049</v>
      </c>
      <c r="G6199" s="177" t="n">
        <v>67</v>
      </c>
      <c r="H6199" s="178" t="n">
        <v>22863.542594688</v>
      </c>
      <c r="I6199" s="179" t="n">
        <v>3399355.38987673</v>
      </c>
      <c r="J6199" s="180" t="str">
        <f>IF(I6199&gt;0,H6199/I6199,0)</f>
      </c>
      <c r="K6199" s="181" t="str">
        <f>1-EXP(-J6199)</f>
      </c>
      <c r="L6199" s="182" t="str">
        <f>IF(G6199=30,1,M6198)</f>
      </c>
      <c r="M6199" s="183" t="str">
        <f>L6199*(1-K6199)</f>
      </c>
    </row>
    <row r="6200">
      <c r="A6200" t="s">
        <v>167</v>
      </c>
      <c r="B6200" t="s">
        <v>289</v>
      </c>
      <c r="C6200" s="35" t="s">
        <v>458</v>
      </c>
      <c r="D6200" t="s">
        <v>530</v>
      </c>
      <c r="E6200" t="s">
        <v>548</v>
      </c>
      <c r="F6200" s="176" t="n">
        <v>2049</v>
      </c>
      <c r="G6200" s="177" t="n">
        <v>68</v>
      </c>
      <c r="H6200" s="178" t="n">
        <v>23989.0888469596</v>
      </c>
      <c r="I6200" s="179" t="n">
        <v>3291263.72466846</v>
      </c>
      <c r="J6200" s="180" t="str">
        <f>IF(I6200&gt;0,H6200/I6200,0)</f>
      </c>
      <c r="K6200" s="181" t="str">
        <f>1-EXP(-J6200)</f>
      </c>
      <c r="L6200" s="182" t="str">
        <f>IF(G6200=30,1,M6199)</f>
      </c>
      <c r="M6200" s="183" t="str">
        <f>L6200*(1-K6200)</f>
      </c>
    </row>
    <row r="6201">
      <c r="A6201" t="s">
        <v>167</v>
      </c>
      <c r="B6201" t="s">
        <v>289</v>
      </c>
      <c r="C6201" s="35" t="s">
        <v>458</v>
      </c>
      <c r="D6201" t="s">
        <v>530</v>
      </c>
      <c r="E6201" t="s">
        <v>548</v>
      </c>
      <c r="F6201" s="176" t="n">
        <v>2049</v>
      </c>
      <c r="G6201" s="177" t="n">
        <v>69</v>
      </c>
      <c r="H6201" s="178" t="n">
        <v>24529.3831034801</v>
      </c>
      <c r="I6201" s="179" t="n">
        <v>3185302.80250628</v>
      </c>
      <c r="J6201" s="180" t="str">
        <f>IF(I6201&gt;0,H6201/I6201,0)</f>
      </c>
      <c r="K6201" s="181" t="str">
        <f>1-EXP(-J6201)</f>
      </c>
      <c r="L6201" s="182" t="str">
        <f>IF(G6201=30,1,M6200)</f>
      </c>
      <c r="M6201" s="183" t="str">
        <f>L6201*(1-K6201)</f>
      </c>
    </row>
    <row r="6202">
      <c r="A6202" t="s">
        <v>167</v>
      </c>
      <c r="B6202" t="s">
        <v>289</v>
      </c>
      <c r="C6202" s="35" t="s">
        <v>458</v>
      </c>
      <c r="D6202" t="s">
        <v>530</v>
      </c>
      <c r="E6202" t="s">
        <v>548</v>
      </c>
      <c r="F6202" s="176" t="n">
        <v>2050</v>
      </c>
      <c r="G6202" s="177" t="n">
        <v>30</v>
      </c>
      <c r="H6202" s="178" t="n">
        <v>607.048025019235</v>
      </c>
      <c r="I6202" s="179" t="n">
        <v>4240376.90062719</v>
      </c>
      <c r="J6202" s="180" t="str">
        <f>IF(I6202&gt;0,H6202/I6202,0)</f>
      </c>
      <c r="K6202" s="181" t="str">
        <f>1-EXP(-J6202)</f>
      </c>
      <c r="L6202" s="182" t="str">
        <f>IF(G6202=30,1,M6201)</f>
      </c>
      <c r="M6202" s="183" t="str">
        <f>L6202*(1-K6202)</f>
      </c>
    </row>
    <row r="6203">
      <c r="A6203" t="s">
        <v>167</v>
      </c>
      <c r="B6203" t="s">
        <v>289</v>
      </c>
      <c r="C6203" s="35" t="s">
        <v>458</v>
      </c>
      <c r="D6203" t="s">
        <v>530</v>
      </c>
      <c r="E6203" t="s">
        <v>548</v>
      </c>
      <c r="F6203" s="176" t="n">
        <v>2050</v>
      </c>
      <c r="G6203" s="177" t="n">
        <v>31</v>
      </c>
      <c r="H6203" s="178" t="n">
        <v>860.510227125998</v>
      </c>
      <c r="I6203" s="179" t="n">
        <v>4231835.07505187</v>
      </c>
      <c r="J6203" s="180" t="str">
        <f>IF(I6203&gt;0,H6203/I6203,0)</f>
      </c>
      <c r="K6203" s="181" t="str">
        <f>1-EXP(-J6203)</f>
      </c>
      <c r="L6203" s="182" t="str">
        <f>IF(G6203=30,1,M6202)</f>
      </c>
      <c r="M6203" s="183" t="str">
        <f>L6203*(1-K6203)</f>
      </c>
    </row>
    <row r="6204">
      <c r="A6204" t="s">
        <v>167</v>
      </c>
      <c r="B6204" t="s">
        <v>289</v>
      </c>
      <c r="C6204" s="35" t="s">
        <v>458</v>
      </c>
      <c r="D6204" t="s">
        <v>530</v>
      </c>
      <c r="E6204" t="s">
        <v>548</v>
      </c>
      <c r="F6204" s="176" t="n">
        <v>2050</v>
      </c>
      <c r="G6204" s="177" t="n">
        <v>32</v>
      </c>
      <c r="H6204" s="178" t="n">
        <v>903.519668651623</v>
      </c>
      <c r="I6204" s="179" t="n">
        <v>4267423.84096505</v>
      </c>
      <c r="J6204" s="180" t="str">
        <f>IF(I6204&gt;0,H6204/I6204,0)</f>
      </c>
      <c r="K6204" s="181" t="str">
        <f>1-EXP(-J6204)</f>
      </c>
      <c r="L6204" s="182" t="str">
        <f>IF(G6204=30,1,M6203)</f>
      </c>
      <c r="M6204" s="183" t="str">
        <f>L6204*(1-K6204)</f>
      </c>
    </row>
    <row r="6205">
      <c r="A6205" t="s">
        <v>167</v>
      </c>
      <c r="B6205" t="s">
        <v>289</v>
      </c>
      <c r="C6205" s="35" t="s">
        <v>458</v>
      </c>
      <c r="D6205" t="s">
        <v>530</v>
      </c>
      <c r="E6205" t="s">
        <v>548</v>
      </c>
      <c r="F6205" s="176" t="n">
        <v>2050</v>
      </c>
      <c r="G6205" s="177" t="n">
        <v>33</v>
      </c>
      <c r="H6205" s="178" t="n">
        <v>968.278022120446</v>
      </c>
      <c r="I6205" s="179" t="n">
        <v>4332962.16678807</v>
      </c>
      <c r="J6205" s="180" t="str">
        <f>IF(I6205&gt;0,H6205/I6205,0)</f>
      </c>
      <c r="K6205" s="181" t="str">
        <f>1-EXP(-J6205)</f>
      </c>
      <c r="L6205" s="182" t="str">
        <f>IF(G6205=30,1,M6204)</f>
      </c>
      <c r="M6205" s="183" t="str">
        <f>L6205*(1-K6205)</f>
      </c>
    </row>
    <row r="6206">
      <c r="A6206" t="s">
        <v>167</v>
      </c>
      <c r="B6206" t="s">
        <v>289</v>
      </c>
      <c r="C6206" s="35" t="s">
        <v>458</v>
      </c>
      <c r="D6206" t="s">
        <v>530</v>
      </c>
      <c r="E6206" t="s">
        <v>548</v>
      </c>
      <c r="F6206" s="176" t="n">
        <v>2050</v>
      </c>
      <c r="G6206" s="177" t="n">
        <v>34</v>
      </c>
      <c r="H6206" s="178" t="n">
        <v>1095.04873362321</v>
      </c>
      <c r="I6206" s="179" t="n">
        <v>4568659.7780637</v>
      </c>
      <c r="J6206" s="180" t="str">
        <f>IF(I6206&gt;0,H6206/I6206,0)</f>
      </c>
      <c r="K6206" s="181" t="str">
        <f>1-EXP(-J6206)</f>
      </c>
      <c r="L6206" s="182" t="str">
        <f>IF(G6206=30,1,M6205)</f>
      </c>
      <c r="M6206" s="183" t="str">
        <f>L6206*(1-K6206)</f>
      </c>
    </row>
    <row r="6207">
      <c r="A6207" t="s">
        <v>167</v>
      </c>
      <c r="B6207" t="s">
        <v>289</v>
      </c>
      <c r="C6207" s="35" t="s">
        <v>458</v>
      </c>
      <c r="D6207" t="s">
        <v>530</v>
      </c>
      <c r="E6207" t="s">
        <v>548</v>
      </c>
      <c r="F6207" s="176" t="n">
        <v>2050</v>
      </c>
      <c r="G6207" s="177" t="n">
        <v>35</v>
      </c>
      <c r="H6207" s="178" t="n">
        <v>1200.28419480288</v>
      </c>
      <c r="I6207" s="179" t="n">
        <v>4631259.28327879</v>
      </c>
      <c r="J6207" s="180" t="str">
        <f>IF(I6207&gt;0,H6207/I6207,0)</f>
      </c>
      <c r="K6207" s="181" t="str">
        <f>1-EXP(-J6207)</f>
      </c>
      <c r="L6207" s="182" t="str">
        <f>IF(G6207=30,1,M6206)</f>
      </c>
      <c r="M6207" s="183" t="str">
        <f>L6207*(1-K6207)</f>
      </c>
    </row>
    <row r="6208">
      <c r="A6208" t="s">
        <v>167</v>
      </c>
      <c r="B6208" t="s">
        <v>289</v>
      </c>
      <c r="C6208" s="35" t="s">
        <v>458</v>
      </c>
      <c r="D6208" t="s">
        <v>530</v>
      </c>
      <c r="E6208" t="s">
        <v>548</v>
      </c>
      <c r="F6208" s="176" t="n">
        <v>2050</v>
      </c>
      <c r="G6208" s="177" t="n">
        <v>36</v>
      </c>
      <c r="H6208" s="178" t="n">
        <v>1539.73316555104</v>
      </c>
      <c r="I6208" s="179" t="n">
        <v>4701662.68569569</v>
      </c>
      <c r="J6208" s="180" t="str">
        <f>IF(I6208&gt;0,H6208/I6208,0)</f>
      </c>
      <c r="K6208" s="181" t="str">
        <f>1-EXP(-J6208)</f>
      </c>
      <c r="L6208" s="182" t="str">
        <f>IF(G6208=30,1,M6207)</f>
      </c>
      <c r="M6208" s="183" t="str">
        <f>L6208*(1-K6208)</f>
      </c>
    </row>
    <row r="6209">
      <c r="A6209" t="s">
        <v>167</v>
      </c>
      <c r="B6209" t="s">
        <v>289</v>
      </c>
      <c r="C6209" s="35" t="s">
        <v>458</v>
      </c>
      <c r="D6209" t="s">
        <v>530</v>
      </c>
      <c r="E6209" t="s">
        <v>548</v>
      </c>
      <c r="F6209" s="176" t="n">
        <v>2050</v>
      </c>
      <c r="G6209" s="177" t="n">
        <v>37</v>
      </c>
      <c r="H6209" s="178" t="n">
        <v>1710.13642362903</v>
      </c>
      <c r="I6209" s="179" t="n">
        <v>4791231.42528698</v>
      </c>
      <c r="J6209" s="180" t="str">
        <f>IF(I6209&gt;0,H6209/I6209,0)</f>
      </c>
      <c r="K6209" s="181" t="str">
        <f>1-EXP(-J6209)</f>
      </c>
      <c r="L6209" s="182" t="str">
        <f>IF(G6209=30,1,M6208)</f>
      </c>
      <c r="M6209" s="183" t="str">
        <f>L6209*(1-K6209)</f>
      </c>
    </row>
    <row r="6210">
      <c r="A6210" t="s">
        <v>167</v>
      </c>
      <c r="B6210" t="s">
        <v>289</v>
      </c>
      <c r="C6210" s="35" t="s">
        <v>458</v>
      </c>
      <c r="D6210" t="s">
        <v>530</v>
      </c>
      <c r="E6210" t="s">
        <v>548</v>
      </c>
      <c r="F6210" s="176" t="n">
        <v>2050</v>
      </c>
      <c r="G6210" s="177" t="n">
        <v>38</v>
      </c>
      <c r="H6210" s="178" t="n">
        <v>1893.17681096008</v>
      </c>
      <c r="I6210" s="179" t="n">
        <v>4832794.79819038</v>
      </c>
      <c r="J6210" s="180" t="str">
        <f>IF(I6210&gt;0,H6210/I6210,0)</f>
      </c>
      <c r="K6210" s="181" t="str">
        <f>1-EXP(-J6210)</f>
      </c>
      <c r="L6210" s="182" t="str">
        <f>IF(G6210=30,1,M6209)</f>
      </c>
      <c r="M6210" s="183" t="str">
        <f>L6210*(1-K6210)</f>
      </c>
    </row>
    <row r="6211">
      <c r="A6211" t="s">
        <v>167</v>
      </c>
      <c r="B6211" t="s">
        <v>289</v>
      </c>
      <c r="C6211" s="35" t="s">
        <v>458</v>
      </c>
      <c r="D6211" t="s">
        <v>530</v>
      </c>
      <c r="E6211" t="s">
        <v>548</v>
      </c>
      <c r="F6211" s="176" t="n">
        <v>2050</v>
      </c>
      <c r="G6211" s="177" t="n">
        <v>39</v>
      </c>
      <c r="H6211" s="178" t="n">
        <v>1982.84136732781</v>
      </c>
      <c r="I6211" s="179" t="n">
        <v>4751733.50667462</v>
      </c>
      <c r="J6211" s="180" t="str">
        <f>IF(I6211&gt;0,H6211/I6211,0)</f>
      </c>
      <c r="K6211" s="181" t="str">
        <f>1-EXP(-J6211)</f>
      </c>
      <c r="L6211" s="182" t="str">
        <f>IF(G6211=30,1,M6210)</f>
      </c>
      <c r="M6211" s="183" t="str">
        <f>L6211*(1-K6211)</f>
      </c>
    </row>
    <row r="6212">
      <c r="A6212" t="s">
        <v>167</v>
      </c>
      <c r="B6212" t="s">
        <v>289</v>
      </c>
      <c r="C6212" s="35" t="s">
        <v>458</v>
      </c>
      <c r="D6212" t="s">
        <v>530</v>
      </c>
      <c r="E6212" t="s">
        <v>548</v>
      </c>
      <c r="F6212" s="176" t="n">
        <v>2050</v>
      </c>
      <c r="G6212" s="177" t="n">
        <v>40</v>
      </c>
      <c r="H6212" s="178" t="n">
        <v>2118.14488957052</v>
      </c>
      <c r="I6212" s="179" t="n">
        <v>4649122.65779855</v>
      </c>
      <c r="J6212" s="180" t="str">
        <f>IF(I6212&gt;0,H6212/I6212,0)</f>
      </c>
      <c r="K6212" s="181" t="str">
        <f>1-EXP(-J6212)</f>
      </c>
      <c r="L6212" s="182" t="str">
        <f>IF(G6212=30,1,M6211)</f>
      </c>
      <c r="M6212" s="183" t="str">
        <f>L6212*(1-K6212)</f>
      </c>
    </row>
    <row r="6213">
      <c r="A6213" t="s">
        <v>167</v>
      </c>
      <c r="B6213" t="s">
        <v>289</v>
      </c>
      <c r="C6213" s="35" t="s">
        <v>458</v>
      </c>
      <c r="D6213" t="s">
        <v>530</v>
      </c>
      <c r="E6213" t="s">
        <v>548</v>
      </c>
      <c r="F6213" s="176" t="n">
        <v>2050</v>
      </c>
      <c r="G6213" s="177" t="n">
        <v>41</v>
      </c>
      <c r="H6213" s="178" t="n">
        <v>2694.91338293075</v>
      </c>
      <c r="I6213" s="179" t="n">
        <v>4590099.88793517</v>
      </c>
      <c r="J6213" s="180" t="str">
        <f>IF(I6213&gt;0,H6213/I6213,0)</f>
      </c>
      <c r="K6213" s="181" t="str">
        <f>1-EXP(-J6213)</f>
      </c>
      <c r="L6213" s="182" t="str">
        <f>IF(G6213=30,1,M6212)</f>
      </c>
      <c r="M6213" s="183" t="str">
        <f>L6213*(1-K6213)</f>
      </c>
    </row>
    <row r="6214">
      <c r="A6214" t="s">
        <v>167</v>
      </c>
      <c r="B6214" t="s">
        <v>289</v>
      </c>
      <c r="C6214" s="35" t="s">
        <v>458</v>
      </c>
      <c r="D6214" t="s">
        <v>530</v>
      </c>
      <c r="E6214" t="s">
        <v>548</v>
      </c>
      <c r="F6214" s="176" t="n">
        <v>2050</v>
      </c>
      <c r="G6214" s="177" t="n">
        <v>42</v>
      </c>
      <c r="H6214" s="178" t="n">
        <v>2983.12377900498</v>
      </c>
      <c r="I6214" s="179" t="n">
        <v>4579064.48032752</v>
      </c>
      <c r="J6214" s="180" t="str">
        <f>IF(I6214&gt;0,H6214/I6214,0)</f>
      </c>
      <c r="K6214" s="181" t="str">
        <f>1-EXP(-J6214)</f>
      </c>
      <c r="L6214" s="182" t="str">
        <f>IF(G6214=30,1,M6213)</f>
      </c>
      <c r="M6214" s="183" t="str">
        <f>L6214*(1-K6214)</f>
      </c>
    </row>
    <row r="6215">
      <c r="A6215" t="s">
        <v>167</v>
      </c>
      <c r="B6215" t="s">
        <v>289</v>
      </c>
      <c r="C6215" s="35" t="s">
        <v>458</v>
      </c>
      <c r="D6215" t="s">
        <v>530</v>
      </c>
      <c r="E6215" t="s">
        <v>548</v>
      </c>
      <c r="F6215" s="176" t="n">
        <v>2050</v>
      </c>
      <c r="G6215" s="177" t="n">
        <v>43</v>
      </c>
      <c r="H6215" s="178" t="n">
        <v>3310.90986764359</v>
      </c>
      <c r="I6215" s="179" t="n">
        <v>4547737.65698941</v>
      </c>
      <c r="J6215" s="180" t="str">
        <f>IF(I6215&gt;0,H6215/I6215,0)</f>
      </c>
      <c r="K6215" s="181" t="str">
        <f>1-EXP(-J6215)</f>
      </c>
      <c r="L6215" s="182" t="str">
        <f>IF(G6215=30,1,M6214)</f>
      </c>
      <c r="M6215" s="183" t="str">
        <f>L6215*(1-K6215)</f>
      </c>
    </row>
    <row r="6216">
      <c r="A6216" t="s">
        <v>167</v>
      </c>
      <c r="B6216" t="s">
        <v>289</v>
      </c>
      <c r="C6216" s="35" t="s">
        <v>458</v>
      </c>
      <c r="D6216" t="s">
        <v>530</v>
      </c>
      <c r="E6216" t="s">
        <v>548</v>
      </c>
      <c r="F6216" s="176" t="n">
        <v>2050</v>
      </c>
      <c r="G6216" s="177" t="n">
        <v>44</v>
      </c>
      <c r="H6216" s="178" t="n">
        <v>3434.41870513354</v>
      </c>
      <c r="I6216" s="179" t="n">
        <v>4472848.27490892</v>
      </c>
      <c r="J6216" s="180" t="str">
        <f>IF(I6216&gt;0,H6216/I6216,0)</f>
      </c>
      <c r="K6216" s="181" t="str">
        <f>1-EXP(-J6216)</f>
      </c>
      <c r="L6216" s="182" t="str">
        <f>IF(G6216=30,1,M6215)</f>
      </c>
      <c r="M6216" s="183" t="str">
        <f>L6216*(1-K6216)</f>
      </c>
    </row>
    <row r="6217">
      <c r="A6217" t="s">
        <v>167</v>
      </c>
      <c r="B6217" t="s">
        <v>289</v>
      </c>
      <c r="C6217" s="35" t="s">
        <v>458</v>
      </c>
      <c r="D6217" t="s">
        <v>530</v>
      </c>
      <c r="E6217" t="s">
        <v>548</v>
      </c>
      <c r="F6217" s="176" t="n">
        <v>2050</v>
      </c>
      <c r="G6217" s="177" t="n">
        <v>45</v>
      </c>
      <c r="H6217" s="178" t="n">
        <v>3642.5997008435</v>
      </c>
      <c r="I6217" s="179" t="n">
        <v>4375272.79992352</v>
      </c>
      <c r="J6217" s="180" t="str">
        <f>IF(I6217&gt;0,H6217/I6217,0)</f>
      </c>
      <c r="K6217" s="181" t="str">
        <f>1-EXP(-J6217)</f>
      </c>
      <c r="L6217" s="182" t="str">
        <f>IF(G6217=30,1,M6216)</f>
      </c>
      <c r="M6217" s="183" t="str">
        <f>L6217*(1-K6217)</f>
      </c>
    </row>
    <row r="6218">
      <c r="A6218" t="s">
        <v>167</v>
      </c>
      <c r="B6218" t="s">
        <v>289</v>
      </c>
      <c r="C6218" s="35" t="s">
        <v>458</v>
      </c>
      <c r="D6218" t="s">
        <v>530</v>
      </c>
      <c r="E6218" t="s">
        <v>548</v>
      </c>
      <c r="F6218" s="176" t="n">
        <v>2050</v>
      </c>
      <c r="G6218" s="177" t="n">
        <v>46</v>
      </c>
      <c r="H6218" s="178" t="n">
        <v>4450.51553527252</v>
      </c>
      <c r="I6218" s="179" t="n">
        <v>4273632.71744626</v>
      </c>
      <c r="J6218" s="180" t="str">
        <f>IF(I6218&gt;0,H6218/I6218,0)</f>
      </c>
      <c r="K6218" s="181" t="str">
        <f>1-EXP(-J6218)</f>
      </c>
      <c r="L6218" s="182" t="str">
        <f>IF(G6218=30,1,M6217)</f>
      </c>
      <c r="M6218" s="183" t="str">
        <f>L6218*(1-K6218)</f>
      </c>
    </row>
    <row r="6219">
      <c r="A6219" t="s">
        <v>167</v>
      </c>
      <c r="B6219" t="s">
        <v>289</v>
      </c>
      <c r="C6219" s="35" t="s">
        <v>458</v>
      </c>
      <c r="D6219" t="s">
        <v>530</v>
      </c>
      <c r="E6219" t="s">
        <v>548</v>
      </c>
      <c r="F6219" s="176" t="n">
        <v>2050</v>
      </c>
      <c r="G6219" s="177" t="n">
        <v>47</v>
      </c>
      <c r="H6219" s="178" t="n">
        <v>4887.24598583399</v>
      </c>
      <c r="I6219" s="179" t="n">
        <v>4224440.38984475</v>
      </c>
      <c r="J6219" s="180" t="str">
        <f>IF(I6219&gt;0,H6219/I6219,0)</f>
      </c>
      <c r="K6219" s="181" t="str">
        <f>1-EXP(-J6219)</f>
      </c>
      <c r="L6219" s="182" t="str">
        <f>IF(G6219=30,1,M6218)</f>
      </c>
      <c r="M6219" s="183" t="str">
        <f>L6219*(1-K6219)</f>
      </c>
    </row>
    <row r="6220">
      <c r="A6220" t="s">
        <v>167</v>
      </c>
      <c r="B6220" t="s">
        <v>289</v>
      </c>
      <c r="C6220" s="35" t="s">
        <v>458</v>
      </c>
      <c r="D6220" t="s">
        <v>530</v>
      </c>
      <c r="E6220" t="s">
        <v>548</v>
      </c>
      <c r="F6220" s="176" t="n">
        <v>2050</v>
      </c>
      <c r="G6220" s="177" t="n">
        <v>48</v>
      </c>
      <c r="H6220" s="178" t="n">
        <v>5428.46734031684</v>
      </c>
      <c r="I6220" s="179" t="n">
        <v>4196629.3349485</v>
      </c>
      <c r="J6220" s="180" t="str">
        <f>IF(I6220&gt;0,H6220/I6220,0)</f>
      </c>
      <c r="K6220" s="181" t="str">
        <f>1-EXP(-J6220)</f>
      </c>
      <c r="L6220" s="182" t="str">
        <f>IF(G6220=30,1,M6219)</f>
      </c>
      <c r="M6220" s="183" t="str">
        <f>L6220*(1-K6220)</f>
      </c>
    </row>
    <row r="6221">
      <c r="A6221" t="s">
        <v>167</v>
      </c>
      <c r="B6221" t="s">
        <v>289</v>
      </c>
      <c r="C6221" s="35" t="s">
        <v>458</v>
      </c>
      <c r="D6221" t="s">
        <v>530</v>
      </c>
      <c r="E6221" t="s">
        <v>548</v>
      </c>
      <c r="F6221" s="176" t="n">
        <v>2050</v>
      </c>
      <c r="G6221" s="177" t="n">
        <v>49</v>
      </c>
      <c r="H6221" s="178" t="n">
        <v>5872.6944352098</v>
      </c>
      <c r="I6221" s="179" t="n">
        <v>4167894.06442121</v>
      </c>
      <c r="J6221" s="180" t="str">
        <f>IF(I6221&gt;0,H6221/I6221,0)</f>
      </c>
      <c r="K6221" s="181" t="str">
        <f>1-EXP(-J6221)</f>
      </c>
      <c r="L6221" s="182" t="str">
        <f>IF(G6221=30,1,M6220)</f>
      </c>
      <c r="M6221" s="183" t="str">
        <f>L6221*(1-K6221)</f>
      </c>
    </row>
    <row r="6222">
      <c r="A6222" t="s">
        <v>167</v>
      </c>
      <c r="B6222" t="s">
        <v>289</v>
      </c>
      <c r="C6222" s="35" t="s">
        <v>458</v>
      </c>
      <c r="D6222" t="s">
        <v>530</v>
      </c>
      <c r="E6222" t="s">
        <v>548</v>
      </c>
      <c r="F6222" s="176" t="n">
        <v>2050</v>
      </c>
      <c r="G6222" s="177" t="n">
        <v>50</v>
      </c>
      <c r="H6222" s="178" t="n">
        <v>6416.66816837831</v>
      </c>
      <c r="I6222" s="179" t="n">
        <v>4157210.34331783</v>
      </c>
      <c r="J6222" s="180" t="str">
        <f>IF(I6222&gt;0,H6222/I6222,0)</f>
      </c>
      <c r="K6222" s="181" t="str">
        <f>1-EXP(-J6222)</f>
      </c>
      <c r="L6222" s="182" t="str">
        <f>IF(G6222=30,1,M6221)</f>
      </c>
      <c r="M6222" s="183" t="str">
        <f>L6222*(1-K6222)</f>
      </c>
    </row>
    <row r="6223">
      <c r="A6223" t="s">
        <v>167</v>
      </c>
      <c r="B6223" t="s">
        <v>289</v>
      </c>
      <c r="C6223" s="35" t="s">
        <v>458</v>
      </c>
      <c r="D6223" t="s">
        <v>530</v>
      </c>
      <c r="E6223" t="s">
        <v>548</v>
      </c>
      <c r="F6223" s="176" t="n">
        <v>2050</v>
      </c>
      <c r="G6223" s="177" t="n">
        <v>51</v>
      </c>
      <c r="H6223" s="178" t="n">
        <v>7323.85460611519</v>
      </c>
      <c r="I6223" s="179" t="n">
        <v>4182407.69584006</v>
      </c>
      <c r="J6223" s="180" t="str">
        <f>IF(I6223&gt;0,H6223/I6223,0)</f>
      </c>
      <c r="K6223" s="181" t="str">
        <f>1-EXP(-J6223)</f>
      </c>
      <c r="L6223" s="182" t="str">
        <f>IF(G6223=30,1,M6222)</f>
      </c>
      <c r="M6223" s="183" t="str">
        <f>L6223*(1-K6223)</f>
      </c>
    </row>
    <row r="6224">
      <c r="A6224" t="s">
        <v>167</v>
      </c>
      <c r="B6224" t="s">
        <v>289</v>
      </c>
      <c r="C6224" s="35" t="s">
        <v>458</v>
      </c>
      <c r="D6224" t="s">
        <v>530</v>
      </c>
      <c r="E6224" t="s">
        <v>548</v>
      </c>
      <c r="F6224" s="176" t="n">
        <v>2050</v>
      </c>
      <c r="G6224" s="177" t="n">
        <v>52</v>
      </c>
      <c r="H6224" s="178" t="n">
        <v>8057.30669946097</v>
      </c>
      <c r="I6224" s="179" t="n">
        <v>4208822.95256639</v>
      </c>
      <c r="J6224" s="180" t="str">
        <f>IF(I6224&gt;0,H6224/I6224,0)</f>
      </c>
      <c r="K6224" s="181" t="str">
        <f>1-EXP(-J6224)</f>
      </c>
      <c r="L6224" s="182" t="str">
        <f>IF(G6224=30,1,M6223)</f>
      </c>
      <c r="M6224" s="183" t="str">
        <f>L6224*(1-K6224)</f>
      </c>
    </row>
    <row r="6225">
      <c r="A6225" t="s">
        <v>167</v>
      </c>
      <c r="B6225" t="s">
        <v>289</v>
      </c>
      <c r="C6225" s="35" t="s">
        <v>458</v>
      </c>
      <c r="D6225" t="s">
        <v>530</v>
      </c>
      <c r="E6225" t="s">
        <v>548</v>
      </c>
      <c r="F6225" s="176" t="n">
        <v>2050</v>
      </c>
      <c r="G6225" s="177" t="n">
        <v>53</v>
      </c>
      <c r="H6225" s="178" t="n">
        <v>8755.93467334418</v>
      </c>
      <c r="I6225" s="179" t="n">
        <v>4189427.78601705</v>
      </c>
      <c r="J6225" s="180" t="str">
        <f>IF(I6225&gt;0,H6225/I6225,0)</f>
      </c>
      <c r="K6225" s="181" t="str">
        <f>1-EXP(-J6225)</f>
      </c>
      <c r="L6225" s="182" t="str">
        <f>IF(G6225=30,1,M6224)</f>
      </c>
      <c r="M6225" s="183" t="str">
        <f>L6225*(1-K6225)</f>
      </c>
    </row>
    <row r="6226">
      <c r="A6226" t="s">
        <v>167</v>
      </c>
      <c r="B6226" t="s">
        <v>289</v>
      </c>
      <c r="C6226" s="35" t="s">
        <v>458</v>
      </c>
      <c r="D6226" t="s">
        <v>530</v>
      </c>
      <c r="E6226" t="s">
        <v>548</v>
      </c>
      <c r="F6226" s="176" t="n">
        <v>2050</v>
      </c>
      <c r="G6226" s="177" t="n">
        <v>54</v>
      </c>
      <c r="H6226" s="178" t="n">
        <v>9430.22103359445</v>
      </c>
      <c r="I6226" s="179" t="n">
        <v>4112646.91333686</v>
      </c>
      <c r="J6226" s="180" t="str">
        <f>IF(I6226&gt;0,H6226/I6226,0)</f>
      </c>
      <c r="K6226" s="181" t="str">
        <f>1-EXP(-J6226)</f>
      </c>
      <c r="L6226" s="182" t="str">
        <f>IF(G6226=30,1,M6225)</f>
      </c>
      <c r="M6226" s="183" t="str">
        <f>L6226*(1-K6226)</f>
      </c>
    </row>
    <row r="6227">
      <c r="A6227" t="s">
        <v>167</v>
      </c>
      <c r="B6227" t="s">
        <v>289</v>
      </c>
      <c r="C6227" s="35" t="s">
        <v>458</v>
      </c>
      <c r="D6227" t="s">
        <v>530</v>
      </c>
      <c r="E6227" t="s">
        <v>548</v>
      </c>
      <c r="F6227" s="176" t="n">
        <v>2050</v>
      </c>
      <c r="G6227" s="177" t="n">
        <v>55</v>
      </c>
      <c r="H6227" s="178" t="n">
        <v>10155.5391046183</v>
      </c>
      <c r="I6227" s="179" t="n">
        <v>4032774.43921959</v>
      </c>
      <c r="J6227" s="180" t="str">
        <f>IF(I6227&gt;0,H6227/I6227,0)</f>
      </c>
      <c r="K6227" s="181" t="str">
        <f>1-EXP(-J6227)</f>
      </c>
      <c r="L6227" s="182" t="str">
        <f>IF(G6227=30,1,M6226)</f>
      </c>
      <c r="M6227" s="183" t="str">
        <f>L6227*(1-K6227)</f>
      </c>
    </row>
    <row r="6228">
      <c r="A6228" t="s">
        <v>167</v>
      </c>
      <c r="B6228" t="s">
        <v>289</v>
      </c>
      <c r="C6228" s="35" t="s">
        <v>458</v>
      </c>
      <c r="D6228" t="s">
        <v>530</v>
      </c>
      <c r="E6228" t="s">
        <v>548</v>
      </c>
      <c r="F6228" s="176" t="n">
        <v>2050</v>
      </c>
      <c r="G6228" s="177" t="n">
        <v>56</v>
      </c>
      <c r="H6228" s="178" t="n">
        <v>10775.7246115954</v>
      </c>
      <c r="I6228" s="179" t="n">
        <v>3960346.3778506</v>
      </c>
      <c r="J6228" s="180" t="str">
        <f>IF(I6228&gt;0,H6228/I6228,0)</f>
      </c>
      <c r="K6228" s="181" t="str">
        <f>1-EXP(-J6228)</f>
      </c>
      <c r="L6228" s="182" t="str">
        <f>IF(G6228=30,1,M6227)</f>
      </c>
      <c r="M6228" s="183" t="str">
        <f>L6228*(1-K6228)</f>
      </c>
    </row>
    <row r="6229">
      <c r="A6229" t="s">
        <v>167</v>
      </c>
      <c r="B6229" t="s">
        <v>289</v>
      </c>
      <c r="C6229" s="35" t="s">
        <v>458</v>
      </c>
      <c r="D6229" t="s">
        <v>530</v>
      </c>
      <c r="E6229" t="s">
        <v>548</v>
      </c>
      <c r="F6229" s="176" t="n">
        <v>2050</v>
      </c>
      <c r="G6229" s="177" t="n">
        <v>57</v>
      </c>
      <c r="H6229" s="178" t="n">
        <v>11675.1193125741</v>
      </c>
      <c r="I6229" s="179" t="n">
        <v>3888780.64224649</v>
      </c>
      <c r="J6229" s="180" t="str">
        <f>IF(I6229&gt;0,H6229/I6229,0)</f>
      </c>
      <c r="K6229" s="181" t="str">
        <f>1-EXP(-J6229)</f>
      </c>
      <c r="L6229" s="182" t="str">
        <f>IF(G6229=30,1,M6228)</f>
      </c>
      <c r="M6229" s="183" t="str">
        <f>L6229*(1-K6229)</f>
      </c>
    </row>
    <row r="6230">
      <c r="A6230" t="s">
        <v>167</v>
      </c>
      <c r="B6230" t="s">
        <v>289</v>
      </c>
      <c r="C6230" s="35" t="s">
        <v>458</v>
      </c>
      <c r="D6230" t="s">
        <v>530</v>
      </c>
      <c r="E6230" t="s">
        <v>548</v>
      </c>
      <c r="F6230" s="176" t="n">
        <v>2050</v>
      </c>
      <c r="G6230" s="177" t="n">
        <v>58</v>
      </c>
      <c r="H6230" s="178" t="n">
        <v>12738.1731281678</v>
      </c>
      <c r="I6230" s="179" t="n">
        <v>3848025.64717884</v>
      </c>
      <c r="J6230" s="180" t="str">
        <f>IF(I6230&gt;0,H6230/I6230,0)</f>
      </c>
      <c r="K6230" s="181" t="str">
        <f>1-EXP(-J6230)</f>
      </c>
      <c r="L6230" s="182" t="str">
        <f>IF(G6230=30,1,M6229)</f>
      </c>
      <c r="M6230" s="183" t="str">
        <f>L6230*(1-K6230)</f>
      </c>
    </row>
    <row r="6231">
      <c r="A6231" t="s">
        <v>167</v>
      </c>
      <c r="B6231" t="s">
        <v>289</v>
      </c>
      <c r="C6231" s="35" t="s">
        <v>458</v>
      </c>
      <c r="D6231" t="s">
        <v>530</v>
      </c>
      <c r="E6231" t="s">
        <v>548</v>
      </c>
      <c r="F6231" s="176" t="n">
        <v>2050</v>
      </c>
      <c r="G6231" s="177" t="n">
        <v>59</v>
      </c>
      <c r="H6231" s="178" t="n">
        <v>13298.1433398867</v>
      </c>
      <c r="I6231" s="179" t="n">
        <v>3799747.84276974</v>
      </c>
      <c r="J6231" s="180" t="str">
        <f>IF(I6231&gt;0,H6231/I6231,0)</f>
      </c>
      <c r="K6231" s="181" t="str">
        <f>1-EXP(-J6231)</f>
      </c>
      <c r="L6231" s="182" t="str">
        <f>IF(G6231=30,1,M6230)</f>
      </c>
      <c r="M6231" s="183" t="str">
        <f>L6231*(1-K6231)</f>
      </c>
    </row>
    <row r="6232">
      <c r="A6232" t="s">
        <v>167</v>
      </c>
      <c r="B6232" t="s">
        <v>289</v>
      </c>
      <c r="C6232" s="35" t="s">
        <v>458</v>
      </c>
      <c r="D6232" t="s">
        <v>530</v>
      </c>
      <c r="E6232" t="s">
        <v>548</v>
      </c>
      <c r="F6232" s="176" t="n">
        <v>2050</v>
      </c>
      <c r="G6232" s="177" t="n">
        <v>60</v>
      </c>
      <c r="H6232" s="178" t="n">
        <v>14075.657892536</v>
      </c>
      <c r="I6232" s="179" t="n">
        <v>3753035.27484229</v>
      </c>
      <c r="J6232" s="180" t="str">
        <f>IF(I6232&gt;0,H6232/I6232,0)</f>
      </c>
      <c r="K6232" s="181" t="str">
        <f>1-EXP(-J6232)</f>
      </c>
      <c r="L6232" s="182" t="str">
        <f>IF(G6232=30,1,M6231)</f>
      </c>
      <c r="M6232" s="183" t="str">
        <f>L6232*(1-K6232)</f>
      </c>
    </row>
    <row r="6233">
      <c r="A6233" t="s">
        <v>167</v>
      </c>
      <c r="B6233" t="s">
        <v>289</v>
      </c>
      <c r="C6233" s="35" t="s">
        <v>458</v>
      </c>
      <c r="D6233" t="s">
        <v>530</v>
      </c>
      <c r="E6233" t="s">
        <v>548</v>
      </c>
      <c r="F6233" s="176" t="n">
        <v>2050</v>
      </c>
      <c r="G6233" s="177" t="n">
        <v>61</v>
      </c>
      <c r="H6233" s="178" t="n">
        <v>14928.986478293</v>
      </c>
      <c r="I6233" s="179" t="n">
        <v>3724752.15414334</v>
      </c>
      <c r="J6233" s="180" t="str">
        <f>IF(I6233&gt;0,H6233/I6233,0)</f>
      </c>
      <c r="K6233" s="181" t="str">
        <f>1-EXP(-J6233)</f>
      </c>
      <c r="L6233" s="182" t="str">
        <f>IF(G6233=30,1,M6232)</f>
      </c>
      <c r="M6233" s="183" t="str">
        <f>L6233*(1-K6233)</f>
      </c>
    </row>
    <row r="6234">
      <c r="A6234" t="s">
        <v>167</v>
      </c>
      <c r="B6234" t="s">
        <v>289</v>
      </c>
      <c r="C6234" s="35" t="s">
        <v>458</v>
      </c>
      <c r="D6234" t="s">
        <v>530</v>
      </c>
      <c r="E6234" t="s">
        <v>548</v>
      </c>
      <c r="F6234" s="176" t="n">
        <v>2050</v>
      </c>
      <c r="G6234" s="177" t="n">
        <v>62</v>
      </c>
      <c r="H6234" s="178" t="n">
        <v>15980.7239159587</v>
      </c>
      <c r="I6234" s="179" t="n">
        <v>3651402.15976814</v>
      </c>
      <c r="J6234" s="180" t="str">
        <f>IF(I6234&gt;0,H6234/I6234,0)</f>
      </c>
      <c r="K6234" s="181" t="str">
        <f>1-EXP(-J6234)</f>
      </c>
      <c r="L6234" s="182" t="str">
        <f>IF(G6234=30,1,M6233)</f>
      </c>
      <c r="M6234" s="183" t="str">
        <f>L6234*(1-K6234)</f>
      </c>
    </row>
    <row r="6235">
      <c r="A6235" t="s">
        <v>167</v>
      </c>
      <c r="B6235" t="s">
        <v>289</v>
      </c>
      <c r="C6235" s="35" t="s">
        <v>458</v>
      </c>
      <c r="D6235" t="s">
        <v>530</v>
      </c>
      <c r="E6235" t="s">
        <v>548</v>
      </c>
      <c r="F6235" s="176" t="n">
        <v>2050</v>
      </c>
      <c r="G6235" s="177" t="n">
        <v>63</v>
      </c>
      <c r="H6235" s="178" t="n">
        <v>17034.3894024261</v>
      </c>
      <c r="I6235" s="179" t="n">
        <v>3568256.88327356</v>
      </c>
      <c r="J6235" s="180" t="str">
        <f>IF(I6235&gt;0,H6235/I6235,0)</f>
      </c>
      <c r="K6235" s="181" t="str">
        <f>1-EXP(-J6235)</f>
      </c>
      <c r="L6235" s="182" t="str">
        <f>IF(G6235=30,1,M6234)</f>
      </c>
      <c r="M6235" s="183" t="str">
        <f>L6235*(1-K6235)</f>
      </c>
    </row>
    <row r="6236">
      <c r="A6236" t="s">
        <v>167</v>
      </c>
      <c r="B6236" t="s">
        <v>289</v>
      </c>
      <c r="C6236" s="35" t="s">
        <v>458</v>
      </c>
      <c r="D6236" t="s">
        <v>530</v>
      </c>
      <c r="E6236" t="s">
        <v>548</v>
      </c>
      <c r="F6236" s="176" t="n">
        <v>2050</v>
      </c>
      <c r="G6236" s="177" t="n">
        <v>64</v>
      </c>
      <c r="H6236" s="178" t="n">
        <v>18683.9823018466</v>
      </c>
      <c r="I6236" s="179" t="n">
        <v>3536682.13179729</v>
      </c>
      <c r="J6236" s="180" t="str">
        <f>IF(I6236&gt;0,H6236/I6236,0)</f>
      </c>
      <c r="K6236" s="181" t="str">
        <f>1-EXP(-J6236)</f>
      </c>
      <c r="L6236" s="182" t="str">
        <f>IF(G6236=30,1,M6235)</f>
      </c>
      <c r="M6236" s="183" t="str">
        <f>L6236*(1-K6236)</f>
      </c>
    </row>
    <row r="6237">
      <c r="A6237" t="s">
        <v>167</v>
      </c>
      <c r="B6237" t="s">
        <v>289</v>
      </c>
      <c r="C6237" s="35" t="s">
        <v>458</v>
      </c>
      <c r="D6237" t="s">
        <v>530</v>
      </c>
      <c r="E6237" t="s">
        <v>548</v>
      </c>
      <c r="F6237" s="176" t="n">
        <v>2050</v>
      </c>
      <c r="G6237" s="177" t="n">
        <v>65</v>
      </c>
      <c r="H6237" s="178" t="n">
        <v>20614.5057511338</v>
      </c>
      <c r="I6237" s="179" t="n">
        <v>3550062.84154809</v>
      </c>
      <c r="J6237" s="180" t="str">
        <f>IF(I6237&gt;0,H6237/I6237,0)</f>
      </c>
      <c r="K6237" s="181" t="str">
        <f>1-EXP(-J6237)</f>
      </c>
      <c r="L6237" s="182" t="str">
        <f>IF(G6237=30,1,M6236)</f>
      </c>
      <c r="M6237" s="183" t="str">
        <f>L6237*(1-K6237)</f>
      </c>
    </row>
    <row r="6238">
      <c r="A6238" t="s">
        <v>167</v>
      </c>
      <c r="B6238" t="s">
        <v>289</v>
      </c>
      <c r="C6238" s="35" t="s">
        <v>458</v>
      </c>
      <c r="D6238" t="s">
        <v>530</v>
      </c>
      <c r="E6238" t="s">
        <v>548</v>
      </c>
      <c r="F6238" s="176" t="n">
        <v>2050</v>
      </c>
      <c r="G6238" s="177" t="n">
        <v>66</v>
      </c>
      <c r="H6238" s="178" t="n">
        <v>21577.5946007747</v>
      </c>
      <c r="I6238" s="179" t="n">
        <v>3522230.00216667</v>
      </c>
      <c r="J6238" s="180" t="str">
        <f>IF(I6238&gt;0,H6238/I6238,0)</f>
      </c>
      <c r="K6238" s="181" t="str">
        <f>1-EXP(-J6238)</f>
      </c>
      <c r="L6238" s="182" t="str">
        <f>IF(G6238=30,1,M6237)</f>
      </c>
      <c r="M6238" s="183" t="str">
        <f>L6238*(1-K6238)</f>
      </c>
    </row>
    <row r="6239">
      <c r="A6239" t="s">
        <v>167</v>
      </c>
      <c r="B6239" t="s">
        <v>289</v>
      </c>
      <c r="C6239" s="35" t="s">
        <v>458</v>
      </c>
      <c r="D6239" t="s">
        <v>530</v>
      </c>
      <c r="E6239" t="s">
        <v>548</v>
      </c>
      <c r="F6239" s="176" t="n">
        <v>2050</v>
      </c>
      <c r="G6239" s="177" t="n">
        <v>67</v>
      </c>
      <c r="H6239" s="178" t="n">
        <v>23016.7833156619</v>
      </c>
      <c r="I6239" s="179" t="n">
        <v>3441482.08706451</v>
      </c>
      <c r="J6239" s="180" t="str">
        <f>IF(I6239&gt;0,H6239/I6239,0)</f>
      </c>
      <c r="K6239" s="181" t="str">
        <f>1-EXP(-J6239)</f>
      </c>
      <c r="L6239" s="182" t="str">
        <f>IF(G6239=30,1,M6238)</f>
      </c>
      <c r="M6239" s="183" t="str">
        <f>L6239*(1-K6239)</f>
      </c>
    </row>
    <row r="6240">
      <c r="A6240" t="s">
        <v>167</v>
      </c>
      <c r="B6240" t="s">
        <v>289</v>
      </c>
      <c r="C6240" s="35" t="s">
        <v>458</v>
      </c>
      <c r="D6240" t="s">
        <v>530</v>
      </c>
      <c r="E6240" t="s">
        <v>548</v>
      </c>
      <c r="F6240" s="176" t="n">
        <v>2050</v>
      </c>
      <c r="G6240" s="177" t="n">
        <v>68</v>
      </c>
      <c r="H6240" s="178" t="n">
        <v>24228.1123617698</v>
      </c>
      <c r="I6240" s="179" t="n">
        <v>3337257.45470132</v>
      </c>
      <c r="J6240" s="180" t="str">
        <f>IF(I6240&gt;0,H6240/I6240,0)</f>
      </c>
      <c r="K6240" s="181" t="str">
        <f>1-EXP(-J6240)</f>
      </c>
      <c r="L6240" s="182" t="str">
        <f>IF(G6240=30,1,M6239)</f>
      </c>
      <c r="M6240" s="183" t="str">
        <f>L6240*(1-K6240)</f>
      </c>
    </row>
    <row r="6241">
      <c r="A6241" t="s">
        <v>167</v>
      </c>
      <c r="B6241" t="s">
        <v>289</v>
      </c>
      <c r="C6241" s="35" t="s">
        <v>458</v>
      </c>
      <c r="D6241" t="s">
        <v>530</v>
      </c>
      <c r="E6241" t="s">
        <v>548</v>
      </c>
      <c r="F6241" s="176" t="n">
        <v>2050</v>
      </c>
      <c r="G6241" s="177" t="n">
        <v>69</v>
      </c>
      <c r="H6241" s="178" t="n">
        <v>24754.4563086121</v>
      </c>
      <c r="I6241" s="179" t="n">
        <v>3225525.18474247</v>
      </c>
      <c r="J6241" s="180" t="str">
        <f>IF(I6241&gt;0,H6241/I6241,0)</f>
      </c>
      <c r="K6241" s="181" t="str">
        <f>1-EXP(-J6241)</f>
      </c>
      <c r="L6241" s="182" t="str">
        <f>IF(G6241=30,1,M6240)</f>
      </c>
      <c r="M6241" s="183" t="str">
        <f>L6241*(1-K6241)</f>
      </c>
    </row>
    <row r="6242">
      <c r="A6242" t="s">
        <v>167</v>
      </c>
      <c r="B6242" t="s">
        <v>264</v>
      </c>
      <c r="C6242" s="35" t="s">
        <v>266</v>
      </c>
      <c r="D6242" t="s">
        <v>530</v>
      </c>
      <c r="E6242" t="s">
        <v>548</v>
      </c>
      <c r="F6242" s="176" t="n">
        <v>2025</v>
      </c>
      <c r="G6242" s="177" t="n">
        <v>30</v>
      </c>
      <c r="H6242" s="178" t="n">
        <v>917.590685097224</v>
      </c>
      <c r="I6242" s="179" t="n">
        <v>4325986.88866595</v>
      </c>
      <c r="J6242" s="180" t="str">
        <f>IF(I6242&gt;0,H6242/I6242,0)</f>
      </c>
      <c r="K6242" s="181" t="str">
        <f>1-EXP(-J6242)</f>
      </c>
      <c r="L6242" s="182" t="str">
        <f>IF(G6242=30,1,M6241)</f>
      </c>
      <c r="M6242" s="183" t="str">
        <f>L6242*(1-K6242)</f>
      </c>
    </row>
    <row r="6243">
      <c r="A6243" t="s">
        <v>167</v>
      </c>
      <c r="B6243" t="s">
        <v>264</v>
      </c>
      <c r="C6243" s="35" t="s">
        <v>266</v>
      </c>
      <c r="D6243" t="s">
        <v>530</v>
      </c>
      <c r="E6243" t="s">
        <v>548</v>
      </c>
      <c r="F6243" s="176" t="n">
        <v>2025</v>
      </c>
      <c r="G6243" s="177" t="n">
        <v>31</v>
      </c>
      <c r="H6243" s="178" t="n">
        <v>1309.86703368126</v>
      </c>
      <c r="I6243" s="179" t="n">
        <v>4272907.51906144</v>
      </c>
      <c r="J6243" s="180" t="str">
        <f>IF(I6243&gt;0,H6243/I6243,0)</f>
      </c>
      <c r="K6243" s="181" t="str">
        <f>1-EXP(-J6243)</f>
      </c>
      <c r="L6243" s="182" t="str">
        <f>IF(G6243=30,1,M6242)</f>
      </c>
      <c r="M6243" s="183" t="str">
        <f>L6243*(1-K6243)</f>
      </c>
    </row>
    <row r="6244">
      <c r="A6244" t="s">
        <v>167</v>
      </c>
      <c r="B6244" t="s">
        <v>264</v>
      </c>
      <c r="C6244" s="35" t="s">
        <v>266</v>
      </c>
      <c r="D6244" t="s">
        <v>530</v>
      </c>
      <c r="E6244" t="s">
        <v>548</v>
      </c>
      <c r="F6244" s="176" t="n">
        <v>2025</v>
      </c>
      <c r="G6244" s="177" t="n">
        <v>32</v>
      </c>
      <c r="H6244" s="178" t="n">
        <v>1349.75707427824</v>
      </c>
      <c r="I6244" s="179" t="n">
        <v>4222809.06483288</v>
      </c>
      <c r="J6244" s="180" t="str">
        <f>IF(I6244&gt;0,H6244/I6244,0)</f>
      </c>
      <c r="K6244" s="181" t="str">
        <f>1-EXP(-J6244)</f>
      </c>
      <c r="L6244" s="182" t="str">
        <f>IF(G6244=30,1,M6243)</f>
      </c>
      <c r="M6244" s="183" t="str">
        <f>L6244*(1-K6244)</f>
      </c>
    </row>
    <row r="6245">
      <c r="A6245" t="s">
        <v>167</v>
      </c>
      <c r="B6245" t="s">
        <v>264</v>
      </c>
      <c r="C6245" s="35" t="s">
        <v>266</v>
      </c>
      <c r="D6245" t="s">
        <v>530</v>
      </c>
      <c r="E6245" t="s">
        <v>548</v>
      </c>
      <c r="F6245" s="176" t="n">
        <v>2025</v>
      </c>
      <c r="G6245" s="177" t="n">
        <v>33</v>
      </c>
      <c r="H6245" s="178" t="n">
        <v>1419.19299888798</v>
      </c>
      <c r="I6245" s="179" t="n">
        <v>4208311.49077587</v>
      </c>
      <c r="J6245" s="180" t="str">
        <f>IF(I6245&gt;0,H6245/I6245,0)</f>
      </c>
      <c r="K6245" s="181" t="str">
        <f>1-EXP(-J6245)</f>
      </c>
      <c r="L6245" s="182" t="str">
        <f>IF(G6245=30,1,M6244)</f>
      </c>
      <c r="M6245" s="183" t="str">
        <f>L6245*(1-K6245)</f>
      </c>
    </row>
    <row r="6246">
      <c r="A6246" t="s">
        <v>167</v>
      </c>
      <c r="B6246" t="s">
        <v>264</v>
      </c>
      <c r="C6246" s="35" t="s">
        <v>266</v>
      </c>
      <c r="D6246" t="s">
        <v>530</v>
      </c>
      <c r="E6246" t="s">
        <v>548</v>
      </c>
      <c r="F6246" s="176" t="n">
        <v>2025</v>
      </c>
      <c r="G6246" s="177" t="n">
        <v>34</v>
      </c>
      <c r="H6246" s="178" t="n">
        <v>1510.97985928696</v>
      </c>
      <c r="I6246" s="179" t="n">
        <v>4188390.23191874</v>
      </c>
      <c r="J6246" s="180" t="str">
        <f>IF(I6246&gt;0,H6246/I6246,0)</f>
      </c>
      <c r="K6246" s="181" t="str">
        <f>1-EXP(-J6246)</f>
      </c>
      <c r="L6246" s="182" t="str">
        <f>IF(G6246=30,1,M6245)</f>
      </c>
      <c r="M6246" s="183" t="str">
        <f>L6246*(1-K6246)</f>
      </c>
    </row>
    <row r="6247">
      <c r="A6247" t="s">
        <v>167</v>
      </c>
      <c r="B6247" t="s">
        <v>264</v>
      </c>
      <c r="C6247" s="35" t="s">
        <v>266</v>
      </c>
      <c r="D6247" t="s">
        <v>530</v>
      </c>
      <c r="E6247" t="s">
        <v>548</v>
      </c>
      <c r="F6247" s="176" t="n">
        <v>2025</v>
      </c>
      <c r="G6247" s="177" t="n">
        <v>35</v>
      </c>
      <c r="H6247" s="178" t="n">
        <v>1631.10903285005</v>
      </c>
      <c r="I6247" s="179" t="n">
        <v>4172291.59254628</v>
      </c>
      <c r="J6247" s="180" t="str">
        <f>IF(I6247&gt;0,H6247/I6247,0)</f>
      </c>
      <c r="K6247" s="181" t="str">
        <f>1-EXP(-J6247)</f>
      </c>
      <c r="L6247" s="182" t="str">
        <f>IF(G6247=30,1,M6246)</f>
      </c>
      <c r="M6247" s="183" t="str">
        <f>L6247*(1-K6247)</f>
      </c>
    </row>
    <row r="6248">
      <c r="A6248" t="s">
        <v>167</v>
      </c>
      <c r="B6248" t="s">
        <v>264</v>
      </c>
      <c r="C6248" s="35" t="s">
        <v>266</v>
      </c>
      <c r="D6248" t="s">
        <v>530</v>
      </c>
      <c r="E6248" t="s">
        <v>548</v>
      </c>
      <c r="F6248" s="176" t="n">
        <v>2025</v>
      </c>
      <c r="G6248" s="177" t="n">
        <v>36</v>
      </c>
      <c r="H6248" s="178" t="n">
        <v>2229.74299223844</v>
      </c>
      <c r="I6248" s="179" t="n">
        <v>4179862.94602308</v>
      </c>
      <c r="J6248" s="180" t="str">
        <f>IF(I6248&gt;0,H6248/I6248,0)</f>
      </c>
      <c r="K6248" s="181" t="str">
        <f>1-EXP(-J6248)</f>
      </c>
      <c r="L6248" s="182" t="str">
        <f>IF(G6248=30,1,M6247)</f>
      </c>
      <c r="M6248" s="183" t="str">
        <f>L6248*(1-K6248)</f>
      </c>
    </row>
    <row r="6249">
      <c r="A6249" t="s">
        <v>167</v>
      </c>
      <c r="B6249" t="s">
        <v>264</v>
      </c>
      <c r="C6249" s="35" t="s">
        <v>266</v>
      </c>
      <c r="D6249" t="s">
        <v>530</v>
      </c>
      <c r="E6249" t="s">
        <v>548</v>
      </c>
      <c r="F6249" s="176" t="n">
        <v>2025</v>
      </c>
      <c r="G6249" s="177" t="n">
        <v>37</v>
      </c>
      <c r="H6249" s="178" t="n">
        <v>2512.84582179859</v>
      </c>
      <c r="I6249" s="179" t="n">
        <v>4141888.97093107</v>
      </c>
      <c r="J6249" s="180" t="str">
        <f>IF(I6249&gt;0,H6249/I6249,0)</f>
      </c>
      <c r="K6249" s="181" t="str">
        <f>1-EXP(-J6249)</f>
      </c>
      <c r="L6249" s="182" t="str">
        <f>IF(G6249=30,1,M6248)</f>
      </c>
      <c r="M6249" s="183" t="str">
        <f>L6249*(1-K6249)</f>
      </c>
    </row>
    <row r="6250">
      <c r="A6250" t="s">
        <v>167</v>
      </c>
      <c r="B6250" t="s">
        <v>264</v>
      </c>
      <c r="C6250" s="35" t="s">
        <v>266</v>
      </c>
      <c r="D6250" t="s">
        <v>530</v>
      </c>
      <c r="E6250" t="s">
        <v>548</v>
      </c>
      <c r="F6250" s="176" t="n">
        <v>2025</v>
      </c>
      <c r="G6250" s="177" t="n">
        <v>38</v>
      </c>
      <c r="H6250" s="178" t="n">
        <v>2815.53815004383</v>
      </c>
      <c r="I6250" s="179" t="n">
        <v>4095336.76092129</v>
      </c>
      <c r="J6250" s="180" t="str">
        <f>IF(I6250&gt;0,H6250/I6250,0)</f>
      </c>
      <c r="K6250" s="181" t="str">
        <f>1-EXP(-J6250)</f>
      </c>
      <c r="L6250" s="182" t="str">
        <f>IF(G6250=30,1,M6249)</f>
      </c>
      <c r="M6250" s="183" t="str">
        <f>L6250*(1-K6250)</f>
      </c>
    </row>
    <row r="6251">
      <c r="A6251" t="s">
        <v>167</v>
      </c>
      <c r="B6251" t="s">
        <v>264</v>
      </c>
      <c r="C6251" s="35" t="s">
        <v>266</v>
      </c>
      <c r="D6251" t="s">
        <v>530</v>
      </c>
      <c r="E6251" t="s">
        <v>548</v>
      </c>
      <c r="F6251" s="176" t="n">
        <v>2025</v>
      </c>
      <c r="G6251" s="177" t="n">
        <v>39</v>
      </c>
      <c r="H6251" s="178" t="n">
        <v>3074.21812377033</v>
      </c>
      <c r="I6251" s="179" t="n">
        <v>4111651.35785956</v>
      </c>
      <c r="J6251" s="180" t="str">
        <f>IF(I6251&gt;0,H6251/I6251,0)</f>
      </c>
      <c r="K6251" s="181" t="str">
        <f>1-EXP(-J6251)</f>
      </c>
      <c r="L6251" s="182" t="str">
        <f>IF(G6251=30,1,M6250)</f>
      </c>
      <c r="M6251" s="183" t="str">
        <f>L6251*(1-K6251)</f>
      </c>
    </row>
    <row r="6252">
      <c r="A6252" t="s">
        <v>167</v>
      </c>
      <c r="B6252" t="s">
        <v>264</v>
      </c>
      <c r="C6252" s="35" t="s">
        <v>266</v>
      </c>
      <c r="D6252" t="s">
        <v>530</v>
      </c>
      <c r="E6252" t="s">
        <v>548</v>
      </c>
      <c r="F6252" s="176" t="n">
        <v>2025</v>
      </c>
      <c r="G6252" s="177" t="n">
        <v>40</v>
      </c>
      <c r="H6252" s="178" t="n">
        <v>3465.9808665666</v>
      </c>
      <c r="I6252" s="179" t="n">
        <v>4186115.0552511</v>
      </c>
      <c r="J6252" s="180" t="str">
        <f>IF(I6252&gt;0,H6252/I6252,0)</f>
      </c>
      <c r="K6252" s="181" t="str">
        <f>1-EXP(-J6252)</f>
      </c>
      <c r="L6252" s="182" t="str">
        <f>IF(G6252=30,1,M6251)</f>
      </c>
      <c r="M6252" s="183" t="str">
        <f>L6252*(1-K6252)</f>
      </c>
    </row>
    <row r="6253">
      <c r="A6253" t="s">
        <v>167</v>
      </c>
      <c r="B6253" t="s">
        <v>264</v>
      </c>
      <c r="C6253" s="35" t="s">
        <v>266</v>
      </c>
      <c r="D6253" t="s">
        <v>530</v>
      </c>
      <c r="E6253" t="s">
        <v>548</v>
      </c>
      <c r="F6253" s="176" t="n">
        <v>2025</v>
      </c>
      <c r="G6253" s="177" t="n">
        <v>41</v>
      </c>
      <c r="H6253" s="178" t="n">
        <v>4701.86576681402</v>
      </c>
      <c r="I6253" s="179" t="n">
        <v>4219085.53767691</v>
      </c>
      <c r="J6253" s="180" t="str">
        <f>IF(I6253&gt;0,H6253/I6253,0)</f>
      </c>
      <c r="K6253" s="181" t="str">
        <f>1-EXP(-J6253)</f>
      </c>
      <c r="L6253" s="182" t="str">
        <f>IF(G6253=30,1,M6252)</f>
      </c>
      <c r="M6253" s="183" t="str">
        <f>L6253*(1-K6253)</f>
      </c>
    </row>
    <row r="6254">
      <c r="A6254" t="s">
        <v>167</v>
      </c>
      <c r="B6254" t="s">
        <v>264</v>
      </c>
      <c r="C6254" s="35" t="s">
        <v>266</v>
      </c>
      <c r="D6254" t="s">
        <v>530</v>
      </c>
      <c r="E6254" t="s">
        <v>548</v>
      </c>
      <c r="F6254" s="176" t="n">
        <v>2025</v>
      </c>
      <c r="G6254" s="177" t="n">
        <v>42</v>
      </c>
      <c r="H6254" s="178" t="n">
        <v>5031.61378237188</v>
      </c>
      <c r="I6254" s="179" t="n">
        <v>4191595.47539914</v>
      </c>
      <c r="J6254" s="180" t="str">
        <f>IF(I6254&gt;0,H6254/I6254,0)</f>
      </c>
      <c r="K6254" s="181" t="str">
        <f>1-EXP(-J6254)</f>
      </c>
      <c r="L6254" s="182" t="str">
        <f>IF(G6254=30,1,M6253)</f>
      </c>
      <c r="M6254" s="183" t="str">
        <f>L6254*(1-K6254)</f>
      </c>
    </row>
    <row r="6255">
      <c r="A6255" t="s">
        <v>167</v>
      </c>
      <c r="B6255" t="s">
        <v>264</v>
      </c>
      <c r="C6255" s="35" t="s">
        <v>266</v>
      </c>
      <c r="D6255" t="s">
        <v>530</v>
      </c>
      <c r="E6255" t="s">
        <v>548</v>
      </c>
      <c r="F6255" s="176" t="n">
        <v>2025</v>
      </c>
      <c r="G6255" s="177" t="n">
        <v>43</v>
      </c>
      <c r="H6255" s="178" t="n">
        <v>5401.92401042373</v>
      </c>
      <c r="I6255" s="179" t="n">
        <v>4139440.44203932</v>
      </c>
      <c r="J6255" s="180" t="str">
        <f>IF(I6255&gt;0,H6255/I6255,0)</f>
      </c>
      <c r="K6255" s="181" t="str">
        <f>1-EXP(-J6255)</f>
      </c>
      <c r="L6255" s="182" t="str">
        <f>IF(G6255=30,1,M6254)</f>
      </c>
      <c r="M6255" s="183" t="str">
        <f>L6255*(1-K6255)</f>
      </c>
    </row>
    <row r="6256">
      <c r="A6256" t="s">
        <v>167</v>
      </c>
      <c r="B6256" t="s">
        <v>264</v>
      </c>
      <c r="C6256" s="35" t="s">
        <v>266</v>
      </c>
      <c r="D6256" t="s">
        <v>530</v>
      </c>
      <c r="E6256" t="s">
        <v>548</v>
      </c>
      <c r="F6256" s="176" t="n">
        <v>2025</v>
      </c>
      <c r="G6256" s="177" t="n">
        <v>44</v>
      </c>
      <c r="H6256" s="178" t="n">
        <v>5382.08056177863</v>
      </c>
      <c r="I6256" s="179" t="n">
        <v>4079738.57202421</v>
      </c>
      <c r="J6256" s="180" t="str">
        <f>IF(I6256&gt;0,H6256/I6256,0)</f>
      </c>
      <c r="K6256" s="181" t="str">
        <f>1-EXP(-J6256)</f>
      </c>
      <c r="L6256" s="182" t="str">
        <f>IF(G6256=30,1,M6255)</f>
      </c>
      <c r="M6256" s="183" t="str">
        <f>L6256*(1-K6256)</f>
      </c>
    </row>
    <row r="6257">
      <c r="A6257" t="s">
        <v>167</v>
      </c>
      <c r="B6257" t="s">
        <v>264</v>
      </c>
      <c r="C6257" s="35" t="s">
        <v>266</v>
      </c>
      <c r="D6257" t="s">
        <v>530</v>
      </c>
      <c r="E6257" t="s">
        <v>548</v>
      </c>
      <c r="F6257" s="176" t="n">
        <v>2025</v>
      </c>
      <c r="G6257" s="177" t="n">
        <v>45</v>
      </c>
      <c r="H6257" s="178" t="n">
        <v>5502.7096943622</v>
      </c>
      <c r="I6257" s="179" t="n">
        <v>4025863.72277551</v>
      </c>
      <c r="J6257" s="180" t="str">
        <f>IF(I6257&gt;0,H6257/I6257,0)</f>
      </c>
      <c r="K6257" s="181" t="str">
        <f>1-EXP(-J6257)</f>
      </c>
      <c r="L6257" s="182" t="str">
        <f>IF(G6257=30,1,M6256)</f>
      </c>
      <c r="M6257" s="183" t="str">
        <f>L6257*(1-K6257)</f>
      </c>
    </row>
    <row r="6258">
      <c r="A6258" t="s">
        <v>167</v>
      </c>
      <c r="B6258" t="s">
        <v>264</v>
      </c>
      <c r="C6258" s="35" t="s">
        <v>266</v>
      </c>
      <c r="D6258" t="s">
        <v>530</v>
      </c>
      <c r="E6258" t="s">
        <v>548</v>
      </c>
      <c r="F6258" s="176" t="n">
        <v>2025</v>
      </c>
      <c r="G6258" s="177" t="n">
        <v>46</v>
      </c>
      <c r="H6258" s="178" t="n">
        <v>6546.4338251416</v>
      </c>
      <c r="I6258" s="179" t="n">
        <v>3958714.57853372</v>
      </c>
      <c r="J6258" s="180" t="str">
        <f>IF(I6258&gt;0,H6258/I6258,0)</f>
      </c>
      <c r="K6258" s="181" t="str">
        <f>1-EXP(-J6258)</f>
      </c>
      <c r="L6258" s="182" t="str">
        <f>IF(G6258=30,1,M6257)</f>
      </c>
      <c r="M6258" s="183" t="str">
        <f>L6258*(1-K6258)</f>
      </c>
    </row>
    <row r="6259">
      <c r="A6259" t="s">
        <v>167</v>
      </c>
      <c r="B6259" t="s">
        <v>264</v>
      </c>
      <c r="C6259" s="35" t="s">
        <v>266</v>
      </c>
      <c r="D6259" t="s">
        <v>530</v>
      </c>
      <c r="E6259" t="s">
        <v>548</v>
      </c>
      <c r="F6259" s="176" t="n">
        <v>2025</v>
      </c>
      <c r="G6259" s="177" t="n">
        <v>47</v>
      </c>
      <c r="H6259" s="178" t="n">
        <v>6840.45720842555</v>
      </c>
      <c r="I6259" s="179" t="n">
        <v>3867221.83436784</v>
      </c>
      <c r="J6259" s="180" t="str">
        <f>IF(I6259&gt;0,H6259/I6259,0)</f>
      </c>
      <c r="K6259" s="181" t="str">
        <f>1-EXP(-J6259)</f>
      </c>
      <c r="L6259" s="182" t="str">
        <f>IF(G6259=30,1,M6258)</f>
      </c>
      <c r="M6259" s="183" t="str">
        <f>L6259*(1-K6259)</f>
      </c>
    </row>
    <row r="6260">
      <c r="A6260" t="s">
        <v>167</v>
      </c>
      <c r="B6260" t="s">
        <v>264</v>
      </c>
      <c r="C6260" s="35" t="s">
        <v>266</v>
      </c>
      <c r="D6260" t="s">
        <v>530</v>
      </c>
      <c r="E6260" t="s">
        <v>548</v>
      </c>
      <c r="F6260" s="176" t="n">
        <v>2025</v>
      </c>
      <c r="G6260" s="177" t="n">
        <v>48</v>
      </c>
      <c r="H6260" s="178" t="n">
        <v>7181.08740770039</v>
      </c>
      <c r="I6260" s="179" t="n">
        <v>3779945.04493843</v>
      </c>
      <c r="J6260" s="180" t="str">
        <f>IF(I6260&gt;0,H6260/I6260,0)</f>
      </c>
      <c r="K6260" s="181" t="str">
        <f>1-EXP(-J6260)</f>
      </c>
      <c r="L6260" s="182" t="str">
        <f>IF(G6260=30,1,M6259)</f>
      </c>
      <c r="M6260" s="183" t="str">
        <f>L6260*(1-K6260)</f>
      </c>
    </row>
    <row r="6261">
      <c r="A6261" t="s">
        <v>167</v>
      </c>
      <c r="B6261" t="s">
        <v>264</v>
      </c>
      <c r="C6261" s="35" t="s">
        <v>266</v>
      </c>
      <c r="D6261" t="s">
        <v>530</v>
      </c>
      <c r="E6261" t="s">
        <v>548</v>
      </c>
      <c r="F6261" s="176" t="n">
        <v>2025</v>
      </c>
      <c r="G6261" s="177" t="n">
        <v>49</v>
      </c>
      <c r="H6261" s="178" t="n">
        <v>7517.21644702936</v>
      </c>
      <c r="I6261" s="179" t="n">
        <v>3708728.35201075</v>
      </c>
      <c r="J6261" s="180" t="str">
        <f>IF(I6261&gt;0,H6261/I6261,0)</f>
      </c>
      <c r="K6261" s="181" t="str">
        <f>1-EXP(-J6261)</f>
      </c>
      <c r="L6261" s="182" t="str">
        <f>IF(G6261=30,1,M6260)</f>
      </c>
      <c r="M6261" s="183" t="str">
        <f>L6261*(1-K6261)</f>
      </c>
    </row>
    <row r="6262">
      <c r="A6262" t="s">
        <v>167</v>
      </c>
      <c r="B6262" t="s">
        <v>264</v>
      </c>
      <c r="C6262" s="35" t="s">
        <v>266</v>
      </c>
      <c r="D6262" t="s">
        <v>530</v>
      </c>
      <c r="E6262" t="s">
        <v>548</v>
      </c>
      <c r="F6262" s="176" t="n">
        <v>2025</v>
      </c>
      <c r="G6262" s="177" t="n">
        <v>50</v>
      </c>
      <c r="H6262" s="178" t="n">
        <v>7886.90556915495</v>
      </c>
      <c r="I6262" s="179" t="n">
        <v>3624871.1799818</v>
      </c>
      <c r="J6262" s="180" t="str">
        <f>IF(I6262&gt;0,H6262/I6262,0)</f>
      </c>
      <c r="K6262" s="181" t="str">
        <f>1-EXP(-J6262)</f>
      </c>
      <c r="L6262" s="182" t="str">
        <f>IF(G6262=30,1,M6261)</f>
      </c>
      <c r="M6262" s="183" t="str">
        <f>L6262*(1-K6262)</f>
      </c>
    </row>
    <row r="6263">
      <c r="A6263" t="s">
        <v>167</v>
      </c>
      <c r="B6263" t="s">
        <v>264</v>
      </c>
      <c r="C6263" s="35" t="s">
        <v>266</v>
      </c>
      <c r="D6263" t="s">
        <v>530</v>
      </c>
      <c r="E6263" t="s">
        <v>548</v>
      </c>
      <c r="F6263" s="176" t="n">
        <v>2025</v>
      </c>
      <c r="G6263" s="177" t="n">
        <v>51</v>
      </c>
      <c r="H6263" s="178" t="n">
        <v>8898.95339915906</v>
      </c>
      <c r="I6263" s="179" t="n">
        <v>3557342.55604149</v>
      </c>
      <c r="J6263" s="180" t="str">
        <f>IF(I6263&gt;0,H6263/I6263,0)</f>
      </c>
      <c r="K6263" s="181" t="str">
        <f>1-EXP(-J6263)</f>
      </c>
      <c r="L6263" s="182" t="str">
        <f>IF(G6263=30,1,M6262)</f>
      </c>
      <c r="M6263" s="183" t="str">
        <f>L6263*(1-K6263)</f>
      </c>
    </row>
    <row r="6264">
      <c r="A6264" t="s">
        <v>167</v>
      </c>
      <c r="B6264" t="s">
        <v>264</v>
      </c>
      <c r="C6264" s="35" t="s">
        <v>266</v>
      </c>
      <c r="D6264" t="s">
        <v>530</v>
      </c>
      <c r="E6264" t="s">
        <v>548</v>
      </c>
      <c r="F6264" s="176" t="n">
        <v>2025</v>
      </c>
      <c r="G6264" s="177" t="n">
        <v>52</v>
      </c>
      <c r="H6264" s="178" t="n">
        <v>9774.86688063523</v>
      </c>
      <c r="I6264" s="179" t="n">
        <v>3491434.41814585</v>
      </c>
      <c r="J6264" s="180" t="str">
        <f>IF(I6264&gt;0,H6264/I6264,0)</f>
      </c>
      <c r="K6264" s="181" t="str">
        <f>1-EXP(-J6264)</f>
      </c>
      <c r="L6264" s="182" t="str">
        <f>IF(G6264=30,1,M6263)</f>
      </c>
      <c r="M6264" s="183" t="str">
        <f>L6264*(1-K6264)</f>
      </c>
    </row>
    <row r="6265">
      <c r="A6265" t="s">
        <v>167</v>
      </c>
      <c r="B6265" t="s">
        <v>264</v>
      </c>
      <c r="C6265" s="35" t="s">
        <v>266</v>
      </c>
      <c r="D6265" t="s">
        <v>530</v>
      </c>
      <c r="E6265" t="s">
        <v>548</v>
      </c>
      <c r="F6265" s="176" t="n">
        <v>2025</v>
      </c>
      <c r="G6265" s="177" t="n">
        <v>53</v>
      </c>
      <c r="H6265" s="178" t="n">
        <v>10509.9629781244</v>
      </c>
      <c r="I6265" s="179" t="n">
        <v>3403336.79509204</v>
      </c>
      <c r="J6265" s="180" t="str">
        <f>IF(I6265&gt;0,H6265/I6265,0)</f>
      </c>
      <c r="K6265" s="181" t="str">
        <f>1-EXP(-J6265)</f>
      </c>
      <c r="L6265" s="182" t="str">
        <f>IF(G6265=30,1,M6264)</f>
      </c>
      <c r="M6265" s="183" t="str">
        <f>L6265*(1-K6265)</f>
      </c>
    </row>
    <row r="6266">
      <c r="A6266" t="s">
        <v>167</v>
      </c>
      <c r="B6266" t="s">
        <v>264</v>
      </c>
      <c r="C6266" s="35" t="s">
        <v>266</v>
      </c>
      <c r="D6266" t="s">
        <v>530</v>
      </c>
      <c r="E6266" t="s">
        <v>548</v>
      </c>
      <c r="F6266" s="176" t="n">
        <v>2025</v>
      </c>
      <c r="G6266" s="177" t="n">
        <v>54</v>
      </c>
      <c r="H6266" s="178" t="n">
        <v>11305.1014065791</v>
      </c>
      <c r="I6266" s="179" t="n">
        <v>3326094.6925646</v>
      </c>
      <c r="J6266" s="180" t="str">
        <f>IF(I6266&gt;0,H6266/I6266,0)</f>
      </c>
      <c r="K6266" s="181" t="str">
        <f>1-EXP(-J6266)</f>
      </c>
      <c r="L6266" s="182" t="str">
        <f>IF(G6266=30,1,M6265)</f>
      </c>
      <c r="M6266" s="183" t="str">
        <f>L6266*(1-K6266)</f>
      </c>
    </row>
    <row r="6267">
      <c r="A6267" t="s">
        <v>167</v>
      </c>
      <c r="B6267" t="s">
        <v>264</v>
      </c>
      <c r="C6267" s="35" t="s">
        <v>266</v>
      </c>
      <c r="D6267" t="s">
        <v>530</v>
      </c>
      <c r="E6267" t="s">
        <v>548</v>
      </c>
      <c r="F6267" s="176" t="n">
        <v>2025</v>
      </c>
      <c r="G6267" s="177" t="n">
        <v>55</v>
      </c>
      <c r="H6267" s="178" t="n">
        <v>12154.7172514233</v>
      </c>
      <c r="I6267" s="179" t="n">
        <v>3246660.00176131</v>
      </c>
      <c r="J6267" s="180" t="str">
        <f>IF(I6267&gt;0,H6267/I6267,0)</f>
      </c>
      <c r="K6267" s="181" t="str">
        <f>1-EXP(-J6267)</f>
      </c>
      <c r="L6267" s="182" t="str">
        <f>IF(G6267=30,1,M6266)</f>
      </c>
      <c r="M6267" s="183" t="str">
        <f>L6267*(1-K6267)</f>
      </c>
    </row>
    <row r="6268">
      <c r="A6268" t="s">
        <v>167</v>
      </c>
      <c r="B6268" t="s">
        <v>264</v>
      </c>
      <c r="C6268" s="35" t="s">
        <v>266</v>
      </c>
      <c r="D6268" t="s">
        <v>530</v>
      </c>
      <c r="E6268" t="s">
        <v>548</v>
      </c>
      <c r="F6268" s="176" t="n">
        <v>2025</v>
      </c>
      <c r="G6268" s="177" t="n">
        <v>56</v>
      </c>
      <c r="H6268" s="178" t="n">
        <v>13299.2312306</v>
      </c>
      <c r="I6268" s="179" t="n">
        <v>3151194.36458849</v>
      </c>
      <c r="J6268" s="180" t="str">
        <f>IF(I6268&gt;0,H6268/I6268,0)</f>
      </c>
      <c r="K6268" s="181" t="str">
        <f>1-EXP(-J6268)</f>
      </c>
      <c r="L6268" s="182" t="str">
        <f>IF(G6268=30,1,M6267)</f>
      </c>
      <c r="M6268" s="183" t="str">
        <f>L6268*(1-K6268)</f>
      </c>
    </row>
    <row r="6269">
      <c r="A6269" t="s">
        <v>167</v>
      </c>
      <c r="B6269" t="s">
        <v>264</v>
      </c>
      <c r="C6269" s="35" t="s">
        <v>266</v>
      </c>
      <c r="D6269" t="s">
        <v>530</v>
      </c>
      <c r="E6269" t="s">
        <v>548</v>
      </c>
      <c r="F6269" s="176" t="n">
        <v>2025</v>
      </c>
      <c r="G6269" s="177" t="n">
        <v>57</v>
      </c>
      <c r="H6269" s="178" t="n">
        <v>14351.675078404</v>
      </c>
      <c r="I6269" s="179" t="n">
        <v>3049212.35271836</v>
      </c>
      <c r="J6269" s="180" t="str">
        <f>IF(I6269&gt;0,H6269/I6269,0)</f>
      </c>
      <c r="K6269" s="181" t="str">
        <f>1-EXP(-J6269)</f>
      </c>
      <c r="L6269" s="182" t="str">
        <f>IF(G6269=30,1,M6268)</f>
      </c>
      <c r="M6269" s="183" t="str">
        <f>L6269*(1-K6269)</f>
      </c>
    </row>
    <row r="6270">
      <c r="A6270" t="s">
        <v>167</v>
      </c>
      <c r="B6270" t="s">
        <v>264</v>
      </c>
      <c r="C6270" s="35" t="s">
        <v>266</v>
      </c>
      <c r="D6270" t="s">
        <v>530</v>
      </c>
      <c r="E6270" t="s">
        <v>548</v>
      </c>
      <c r="F6270" s="176" t="n">
        <v>2025</v>
      </c>
      <c r="G6270" s="177" t="n">
        <v>58</v>
      </c>
      <c r="H6270" s="178" t="n">
        <v>15595.0944384552</v>
      </c>
      <c r="I6270" s="179" t="n">
        <v>2949517.4934811</v>
      </c>
      <c r="J6270" s="180" t="str">
        <f>IF(I6270&gt;0,H6270/I6270,0)</f>
      </c>
      <c r="K6270" s="181" t="str">
        <f>1-EXP(-J6270)</f>
      </c>
      <c r="L6270" s="182" t="str">
        <f>IF(G6270=30,1,M6269)</f>
      </c>
      <c r="M6270" s="183" t="str">
        <f>L6270*(1-K6270)</f>
      </c>
    </row>
    <row r="6271">
      <c r="A6271" t="s">
        <v>167</v>
      </c>
      <c r="B6271" t="s">
        <v>264</v>
      </c>
      <c r="C6271" s="35" t="s">
        <v>266</v>
      </c>
      <c r="D6271" t="s">
        <v>530</v>
      </c>
      <c r="E6271" t="s">
        <v>548</v>
      </c>
      <c r="F6271" s="176" t="n">
        <v>2025</v>
      </c>
      <c r="G6271" s="177" t="n">
        <v>59</v>
      </c>
      <c r="H6271" s="178" t="n">
        <v>16202.064651662</v>
      </c>
      <c r="I6271" s="179" t="n">
        <v>2836556.01410306</v>
      </c>
      <c r="J6271" s="180" t="str">
        <f>IF(I6271&gt;0,H6271/I6271,0)</f>
      </c>
      <c r="K6271" s="181" t="str">
        <f>1-EXP(-J6271)</f>
      </c>
      <c r="L6271" s="182" t="str">
        <f>IF(G6271=30,1,M6270)</f>
      </c>
      <c r="M6271" s="183" t="str">
        <f>L6271*(1-K6271)</f>
      </c>
    </row>
    <row r="6272">
      <c r="A6272" t="s">
        <v>167</v>
      </c>
      <c r="B6272" t="s">
        <v>264</v>
      </c>
      <c r="C6272" s="35" t="s">
        <v>266</v>
      </c>
      <c r="D6272" t="s">
        <v>530</v>
      </c>
      <c r="E6272" t="s">
        <v>548</v>
      </c>
      <c r="F6272" s="176" t="n">
        <v>2025</v>
      </c>
      <c r="G6272" s="177" t="n">
        <v>60</v>
      </c>
      <c r="H6272" s="178" t="n">
        <v>16946.8059392282</v>
      </c>
      <c r="I6272" s="179" t="n">
        <v>2711118.09864361</v>
      </c>
      <c r="J6272" s="180" t="str">
        <f>IF(I6272&gt;0,H6272/I6272,0)</f>
      </c>
      <c r="K6272" s="181" t="str">
        <f>1-EXP(-J6272)</f>
      </c>
      <c r="L6272" s="182" t="str">
        <f>IF(G6272=30,1,M6271)</f>
      </c>
      <c r="M6272" s="183" t="str">
        <f>L6272*(1-K6272)</f>
      </c>
    </row>
    <row r="6273">
      <c r="A6273" t="s">
        <v>167</v>
      </c>
      <c r="B6273" t="s">
        <v>264</v>
      </c>
      <c r="C6273" s="35" t="s">
        <v>266</v>
      </c>
      <c r="D6273" t="s">
        <v>530</v>
      </c>
      <c r="E6273" t="s">
        <v>548</v>
      </c>
      <c r="F6273" s="176" t="n">
        <v>2025</v>
      </c>
      <c r="G6273" s="177" t="n">
        <v>61</v>
      </c>
      <c r="H6273" s="178" t="n">
        <v>18450.210281467</v>
      </c>
      <c r="I6273" s="179" t="n">
        <v>2587587.36436335</v>
      </c>
      <c r="J6273" s="180" t="str">
        <f>IF(I6273&gt;0,H6273/I6273,0)</f>
      </c>
      <c r="K6273" s="181" t="str">
        <f>1-EXP(-J6273)</f>
      </c>
      <c r="L6273" s="182" t="str">
        <f>IF(G6273=30,1,M6272)</f>
      </c>
      <c r="M6273" s="183" t="str">
        <f>L6273*(1-K6273)</f>
      </c>
    </row>
    <row r="6274">
      <c r="A6274" t="s">
        <v>167</v>
      </c>
      <c r="B6274" t="s">
        <v>264</v>
      </c>
      <c r="C6274" s="35" t="s">
        <v>266</v>
      </c>
      <c r="D6274" t="s">
        <v>530</v>
      </c>
      <c r="E6274" t="s">
        <v>548</v>
      </c>
      <c r="F6274" s="176" t="n">
        <v>2025</v>
      </c>
      <c r="G6274" s="177" t="n">
        <v>62</v>
      </c>
      <c r="H6274" s="178" t="n">
        <v>19677.3237313904</v>
      </c>
      <c r="I6274" s="179" t="n">
        <v>2464801.4290322</v>
      </c>
      <c r="J6274" s="180" t="str">
        <f>IF(I6274&gt;0,H6274/I6274,0)</f>
      </c>
      <c r="K6274" s="181" t="str">
        <f>1-EXP(-J6274)</f>
      </c>
      <c r="L6274" s="182" t="str">
        <f>IF(G6274=30,1,M6273)</f>
      </c>
      <c r="M6274" s="183" t="str">
        <f>L6274*(1-K6274)</f>
      </c>
    </row>
    <row r="6275">
      <c r="A6275" t="s">
        <v>167</v>
      </c>
      <c r="B6275" t="s">
        <v>264</v>
      </c>
      <c r="C6275" s="35" t="s">
        <v>266</v>
      </c>
      <c r="D6275" t="s">
        <v>530</v>
      </c>
      <c r="E6275" t="s">
        <v>548</v>
      </c>
      <c r="F6275" s="176" t="n">
        <v>2025</v>
      </c>
      <c r="G6275" s="177" t="n">
        <v>63</v>
      </c>
      <c r="H6275" s="178" t="n">
        <v>20920.7622932092</v>
      </c>
      <c r="I6275" s="179" t="n">
        <v>2342092.62121014</v>
      </c>
      <c r="J6275" s="180" t="str">
        <f>IF(I6275&gt;0,H6275/I6275,0)</f>
      </c>
      <c r="K6275" s="181" t="str">
        <f>1-EXP(-J6275)</f>
      </c>
      <c r="L6275" s="182" t="str">
        <f>IF(G6275=30,1,M6274)</f>
      </c>
      <c r="M6275" s="183" t="str">
        <f>L6275*(1-K6275)</f>
      </c>
    </row>
    <row r="6276">
      <c r="A6276" t="s">
        <v>167</v>
      </c>
      <c r="B6276" t="s">
        <v>264</v>
      </c>
      <c r="C6276" s="35" t="s">
        <v>266</v>
      </c>
      <c r="D6276" t="s">
        <v>530</v>
      </c>
      <c r="E6276" t="s">
        <v>548</v>
      </c>
      <c r="F6276" s="176" t="n">
        <v>2025</v>
      </c>
      <c r="G6276" s="177" t="n">
        <v>64</v>
      </c>
      <c r="H6276" s="178" t="n">
        <v>22271.3392679207</v>
      </c>
      <c r="I6276" s="179" t="n">
        <v>2218148.70530253</v>
      </c>
      <c r="J6276" s="180" t="str">
        <f>IF(I6276&gt;0,H6276/I6276,0)</f>
      </c>
      <c r="K6276" s="181" t="str">
        <f>1-EXP(-J6276)</f>
      </c>
      <c r="L6276" s="182" t="str">
        <f>IF(G6276=30,1,M6275)</f>
      </c>
      <c r="M6276" s="183" t="str">
        <f>L6276*(1-K6276)</f>
      </c>
    </row>
    <row r="6277">
      <c r="A6277" t="s">
        <v>167</v>
      </c>
      <c r="B6277" t="s">
        <v>264</v>
      </c>
      <c r="C6277" s="35" t="s">
        <v>266</v>
      </c>
      <c r="D6277" t="s">
        <v>530</v>
      </c>
      <c r="E6277" t="s">
        <v>548</v>
      </c>
      <c r="F6277" s="176" t="n">
        <v>2025</v>
      </c>
      <c r="G6277" s="177" t="n">
        <v>65</v>
      </c>
      <c r="H6277" s="178" t="n">
        <v>23438.2414927242</v>
      </c>
      <c r="I6277" s="179" t="n">
        <v>2089504.47083457</v>
      </c>
      <c r="J6277" s="180" t="str">
        <f>IF(I6277&gt;0,H6277/I6277,0)</f>
      </c>
      <c r="K6277" s="181" t="str">
        <f>1-EXP(-J6277)</f>
      </c>
      <c r="L6277" s="182" t="str">
        <f>IF(G6277=30,1,M6276)</f>
      </c>
      <c r="M6277" s="183" t="str">
        <f>L6277*(1-K6277)</f>
      </c>
    </row>
    <row r="6278">
      <c r="A6278" t="s">
        <v>167</v>
      </c>
      <c r="B6278" t="s">
        <v>264</v>
      </c>
      <c r="C6278" s="35" t="s">
        <v>266</v>
      </c>
      <c r="D6278" t="s">
        <v>530</v>
      </c>
      <c r="E6278" t="s">
        <v>548</v>
      </c>
      <c r="F6278" s="176" t="n">
        <v>2025</v>
      </c>
      <c r="G6278" s="177" t="n">
        <v>66</v>
      </c>
      <c r="H6278" s="178" t="n">
        <v>24126.7818928826</v>
      </c>
      <c r="I6278" s="179" t="n">
        <v>1956080.13586195</v>
      </c>
      <c r="J6278" s="180" t="str">
        <f>IF(I6278&gt;0,H6278/I6278,0)</f>
      </c>
      <c r="K6278" s="181" t="str">
        <f>1-EXP(-J6278)</f>
      </c>
      <c r="L6278" s="182" t="str">
        <f>IF(G6278=30,1,M6277)</f>
      </c>
      <c r="M6278" s="183" t="str">
        <f>L6278*(1-K6278)</f>
      </c>
    </row>
    <row r="6279">
      <c r="A6279" t="s">
        <v>167</v>
      </c>
      <c r="B6279" t="s">
        <v>264</v>
      </c>
      <c r="C6279" s="35" t="s">
        <v>266</v>
      </c>
      <c r="D6279" t="s">
        <v>530</v>
      </c>
      <c r="E6279" t="s">
        <v>548</v>
      </c>
      <c r="F6279" s="176" t="n">
        <v>2025</v>
      </c>
      <c r="G6279" s="177" t="n">
        <v>67</v>
      </c>
      <c r="H6279" s="178" t="n">
        <v>20820.7805482185</v>
      </c>
      <c r="I6279" s="179" t="n">
        <v>1821534.82128253</v>
      </c>
      <c r="J6279" s="180" t="str">
        <f>IF(I6279&gt;0,H6279/I6279,0)</f>
      </c>
      <c r="K6279" s="181" t="str">
        <f>1-EXP(-J6279)</f>
      </c>
      <c r="L6279" s="182" t="str">
        <f>IF(G6279=30,1,M6278)</f>
      </c>
      <c r="M6279" s="183" t="str">
        <f>L6279*(1-K6279)</f>
      </c>
    </row>
    <row r="6280">
      <c r="A6280" t="s">
        <v>167</v>
      </c>
      <c r="B6280" t="s">
        <v>264</v>
      </c>
      <c r="C6280" s="35" t="s">
        <v>266</v>
      </c>
      <c r="D6280" t="s">
        <v>530</v>
      </c>
      <c r="E6280" t="s">
        <v>548</v>
      </c>
      <c r="F6280" s="176" t="n">
        <v>2025</v>
      </c>
      <c r="G6280" s="177" t="n">
        <v>68</v>
      </c>
      <c r="H6280" s="178" t="n">
        <v>20444.7848920998</v>
      </c>
      <c r="I6280" s="179" t="n">
        <v>1697547.88166791</v>
      </c>
      <c r="J6280" s="180" t="str">
        <f>IF(I6280&gt;0,H6280/I6280,0)</f>
      </c>
      <c r="K6280" s="181" t="str">
        <f>1-EXP(-J6280)</f>
      </c>
      <c r="L6280" s="182" t="str">
        <f>IF(G6280=30,1,M6279)</f>
      </c>
      <c r="M6280" s="183" t="str">
        <f>L6280*(1-K6280)</f>
      </c>
    </row>
    <row r="6281">
      <c r="A6281" t="s">
        <v>167</v>
      </c>
      <c r="B6281" t="s">
        <v>264</v>
      </c>
      <c r="C6281" s="35" t="s">
        <v>266</v>
      </c>
      <c r="D6281" t="s">
        <v>530</v>
      </c>
      <c r="E6281" t="s">
        <v>548</v>
      </c>
      <c r="F6281" s="176" t="n">
        <v>2025</v>
      </c>
      <c r="G6281" s="177" t="n">
        <v>69</v>
      </c>
      <c r="H6281" s="178" t="n">
        <v>20115.6471487543</v>
      </c>
      <c r="I6281" s="179" t="n">
        <v>1580975.51377417</v>
      </c>
      <c r="J6281" s="180" t="str">
        <f>IF(I6281&gt;0,H6281/I6281,0)</f>
      </c>
      <c r="K6281" s="181" t="str">
        <f>1-EXP(-J6281)</f>
      </c>
      <c r="L6281" s="182" t="str">
        <f>IF(G6281=30,1,M6280)</f>
      </c>
      <c r="M6281" s="183" t="str">
        <f>L6281*(1-K6281)</f>
      </c>
    </row>
    <row r="6282">
      <c r="A6282" t="s">
        <v>167</v>
      </c>
      <c r="B6282" t="s">
        <v>264</v>
      </c>
      <c r="C6282" s="35" t="s">
        <v>266</v>
      </c>
      <c r="D6282" t="s">
        <v>530</v>
      </c>
      <c r="E6282" t="s">
        <v>548</v>
      </c>
      <c r="F6282" s="176" t="n">
        <v>2026</v>
      </c>
      <c r="G6282" s="177" t="n">
        <v>30</v>
      </c>
      <c r="H6282" s="178" t="n">
        <v>908.52184853296</v>
      </c>
      <c r="I6282" s="179" t="n">
        <v>4382720.68474212</v>
      </c>
      <c r="J6282" s="180" t="str">
        <f>IF(I6282&gt;0,H6282/I6282,0)</f>
      </c>
      <c r="K6282" s="181" t="str">
        <f>1-EXP(-J6282)</f>
      </c>
      <c r="L6282" s="182" t="str">
        <f>IF(G6282=30,1,M6281)</f>
      </c>
      <c r="M6282" s="183" t="str">
        <f>L6282*(1-K6282)</f>
      </c>
    </row>
    <row r="6283">
      <c r="A6283" t="s">
        <v>167</v>
      </c>
      <c r="B6283" t="s">
        <v>264</v>
      </c>
      <c r="C6283" s="35" t="s">
        <v>266</v>
      </c>
      <c r="D6283" t="s">
        <v>530</v>
      </c>
      <c r="E6283" t="s">
        <v>548</v>
      </c>
      <c r="F6283" s="176" t="n">
        <v>2026</v>
      </c>
      <c r="G6283" s="177" t="n">
        <v>31</v>
      </c>
      <c r="H6283" s="178" t="n">
        <v>1282.37888402328</v>
      </c>
      <c r="I6283" s="179" t="n">
        <v>4319604.7020793</v>
      </c>
      <c r="J6283" s="180" t="str">
        <f>IF(I6283&gt;0,H6283/I6283,0)</f>
      </c>
      <c r="K6283" s="181" t="str">
        <f>1-EXP(-J6283)</f>
      </c>
      <c r="L6283" s="182" t="str">
        <f>IF(G6283=30,1,M6282)</f>
      </c>
      <c r="M6283" s="183" t="str">
        <f>L6283*(1-K6283)</f>
      </c>
    </row>
    <row r="6284">
      <c r="A6284" t="s">
        <v>167</v>
      </c>
      <c r="B6284" t="s">
        <v>264</v>
      </c>
      <c r="C6284" s="35" t="s">
        <v>266</v>
      </c>
      <c r="D6284" t="s">
        <v>530</v>
      </c>
      <c r="E6284" t="s">
        <v>548</v>
      </c>
      <c r="F6284" s="176" t="n">
        <v>2026</v>
      </c>
      <c r="G6284" s="177" t="n">
        <v>32</v>
      </c>
      <c r="H6284" s="178" t="n">
        <v>1306.01272538163</v>
      </c>
      <c r="I6284" s="179" t="n">
        <v>4266455.78371159</v>
      </c>
      <c r="J6284" s="180" t="str">
        <f>IF(I6284&gt;0,H6284/I6284,0)</f>
      </c>
      <c r="K6284" s="181" t="str">
        <f>1-EXP(-J6284)</f>
      </c>
      <c r="L6284" s="182" t="str">
        <f>IF(G6284=30,1,M6283)</f>
      </c>
      <c r="M6284" s="183" t="str">
        <f>L6284*(1-K6284)</f>
      </c>
    </row>
    <row r="6285">
      <c r="A6285" t="s">
        <v>167</v>
      </c>
      <c r="B6285" t="s">
        <v>264</v>
      </c>
      <c r="C6285" s="35" t="s">
        <v>266</v>
      </c>
      <c r="D6285" t="s">
        <v>530</v>
      </c>
      <c r="E6285" t="s">
        <v>548</v>
      </c>
      <c r="F6285" s="176" t="n">
        <v>2026</v>
      </c>
      <c r="G6285" s="177" t="n">
        <v>33</v>
      </c>
      <c r="H6285" s="178" t="n">
        <v>1365.18777691995</v>
      </c>
      <c r="I6285" s="179" t="n">
        <v>4216175.87973027</v>
      </c>
      <c r="J6285" s="180" t="str">
        <f>IF(I6285&gt;0,H6285/I6285,0)</f>
      </c>
      <c r="K6285" s="181" t="str">
        <f>1-EXP(-J6285)</f>
      </c>
      <c r="L6285" s="182" t="str">
        <f>IF(G6285=30,1,M6284)</f>
      </c>
      <c r="M6285" s="183" t="str">
        <f>L6285*(1-K6285)</f>
      </c>
    </row>
    <row r="6286">
      <c r="A6286" t="s">
        <v>167</v>
      </c>
      <c r="B6286" t="s">
        <v>264</v>
      </c>
      <c r="C6286" s="35" t="s">
        <v>266</v>
      </c>
      <c r="D6286" t="s">
        <v>530</v>
      </c>
      <c r="E6286" t="s">
        <v>548</v>
      </c>
      <c r="F6286" s="176" t="n">
        <v>2026</v>
      </c>
      <c r="G6286" s="177" t="n">
        <v>34</v>
      </c>
      <c r="H6286" s="178" t="n">
        <v>1440.60340843456</v>
      </c>
      <c r="I6286" s="179" t="n">
        <v>4201385.47680128</v>
      </c>
      <c r="J6286" s="180" t="str">
        <f>IF(I6286&gt;0,H6286/I6286,0)</f>
      </c>
      <c r="K6286" s="181" t="str">
        <f>1-EXP(-J6286)</f>
      </c>
      <c r="L6286" s="182" t="str">
        <f>IF(G6286=30,1,M6285)</f>
      </c>
      <c r="M6286" s="183" t="str">
        <f>L6286*(1-K6286)</f>
      </c>
    </row>
    <row r="6287">
      <c r="A6287" t="s">
        <v>167</v>
      </c>
      <c r="B6287" t="s">
        <v>264</v>
      </c>
      <c r="C6287" s="35" t="s">
        <v>266</v>
      </c>
      <c r="D6287" t="s">
        <v>530</v>
      </c>
      <c r="E6287" t="s">
        <v>548</v>
      </c>
      <c r="F6287" s="176" t="n">
        <v>2026</v>
      </c>
      <c r="G6287" s="177" t="n">
        <v>35</v>
      </c>
      <c r="H6287" s="178" t="n">
        <v>1556.80698666626</v>
      </c>
      <c r="I6287" s="179" t="n">
        <v>4181111.11977782</v>
      </c>
      <c r="J6287" s="180" t="str">
        <f>IF(I6287&gt;0,H6287/I6287,0)</f>
      </c>
      <c r="K6287" s="181" t="str">
        <f>1-EXP(-J6287)</f>
      </c>
      <c r="L6287" s="182" t="str">
        <f>IF(G6287=30,1,M6286)</f>
      </c>
      <c r="M6287" s="183" t="str">
        <f>L6287*(1-K6287)</f>
      </c>
    </row>
    <row r="6288">
      <c r="A6288" t="s">
        <v>167</v>
      </c>
      <c r="B6288" t="s">
        <v>264</v>
      </c>
      <c r="C6288" s="35" t="s">
        <v>266</v>
      </c>
      <c r="D6288" t="s">
        <v>530</v>
      </c>
      <c r="E6288" t="s">
        <v>548</v>
      </c>
      <c r="F6288" s="176" t="n">
        <v>2026</v>
      </c>
      <c r="G6288" s="177" t="n">
        <v>36</v>
      </c>
      <c r="H6288" s="178" t="n">
        <v>2093.45834849951</v>
      </c>
      <c r="I6288" s="179" t="n">
        <v>4164574.15073782</v>
      </c>
      <c r="J6288" s="180" t="str">
        <f>IF(I6288&gt;0,H6288/I6288,0)</f>
      </c>
      <c r="K6288" s="181" t="str">
        <f>1-EXP(-J6288)</f>
      </c>
      <c r="L6288" s="182" t="str">
        <f>IF(G6288=30,1,M6287)</f>
      </c>
      <c r="M6288" s="183" t="str">
        <f>L6288*(1-K6288)</f>
      </c>
    </row>
    <row r="6289">
      <c r="A6289" t="s">
        <v>167</v>
      </c>
      <c r="B6289" t="s">
        <v>264</v>
      </c>
      <c r="C6289" s="35" t="s">
        <v>266</v>
      </c>
      <c r="D6289" t="s">
        <v>530</v>
      </c>
      <c r="E6289" t="s">
        <v>548</v>
      </c>
      <c r="F6289" s="176" t="n">
        <v>2026</v>
      </c>
      <c r="G6289" s="177" t="n">
        <v>37</v>
      </c>
      <c r="H6289" s="178" t="n">
        <v>2302.78995722946</v>
      </c>
      <c r="I6289" s="179" t="n">
        <v>4171610.51751442</v>
      </c>
      <c r="J6289" s="180" t="str">
        <f>IF(I6289&gt;0,H6289/I6289,0)</f>
      </c>
      <c r="K6289" s="181" t="str">
        <f>1-EXP(-J6289)</f>
      </c>
      <c r="L6289" s="182" t="str">
        <f>IF(G6289=30,1,M6288)</f>
      </c>
      <c r="M6289" s="183" t="str">
        <f>L6289*(1-K6289)</f>
      </c>
    </row>
    <row r="6290">
      <c r="A6290" t="s">
        <v>167</v>
      </c>
      <c r="B6290" t="s">
        <v>264</v>
      </c>
      <c r="C6290" s="35" t="s">
        <v>266</v>
      </c>
      <c r="D6290" t="s">
        <v>530</v>
      </c>
      <c r="E6290" t="s">
        <v>548</v>
      </c>
      <c r="F6290" s="176" t="n">
        <v>2026</v>
      </c>
      <c r="G6290" s="177" t="n">
        <v>38</v>
      </c>
      <c r="H6290" s="178" t="n">
        <v>2601.90268482201</v>
      </c>
      <c r="I6290" s="179" t="n">
        <v>4132993.20304903</v>
      </c>
      <c r="J6290" s="180" t="str">
        <f>IF(I6290&gt;0,H6290/I6290,0)</f>
      </c>
      <c r="K6290" s="181" t="str">
        <f>1-EXP(-J6290)</f>
      </c>
      <c r="L6290" s="182" t="str">
        <f>IF(G6290=30,1,M6289)</f>
      </c>
      <c r="M6290" s="183" t="str">
        <f>L6290*(1-K6290)</f>
      </c>
    </row>
    <row r="6291">
      <c r="A6291" t="s">
        <v>167</v>
      </c>
      <c r="B6291" t="s">
        <v>264</v>
      </c>
      <c r="C6291" s="35" t="s">
        <v>266</v>
      </c>
      <c r="D6291" t="s">
        <v>530</v>
      </c>
      <c r="E6291" t="s">
        <v>548</v>
      </c>
      <c r="F6291" s="176" t="n">
        <v>2026</v>
      </c>
      <c r="G6291" s="177" t="n">
        <v>39</v>
      </c>
      <c r="H6291" s="178" t="n">
        <v>2812.08333260865</v>
      </c>
      <c r="I6291" s="179" t="n">
        <v>4085756.02599061</v>
      </c>
      <c r="J6291" s="180" t="str">
        <f>IF(I6291&gt;0,H6291/I6291,0)</f>
      </c>
      <c r="K6291" s="181" t="str">
        <f>1-EXP(-J6291)</f>
      </c>
      <c r="L6291" s="182" t="str">
        <f>IF(G6291=30,1,M6290)</f>
      </c>
      <c r="M6291" s="183" t="str">
        <f>L6291*(1-K6291)</f>
      </c>
    </row>
    <row r="6292">
      <c r="A6292" t="s">
        <v>167</v>
      </c>
      <c r="B6292" t="s">
        <v>264</v>
      </c>
      <c r="C6292" s="35" t="s">
        <v>266</v>
      </c>
      <c r="D6292" t="s">
        <v>530</v>
      </c>
      <c r="E6292" t="s">
        <v>548</v>
      </c>
      <c r="F6292" s="176" t="n">
        <v>2026</v>
      </c>
      <c r="G6292" s="177" t="n">
        <v>40</v>
      </c>
      <c r="H6292" s="178" t="n">
        <v>3137.20508981352</v>
      </c>
      <c r="I6292" s="179" t="n">
        <v>4101297.93424996</v>
      </c>
      <c r="J6292" s="180" t="str">
        <f>IF(I6292&gt;0,H6292/I6292,0)</f>
      </c>
      <c r="K6292" s="181" t="str">
        <f>1-EXP(-J6292)</f>
      </c>
      <c r="L6292" s="182" t="str">
        <f>IF(G6292=30,1,M6291)</f>
      </c>
      <c r="M6292" s="183" t="str">
        <f>L6292*(1-K6292)</f>
      </c>
    </row>
    <row r="6293">
      <c r="A6293" t="s">
        <v>167</v>
      </c>
      <c r="B6293" t="s">
        <v>264</v>
      </c>
      <c r="C6293" s="35" t="s">
        <v>266</v>
      </c>
      <c r="D6293" t="s">
        <v>530</v>
      </c>
      <c r="E6293" t="s">
        <v>548</v>
      </c>
      <c r="F6293" s="176" t="n">
        <v>2026</v>
      </c>
      <c r="G6293" s="177" t="n">
        <v>41</v>
      </c>
      <c r="H6293" s="178" t="n">
        <v>4283.76500441659</v>
      </c>
      <c r="I6293" s="179" t="n">
        <v>4174690.89311974</v>
      </c>
      <c r="J6293" s="180" t="str">
        <f>IF(I6293&gt;0,H6293/I6293,0)</f>
      </c>
      <c r="K6293" s="181" t="str">
        <f>1-EXP(-J6293)</f>
      </c>
      <c r="L6293" s="182" t="str">
        <f>IF(G6293=30,1,M6292)</f>
      </c>
      <c r="M6293" s="183" t="str">
        <f>L6293*(1-K6293)</f>
      </c>
    </row>
    <row r="6294">
      <c r="A6294" t="s">
        <v>167</v>
      </c>
      <c r="B6294" t="s">
        <v>264</v>
      </c>
      <c r="C6294" s="35" t="s">
        <v>266</v>
      </c>
      <c r="D6294" t="s">
        <v>530</v>
      </c>
      <c r="E6294" t="s">
        <v>548</v>
      </c>
      <c r="F6294" s="176" t="n">
        <v>2026</v>
      </c>
      <c r="G6294" s="177" t="n">
        <v>42</v>
      </c>
      <c r="H6294" s="178" t="n">
        <v>4857.49463101051</v>
      </c>
      <c r="I6294" s="179" t="n">
        <v>4206485.88342488</v>
      </c>
      <c r="J6294" s="180" t="str">
        <f>IF(I6294&gt;0,H6294/I6294,0)</f>
      </c>
      <c r="K6294" s="181" t="str">
        <f>1-EXP(-J6294)</f>
      </c>
      <c r="L6294" s="182" t="str">
        <f>IF(G6294=30,1,M6293)</f>
      </c>
      <c r="M6294" s="183" t="str">
        <f>L6294*(1-K6294)</f>
      </c>
    </row>
    <row r="6295">
      <c r="A6295" t="s">
        <v>167</v>
      </c>
      <c r="B6295" t="s">
        <v>264</v>
      </c>
      <c r="C6295" s="35" t="s">
        <v>266</v>
      </c>
      <c r="D6295" t="s">
        <v>530</v>
      </c>
      <c r="E6295" t="s">
        <v>548</v>
      </c>
      <c r="F6295" s="176" t="n">
        <v>2026</v>
      </c>
      <c r="G6295" s="177" t="n">
        <v>43</v>
      </c>
      <c r="H6295" s="178" t="n">
        <v>5255.61682738773</v>
      </c>
      <c r="I6295" s="179" t="n">
        <v>4178078.72738087</v>
      </c>
      <c r="J6295" s="180" t="str">
        <f>IF(I6295&gt;0,H6295/I6295,0)</f>
      </c>
      <c r="K6295" s="181" t="str">
        <f>1-EXP(-J6295)</f>
      </c>
      <c r="L6295" s="182" t="str">
        <f>IF(G6295=30,1,M6294)</f>
      </c>
      <c r="M6295" s="183" t="str">
        <f>L6295*(1-K6295)</f>
      </c>
    </row>
    <row r="6296">
      <c r="A6296" t="s">
        <v>167</v>
      </c>
      <c r="B6296" t="s">
        <v>264</v>
      </c>
      <c r="C6296" s="35" t="s">
        <v>266</v>
      </c>
      <c r="D6296" t="s">
        <v>530</v>
      </c>
      <c r="E6296" t="s">
        <v>548</v>
      </c>
      <c r="F6296" s="176" t="n">
        <v>2026</v>
      </c>
      <c r="G6296" s="177" t="n">
        <v>44</v>
      </c>
      <c r="H6296" s="178" t="n">
        <v>5336.78954245062</v>
      </c>
      <c r="I6296" s="179" t="n">
        <v>4124945.11650715</v>
      </c>
      <c r="J6296" s="180" t="str">
        <f>IF(I6296&gt;0,H6296/I6296,0)</f>
      </c>
      <c r="K6296" s="181" t="str">
        <f>1-EXP(-J6296)</f>
      </c>
      <c r="L6296" s="182" t="str">
        <f>IF(G6296=30,1,M6295)</f>
      </c>
      <c r="M6296" s="183" t="str">
        <f>L6296*(1-K6296)</f>
      </c>
    </row>
    <row r="6297">
      <c r="A6297" t="s">
        <v>167</v>
      </c>
      <c r="B6297" t="s">
        <v>264</v>
      </c>
      <c r="C6297" s="35" t="s">
        <v>266</v>
      </c>
      <c r="D6297" t="s">
        <v>530</v>
      </c>
      <c r="E6297" t="s">
        <v>548</v>
      </c>
      <c r="F6297" s="176" t="n">
        <v>2026</v>
      </c>
      <c r="G6297" s="177" t="n">
        <v>45</v>
      </c>
      <c r="H6297" s="178" t="n">
        <v>5487.09914790848</v>
      </c>
      <c r="I6297" s="179" t="n">
        <v>4064604.38969636</v>
      </c>
      <c r="J6297" s="180" t="str">
        <f>IF(I6297&gt;0,H6297/I6297,0)</f>
      </c>
      <c r="K6297" s="181" t="str">
        <f>1-EXP(-J6297)</f>
      </c>
      <c r="L6297" s="182" t="str">
        <f>IF(G6297=30,1,M6296)</f>
      </c>
      <c r="M6297" s="183" t="str">
        <f>L6297*(1-K6297)</f>
      </c>
    </row>
    <row r="6298">
      <c r="A6298" t="s">
        <v>167</v>
      </c>
      <c r="B6298" t="s">
        <v>264</v>
      </c>
      <c r="C6298" s="35" t="s">
        <v>266</v>
      </c>
      <c r="D6298" t="s">
        <v>530</v>
      </c>
      <c r="E6298" t="s">
        <v>548</v>
      </c>
      <c r="F6298" s="176" t="n">
        <v>2026</v>
      </c>
      <c r="G6298" s="177" t="n">
        <v>46</v>
      </c>
      <c r="H6298" s="178" t="n">
        <v>6535.88130245079</v>
      </c>
      <c r="I6298" s="179" t="n">
        <v>4009850.69818926</v>
      </c>
      <c r="J6298" s="180" t="str">
        <f>IF(I6298&gt;0,H6298/I6298,0)</f>
      </c>
      <c r="K6298" s="181" t="str">
        <f>1-EXP(-J6298)</f>
      </c>
      <c r="L6298" s="182" t="str">
        <f>IF(G6298=30,1,M6297)</f>
      </c>
      <c r="M6298" s="183" t="str">
        <f>L6298*(1-K6298)</f>
      </c>
    </row>
    <row r="6299">
      <c r="A6299" t="s">
        <v>167</v>
      </c>
      <c r="B6299" t="s">
        <v>264</v>
      </c>
      <c r="C6299" s="35" t="s">
        <v>266</v>
      </c>
      <c r="D6299" t="s">
        <v>530</v>
      </c>
      <c r="E6299" t="s">
        <v>548</v>
      </c>
      <c r="F6299" s="176" t="n">
        <v>2026</v>
      </c>
      <c r="G6299" s="177" t="n">
        <v>47</v>
      </c>
      <c r="H6299" s="178" t="n">
        <v>6830.36759546691</v>
      </c>
      <c r="I6299" s="179" t="n">
        <v>3941798.65002153</v>
      </c>
      <c r="J6299" s="180" t="str">
        <f>IF(I6299&gt;0,H6299/I6299,0)</f>
      </c>
      <c r="K6299" s="181" t="str">
        <f>1-EXP(-J6299)</f>
      </c>
      <c r="L6299" s="182" t="str">
        <f>IF(G6299=30,1,M6298)</f>
      </c>
      <c r="M6299" s="183" t="str">
        <f>L6299*(1-K6299)</f>
      </c>
    </row>
    <row r="6300">
      <c r="A6300" t="s">
        <v>167</v>
      </c>
      <c r="B6300" t="s">
        <v>264</v>
      </c>
      <c r="C6300" s="35" t="s">
        <v>266</v>
      </c>
      <c r="D6300" t="s">
        <v>530</v>
      </c>
      <c r="E6300" t="s">
        <v>548</v>
      </c>
      <c r="F6300" s="176" t="n">
        <v>2026</v>
      </c>
      <c r="G6300" s="177" t="n">
        <v>48</v>
      </c>
      <c r="H6300" s="178" t="n">
        <v>7204.06975227083</v>
      </c>
      <c r="I6300" s="179" t="n">
        <v>3849275.4894584</v>
      </c>
      <c r="J6300" s="180" t="str">
        <f>IF(I6300&gt;0,H6300/I6300,0)</f>
      </c>
      <c r="K6300" s="181" t="str">
        <f>1-EXP(-J6300)</f>
      </c>
      <c r="L6300" s="182" t="str">
        <f>IF(G6300=30,1,M6299)</f>
      </c>
      <c r="M6300" s="183" t="str">
        <f>L6300*(1-K6300)</f>
      </c>
    </row>
    <row r="6301">
      <c r="A6301" t="s">
        <v>167</v>
      </c>
      <c r="B6301" t="s">
        <v>264</v>
      </c>
      <c r="C6301" s="35" t="s">
        <v>266</v>
      </c>
      <c r="D6301" t="s">
        <v>530</v>
      </c>
      <c r="E6301" t="s">
        <v>548</v>
      </c>
      <c r="F6301" s="176" t="n">
        <v>2026</v>
      </c>
      <c r="G6301" s="177" t="n">
        <v>49</v>
      </c>
      <c r="H6301" s="178" t="n">
        <v>7384.32678027217</v>
      </c>
      <c r="I6301" s="179" t="n">
        <v>3760865.16908476</v>
      </c>
      <c r="J6301" s="180" t="str">
        <f>IF(I6301&gt;0,H6301/I6301,0)</f>
      </c>
      <c r="K6301" s="181" t="str">
        <f>1-EXP(-J6301)</f>
      </c>
      <c r="L6301" s="182" t="str">
        <f>IF(G6301=30,1,M6300)</f>
      </c>
      <c r="M6301" s="183" t="str">
        <f>L6301*(1-K6301)</f>
      </c>
    </row>
    <row r="6302">
      <c r="A6302" t="s">
        <v>167</v>
      </c>
      <c r="B6302" t="s">
        <v>264</v>
      </c>
      <c r="C6302" s="35" t="s">
        <v>266</v>
      </c>
      <c r="D6302" t="s">
        <v>530</v>
      </c>
      <c r="E6302" t="s">
        <v>548</v>
      </c>
      <c r="F6302" s="176" t="n">
        <v>2026</v>
      </c>
      <c r="G6302" s="177" t="n">
        <v>50</v>
      </c>
      <c r="H6302" s="178" t="n">
        <v>7786.07357948661</v>
      </c>
      <c r="I6302" s="179" t="n">
        <v>3688482.07813128</v>
      </c>
      <c r="J6302" s="180" t="str">
        <f>IF(I6302&gt;0,H6302/I6302,0)</f>
      </c>
      <c r="K6302" s="181" t="str">
        <f>1-EXP(-J6302)</f>
      </c>
      <c r="L6302" s="182" t="str">
        <f>IF(G6302=30,1,M6301)</f>
      </c>
      <c r="M6302" s="183" t="str">
        <f>L6302*(1-K6302)</f>
      </c>
    </row>
    <row r="6303">
      <c r="A6303" t="s">
        <v>167</v>
      </c>
      <c r="B6303" t="s">
        <v>264</v>
      </c>
      <c r="C6303" s="35" t="s">
        <v>266</v>
      </c>
      <c r="D6303" t="s">
        <v>530</v>
      </c>
      <c r="E6303" t="s">
        <v>548</v>
      </c>
      <c r="F6303" s="176" t="n">
        <v>2026</v>
      </c>
      <c r="G6303" s="177" t="n">
        <v>51</v>
      </c>
      <c r="H6303" s="178" t="n">
        <v>8683.3741953012</v>
      </c>
      <c r="I6303" s="179" t="n">
        <v>3603422.43860888</v>
      </c>
      <c r="J6303" s="180" t="str">
        <f>IF(I6303&gt;0,H6303/I6303,0)</f>
      </c>
      <c r="K6303" s="181" t="str">
        <f>1-EXP(-J6303)</f>
      </c>
      <c r="L6303" s="182" t="str">
        <f>IF(G6303=30,1,M6302)</f>
      </c>
      <c r="M6303" s="183" t="str">
        <f>L6303*(1-K6303)</f>
      </c>
    </row>
    <row r="6304">
      <c r="A6304" t="s">
        <v>167</v>
      </c>
      <c r="B6304" t="s">
        <v>264</v>
      </c>
      <c r="C6304" s="35" t="s">
        <v>266</v>
      </c>
      <c r="D6304" t="s">
        <v>530</v>
      </c>
      <c r="E6304" t="s">
        <v>548</v>
      </c>
      <c r="F6304" s="176" t="n">
        <v>2026</v>
      </c>
      <c r="G6304" s="177" t="n">
        <v>52</v>
      </c>
      <c r="H6304" s="178" t="n">
        <v>9234.36183067911</v>
      </c>
      <c r="I6304" s="179" t="n">
        <v>3534552.41966415</v>
      </c>
      <c r="J6304" s="180" t="str">
        <f>IF(I6304&gt;0,H6304/I6304,0)</f>
      </c>
      <c r="K6304" s="181" t="str">
        <f>1-EXP(-J6304)</f>
      </c>
      <c r="L6304" s="182" t="str">
        <f>IF(G6304=30,1,M6303)</f>
      </c>
      <c r="M6304" s="183" t="str">
        <f>L6304*(1-K6304)</f>
      </c>
    </row>
    <row r="6305">
      <c r="A6305" t="s">
        <v>167</v>
      </c>
      <c r="B6305" t="s">
        <v>264</v>
      </c>
      <c r="C6305" s="35" t="s">
        <v>266</v>
      </c>
      <c r="D6305" t="s">
        <v>530</v>
      </c>
      <c r="E6305" t="s">
        <v>548</v>
      </c>
      <c r="F6305" s="176" t="n">
        <v>2026</v>
      </c>
      <c r="G6305" s="177" t="n">
        <v>53</v>
      </c>
      <c r="H6305" s="178" t="n">
        <v>10096.0377858865</v>
      </c>
      <c r="I6305" s="179" t="n">
        <v>3466820.17600891</v>
      </c>
      <c r="J6305" s="180" t="str">
        <f>IF(I6305&gt;0,H6305/I6305,0)</f>
      </c>
      <c r="K6305" s="181" t="str">
        <f>1-EXP(-J6305)</f>
      </c>
      <c r="L6305" s="182" t="str">
        <f>IF(G6305=30,1,M6304)</f>
      </c>
      <c r="M6305" s="183" t="str">
        <f>L6305*(1-K6305)</f>
      </c>
    </row>
    <row r="6306">
      <c r="A6306" t="s">
        <v>167</v>
      </c>
      <c r="B6306" t="s">
        <v>264</v>
      </c>
      <c r="C6306" s="35" t="s">
        <v>266</v>
      </c>
      <c r="D6306" t="s">
        <v>530</v>
      </c>
      <c r="E6306" t="s">
        <v>548</v>
      </c>
      <c r="F6306" s="176" t="n">
        <v>2026</v>
      </c>
      <c r="G6306" s="177" t="n">
        <v>54</v>
      </c>
      <c r="H6306" s="178" t="n">
        <v>10919.2440185943</v>
      </c>
      <c r="I6306" s="179" t="n">
        <v>3377075.6806735</v>
      </c>
      <c r="J6306" s="180" t="str">
        <f>IF(I6306&gt;0,H6306/I6306,0)</f>
      </c>
      <c r="K6306" s="181" t="str">
        <f>1-EXP(-J6306)</f>
      </c>
      <c r="L6306" s="182" t="str">
        <f>IF(G6306=30,1,M6305)</f>
      </c>
      <c r="M6306" s="183" t="str">
        <f>L6306*(1-K6306)</f>
      </c>
    </row>
    <row r="6307">
      <c r="A6307" t="s">
        <v>167</v>
      </c>
      <c r="B6307" t="s">
        <v>264</v>
      </c>
      <c r="C6307" s="35" t="s">
        <v>266</v>
      </c>
      <c r="D6307" t="s">
        <v>530</v>
      </c>
      <c r="E6307" t="s">
        <v>548</v>
      </c>
      <c r="F6307" s="176" t="n">
        <v>2026</v>
      </c>
      <c r="G6307" s="177" t="n">
        <v>55</v>
      </c>
      <c r="H6307" s="178" t="n">
        <v>11749.9474214311</v>
      </c>
      <c r="I6307" s="179" t="n">
        <v>3298016.28363884</v>
      </c>
      <c r="J6307" s="180" t="str">
        <f>IF(I6307&gt;0,H6307/I6307,0)</f>
      </c>
      <c r="K6307" s="181" t="str">
        <f>1-EXP(-J6307)</f>
      </c>
      <c r="L6307" s="182" t="str">
        <f>IF(G6307=30,1,M6306)</f>
      </c>
      <c r="M6307" s="183" t="str">
        <f>L6307*(1-K6307)</f>
      </c>
    </row>
    <row r="6308">
      <c r="A6308" t="s">
        <v>167</v>
      </c>
      <c r="B6308" t="s">
        <v>264</v>
      </c>
      <c r="C6308" s="35" t="s">
        <v>266</v>
      </c>
      <c r="D6308" t="s">
        <v>530</v>
      </c>
      <c r="E6308" t="s">
        <v>548</v>
      </c>
      <c r="F6308" s="176" t="n">
        <v>2026</v>
      </c>
      <c r="G6308" s="177" t="n">
        <v>56</v>
      </c>
      <c r="H6308" s="178" t="n">
        <v>12818.3663505777</v>
      </c>
      <c r="I6308" s="179" t="n">
        <v>3216647.99305291</v>
      </c>
      <c r="J6308" s="180" t="str">
        <f>IF(I6308&gt;0,H6308/I6308,0)</f>
      </c>
      <c r="K6308" s="181" t="str">
        <f>1-EXP(-J6308)</f>
      </c>
      <c r="L6308" s="182" t="str">
        <f>IF(G6308=30,1,M6307)</f>
      </c>
      <c r="M6308" s="183" t="str">
        <f>L6308*(1-K6308)</f>
      </c>
    </row>
    <row r="6309">
      <c r="A6309" t="s">
        <v>167</v>
      </c>
      <c r="B6309" t="s">
        <v>264</v>
      </c>
      <c r="C6309" s="35" t="s">
        <v>266</v>
      </c>
      <c r="D6309" t="s">
        <v>530</v>
      </c>
      <c r="E6309" t="s">
        <v>548</v>
      </c>
      <c r="F6309" s="176" t="n">
        <v>2026</v>
      </c>
      <c r="G6309" s="177" t="n">
        <v>57</v>
      </c>
      <c r="H6309" s="178" t="n">
        <v>13731.0646351019</v>
      </c>
      <c r="I6309" s="179" t="n">
        <v>3119233.31002719</v>
      </c>
      <c r="J6309" s="180" t="str">
        <f>IF(I6309&gt;0,H6309/I6309,0)</f>
      </c>
      <c r="K6309" s="181" t="str">
        <f>1-EXP(-J6309)</f>
      </c>
      <c r="L6309" s="182" t="str">
        <f>IF(G6309=30,1,M6308)</f>
      </c>
      <c r="M6309" s="183" t="str">
        <f>L6309*(1-K6309)</f>
      </c>
    </row>
    <row r="6310">
      <c r="A6310" t="s">
        <v>167</v>
      </c>
      <c r="B6310" t="s">
        <v>264</v>
      </c>
      <c r="C6310" s="35" t="s">
        <v>266</v>
      </c>
      <c r="D6310" t="s">
        <v>530</v>
      </c>
      <c r="E6310" t="s">
        <v>548</v>
      </c>
      <c r="F6310" s="176" t="n">
        <v>2026</v>
      </c>
      <c r="G6310" s="177" t="n">
        <v>58</v>
      </c>
      <c r="H6310" s="178" t="n">
        <v>14823.3834660588</v>
      </c>
      <c r="I6310" s="179" t="n">
        <v>3015150.56687348</v>
      </c>
      <c r="J6310" s="180" t="str">
        <f>IF(I6310&gt;0,H6310/I6310,0)</f>
      </c>
      <c r="K6310" s="181" t="str">
        <f>1-EXP(-J6310)</f>
      </c>
      <c r="L6310" s="182" t="str">
        <f>IF(G6310=30,1,M6309)</f>
      </c>
      <c r="M6310" s="183" t="str">
        <f>L6310*(1-K6310)</f>
      </c>
    </row>
    <row r="6311">
      <c r="A6311" t="s">
        <v>167</v>
      </c>
      <c r="B6311" t="s">
        <v>264</v>
      </c>
      <c r="C6311" s="35" t="s">
        <v>266</v>
      </c>
      <c r="D6311" t="s">
        <v>530</v>
      </c>
      <c r="E6311" t="s">
        <v>548</v>
      </c>
      <c r="F6311" s="176" t="n">
        <v>2026</v>
      </c>
      <c r="G6311" s="177" t="n">
        <v>59</v>
      </c>
      <c r="H6311" s="178" t="n">
        <v>15364.6799931863</v>
      </c>
      <c r="I6311" s="179" t="n">
        <v>2913103.18735483</v>
      </c>
      <c r="J6311" s="180" t="str">
        <f>IF(I6311&gt;0,H6311/I6311,0)</f>
      </c>
      <c r="K6311" s="181" t="str">
        <f>1-EXP(-J6311)</f>
      </c>
      <c r="L6311" s="182" t="str">
        <f>IF(G6311=30,1,M6310)</f>
      </c>
      <c r="M6311" s="183" t="str">
        <f>L6311*(1-K6311)</f>
      </c>
    </row>
    <row r="6312">
      <c r="A6312" t="s">
        <v>167</v>
      </c>
      <c r="B6312" t="s">
        <v>264</v>
      </c>
      <c r="C6312" s="35" t="s">
        <v>266</v>
      </c>
      <c r="D6312" t="s">
        <v>530</v>
      </c>
      <c r="E6312" t="s">
        <v>548</v>
      </c>
      <c r="F6312" s="176" t="n">
        <v>2026</v>
      </c>
      <c r="G6312" s="177" t="n">
        <v>60</v>
      </c>
      <c r="H6312" s="178" t="n">
        <v>16129.1366268847</v>
      </c>
      <c r="I6312" s="179" t="n">
        <v>2798514.85427916</v>
      </c>
      <c r="J6312" s="180" t="str">
        <f>IF(I6312&gt;0,H6312/I6312,0)</f>
      </c>
      <c r="K6312" s="181" t="str">
        <f>1-EXP(-J6312)</f>
      </c>
      <c r="L6312" s="182" t="str">
        <f>IF(G6312=30,1,M6311)</f>
      </c>
      <c r="M6312" s="183" t="str">
        <f>L6312*(1-K6312)</f>
      </c>
    </row>
    <row r="6313">
      <c r="A6313" t="s">
        <v>167</v>
      </c>
      <c r="B6313" t="s">
        <v>264</v>
      </c>
      <c r="C6313" s="35" t="s">
        <v>266</v>
      </c>
      <c r="D6313" t="s">
        <v>530</v>
      </c>
      <c r="E6313" t="s">
        <v>548</v>
      </c>
      <c r="F6313" s="176" t="n">
        <v>2026</v>
      </c>
      <c r="G6313" s="177" t="n">
        <v>61</v>
      </c>
      <c r="H6313" s="178" t="n">
        <v>17499.5892022754</v>
      </c>
      <c r="I6313" s="179" t="n">
        <v>2671395.75590517</v>
      </c>
      <c r="J6313" s="180" t="str">
        <f>IF(I6313&gt;0,H6313/I6313,0)</f>
      </c>
      <c r="K6313" s="181" t="str">
        <f>1-EXP(-J6313)</f>
      </c>
      <c r="L6313" s="182" t="str">
        <f>IF(G6313=30,1,M6312)</f>
      </c>
      <c r="M6313" s="183" t="str">
        <f>L6313*(1-K6313)</f>
      </c>
    </row>
    <row r="6314">
      <c r="A6314" t="s">
        <v>167</v>
      </c>
      <c r="B6314" t="s">
        <v>264</v>
      </c>
      <c r="C6314" s="35" t="s">
        <v>266</v>
      </c>
      <c r="D6314" t="s">
        <v>530</v>
      </c>
      <c r="E6314" t="s">
        <v>548</v>
      </c>
      <c r="F6314" s="176" t="n">
        <v>2026</v>
      </c>
      <c r="G6314" s="177" t="n">
        <v>62</v>
      </c>
      <c r="H6314" s="178" t="n">
        <v>18418.2563131444</v>
      </c>
      <c r="I6314" s="179" t="n">
        <v>2545899.3032479</v>
      </c>
      <c r="J6314" s="180" t="str">
        <f>IF(I6314&gt;0,H6314/I6314,0)</f>
      </c>
      <c r="K6314" s="181" t="str">
        <f>1-EXP(-J6314)</f>
      </c>
      <c r="L6314" s="182" t="str">
        <f>IF(G6314=30,1,M6313)</f>
      </c>
      <c r="M6314" s="183" t="str">
        <f>L6314*(1-K6314)</f>
      </c>
    </row>
    <row r="6315">
      <c r="A6315" t="s">
        <v>167</v>
      </c>
      <c r="B6315" t="s">
        <v>264</v>
      </c>
      <c r="C6315" s="35" t="s">
        <v>266</v>
      </c>
      <c r="D6315" t="s">
        <v>530</v>
      </c>
      <c r="E6315" t="s">
        <v>548</v>
      </c>
      <c r="F6315" s="176" t="n">
        <v>2026</v>
      </c>
      <c r="G6315" s="177" t="n">
        <v>63</v>
      </c>
      <c r="H6315" s="178" t="n">
        <v>19334.298965282</v>
      </c>
      <c r="I6315" s="179" t="n">
        <v>2420908.63227283</v>
      </c>
      <c r="J6315" s="180" t="str">
        <f>IF(I6315&gt;0,H6315/I6315,0)</f>
      </c>
      <c r="K6315" s="181" t="str">
        <f>1-EXP(-J6315)</f>
      </c>
      <c r="L6315" s="182" t="str">
        <f>IF(G6315=30,1,M6314)</f>
      </c>
      <c r="M6315" s="183" t="str">
        <f>L6315*(1-K6315)</f>
      </c>
    </row>
    <row r="6316">
      <c r="A6316" t="s">
        <v>167</v>
      </c>
      <c r="B6316" t="s">
        <v>264</v>
      </c>
      <c r="C6316" s="35" t="s">
        <v>266</v>
      </c>
      <c r="D6316" t="s">
        <v>530</v>
      </c>
      <c r="E6316" t="s">
        <v>548</v>
      </c>
      <c r="F6316" s="176" t="n">
        <v>2026</v>
      </c>
      <c r="G6316" s="177" t="n">
        <v>64</v>
      </c>
      <c r="H6316" s="178" t="n">
        <v>20608.6910371685</v>
      </c>
      <c r="I6316" s="179" t="n">
        <v>2295992.04456352</v>
      </c>
      <c r="J6316" s="180" t="str">
        <f>IF(I6316&gt;0,H6316/I6316,0)</f>
      </c>
      <c r="K6316" s="181" t="str">
        <f>1-EXP(-J6316)</f>
      </c>
      <c r="L6316" s="182" t="str">
        <f>IF(G6316=30,1,M6315)</f>
      </c>
      <c r="M6316" s="183" t="str">
        <f>L6316*(1-K6316)</f>
      </c>
    </row>
    <row r="6317">
      <c r="A6317" t="s">
        <v>167</v>
      </c>
      <c r="B6317" t="s">
        <v>264</v>
      </c>
      <c r="C6317" s="35" t="s">
        <v>266</v>
      </c>
      <c r="D6317" t="s">
        <v>530</v>
      </c>
      <c r="E6317" t="s">
        <v>548</v>
      </c>
      <c r="F6317" s="176" t="n">
        <v>2026</v>
      </c>
      <c r="G6317" s="177" t="n">
        <v>65</v>
      </c>
      <c r="H6317" s="178" t="n">
        <v>21515.2805957822</v>
      </c>
      <c r="I6317" s="179" t="n">
        <v>2169761.62138445</v>
      </c>
      <c r="J6317" s="180" t="str">
        <f>IF(I6317&gt;0,H6317/I6317,0)</f>
      </c>
      <c r="K6317" s="181" t="str">
        <f>1-EXP(-J6317)</f>
      </c>
      <c r="L6317" s="182" t="str">
        <f>IF(G6317=30,1,M6316)</f>
      </c>
      <c r="M6317" s="183" t="str">
        <f>L6317*(1-K6317)</f>
      </c>
    </row>
    <row r="6318">
      <c r="A6318" t="s">
        <v>167</v>
      </c>
      <c r="B6318" t="s">
        <v>264</v>
      </c>
      <c r="C6318" s="35" t="s">
        <v>266</v>
      </c>
      <c r="D6318" t="s">
        <v>530</v>
      </c>
      <c r="E6318" t="s">
        <v>548</v>
      </c>
      <c r="F6318" s="176" t="n">
        <v>2026</v>
      </c>
      <c r="G6318" s="177" t="n">
        <v>66</v>
      </c>
      <c r="H6318" s="178" t="n">
        <v>21902.2919964004</v>
      </c>
      <c r="I6318" s="179" t="n">
        <v>2039116.6076838</v>
      </c>
      <c r="J6318" s="180" t="str">
        <f>IF(I6318&gt;0,H6318/I6318,0)</f>
      </c>
      <c r="K6318" s="181" t="str">
        <f>1-EXP(-J6318)</f>
      </c>
      <c r="L6318" s="182" t="str">
        <f>IF(G6318=30,1,M6317)</f>
      </c>
      <c r="M6318" s="183" t="str">
        <f>L6318*(1-K6318)</f>
      </c>
    </row>
    <row r="6319">
      <c r="A6319" t="s">
        <v>167</v>
      </c>
      <c r="B6319" t="s">
        <v>264</v>
      </c>
      <c r="C6319" s="35" t="s">
        <v>266</v>
      </c>
      <c r="D6319" t="s">
        <v>530</v>
      </c>
      <c r="E6319" t="s">
        <v>548</v>
      </c>
      <c r="F6319" s="176" t="n">
        <v>2026</v>
      </c>
      <c r="G6319" s="177" t="n">
        <v>67</v>
      </c>
      <c r="H6319" s="178" t="n">
        <v>22557.4571089619</v>
      </c>
      <c r="I6319" s="179" t="n">
        <v>1903872.08389444</v>
      </c>
      <c r="J6319" s="180" t="str">
        <f>IF(I6319&gt;0,H6319/I6319,0)</f>
      </c>
      <c r="K6319" s="181" t="str">
        <f>1-EXP(-J6319)</f>
      </c>
      <c r="L6319" s="182" t="str">
        <f>IF(G6319=30,1,M6318)</f>
      </c>
      <c r="M6319" s="183" t="str">
        <f>L6319*(1-K6319)</f>
      </c>
    </row>
    <row r="6320">
      <c r="A6320" t="s">
        <v>167</v>
      </c>
      <c r="B6320" t="s">
        <v>264</v>
      </c>
      <c r="C6320" s="35" t="s">
        <v>266</v>
      </c>
      <c r="D6320" t="s">
        <v>530</v>
      </c>
      <c r="E6320" t="s">
        <v>548</v>
      </c>
      <c r="F6320" s="176" t="n">
        <v>2026</v>
      </c>
      <c r="G6320" s="177" t="n">
        <v>68</v>
      </c>
      <c r="H6320" s="178" t="n">
        <v>20859.2934356735</v>
      </c>
      <c r="I6320" s="179" t="n">
        <v>1772127.34596222</v>
      </c>
      <c r="J6320" s="180" t="str">
        <f>IF(I6320&gt;0,H6320/I6320,0)</f>
      </c>
      <c r="K6320" s="181" t="str">
        <f>1-EXP(-J6320)</f>
      </c>
      <c r="L6320" s="182" t="str">
        <f>IF(G6320=30,1,M6319)</f>
      </c>
      <c r="M6320" s="183" t="str">
        <f>L6320*(1-K6320)</f>
      </c>
    </row>
    <row r="6321">
      <c r="A6321" t="s">
        <v>167</v>
      </c>
      <c r="B6321" t="s">
        <v>264</v>
      </c>
      <c r="C6321" s="35" t="s">
        <v>266</v>
      </c>
      <c r="D6321" t="s">
        <v>530</v>
      </c>
      <c r="E6321" t="s">
        <v>548</v>
      </c>
      <c r="F6321" s="176" t="n">
        <v>2026</v>
      </c>
      <c r="G6321" s="177" t="n">
        <v>69</v>
      </c>
      <c r="H6321" s="178" t="n">
        <v>20071.2710568551</v>
      </c>
      <c r="I6321" s="179" t="n">
        <v>1647966.36149799</v>
      </c>
      <c r="J6321" s="180" t="str">
        <f>IF(I6321&gt;0,H6321/I6321,0)</f>
      </c>
      <c r="K6321" s="181" t="str">
        <f>1-EXP(-J6321)</f>
      </c>
      <c r="L6321" s="182" t="str">
        <f>IF(G6321=30,1,M6320)</f>
      </c>
      <c r="M6321" s="183" t="str">
        <f>L6321*(1-K6321)</f>
      </c>
    </row>
    <row r="6322">
      <c r="A6322" t="s">
        <v>167</v>
      </c>
      <c r="B6322" t="s">
        <v>264</v>
      </c>
      <c r="C6322" s="35" t="s">
        <v>266</v>
      </c>
      <c r="D6322" t="s">
        <v>530</v>
      </c>
      <c r="E6322" t="s">
        <v>548</v>
      </c>
      <c r="F6322" s="176" t="n">
        <v>2027</v>
      </c>
      <c r="G6322" s="177" t="n">
        <v>30</v>
      </c>
      <c r="H6322" s="178" t="n">
        <v>896.00289585621</v>
      </c>
      <c r="I6322" s="179" t="n">
        <v>4437780.18022052</v>
      </c>
      <c r="J6322" s="180" t="str">
        <f>IF(I6322&gt;0,H6322/I6322,0)</f>
      </c>
      <c r="K6322" s="181" t="str">
        <f>1-EXP(-J6322)</f>
      </c>
      <c r="L6322" s="182" t="str">
        <f>IF(G6322=30,1,M6321)</f>
      </c>
      <c r="M6322" s="183" t="str">
        <f>L6322*(1-K6322)</f>
      </c>
    </row>
    <row r="6323">
      <c r="A6323" t="s">
        <v>167</v>
      </c>
      <c r="B6323" t="s">
        <v>264</v>
      </c>
      <c r="C6323" s="35" t="s">
        <v>266</v>
      </c>
      <c r="D6323" t="s">
        <v>530</v>
      </c>
      <c r="E6323" t="s">
        <v>548</v>
      </c>
      <c r="F6323" s="176" t="n">
        <v>2027</v>
      </c>
      <c r="G6323" s="177" t="n">
        <v>31</v>
      </c>
      <c r="H6323" s="178" t="n">
        <v>1266.29445505683</v>
      </c>
      <c r="I6323" s="179" t="n">
        <v>4376388.10911271</v>
      </c>
      <c r="J6323" s="180" t="str">
        <f>IF(I6323&gt;0,H6323/I6323,0)</f>
      </c>
      <c r="K6323" s="181" t="str">
        <f>1-EXP(-J6323)</f>
      </c>
      <c r="L6323" s="182" t="str">
        <f>IF(G6323=30,1,M6322)</f>
      </c>
      <c r="M6323" s="183" t="str">
        <f>L6323*(1-K6323)</f>
      </c>
    </row>
    <row r="6324">
      <c r="A6324" t="s">
        <v>167</v>
      </c>
      <c r="B6324" t="s">
        <v>264</v>
      </c>
      <c r="C6324" s="35" t="s">
        <v>266</v>
      </c>
      <c r="D6324" t="s">
        <v>530</v>
      </c>
      <c r="E6324" t="s">
        <v>548</v>
      </c>
      <c r="F6324" s="176" t="n">
        <v>2027</v>
      </c>
      <c r="G6324" s="177" t="n">
        <v>32</v>
      </c>
      <c r="H6324" s="178" t="n">
        <v>1278.5224139228</v>
      </c>
      <c r="I6324" s="179" t="n">
        <v>4313237.14797816</v>
      </c>
      <c r="J6324" s="180" t="str">
        <f>IF(I6324&gt;0,H6324/I6324,0)</f>
      </c>
      <c r="K6324" s="181" t="str">
        <f>1-EXP(-J6324)</f>
      </c>
      <c r="L6324" s="182" t="str">
        <f>IF(G6324=30,1,M6323)</f>
      </c>
      <c r="M6324" s="183" t="str">
        <f>L6324*(1-K6324)</f>
      </c>
    </row>
    <row r="6325">
      <c r="A6325" t="s">
        <v>167</v>
      </c>
      <c r="B6325" t="s">
        <v>264</v>
      </c>
      <c r="C6325" s="35" t="s">
        <v>266</v>
      </c>
      <c r="D6325" t="s">
        <v>530</v>
      </c>
      <c r="E6325" t="s">
        <v>548</v>
      </c>
      <c r="F6325" s="176" t="n">
        <v>2027</v>
      </c>
      <c r="G6325" s="177" t="n">
        <v>33</v>
      </c>
      <c r="H6325" s="178" t="n">
        <v>1322.14228368039</v>
      </c>
      <c r="I6325" s="179" t="n">
        <v>4259923.87471813</v>
      </c>
      <c r="J6325" s="180" t="str">
        <f>IF(I6325&gt;0,H6325/I6325,0)</f>
      </c>
      <c r="K6325" s="181" t="str">
        <f>1-EXP(-J6325)</f>
      </c>
      <c r="L6325" s="182" t="str">
        <f>IF(G6325=30,1,M6324)</f>
      </c>
      <c r="M6325" s="183" t="str">
        <f>L6325*(1-K6325)</f>
      </c>
    </row>
    <row r="6326">
      <c r="A6326" t="s">
        <v>167</v>
      </c>
      <c r="B6326" t="s">
        <v>264</v>
      </c>
      <c r="C6326" s="35" t="s">
        <v>266</v>
      </c>
      <c r="D6326" t="s">
        <v>530</v>
      </c>
      <c r="E6326" t="s">
        <v>548</v>
      </c>
      <c r="F6326" s="176" t="n">
        <v>2027</v>
      </c>
      <c r="G6326" s="177" t="n">
        <v>34</v>
      </c>
      <c r="H6326" s="178" t="n">
        <v>1387.36890881675</v>
      </c>
      <c r="I6326" s="179" t="n">
        <v>4209407.69932836</v>
      </c>
      <c r="J6326" s="180" t="str">
        <f>IF(I6326&gt;0,H6326/I6326,0)</f>
      </c>
      <c r="K6326" s="181" t="str">
        <f>1-EXP(-J6326)</f>
      </c>
      <c r="L6326" s="182" t="str">
        <f>IF(G6326=30,1,M6325)</f>
      </c>
      <c r="M6326" s="183" t="str">
        <f>L6326*(1-K6326)</f>
      </c>
    </row>
    <row r="6327">
      <c r="A6327" t="s">
        <v>167</v>
      </c>
      <c r="B6327" t="s">
        <v>264</v>
      </c>
      <c r="C6327" s="35" t="s">
        <v>266</v>
      </c>
      <c r="D6327" t="s">
        <v>530</v>
      </c>
      <c r="E6327" t="s">
        <v>548</v>
      </c>
      <c r="F6327" s="176" t="n">
        <v>2027</v>
      </c>
      <c r="G6327" s="177" t="n">
        <v>35</v>
      </c>
      <c r="H6327" s="178" t="n">
        <v>1487.15836182352</v>
      </c>
      <c r="I6327" s="179" t="n">
        <v>4194274.8406043</v>
      </c>
      <c r="J6327" s="180" t="str">
        <f>IF(I6327&gt;0,H6327/I6327,0)</f>
      </c>
      <c r="K6327" s="181" t="str">
        <f>1-EXP(-J6327)</f>
      </c>
      <c r="L6327" s="182" t="str">
        <f>IF(G6327=30,1,M6326)</f>
      </c>
      <c r="M6327" s="183" t="str">
        <f>L6327*(1-K6327)</f>
      </c>
    </row>
    <row r="6328">
      <c r="A6328" t="s">
        <v>167</v>
      </c>
      <c r="B6328" t="s">
        <v>264</v>
      </c>
      <c r="C6328" s="35" t="s">
        <v>266</v>
      </c>
      <c r="D6328" t="s">
        <v>530</v>
      </c>
      <c r="E6328" t="s">
        <v>548</v>
      </c>
      <c r="F6328" s="176" t="n">
        <v>2027</v>
      </c>
      <c r="G6328" s="177" t="n">
        <v>36</v>
      </c>
      <c r="H6328" s="178" t="n">
        <v>1994.09039499946</v>
      </c>
      <c r="I6328" s="179" t="n">
        <v>4173576.47384678</v>
      </c>
      <c r="J6328" s="180" t="str">
        <f>IF(I6328&gt;0,H6328/I6328,0)</f>
      </c>
      <c r="K6328" s="181" t="str">
        <f>1-EXP(-J6328)</f>
      </c>
      <c r="L6328" s="182" t="str">
        <f>IF(G6328=30,1,M6327)</f>
      </c>
      <c r="M6328" s="183" t="str">
        <f>L6328*(1-K6328)</f>
      </c>
    </row>
    <row r="6329">
      <c r="A6329" t="s">
        <v>167</v>
      </c>
      <c r="B6329" t="s">
        <v>264</v>
      </c>
      <c r="C6329" s="35" t="s">
        <v>266</v>
      </c>
      <c r="D6329" t="s">
        <v>530</v>
      </c>
      <c r="E6329" t="s">
        <v>548</v>
      </c>
      <c r="F6329" s="176" t="n">
        <v>2027</v>
      </c>
      <c r="G6329" s="177" t="n">
        <v>37</v>
      </c>
      <c r="H6329" s="178" t="n">
        <v>2168.25972399435</v>
      </c>
      <c r="I6329" s="179" t="n">
        <v>4156600.0106353</v>
      </c>
      <c r="J6329" s="180" t="str">
        <f>IF(I6329&gt;0,H6329/I6329,0)</f>
      </c>
      <c r="K6329" s="181" t="str">
        <f>1-EXP(-J6329)</f>
      </c>
      <c r="L6329" s="182" t="str">
        <f>IF(G6329=30,1,M6328)</f>
      </c>
      <c r="M6329" s="183" t="str">
        <f>L6329*(1-K6329)</f>
      </c>
    </row>
    <row r="6330">
      <c r="A6330" t="s">
        <v>167</v>
      </c>
      <c r="B6330" t="s">
        <v>264</v>
      </c>
      <c r="C6330" s="35" t="s">
        <v>266</v>
      </c>
      <c r="D6330" t="s">
        <v>530</v>
      </c>
      <c r="E6330" t="s">
        <v>548</v>
      </c>
      <c r="F6330" s="176" t="n">
        <v>2027</v>
      </c>
      <c r="G6330" s="177" t="n">
        <v>38</v>
      </c>
      <c r="H6330" s="178" t="n">
        <v>2397.2675829062</v>
      </c>
      <c r="I6330" s="179" t="n">
        <v>4163005.38048238</v>
      </c>
      <c r="J6330" s="180" t="str">
        <f>IF(I6330&gt;0,H6330/I6330,0)</f>
      </c>
      <c r="K6330" s="181" t="str">
        <f>1-EXP(-J6330)</f>
      </c>
      <c r="L6330" s="182" t="str">
        <f>IF(G6330=30,1,M6329)</f>
      </c>
      <c r="M6330" s="183" t="str">
        <f>L6330*(1-K6330)</f>
      </c>
    </row>
    <row r="6331">
      <c r="A6331" t="s">
        <v>167</v>
      </c>
      <c r="B6331" t="s">
        <v>264</v>
      </c>
      <c r="C6331" s="35" t="s">
        <v>266</v>
      </c>
      <c r="D6331" t="s">
        <v>530</v>
      </c>
      <c r="E6331" t="s">
        <v>548</v>
      </c>
      <c r="F6331" s="176" t="n">
        <v>2027</v>
      </c>
      <c r="G6331" s="177" t="n">
        <v>39</v>
      </c>
      <c r="H6331" s="178" t="n">
        <v>2610.94536663398</v>
      </c>
      <c r="I6331" s="179" t="n">
        <v>4123695.37631508</v>
      </c>
      <c r="J6331" s="180" t="str">
        <f>IF(I6331&gt;0,H6331/I6331,0)</f>
      </c>
      <c r="K6331" s="181" t="str">
        <f>1-EXP(-J6331)</f>
      </c>
      <c r="L6331" s="182" t="str">
        <f>IF(G6331=30,1,M6330)</f>
      </c>
      <c r="M6331" s="183" t="str">
        <f>L6331*(1-K6331)</f>
      </c>
    </row>
    <row r="6332">
      <c r="A6332" t="s">
        <v>167</v>
      </c>
      <c r="B6332" t="s">
        <v>264</v>
      </c>
      <c r="C6332" s="35" t="s">
        <v>266</v>
      </c>
      <c r="D6332" t="s">
        <v>530</v>
      </c>
      <c r="E6332" t="s">
        <v>548</v>
      </c>
      <c r="F6332" s="176" t="n">
        <v>2027</v>
      </c>
      <c r="G6332" s="177" t="n">
        <v>40</v>
      </c>
      <c r="H6332" s="178" t="n">
        <v>2883.12140358151</v>
      </c>
      <c r="I6332" s="179" t="n">
        <v>4075849.00580133</v>
      </c>
      <c r="J6332" s="180" t="str">
        <f>IF(I6332&gt;0,H6332/I6332,0)</f>
      </c>
      <c r="K6332" s="181" t="str">
        <f>1-EXP(-J6332)</f>
      </c>
      <c r="L6332" s="182" t="str">
        <f>IF(G6332=30,1,M6331)</f>
      </c>
      <c r="M6332" s="183" t="str">
        <f>L6332*(1-K6332)</f>
      </c>
    </row>
    <row r="6333">
      <c r="A6333" t="s">
        <v>167</v>
      </c>
      <c r="B6333" t="s">
        <v>264</v>
      </c>
      <c r="C6333" s="35" t="s">
        <v>266</v>
      </c>
      <c r="D6333" t="s">
        <v>530</v>
      </c>
      <c r="E6333" t="s">
        <v>548</v>
      </c>
      <c r="F6333" s="176" t="n">
        <v>2027</v>
      </c>
      <c r="G6333" s="177" t="n">
        <v>41</v>
      </c>
      <c r="H6333" s="178" t="n">
        <v>3898.33601948966</v>
      </c>
      <c r="I6333" s="179" t="n">
        <v>4090508.76281487</v>
      </c>
      <c r="J6333" s="180" t="str">
        <f>IF(I6333&gt;0,H6333/I6333,0)</f>
      </c>
      <c r="K6333" s="181" t="str">
        <f>1-EXP(-J6333)</f>
      </c>
      <c r="L6333" s="182" t="str">
        <f>IF(G6333=30,1,M6332)</f>
      </c>
      <c r="M6333" s="183" t="str">
        <f>L6333*(1-K6333)</f>
      </c>
    </row>
    <row r="6334">
      <c r="A6334" t="s">
        <v>167</v>
      </c>
      <c r="B6334" t="s">
        <v>264</v>
      </c>
      <c r="C6334" s="35" t="s">
        <v>266</v>
      </c>
      <c r="D6334" t="s">
        <v>530</v>
      </c>
      <c r="E6334" t="s">
        <v>548</v>
      </c>
      <c r="F6334" s="176" t="n">
        <v>2027</v>
      </c>
      <c r="G6334" s="177" t="n">
        <v>42</v>
      </c>
      <c r="H6334" s="178" t="n">
        <v>4449.00085227901</v>
      </c>
      <c r="I6334" s="179" t="n">
        <v>4162744.74272361</v>
      </c>
      <c r="J6334" s="180" t="str">
        <f>IF(I6334&gt;0,H6334/I6334,0)</f>
      </c>
      <c r="K6334" s="181" t="str">
        <f>1-EXP(-J6334)</f>
      </c>
      <c r="L6334" s="182" t="str">
        <f>IF(G6334=30,1,M6333)</f>
      </c>
      <c r="M6334" s="183" t="str">
        <f>L6334*(1-K6334)</f>
      </c>
    </row>
    <row r="6335">
      <c r="A6335" t="s">
        <v>167</v>
      </c>
      <c r="B6335" t="s">
        <v>264</v>
      </c>
      <c r="C6335" s="35" t="s">
        <v>266</v>
      </c>
      <c r="D6335" t="s">
        <v>530</v>
      </c>
      <c r="E6335" t="s">
        <v>548</v>
      </c>
      <c r="F6335" s="176" t="n">
        <v>2027</v>
      </c>
      <c r="G6335" s="177" t="n">
        <v>43</v>
      </c>
      <c r="H6335" s="178" t="n">
        <v>5082.12328992681</v>
      </c>
      <c r="I6335" s="179" t="n">
        <v>4193285.6467963</v>
      </c>
      <c r="J6335" s="180" t="str">
        <f>IF(I6335&gt;0,H6335/I6335,0)</f>
      </c>
      <c r="K6335" s="181" t="str">
        <f>1-EXP(-J6335)</f>
      </c>
      <c r="L6335" s="182" t="str">
        <f>IF(G6335=30,1,M6334)</f>
      </c>
      <c r="M6335" s="183" t="str">
        <f>L6335*(1-K6335)</f>
      </c>
    </row>
    <row r="6336">
      <c r="A6336" t="s">
        <v>167</v>
      </c>
      <c r="B6336" t="s">
        <v>264</v>
      </c>
      <c r="C6336" s="35" t="s">
        <v>266</v>
      </c>
      <c r="D6336" t="s">
        <v>530</v>
      </c>
      <c r="E6336" t="s">
        <v>548</v>
      </c>
      <c r="F6336" s="176" t="n">
        <v>2027</v>
      </c>
      <c r="G6336" s="177" t="n">
        <v>44</v>
      </c>
      <c r="H6336" s="178" t="n">
        <v>5204.0880627383</v>
      </c>
      <c r="I6336" s="179" t="n">
        <v>4163826.07338868</v>
      </c>
      <c r="J6336" s="180" t="str">
        <f>IF(I6336&gt;0,H6336/I6336,0)</f>
      </c>
      <c r="K6336" s="181" t="str">
        <f>1-EXP(-J6336)</f>
      </c>
      <c r="L6336" s="182" t="str">
        <f>IF(G6336=30,1,M6335)</f>
      </c>
      <c r="M6336" s="183" t="str">
        <f>L6336*(1-K6336)</f>
      </c>
    </row>
    <row r="6337">
      <c r="A6337" t="s">
        <v>167</v>
      </c>
      <c r="B6337" t="s">
        <v>264</v>
      </c>
      <c r="C6337" s="35" t="s">
        <v>266</v>
      </c>
      <c r="D6337" t="s">
        <v>530</v>
      </c>
      <c r="E6337" t="s">
        <v>548</v>
      </c>
      <c r="F6337" s="176" t="n">
        <v>2027</v>
      </c>
      <c r="G6337" s="177" t="n">
        <v>45</v>
      </c>
      <c r="H6337" s="178" t="n">
        <v>5444.00797254698</v>
      </c>
      <c r="I6337" s="179" t="n">
        <v>4109938.12080438</v>
      </c>
      <c r="J6337" s="180" t="str">
        <f>IF(I6337&gt;0,H6337/I6337,0)</f>
      </c>
      <c r="K6337" s="181" t="str">
        <f>1-EXP(-J6337)</f>
      </c>
      <c r="L6337" s="182" t="str">
        <f>IF(G6337=30,1,M6336)</f>
      </c>
      <c r="M6337" s="183" t="str">
        <f>L6337*(1-K6337)</f>
      </c>
    </row>
    <row r="6338">
      <c r="A6338" t="s">
        <v>167</v>
      </c>
      <c r="B6338" t="s">
        <v>264</v>
      </c>
      <c r="C6338" s="35" t="s">
        <v>266</v>
      </c>
      <c r="D6338" t="s">
        <v>530</v>
      </c>
      <c r="E6338" t="s">
        <v>548</v>
      </c>
      <c r="F6338" s="176" t="n">
        <v>2027</v>
      </c>
      <c r="G6338" s="177" t="n">
        <v>46</v>
      </c>
      <c r="H6338" s="178" t="n">
        <v>6514.2378022476</v>
      </c>
      <c r="I6338" s="179" t="n">
        <v>4048706.59756405</v>
      </c>
      <c r="J6338" s="180" t="str">
        <f>IF(I6338&gt;0,H6338/I6338,0)</f>
      </c>
      <c r="K6338" s="181" t="str">
        <f>1-EXP(-J6338)</f>
      </c>
      <c r="L6338" s="182" t="str">
        <f>IF(G6338=30,1,M6337)</f>
      </c>
      <c r="M6338" s="183" t="str">
        <f>L6338*(1-K6338)</f>
      </c>
    </row>
    <row r="6339">
      <c r="A6339" t="s">
        <v>167</v>
      </c>
      <c r="B6339" t="s">
        <v>264</v>
      </c>
      <c r="C6339" s="35" t="s">
        <v>266</v>
      </c>
      <c r="D6339" t="s">
        <v>530</v>
      </c>
      <c r="E6339" t="s">
        <v>548</v>
      </c>
      <c r="F6339" s="176" t="n">
        <v>2027</v>
      </c>
      <c r="G6339" s="177" t="n">
        <v>47</v>
      </c>
      <c r="H6339" s="178" t="n">
        <v>6815.53047387022</v>
      </c>
      <c r="I6339" s="179" t="n">
        <v>3993024.45150318</v>
      </c>
      <c r="J6339" s="180" t="str">
        <f>IF(I6339&gt;0,H6339/I6339,0)</f>
      </c>
      <c r="K6339" s="181" t="str">
        <f>1-EXP(-J6339)</f>
      </c>
      <c r="L6339" s="182" t="str">
        <f>IF(G6339=30,1,M6338)</f>
      </c>
      <c r="M6339" s="183" t="str">
        <f>L6339*(1-K6339)</f>
      </c>
    </row>
    <row r="6340">
      <c r="A6340" t="s">
        <v>167</v>
      </c>
      <c r="B6340" t="s">
        <v>264</v>
      </c>
      <c r="C6340" s="35" t="s">
        <v>266</v>
      </c>
      <c r="D6340" t="s">
        <v>530</v>
      </c>
      <c r="E6340" t="s">
        <v>548</v>
      </c>
      <c r="F6340" s="176" t="n">
        <v>2027</v>
      </c>
      <c r="G6340" s="177" t="n">
        <v>48</v>
      </c>
      <c r="H6340" s="178" t="n">
        <v>7198.91812344485</v>
      </c>
      <c r="I6340" s="179" t="n">
        <v>3923865.33385081</v>
      </c>
      <c r="J6340" s="180" t="str">
        <f>IF(I6340&gt;0,H6340/I6340,0)</f>
      </c>
      <c r="K6340" s="181" t="str">
        <f>1-EXP(-J6340)</f>
      </c>
      <c r="L6340" s="182" t="str">
        <f>IF(G6340=30,1,M6339)</f>
      </c>
      <c r="M6340" s="183" t="str">
        <f>L6340*(1-K6340)</f>
      </c>
    </row>
    <row r="6341">
      <c r="A6341" t="s">
        <v>167</v>
      </c>
      <c r="B6341" t="s">
        <v>264</v>
      </c>
      <c r="C6341" s="35" t="s">
        <v>266</v>
      </c>
      <c r="D6341" t="s">
        <v>530</v>
      </c>
      <c r="E6341" t="s">
        <v>548</v>
      </c>
      <c r="F6341" s="176" t="n">
        <v>2027</v>
      </c>
      <c r="G6341" s="177" t="n">
        <v>49</v>
      </c>
      <c r="H6341" s="178" t="n">
        <v>7408.78749594398</v>
      </c>
      <c r="I6341" s="179" t="n">
        <v>3830179.60517425</v>
      </c>
      <c r="J6341" s="180" t="str">
        <f>IF(I6341&gt;0,H6341/I6341,0)</f>
      </c>
      <c r="K6341" s="181" t="str">
        <f>1-EXP(-J6341)</f>
      </c>
      <c r="L6341" s="182" t="str">
        <f>IF(G6341=30,1,M6340)</f>
      </c>
      <c r="M6341" s="183" t="str">
        <f>L6341*(1-K6341)</f>
      </c>
    </row>
    <row r="6342">
      <c r="A6342" t="s">
        <v>167</v>
      </c>
      <c r="B6342" t="s">
        <v>264</v>
      </c>
      <c r="C6342" s="35" t="s">
        <v>266</v>
      </c>
      <c r="D6342" t="s">
        <v>530</v>
      </c>
      <c r="E6342" t="s">
        <v>548</v>
      </c>
      <c r="F6342" s="176" t="n">
        <v>2027</v>
      </c>
      <c r="G6342" s="177" t="n">
        <v>50</v>
      </c>
      <c r="H6342" s="178" t="n">
        <v>7665.1228095641</v>
      </c>
      <c r="I6342" s="179" t="n">
        <v>3740791.44570232</v>
      </c>
      <c r="J6342" s="180" t="str">
        <f>IF(I6342&gt;0,H6342/I6342,0)</f>
      </c>
      <c r="K6342" s="181" t="str">
        <f>1-EXP(-J6342)</f>
      </c>
      <c r="L6342" s="182" t="str">
        <f>IF(G6342=30,1,M6341)</f>
      </c>
      <c r="M6342" s="183" t="str">
        <f>L6342*(1-K6342)</f>
      </c>
    </row>
    <row r="6343">
      <c r="A6343" t="s">
        <v>167</v>
      </c>
      <c r="B6343" t="s">
        <v>264</v>
      </c>
      <c r="C6343" s="35" t="s">
        <v>266</v>
      </c>
      <c r="D6343" t="s">
        <v>530</v>
      </c>
      <c r="E6343" t="s">
        <v>548</v>
      </c>
      <c r="F6343" s="176" t="n">
        <v>2027</v>
      </c>
      <c r="G6343" s="177" t="n">
        <v>51</v>
      </c>
      <c r="H6343" s="178" t="n">
        <v>8589.98192004709</v>
      </c>
      <c r="I6343" s="179" t="n">
        <v>3667121.46174062</v>
      </c>
      <c r="J6343" s="180" t="str">
        <f>IF(I6343&gt;0,H6343/I6343,0)</f>
      </c>
      <c r="K6343" s="181" t="str">
        <f>1-EXP(-J6343)</f>
      </c>
      <c r="L6343" s="182" t="str">
        <f>IF(G6343=30,1,M6342)</f>
      </c>
      <c r="M6343" s="183" t="str">
        <f>L6343*(1-K6343)</f>
      </c>
    </row>
    <row r="6344">
      <c r="A6344" t="s">
        <v>167</v>
      </c>
      <c r="B6344" t="s">
        <v>264</v>
      </c>
      <c r="C6344" s="35" t="s">
        <v>266</v>
      </c>
      <c r="D6344" t="s">
        <v>530</v>
      </c>
      <c r="E6344" t="s">
        <v>548</v>
      </c>
      <c r="F6344" s="176" t="n">
        <v>2027</v>
      </c>
      <c r="G6344" s="177" t="n">
        <v>52</v>
      </c>
      <c r="H6344" s="178" t="n">
        <v>9034.49354407791</v>
      </c>
      <c r="I6344" s="179" t="n">
        <v>3580887.1257209</v>
      </c>
      <c r="J6344" s="180" t="str">
        <f>IF(I6344&gt;0,H6344/I6344,0)</f>
      </c>
      <c r="K6344" s="181" t="str">
        <f>1-EXP(-J6344)</f>
      </c>
      <c r="L6344" s="182" t="str">
        <f>IF(G6344=30,1,M6343)</f>
      </c>
      <c r="M6344" s="183" t="str">
        <f>L6344*(1-K6344)</f>
      </c>
    </row>
    <row r="6345">
      <c r="A6345" t="s">
        <v>167</v>
      </c>
      <c r="B6345" t="s">
        <v>264</v>
      </c>
      <c r="C6345" s="35" t="s">
        <v>266</v>
      </c>
      <c r="D6345" t="s">
        <v>530</v>
      </c>
      <c r="E6345" t="s">
        <v>548</v>
      </c>
      <c r="F6345" s="176" t="n">
        <v>2027</v>
      </c>
      <c r="G6345" s="177" t="n">
        <v>53</v>
      </c>
      <c r="H6345" s="178" t="n">
        <v>9625.62623764868</v>
      </c>
      <c r="I6345" s="179" t="n">
        <v>3510508.76677728</v>
      </c>
      <c r="J6345" s="180" t="str">
        <f>IF(I6345&gt;0,H6345/I6345,0)</f>
      </c>
      <c r="K6345" s="181" t="str">
        <f>1-EXP(-J6345)</f>
      </c>
      <c r="L6345" s="182" t="str">
        <f>IF(G6345=30,1,M6344)</f>
      </c>
      <c r="M6345" s="183" t="str">
        <f>L6345*(1-K6345)</f>
      </c>
    </row>
    <row r="6346">
      <c r="A6346" t="s">
        <v>167</v>
      </c>
      <c r="B6346" t="s">
        <v>264</v>
      </c>
      <c r="C6346" s="35" t="s">
        <v>266</v>
      </c>
      <c r="D6346" t="s">
        <v>530</v>
      </c>
      <c r="E6346" t="s">
        <v>548</v>
      </c>
      <c r="F6346" s="176" t="n">
        <v>2027</v>
      </c>
      <c r="G6346" s="177" t="n">
        <v>54</v>
      </c>
      <c r="H6346" s="178" t="n">
        <v>10563.7150332413</v>
      </c>
      <c r="I6346" s="179" t="n">
        <v>3440900.75831813</v>
      </c>
      <c r="J6346" s="180" t="str">
        <f>IF(I6346&gt;0,H6346/I6346,0)</f>
      </c>
      <c r="K6346" s="181" t="str">
        <f>1-EXP(-J6346)</f>
      </c>
      <c r="L6346" s="182" t="str">
        <f>IF(G6346=30,1,M6345)</f>
      </c>
      <c r="M6346" s="183" t="str">
        <f>L6346*(1-K6346)</f>
      </c>
    </row>
    <row r="6347">
      <c r="A6347" t="s">
        <v>167</v>
      </c>
      <c r="B6347" t="s">
        <v>264</v>
      </c>
      <c r="C6347" s="35" t="s">
        <v>266</v>
      </c>
      <c r="D6347" t="s">
        <v>530</v>
      </c>
      <c r="E6347" t="s">
        <v>548</v>
      </c>
      <c r="F6347" s="176" t="n">
        <v>2027</v>
      </c>
      <c r="G6347" s="177" t="n">
        <v>55</v>
      </c>
      <c r="H6347" s="178" t="n">
        <v>11416.3140769985</v>
      </c>
      <c r="I6347" s="179" t="n">
        <v>3349366.00812565</v>
      </c>
      <c r="J6347" s="180" t="str">
        <f>IF(I6347&gt;0,H6347/I6347,0)</f>
      </c>
      <c r="K6347" s="181" t="str">
        <f>1-EXP(-J6347)</f>
      </c>
      <c r="L6347" s="182" t="str">
        <f>IF(G6347=30,1,M6346)</f>
      </c>
      <c r="M6347" s="183" t="str">
        <f>L6347*(1-K6347)</f>
      </c>
    </row>
    <row r="6348">
      <c r="A6348" t="s">
        <v>167</v>
      </c>
      <c r="B6348" t="s">
        <v>264</v>
      </c>
      <c r="C6348" s="35" t="s">
        <v>266</v>
      </c>
      <c r="D6348" t="s">
        <v>530</v>
      </c>
      <c r="E6348" t="s">
        <v>548</v>
      </c>
      <c r="F6348" s="176" t="n">
        <v>2027</v>
      </c>
      <c r="G6348" s="177" t="n">
        <v>56</v>
      </c>
      <c r="H6348" s="178" t="n">
        <v>12448.4682189904</v>
      </c>
      <c r="I6348" s="179" t="n">
        <v>3268377.94276865</v>
      </c>
      <c r="J6348" s="180" t="str">
        <f>IF(I6348&gt;0,H6348/I6348,0)</f>
      </c>
      <c r="K6348" s="181" t="str">
        <f>1-EXP(-J6348)</f>
      </c>
      <c r="L6348" s="182" t="str">
        <f>IF(G6348=30,1,M6347)</f>
      </c>
      <c r="M6348" s="183" t="str">
        <f>L6348*(1-K6348)</f>
      </c>
    </row>
    <row r="6349">
      <c r="A6349" t="s">
        <v>167</v>
      </c>
      <c r="B6349" t="s">
        <v>264</v>
      </c>
      <c r="C6349" s="35" t="s">
        <v>266</v>
      </c>
      <c r="D6349" t="s">
        <v>530</v>
      </c>
      <c r="E6349" t="s">
        <v>548</v>
      </c>
      <c r="F6349" s="176" t="n">
        <v>2027</v>
      </c>
      <c r="G6349" s="177" t="n">
        <v>57</v>
      </c>
      <c r="H6349" s="178" t="n">
        <v>13329.8511957595</v>
      </c>
      <c r="I6349" s="179" t="n">
        <v>3185021.05906224</v>
      </c>
      <c r="J6349" s="180" t="str">
        <f>IF(I6349&gt;0,H6349/I6349,0)</f>
      </c>
      <c r="K6349" s="181" t="str">
        <f>1-EXP(-J6349)</f>
      </c>
      <c r="L6349" s="182" t="str">
        <f>IF(G6349=30,1,M6348)</f>
      </c>
      <c r="M6349" s="183" t="str">
        <f>L6349*(1-K6349)</f>
      </c>
    </row>
    <row r="6350">
      <c r="A6350" t="s">
        <v>167</v>
      </c>
      <c r="B6350" t="s">
        <v>264</v>
      </c>
      <c r="C6350" s="35" t="s">
        <v>266</v>
      </c>
      <c r="D6350" t="s">
        <v>530</v>
      </c>
      <c r="E6350" t="s">
        <v>548</v>
      </c>
      <c r="F6350" s="176" t="n">
        <v>2027</v>
      </c>
      <c r="G6350" s="177" t="n">
        <v>58</v>
      </c>
      <c r="H6350" s="178" t="n">
        <v>14236.2763537583</v>
      </c>
      <c r="I6350" s="179" t="n">
        <v>3085582.43104956</v>
      </c>
      <c r="J6350" s="180" t="str">
        <f>IF(I6350&gt;0,H6350/I6350,0)</f>
      </c>
      <c r="K6350" s="181" t="str">
        <f>1-EXP(-J6350)</f>
      </c>
      <c r="L6350" s="182" t="str">
        <f>IF(G6350=30,1,M6349)</f>
      </c>
      <c r="M6350" s="183" t="str">
        <f>L6350*(1-K6350)</f>
      </c>
    </row>
    <row r="6351">
      <c r="A6351" t="s">
        <v>167</v>
      </c>
      <c r="B6351" t="s">
        <v>264</v>
      </c>
      <c r="C6351" s="35" t="s">
        <v>266</v>
      </c>
      <c r="D6351" t="s">
        <v>530</v>
      </c>
      <c r="E6351" t="s">
        <v>548</v>
      </c>
      <c r="F6351" s="176" t="n">
        <v>2027</v>
      </c>
      <c r="G6351" s="177" t="n">
        <v>59</v>
      </c>
      <c r="H6351" s="178" t="n">
        <v>14678.3190623091</v>
      </c>
      <c r="I6351" s="179" t="n">
        <v>2979301.20686525</v>
      </c>
      <c r="J6351" s="180" t="str">
        <f>IF(I6351&gt;0,H6351/I6351,0)</f>
      </c>
      <c r="K6351" s="181" t="str">
        <f>1-EXP(-J6351)</f>
      </c>
      <c r="L6351" s="182" t="str">
        <f>IF(G6351=30,1,M6350)</f>
      </c>
      <c r="M6351" s="183" t="str">
        <f>L6351*(1-K6351)</f>
      </c>
    </row>
    <row r="6352">
      <c r="A6352" t="s">
        <v>167</v>
      </c>
      <c r="B6352" t="s">
        <v>264</v>
      </c>
      <c r="C6352" s="35" t="s">
        <v>266</v>
      </c>
      <c r="D6352" t="s">
        <v>530</v>
      </c>
      <c r="E6352" t="s">
        <v>548</v>
      </c>
      <c r="F6352" s="176" t="n">
        <v>2027</v>
      </c>
      <c r="G6352" s="177" t="n">
        <v>60</v>
      </c>
      <c r="H6352" s="178" t="n">
        <v>15409.1813181888</v>
      </c>
      <c r="I6352" s="179" t="n">
        <v>2875590.43996068</v>
      </c>
      <c r="J6352" s="180" t="str">
        <f>IF(I6352&gt;0,H6352/I6352,0)</f>
      </c>
      <c r="K6352" s="181" t="str">
        <f>1-EXP(-J6352)</f>
      </c>
      <c r="L6352" s="182" t="str">
        <f>IF(G6352=30,1,M6351)</f>
      </c>
      <c r="M6352" s="183" t="str">
        <f>L6352*(1-K6352)</f>
      </c>
    </row>
    <row r="6353">
      <c r="A6353" t="s">
        <v>167</v>
      </c>
      <c r="B6353" t="s">
        <v>264</v>
      </c>
      <c r="C6353" s="35" t="s">
        <v>266</v>
      </c>
      <c r="D6353" t="s">
        <v>530</v>
      </c>
      <c r="E6353" t="s">
        <v>548</v>
      </c>
      <c r="F6353" s="176" t="n">
        <v>2027</v>
      </c>
      <c r="G6353" s="177" t="n">
        <v>61</v>
      </c>
      <c r="H6353" s="178" t="n">
        <v>16824.0460142335</v>
      </c>
      <c r="I6353" s="179" t="n">
        <v>2759160.47489006</v>
      </c>
      <c r="J6353" s="180" t="str">
        <f>IF(I6353&gt;0,H6353/I6353,0)</f>
      </c>
      <c r="K6353" s="181" t="str">
        <f>1-EXP(-J6353)</f>
      </c>
      <c r="L6353" s="182" t="str">
        <f>IF(G6353=30,1,M6352)</f>
      </c>
      <c r="M6353" s="183" t="str">
        <f>L6353*(1-K6353)</f>
      </c>
    </row>
    <row r="6354">
      <c r="A6354" t="s">
        <v>167</v>
      </c>
      <c r="B6354" t="s">
        <v>264</v>
      </c>
      <c r="C6354" s="35" t="s">
        <v>266</v>
      </c>
      <c r="D6354" t="s">
        <v>530</v>
      </c>
      <c r="E6354" t="s">
        <v>548</v>
      </c>
      <c r="F6354" s="176" t="n">
        <v>2027</v>
      </c>
      <c r="G6354" s="177" t="n">
        <v>62</v>
      </c>
      <c r="H6354" s="178" t="n">
        <v>17639.6023621494</v>
      </c>
      <c r="I6354" s="179" t="n">
        <v>2630154.74572891</v>
      </c>
      <c r="J6354" s="180" t="str">
        <f>IF(I6354&gt;0,H6354/I6354,0)</f>
      </c>
      <c r="K6354" s="181" t="str">
        <f>1-EXP(-J6354)</f>
      </c>
      <c r="L6354" s="182" t="str">
        <f>IF(G6354=30,1,M6353)</f>
      </c>
      <c r="M6354" s="183" t="str">
        <f>L6354*(1-K6354)</f>
      </c>
    </row>
    <row r="6355">
      <c r="A6355" t="s">
        <v>167</v>
      </c>
      <c r="B6355" t="s">
        <v>264</v>
      </c>
      <c r="C6355" s="35" t="s">
        <v>266</v>
      </c>
      <c r="D6355" t="s">
        <v>530</v>
      </c>
      <c r="E6355" t="s">
        <v>548</v>
      </c>
      <c r="F6355" s="176" t="n">
        <v>2027</v>
      </c>
      <c r="G6355" s="177" t="n">
        <v>63</v>
      </c>
      <c r="H6355" s="178" t="n">
        <v>18513.4447561393</v>
      </c>
      <c r="I6355" s="179" t="n">
        <v>2502765.42811029</v>
      </c>
      <c r="J6355" s="180" t="str">
        <f>IF(I6355&gt;0,H6355/I6355,0)</f>
      </c>
      <c r="K6355" s="181" t="str">
        <f>1-EXP(-J6355)</f>
      </c>
      <c r="L6355" s="182" t="str">
        <f>IF(G6355=30,1,M6354)</f>
      </c>
      <c r="M6355" s="183" t="str">
        <f>L6355*(1-K6355)</f>
      </c>
    </row>
    <row r="6356">
      <c r="A6356" t="s">
        <v>167</v>
      </c>
      <c r="B6356" t="s">
        <v>264</v>
      </c>
      <c r="C6356" s="35" t="s">
        <v>266</v>
      </c>
      <c r="D6356" t="s">
        <v>530</v>
      </c>
      <c r="E6356" t="s">
        <v>548</v>
      </c>
      <c r="F6356" s="176" t="n">
        <v>2027</v>
      </c>
      <c r="G6356" s="177" t="n">
        <v>64</v>
      </c>
      <c r="H6356" s="178" t="n">
        <v>19572.4052964108</v>
      </c>
      <c r="I6356" s="179" t="n">
        <v>2375845.57552859</v>
      </c>
      <c r="J6356" s="180" t="str">
        <f>IF(I6356&gt;0,H6356/I6356,0)</f>
      </c>
      <c r="K6356" s="181" t="str">
        <f>1-EXP(-J6356)</f>
      </c>
      <c r="L6356" s="182" t="str">
        <f>IF(G6356=30,1,M6355)</f>
      </c>
      <c r="M6356" s="183" t="str">
        <f>L6356*(1-K6356)</f>
      </c>
    </row>
    <row r="6357">
      <c r="A6357" t="s">
        <v>167</v>
      </c>
      <c r="B6357" t="s">
        <v>264</v>
      </c>
      <c r="C6357" s="35" t="s">
        <v>266</v>
      </c>
      <c r="D6357" t="s">
        <v>530</v>
      </c>
      <c r="E6357" t="s">
        <v>548</v>
      </c>
      <c r="F6357" s="176" t="n">
        <v>2027</v>
      </c>
      <c r="G6357" s="177" t="n">
        <v>65</v>
      </c>
      <c r="H6357" s="178" t="n">
        <v>20557.9069724193</v>
      </c>
      <c r="I6357" s="179" t="n">
        <v>2248653.45127791</v>
      </c>
      <c r="J6357" s="180" t="str">
        <f>IF(I6357&gt;0,H6357/I6357,0)</f>
      </c>
      <c r="K6357" s="181" t="str">
        <f>1-EXP(-J6357)</f>
      </c>
      <c r="L6357" s="182" t="str">
        <f>IF(G6357=30,1,M6356)</f>
      </c>
      <c r="M6357" s="183" t="str">
        <f>L6357*(1-K6357)</f>
      </c>
    </row>
    <row r="6358">
      <c r="A6358" t="s">
        <v>167</v>
      </c>
      <c r="B6358" t="s">
        <v>264</v>
      </c>
      <c r="C6358" s="35" t="s">
        <v>266</v>
      </c>
      <c r="D6358" t="s">
        <v>530</v>
      </c>
      <c r="E6358" t="s">
        <v>548</v>
      </c>
      <c r="F6358" s="176" t="n">
        <v>2027</v>
      </c>
      <c r="G6358" s="177" t="n">
        <v>66</v>
      </c>
      <c r="H6358" s="178" t="n">
        <v>20865.5334996721</v>
      </c>
      <c r="I6358" s="179" t="n">
        <v>2120562.97496597</v>
      </c>
      <c r="J6358" s="180" t="str">
        <f>IF(I6358&gt;0,H6358/I6358,0)</f>
      </c>
      <c r="K6358" s="181" t="str">
        <f>1-EXP(-J6358)</f>
      </c>
      <c r="L6358" s="182" t="str">
        <f>IF(G6358=30,1,M6357)</f>
      </c>
      <c r="M6358" s="183" t="str">
        <f>L6358*(1-K6358)</f>
      </c>
    </row>
    <row r="6359">
      <c r="A6359" t="s">
        <v>167</v>
      </c>
      <c r="B6359" t="s">
        <v>264</v>
      </c>
      <c r="C6359" s="35" t="s">
        <v>266</v>
      </c>
      <c r="D6359" t="s">
        <v>530</v>
      </c>
      <c r="E6359" t="s">
        <v>548</v>
      </c>
      <c r="F6359" s="176" t="n">
        <v>2027</v>
      </c>
      <c r="G6359" s="177" t="n">
        <v>67</v>
      </c>
      <c r="H6359" s="178" t="n">
        <v>21376.6917436337</v>
      </c>
      <c r="I6359" s="179" t="n">
        <v>1988217.98363349</v>
      </c>
      <c r="J6359" s="180" t="str">
        <f>IF(I6359&gt;0,H6359/I6359,0)</f>
      </c>
      <c r="K6359" s="181" t="str">
        <f>1-EXP(-J6359)</f>
      </c>
      <c r="L6359" s="182" t="str">
        <f>IF(G6359=30,1,M6358)</f>
      </c>
      <c r="M6359" s="183" t="str">
        <f>L6359*(1-K6359)</f>
      </c>
    </row>
    <row r="6360">
      <c r="A6360" t="s">
        <v>167</v>
      </c>
      <c r="B6360" t="s">
        <v>264</v>
      </c>
      <c r="C6360" s="35" t="s">
        <v>266</v>
      </c>
      <c r="D6360" t="s">
        <v>530</v>
      </c>
      <c r="E6360" t="s">
        <v>548</v>
      </c>
      <c r="F6360" s="176" t="n">
        <v>2027</v>
      </c>
      <c r="G6360" s="177" t="n">
        <v>68</v>
      </c>
      <c r="H6360" s="178" t="n">
        <v>21737.5899213008</v>
      </c>
      <c r="I6360" s="179" t="n">
        <v>1851645.46689971</v>
      </c>
      <c r="J6360" s="180" t="str">
        <f>IF(I6360&gt;0,H6360/I6360,0)</f>
      </c>
      <c r="K6360" s="181" t="str">
        <f>1-EXP(-J6360)</f>
      </c>
      <c r="L6360" s="182" t="str">
        <f>IF(G6360=30,1,M6359)</f>
      </c>
      <c r="M6360" s="183" t="str">
        <f>L6360*(1-K6360)</f>
      </c>
    </row>
    <row r="6361">
      <c r="A6361" t="s">
        <v>167</v>
      </c>
      <c r="B6361" t="s">
        <v>264</v>
      </c>
      <c r="C6361" s="35" t="s">
        <v>266</v>
      </c>
      <c r="D6361" t="s">
        <v>530</v>
      </c>
      <c r="E6361" t="s">
        <v>548</v>
      </c>
      <c r="F6361" s="176" t="n">
        <v>2027</v>
      </c>
      <c r="G6361" s="177" t="n">
        <v>69</v>
      </c>
      <c r="H6361" s="178" t="n">
        <v>20227.1286088069</v>
      </c>
      <c r="I6361" s="179" t="n">
        <v>1721059.52734757</v>
      </c>
      <c r="J6361" s="180" t="str">
        <f>IF(I6361&gt;0,H6361/I6361,0)</f>
      </c>
      <c r="K6361" s="181" t="str">
        <f>1-EXP(-J6361)</f>
      </c>
      <c r="L6361" s="182" t="str">
        <f>IF(G6361=30,1,M6360)</f>
      </c>
      <c r="M6361" s="183" t="str">
        <f>L6361*(1-K6361)</f>
      </c>
    </row>
    <row r="6362">
      <c r="A6362" t="s">
        <v>167</v>
      </c>
      <c r="B6362" t="s">
        <v>264</v>
      </c>
      <c r="C6362" s="35" t="s">
        <v>266</v>
      </c>
      <c r="D6362" t="s">
        <v>530</v>
      </c>
      <c r="E6362" t="s">
        <v>548</v>
      </c>
      <c r="F6362" s="176" t="n">
        <v>2028</v>
      </c>
      <c r="G6362" s="177" t="n">
        <v>30</v>
      </c>
      <c r="H6362" s="178" t="n">
        <v>860.930341817272</v>
      </c>
      <c r="I6362" s="179" t="n">
        <v>4433766.04303502</v>
      </c>
      <c r="J6362" s="180" t="str">
        <f>IF(I6362&gt;0,H6362/I6362,0)</f>
      </c>
      <c r="K6362" s="181" t="str">
        <f>1-EXP(-J6362)</f>
      </c>
      <c r="L6362" s="182" t="str">
        <f>IF(G6362=30,1,M6361)</f>
      </c>
      <c r="M6362" s="183" t="str">
        <f>L6362*(1-K6362)</f>
      </c>
    </row>
    <row r="6363">
      <c r="A6363" t="s">
        <v>167</v>
      </c>
      <c r="B6363" t="s">
        <v>264</v>
      </c>
      <c r="C6363" s="35" t="s">
        <v>266</v>
      </c>
      <c r="D6363" t="s">
        <v>530</v>
      </c>
      <c r="E6363" t="s">
        <v>548</v>
      </c>
      <c r="F6363" s="176" t="n">
        <v>2028</v>
      </c>
      <c r="G6363" s="177" t="n">
        <v>31</v>
      </c>
      <c r="H6363" s="178" t="n">
        <v>1245.38278489432</v>
      </c>
      <c r="I6363" s="179" t="n">
        <v>4431505.71218298</v>
      </c>
      <c r="J6363" s="180" t="str">
        <f>IF(I6363&gt;0,H6363/I6363,0)</f>
      </c>
      <c r="K6363" s="181" t="str">
        <f>1-EXP(-J6363)</f>
      </c>
      <c r="L6363" s="182" t="str">
        <f>IF(G6363=30,1,M6362)</f>
      </c>
      <c r="M6363" s="183" t="str">
        <f>L6363*(1-K6363)</f>
      </c>
    </row>
    <row r="6364">
      <c r="A6364" t="s">
        <v>167</v>
      </c>
      <c r="B6364" t="s">
        <v>264</v>
      </c>
      <c r="C6364" s="35" t="s">
        <v>266</v>
      </c>
      <c r="D6364" t="s">
        <v>530</v>
      </c>
      <c r="E6364" t="s">
        <v>548</v>
      </c>
      <c r="F6364" s="176" t="n">
        <v>2028</v>
      </c>
      <c r="G6364" s="177" t="n">
        <v>32</v>
      </c>
      <c r="H6364" s="178" t="n">
        <v>1261.15976570799</v>
      </c>
      <c r="I6364" s="179" t="n">
        <v>4370082.98782175</v>
      </c>
      <c r="J6364" s="180" t="str">
        <f>IF(I6364&gt;0,H6364/I6364,0)</f>
      </c>
      <c r="K6364" s="181" t="str">
        <f>1-EXP(-J6364)</f>
      </c>
      <c r="L6364" s="182" t="str">
        <f>IF(G6364=30,1,M6363)</f>
      </c>
      <c r="M6364" s="183" t="str">
        <f>L6364*(1-K6364)</f>
      </c>
    </row>
    <row r="6365">
      <c r="A6365" t="s">
        <v>167</v>
      </c>
      <c r="B6365" t="s">
        <v>264</v>
      </c>
      <c r="C6365" s="35" t="s">
        <v>266</v>
      </c>
      <c r="D6365" t="s">
        <v>530</v>
      </c>
      <c r="E6365" t="s">
        <v>548</v>
      </c>
      <c r="F6365" s="176" t="n">
        <v>2028</v>
      </c>
      <c r="G6365" s="177" t="n">
        <v>33</v>
      </c>
      <c r="H6365" s="178" t="n">
        <v>1293.89720745159</v>
      </c>
      <c r="I6365" s="179" t="n">
        <v>4306791.15587209</v>
      </c>
      <c r="J6365" s="180" t="str">
        <f>IF(I6365&gt;0,H6365/I6365,0)</f>
      </c>
      <c r="K6365" s="181" t="str">
        <f>1-EXP(-J6365)</f>
      </c>
      <c r="L6365" s="182" t="str">
        <f>IF(G6365=30,1,M6364)</f>
      </c>
      <c r="M6365" s="183" t="str">
        <f>L6365*(1-K6365)</f>
      </c>
    </row>
    <row r="6366">
      <c r="A6366" t="s">
        <v>167</v>
      </c>
      <c r="B6366" t="s">
        <v>264</v>
      </c>
      <c r="C6366" s="35" t="s">
        <v>266</v>
      </c>
      <c r="D6366" t="s">
        <v>530</v>
      </c>
      <c r="E6366" t="s">
        <v>548</v>
      </c>
      <c r="F6366" s="176" t="n">
        <v>2028</v>
      </c>
      <c r="G6366" s="177" t="n">
        <v>34</v>
      </c>
      <c r="H6366" s="178" t="n">
        <v>1344.90505812262</v>
      </c>
      <c r="I6366" s="179" t="n">
        <v>4253258.92581586</v>
      </c>
      <c r="J6366" s="180" t="str">
        <f>IF(I6366&gt;0,H6366/I6366,0)</f>
      </c>
      <c r="K6366" s="181" t="str">
        <f>1-EXP(-J6366)</f>
      </c>
      <c r="L6366" s="182" t="str">
        <f>IF(G6366=30,1,M6365)</f>
      </c>
      <c r="M6366" s="183" t="str">
        <f>L6366*(1-K6366)</f>
      </c>
    </row>
    <row r="6367">
      <c r="A6367" t="s">
        <v>167</v>
      </c>
      <c r="B6367" t="s">
        <v>264</v>
      </c>
      <c r="C6367" s="35" t="s">
        <v>266</v>
      </c>
      <c r="D6367" t="s">
        <v>530</v>
      </c>
      <c r="E6367" t="s">
        <v>548</v>
      </c>
      <c r="F6367" s="176" t="n">
        <v>2028</v>
      </c>
      <c r="G6367" s="177" t="n">
        <v>35</v>
      </c>
      <c r="H6367" s="178" t="n">
        <v>1433.29068979772</v>
      </c>
      <c r="I6367" s="179" t="n">
        <v>4202459.04722871</v>
      </c>
      <c r="J6367" s="180" t="str">
        <f>IF(I6367&gt;0,H6367/I6367,0)</f>
      </c>
      <c r="K6367" s="181" t="str">
        <f>1-EXP(-J6367)</f>
      </c>
      <c r="L6367" s="182" t="str">
        <f>IF(G6367=30,1,M6366)</f>
      </c>
      <c r="M6367" s="183" t="str">
        <f>L6367*(1-K6367)</f>
      </c>
    </row>
    <row r="6368">
      <c r="A6368" t="s">
        <v>167</v>
      </c>
      <c r="B6368" t="s">
        <v>264</v>
      </c>
      <c r="C6368" s="35" t="s">
        <v>266</v>
      </c>
      <c r="D6368" t="s">
        <v>530</v>
      </c>
      <c r="E6368" t="s">
        <v>548</v>
      </c>
      <c r="F6368" s="176" t="n">
        <v>2028</v>
      </c>
      <c r="G6368" s="177" t="n">
        <v>36</v>
      </c>
      <c r="H6368" s="178" t="n">
        <v>1900.81195421694</v>
      </c>
      <c r="I6368" s="179" t="n">
        <v>4186913.76686286</v>
      </c>
      <c r="J6368" s="180" t="str">
        <f>IF(I6368&gt;0,H6368/I6368,0)</f>
      </c>
      <c r="K6368" s="181" t="str">
        <f>1-EXP(-J6368)</f>
      </c>
      <c r="L6368" s="182" t="str">
        <f>IF(G6368=30,1,M6367)</f>
      </c>
      <c r="M6368" s="183" t="str">
        <f>L6368*(1-K6368)</f>
      </c>
    </row>
    <row r="6369">
      <c r="A6369" t="s">
        <v>167</v>
      </c>
      <c r="B6369" t="s">
        <v>264</v>
      </c>
      <c r="C6369" s="35" t="s">
        <v>266</v>
      </c>
      <c r="D6369" t="s">
        <v>530</v>
      </c>
      <c r="E6369" t="s">
        <v>548</v>
      </c>
      <c r="F6369" s="176" t="n">
        <v>2028</v>
      </c>
      <c r="G6369" s="177" t="n">
        <v>37</v>
      </c>
      <c r="H6369" s="178" t="n">
        <v>2069.61989920223</v>
      </c>
      <c r="I6369" s="179" t="n">
        <v>4165809.09205919</v>
      </c>
      <c r="J6369" s="180" t="str">
        <f>IF(I6369&gt;0,H6369/I6369,0)</f>
      </c>
      <c r="K6369" s="181" t="str">
        <f>1-EXP(-J6369)</f>
      </c>
      <c r="L6369" s="182" t="str">
        <f>IF(G6369=30,1,M6368)</f>
      </c>
      <c r="M6369" s="183" t="str">
        <f>L6369*(1-K6369)</f>
      </c>
    </row>
    <row r="6370">
      <c r="A6370" t="s">
        <v>167</v>
      </c>
      <c r="B6370" t="s">
        <v>264</v>
      </c>
      <c r="C6370" s="35" t="s">
        <v>266</v>
      </c>
      <c r="D6370" t="s">
        <v>530</v>
      </c>
      <c r="E6370" t="s">
        <v>548</v>
      </c>
      <c r="F6370" s="176" t="n">
        <v>2028</v>
      </c>
      <c r="G6370" s="177" t="n">
        <v>38</v>
      </c>
      <c r="H6370" s="178" t="n">
        <v>2263.19666656733</v>
      </c>
      <c r="I6370" s="179" t="n">
        <v>4148279.70006522</v>
      </c>
      <c r="J6370" s="180" t="str">
        <f>IF(I6370&gt;0,H6370/I6370,0)</f>
      </c>
      <c r="K6370" s="181" t="str">
        <f>1-EXP(-J6370)</f>
      </c>
      <c r="L6370" s="182" t="str">
        <f>IF(G6370=30,1,M6369)</f>
      </c>
      <c r="M6370" s="183" t="str">
        <f>L6370*(1-K6370)</f>
      </c>
    </row>
    <row r="6371">
      <c r="A6371" t="s">
        <v>167</v>
      </c>
      <c r="B6371" t="s">
        <v>264</v>
      </c>
      <c r="C6371" s="35" t="s">
        <v>266</v>
      </c>
      <c r="D6371" t="s">
        <v>530</v>
      </c>
      <c r="E6371" t="s">
        <v>548</v>
      </c>
      <c r="F6371" s="176" t="n">
        <v>2028</v>
      </c>
      <c r="G6371" s="177" t="n">
        <v>39</v>
      </c>
      <c r="H6371" s="178" t="n">
        <v>2417.42006364041</v>
      </c>
      <c r="I6371" s="179" t="n">
        <v>4153997.82805786</v>
      </c>
      <c r="J6371" s="180" t="str">
        <f>IF(I6371&gt;0,H6371/I6371,0)</f>
      </c>
      <c r="K6371" s="181" t="str">
        <f>1-EXP(-J6371)</f>
      </c>
      <c r="L6371" s="182" t="str">
        <f>IF(G6371=30,1,M6370)</f>
      </c>
      <c r="M6371" s="183" t="str">
        <f>L6371*(1-K6371)</f>
      </c>
    </row>
    <row r="6372">
      <c r="A6372" t="s">
        <v>167</v>
      </c>
      <c r="B6372" t="s">
        <v>264</v>
      </c>
      <c r="C6372" s="35" t="s">
        <v>266</v>
      </c>
      <c r="D6372" t="s">
        <v>530</v>
      </c>
      <c r="E6372" t="s">
        <v>548</v>
      </c>
      <c r="F6372" s="176" t="n">
        <v>2028</v>
      </c>
      <c r="G6372" s="177" t="n">
        <v>40</v>
      </c>
      <c r="H6372" s="178" t="n">
        <v>2689.59360280824</v>
      </c>
      <c r="I6372" s="179" t="n">
        <v>4114062.61828274</v>
      </c>
      <c r="J6372" s="180" t="str">
        <f>IF(I6372&gt;0,H6372/I6372,0)</f>
      </c>
      <c r="K6372" s="181" t="str">
        <f>1-EXP(-J6372)</f>
      </c>
      <c r="L6372" s="182" t="str">
        <f>IF(G6372=30,1,M6371)</f>
      </c>
      <c r="M6372" s="183" t="str">
        <f>L6372*(1-K6372)</f>
      </c>
    </row>
    <row r="6373">
      <c r="A6373" t="s">
        <v>167</v>
      </c>
      <c r="B6373" t="s">
        <v>264</v>
      </c>
      <c r="C6373" s="35" t="s">
        <v>266</v>
      </c>
      <c r="D6373" t="s">
        <v>530</v>
      </c>
      <c r="E6373" t="s">
        <v>548</v>
      </c>
      <c r="F6373" s="176" t="n">
        <v>2028</v>
      </c>
      <c r="G6373" s="177" t="n">
        <v>41</v>
      </c>
      <c r="H6373" s="178" t="n">
        <v>3602.87621054441</v>
      </c>
      <c r="I6373" s="179" t="n">
        <v>4065507.67240969</v>
      </c>
      <c r="J6373" s="180" t="str">
        <f>IF(I6373&gt;0,H6373/I6373,0)</f>
      </c>
      <c r="K6373" s="181" t="str">
        <f>1-EXP(-J6373)</f>
      </c>
      <c r="L6373" s="182" t="str">
        <f>IF(G6373=30,1,M6372)</f>
      </c>
      <c r="M6373" s="183" t="str">
        <f>L6373*(1-K6373)</f>
      </c>
    </row>
    <row r="6374">
      <c r="A6374" t="s">
        <v>167</v>
      </c>
      <c r="B6374" t="s">
        <v>264</v>
      </c>
      <c r="C6374" s="35" t="s">
        <v>266</v>
      </c>
      <c r="D6374" t="s">
        <v>530</v>
      </c>
      <c r="E6374" t="s">
        <v>548</v>
      </c>
      <c r="F6374" s="176" t="n">
        <v>2028</v>
      </c>
      <c r="G6374" s="177" t="n">
        <v>42</v>
      </c>
      <c r="H6374" s="178" t="n">
        <v>4068.3345726779</v>
      </c>
      <c r="I6374" s="179" t="n">
        <v>4079251.40536513</v>
      </c>
      <c r="J6374" s="180" t="str">
        <f>IF(I6374&gt;0,H6374/I6374,0)</f>
      </c>
      <c r="K6374" s="181" t="str">
        <f>1-EXP(-J6374)</f>
      </c>
      <c r="L6374" s="182" t="str">
        <f>IF(G6374=30,1,M6373)</f>
      </c>
      <c r="M6374" s="183" t="str">
        <f>L6374*(1-K6374)</f>
      </c>
    </row>
    <row r="6375">
      <c r="A6375" t="s">
        <v>167</v>
      </c>
      <c r="B6375" t="s">
        <v>264</v>
      </c>
      <c r="C6375" s="35" t="s">
        <v>266</v>
      </c>
      <c r="D6375" t="s">
        <v>530</v>
      </c>
      <c r="E6375" t="s">
        <v>548</v>
      </c>
      <c r="F6375" s="176" t="n">
        <v>2028</v>
      </c>
      <c r="G6375" s="177" t="n">
        <v>43</v>
      </c>
      <c r="H6375" s="178" t="n">
        <v>4678.64270146463</v>
      </c>
      <c r="I6375" s="179" t="n">
        <v>4150201.8809505</v>
      </c>
      <c r="J6375" s="180" t="str">
        <f>IF(I6375&gt;0,H6375/I6375,0)</f>
      </c>
      <c r="K6375" s="181" t="str">
        <f>1-EXP(-J6375)</f>
      </c>
      <c r="L6375" s="182" t="str">
        <f>IF(G6375=30,1,M6374)</f>
      </c>
      <c r="M6375" s="183" t="str">
        <f>L6375*(1-K6375)</f>
      </c>
    </row>
    <row r="6376">
      <c r="A6376" t="s">
        <v>167</v>
      </c>
      <c r="B6376" t="s">
        <v>264</v>
      </c>
      <c r="C6376" s="35" t="s">
        <v>266</v>
      </c>
      <c r="D6376" t="s">
        <v>530</v>
      </c>
      <c r="E6376" t="s">
        <v>548</v>
      </c>
      <c r="F6376" s="176" t="n">
        <v>2028</v>
      </c>
      <c r="G6376" s="177" t="n">
        <v>44</v>
      </c>
      <c r="H6376" s="178" t="n">
        <v>5044.45978028593</v>
      </c>
      <c r="I6376" s="179" t="n">
        <v>4179358.46341369</v>
      </c>
      <c r="J6376" s="180" t="str">
        <f>IF(I6376&gt;0,H6376/I6376,0)</f>
      </c>
      <c r="K6376" s="181" t="str">
        <f>1-EXP(-J6376)</f>
      </c>
      <c r="L6376" s="182" t="str">
        <f>IF(G6376=30,1,M6375)</f>
      </c>
      <c r="M6376" s="183" t="str">
        <f>L6376*(1-K6376)</f>
      </c>
    </row>
    <row r="6377">
      <c r="A6377" t="s">
        <v>167</v>
      </c>
      <c r="B6377" t="s">
        <v>264</v>
      </c>
      <c r="C6377" s="35" t="s">
        <v>266</v>
      </c>
      <c r="D6377" t="s">
        <v>530</v>
      </c>
      <c r="E6377" t="s">
        <v>548</v>
      </c>
      <c r="F6377" s="176" t="n">
        <v>2028</v>
      </c>
      <c r="G6377" s="177" t="n">
        <v>45</v>
      </c>
      <c r="H6377" s="178" t="n">
        <v>5318.78481864562</v>
      </c>
      <c r="I6377" s="179" t="n">
        <v>4149055.94832148</v>
      </c>
      <c r="J6377" s="180" t="str">
        <f>IF(I6377&gt;0,H6377/I6377,0)</f>
      </c>
      <c r="K6377" s="181" t="str">
        <f>1-EXP(-J6377)</f>
      </c>
      <c r="L6377" s="182" t="str">
        <f>IF(G6377=30,1,M6376)</f>
      </c>
      <c r="M6377" s="183" t="str">
        <f>L6377*(1-K6377)</f>
      </c>
    </row>
    <row r="6378">
      <c r="A6378" t="s">
        <v>167</v>
      </c>
      <c r="B6378" t="s">
        <v>264</v>
      </c>
      <c r="C6378" s="35" t="s">
        <v>266</v>
      </c>
      <c r="D6378" t="s">
        <v>530</v>
      </c>
      <c r="E6378" t="s">
        <v>548</v>
      </c>
      <c r="F6378" s="176" t="n">
        <v>2028</v>
      </c>
      <c r="G6378" s="177" t="n">
        <v>46</v>
      </c>
      <c r="H6378" s="178" t="n">
        <v>6464.7867424193</v>
      </c>
      <c r="I6378" s="179" t="n">
        <v>4094173.65774764</v>
      </c>
      <c r="J6378" s="180" t="str">
        <f>IF(I6378&gt;0,H6378/I6378,0)</f>
      </c>
      <c r="K6378" s="181" t="str">
        <f>1-EXP(-J6378)</f>
      </c>
      <c r="L6378" s="182" t="str">
        <f>IF(G6378=30,1,M6377)</f>
      </c>
      <c r="M6378" s="183" t="str">
        <f>L6378*(1-K6378)</f>
      </c>
    </row>
    <row r="6379">
      <c r="A6379" t="s">
        <v>167</v>
      </c>
      <c r="B6379" t="s">
        <v>264</v>
      </c>
      <c r="C6379" s="35" t="s">
        <v>266</v>
      </c>
      <c r="D6379" t="s">
        <v>530</v>
      </c>
      <c r="E6379" t="s">
        <v>548</v>
      </c>
      <c r="F6379" s="176" t="n">
        <v>2028</v>
      </c>
      <c r="G6379" s="177" t="n">
        <v>47</v>
      </c>
      <c r="H6379" s="178" t="n">
        <v>6791.68619602451</v>
      </c>
      <c r="I6379" s="179" t="n">
        <v>4032015.91658002</v>
      </c>
      <c r="J6379" s="180" t="str">
        <f>IF(I6379&gt;0,H6379/I6379,0)</f>
      </c>
      <c r="K6379" s="181" t="str">
        <f>1-EXP(-J6379)</f>
      </c>
      <c r="L6379" s="182" t="str">
        <f>IF(G6379=30,1,M6378)</f>
      </c>
      <c r="M6379" s="183" t="str">
        <f>L6379*(1-K6379)</f>
      </c>
    </row>
    <row r="6380">
      <c r="A6380" t="s">
        <v>167</v>
      </c>
      <c r="B6380" t="s">
        <v>264</v>
      </c>
      <c r="C6380" s="35" t="s">
        <v>266</v>
      </c>
      <c r="D6380" t="s">
        <v>530</v>
      </c>
      <c r="E6380" t="s">
        <v>548</v>
      </c>
      <c r="F6380" s="176" t="n">
        <v>2028</v>
      </c>
      <c r="G6380" s="177" t="n">
        <v>48</v>
      </c>
      <c r="H6380" s="178" t="n">
        <v>7181.79721744043</v>
      </c>
      <c r="I6380" s="179" t="n">
        <v>3975193.78595141</v>
      </c>
      <c r="J6380" s="180" t="str">
        <f>IF(I6380&gt;0,H6380/I6380,0)</f>
      </c>
      <c r="K6380" s="181" t="str">
        <f>1-EXP(-J6380)</f>
      </c>
      <c r="L6380" s="182" t="str">
        <f>IF(G6380=30,1,M6379)</f>
      </c>
      <c r="M6380" s="183" t="str">
        <f>L6380*(1-K6380)</f>
      </c>
    </row>
    <row r="6381">
      <c r="A6381" t="s">
        <v>167</v>
      </c>
      <c r="B6381" t="s">
        <v>264</v>
      </c>
      <c r="C6381" s="35" t="s">
        <v>266</v>
      </c>
      <c r="D6381" t="s">
        <v>530</v>
      </c>
      <c r="E6381" t="s">
        <v>548</v>
      </c>
      <c r="F6381" s="176" t="n">
        <v>2028</v>
      </c>
      <c r="G6381" s="177" t="n">
        <v>49</v>
      </c>
      <c r="H6381" s="178" t="n">
        <v>7411.14020541689</v>
      </c>
      <c r="I6381" s="179" t="n">
        <v>3904780.1195211</v>
      </c>
      <c r="J6381" s="180" t="str">
        <f>IF(I6381&gt;0,H6381/I6381,0)</f>
      </c>
      <c r="K6381" s="181" t="str">
        <f>1-EXP(-J6381)</f>
      </c>
      <c r="L6381" s="182" t="str">
        <f>IF(G6381=30,1,M6380)</f>
      </c>
      <c r="M6381" s="183" t="str">
        <f>L6381*(1-K6381)</f>
      </c>
    </row>
    <row r="6382">
      <c r="A6382" t="s">
        <v>167</v>
      </c>
      <c r="B6382" t="s">
        <v>264</v>
      </c>
      <c r="C6382" s="35" t="s">
        <v>266</v>
      </c>
      <c r="D6382" t="s">
        <v>530</v>
      </c>
      <c r="E6382" t="s">
        <v>548</v>
      </c>
      <c r="F6382" s="176" t="n">
        <v>2028</v>
      </c>
      <c r="G6382" s="177" t="n">
        <v>50</v>
      </c>
      <c r="H6382" s="178" t="n">
        <v>7695.08101483228</v>
      </c>
      <c r="I6382" s="179" t="n">
        <v>3810089.60884805</v>
      </c>
      <c r="J6382" s="180" t="str">
        <f>IF(I6382&gt;0,H6382/I6382,0)</f>
      </c>
      <c r="K6382" s="181" t="str">
        <f>1-EXP(-J6382)</f>
      </c>
      <c r="L6382" s="182" t="str">
        <f>IF(G6382=30,1,M6381)</f>
      </c>
      <c r="M6382" s="183" t="str">
        <f>L6382*(1-K6382)</f>
      </c>
    </row>
    <row r="6383">
      <c r="A6383" t="s">
        <v>167</v>
      </c>
      <c r="B6383" t="s">
        <v>264</v>
      </c>
      <c r="C6383" s="35" t="s">
        <v>266</v>
      </c>
      <c r="D6383" t="s">
        <v>530</v>
      </c>
      <c r="E6383" t="s">
        <v>548</v>
      </c>
      <c r="F6383" s="176" t="n">
        <v>2028</v>
      </c>
      <c r="G6383" s="177" t="n">
        <v>51</v>
      </c>
      <c r="H6383" s="178" t="n">
        <v>8476.87239089194</v>
      </c>
      <c r="I6383" s="179" t="n">
        <v>3719594.16309365</v>
      </c>
      <c r="J6383" s="180" t="str">
        <f>IF(I6383&gt;0,H6383/I6383,0)</f>
      </c>
      <c r="K6383" s="181" t="str">
        <f>1-EXP(-J6383)</f>
      </c>
      <c r="L6383" s="182" t="str">
        <f>IF(G6383=30,1,M6382)</f>
      </c>
      <c r="M6383" s="183" t="str">
        <f>L6383*(1-K6383)</f>
      </c>
    </row>
    <row r="6384">
      <c r="A6384" t="s">
        <v>167</v>
      </c>
      <c r="B6384" t="s">
        <v>264</v>
      </c>
      <c r="C6384" s="35" t="s">
        <v>266</v>
      </c>
      <c r="D6384" t="s">
        <v>530</v>
      </c>
      <c r="E6384" t="s">
        <v>548</v>
      </c>
      <c r="F6384" s="176" t="n">
        <v>2028</v>
      </c>
      <c r="G6384" s="177" t="n">
        <v>52</v>
      </c>
      <c r="H6384" s="178" t="n">
        <v>8958.23687515907</v>
      </c>
      <c r="I6384" s="179" t="n">
        <v>3644661.10143643</v>
      </c>
      <c r="J6384" s="180" t="str">
        <f>IF(I6384&gt;0,H6384/I6384,0)</f>
      </c>
      <c r="K6384" s="181" t="str">
        <f>1-EXP(-J6384)</f>
      </c>
      <c r="L6384" s="182" t="str">
        <f>IF(G6384=30,1,M6383)</f>
      </c>
      <c r="M6384" s="183" t="str">
        <f>L6384*(1-K6384)</f>
      </c>
    </row>
    <row r="6385">
      <c r="A6385" t="s">
        <v>167</v>
      </c>
      <c r="B6385" t="s">
        <v>264</v>
      </c>
      <c r="C6385" s="35" t="s">
        <v>266</v>
      </c>
      <c r="D6385" t="s">
        <v>530</v>
      </c>
      <c r="E6385" t="s">
        <v>548</v>
      </c>
      <c r="F6385" s="176" t="n">
        <v>2028</v>
      </c>
      <c r="G6385" s="177" t="n">
        <v>53</v>
      </c>
      <c r="H6385" s="178" t="n">
        <v>9444.15838011744</v>
      </c>
      <c r="I6385" s="179" t="n">
        <v>3557085.60451492</v>
      </c>
      <c r="J6385" s="180" t="str">
        <f>IF(I6385&gt;0,H6385/I6385,0)</f>
      </c>
      <c r="K6385" s="181" t="str">
        <f>1-EXP(-J6385)</f>
      </c>
      <c r="L6385" s="182" t="str">
        <f>IF(G6385=30,1,M6384)</f>
      </c>
      <c r="M6385" s="183" t="str">
        <f>L6385*(1-K6385)</f>
      </c>
    </row>
    <row r="6386">
      <c r="A6386" t="s">
        <v>167</v>
      </c>
      <c r="B6386" t="s">
        <v>264</v>
      </c>
      <c r="C6386" s="35" t="s">
        <v>266</v>
      </c>
      <c r="D6386" t="s">
        <v>530</v>
      </c>
      <c r="E6386" t="s">
        <v>548</v>
      </c>
      <c r="F6386" s="176" t="n">
        <v>2028</v>
      </c>
      <c r="G6386" s="177" t="n">
        <v>54</v>
      </c>
      <c r="H6386" s="178" t="n">
        <v>10153.2695695219</v>
      </c>
      <c r="I6386" s="179" t="n">
        <v>3485092.62521361</v>
      </c>
      <c r="J6386" s="180" t="str">
        <f>IF(I6386&gt;0,H6386/I6386,0)</f>
      </c>
      <c r="K6386" s="181" t="str">
        <f>1-EXP(-J6386)</f>
      </c>
      <c r="L6386" s="182" t="str">
        <f>IF(G6386=30,1,M6385)</f>
      </c>
      <c r="M6386" s="183" t="str">
        <f>L6386*(1-K6386)</f>
      </c>
    </row>
    <row r="6387">
      <c r="A6387" t="s">
        <v>167</v>
      </c>
      <c r="B6387" t="s">
        <v>264</v>
      </c>
      <c r="C6387" s="35" t="s">
        <v>266</v>
      </c>
      <c r="D6387" t="s">
        <v>530</v>
      </c>
      <c r="E6387" t="s">
        <v>548</v>
      </c>
      <c r="F6387" s="176" t="n">
        <v>2028</v>
      </c>
      <c r="G6387" s="177" t="n">
        <v>55</v>
      </c>
      <c r="H6387" s="178" t="n">
        <v>11120.8209024804</v>
      </c>
      <c r="I6387" s="179" t="n">
        <v>3413472.43066959</v>
      </c>
      <c r="J6387" s="180" t="str">
        <f>IF(I6387&gt;0,H6387/I6387,0)</f>
      </c>
      <c r="K6387" s="181" t="str">
        <f>1-EXP(-J6387)</f>
      </c>
      <c r="L6387" s="182" t="str">
        <f>IF(G6387=30,1,M6386)</f>
      </c>
      <c r="M6387" s="183" t="str">
        <f>L6387*(1-K6387)</f>
      </c>
    </row>
    <row r="6388">
      <c r="A6388" t="s">
        <v>167</v>
      </c>
      <c r="B6388" t="s">
        <v>264</v>
      </c>
      <c r="C6388" s="35" t="s">
        <v>266</v>
      </c>
      <c r="D6388" t="s">
        <v>530</v>
      </c>
      <c r="E6388" t="s">
        <v>548</v>
      </c>
      <c r="F6388" s="176" t="n">
        <v>2028</v>
      </c>
      <c r="G6388" s="177" t="n">
        <v>56</v>
      </c>
      <c r="H6388" s="178" t="n">
        <v>12146.5411145797</v>
      </c>
      <c r="I6388" s="179" t="n">
        <v>3320047.41126572</v>
      </c>
      <c r="J6388" s="180" t="str">
        <f>IF(I6388&gt;0,H6388/I6388,0)</f>
      </c>
      <c r="K6388" s="181" t="str">
        <f>1-EXP(-J6388)</f>
      </c>
      <c r="L6388" s="182" t="str">
        <f>IF(G6388=30,1,M6387)</f>
      </c>
      <c r="M6388" s="183" t="str">
        <f>L6388*(1-K6388)</f>
      </c>
    </row>
    <row r="6389">
      <c r="A6389" t="s">
        <v>167</v>
      </c>
      <c r="B6389" t="s">
        <v>264</v>
      </c>
      <c r="C6389" s="35" t="s">
        <v>266</v>
      </c>
      <c r="D6389" t="s">
        <v>530</v>
      </c>
      <c r="E6389" t="s">
        <v>548</v>
      </c>
      <c r="F6389" s="176" t="n">
        <v>2028</v>
      </c>
      <c r="G6389" s="177" t="n">
        <v>57</v>
      </c>
      <c r="H6389" s="178" t="n">
        <v>13025.6446053576</v>
      </c>
      <c r="I6389" s="179" t="n">
        <v>3237069.96716986</v>
      </c>
      <c r="J6389" s="180" t="str">
        <f>IF(I6389&gt;0,H6389/I6389,0)</f>
      </c>
      <c r="K6389" s="181" t="str">
        <f>1-EXP(-J6389)</f>
      </c>
      <c r="L6389" s="182" t="str">
        <f>IF(G6389=30,1,M6388)</f>
      </c>
      <c r="M6389" s="183" t="str">
        <f>L6389*(1-K6389)</f>
      </c>
    </row>
    <row r="6390">
      <c r="A6390" t="s">
        <v>167</v>
      </c>
      <c r="B6390" t="s">
        <v>264</v>
      </c>
      <c r="C6390" s="35" t="s">
        <v>266</v>
      </c>
      <c r="D6390" t="s">
        <v>530</v>
      </c>
      <c r="E6390" t="s">
        <v>548</v>
      </c>
      <c r="F6390" s="176" t="n">
        <v>2028</v>
      </c>
      <c r="G6390" s="177" t="n">
        <v>58</v>
      </c>
      <c r="H6390" s="178" t="n">
        <v>13916.2187491305</v>
      </c>
      <c r="I6390" s="179" t="n">
        <v>3151620.876461</v>
      </c>
      <c r="J6390" s="180" t="str">
        <f>IF(I6390&gt;0,H6390/I6390,0)</f>
      </c>
      <c r="K6390" s="181" t="str">
        <f>1-EXP(-J6390)</f>
      </c>
      <c r="L6390" s="182" t="str">
        <f>IF(G6390=30,1,M6389)</f>
      </c>
      <c r="M6390" s="183" t="str">
        <f>L6390*(1-K6390)</f>
      </c>
    </row>
    <row r="6391">
      <c r="A6391" t="s">
        <v>167</v>
      </c>
      <c r="B6391" t="s">
        <v>264</v>
      </c>
      <c r="C6391" s="35" t="s">
        <v>266</v>
      </c>
      <c r="D6391" t="s">
        <v>530</v>
      </c>
      <c r="E6391" t="s">
        <v>548</v>
      </c>
      <c r="F6391" s="176" t="n">
        <v>2028</v>
      </c>
      <c r="G6391" s="177" t="n">
        <v>59</v>
      </c>
      <c r="H6391" s="178" t="n">
        <v>14157.347946646</v>
      </c>
      <c r="I6391" s="179" t="n">
        <v>3050101.16089496</v>
      </c>
      <c r="J6391" s="180" t="str">
        <f>IF(I6391&gt;0,H6391/I6391,0)</f>
      </c>
      <c r="K6391" s="181" t="str">
        <f>1-EXP(-J6391)</f>
      </c>
      <c r="L6391" s="182" t="str">
        <f>IF(G6391=30,1,M6390)</f>
      </c>
      <c r="M6391" s="183" t="str">
        <f>L6391*(1-K6391)</f>
      </c>
    </row>
    <row r="6392">
      <c r="A6392" t="s">
        <v>167</v>
      </c>
      <c r="B6392" t="s">
        <v>264</v>
      </c>
      <c r="C6392" s="35" t="s">
        <v>266</v>
      </c>
      <c r="D6392" t="s">
        <v>530</v>
      </c>
      <c r="E6392" t="s">
        <v>548</v>
      </c>
      <c r="F6392" s="176" t="n">
        <v>2028</v>
      </c>
      <c r="G6392" s="177" t="n">
        <v>60</v>
      </c>
      <c r="H6392" s="178" t="n">
        <v>14813.7889444047</v>
      </c>
      <c r="I6392" s="179" t="n">
        <v>2942256.62704335</v>
      </c>
      <c r="J6392" s="180" t="str">
        <f>IF(I6392&gt;0,H6392/I6392,0)</f>
      </c>
      <c r="K6392" s="181" t="str">
        <f>1-EXP(-J6392)</f>
      </c>
      <c r="L6392" s="182" t="str">
        <f>IF(G6392=30,1,M6391)</f>
      </c>
      <c r="M6392" s="183" t="str">
        <f>L6392*(1-K6392)</f>
      </c>
    </row>
    <row r="6393">
      <c r="A6393" t="s">
        <v>167</v>
      </c>
      <c r="B6393" t="s">
        <v>264</v>
      </c>
      <c r="C6393" s="35" t="s">
        <v>266</v>
      </c>
      <c r="D6393" t="s">
        <v>530</v>
      </c>
      <c r="E6393" t="s">
        <v>548</v>
      </c>
      <c r="F6393" s="176" t="n">
        <v>2028</v>
      </c>
      <c r="G6393" s="177" t="n">
        <v>61</v>
      </c>
      <c r="H6393" s="178" t="n">
        <v>16221.6839512412</v>
      </c>
      <c r="I6393" s="179" t="n">
        <v>2836625.46454307</v>
      </c>
      <c r="J6393" s="180" t="str">
        <f>IF(I6393&gt;0,H6393/I6393,0)</f>
      </c>
      <c r="K6393" s="181" t="str">
        <f>1-EXP(-J6393)</f>
      </c>
      <c r="L6393" s="182" t="str">
        <f>IF(G6393=30,1,M6392)</f>
      </c>
      <c r="M6393" s="183" t="str">
        <f>L6393*(1-K6393)</f>
      </c>
    </row>
    <row r="6394">
      <c r="A6394" t="s">
        <v>167</v>
      </c>
      <c r="B6394" t="s">
        <v>264</v>
      </c>
      <c r="C6394" s="35" t="s">
        <v>266</v>
      </c>
      <c r="D6394" t="s">
        <v>530</v>
      </c>
      <c r="E6394" t="s">
        <v>548</v>
      </c>
      <c r="F6394" s="176" t="n">
        <v>2028</v>
      </c>
      <c r="G6394" s="177" t="n">
        <v>62</v>
      </c>
      <c r="H6394" s="178" t="n">
        <v>17109.247578743</v>
      </c>
      <c r="I6394" s="179" t="n">
        <v>2718088.04358254</v>
      </c>
      <c r="J6394" s="180" t="str">
        <f>IF(I6394&gt;0,H6394/I6394,0)</f>
      </c>
      <c r="K6394" s="181" t="str">
        <f>1-EXP(-J6394)</f>
      </c>
      <c r="L6394" s="182" t="str">
        <f>IF(G6394=30,1,M6393)</f>
      </c>
      <c r="M6394" s="183" t="str">
        <f>L6394*(1-K6394)</f>
      </c>
    </row>
    <row r="6395">
      <c r="A6395" t="s">
        <v>167</v>
      </c>
      <c r="B6395" t="s">
        <v>264</v>
      </c>
      <c r="C6395" s="35" t="s">
        <v>266</v>
      </c>
      <c r="D6395" t="s">
        <v>530</v>
      </c>
      <c r="E6395" t="s">
        <v>548</v>
      </c>
      <c r="F6395" s="176" t="n">
        <v>2028</v>
      </c>
      <c r="G6395" s="177" t="n">
        <v>63</v>
      </c>
      <c r="H6395" s="178" t="n">
        <v>17902.9486894749</v>
      </c>
      <c r="I6395" s="179" t="n">
        <v>2587259.35702078</v>
      </c>
      <c r="J6395" s="180" t="str">
        <f>IF(I6395&gt;0,H6395/I6395,0)</f>
      </c>
      <c r="K6395" s="181" t="str">
        <f>1-EXP(-J6395)</f>
      </c>
      <c r="L6395" s="182" t="str">
        <f>IF(G6395=30,1,M6394)</f>
      </c>
      <c r="M6395" s="183" t="str">
        <f>L6395*(1-K6395)</f>
      </c>
    </row>
    <row r="6396">
      <c r="A6396" t="s">
        <v>167</v>
      </c>
      <c r="B6396" t="s">
        <v>264</v>
      </c>
      <c r="C6396" s="35" t="s">
        <v>266</v>
      </c>
      <c r="D6396" t="s">
        <v>530</v>
      </c>
      <c r="E6396" t="s">
        <v>548</v>
      </c>
      <c r="F6396" s="176" t="n">
        <v>2028</v>
      </c>
      <c r="G6396" s="177" t="n">
        <v>64</v>
      </c>
      <c r="H6396" s="178" t="n">
        <v>19059.1980877659</v>
      </c>
      <c r="I6396" s="179" t="n">
        <v>2457976.59548642</v>
      </c>
      <c r="J6396" s="180" t="str">
        <f>IF(I6396&gt;0,H6396/I6396,0)</f>
      </c>
      <c r="K6396" s="181" t="str">
        <f>1-EXP(-J6396)</f>
      </c>
      <c r="L6396" s="182" t="str">
        <f>IF(G6396=30,1,M6395)</f>
      </c>
      <c r="M6396" s="183" t="str">
        <f>L6396*(1-K6396)</f>
      </c>
    </row>
    <row r="6397">
      <c r="A6397" t="s">
        <v>167</v>
      </c>
      <c r="B6397" t="s">
        <v>264</v>
      </c>
      <c r="C6397" s="35" t="s">
        <v>266</v>
      </c>
      <c r="D6397" t="s">
        <v>530</v>
      </c>
      <c r="E6397" t="s">
        <v>548</v>
      </c>
      <c r="F6397" s="176" t="n">
        <v>2028</v>
      </c>
      <c r="G6397" s="177" t="n">
        <v>65</v>
      </c>
      <c r="H6397" s="178" t="n">
        <v>19926.1863019022</v>
      </c>
      <c r="I6397" s="179" t="n">
        <v>2328940.8154336</v>
      </c>
      <c r="J6397" s="180" t="str">
        <f>IF(I6397&gt;0,H6397/I6397,0)</f>
      </c>
      <c r="K6397" s="181" t="str">
        <f>1-EXP(-J6397)</f>
      </c>
      <c r="L6397" s="182" t="str">
        <f>IF(G6397=30,1,M6396)</f>
      </c>
      <c r="M6397" s="183" t="str">
        <f>L6397*(1-K6397)</f>
      </c>
    </row>
    <row r="6398">
      <c r="A6398" t="s">
        <v>167</v>
      </c>
      <c r="B6398" t="s">
        <v>264</v>
      </c>
      <c r="C6398" s="35" t="s">
        <v>266</v>
      </c>
      <c r="D6398" t="s">
        <v>530</v>
      </c>
      <c r="E6398" t="s">
        <v>548</v>
      </c>
      <c r="F6398" s="176" t="n">
        <v>2028</v>
      </c>
      <c r="G6398" s="177" t="n">
        <v>66</v>
      </c>
      <c r="H6398" s="178" t="n">
        <v>20381.824243524</v>
      </c>
      <c r="I6398" s="179" t="n">
        <v>2199737.46602495</v>
      </c>
      <c r="J6398" s="180" t="str">
        <f>IF(I6398&gt;0,H6398/I6398,0)</f>
      </c>
      <c r="K6398" s="181" t="str">
        <f>1-EXP(-J6398)</f>
      </c>
      <c r="L6398" s="182" t="str">
        <f>IF(G6398=30,1,M6397)</f>
      </c>
      <c r="M6398" s="183" t="str">
        <f>L6398*(1-K6398)</f>
      </c>
    </row>
    <row r="6399">
      <c r="A6399" t="s">
        <v>167</v>
      </c>
      <c r="B6399" t="s">
        <v>264</v>
      </c>
      <c r="C6399" s="35" t="s">
        <v>266</v>
      </c>
      <c r="D6399" t="s">
        <v>530</v>
      </c>
      <c r="E6399" t="s">
        <v>548</v>
      </c>
      <c r="F6399" s="176" t="n">
        <v>2028</v>
      </c>
      <c r="G6399" s="177" t="n">
        <v>67</v>
      </c>
      <c r="H6399" s="178" t="n">
        <v>20892.2802428037</v>
      </c>
      <c r="I6399" s="179" t="n">
        <v>2069854.5917127</v>
      </c>
      <c r="J6399" s="180" t="str">
        <f>IF(I6399&gt;0,H6399/I6399,0)</f>
      </c>
      <c r="K6399" s="181" t="str">
        <f>1-EXP(-J6399)</f>
      </c>
      <c r="L6399" s="182" t="str">
        <f>IF(G6399=30,1,M6398)</f>
      </c>
      <c r="M6399" s="183" t="str">
        <f>L6399*(1-K6399)</f>
      </c>
    </row>
    <row r="6400">
      <c r="A6400" t="s">
        <v>167</v>
      </c>
      <c r="B6400" t="s">
        <v>264</v>
      </c>
      <c r="C6400" s="35" t="s">
        <v>266</v>
      </c>
      <c r="D6400" t="s">
        <v>530</v>
      </c>
      <c r="E6400" t="s">
        <v>548</v>
      </c>
      <c r="F6400" s="176" t="n">
        <v>2028</v>
      </c>
      <c r="G6400" s="177" t="n">
        <v>68</v>
      </c>
      <c r="H6400" s="178" t="n">
        <v>21212.6321539988</v>
      </c>
      <c r="I6400" s="179" t="n">
        <v>1936166.98844391</v>
      </c>
      <c r="J6400" s="180" t="str">
        <f>IF(I6400&gt;0,H6400/I6400,0)</f>
      </c>
      <c r="K6400" s="181" t="str">
        <f>1-EXP(-J6400)</f>
      </c>
      <c r="L6400" s="182" t="str">
        <f>IF(G6400=30,1,M6399)</f>
      </c>
      <c r="M6400" s="183" t="str">
        <f>L6400*(1-K6400)</f>
      </c>
    </row>
    <row r="6401">
      <c r="A6401" t="s">
        <v>167</v>
      </c>
      <c r="B6401" t="s">
        <v>264</v>
      </c>
      <c r="C6401" s="35" t="s">
        <v>266</v>
      </c>
      <c r="D6401" t="s">
        <v>530</v>
      </c>
      <c r="E6401" t="s">
        <v>548</v>
      </c>
      <c r="F6401" s="176" t="n">
        <v>2028</v>
      </c>
      <c r="G6401" s="177" t="n">
        <v>69</v>
      </c>
      <c r="H6401" s="178" t="n">
        <v>20682.6320163637</v>
      </c>
      <c r="I6401" s="179" t="n">
        <v>1798588.68867401</v>
      </c>
      <c r="J6401" s="180" t="str">
        <f>IF(I6401&gt;0,H6401/I6401,0)</f>
      </c>
      <c r="K6401" s="181" t="str">
        <f>1-EXP(-J6401)</f>
      </c>
      <c r="L6401" s="182" t="str">
        <f>IF(G6401=30,1,M6400)</f>
      </c>
      <c r="M6401" s="183" t="str">
        <f>L6401*(1-K6401)</f>
      </c>
    </row>
    <row r="6402">
      <c r="A6402" t="s">
        <v>167</v>
      </c>
      <c r="B6402" t="s">
        <v>264</v>
      </c>
      <c r="C6402" s="35" t="s">
        <v>266</v>
      </c>
      <c r="D6402" t="s">
        <v>530</v>
      </c>
      <c r="E6402" t="s">
        <v>548</v>
      </c>
      <c r="F6402" s="176" t="n">
        <v>2029</v>
      </c>
      <c r="G6402" s="177" t="n">
        <v>30</v>
      </c>
      <c r="H6402" s="178" t="n">
        <v>818.435979291097</v>
      </c>
      <c r="I6402" s="179" t="n">
        <v>4383801.46857381</v>
      </c>
      <c r="J6402" s="180" t="str">
        <f>IF(I6402&gt;0,H6402/I6402,0)</f>
      </c>
      <c r="K6402" s="181" t="str">
        <f>1-EXP(-J6402)</f>
      </c>
      <c r="L6402" s="182" t="str">
        <f>IF(G6402=30,1,M6401)</f>
      </c>
      <c r="M6402" s="183" t="str">
        <f>L6402*(1-K6402)</f>
      </c>
    </row>
    <row r="6403">
      <c r="A6403" t="s">
        <v>167</v>
      </c>
      <c r="B6403" t="s">
        <v>264</v>
      </c>
      <c r="C6403" s="35" t="s">
        <v>266</v>
      </c>
      <c r="D6403" t="s">
        <v>530</v>
      </c>
      <c r="E6403" t="s">
        <v>548</v>
      </c>
      <c r="F6403" s="176" t="n">
        <v>2029</v>
      </c>
      <c r="G6403" s="177" t="n">
        <v>31</v>
      </c>
      <c r="H6403" s="178" t="n">
        <v>1197.72250683877</v>
      </c>
      <c r="I6403" s="179" t="n">
        <v>4427647.27514251</v>
      </c>
      <c r="J6403" s="180" t="str">
        <f>IF(I6403&gt;0,H6403/I6403,0)</f>
      </c>
      <c r="K6403" s="181" t="str">
        <f>1-EXP(-J6403)</f>
      </c>
      <c r="L6403" s="182" t="str">
        <f>IF(G6403=30,1,M6402)</f>
      </c>
      <c r="M6403" s="183" t="str">
        <f>L6403*(1-K6403)</f>
      </c>
    </row>
    <row r="6404">
      <c r="A6404" t="s">
        <v>167</v>
      </c>
      <c r="B6404" t="s">
        <v>264</v>
      </c>
      <c r="C6404" s="35" t="s">
        <v>266</v>
      </c>
      <c r="D6404" t="s">
        <v>530</v>
      </c>
      <c r="E6404" t="s">
        <v>548</v>
      </c>
      <c r="F6404" s="176" t="n">
        <v>2029</v>
      </c>
      <c r="G6404" s="177" t="n">
        <v>32</v>
      </c>
      <c r="H6404" s="178" t="n">
        <v>1243.31750331042</v>
      </c>
      <c r="I6404" s="179" t="n">
        <v>4425275.15077476</v>
      </c>
      <c r="J6404" s="180" t="str">
        <f>IF(I6404&gt;0,H6404/I6404,0)</f>
      </c>
      <c r="K6404" s="181" t="str">
        <f>1-EXP(-J6404)</f>
      </c>
      <c r="L6404" s="182" t="str">
        <f>IF(G6404=30,1,M6403)</f>
      </c>
      <c r="M6404" s="183" t="str">
        <f>L6404*(1-K6404)</f>
      </c>
    </row>
    <row r="6405">
      <c r="A6405" t="s">
        <v>167</v>
      </c>
      <c r="B6405" t="s">
        <v>264</v>
      </c>
      <c r="C6405" s="35" t="s">
        <v>266</v>
      </c>
      <c r="D6405" t="s">
        <v>530</v>
      </c>
      <c r="E6405" t="s">
        <v>548</v>
      </c>
      <c r="F6405" s="176" t="n">
        <v>2029</v>
      </c>
      <c r="G6405" s="177" t="n">
        <v>33</v>
      </c>
      <c r="H6405" s="178" t="n">
        <v>1279.12433222088</v>
      </c>
      <c r="I6405" s="179" t="n">
        <v>4363704.72973796</v>
      </c>
      <c r="J6405" s="180" t="str">
        <f>IF(I6405&gt;0,H6405/I6405,0)</f>
      </c>
      <c r="K6405" s="181" t="str">
        <f>1-EXP(-J6405)</f>
      </c>
      <c r="L6405" s="182" t="str">
        <f>IF(G6405=30,1,M6404)</f>
      </c>
      <c r="M6405" s="183" t="str">
        <f>L6405*(1-K6405)</f>
      </c>
    </row>
    <row r="6406">
      <c r="A6406" t="s">
        <v>167</v>
      </c>
      <c r="B6406" t="s">
        <v>264</v>
      </c>
      <c r="C6406" s="35" t="s">
        <v>266</v>
      </c>
      <c r="D6406" t="s">
        <v>530</v>
      </c>
      <c r="E6406" t="s">
        <v>548</v>
      </c>
      <c r="F6406" s="176" t="n">
        <v>2029</v>
      </c>
      <c r="G6406" s="177" t="n">
        <v>34</v>
      </c>
      <c r="H6406" s="178" t="n">
        <v>1319.8311797813</v>
      </c>
      <c r="I6406" s="179" t="n">
        <v>4300217.67919877</v>
      </c>
      <c r="J6406" s="180" t="str">
        <f>IF(I6406&gt;0,H6406/I6406,0)</f>
      </c>
      <c r="K6406" s="181" t="str">
        <f>1-EXP(-J6406)</f>
      </c>
      <c r="L6406" s="182" t="str">
        <f>IF(G6406=30,1,M6405)</f>
      </c>
      <c r="M6406" s="183" t="str">
        <f>L6406*(1-K6406)</f>
      </c>
    </row>
    <row r="6407">
      <c r="A6407" t="s">
        <v>167</v>
      </c>
      <c r="B6407" t="s">
        <v>264</v>
      </c>
      <c r="C6407" s="35" t="s">
        <v>266</v>
      </c>
      <c r="D6407" t="s">
        <v>530</v>
      </c>
      <c r="E6407" t="s">
        <v>548</v>
      </c>
      <c r="F6407" s="176" t="n">
        <v>2029</v>
      </c>
      <c r="G6407" s="177" t="n">
        <v>35</v>
      </c>
      <c r="H6407" s="178" t="n">
        <v>1394.41773602489</v>
      </c>
      <c r="I6407" s="179" t="n">
        <v>4246418.52341531</v>
      </c>
      <c r="J6407" s="180" t="str">
        <f>IF(I6407&gt;0,H6407/I6407,0)</f>
      </c>
      <c r="K6407" s="181" t="str">
        <f>1-EXP(-J6407)</f>
      </c>
      <c r="L6407" s="182" t="str">
        <f>IF(G6407=30,1,M6406)</f>
      </c>
      <c r="M6407" s="183" t="str">
        <f>L6407*(1-K6407)</f>
      </c>
    </row>
    <row r="6408">
      <c r="A6408" t="s">
        <v>167</v>
      </c>
      <c r="B6408" t="s">
        <v>264</v>
      </c>
      <c r="C6408" s="35" t="s">
        <v>266</v>
      </c>
      <c r="D6408" t="s">
        <v>530</v>
      </c>
      <c r="E6408" t="s">
        <v>548</v>
      </c>
      <c r="F6408" s="176" t="n">
        <v>2029</v>
      </c>
      <c r="G6408" s="177" t="n">
        <v>36</v>
      </c>
      <c r="H6408" s="178" t="n">
        <v>1829.54984277135</v>
      </c>
      <c r="I6408" s="179" t="n">
        <v>4195268.49748307</v>
      </c>
      <c r="J6408" s="180" t="str">
        <f>IF(I6408&gt;0,H6408/I6408,0)</f>
      </c>
      <c r="K6408" s="181" t="str">
        <f>1-EXP(-J6408)</f>
      </c>
      <c r="L6408" s="182" t="str">
        <f>IF(G6408=30,1,M6407)</f>
      </c>
      <c r="M6408" s="183" t="str">
        <f>L6408*(1-K6408)</f>
      </c>
    </row>
    <row r="6409">
      <c r="A6409" t="s">
        <v>167</v>
      </c>
      <c r="B6409" t="s">
        <v>264</v>
      </c>
      <c r="C6409" s="35" t="s">
        <v>266</v>
      </c>
      <c r="D6409" t="s">
        <v>530</v>
      </c>
      <c r="E6409" t="s">
        <v>548</v>
      </c>
      <c r="F6409" s="176" t="n">
        <v>2029</v>
      </c>
      <c r="G6409" s="177" t="n">
        <v>37</v>
      </c>
      <c r="H6409" s="178" t="n">
        <v>1982.08145355368</v>
      </c>
      <c r="I6409" s="179" t="n">
        <v>4179344.0565101</v>
      </c>
      <c r="J6409" s="180" t="str">
        <f>IF(I6409&gt;0,H6409/I6409,0)</f>
      </c>
      <c r="K6409" s="181" t="str">
        <f>1-EXP(-J6409)</f>
      </c>
      <c r="L6409" s="182" t="str">
        <f>IF(G6409=30,1,M6408)</f>
      </c>
      <c r="M6409" s="183" t="str">
        <f>L6409*(1-K6409)</f>
      </c>
    </row>
    <row r="6410">
      <c r="A6410" t="s">
        <v>167</v>
      </c>
      <c r="B6410" t="s">
        <v>264</v>
      </c>
      <c r="C6410" s="35" t="s">
        <v>266</v>
      </c>
      <c r="D6410" t="s">
        <v>530</v>
      </c>
      <c r="E6410" t="s">
        <v>548</v>
      </c>
      <c r="F6410" s="176" t="n">
        <v>2029</v>
      </c>
      <c r="G6410" s="177" t="n">
        <v>38</v>
      </c>
      <c r="H6410" s="178" t="n">
        <v>2169.99744031921</v>
      </c>
      <c r="I6410" s="179" t="n">
        <v>4157702.66950283</v>
      </c>
      <c r="J6410" s="180" t="str">
        <f>IF(I6410&gt;0,H6410/I6410,0)</f>
      </c>
      <c r="K6410" s="181" t="str">
        <f>1-EXP(-J6410)</f>
      </c>
      <c r="L6410" s="182" t="str">
        <f>IF(G6410=30,1,M6409)</f>
      </c>
      <c r="M6410" s="183" t="str">
        <f>L6410*(1-K6410)</f>
      </c>
    </row>
    <row r="6411">
      <c r="A6411" t="s">
        <v>167</v>
      </c>
      <c r="B6411" t="s">
        <v>264</v>
      </c>
      <c r="C6411" s="35" t="s">
        <v>266</v>
      </c>
      <c r="D6411" t="s">
        <v>530</v>
      </c>
      <c r="E6411" t="s">
        <v>548</v>
      </c>
      <c r="F6411" s="176" t="n">
        <v>2029</v>
      </c>
      <c r="G6411" s="177" t="n">
        <v>39</v>
      </c>
      <c r="H6411" s="178" t="n">
        <v>2292.93468771933</v>
      </c>
      <c r="I6411" s="179" t="n">
        <v>4139566.00140901</v>
      </c>
      <c r="J6411" s="180" t="str">
        <f>IF(I6411&gt;0,H6411/I6411,0)</f>
      </c>
      <c r="K6411" s="181" t="str">
        <f>1-EXP(-J6411)</f>
      </c>
      <c r="L6411" s="182" t="str">
        <f>IF(G6411=30,1,M6410)</f>
      </c>
      <c r="M6411" s="183" t="str">
        <f>L6411*(1-K6411)</f>
      </c>
    </row>
    <row r="6412">
      <c r="A6412" t="s">
        <v>167</v>
      </c>
      <c r="B6412" t="s">
        <v>264</v>
      </c>
      <c r="C6412" s="35" t="s">
        <v>266</v>
      </c>
      <c r="D6412" t="s">
        <v>530</v>
      </c>
      <c r="E6412" t="s">
        <v>548</v>
      </c>
      <c r="F6412" s="176" t="n">
        <v>2029</v>
      </c>
      <c r="G6412" s="177" t="n">
        <v>40</v>
      </c>
      <c r="H6412" s="178" t="n">
        <v>2507.96266052791</v>
      </c>
      <c r="I6412" s="179" t="n">
        <v>4144649.44924461</v>
      </c>
      <c r="J6412" s="180" t="str">
        <f>IF(I6412&gt;0,H6412/I6412,0)</f>
      </c>
      <c r="K6412" s="181" t="str">
        <f>1-EXP(-J6412)</f>
      </c>
      <c r="L6412" s="182" t="str">
        <f>IF(G6412=30,1,M6411)</f>
      </c>
      <c r="M6412" s="183" t="str">
        <f>L6412*(1-K6412)</f>
      </c>
    </row>
    <row r="6413">
      <c r="A6413" t="s">
        <v>167</v>
      </c>
      <c r="B6413" t="s">
        <v>264</v>
      </c>
      <c r="C6413" s="35" t="s">
        <v>266</v>
      </c>
      <c r="D6413" t="s">
        <v>530</v>
      </c>
      <c r="E6413" t="s">
        <v>548</v>
      </c>
      <c r="F6413" s="176" t="n">
        <v>2029</v>
      </c>
      <c r="G6413" s="177" t="n">
        <v>41</v>
      </c>
      <c r="H6413" s="178" t="n">
        <v>3381.00952784018</v>
      </c>
      <c r="I6413" s="179" t="n">
        <v>4103991.93702177</v>
      </c>
      <c r="J6413" s="180" t="str">
        <f>IF(I6413&gt;0,H6413/I6413,0)</f>
      </c>
      <c r="K6413" s="181" t="str">
        <f>1-EXP(-J6413)</f>
      </c>
      <c r="L6413" s="182" t="str">
        <f>IF(G6413=30,1,M6412)</f>
      </c>
      <c r="M6413" s="183" t="str">
        <f>L6413*(1-K6413)</f>
      </c>
    </row>
    <row r="6414">
      <c r="A6414" t="s">
        <v>167</v>
      </c>
      <c r="B6414" t="s">
        <v>264</v>
      </c>
      <c r="C6414" s="35" t="s">
        <v>266</v>
      </c>
      <c r="D6414" t="s">
        <v>530</v>
      </c>
      <c r="E6414" t="s">
        <v>548</v>
      </c>
      <c r="F6414" s="176" t="n">
        <v>2029</v>
      </c>
      <c r="G6414" s="177" t="n">
        <v>42</v>
      </c>
      <c r="H6414" s="178" t="n">
        <v>3776.99092267103</v>
      </c>
      <c r="I6414" s="179" t="n">
        <v>4054740.39247411</v>
      </c>
      <c r="J6414" s="180" t="str">
        <f>IF(I6414&gt;0,H6414/I6414,0)</f>
      </c>
      <c r="K6414" s="181" t="str">
        <f>1-EXP(-J6414)</f>
      </c>
      <c r="L6414" s="182" t="str">
        <f>IF(G6414=30,1,M6413)</f>
      </c>
      <c r="M6414" s="183" t="str">
        <f>L6414*(1-K6414)</f>
      </c>
    </row>
    <row r="6415">
      <c r="A6415" t="s">
        <v>167</v>
      </c>
      <c r="B6415" t="s">
        <v>264</v>
      </c>
      <c r="C6415" s="35" t="s">
        <v>266</v>
      </c>
      <c r="D6415" t="s">
        <v>530</v>
      </c>
      <c r="E6415" t="s">
        <v>548</v>
      </c>
      <c r="F6415" s="176" t="n">
        <v>2029</v>
      </c>
      <c r="G6415" s="177" t="n">
        <v>43</v>
      </c>
      <c r="H6415" s="178" t="n">
        <v>4295.78127137395</v>
      </c>
      <c r="I6415" s="179" t="n">
        <v>4067409.34440955</v>
      </c>
      <c r="J6415" s="180" t="str">
        <f>IF(I6415&gt;0,H6415/I6415,0)</f>
      </c>
      <c r="K6415" s="181" t="str">
        <f>1-EXP(-J6415)</f>
      </c>
      <c r="L6415" s="182" t="str">
        <f>IF(G6415=30,1,M6414)</f>
      </c>
      <c r="M6415" s="183" t="str">
        <f>L6415*(1-K6415)</f>
      </c>
    </row>
    <row r="6416">
      <c r="A6416" t="s">
        <v>167</v>
      </c>
      <c r="B6416" t="s">
        <v>264</v>
      </c>
      <c r="C6416" s="35" t="s">
        <v>266</v>
      </c>
      <c r="D6416" t="s">
        <v>530</v>
      </c>
      <c r="E6416" t="s">
        <v>548</v>
      </c>
      <c r="F6416" s="176" t="n">
        <v>2029</v>
      </c>
      <c r="G6416" s="177" t="n">
        <v>44</v>
      </c>
      <c r="H6416" s="178" t="n">
        <v>4664.03961910103</v>
      </c>
      <c r="I6416" s="179" t="n">
        <v>4136941.73080976</v>
      </c>
      <c r="J6416" s="180" t="str">
        <f>IF(I6416&gt;0,H6416/I6416,0)</f>
      </c>
      <c r="K6416" s="181" t="str">
        <f>1-EXP(-J6416)</f>
      </c>
      <c r="L6416" s="182" t="str">
        <f>IF(G6416=30,1,M6415)</f>
      </c>
      <c r="M6416" s="183" t="str">
        <f>L6416*(1-K6416)</f>
      </c>
    </row>
    <row r="6417">
      <c r="A6417" t="s">
        <v>167</v>
      </c>
      <c r="B6417" t="s">
        <v>264</v>
      </c>
      <c r="C6417" s="35" t="s">
        <v>266</v>
      </c>
      <c r="D6417" t="s">
        <v>530</v>
      </c>
      <c r="E6417" t="s">
        <v>548</v>
      </c>
      <c r="F6417" s="176" t="n">
        <v>2029</v>
      </c>
      <c r="G6417" s="177" t="n">
        <v>45</v>
      </c>
      <c r="H6417" s="178" t="n">
        <v>5161.56888038746</v>
      </c>
      <c r="I6417" s="179" t="n">
        <v>4164909.33381972</v>
      </c>
      <c r="J6417" s="180" t="str">
        <f>IF(I6417&gt;0,H6417/I6417,0)</f>
      </c>
      <c r="K6417" s="181" t="str">
        <f>1-EXP(-J6417)</f>
      </c>
      <c r="L6417" s="182" t="str">
        <f>IF(G6417=30,1,M6416)</f>
      </c>
      <c r="M6417" s="183" t="str">
        <f>L6417*(1-K6417)</f>
      </c>
    </row>
    <row r="6418">
      <c r="A6418" t="s">
        <v>167</v>
      </c>
      <c r="B6418" t="s">
        <v>264</v>
      </c>
      <c r="C6418" s="35" t="s">
        <v>266</v>
      </c>
      <c r="D6418" t="s">
        <v>530</v>
      </c>
      <c r="E6418" t="s">
        <v>548</v>
      </c>
      <c r="F6418" s="176" t="n">
        <v>2029</v>
      </c>
      <c r="G6418" s="177" t="n">
        <v>46</v>
      </c>
      <c r="H6418" s="178" t="n">
        <v>6317.92496947205</v>
      </c>
      <c r="I6418" s="179" t="n">
        <v>4133527.88071153</v>
      </c>
      <c r="J6418" s="180" t="str">
        <f>IF(I6418&gt;0,H6418/I6418,0)</f>
      </c>
      <c r="K6418" s="181" t="str">
        <f>1-EXP(-J6418)</f>
      </c>
      <c r="L6418" s="182" t="str">
        <f>IF(G6418=30,1,M6417)</f>
      </c>
      <c r="M6418" s="183" t="str">
        <f>L6418*(1-K6418)</f>
      </c>
    </row>
    <row r="6419">
      <c r="A6419" t="s">
        <v>167</v>
      </c>
      <c r="B6419" t="s">
        <v>264</v>
      </c>
      <c r="C6419" s="35" t="s">
        <v>266</v>
      </c>
      <c r="D6419" t="s">
        <v>530</v>
      </c>
      <c r="E6419" t="s">
        <v>548</v>
      </c>
      <c r="F6419" s="176" t="n">
        <v>2029</v>
      </c>
      <c r="G6419" s="177" t="n">
        <v>47</v>
      </c>
      <c r="H6419" s="178" t="n">
        <v>6737.26918035661</v>
      </c>
      <c r="I6419" s="179" t="n">
        <v>4077633.66916312</v>
      </c>
      <c r="J6419" s="180" t="str">
        <f>IF(I6419&gt;0,H6419/I6419,0)</f>
      </c>
      <c r="K6419" s="181" t="str">
        <f>1-EXP(-J6419)</f>
      </c>
      <c r="L6419" s="182" t="str">
        <f>IF(G6419=30,1,M6418)</f>
      </c>
      <c r="M6419" s="183" t="str">
        <f>L6419*(1-K6419)</f>
      </c>
    </row>
    <row r="6420">
      <c r="A6420" t="s">
        <v>167</v>
      </c>
      <c r="B6420" t="s">
        <v>264</v>
      </c>
      <c r="C6420" s="35" t="s">
        <v>266</v>
      </c>
      <c r="D6420" t="s">
        <v>530</v>
      </c>
      <c r="E6420" t="s">
        <v>548</v>
      </c>
      <c r="F6420" s="176" t="n">
        <v>2029</v>
      </c>
      <c r="G6420" s="177" t="n">
        <v>48</v>
      </c>
      <c r="H6420" s="178" t="n">
        <v>7147.54670844982</v>
      </c>
      <c r="I6420" s="179" t="n">
        <v>4014330.27442974</v>
      </c>
      <c r="J6420" s="180" t="str">
        <f>IF(I6420&gt;0,H6420/I6420,0)</f>
      </c>
      <c r="K6420" s="181" t="str">
        <f>1-EXP(-J6420)</f>
      </c>
      <c r="L6420" s="182" t="str">
        <f>IF(G6420=30,1,M6419)</f>
      </c>
      <c r="M6420" s="183" t="str">
        <f>L6420*(1-K6420)</f>
      </c>
    </row>
    <row r="6421">
      <c r="A6421" t="s">
        <v>167</v>
      </c>
      <c r="B6421" t="s">
        <v>264</v>
      </c>
      <c r="C6421" s="35" t="s">
        <v>266</v>
      </c>
      <c r="D6421" t="s">
        <v>530</v>
      </c>
      <c r="E6421" t="s">
        <v>548</v>
      </c>
      <c r="F6421" s="176" t="n">
        <v>2029</v>
      </c>
      <c r="G6421" s="177" t="n">
        <v>49</v>
      </c>
      <c r="H6421" s="178" t="n">
        <v>7384.70420657281</v>
      </c>
      <c r="I6421" s="179" t="n">
        <v>3956217.08182486</v>
      </c>
      <c r="J6421" s="180" t="str">
        <f>IF(I6421&gt;0,H6421/I6421,0)</f>
      </c>
      <c r="K6421" s="181" t="str">
        <f>1-EXP(-J6421)</f>
      </c>
      <c r="L6421" s="182" t="str">
        <f>IF(G6421=30,1,M6420)</f>
      </c>
      <c r="M6421" s="183" t="str">
        <f>L6421*(1-K6421)</f>
      </c>
    </row>
    <row r="6422">
      <c r="A6422" t="s">
        <v>167</v>
      </c>
      <c r="B6422" t="s">
        <v>264</v>
      </c>
      <c r="C6422" s="35" t="s">
        <v>266</v>
      </c>
      <c r="D6422" t="s">
        <v>530</v>
      </c>
      <c r="E6422" t="s">
        <v>548</v>
      </c>
      <c r="F6422" s="176" t="n">
        <v>2029</v>
      </c>
      <c r="G6422" s="177" t="n">
        <v>50</v>
      </c>
      <c r="H6422" s="178" t="n">
        <v>7695.40704563728</v>
      </c>
      <c r="I6422" s="179" t="n">
        <v>3884688.36342621</v>
      </c>
      <c r="J6422" s="180" t="str">
        <f>IF(I6422&gt;0,H6422/I6422,0)</f>
      </c>
      <c r="K6422" s="181" t="str">
        <f>1-EXP(-J6422)</f>
      </c>
      <c r="L6422" s="182" t="str">
        <f>IF(G6422=30,1,M6421)</f>
      </c>
      <c r="M6422" s="183" t="str">
        <f>L6422*(1-K6422)</f>
      </c>
    </row>
    <row r="6423">
      <c r="A6423" t="s">
        <v>167</v>
      </c>
      <c r="B6423" t="s">
        <v>264</v>
      </c>
      <c r="C6423" s="35" t="s">
        <v>266</v>
      </c>
      <c r="D6423" t="s">
        <v>530</v>
      </c>
      <c r="E6423" t="s">
        <v>548</v>
      </c>
      <c r="F6423" s="176" t="n">
        <v>2029</v>
      </c>
      <c r="G6423" s="177" t="n">
        <v>51</v>
      </c>
      <c r="H6423" s="178" t="n">
        <v>8511.1700545388</v>
      </c>
      <c r="I6423" s="179" t="n">
        <v>3788864.09992553</v>
      </c>
      <c r="J6423" s="180" t="str">
        <f>IF(I6423&gt;0,H6423/I6423,0)</f>
      </c>
      <c r="K6423" s="181" t="str">
        <f>1-EXP(-J6423)</f>
      </c>
      <c r="L6423" s="182" t="str">
        <f>IF(G6423=30,1,M6422)</f>
      </c>
      <c r="M6423" s="183" t="str">
        <f>L6423*(1-K6423)</f>
      </c>
    </row>
    <row r="6424">
      <c r="A6424" t="s">
        <v>167</v>
      </c>
      <c r="B6424" t="s">
        <v>264</v>
      </c>
      <c r="C6424" s="35" t="s">
        <v>266</v>
      </c>
      <c r="D6424" t="s">
        <v>530</v>
      </c>
      <c r="E6424" t="s">
        <v>548</v>
      </c>
      <c r="F6424" s="176" t="n">
        <v>2029</v>
      </c>
      <c r="G6424" s="177" t="n">
        <v>52</v>
      </c>
      <c r="H6424" s="178" t="n">
        <v>8853.68182987138</v>
      </c>
      <c r="I6424" s="179" t="n">
        <v>3697277.42926591</v>
      </c>
      <c r="J6424" s="180" t="str">
        <f>IF(I6424&gt;0,H6424/I6424,0)</f>
      </c>
      <c r="K6424" s="181" t="str">
        <f>1-EXP(-J6424)</f>
      </c>
      <c r="L6424" s="182" t="str">
        <f>IF(G6424=30,1,M6423)</f>
      </c>
      <c r="M6424" s="183" t="str">
        <f>L6424*(1-K6424)</f>
      </c>
    </row>
    <row r="6425">
      <c r="A6425" t="s">
        <v>167</v>
      </c>
      <c r="B6425" t="s">
        <v>264</v>
      </c>
      <c r="C6425" s="35" t="s">
        <v>266</v>
      </c>
      <c r="D6425" t="s">
        <v>530</v>
      </c>
      <c r="E6425" t="s">
        <v>548</v>
      </c>
      <c r="F6425" s="176" t="n">
        <v>2029</v>
      </c>
      <c r="G6425" s="177" t="n">
        <v>53</v>
      </c>
      <c r="H6425" s="178" t="n">
        <v>9375.53727298033</v>
      </c>
      <c r="I6425" s="179" t="n">
        <v>3620908.44571812</v>
      </c>
      <c r="J6425" s="180" t="str">
        <f>IF(I6425&gt;0,H6425/I6425,0)</f>
      </c>
      <c r="K6425" s="181" t="str">
        <f>1-EXP(-J6425)</f>
      </c>
      <c r="L6425" s="182" t="str">
        <f>IF(G6425=30,1,M6424)</f>
      </c>
      <c r="M6425" s="183" t="str">
        <f>L6425*(1-K6425)</f>
      </c>
    </row>
    <row r="6426">
      <c r="A6426" t="s">
        <v>167</v>
      </c>
      <c r="B6426" t="s">
        <v>264</v>
      </c>
      <c r="C6426" s="35" t="s">
        <v>266</v>
      </c>
      <c r="D6426" t="s">
        <v>530</v>
      </c>
      <c r="E6426" t="s">
        <v>548</v>
      </c>
      <c r="F6426" s="176" t="n">
        <v>2029</v>
      </c>
      <c r="G6426" s="177" t="n">
        <v>54</v>
      </c>
      <c r="H6426" s="178" t="n">
        <v>9975.18008582777</v>
      </c>
      <c r="I6426" s="179" t="n">
        <v>3531887.91737872</v>
      </c>
      <c r="J6426" s="180" t="str">
        <f>IF(I6426&gt;0,H6426/I6426,0)</f>
      </c>
      <c r="K6426" s="181" t="str">
        <f>1-EXP(-J6426)</f>
      </c>
      <c r="L6426" s="182" t="str">
        <f>IF(G6426=30,1,M6425)</f>
      </c>
      <c r="M6426" s="183" t="str">
        <f>L6426*(1-K6426)</f>
      </c>
    </row>
    <row r="6427">
      <c r="A6427" t="s">
        <v>167</v>
      </c>
      <c r="B6427" t="s">
        <v>264</v>
      </c>
      <c r="C6427" s="35" t="s">
        <v>266</v>
      </c>
      <c r="D6427" t="s">
        <v>530</v>
      </c>
      <c r="E6427" t="s">
        <v>548</v>
      </c>
      <c r="F6427" s="176" t="n">
        <v>2029</v>
      </c>
      <c r="G6427" s="177" t="n">
        <v>55</v>
      </c>
      <c r="H6427" s="178" t="n">
        <v>10754.2730442875</v>
      </c>
      <c r="I6427" s="179" t="n">
        <v>3458101.63722609</v>
      </c>
      <c r="J6427" s="180" t="str">
        <f>IF(I6427&gt;0,H6427/I6427,0)</f>
      </c>
      <c r="K6427" s="181" t="str">
        <f>1-EXP(-J6427)</f>
      </c>
      <c r="L6427" s="182" t="str">
        <f>IF(G6427=30,1,M6426)</f>
      </c>
      <c r="M6427" s="183" t="str">
        <f>L6427*(1-K6427)</f>
      </c>
    </row>
    <row r="6428">
      <c r="A6428" t="s">
        <v>167</v>
      </c>
      <c r="B6428" t="s">
        <v>264</v>
      </c>
      <c r="C6428" s="35" t="s">
        <v>266</v>
      </c>
      <c r="D6428" t="s">
        <v>530</v>
      </c>
      <c r="E6428" t="s">
        <v>548</v>
      </c>
      <c r="F6428" s="176" t="n">
        <v>2029</v>
      </c>
      <c r="G6428" s="177" t="n">
        <v>56</v>
      </c>
      <c r="H6428" s="178" t="n">
        <v>11870.0925715066</v>
      </c>
      <c r="I6428" s="179" t="n">
        <v>3384362.72850052</v>
      </c>
      <c r="J6428" s="180" t="str">
        <f>IF(I6428&gt;0,H6428/I6428,0)</f>
      </c>
      <c r="K6428" s="181" t="str">
        <f>1-EXP(-J6428)</f>
      </c>
      <c r="L6428" s="182" t="str">
        <f>IF(G6428=30,1,M6427)</f>
      </c>
      <c r="M6428" s="183" t="str">
        <f>L6428*(1-K6428)</f>
      </c>
    </row>
    <row r="6429">
      <c r="A6429" t="s">
        <v>167</v>
      </c>
      <c r="B6429" t="s">
        <v>264</v>
      </c>
      <c r="C6429" s="35" t="s">
        <v>266</v>
      </c>
      <c r="D6429" t="s">
        <v>530</v>
      </c>
      <c r="E6429" t="s">
        <v>548</v>
      </c>
      <c r="F6429" s="176" t="n">
        <v>2029</v>
      </c>
      <c r="G6429" s="177" t="n">
        <v>57</v>
      </c>
      <c r="H6429" s="178" t="n">
        <v>12761.7904969877</v>
      </c>
      <c r="I6429" s="179" t="n">
        <v>3288995.64910164</v>
      </c>
      <c r="J6429" s="180" t="str">
        <f>IF(I6429&gt;0,H6429/I6429,0)</f>
      </c>
      <c r="K6429" s="181" t="str">
        <f>1-EXP(-J6429)</f>
      </c>
      <c r="L6429" s="182" t="str">
        <f>IF(G6429=30,1,M6428)</f>
      </c>
      <c r="M6429" s="183" t="str">
        <f>L6429*(1-K6429)</f>
      </c>
    </row>
    <row r="6430">
      <c r="A6430" t="s">
        <v>167</v>
      </c>
      <c r="B6430" t="s">
        <v>264</v>
      </c>
      <c r="C6430" s="35" t="s">
        <v>266</v>
      </c>
      <c r="D6430" t="s">
        <v>530</v>
      </c>
      <c r="E6430" t="s">
        <v>548</v>
      </c>
      <c r="F6430" s="176" t="n">
        <v>2029</v>
      </c>
      <c r="G6430" s="177" t="n">
        <v>58</v>
      </c>
      <c r="H6430" s="178" t="n">
        <v>13655.7794603451</v>
      </c>
      <c r="I6430" s="179" t="n">
        <v>3203912.10356984</v>
      </c>
      <c r="J6430" s="180" t="str">
        <f>IF(I6430&gt;0,H6430/I6430,0)</f>
      </c>
      <c r="K6430" s="181" t="str">
        <f>1-EXP(-J6430)</f>
      </c>
      <c r="L6430" s="182" t="str">
        <f>IF(G6430=30,1,M6429)</f>
      </c>
      <c r="M6430" s="183" t="str">
        <f>L6430*(1-K6430)</f>
      </c>
    </row>
    <row r="6431">
      <c r="A6431" t="s">
        <v>167</v>
      </c>
      <c r="B6431" t="s">
        <v>264</v>
      </c>
      <c r="C6431" s="35" t="s">
        <v>266</v>
      </c>
      <c r="D6431" t="s">
        <v>530</v>
      </c>
      <c r="E6431" t="s">
        <v>548</v>
      </c>
      <c r="F6431" s="176" t="n">
        <v>2029</v>
      </c>
      <c r="G6431" s="177" t="n">
        <v>59</v>
      </c>
      <c r="H6431" s="178" t="n">
        <v>13904.3625253598</v>
      </c>
      <c r="I6431" s="179" t="n">
        <v>3116288.48545176</v>
      </c>
      <c r="J6431" s="180" t="str">
        <f>IF(I6431&gt;0,H6431/I6431,0)</f>
      </c>
      <c r="K6431" s="181" t="str">
        <f>1-EXP(-J6431)</f>
      </c>
      <c r="L6431" s="182" t="str">
        <f>IF(G6431=30,1,M6430)</f>
      </c>
      <c r="M6431" s="183" t="str">
        <f>L6431*(1-K6431)</f>
      </c>
    </row>
    <row r="6432">
      <c r="A6432" t="s">
        <v>167</v>
      </c>
      <c r="B6432" t="s">
        <v>264</v>
      </c>
      <c r="C6432" s="35" t="s">
        <v>266</v>
      </c>
      <c r="D6432" t="s">
        <v>530</v>
      </c>
      <c r="E6432" t="s">
        <v>548</v>
      </c>
      <c r="F6432" s="176" t="n">
        <v>2029</v>
      </c>
      <c r="G6432" s="177" t="n">
        <v>60</v>
      </c>
      <c r="H6432" s="178" t="n">
        <v>14338.0445358138</v>
      </c>
      <c r="I6432" s="179" t="n">
        <v>3013329.76495184</v>
      </c>
      <c r="J6432" s="180" t="str">
        <f>IF(I6432&gt;0,H6432/I6432,0)</f>
      </c>
      <c r="K6432" s="181" t="str">
        <f>1-EXP(-J6432)</f>
      </c>
      <c r="L6432" s="182" t="str">
        <f>IF(G6432=30,1,M6431)</f>
      </c>
      <c r="M6432" s="183" t="str">
        <f>L6432*(1-K6432)</f>
      </c>
    </row>
    <row r="6433">
      <c r="A6433" t="s">
        <v>167</v>
      </c>
      <c r="B6433" t="s">
        <v>264</v>
      </c>
      <c r="C6433" s="35" t="s">
        <v>266</v>
      </c>
      <c r="D6433" t="s">
        <v>530</v>
      </c>
      <c r="E6433" t="s">
        <v>548</v>
      </c>
      <c r="F6433" s="176" t="n">
        <v>2029</v>
      </c>
      <c r="G6433" s="177" t="n">
        <v>61</v>
      </c>
      <c r="H6433" s="178" t="n">
        <v>15687.8406797199</v>
      </c>
      <c r="I6433" s="179" t="n">
        <v>2903636.03937639</v>
      </c>
      <c r="J6433" s="180" t="str">
        <f>IF(I6433&gt;0,H6433/I6433,0)</f>
      </c>
      <c r="K6433" s="181" t="str">
        <f>1-EXP(-J6433)</f>
      </c>
      <c r="L6433" s="182" t="str">
        <f>IF(G6433=30,1,M6432)</f>
      </c>
      <c r="M6433" s="183" t="str">
        <f>L6433*(1-K6433)</f>
      </c>
    </row>
    <row r="6434">
      <c r="A6434" t="s">
        <v>167</v>
      </c>
      <c r="B6434" t="s">
        <v>264</v>
      </c>
      <c r="C6434" s="35" t="s">
        <v>266</v>
      </c>
      <c r="D6434" t="s">
        <v>530</v>
      </c>
      <c r="E6434" t="s">
        <v>548</v>
      </c>
      <c r="F6434" s="176" t="n">
        <v>2029</v>
      </c>
      <c r="G6434" s="177" t="n">
        <v>62</v>
      </c>
      <c r="H6434" s="178" t="n">
        <v>16593.7210816298</v>
      </c>
      <c r="I6434" s="179" t="n">
        <v>2795752.49122972</v>
      </c>
      <c r="J6434" s="180" t="str">
        <f>IF(I6434&gt;0,H6434/I6434,0)</f>
      </c>
      <c r="K6434" s="181" t="str">
        <f>1-EXP(-J6434)</f>
      </c>
      <c r="L6434" s="182" t="str">
        <f>IF(G6434=30,1,M6433)</f>
      </c>
      <c r="M6434" s="183" t="str">
        <f>L6434*(1-K6434)</f>
      </c>
    </row>
    <row r="6435">
      <c r="A6435" t="s">
        <v>167</v>
      </c>
      <c r="B6435" t="s">
        <v>264</v>
      </c>
      <c r="C6435" s="35" t="s">
        <v>266</v>
      </c>
      <c r="D6435" t="s">
        <v>530</v>
      </c>
      <c r="E6435" t="s">
        <v>548</v>
      </c>
      <c r="F6435" s="176" t="n">
        <v>2029</v>
      </c>
      <c r="G6435" s="177" t="n">
        <v>63</v>
      </c>
      <c r="H6435" s="178" t="n">
        <v>17474.2924473565</v>
      </c>
      <c r="I6435" s="179" t="n">
        <v>2675159.27192011</v>
      </c>
      <c r="J6435" s="180" t="str">
        <f>IF(I6435&gt;0,H6435/I6435,0)</f>
      </c>
      <c r="K6435" s="181" t="str">
        <f>1-EXP(-J6435)</f>
      </c>
      <c r="L6435" s="182" t="str">
        <f>IF(G6435=30,1,M6434)</f>
      </c>
      <c r="M6435" s="183" t="str">
        <f>L6435*(1-K6435)</f>
      </c>
    </row>
    <row r="6436">
      <c r="A6436" t="s">
        <v>167</v>
      </c>
      <c r="B6436" t="s">
        <v>264</v>
      </c>
      <c r="C6436" s="35" t="s">
        <v>266</v>
      </c>
      <c r="D6436" t="s">
        <v>530</v>
      </c>
      <c r="E6436" t="s">
        <v>548</v>
      </c>
      <c r="F6436" s="176" t="n">
        <v>2029</v>
      </c>
      <c r="G6436" s="177" t="n">
        <v>64</v>
      </c>
      <c r="H6436" s="178" t="n">
        <v>18559.7170043293</v>
      </c>
      <c r="I6436" s="179" t="n">
        <v>2542479.33615599</v>
      </c>
      <c r="J6436" s="180" t="str">
        <f>IF(I6436&gt;0,H6436/I6436,0)</f>
      </c>
      <c r="K6436" s="181" t="str">
        <f>1-EXP(-J6436)</f>
      </c>
      <c r="L6436" s="182" t="str">
        <f>IF(G6436=30,1,M6435)</f>
      </c>
      <c r="M6436" s="183" t="str">
        <f>L6436*(1-K6436)</f>
      </c>
    </row>
    <row r="6437">
      <c r="A6437" t="s">
        <v>167</v>
      </c>
      <c r="B6437" t="s">
        <v>264</v>
      </c>
      <c r="C6437" s="35" t="s">
        <v>266</v>
      </c>
      <c r="D6437" t="s">
        <v>530</v>
      </c>
      <c r="E6437" t="s">
        <v>548</v>
      </c>
      <c r="F6437" s="176" t="n">
        <v>2029</v>
      </c>
      <c r="G6437" s="177" t="n">
        <v>65</v>
      </c>
      <c r="H6437" s="178" t="n">
        <v>19600.5287110461</v>
      </c>
      <c r="I6437" s="179" t="n">
        <v>2410969.43126405</v>
      </c>
      <c r="J6437" s="180" t="str">
        <f>IF(I6437&gt;0,H6437/I6437,0)</f>
      </c>
      <c r="K6437" s="181" t="str">
        <f>1-EXP(-J6437)</f>
      </c>
      <c r="L6437" s="182" t="str">
        <f>IF(G6437=30,1,M6436)</f>
      </c>
      <c r="M6437" s="183" t="str">
        <f>L6437*(1-K6437)</f>
      </c>
    </row>
    <row r="6438">
      <c r="A6438" t="s">
        <v>167</v>
      </c>
      <c r="B6438" t="s">
        <v>264</v>
      </c>
      <c r="C6438" s="35" t="s">
        <v>266</v>
      </c>
      <c r="D6438" t="s">
        <v>530</v>
      </c>
      <c r="E6438" t="s">
        <v>548</v>
      </c>
      <c r="F6438" s="176" t="n">
        <v>2029</v>
      </c>
      <c r="G6438" s="177" t="n">
        <v>66</v>
      </c>
      <c r="H6438" s="178" t="n">
        <v>19976.0323611399</v>
      </c>
      <c r="I6438" s="179" t="n">
        <v>2279977.65715941</v>
      </c>
      <c r="J6438" s="180" t="str">
        <f>IF(I6438&gt;0,H6438/I6438,0)</f>
      </c>
      <c r="K6438" s="181" t="str">
        <f>1-EXP(-J6438)</f>
      </c>
      <c r="L6438" s="182" t="str">
        <f>IF(G6438=30,1,M6437)</f>
      </c>
      <c r="M6438" s="183" t="str">
        <f>L6438*(1-K6438)</f>
      </c>
    </row>
    <row r="6439">
      <c r="A6439" t="s">
        <v>167</v>
      </c>
      <c r="B6439" t="s">
        <v>264</v>
      </c>
      <c r="C6439" s="35" t="s">
        <v>266</v>
      </c>
      <c r="D6439" t="s">
        <v>530</v>
      </c>
      <c r="E6439" t="s">
        <v>548</v>
      </c>
      <c r="F6439" s="176" t="n">
        <v>2029</v>
      </c>
      <c r="G6439" s="177" t="n">
        <v>67</v>
      </c>
      <c r="H6439" s="178" t="n">
        <v>20675.1329550924</v>
      </c>
      <c r="I6439" s="179" t="n">
        <v>2148715.98529329</v>
      </c>
      <c r="J6439" s="180" t="str">
        <f>IF(I6439&gt;0,H6439/I6439,0)</f>
      </c>
      <c r="K6439" s="181" t="str">
        <f>1-EXP(-J6439)</f>
      </c>
      <c r="L6439" s="182" t="str">
        <f>IF(G6439=30,1,M6438)</f>
      </c>
      <c r="M6439" s="183" t="str">
        <f>L6439*(1-K6439)</f>
      </c>
    </row>
    <row r="6440">
      <c r="A6440" t="s">
        <v>167</v>
      </c>
      <c r="B6440" t="s">
        <v>264</v>
      </c>
      <c r="C6440" s="35" t="s">
        <v>266</v>
      </c>
      <c r="D6440" t="s">
        <v>530</v>
      </c>
      <c r="E6440" t="s">
        <v>548</v>
      </c>
      <c r="F6440" s="176" t="n">
        <v>2029</v>
      </c>
      <c r="G6440" s="177" t="n">
        <v>68</v>
      </c>
      <c r="H6440" s="178" t="n">
        <v>21038.999223796</v>
      </c>
      <c r="I6440" s="179" t="n">
        <v>2017346.14436134</v>
      </c>
      <c r="J6440" s="180" t="str">
        <f>IF(I6440&gt;0,H6440/I6440,0)</f>
      </c>
      <c r="K6440" s="181" t="str">
        <f>1-EXP(-J6440)</f>
      </c>
      <c r="L6440" s="182" t="str">
        <f>IF(G6440=30,1,M6439)</f>
      </c>
      <c r="M6440" s="183" t="str">
        <f>L6440*(1-K6440)</f>
      </c>
    </row>
    <row r="6441">
      <c r="A6441" t="s">
        <v>167</v>
      </c>
      <c r="B6441" t="s">
        <v>264</v>
      </c>
      <c r="C6441" s="35" t="s">
        <v>266</v>
      </c>
      <c r="D6441" t="s">
        <v>530</v>
      </c>
      <c r="E6441" t="s">
        <v>548</v>
      </c>
      <c r="F6441" s="176" t="n">
        <v>2029</v>
      </c>
      <c r="G6441" s="177" t="n">
        <v>69</v>
      </c>
      <c r="H6441" s="178" t="n">
        <v>20527.655777795</v>
      </c>
      <c r="I6441" s="179" t="n">
        <v>1882520.0786794</v>
      </c>
      <c r="J6441" s="180" t="str">
        <f>IF(I6441&gt;0,H6441/I6441,0)</f>
      </c>
      <c r="K6441" s="181" t="str">
        <f>1-EXP(-J6441)</f>
      </c>
      <c r="L6441" s="182" t="str">
        <f>IF(G6441=30,1,M6440)</f>
      </c>
      <c r="M6441" s="183" t="str">
        <f>L6441*(1-K6441)</f>
      </c>
    </row>
    <row r="6442">
      <c r="A6442" t="s">
        <v>167</v>
      </c>
      <c r="B6442" t="s">
        <v>264</v>
      </c>
      <c r="C6442" s="35" t="s">
        <v>266</v>
      </c>
      <c r="D6442" t="s">
        <v>530</v>
      </c>
      <c r="E6442" t="s">
        <v>548</v>
      </c>
      <c r="F6442" s="176" t="n">
        <v>2030</v>
      </c>
      <c r="G6442" s="177" t="n">
        <v>30</v>
      </c>
      <c r="H6442" s="178" t="n">
        <v>758.446666135574</v>
      </c>
      <c r="I6442" s="179" t="n">
        <v>4336977.37064277</v>
      </c>
      <c r="J6442" s="180" t="str">
        <f>IF(I6442&gt;0,H6442/I6442,0)</f>
      </c>
      <c r="K6442" s="181" t="str">
        <f>1-EXP(-J6442)</f>
      </c>
      <c r="L6442" s="182" t="str">
        <f>IF(G6442=30,1,M6441)</f>
      </c>
      <c r="M6442" s="183" t="str">
        <f>L6442*(1-K6442)</f>
      </c>
    </row>
    <row r="6443">
      <c r="A6443" t="s">
        <v>167</v>
      </c>
      <c r="B6443" t="s">
        <v>264</v>
      </c>
      <c r="C6443" s="35" t="s">
        <v>266</v>
      </c>
      <c r="D6443" t="s">
        <v>530</v>
      </c>
      <c r="E6443" t="s">
        <v>548</v>
      </c>
      <c r="F6443" s="176" t="n">
        <v>2030</v>
      </c>
      <c r="G6443" s="177" t="n">
        <v>31</v>
      </c>
      <c r="H6443" s="178" t="n">
        <v>1135.34215643106</v>
      </c>
      <c r="I6443" s="179" t="n">
        <v>4377879.59291735</v>
      </c>
      <c r="J6443" s="180" t="str">
        <f>IF(I6443&gt;0,H6443/I6443,0)</f>
      </c>
      <c r="K6443" s="181" t="str">
        <f>1-EXP(-J6443)</f>
      </c>
      <c r="L6443" s="182" t="str">
        <f>IF(G6443=30,1,M6442)</f>
      </c>
      <c r="M6443" s="183" t="str">
        <f>L6443*(1-K6443)</f>
      </c>
    </row>
    <row r="6444">
      <c r="A6444" t="s">
        <v>167</v>
      </c>
      <c r="B6444" t="s">
        <v>264</v>
      </c>
      <c r="C6444" s="35" t="s">
        <v>266</v>
      </c>
      <c r="D6444" t="s">
        <v>530</v>
      </c>
      <c r="E6444" t="s">
        <v>548</v>
      </c>
      <c r="F6444" s="176" t="n">
        <v>2030</v>
      </c>
      <c r="G6444" s="177" t="n">
        <v>32</v>
      </c>
      <c r="H6444" s="178" t="n">
        <v>1195.00891609436</v>
      </c>
      <c r="I6444" s="179" t="n">
        <v>4421565.95703492</v>
      </c>
      <c r="J6444" s="180" t="str">
        <f>IF(I6444&gt;0,H6444/I6444,0)</f>
      </c>
      <c r="K6444" s="181" t="str">
        <f>1-EXP(-J6444)</f>
      </c>
      <c r="L6444" s="182" t="str">
        <f>IF(G6444=30,1,M6443)</f>
      </c>
      <c r="M6444" s="183" t="str">
        <f>L6444*(1-K6444)</f>
      </c>
    </row>
    <row r="6445">
      <c r="A6445" t="s">
        <v>167</v>
      </c>
      <c r="B6445" t="s">
        <v>264</v>
      </c>
      <c r="C6445" s="35" t="s">
        <v>266</v>
      </c>
      <c r="D6445" t="s">
        <v>530</v>
      </c>
      <c r="E6445" t="s">
        <v>548</v>
      </c>
      <c r="F6445" s="176" t="n">
        <v>2030</v>
      </c>
      <c r="G6445" s="177" t="n">
        <v>33</v>
      </c>
      <c r="H6445" s="178" t="n">
        <v>1259.06116128232</v>
      </c>
      <c r="I6445" s="179" t="n">
        <v>4418951.59888332</v>
      </c>
      <c r="J6445" s="180" t="str">
        <f>IF(I6445&gt;0,H6445/I6445,0)</f>
      </c>
      <c r="K6445" s="181" t="str">
        <f>1-EXP(-J6445)</f>
      </c>
      <c r="L6445" s="182" t="str">
        <f>IF(G6445=30,1,M6444)</f>
      </c>
      <c r="M6445" s="183" t="str">
        <f>L6445*(1-K6445)</f>
      </c>
    </row>
    <row r="6446">
      <c r="A6446" t="s">
        <v>167</v>
      </c>
      <c r="B6446" t="s">
        <v>264</v>
      </c>
      <c r="C6446" s="35" t="s">
        <v>266</v>
      </c>
      <c r="D6446" t="s">
        <v>530</v>
      </c>
      <c r="E6446" t="s">
        <v>548</v>
      </c>
      <c r="F6446" s="176" t="n">
        <v>2030</v>
      </c>
      <c r="G6446" s="177" t="n">
        <v>34</v>
      </c>
      <c r="H6446" s="178" t="n">
        <v>1302.84580851237</v>
      </c>
      <c r="I6446" s="179" t="n">
        <v>4357180.24427015</v>
      </c>
      <c r="J6446" s="180" t="str">
        <f>IF(I6446&gt;0,H6446/I6446,0)</f>
      </c>
      <c r="K6446" s="181" t="str">
        <f>1-EXP(-J6446)</f>
      </c>
      <c r="L6446" s="182" t="str">
        <f>IF(G6446=30,1,M6445)</f>
      </c>
      <c r="M6446" s="183" t="str">
        <f>L6446*(1-K6446)</f>
      </c>
    </row>
    <row r="6447">
      <c r="A6447" t="s">
        <v>167</v>
      </c>
      <c r="B6447" t="s">
        <v>264</v>
      </c>
      <c r="C6447" s="35" t="s">
        <v>266</v>
      </c>
      <c r="D6447" t="s">
        <v>530</v>
      </c>
      <c r="E6447" t="s">
        <v>548</v>
      </c>
      <c r="F6447" s="176" t="n">
        <v>2030</v>
      </c>
      <c r="G6447" s="177" t="n">
        <v>35</v>
      </c>
      <c r="H6447" s="178" t="n">
        <v>1367.03791819305</v>
      </c>
      <c r="I6447" s="179" t="n">
        <v>4293450.3851968</v>
      </c>
      <c r="J6447" s="180" t="str">
        <f>IF(I6447&gt;0,H6447/I6447,0)</f>
      </c>
      <c r="K6447" s="181" t="str">
        <f>1-EXP(-J6447)</f>
      </c>
      <c r="L6447" s="182" t="str">
        <f>IF(G6447=30,1,M6446)</f>
      </c>
      <c r="M6447" s="183" t="str">
        <f>L6447*(1-K6447)</f>
      </c>
    </row>
    <row r="6448">
      <c r="A6448" t="s">
        <v>167</v>
      </c>
      <c r="B6448" t="s">
        <v>264</v>
      </c>
      <c r="C6448" s="35" t="s">
        <v>266</v>
      </c>
      <c r="D6448" t="s">
        <v>530</v>
      </c>
      <c r="E6448" t="s">
        <v>548</v>
      </c>
      <c r="F6448" s="176" t="n">
        <v>2030</v>
      </c>
      <c r="G6448" s="177" t="n">
        <v>36</v>
      </c>
      <c r="H6448" s="178" t="n">
        <v>1771.81897017425</v>
      </c>
      <c r="I6448" s="179" t="n">
        <v>4239318.02131776</v>
      </c>
      <c r="J6448" s="180" t="str">
        <f>IF(I6448&gt;0,H6448/I6448,0)</f>
      </c>
      <c r="K6448" s="181" t="str">
        <f>1-EXP(-J6448)</f>
      </c>
      <c r="L6448" s="182" t="str">
        <f>IF(G6448=30,1,M6447)</f>
      </c>
      <c r="M6448" s="183" t="str">
        <f>L6448*(1-K6448)</f>
      </c>
    </row>
    <row r="6449">
      <c r="A6449" t="s">
        <v>167</v>
      </c>
      <c r="B6449" t="s">
        <v>264</v>
      </c>
      <c r="C6449" s="35" t="s">
        <v>266</v>
      </c>
      <c r="D6449" t="s">
        <v>530</v>
      </c>
      <c r="E6449" t="s">
        <v>548</v>
      </c>
      <c r="F6449" s="176" t="n">
        <v>2030</v>
      </c>
      <c r="G6449" s="177" t="n">
        <v>37</v>
      </c>
      <c r="H6449" s="178" t="n">
        <v>1908.78312314894</v>
      </c>
      <c r="I6449" s="179" t="n">
        <v>4187867.94146436</v>
      </c>
      <c r="J6449" s="180" t="str">
        <f>IF(I6449&gt;0,H6449/I6449,0)</f>
      </c>
      <c r="K6449" s="181" t="str">
        <f>1-EXP(-J6449)</f>
      </c>
      <c r="L6449" s="182" t="str">
        <f>IF(G6449=30,1,M6448)</f>
      </c>
      <c r="M6449" s="183" t="str">
        <f>L6449*(1-K6449)</f>
      </c>
    </row>
    <row r="6450">
      <c r="A6450" t="s">
        <v>167</v>
      </c>
      <c r="B6450" t="s">
        <v>264</v>
      </c>
      <c r="C6450" s="35" t="s">
        <v>266</v>
      </c>
      <c r="D6450" t="s">
        <v>530</v>
      </c>
      <c r="E6450" t="s">
        <v>548</v>
      </c>
      <c r="F6450" s="176" t="n">
        <v>2030</v>
      </c>
      <c r="G6450" s="177" t="n">
        <v>38</v>
      </c>
      <c r="H6450" s="178" t="n">
        <v>2080.63058410048</v>
      </c>
      <c r="I6450" s="179" t="n">
        <v>4171417.28165924</v>
      </c>
      <c r="J6450" s="180" t="str">
        <f>IF(I6450&gt;0,H6450/I6450,0)</f>
      </c>
      <c r="K6450" s="181" t="str">
        <f>1-EXP(-J6450)</f>
      </c>
      <c r="L6450" s="182" t="str">
        <f>IF(G6450=30,1,M6449)</f>
      </c>
      <c r="M6450" s="183" t="str">
        <f>L6450*(1-K6450)</f>
      </c>
    </row>
    <row r="6451">
      <c r="A6451" t="s">
        <v>167</v>
      </c>
      <c r="B6451" t="s">
        <v>264</v>
      </c>
      <c r="C6451" s="35" t="s">
        <v>266</v>
      </c>
      <c r="D6451" t="s">
        <v>530</v>
      </c>
      <c r="E6451" t="s">
        <v>548</v>
      </c>
      <c r="F6451" s="176" t="n">
        <v>2030</v>
      </c>
      <c r="G6451" s="177" t="n">
        <v>39</v>
      </c>
      <c r="H6451" s="178" t="n">
        <v>2200.73225168846</v>
      </c>
      <c r="I6451" s="179" t="n">
        <v>4149184.92700694</v>
      </c>
      <c r="J6451" s="180" t="str">
        <f>IF(I6451&gt;0,H6451/I6451,0)</f>
      </c>
      <c r="K6451" s="181" t="str">
        <f>1-EXP(-J6451)</f>
      </c>
      <c r="L6451" s="182" t="str">
        <f>IF(G6451=30,1,M6450)</f>
      </c>
      <c r="M6451" s="183" t="str">
        <f>L6451*(1-K6451)</f>
      </c>
    </row>
    <row r="6452">
      <c r="A6452" t="s">
        <v>167</v>
      </c>
      <c r="B6452" t="s">
        <v>264</v>
      </c>
      <c r="C6452" s="35" t="s">
        <v>266</v>
      </c>
      <c r="D6452" t="s">
        <v>530</v>
      </c>
      <c r="E6452" t="s">
        <v>548</v>
      </c>
      <c r="F6452" s="176" t="n">
        <v>2030</v>
      </c>
      <c r="G6452" s="177" t="n">
        <v>40</v>
      </c>
      <c r="H6452" s="178" t="n">
        <v>2382.94752579075</v>
      </c>
      <c r="I6452" s="179" t="n">
        <v>4130490.25600206</v>
      </c>
      <c r="J6452" s="180" t="str">
        <f>IF(I6452&gt;0,H6452/I6452,0)</f>
      </c>
      <c r="K6452" s="181" t="str">
        <f>1-EXP(-J6452)</f>
      </c>
      <c r="L6452" s="182" t="str">
        <f>IF(G6452=30,1,M6451)</f>
      </c>
      <c r="M6452" s="183" t="str">
        <f>L6452*(1-K6452)</f>
      </c>
    </row>
    <row r="6453">
      <c r="A6453" t="s">
        <v>167</v>
      </c>
      <c r="B6453" t="s">
        <v>264</v>
      </c>
      <c r="C6453" s="35" t="s">
        <v>266</v>
      </c>
      <c r="D6453" t="s">
        <v>530</v>
      </c>
      <c r="E6453" t="s">
        <v>548</v>
      </c>
      <c r="F6453" s="176" t="n">
        <v>2030</v>
      </c>
      <c r="G6453" s="177" t="n">
        <v>41</v>
      </c>
      <c r="H6453" s="178" t="n">
        <v>3163.19578353112</v>
      </c>
      <c r="I6453" s="179" t="n">
        <v>4134835.35465261</v>
      </c>
      <c r="J6453" s="180" t="str">
        <f>IF(I6453&gt;0,H6453/I6453,0)</f>
      </c>
      <c r="K6453" s="181" t="str">
        <f>1-EXP(-J6453)</f>
      </c>
      <c r="L6453" s="182" t="str">
        <f>IF(G6453=30,1,M6452)</f>
      </c>
      <c r="M6453" s="183" t="str">
        <f>L6453*(1-K6453)</f>
      </c>
    </row>
    <row r="6454">
      <c r="A6454" t="s">
        <v>167</v>
      </c>
      <c r="B6454" t="s">
        <v>264</v>
      </c>
      <c r="C6454" s="35" t="s">
        <v>266</v>
      </c>
      <c r="D6454" t="s">
        <v>530</v>
      </c>
      <c r="E6454" t="s">
        <v>548</v>
      </c>
      <c r="F6454" s="176" t="n">
        <v>2030</v>
      </c>
      <c r="G6454" s="177" t="n">
        <v>42</v>
      </c>
      <c r="H6454" s="178" t="n">
        <v>3559.1261661962</v>
      </c>
      <c r="I6454" s="179" t="n">
        <v>4093508.67311237</v>
      </c>
      <c r="J6454" s="180" t="str">
        <f>IF(I6454&gt;0,H6454/I6454,0)</f>
      </c>
      <c r="K6454" s="181" t="str">
        <f>1-EXP(-J6454)</f>
      </c>
      <c r="L6454" s="182" t="str">
        <f>IF(G6454=30,1,M6453)</f>
      </c>
      <c r="M6454" s="183" t="str">
        <f>L6454*(1-K6454)</f>
      </c>
    </row>
    <row r="6455">
      <c r="A6455" t="s">
        <v>167</v>
      </c>
      <c r="B6455" t="s">
        <v>264</v>
      </c>
      <c r="C6455" s="35" t="s">
        <v>266</v>
      </c>
      <c r="D6455" t="s">
        <v>530</v>
      </c>
      <c r="E6455" t="s">
        <v>548</v>
      </c>
      <c r="F6455" s="176" t="n">
        <v>2030</v>
      </c>
      <c r="G6455" s="177" t="n">
        <v>43</v>
      </c>
      <c r="H6455" s="178" t="n">
        <v>4003.45244993699</v>
      </c>
      <c r="I6455" s="179" t="n">
        <v>4043375.88779333</v>
      </c>
      <c r="J6455" s="180" t="str">
        <f>IF(I6455&gt;0,H6455/I6455,0)</f>
      </c>
      <c r="K6455" s="181" t="str">
        <f>1-EXP(-J6455)</f>
      </c>
      <c r="L6455" s="182" t="str">
        <f>IF(G6455=30,1,M6454)</f>
      </c>
      <c r="M6455" s="183" t="str">
        <f>L6455*(1-K6455)</f>
      </c>
    </row>
    <row r="6456">
      <c r="A6456" t="s">
        <v>167</v>
      </c>
      <c r="B6456" t="s">
        <v>264</v>
      </c>
      <c r="C6456" s="35" t="s">
        <v>266</v>
      </c>
      <c r="D6456" t="s">
        <v>530</v>
      </c>
      <c r="E6456" t="s">
        <v>548</v>
      </c>
      <c r="F6456" s="176" t="n">
        <v>2030</v>
      </c>
      <c r="G6456" s="177" t="n">
        <v>44</v>
      </c>
      <c r="H6456" s="178" t="n">
        <v>4298.18537916104</v>
      </c>
      <c r="I6456" s="179" t="n">
        <v>4054851.93667769</v>
      </c>
      <c r="J6456" s="180" t="str">
        <f>IF(I6456&gt;0,H6456/I6456,0)</f>
      </c>
      <c r="K6456" s="181" t="str">
        <f>1-EXP(-J6456)</f>
      </c>
      <c r="L6456" s="182" t="str">
        <f>IF(G6456=30,1,M6455)</f>
      </c>
      <c r="M6456" s="183" t="str">
        <f>L6456*(1-K6456)</f>
      </c>
    </row>
    <row r="6457">
      <c r="A6457" t="s">
        <v>167</v>
      </c>
      <c r="B6457" t="s">
        <v>264</v>
      </c>
      <c r="C6457" s="35" t="s">
        <v>266</v>
      </c>
      <c r="D6457" t="s">
        <v>530</v>
      </c>
      <c r="E6457" t="s">
        <v>548</v>
      </c>
      <c r="F6457" s="176" t="n">
        <v>2030</v>
      </c>
      <c r="G6457" s="177" t="n">
        <v>45</v>
      </c>
      <c r="H6457" s="178" t="n">
        <v>4791.75467058563</v>
      </c>
      <c r="I6457" s="179" t="n">
        <v>4123133.07553849</v>
      </c>
      <c r="J6457" s="180" t="str">
        <f>IF(I6457&gt;0,H6457/I6457,0)</f>
      </c>
      <c r="K6457" s="181" t="str">
        <f>1-EXP(-J6457)</f>
      </c>
      <c r="L6457" s="182" t="str">
        <f>IF(G6457=30,1,M6456)</f>
      </c>
      <c r="M6457" s="183" t="str">
        <f>L6457*(1-K6457)</f>
      </c>
    </row>
    <row r="6458">
      <c r="A6458" t="s">
        <v>167</v>
      </c>
      <c r="B6458" t="s">
        <v>264</v>
      </c>
      <c r="C6458" s="35" t="s">
        <v>266</v>
      </c>
      <c r="D6458" t="s">
        <v>530</v>
      </c>
      <c r="E6458" t="s">
        <v>548</v>
      </c>
      <c r="F6458" s="176" t="n">
        <v>2030</v>
      </c>
      <c r="G6458" s="177" t="n">
        <v>46</v>
      </c>
      <c r="H6458" s="178" t="n">
        <v>6134.54239867857</v>
      </c>
      <c r="I6458" s="179" t="n">
        <v>4149690.23238811</v>
      </c>
      <c r="J6458" s="180" t="str">
        <f>IF(I6458&gt;0,H6458/I6458,0)</f>
      </c>
      <c r="K6458" s="181" t="str">
        <f>1-EXP(-J6458)</f>
      </c>
      <c r="L6458" s="182" t="str">
        <f>IF(G6458=30,1,M6457)</f>
      </c>
      <c r="M6458" s="183" t="str">
        <f>L6458*(1-K6458)</f>
      </c>
    </row>
    <row r="6459">
      <c r="A6459" t="s">
        <v>167</v>
      </c>
      <c r="B6459" t="s">
        <v>264</v>
      </c>
      <c r="C6459" s="35" t="s">
        <v>266</v>
      </c>
      <c r="D6459" t="s">
        <v>530</v>
      </c>
      <c r="E6459" t="s">
        <v>548</v>
      </c>
      <c r="F6459" s="176" t="n">
        <v>2030</v>
      </c>
      <c r="G6459" s="177" t="n">
        <v>47</v>
      </c>
      <c r="H6459" s="178" t="n">
        <v>6590.52729211851</v>
      </c>
      <c r="I6459" s="179" t="n">
        <v>4117236.70977397</v>
      </c>
      <c r="J6459" s="180" t="str">
        <f>IF(I6459&gt;0,H6459/I6459,0)</f>
      </c>
      <c r="K6459" s="181" t="str">
        <f>1-EXP(-J6459)</f>
      </c>
      <c r="L6459" s="182" t="str">
        <f>IF(G6459=30,1,M6458)</f>
      </c>
      <c r="M6459" s="183" t="str">
        <f>L6459*(1-K6459)</f>
      </c>
    </row>
    <row r="6460">
      <c r="A6460" t="s">
        <v>167</v>
      </c>
      <c r="B6460" t="s">
        <v>264</v>
      </c>
      <c r="C6460" s="35" t="s">
        <v>266</v>
      </c>
      <c r="D6460" t="s">
        <v>530</v>
      </c>
      <c r="E6460" t="s">
        <v>548</v>
      </c>
      <c r="F6460" s="176" t="n">
        <v>2030</v>
      </c>
      <c r="G6460" s="177" t="n">
        <v>48</v>
      </c>
      <c r="H6460" s="178" t="n">
        <v>7089.51828526455</v>
      </c>
      <c r="I6460" s="179" t="n">
        <v>4060091.32270796</v>
      </c>
      <c r="J6460" s="180" t="str">
        <f>IF(I6460&gt;0,H6460/I6460,0)</f>
      </c>
      <c r="K6460" s="181" t="str">
        <f>1-EXP(-J6460)</f>
      </c>
      <c r="L6460" s="182" t="str">
        <f>IF(G6460=30,1,M6459)</f>
      </c>
      <c r="M6460" s="183" t="str">
        <f>L6460*(1-K6460)</f>
      </c>
    </row>
    <row r="6461">
      <c r="A6461" t="s">
        <v>167</v>
      </c>
      <c r="B6461" t="s">
        <v>264</v>
      </c>
      <c r="C6461" s="35" t="s">
        <v>266</v>
      </c>
      <c r="D6461" t="s">
        <v>530</v>
      </c>
      <c r="E6461" t="s">
        <v>548</v>
      </c>
      <c r="F6461" s="176" t="n">
        <v>2030</v>
      </c>
      <c r="G6461" s="177" t="n">
        <v>49</v>
      </c>
      <c r="H6461" s="178" t="n">
        <v>7345.15262197219</v>
      </c>
      <c r="I6461" s="179" t="n">
        <v>3995496.57704792</v>
      </c>
      <c r="J6461" s="180" t="str">
        <f>IF(I6461&gt;0,H6461/I6461,0)</f>
      </c>
      <c r="K6461" s="181" t="str">
        <f>1-EXP(-J6461)</f>
      </c>
      <c r="L6461" s="182" t="str">
        <f>IF(G6461=30,1,M6460)</f>
      </c>
      <c r="M6461" s="183" t="str">
        <f>L6461*(1-K6461)</f>
      </c>
    </row>
    <row r="6462">
      <c r="A6462" t="s">
        <v>167</v>
      </c>
      <c r="B6462" t="s">
        <v>264</v>
      </c>
      <c r="C6462" s="35" t="s">
        <v>266</v>
      </c>
      <c r="D6462" t="s">
        <v>530</v>
      </c>
      <c r="E6462" t="s">
        <v>548</v>
      </c>
      <c r="F6462" s="176" t="n">
        <v>2030</v>
      </c>
      <c r="G6462" s="177" t="n">
        <v>50</v>
      </c>
      <c r="H6462" s="178" t="n">
        <v>7664.65236956297</v>
      </c>
      <c r="I6462" s="179" t="n">
        <v>3936225.31222509</v>
      </c>
      <c r="J6462" s="180" t="str">
        <f>IF(I6462&gt;0,H6462/I6462,0)</f>
      </c>
      <c r="K6462" s="181" t="str">
        <f>1-EXP(-J6462)</f>
      </c>
      <c r="L6462" s="182" t="str">
        <f>IF(G6462=30,1,M6461)</f>
      </c>
      <c r="M6462" s="183" t="str">
        <f>L6462*(1-K6462)</f>
      </c>
    </row>
    <row r="6463">
      <c r="A6463" t="s">
        <v>167</v>
      </c>
      <c r="B6463" t="s">
        <v>264</v>
      </c>
      <c r="C6463" s="35" t="s">
        <v>266</v>
      </c>
      <c r="D6463" t="s">
        <v>530</v>
      </c>
      <c r="E6463" t="s">
        <v>548</v>
      </c>
      <c r="F6463" s="176" t="n">
        <v>2030</v>
      </c>
      <c r="G6463" s="177" t="n">
        <v>51</v>
      </c>
      <c r="H6463" s="178" t="n">
        <v>8523.88414349551</v>
      </c>
      <c r="I6463" s="179" t="n">
        <v>3863438.22954996</v>
      </c>
      <c r="J6463" s="180" t="str">
        <f>IF(I6463&gt;0,H6463/I6463,0)</f>
      </c>
      <c r="K6463" s="181" t="str">
        <f>1-EXP(-J6463)</f>
      </c>
      <c r="L6463" s="182" t="str">
        <f>IF(G6463=30,1,M6462)</f>
      </c>
      <c r="M6463" s="183" t="str">
        <f>L6463*(1-K6463)</f>
      </c>
    </row>
    <row r="6464">
      <c r="A6464" t="s">
        <v>167</v>
      </c>
      <c r="B6464" t="s">
        <v>264</v>
      </c>
      <c r="C6464" s="35" t="s">
        <v>266</v>
      </c>
      <c r="D6464" t="s">
        <v>530</v>
      </c>
      <c r="E6464" t="s">
        <v>548</v>
      </c>
      <c r="F6464" s="176" t="n">
        <v>2030</v>
      </c>
      <c r="G6464" s="177" t="n">
        <v>52</v>
      </c>
      <c r="H6464" s="178" t="n">
        <v>8890.64955105098</v>
      </c>
      <c r="I6464" s="179" t="n">
        <v>3766489.27884842</v>
      </c>
      <c r="J6464" s="180" t="str">
        <f>IF(I6464&gt;0,H6464/I6464,0)</f>
      </c>
      <c r="K6464" s="181" t="str">
        <f>1-EXP(-J6464)</f>
      </c>
      <c r="L6464" s="182" t="str">
        <f>IF(G6464=30,1,M6463)</f>
      </c>
      <c r="M6464" s="183" t="str">
        <f>L6464*(1-K6464)</f>
      </c>
    </row>
    <row r="6465">
      <c r="A6465" t="s">
        <v>167</v>
      </c>
      <c r="B6465" t="s">
        <v>264</v>
      </c>
      <c r="C6465" s="35" t="s">
        <v>266</v>
      </c>
      <c r="D6465" t="s">
        <v>530</v>
      </c>
      <c r="E6465" t="s">
        <v>548</v>
      </c>
      <c r="F6465" s="176" t="n">
        <v>2030</v>
      </c>
      <c r="G6465" s="177" t="n">
        <v>53</v>
      </c>
      <c r="H6465" s="178" t="n">
        <v>9279.90364086289</v>
      </c>
      <c r="I6465" s="179" t="n">
        <v>3673638.42283176</v>
      </c>
      <c r="J6465" s="180" t="str">
        <f>IF(I6465&gt;0,H6465/I6465,0)</f>
      </c>
      <c r="K6465" s="181" t="str">
        <f>1-EXP(-J6465)</f>
      </c>
      <c r="L6465" s="182" t="str">
        <f>IF(G6465=30,1,M6464)</f>
      </c>
      <c r="M6465" s="183" t="str">
        <f>L6465*(1-K6465)</f>
      </c>
    </row>
    <row r="6466">
      <c r="A6466" t="s">
        <v>167</v>
      </c>
      <c r="B6466" t="s">
        <v>264</v>
      </c>
      <c r="C6466" s="35" t="s">
        <v>266</v>
      </c>
      <c r="D6466" t="s">
        <v>530</v>
      </c>
      <c r="E6466" t="s">
        <v>548</v>
      </c>
      <c r="F6466" s="176" t="n">
        <v>2030</v>
      </c>
      <c r="G6466" s="177" t="n">
        <v>54</v>
      </c>
      <c r="H6466" s="178" t="n">
        <v>9913.15392882941</v>
      </c>
      <c r="I6466" s="179" t="n">
        <v>3595727.4823638</v>
      </c>
      <c r="J6466" s="180" t="str">
        <f>IF(I6466&gt;0,H6466/I6466,0)</f>
      </c>
      <c r="K6466" s="181" t="str">
        <f>1-EXP(-J6466)</f>
      </c>
      <c r="L6466" s="182" t="str">
        <f>IF(G6466=30,1,M6465)</f>
      </c>
      <c r="M6466" s="183" t="str">
        <f>L6466*(1-K6466)</f>
      </c>
    </row>
    <row r="6467">
      <c r="A6467" t="s">
        <v>167</v>
      </c>
      <c r="B6467" t="s">
        <v>264</v>
      </c>
      <c r="C6467" s="35" t="s">
        <v>266</v>
      </c>
      <c r="D6467" t="s">
        <v>530</v>
      </c>
      <c r="E6467" t="s">
        <v>548</v>
      </c>
      <c r="F6467" s="176" t="n">
        <v>2030</v>
      </c>
      <c r="G6467" s="177" t="n">
        <v>55</v>
      </c>
      <c r="H6467" s="178" t="n">
        <v>10583.3767789168</v>
      </c>
      <c r="I6467" s="179" t="n">
        <v>3505092.68263211</v>
      </c>
      <c r="J6467" s="180" t="str">
        <f>IF(I6467&gt;0,H6467/I6467,0)</f>
      </c>
      <c r="K6467" s="181" t="str">
        <f>1-EXP(-J6467)</f>
      </c>
      <c r="L6467" s="182" t="str">
        <f>IF(G6467=30,1,M6466)</f>
      </c>
      <c r="M6467" s="183" t="str">
        <f>L6467*(1-K6467)</f>
      </c>
    </row>
    <row r="6468">
      <c r="A6468" t="s">
        <v>167</v>
      </c>
      <c r="B6468" t="s">
        <v>264</v>
      </c>
      <c r="C6468" s="35" t="s">
        <v>266</v>
      </c>
      <c r="D6468" t="s">
        <v>530</v>
      </c>
      <c r="E6468" t="s">
        <v>548</v>
      </c>
      <c r="F6468" s="176" t="n">
        <v>2030</v>
      </c>
      <c r="G6468" s="177" t="n">
        <v>56</v>
      </c>
      <c r="H6468" s="178" t="n">
        <v>11525.0694735234</v>
      </c>
      <c r="I6468" s="179" t="n">
        <v>3429366.23679746</v>
      </c>
      <c r="J6468" s="180" t="str">
        <f>IF(I6468&gt;0,H6468/I6468,0)</f>
      </c>
      <c r="K6468" s="181" t="str">
        <f>1-EXP(-J6468)</f>
      </c>
      <c r="L6468" s="182" t="str">
        <f>IF(G6468=30,1,M6467)</f>
      </c>
      <c r="M6468" s="183" t="str">
        <f>L6468*(1-K6468)</f>
      </c>
    </row>
    <row r="6469">
      <c r="A6469" t="s">
        <v>167</v>
      </c>
      <c r="B6469" t="s">
        <v>264</v>
      </c>
      <c r="C6469" s="35" t="s">
        <v>266</v>
      </c>
      <c r="D6469" t="s">
        <v>530</v>
      </c>
      <c r="E6469" t="s">
        <v>548</v>
      </c>
      <c r="F6469" s="176" t="n">
        <v>2030</v>
      </c>
      <c r="G6469" s="177" t="n">
        <v>57</v>
      </c>
      <c r="H6469" s="178" t="n">
        <v>12533.5033445002</v>
      </c>
      <c r="I6469" s="179" t="n">
        <v>3353451.23622714</v>
      </c>
      <c r="J6469" s="180" t="str">
        <f>IF(I6469&gt;0,H6469/I6469,0)</f>
      </c>
      <c r="K6469" s="181" t="str">
        <f>1-EXP(-J6469)</f>
      </c>
      <c r="L6469" s="182" t="str">
        <f>IF(G6469=30,1,M6468)</f>
      </c>
      <c r="M6469" s="183" t="str">
        <f>L6469*(1-K6469)</f>
      </c>
    </row>
    <row r="6470">
      <c r="A6470" t="s">
        <v>167</v>
      </c>
      <c r="B6470" t="s">
        <v>264</v>
      </c>
      <c r="C6470" s="35" t="s">
        <v>266</v>
      </c>
      <c r="D6470" t="s">
        <v>530</v>
      </c>
      <c r="E6470" t="s">
        <v>548</v>
      </c>
      <c r="F6470" s="176" t="n">
        <v>2030</v>
      </c>
      <c r="G6470" s="177" t="n">
        <v>58</v>
      </c>
      <c r="H6470" s="178" t="n">
        <v>13434.489144466</v>
      </c>
      <c r="I6470" s="179" t="n">
        <v>3256034.091214</v>
      </c>
      <c r="J6470" s="180" t="str">
        <f>IF(I6470&gt;0,H6470/I6470,0)</f>
      </c>
      <c r="K6470" s="181" t="str">
        <f>1-EXP(-J6470)</f>
      </c>
      <c r="L6470" s="182" t="str">
        <f>IF(G6470=30,1,M6469)</f>
      </c>
      <c r="M6470" s="183" t="str">
        <f>L6470*(1-K6470)</f>
      </c>
    </row>
    <row r="6471">
      <c r="A6471" t="s">
        <v>167</v>
      </c>
      <c r="B6471" t="s">
        <v>264</v>
      </c>
      <c r="C6471" s="35" t="s">
        <v>266</v>
      </c>
      <c r="D6471" t="s">
        <v>530</v>
      </c>
      <c r="E6471" t="s">
        <v>548</v>
      </c>
      <c r="F6471" s="176" t="n">
        <v>2030</v>
      </c>
      <c r="G6471" s="177" t="n">
        <v>59</v>
      </c>
      <c r="H6471" s="178" t="n">
        <v>13700.5025855811</v>
      </c>
      <c r="I6471" s="179" t="n">
        <v>3168753.81376672</v>
      </c>
      <c r="J6471" s="180" t="str">
        <f>IF(I6471&gt;0,H6471/I6471,0)</f>
      </c>
      <c r="K6471" s="181" t="str">
        <f>1-EXP(-J6471)</f>
      </c>
      <c r="L6471" s="182" t="str">
        <f>IF(G6471=30,1,M6470)</f>
      </c>
      <c r="M6471" s="183" t="str">
        <f>L6471*(1-K6471)</f>
      </c>
    </row>
    <row r="6472">
      <c r="A6472" t="s">
        <v>167</v>
      </c>
      <c r="B6472" t="s">
        <v>264</v>
      </c>
      <c r="C6472" s="35" t="s">
        <v>266</v>
      </c>
      <c r="D6472" t="s">
        <v>530</v>
      </c>
      <c r="E6472" t="s">
        <v>548</v>
      </c>
      <c r="F6472" s="176" t="n">
        <v>2030</v>
      </c>
      <c r="G6472" s="177" t="n">
        <v>60</v>
      </c>
      <c r="H6472" s="178" t="n">
        <v>14149.2419779446</v>
      </c>
      <c r="I6472" s="179" t="n">
        <v>3079564.70146676</v>
      </c>
      <c r="J6472" s="180" t="str">
        <f>IF(I6472&gt;0,H6472/I6472,0)</f>
      </c>
      <c r="K6472" s="181" t="str">
        <f>1-EXP(-J6472)</f>
      </c>
      <c r="L6472" s="182" t="str">
        <f>IF(G6472=30,1,M6471)</f>
      </c>
      <c r="M6472" s="183" t="str">
        <f>L6472*(1-K6472)</f>
      </c>
    </row>
    <row r="6473">
      <c r="A6473" t="s">
        <v>167</v>
      </c>
      <c r="B6473" t="s">
        <v>264</v>
      </c>
      <c r="C6473" s="35" t="s">
        <v>266</v>
      </c>
      <c r="D6473" t="s">
        <v>530</v>
      </c>
      <c r="E6473" t="s">
        <v>548</v>
      </c>
      <c r="F6473" s="176" t="n">
        <v>2030</v>
      </c>
      <c r="G6473" s="177" t="n">
        <v>61</v>
      </c>
      <c r="H6473" s="178" t="n">
        <v>15267.2203938475</v>
      </c>
      <c r="I6473" s="179" t="n">
        <v>2974894.62068029</v>
      </c>
      <c r="J6473" s="180" t="str">
        <f>IF(I6473&gt;0,H6473/I6473,0)</f>
      </c>
      <c r="K6473" s="181" t="str">
        <f>1-EXP(-J6473)</f>
      </c>
      <c r="L6473" s="182" t="str">
        <f>IF(G6473=30,1,M6472)</f>
      </c>
      <c r="M6473" s="183" t="str">
        <f>L6473*(1-K6473)</f>
      </c>
    </row>
    <row r="6474">
      <c r="A6474" t="s">
        <v>167</v>
      </c>
      <c r="B6474" t="s">
        <v>264</v>
      </c>
      <c r="C6474" s="35" t="s">
        <v>266</v>
      </c>
      <c r="D6474" t="s">
        <v>530</v>
      </c>
      <c r="E6474" t="s">
        <v>548</v>
      </c>
      <c r="F6474" s="176" t="n">
        <v>2030</v>
      </c>
      <c r="G6474" s="177" t="n">
        <v>62</v>
      </c>
      <c r="H6474" s="178" t="n">
        <v>16138.3380796508</v>
      </c>
      <c r="I6474" s="179" t="n">
        <v>2862969.39972995</v>
      </c>
      <c r="J6474" s="180" t="str">
        <f>IF(I6474&gt;0,H6474/I6474,0)</f>
      </c>
      <c r="K6474" s="181" t="str">
        <f>1-EXP(-J6474)</f>
      </c>
      <c r="L6474" s="182" t="str">
        <f>IF(G6474=30,1,M6473)</f>
      </c>
      <c r="M6474" s="183" t="str">
        <f>L6474*(1-K6474)</f>
      </c>
    </row>
    <row r="6475">
      <c r="A6475" t="s">
        <v>167</v>
      </c>
      <c r="B6475" t="s">
        <v>264</v>
      </c>
      <c r="C6475" s="35" t="s">
        <v>266</v>
      </c>
      <c r="D6475" t="s">
        <v>530</v>
      </c>
      <c r="E6475" t="s">
        <v>548</v>
      </c>
      <c r="F6475" s="176" t="n">
        <v>2030</v>
      </c>
      <c r="G6475" s="177" t="n">
        <v>63</v>
      </c>
      <c r="H6475" s="178" t="n">
        <v>17057.8780902939</v>
      </c>
      <c r="I6475" s="179" t="n">
        <v>2752880.4427179</v>
      </c>
      <c r="J6475" s="180" t="str">
        <f>IF(I6475&gt;0,H6475/I6475,0)</f>
      </c>
      <c r="K6475" s="181" t="str">
        <f>1-EXP(-J6475)</f>
      </c>
      <c r="L6475" s="182" t="str">
        <f>IF(G6475=30,1,M6474)</f>
      </c>
      <c r="M6475" s="183" t="str">
        <f>L6475*(1-K6475)</f>
      </c>
    </row>
    <row r="6476">
      <c r="A6476" t="s">
        <v>167</v>
      </c>
      <c r="B6476" t="s">
        <v>264</v>
      </c>
      <c r="C6476" s="35" t="s">
        <v>266</v>
      </c>
      <c r="D6476" t="s">
        <v>530</v>
      </c>
      <c r="E6476" t="s">
        <v>548</v>
      </c>
      <c r="F6476" s="176" t="n">
        <v>2030</v>
      </c>
      <c r="G6476" s="177" t="n">
        <v>64</v>
      </c>
      <c r="H6476" s="178" t="n">
        <v>18239.1861885209</v>
      </c>
      <c r="I6476" s="179" t="n">
        <v>2630177.22226512</v>
      </c>
      <c r="J6476" s="180" t="str">
        <f>IF(I6476&gt;0,H6476/I6476,0)</f>
      </c>
      <c r="K6476" s="181" t="str">
        <f>1-EXP(-J6476)</f>
      </c>
      <c r="L6476" s="182" t="str">
        <f>IF(G6476=30,1,M6475)</f>
      </c>
      <c r="M6476" s="183" t="str">
        <f>L6476*(1-K6476)</f>
      </c>
    </row>
    <row r="6477">
      <c r="A6477" t="s">
        <v>167</v>
      </c>
      <c r="B6477" t="s">
        <v>264</v>
      </c>
      <c r="C6477" s="35" t="s">
        <v>266</v>
      </c>
      <c r="D6477" t="s">
        <v>530</v>
      </c>
      <c r="E6477" t="s">
        <v>548</v>
      </c>
      <c r="F6477" s="176" t="n">
        <v>2030</v>
      </c>
      <c r="G6477" s="177" t="n">
        <v>65</v>
      </c>
      <c r="H6477" s="178" t="n">
        <v>19220.5823611241</v>
      </c>
      <c r="I6477" s="179" t="n">
        <v>2495300.40047262</v>
      </c>
      <c r="J6477" s="180" t="str">
        <f>IF(I6477&gt;0,H6477/I6477,0)</f>
      </c>
      <c r="K6477" s="181" t="str">
        <f>1-EXP(-J6477)</f>
      </c>
      <c r="L6477" s="182" t="str">
        <f>IF(G6477=30,1,M6476)</f>
      </c>
      <c r="M6477" s="183" t="str">
        <f>L6477*(1-K6477)</f>
      </c>
    </row>
    <row r="6478">
      <c r="A6478" t="s">
        <v>167</v>
      </c>
      <c r="B6478" t="s">
        <v>264</v>
      </c>
      <c r="C6478" s="35" t="s">
        <v>266</v>
      </c>
      <c r="D6478" t="s">
        <v>530</v>
      </c>
      <c r="E6478" t="s">
        <v>548</v>
      </c>
      <c r="F6478" s="176" t="n">
        <v>2030</v>
      </c>
      <c r="G6478" s="177" t="n">
        <v>66</v>
      </c>
      <c r="H6478" s="178" t="n">
        <v>19781.2928260878</v>
      </c>
      <c r="I6478" s="179" t="n">
        <v>2361642.65834553</v>
      </c>
      <c r="J6478" s="180" t="str">
        <f>IF(I6478&gt;0,H6478/I6478,0)</f>
      </c>
      <c r="K6478" s="181" t="str">
        <f>1-EXP(-J6478)</f>
      </c>
      <c r="L6478" s="182" t="str">
        <f>IF(G6478=30,1,M6477)</f>
      </c>
      <c r="M6478" s="183" t="str">
        <f>L6478*(1-K6478)</f>
      </c>
    </row>
    <row r="6479">
      <c r="A6479" t="s">
        <v>167</v>
      </c>
      <c r="B6479" t="s">
        <v>264</v>
      </c>
      <c r="C6479" s="35" t="s">
        <v>266</v>
      </c>
      <c r="D6479" t="s">
        <v>530</v>
      </c>
      <c r="E6479" t="s">
        <v>548</v>
      </c>
      <c r="F6479" s="176" t="n">
        <v>2030</v>
      </c>
      <c r="G6479" s="177" t="n">
        <v>67</v>
      </c>
      <c r="H6479" s="178" t="n">
        <v>20445.1849138346</v>
      </c>
      <c r="I6479" s="179" t="n">
        <v>2228562.57972266</v>
      </c>
      <c r="J6479" s="180" t="str">
        <f>IF(I6479&gt;0,H6479/I6479,0)</f>
      </c>
      <c r="K6479" s="181" t="str">
        <f>1-EXP(-J6479)</f>
      </c>
      <c r="L6479" s="182" t="str">
        <f>IF(G6479=30,1,M6478)</f>
      </c>
      <c r="M6479" s="183" t="str">
        <f>L6479*(1-K6479)</f>
      </c>
    </row>
    <row r="6480">
      <c r="A6480" t="s">
        <v>167</v>
      </c>
      <c r="B6480" t="s">
        <v>264</v>
      </c>
      <c r="C6480" s="35" t="s">
        <v>266</v>
      </c>
      <c r="D6480" t="s">
        <v>530</v>
      </c>
      <c r="E6480" t="s">
        <v>548</v>
      </c>
      <c r="F6480" s="176" t="n">
        <v>2030</v>
      </c>
      <c r="G6480" s="177" t="n">
        <v>68</v>
      </c>
      <c r="H6480" s="178" t="n">
        <v>21016.8419457541</v>
      </c>
      <c r="I6480" s="179" t="n">
        <v>2095544.07788067</v>
      </c>
      <c r="J6480" s="180" t="str">
        <f>IF(I6480&gt;0,H6480/I6480,0)</f>
      </c>
      <c r="K6480" s="181" t="str">
        <f>1-EXP(-J6480)</f>
      </c>
      <c r="L6480" s="182" t="str">
        <f>IF(G6480=30,1,M6479)</f>
      </c>
      <c r="M6480" s="183" t="str">
        <f>L6480*(1-K6480)</f>
      </c>
    </row>
    <row r="6481">
      <c r="A6481" t="s">
        <v>167</v>
      </c>
      <c r="B6481" t="s">
        <v>264</v>
      </c>
      <c r="C6481" s="35" t="s">
        <v>266</v>
      </c>
      <c r="D6481" t="s">
        <v>530</v>
      </c>
      <c r="E6481" t="s">
        <v>548</v>
      </c>
      <c r="F6481" s="176" t="n">
        <v>2030</v>
      </c>
      <c r="G6481" s="177" t="n">
        <v>69</v>
      </c>
      <c r="H6481" s="178" t="n">
        <v>20583.2038347989</v>
      </c>
      <c r="I6481" s="179" t="n">
        <v>1962837.8958259</v>
      </c>
      <c r="J6481" s="180" t="str">
        <f>IF(I6481&gt;0,H6481/I6481,0)</f>
      </c>
      <c r="K6481" s="181" t="str">
        <f>1-EXP(-J6481)</f>
      </c>
      <c r="L6481" s="182" t="str">
        <f>IF(G6481=30,1,M6480)</f>
      </c>
      <c r="M6481" s="183" t="str">
        <f>L6481*(1-K6481)</f>
      </c>
    </row>
    <row r="6482">
      <c r="A6482" t="s">
        <v>167</v>
      </c>
      <c r="B6482" t="s">
        <v>264</v>
      </c>
      <c r="C6482" s="35" t="s">
        <v>266</v>
      </c>
      <c r="D6482" t="s">
        <v>530</v>
      </c>
      <c r="E6482" t="s">
        <v>548</v>
      </c>
      <c r="F6482" s="176" t="n">
        <v>2031</v>
      </c>
      <c r="G6482" s="177" t="n">
        <v>30</v>
      </c>
      <c r="H6482" s="178" t="n">
        <v>726.918232024408</v>
      </c>
      <c r="I6482" s="179" t="n">
        <v>4329728.44178559</v>
      </c>
      <c r="J6482" s="180" t="str">
        <f>IF(I6482&gt;0,H6482/I6482,0)</f>
      </c>
      <c r="K6482" s="181" t="str">
        <f>1-EXP(-J6482)</f>
      </c>
      <c r="L6482" s="182" t="str">
        <f>IF(G6482=30,1,M6481)</f>
      </c>
      <c r="M6482" s="183" t="str">
        <f>L6482*(1-K6482)</f>
      </c>
    </row>
    <row r="6483">
      <c r="A6483" t="s">
        <v>167</v>
      </c>
      <c r="B6483" t="s">
        <v>264</v>
      </c>
      <c r="C6483" s="35" t="s">
        <v>266</v>
      </c>
      <c r="D6483" t="s">
        <v>530</v>
      </c>
      <c r="E6483" t="s">
        <v>548</v>
      </c>
      <c r="F6483" s="176" t="n">
        <v>2031</v>
      </c>
      <c r="G6483" s="177" t="n">
        <v>31</v>
      </c>
      <c r="H6483" s="178" t="n">
        <v>1074.71111181631</v>
      </c>
      <c r="I6483" s="179" t="n">
        <v>4331270.44231179</v>
      </c>
      <c r="J6483" s="180" t="str">
        <f>IF(I6483&gt;0,H6483/I6483,0)</f>
      </c>
      <c r="K6483" s="181" t="str">
        <f>1-EXP(-J6483)</f>
      </c>
      <c r="L6483" s="182" t="str">
        <f>IF(G6483=30,1,M6482)</f>
      </c>
      <c r="M6483" s="183" t="str">
        <f>L6483*(1-K6483)</f>
      </c>
    </row>
    <row r="6484">
      <c r="A6484" t="s">
        <v>167</v>
      </c>
      <c r="B6484" t="s">
        <v>264</v>
      </c>
      <c r="C6484" s="35" t="s">
        <v>266</v>
      </c>
      <c r="D6484" t="s">
        <v>530</v>
      </c>
      <c r="E6484" t="s">
        <v>548</v>
      </c>
      <c r="F6484" s="176" t="n">
        <v>2031</v>
      </c>
      <c r="G6484" s="177" t="n">
        <v>32</v>
      </c>
      <c r="H6484" s="178" t="n">
        <v>1157.42278844696</v>
      </c>
      <c r="I6484" s="179" t="n">
        <v>4372018.90174259</v>
      </c>
      <c r="J6484" s="180" t="str">
        <f>IF(I6484&gt;0,H6484/I6484,0)</f>
      </c>
      <c r="K6484" s="181" t="str">
        <f>1-EXP(-J6484)</f>
      </c>
      <c r="L6484" s="182" t="str">
        <f>IF(G6484=30,1,M6483)</f>
      </c>
      <c r="M6484" s="183" t="str">
        <f>L6484*(1-K6484)</f>
      </c>
    </row>
    <row r="6485">
      <c r="A6485" t="s">
        <v>167</v>
      </c>
      <c r="B6485" t="s">
        <v>264</v>
      </c>
      <c r="C6485" s="35" t="s">
        <v>266</v>
      </c>
      <c r="D6485" t="s">
        <v>530</v>
      </c>
      <c r="E6485" t="s">
        <v>548</v>
      </c>
      <c r="F6485" s="176" t="n">
        <v>2031</v>
      </c>
      <c r="G6485" s="177" t="n">
        <v>33</v>
      </c>
      <c r="H6485" s="178" t="n">
        <v>1235.9123344837</v>
      </c>
      <c r="I6485" s="179" t="n">
        <v>4415402.25577272</v>
      </c>
      <c r="J6485" s="180" t="str">
        <f>IF(I6485&gt;0,H6485/I6485,0)</f>
      </c>
      <c r="K6485" s="181" t="str">
        <f>1-EXP(-J6485)</f>
      </c>
      <c r="L6485" s="182" t="str">
        <f>IF(G6485=30,1,M6484)</f>
      </c>
      <c r="M6485" s="183" t="str">
        <f>L6485*(1-K6485)</f>
      </c>
    </row>
    <row r="6486">
      <c r="A6486" t="s">
        <v>167</v>
      </c>
      <c r="B6486" t="s">
        <v>264</v>
      </c>
      <c r="C6486" s="35" t="s">
        <v>266</v>
      </c>
      <c r="D6486" t="s">
        <v>530</v>
      </c>
      <c r="E6486" t="s">
        <v>548</v>
      </c>
      <c r="F6486" s="176" t="n">
        <v>2031</v>
      </c>
      <c r="G6486" s="177" t="n">
        <v>34</v>
      </c>
      <c r="H6486" s="178" t="n">
        <v>1308.41620820156</v>
      </c>
      <c r="I6486" s="179" t="n">
        <v>4412493.43044762</v>
      </c>
      <c r="J6486" s="180" t="str">
        <f>IF(I6486&gt;0,H6486/I6486,0)</f>
      </c>
      <c r="K6486" s="181" t="str">
        <f>1-EXP(-J6486)</f>
      </c>
      <c r="L6486" s="182" t="str">
        <f>IF(G6486=30,1,M6485)</f>
      </c>
      <c r="M6486" s="183" t="str">
        <f>L6486*(1-K6486)</f>
      </c>
    </row>
    <row r="6487">
      <c r="A6487" t="s">
        <v>167</v>
      </c>
      <c r="B6487" t="s">
        <v>264</v>
      </c>
      <c r="C6487" s="35" t="s">
        <v>266</v>
      </c>
      <c r="D6487" t="s">
        <v>530</v>
      </c>
      <c r="E6487" t="s">
        <v>548</v>
      </c>
      <c r="F6487" s="176" t="n">
        <v>2031</v>
      </c>
      <c r="G6487" s="177" t="n">
        <v>35</v>
      </c>
      <c r="H6487" s="178" t="n">
        <v>1376.3012650744</v>
      </c>
      <c r="I6487" s="179" t="n">
        <v>4350474.12023753</v>
      </c>
      <c r="J6487" s="180" t="str">
        <f>IF(I6487&gt;0,H6487/I6487,0)</f>
      </c>
      <c r="K6487" s="181" t="str">
        <f>1-EXP(-J6487)</f>
      </c>
      <c r="L6487" s="182" t="str">
        <f>IF(G6487=30,1,M6486)</f>
      </c>
      <c r="M6487" s="183" t="str">
        <f>L6487*(1-K6487)</f>
      </c>
    </row>
    <row r="6488">
      <c r="A6488" t="s">
        <v>167</v>
      </c>
      <c r="B6488" t="s">
        <v>264</v>
      </c>
      <c r="C6488" s="35" t="s">
        <v>266</v>
      </c>
      <c r="D6488" t="s">
        <v>530</v>
      </c>
      <c r="E6488" t="s">
        <v>548</v>
      </c>
      <c r="F6488" s="176" t="n">
        <v>2031</v>
      </c>
      <c r="G6488" s="177" t="n">
        <v>36</v>
      </c>
      <c r="H6488" s="178" t="n">
        <v>1764.89014429356</v>
      </c>
      <c r="I6488" s="179" t="n">
        <v>4286436.2616946</v>
      </c>
      <c r="J6488" s="180" t="str">
        <f>IF(I6488&gt;0,H6488/I6488,0)</f>
      </c>
      <c r="K6488" s="181" t="str">
        <f>1-EXP(-J6488)</f>
      </c>
      <c r="L6488" s="182" t="str">
        <f>IF(G6488=30,1,M6487)</f>
      </c>
      <c r="M6488" s="183" t="str">
        <f>L6488*(1-K6488)</f>
      </c>
    </row>
    <row r="6489">
      <c r="A6489" t="s">
        <v>167</v>
      </c>
      <c r="B6489" t="s">
        <v>264</v>
      </c>
      <c r="C6489" s="35" t="s">
        <v>266</v>
      </c>
      <c r="D6489" t="s">
        <v>530</v>
      </c>
      <c r="E6489" t="s">
        <v>548</v>
      </c>
      <c r="F6489" s="176" t="n">
        <v>2031</v>
      </c>
      <c r="G6489" s="177" t="n">
        <v>37</v>
      </c>
      <c r="H6489" s="178" t="n">
        <v>1888.8685074246</v>
      </c>
      <c r="I6489" s="179" t="n">
        <v>4232034.73218915</v>
      </c>
      <c r="J6489" s="180" t="str">
        <f>IF(I6489&gt;0,H6489/I6489,0)</f>
      </c>
      <c r="K6489" s="181" t="str">
        <f>1-EXP(-J6489)</f>
      </c>
      <c r="L6489" s="182" t="str">
        <f>IF(G6489=30,1,M6488)</f>
      </c>
      <c r="M6489" s="183" t="str">
        <f>L6489*(1-K6489)</f>
      </c>
    </row>
    <row r="6490">
      <c r="A6490" t="s">
        <v>167</v>
      </c>
      <c r="B6490" t="s">
        <v>264</v>
      </c>
      <c r="C6490" s="35" t="s">
        <v>266</v>
      </c>
      <c r="D6490" t="s">
        <v>530</v>
      </c>
      <c r="E6490" t="s">
        <v>548</v>
      </c>
      <c r="F6490" s="176" t="n">
        <v>2031</v>
      </c>
      <c r="G6490" s="177" t="n">
        <v>38</v>
      </c>
      <c r="H6490" s="178" t="n">
        <v>2046.63867456826</v>
      </c>
      <c r="I6490" s="179" t="n">
        <v>4180125.25647726</v>
      </c>
      <c r="J6490" s="180" t="str">
        <f>IF(I6490&gt;0,H6490/I6490,0)</f>
      </c>
      <c r="K6490" s="181" t="str">
        <f>1-EXP(-J6490)</f>
      </c>
      <c r="L6490" s="182" t="str">
        <f>IF(G6490=30,1,M6489)</f>
      </c>
      <c r="M6490" s="183" t="str">
        <f>L6490*(1-K6490)</f>
      </c>
    </row>
    <row r="6491">
      <c r="A6491" t="s">
        <v>167</v>
      </c>
      <c r="B6491" t="s">
        <v>264</v>
      </c>
      <c r="C6491" s="35" t="s">
        <v>266</v>
      </c>
      <c r="D6491" t="s">
        <v>530</v>
      </c>
      <c r="E6491" t="s">
        <v>548</v>
      </c>
      <c r="F6491" s="176" t="n">
        <v>2031</v>
      </c>
      <c r="G6491" s="177" t="n">
        <v>39</v>
      </c>
      <c r="H6491" s="178" t="n">
        <v>2155.33343204729</v>
      </c>
      <c r="I6491" s="179" t="n">
        <v>4163093.54731958</v>
      </c>
      <c r="J6491" s="180" t="str">
        <f>IF(I6491&gt;0,H6491/I6491,0)</f>
      </c>
      <c r="K6491" s="181" t="str">
        <f>1-EXP(-J6491)</f>
      </c>
      <c r="L6491" s="182" t="str">
        <f>IF(G6491=30,1,M6490)</f>
      </c>
      <c r="M6491" s="183" t="str">
        <f>L6491*(1-K6491)</f>
      </c>
    </row>
    <row r="6492">
      <c r="A6492" t="s">
        <v>167</v>
      </c>
      <c r="B6492" t="s">
        <v>264</v>
      </c>
      <c r="C6492" s="35" t="s">
        <v>266</v>
      </c>
      <c r="D6492" t="s">
        <v>530</v>
      </c>
      <c r="E6492" t="s">
        <v>548</v>
      </c>
      <c r="F6492" s="176" t="n">
        <v>2031</v>
      </c>
      <c r="G6492" s="177" t="n">
        <v>40</v>
      </c>
      <c r="H6492" s="178" t="n">
        <v>2335.42342070057</v>
      </c>
      <c r="I6492" s="179" t="n">
        <v>4140316.55726618</v>
      </c>
      <c r="J6492" s="180" t="str">
        <f>IF(I6492&gt;0,H6492/I6492,0)</f>
      </c>
      <c r="K6492" s="181" t="str">
        <f>1-EXP(-J6492)</f>
      </c>
      <c r="L6492" s="182" t="str">
        <f>IF(G6492=30,1,M6491)</f>
      </c>
      <c r="M6492" s="183" t="str">
        <f>L6492*(1-K6492)</f>
      </c>
    </row>
    <row r="6493">
      <c r="A6493" t="s">
        <v>167</v>
      </c>
      <c r="B6493" t="s">
        <v>264</v>
      </c>
      <c r="C6493" s="35" t="s">
        <v>266</v>
      </c>
      <c r="D6493" t="s">
        <v>530</v>
      </c>
      <c r="E6493" t="s">
        <v>548</v>
      </c>
      <c r="F6493" s="176" t="n">
        <v>2031</v>
      </c>
      <c r="G6493" s="177" t="n">
        <v>41</v>
      </c>
      <c r="H6493" s="178" t="n">
        <v>3060.9752706132</v>
      </c>
      <c r="I6493" s="179" t="n">
        <v>4120963.96037823</v>
      </c>
      <c r="J6493" s="180" t="str">
        <f>IF(I6493&gt;0,H6493/I6493,0)</f>
      </c>
      <c r="K6493" s="181" t="str">
        <f>1-EXP(-J6493)</f>
      </c>
      <c r="L6493" s="182" t="str">
        <f>IF(G6493=30,1,M6492)</f>
      </c>
      <c r="M6493" s="183" t="str">
        <f>L6493*(1-K6493)</f>
      </c>
    </row>
    <row r="6494">
      <c r="A6494" t="s">
        <v>167</v>
      </c>
      <c r="B6494" t="s">
        <v>264</v>
      </c>
      <c r="C6494" s="35" t="s">
        <v>266</v>
      </c>
      <c r="D6494" t="s">
        <v>530</v>
      </c>
      <c r="E6494" t="s">
        <v>548</v>
      </c>
      <c r="F6494" s="176" t="n">
        <v>2031</v>
      </c>
      <c r="G6494" s="177" t="n">
        <v>42</v>
      </c>
      <c r="H6494" s="178" t="n">
        <v>3399.50497329154</v>
      </c>
      <c r="I6494" s="179" t="n">
        <v>4124655.27630477</v>
      </c>
      <c r="J6494" s="180" t="str">
        <f>IF(I6494&gt;0,H6494/I6494,0)</f>
      </c>
      <c r="K6494" s="181" t="str">
        <f>1-EXP(-J6494)</f>
      </c>
      <c r="L6494" s="182" t="str">
        <f>IF(G6494=30,1,M6493)</f>
      </c>
      <c r="M6494" s="183" t="str">
        <f>L6494*(1-K6494)</f>
      </c>
    </row>
    <row r="6495">
      <c r="A6495" t="s">
        <v>167</v>
      </c>
      <c r="B6495" t="s">
        <v>264</v>
      </c>
      <c r="C6495" s="35" t="s">
        <v>266</v>
      </c>
      <c r="D6495" t="s">
        <v>530</v>
      </c>
      <c r="E6495" t="s">
        <v>548</v>
      </c>
      <c r="F6495" s="176" t="n">
        <v>2031</v>
      </c>
      <c r="G6495" s="177" t="n">
        <v>43</v>
      </c>
      <c r="H6495" s="178" t="n">
        <v>3848.27742908855</v>
      </c>
      <c r="I6495" s="179" t="n">
        <v>4082433.92318067</v>
      </c>
      <c r="J6495" s="180" t="str">
        <f>IF(I6495&gt;0,H6495/I6495,0)</f>
      </c>
      <c r="K6495" s="181" t="str">
        <f>1-EXP(-J6495)</f>
      </c>
      <c r="L6495" s="182" t="str">
        <f>IF(G6495=30,1,M6494)</f>
      </c>
      <c r="M6495" s="183" t="str">
        <f>L6495*(1-K6495)</f>
      </c>
    </row>
    <row r="6496">
      <c r="A6496" t="s">
        <v>167</v>
      </c>
      <c r="B6496" t="s">
        <v>264</v>
      </c>
      <c r="C6496" s="35" t="s">
        <v>266</v>
      </c>
      <c r="D6496" t="s">
        <v>530</v>
      </c>
      <c r="E6496" t="s">
        <v>548</v>
      </c>
      <c r="F6496" s="176" t="n">
        <v>2031</v>
      </c>
      <c r="G6496" s="177" t="n">
        <v>44</v>
      </c>
      <c r="H6496" s="178" t="n">
        <v>4083.96323670691</v>
      </c>
      <c r="I6496" s="179" t="n">
        <v>4031315.27205363</v>
      </c>
      <c r="J6496" s="180" t="str">
        <f>IF(I6496&gt;0,H6496/I6496,0)</f>
      </c>
      <c r="K6496" s="181" t="str">
        <f>1-EXP(-J6496)</f>
      </c>
      <c r="L6496" s="182" t="str">
        <f>IF(G6496=30,1,M6495)</f>
      </c>
      <c r="M6496" s="183" t="str">
        <f>L6496*(1-K6496)</f>
      </c>
    </row>
    <row r="6497">
      <c r="A6497" t="s">
        <v>167</v>
      </c>
      <c r="B6497" t="s">
        <v>264</v>
      </c>
      <c r="C6497" s="35" t="s">
        <v>266</v>
      </c>
      <c r="D6497" t="s">
        <v>530</v>
      </c>
      <c r="E6497" t="s">
        <v>548</v>
      </c>
      <c r="F6497" s="176" t="n">
        <v>2031</v>
      </c>
      <c r="G6497" s="177" t="n">
        <v>45</v>
      </c>
      <c r="H6497" s="178" t="n">
        <v>4499.75199079369</v>
      </c>
      <c r="I6497" s="179" t="n">
        <v>4041757.19120217</v>
      </c>
      <c r="J6497" s="180" t="str">
        <f>IF(I6497&gt;0,H6497/I6497,0)</f>
      </c>
      <c r="K6497" s="181" t="str">
        <f>1-EXP(-J6497)</f>
      </c>
      <c r="L6497" s="182" t="str">
        <f>IF(G6497=30,1,M6496)</f>
      </c>
      <c r="M6497" s="183" t="str">
        <f>L6497*(1-K6497)</f>
      </c>
    </row>
    <row r="6498">
      <c r="A6498" t="s">
        <v>167</v>
      </c>
      <c r="B6498" t="s">
        <v>264</v>
      </c>
      <c r="C6498" s="35" t="s">
        <v>266</v>
      </c>
      <c r="D6498" t="s">
        <v>530</v>
      </c>
      <c r="E6498" t="s">
        <v>548</v>
      </c>
      <c r="F6498" s="176" t="n">
        <v>2031</v>
      </c>
      <c r="G6498" s="177" t="n">
        <v>46</v>
      </c>
      <c r="H6498" s="178" t="n">
        <v>5799.41782953348</v>
      </c>
      <c r="I6498" s="179" t="n">
        <v>4108569.61979828</v>
      </c>
      <c r="J6498" s="180" t="str">
        <f>IF(I6498&gt;0,H6498/I6498,0)</f>
      </c>
      <c r="K6498" s="181" t="str">
        <f>1-EXP(-J6498)</f>
      </c>
      <c r="L6498" s="182" t="str">
        <f>IF(G6498=30,1,M6497)</f>
      </c>
      <c r="M6498" s="183" t="str">
        <f>L6498*(1-K6498)</f>
      </c>
    </row>
    <row r="6499">
      <c r="A6499" t="s">
        <v>167</v>
      </c>
      <c r="B6499" t="s">
        <v>264</v>
      </c>
      <c r="C6499" s="35" t="s">
        <v>266</v>
      </c>
      <c r="D6499" t="s">
        <v>530</v>
      </c>
      <c r="E6499" t="s">
        <v>548</v>
      </c>
      <c r="F6499" s="176" t="n">
        <v>2031</v>
      </c>
      <c r="G6499" s="177" t="n">
        <v>47</v>
      </c>
      <c r="H6499" s="178" t="n">
        <v>6500.40352215313</v>
      </c>
      <c r="I6499" s="179" t="n">
        <v>4133750.24334313</v>
      </c>
      <c r="J6499" s="180" t="str">
        <f>IF(I6499&gt;0,H6499/I6499,0)</f>
      </c>
      <c r="K6499" s="181" t="str">
        <f>1-EXP(-J6499)</f>
      </c>
      <c r="L6499" s="182" t="str">
        <f>IF(G6499=30,1,M6498)</f>
      </c>
      <c r="M6499" s="183" t="str">
        <f>L6499*(1-K6499)</f>
      </c>
    </row>
    <row r="6500">
      <c r="A6500" t="s">
        <v>167</v>
      </c>
      <c r="B6500" t="s">
        <v>264</v>
      </c>
      <c r="C6500" s="35" t="s">
        <v>266</v>
      </c>
      <c r="D6500" t="s">
        <v>530</v>
      </c>
      <c r="E6500" t="s">
        <v>548</v>
      </c>
      <c r="F6500" s="176" t="n">
        <v>2031</v>
      </c>
      <c r="G6500" s="177" t="n">
        <v>48</v>
      </c>
      <c r="H6500" s="178" t="n">
        <v>7041.16238130043</v>
      </c>
      <c r="I6500" s="179" t="n">
        <v>4099957.48603585</v>
      </c>
      <c r="J6500" s="180" t="str">
        <f>IF(I6500&gt;0,H6500/I6500,0)</f>
      </c>
      <c r="K6500" s="181" t="str">
        <f>1-EXP(-J6500)</f>
      </c>
      <c r="L6500" s="182" t="str">
        <f>IF(G6500=30,1,M6499)</f>
      </c>
      <c r="M6500" s="183" t="str">
        <f>L6500*(1-K6500)</f>
      </c>
    </row>
    <row r="6501">
      <c r="A6501" t="s">
        <v>167</v>
      </c>
      <c r="B6501" t="s">
        <v>264</v>
      </c>
      <c r="C6501" s="35" t="s">
        <v>266</v>
      </c>
      <c r="D6501" t="s">
        <v>530</v>
      </c>
      <c r="E6501" t="s">
        <v>548</v>
      </c>
      <c r="F6501" s="176" t="n">
        <v>2031</v>
      </c>
      <c r="G6501" s="177" t="n">
        <v>49</v>
      </c>
      <c r="H6501" s="178" t="n">
        <v>7387.6763957303</v>
      </c>
      <c r="I6501" s="179" t="n">
        <v>4041417.03045462</v>
      </c>
      <c r="J6501" s="180" t="str">
        <f>IF(I6501&gt;0,H6501/I6501,0)</f>
      </c>
      <c r="K6501" s="181" t="str">
        <f>1-EXP(-J6501)</f>
      </c>
      <c r="L6501" s="182" t="str">
        <f>IF(G6501=30,1,M6500)</f>
      </c>
      <c r="M6501" s="183" t="str">
        <f>L6501*(1-K6501)</f>
      </c>
    </row>
    <row r="6502">
      <c r="A6502" t="s">
        <v>167</v>
      </c>
      <c r="B6502" t="s">
        <v>264</v>
      </c>
      <c r="C6502" s="35" t="s">
        <v>266</v>
      </c>
      <c r="D6502" t="s">
        <v>530</v>
      </c>
      <c r="E6502" t="s">
        <v>548</v>
      </c>
      <c r="F6502" s="176" t="n">
        <v>2031</v>
      </c>
      <c r="G6502" s="177" t="n">
        <v>50</v>
      </c>
      <c r="H6502" s="178" t="n">
        <v>7723.54954756993</v>
      </c>
      <c r="I6502" s="179" t="n">
        <v>3975664.33488841</v>
      </c>
      <c r="J6502" s="180" t="str">
        <f>IF(I6502&gt;0,H6502/I6502,0)</f>
      </c>
      <c r="K6502" s="181" t="str">
        <f>1-EXP(-J6502)</f>
      </c>
      <c r="L6502" s="182" t="str">
        <f>IF(G6502=30,1,M6501)</f>
      </c>
      <c r="M6502" s="183" t="str">
        <f>L6502*(1-K6502)</f>
      </c>
    </row>
    <row r="6503">
      <c r="A6503" t="s">
        <v>167</v>
      </c>
      <c r="B6503" t="s">
        <v>264</v>
      </c>
      <c r="C6503" s="35" t="s">
        <v>266</v>
      </c>
      <c r="D6503" t="s">
        <v>530</v>
      </c>
      <c r="E6503" t="s">
        <v>548</v>
      </c>
      <c r="F6503" s="176" t="n">
        <v>2031</v>
      </c>
      <c r="G6503" s="177" t="n">
        <v>51</v>
      </c>
      <c r="H6503" s="178" t="n">
        <v>8599.74108354612</v>
      </c>
      <c r="I6503" s="179" t="n">
        <v>3915086.72842859</v>
      </c>
      <c r="J6503" s="180" t="str">
        <f>IF(I6503&gt;0,H6503/I6503,0)</f>
      </c>
      <c r="K6503" s="181" t="str">
        <f>1-EXP(-J6503)</f>
      </c>
      <c r="L6503" s="182" t="str">
        <f>IF(G6503=30,1,M6502)</f>
      </c>
      <c r="M6503" s="183" t="str">
        <f>L6503*(1-K6503)</f>
      </c>
    </row>
    <row r="6504">
      <c r="A6504" t="s">
        <v>167</v>
      </c>
      <c r="B6504" t="s">
        <v>264</v>
      </c>
      <c r="C6504" s="35" t="s">
        <v>266</v>
      </c>
      <c r="D6504" t="s">
        <v>530</v>
      </c>
      <c r="E6504" t="s">
        <v>548</v>
      </c>
      <c r="F6504" s="176" t="n">
        <v>2031</v>
      </c>
      <c r="G6504" s="177" t="n">
        <v>52</v>
      </c>
      <c r="H6504" s="178" t="n">
        <v>9004.03862421502</v>
      </c>
      <c r="I6504" s="179" t="n">
        <v>3841026.72361315</v>
      </c>
      <c r="J6504" s="180" t="str">
        <f>IF(I6504&gt;0,H6504/I6504,0)</f>
      </c>
      <c r="K6504" s="181" t="str">
        <f>1-EXP(-J6504)</f>
      </c>
      <c r="L6504" s="182" t="str">
        <f>IF(G6504=30,1,M6503)</f>
      </c>
      <c r="M6504" s="183" t="str">
        <f>L6504*(1-K6504)</f>
      </c>
    </row>
    <row r="6505">
      <c r="A6505" t="s">
        <v>167</v>
      </c>
      <c r="B6505" t="s">
        <v>264</v>
      </c>
      <c r="C6505" s="35" t="s">
        <v>266</v>
      </c>
      <c r="D6505" t="s">
        <v>530</v>
      </c>
      <c r="E6505" t="s">
        <v>548</v>
      </c>
      <c r="F6505" s="176" t="n">
        <v>2031</v>
      </c>
      <c r="G6505" s="177" t="n">
        <v>53</v>
      </c>
      <c r="H6505" s="178" t="n">
        <v>9416.92549503014</v>
      </c>
      <c r="I6505" s="179" t="n">
        <v>3742790.10295136</v>
      </c>
      <c r="J6505" s="180" t="str">
        <f>IF(I6505&gt;0,H6505/I6505,0)</f>
      </c>
      <c r="K6505" s="181" t="str">
        <f>1-EXP(-J6505)</f>
      </c>
      <c r="L6505" s="182" t="str">
        <f>IF(G6505=30,1,M6504)</f>
      </c>
      <c r="M6505" s="183" t="str">
        <f>L6505*(1-K6505)</f>
      </c>
    </row>
    <row r="6506">
      <c r="A6506" t="s">
        <v>167</v>
      </c>
      <c r="B6506" t="s">
        <v>264</v>
      </c>
      <c r="C6506" s="35" t="s">
        <v>266</v>
      </c>
      <c r="D6506" t="s">
        <v>530</v>
      </c>
      <c r="E6506" t="s">
        <v>548</v>
      </c>
      <c r="F6506" s="176" t="n">
        <v>2031</v>
      </c>
      <c r="G6506" s="177" t="n">
        <v>54</v>
      </c>
      <c r="H6506" s="178" t="n">
        <v>9922.80618816896</v>
      </c>
      <c r="I6506" s="179" t="n">
        <v>3648566.02216122</v>
      </c>
      <c r="J6506" s="180" t="str">
        <f>IF(I6506&gt;0,H6506/I6506,0)</f>
      </c>
      <c r="K6506" s="181" t="str">
        <f>1-EXP(-J6506)</f>
      </c>
      <c r="L6506" s="182" t="str">
        <f>IF(G6506=30,1,M6505)</f>
      </c>
      <c r="M6506" s="183" t="str">
        <f>L6506*(1-K6506)</f>
      </c>
    </row>
    <row r="6507">
      <c r="A6507" t="s">
        <v>167</v>
      </c>
      <c r="B6507" t="s">
        <v>264</v>
      </c>
      <c r="C6507" s="35" t="s">
        <v>266</v>
      </c>
      <c r="D6507" t="s">
        <v>530</v>
      </c>
      <c r="E6507" t="s">
        <v>548</v>
      </c>
      <c r="F6507" s="176" t="n">
        <v>2031</v>
      </c>
      <c r="G6507" s="177" t="n">
        <v>55</v>
      </c>
      <c r="H6507" s="178" t="n">
        <v>10633.1566129981</v>
      </c>
      <c r="I6507" s="179" t="n">
        <v>3568943.40408394</v>
      </c>
      <c r="J6507" s="180" t="str">
        <f>IF(I6507&gt;0,H6507/I6507,0)</f>
      </c>
      <c r="K6507" s="181" t="str">
        <f>1-EXP(-J6507)</f>
      </c>
      <c r="L6507" s="182" t="str">
        <f>IF(G6507=30,1,M6506)</f>
      </c>
      <c r="M6507" s="183" t="str">
        <f>L6507*(1-K6507)</f>
      </c>
    </row>
    <row r="6508">
      <c r="A6508" t="s">
        <v>167</v>
      </c>
      <c r="B6508" t="s">
        <v>264</v>
      </c>
      <c r="C6508" s="35" t="s">
        <v>266</v>
      </c>
      <c r="D6508" t="s">
        <v>530</v>
      </c>
      <c r="E6508" t="s">
        <v>548</v>
      </c>
      <c r="F6508" s="176" t="n">
        <v>2031</v>
      </c>
      <c r="G6508" s="177" t="n">
        <v>56</v>
      </c>
      <c r="H6508" s="178" t="n">
        <v>11447.0149125261</v>
      </c>
      <c r="I6508" s="179" t="n">
        <v>3476552.37578671</v>
      </c>
      <c r="J6508" s="180" t="str">
        <f>IF(I6508&gt;0,H6508/I6508,0)</f>
      </c>
      <c r="K6508" s="181" t="str">
        <f>1-EXP(-J6508)</f>
      </c>
      <c r="L6508" s="182" t="str">
        <f>IF(G6508=30,1,M6507)</f>
      </c>
      <c r="M6508" s="183" t="str">
        <f>L6508*(1-K6508)</f>
      </c>
    </row>
    <row r="6509">
      <c r="A6509" t="s">
        <v>167</v>
      </c>
      <c r="B6509" t="s">
        <v>264</v>
      </c>
      <c r="C6509" s="35" t="s">
        <v>266</v>
      </c>
      <c r="D6509" t="s">
        <v>530</v>
      </c>
      <c r="E6509" t="s">
        <v>548</v>
      </c>
      <c r="F6509" s="176" t="n">
        <v>2031</v>
      </c>
      <c r="G6509" s="177" t="n">
        <v>57</v>
      </c>
      <c r="H6509" s="178" t="n">
        <v>12346.4064336206</v>
      </c>
      <c r="I6509" s="179" t="n">
        <v>3398788.67802581</v>
      </c>
      <c r="J6509" s="180" t="str">
        <f>IF(I6509&gt;0,H6509/I6509,0)</f>
      </c>
      <c r="K6509" s="181" t="str">
        <f>1-EXP(-J6509)</f>
      </c>
      <c r="L6509" s="182" t="str">
        <f>IF(G6509=30,1,M6508)</f>
      </c>
      <c r="M6509" s="183" t="str">
        <f>L6509*(1-K6509)</f>
      </c>
    </row>
    <row r="6510">
      <c r="A6510" t="s">
        <v>167</v>
      </c>
      <c r="B6510" t="s">
        <v>264</v>
      </c>
      <c r="C6510" s="35" t="s">
        <v>266</v>
      </c>
      <c r="D6510" t="s">
        <v>530</v>
      </c>
      <c r="E6510" t="s">
        <v>548</v>
      </c>
      <c r="F6510" s="176" t="n">
        <v>2031</v>
      </c>
      <c r="G6510" s="177" t="n">
        <v>58</v>
      </c>
      <c r="H6510" s="178" t="n">
        <v>13372.4812160486</v>
      </c>
      <c r="I6510" s="179" t="n">
        <v>3320579.22549173</v>
      </c>
      <c r="J6510" s="180" t="str">
        <f>IF(I6510&gt;0,H6510/I6510,0)</f>
      </c>
      <c r="K6510" s="181" t="str">
        <f>1-EXP(-J6510)</f>
      </c>
      <c r="L6510" s="182" t="str">
        <f>IF(G6510=30,1,M6509)</f>
      </c>
      <c r="M6510" s="183" t="str">
        <f>L6510*(1-K6510)</f>
      </c>
    </row>
    <row r="6511">
      <c r="A6511" t="s">
        <v>167</v>
      </c>
      <c r="B6511" t="s">
        <v>264</v>
      </c>
      <c r="C6511" s="35" t="s">
        <v>266</v>
      </c>
      <c r="D6511" t="s">
        <v>530</v>
      </c>
      <c r="E6511" t="s">
        <v>548</v>
      </c>
      <c r="F6511" s="176" t="n">
        <v>2031</v>
      </c>
      <c r="G6511" s="177" t="n">
        <v>59</v>
      </c>
      <c r="H6511" s="178" t="n">
        <v>13647.6038024976</v>
      </c>
      <c r="I6511" s="179" t="n">
        <v>3221030.0042979</v>
      </c>
      <c r="J6511" s="180" t="str">
        <f>IF(I6511&gt;0,H6511/I6511,0)</f>
      </c>
      <c r="K6511" s="181" t="str">
        <f>1-EXP(-J6511)</f>
      </c>
      <c r="L6511" s="182" t="str">
        <f>IF(G6511=30,1,M6510)</f>
      </c>
      <c r="M6511" s="183" t="str">
        <f>L6511*(1-K6511)</f>
      </c>
    </row>
    <row r="6512">
      <c r="A6512" t="s">
        <v>167</v>
      </c>
      <c r="B6512" t="s">
        <v>264</v>
      </c>
      <c r="C6512" s="35" t="s">
        <v>266</v>
      </c>
      <c r="D6512" t="s">
        <v>530</v>
      </c>
      <c r="E6512" t="s">
        <v>548</v>
      </c>
      <c r="F6512" s="176" t="n">
        <v>2031</v>
      </c>
      <c r="G6512" s="177" t="n">
        <v>60</v>
      </c>
      <c r="H6512" s="178" t="n">
        <v>14116.2895546767</v>
      </c>
      <c r="I6512" s="179" t="n">
        <v>3132144.7424678</v>
      </c>
      <c r="J6512" s="180" t="str">
        <f>IF(I6512&gt;0,H6512/I6512,0)</f>
      </c>
      <c r="K6512" s="181" t="str">
        <f>1-EXP(-J6512)</f>
      </c>
      <c r="L6512" s="182" t="str">
        <f>IF(G6512=30,1,M6511)</f>
      </c>
      <c r="M6512" s="183" t="str">
        <f>L6512*(1-K6512)</f>
      </c>
    </row>
    <row r="6513">
      <c r="A6513" t="s">
        <v>167</v>
      </c>
      <c r="B6513" t="s">
        <v>264</v>
      </c>
      <c r="C6513" s="35" t="s">
        <v>266</v>
      </c>
      <c r="D6513" t="s">
        <v>530</v>
      </c>
      <c r="E6513" t="s">
        <v>548</v>
      </c>
      <c r="F6513" s="176" t="n">
        <v>2031</v>
      </c>
      <c r="G6513" s="177" t="n">
        <v>61</v>
      </c>
      <c r="H6513" s="178" t="n">
        <v>15224.7169698549</v>
      </c>
      <c r="I6513" s="179" t="n">
        <v>3041099.12591409</v>
      </c>
      <c r="J6513" s="180" t="str">
        <f>IF(I6513&gt;0,H6513/I6513,0)</f>
      </c>
      <c r="K6513" s="181" t="str">
        <f>1-EXP(-J6513)</f>
      </c>
      <c r="L6513" s="182" t="str">
        <f>IF(G6513=30,1,M6512)</f>
      </c>
      <c r="M6513" s="183" t="str">
        <f>L6513*(1-K6513)</f>
      </c>
    </row>
    <row r="6514">
      <c r="A6514" t="s">
        <v>167</v>
      </c>
      <c r="B6514" t="s">
        <v>264</v>
      </c>
      <c r="C6514" s="35" t="s">
        <v>266</v>
      </c>
      <c r="D6514" t="s">
        <v>530</v>
      </c>
      <c r="E6514" t="s">
        <v>548</v>
      </c>
      <c r="F6514" s="176" t="n">
        <v>2031</v>
      </c>
      <c r="G6514" s="177" t="n">
        <v>62</v>
      </c>
      <c r="H6514" s="178" t="n">
        <v>15849.6923837103</v>
      </c>
      <c r="I6514" s="179" t="n">
        <v>2934303.14935793</v>
      </c>
      <c r="J6514" s="180" t="str">
        <f>IF(I6514&gt;0,H6514/I6514,0)</f>
      </c>
      <c r="K6514" s="181" t="str">
        <f>1-EXP(-J6514)</f>
      </c>
      <c r="L6514" s="182" t="str">
        <f>IF(G6514=30,1,M6513)</f>
      </c>
      <c r="M6514" s="183" t="str">
        <f>L6514*(1-K6514)</f>
      </c>
    </row>
    <row r="6515">
      <c r="A6515" t="s">
        <v>167</v>
      </c>
      <c r="B6515" t="s">
        <v>264</v>
      </c>
      <c r="C6515" s="35" t="s">
        <v>266</v>
      </c>
      <c r="D6515" t="s">
        <v>530</v>
      </c>
      <c r="E6515" t="s">
        <v>548</v>
      </c>
      <c r="F6515" s="176" t="n">
        <v>2031</v>
      </c>
      <c r="G6515" s="177" t="n">
        <v>63</v>
      </c>
      <c r="H6515" s="178" t="n">
        <v>16750.0143669952</v>
      </c>
      <c r="I6515" s="179" t="n">
        <v>2820199.21909817</v>
      </c>
      <c r="J6515" s="180" t="str">
        <f>IF(I6515&gt;0,H6515/I6515,0)</f>
      </c>
      <c r="K6515" s="181" t="str">
        <f>1-EXP(-J6515)</f>
      </c>
      <c r="L6515" s="182" t="str">
        <f>IF(G6515=30,1,M6514)</f>
      </c>
      <c r="M6515" s="183" t="str">
        <f>L6515*(1-K6515)</f>
      </c>
    </row>
    <row r="6516">
      <c r="A6516" t="s">
        <v>167</v>
      </c>
      <c r="B6516" t="s">
        <v>264</v>
      </c>
      <c r="C6516" s="35" t="s">
        <v>266</v>
      </c>
      <c r="D6516" t="s">
        <v>530</v>
      </c>
      <c r="E6516" t="s">
        <v>548</v>
      </c>
      <c r="F6516" s="176" t="n">
        <v>2031</v>
      </c>
      <c r="G6516" s="177" t="n">
        <v>64</v>
      </c>
      <c r="H6516" s="178" t="n">
        <v>17983.9795052245</v>
      </c>
      <c r="I6516" s="179" t="n">
        <v>2707818.90037841</v>
      </c>
      <c r="J6516" s="180" t="str">
        <f>IF(I6516&gt;0,H6516/I6516,0)</f>
      </c>
      <c r="K6516" s="181" t="str">
        <f>1-EXP(-J6516)</f>
      </c>
      <c r="L6516" s="182" t="str">
        <f>IF(G6516=30,1,M6515)</f>
      </c>
      <c r="M6516" s="183" t="str">
        <f>L6516*(1-K6516)</f>
      </c>
    </row>
    <row r="6517">
      <c r="A6517" t="s">
        <v>167</v>
      </c>
      <c r="B6517" t="s">
        <v>264</v>
      </c>
      <c r="C6517" s="35" t="s">
        <v>266</v>
      </c>
      <c r="D6517" t="s">
        <v>530</v>
      </c>
      <c r="E6517" t="s">
        <v>548</v>
      </c>
      <c r="F6517" s="176" t="n">
        <v>2031</v>
      </c>
      <c r="G6517" s="177" t="n">
        <v>65</v>
      </c>
      <c r="H6517" s="178" t="n">
        <v>19076.4106670611</v>
      </c>
      <c r="I6517" s="179" t="n">
        <v>2582639.87844845</v>
      </c>
      <c r="J6517" s="180" t="str">
        <f>IF(I6517&gt;0,H6517/I6517,0)</f>
      </c>
      <c r="K6517" s="181" t="str">
        <f>1-EXP(-J6517)</f>
      </c>
      <c r="L6517" s="182" t="str">
        <f>IF(G6517=30,1,M6516)</f>
      </c>
      <c r="M6517" s="183" t="str">
        <f>L6517*(1-K6517)</f>
      </c>
    </row>
    <row r="6518">
      <c r="A6518" t="s">
        <v>167</v>
      </c>
      <c r="B6518" t="s">
        <v>264</v>
      </c>
      <c r="C6518" s="35" t="s">
        <v>266</v>
      </c>
      <c r="D6518" t="s">
        <v>530</v>
      </c>
      <c r="E6518" t="s">
        <v>548</v>
      </c>
      <c r="F6518" s="176" t="n">
        <v>2031</v>
      </c>
      <c r="G6518" s="177" t="n">
        <v>66</v>
      </c>
      <c r="H6518" s="178" t="n">
        <v>19568.0826828076</v>
      </c>
      <c r="I6518" s="179" t="n">
        <v>2445630.42028098</v>
      </c>
      <c r="J6518" s="180" t="str">
        <f>IF(I6518&gt;0,H6518/I6518,0)</f>
      </c>
      <c r="K6518" s="181" t="str">
        <f>1-EXP(-J6518)</f>
      </c>
      <c r="L6518" s="182" t="str">
        <f>IF(G6518=30,1,M6517)</f>
      </c>
      <c r="M6518" s="183" t="str">
        <f>L6518*(1-K6518)</f>
      </c>
    </row>
    <row r="6519">
      <c r="A6519" t="s">
        <v>167</v>
      </c>
      <c r="B6519" t="s">
        <v>264</v>
      </c>
      <c r="C6519" s="35" t="s">
        <v>266</v>
      </c>
      <c r="D6519" t="s">
        <v>530</v>
      </c>
      <c r="E6519" t="s">
        <v>548</v>
      </c>
      <c r="F6519" s="176" t="n">
        <v>2031</v>
      </c>
      <c r="G6519" s="177" t="n">
        <v>67</v>
      </c>
      <c r="H6519" s="178" t="n">
        <v>20431.7678097042</v>
      </c>
      <c r="I6519" s="179" t="n">
        <v>2309635.56018487</v>
      </c>
      <c r="J6519" s="180" t="str">
        <f>IF(I6519&gt;0,H6519/I6519,0)</f>
      </c>
      <c r="K6519" s="181" t="str">
        <f>1-EXP(-J6519)</f>
      </c>
      <c r="L6519" s="182" t="str">
        <f>IF(G6519=30,1,M6518)</f>
      </c>
      <c r="M6519" s="183" t="str">
        <f>L6519*(1-K6519)</f>
      </c>
    </row>
    <row r="6520">
      <c r="A6520" t="s">
        <v>167</v>
      </c>
      <c r="B6520" t="s">
        <v>264</v>
      </c>
      <c r="C6520" s="35" t="s">
        <v>266</v>
      </c>
      <c r="D6520" t="s">
        <v>530</v>
      </c>
      <c r="E6520" t="s">
        <v>548</v>
      </c>
      <c r="F6520" s="176" t="n">
        <v>2031</v>
      </c>
      <c r="G6520" s="177" t="n">
        <v>68</v>
      </c>
      <c r="H6520" s="178" t="n">
        <v>20993.4876406567</v>
      </c>
      <c r="I6520" s="179" t="n">
        <v>2174760.13302889</v>
      </c>
      <c r="J6520" s="180" t="str">
        <f>IF(I6520&gt;0,H6520/I6520,0)</f>
      </c>
      <c r="K6520" s="181" t="str">
        <f>1-EXP(-J6520)</f>
      </c>
      <c r="L6520" s="182" t="str">
        <f>IF(G6520=30,1,M6519)</f>
      </c>
      <c r="M6520" s="183" t="str">
        <f>L6520*(1-K6520)</f>
      </c>
    </row>
    <row r="6521">
      <c r="A6521" t="s">
        <v>167</v>
      </c>
      <c r="B6521" t="s">
        <v>264</v>
      </c>
      <c r="C6521" s="35" t="s">
        <v>266</v>
      </c>
      <c r="D6521" t="s">
        <v>530</v>
      </c>
      <c r="E6521" t="s">
        <v>548</v>
      </c>
      <c r="F6521" s="176" t="n">
        <v>2031</v>
      </c>
      <c r="G6521" s="177" t="n">
        <v>69</v>
      </c>
      <c r="H6521" s="178" t="n">
        <v>20787.2710562129</v>
      </c>
      <c r="I6521" s="179" t="n">
        <v>2040111.83188058</v>
      </c>
      <c r="J6521" s="180" t="str">
        <f>IF(I6521&gt;0,H6521/I6521,0)</f>
      </c>
      <c r="K6521" s="181" t="str">
        <f>1-EXP(-J6521)</f>
      </c>
      <c r="L6521" s="182" t="str">
        <f>IF(G6521=30,1,M6520)</f>
      </c>
      <c r="M6521" s="183" t="str">
        <f>L6521*(1-K6521)</f>
      </c>
    </row>
    <row r="6522">
      <c r="A6522" t="s">
        <v>167</v>
      </c>
      <c r="B6522" t="s">
        <v>264</v>
      </c>
      <c r="C6522" s="35" t="s">
        <v>266</v>
      </c>
      <c r="D6522" t="s">
        <v>530</v>
      </c>
      <c r="E6522" t="s">
        <v>548</v>
      </c>
      <c r="F6522" s="176" t="n">
        <v>2032</v>
      </c>
      <c r="G6522" s="177" t="n">
        <v>30</v>
      </c>
      <c r="H6522" s="178" t="n">
        <v>696.220551623343</v>
      </c>
      <c r="I6522" s="179" t="n">
        <v>4342641.47168795</v>
      </c>
      <c r="J6522" s="180" t="str">
        <f>IF(I6522&gt;0,H6522/I6522,0)</f>
      </c>
      <c r="K6522" s="181" t="str">
        <f>1-EXP(-J6522)</f>
      </c>
      <c r="L6522" s="182" t="str">
        <f>IF(G6522=30,1,M6521)</f>
      </c>
      <c r="M6522" s="183" t="str">
        <f>L6522*(1-K6522)</f>
      </c>
    </row>
    <row r="6523">
      <c r="A6523" t="s">
        <v>167</v>
      </c>
      <c r="B6523" t="s">
        <v>264</v>
      </c>
      <c r="C6523" s="35" t="s">
        <v>266</v>
      </c>
      <c r="D6523" t="s">
        <v>530</v>
      </c>
      <c r="E6523" t="s">
        <v>548</v>
      </c>
      <c r="F6523" s="176" t="n">
        <v>2032</v>
      </c>
      <c r="G6523" s="177" t="n">
        <v>31</v>
      </c>
      <c r="H6523" s="178" t="n">
        <v>1030.69873548444</v>
      </c>
      <c r="I6523" s="179" t="n">
        <v>4324128.12677465</v>
      </c>
      <c r="J6523" s="180" t="str">
        <f>IF(I6523&gt;0,H6523/I6523,0)</f>
      </c>
      <c r="K6523" s="181" t="str">
        <f>1-EXP(-J6523)</f>
      </c>
      <c r="L6523" s="182" t="str">
        <f>IF(G6523=30,1,M6522)</f>
      </c>
      <c r="M6523" s="183" t="str">
        <f>L6523*(1-K6523)</f>
      </c>
    </row>
    <row r="6524">
      <c r="A6524" t="s">
        <v>167</v>
      </c>
      <c r="B6524" t="s">
        <v>264</v>
      </c>
      <c r="C6524" s="35" t="s">
        <v>266</v>
      </c>
      <c r="D6524" t="s">
        <v>530</v>
      </c>
      <c r="E6524" t="s">
        <v>548</v>
      </c>
      <c r="F6524" s="176" t="n">
        <v>2032</v>
      </c>
      <c r="G6524" s="177" t="n">
        <v>32</v>
      </c>
      <c r="H6524" s="178" t="n">
        <v>1098.63158516523</v>
      </c>
      <c r="I6524" s="179" t="n">
        <v>4325589.50686844</v>
      </c>
      <c r="J6524" s="180" t="str">
        <f>IF(I6524&gt;0,H6524/I6524,0)</f>
      </c>
      <c r="K6524" s="181" t="str">
        <f>1-EXP(-J6524)</f>
      </c>
      <c r="L6524" s="182" t="str">
        <f>IF(G6524=30,1,M6523)</f>
      </c>
      <c r="M6524" s="183" t="str">
        <f>L6524*(1-K6524)</f>
      </c>
    </row>
    <row r="6525">
      <c r="A6525" t="s">
        <v>167</v>
      </c>
      <c r="B6525" t="s">
        <v>264</v>
      </c>
      <c r="C6525" s="35" t="s">
        <v>266</v>
      </c>
      <c r="D6525" t="s">
        <v>530</v>
      </c>
      <c r="E6525" t="s">
        <v>548</v>
      </c>
      <c r="F6525" s="176" t="n">
        <v>2032</v>
      </c>
      <c r="G6525" s="177" t="n">
        <v>33</v>
      </c>
      <c r="H6525" s="178" t="n">
        <v>1197.33829298958</v>
      </c>
      <c r="I6525" s="179" t="n">
        <v>4366022.68657259</v>
      </c>
      <c r="J6525" s="180" t="str">
        <f>IF(I6525&gt;0,H6525/I6525,0)</f>
      </c>
      <c r="K6525" s="181" t="str">
        <f>1-EXP(-J6525)</f>
      </c>
      <c r="L6525" s="182" t="str">
        <f>IF(G6525=30,1,M6524)</f>
      </c>
      <c r="M6525" s="183" t="str">
        <f>L6525*(1-K6525)</f>
      </c>
    </row>
    <row r="6526">
      <c r="A6526" t="s">
        <v>167</v>
      </c>
      <c r="B6526" t="s">
        <v>264</v>
      </c>
      <c r="C6526" s="35" t="s">
        <v>266</v>
      </c>
      <c r="D6526" t="s">
        <v>530</v>
      </c>
      <c r="E6526" t="s">
        <v>548</v>
      </c>
      <c r="F6526" s="176" t="n">
        <v>2032</v>
      </c>
      <c r="G6526" s="177" t="n">
        <v>34</v>
      </c>
      <c r="H6526" s="178" t="n">
        <v>1284.58283500887</v>
      </c>
      <c r="I6526" s="179" t="n">
        <v>4409050.03051038</v>
      </c>
      <c r="J6526" s="180" t="str">
        <f>IF(I6526&gt;0,H6526/I6526,0)</f>
      </c>
      <c r="K6526" s="181" t="str">
        <f>1-EXP(-J6526)</f>
      </c>
      <c r="L6526" s="182" t="str">
        <f>IF(G6526=30,1,M6525)</f>
      </c>
      <c r="M6526" s="183" t="str">
        <f>L6526*(1-K6526)</f>
      </c>
    </row>
    <row r="6527">
      <c r="A6527" t="s">
        <v>167</v>
      </c>
      <c r="B6527" t="s">
        <v>264</v>
      </c>
      <c r="C6527" s="35" t="s">
        <v>266</v>
      </c>
      <c r="D6527" t="s">
        <v>530</v>
      </c>
      <c r="E6527" t="s">
        <v>548</v>
      </c>
      <c r="F6527" s="176" t="n">
        <v>2032</v>
      </c>
      <c r="G6527" s="177" t="n">
        <v>35</v>
      </c>
      <c r="H6527" s="178" t="n">
        <v>1381.25837891392</v>
      </c>
      <c r="I6527" s="179" t="n">
        <v>4405797.95641556</v>
      </c>
      <c r="J6527" s="180" t="str">
        <f>IF(I6527&gt;0,H6527/I6527,0)</f>
      </c>
      <c r="K6527" s="181" t="str">
        <f>1-EXP(-J6527)</f>
      </c>
      <c r="L6527" s="182" t="str">
        <f>IF(G6527=30,1,M6526)</f>
      </c>
      <c r="M6527" s="183" t="str">
        <f>L6527*(1-K6527)</f>
      </c>
    </row>
    <row r="6528">
      <c r="A6528" t="s">
        <v>167</v>
      </c>
      <c r="B6528" t="s">
        <v>264</v>
      </c>
      <c r="C6528" s="35" t="s">
        <v>266</v>
      </c>
      <c r="D6528" t="s">
        <v>530</v>
      </c>
      <c r="E6528" t="s">
        <v>548</v>
      </c>
      <c r="F6528" s="176" t="n">
        <v>2032</v>
      </c>
      <c r="G6528" s="177" t="n">
        <v>36</v>
      </c>
      <c r="H6528" s="178" t="n">
        <v>1768.94662886739</v>
      </c>
      <c r="I6528" s="179" t="n">
        <v>4343465.28530083</v>
      </c>
      <c r="J6528" s="180" t="str">
        <f>IF(I6528&gt;0,H6528/I6528,0)</f>
      </c>
      <c r="K6528" s="181" t="str">
        <f>1-EXP(-J6528)</f>
      </c>
      <c r="L6528" s="182" t="str">
        <f>IF(G6528=30,1,M6527)</f>
      </c>
      <c r="M6528" s="183" t="str">
        <f>L6528*(1-K6528)</f>
      </c>
    </row>
    <row r="6529">
      <c r="A6529" t="s">
        <v>167</v>
      </c>
      <c r="B6529" t="s">
        <v>264</v>
      </c>
      <c r="C6529" s="35" t="s">
        <v>266</v>
      </c>
      <c r="D6529" t="s">
        <v>530</v>
      </c>
      <c r="E6529" t="s">
        <v>548</v>
      </c>
      <c r="F6529" s="176" t="n">
        <v>2032</v>
      </c>
      <c r="G6529" s="177" t="n">
        <v>37</v>
      </c>
      <c r="H6529" s="178" t="n">
        <v>1881.5879784026</v>
      </c>
      <c r="I6529" s="179" t="n">
        <v>4279189.92785585</v>
      </c>
      <c r="J6529" s="180" t="str">
        <f>IF(I6529&gt;0,H6529/I6529,0)</f>
      </c>
      <c r="K6529" s="181" t="str">
        <f>1-EXP(-J6529)</f>
      </c>
      <c r="L6529" s="182" t="str">
        <f>IF(G6529=30,1,M6528)</f>
      </c>
      <c r="M6529" s="183" t="str">
        <f>L6529*(1-K6529)</f>
      </c>
    </row>
    <row r="6530">
      <c r="A6530" t="s">
        <v>167</v>
      </c>
      <c r="B6530" t="s">
        <v>264</v>
      </c>
      <c r="C6530" s="35" t="s">
        <v>266</v>
      </c>
      <c r="D6530" t="s">
        <v>530</v>
      </c>
      <c r="E6530" t="s">
        <v>548</v>
      </c>
      <c r="F6530" s="176" t="n">
        <v>2032</v>
      </c>
      <c r="G6530" s="177" t="n">
        <v>38</v>
      </c>
      <c r="H6530" s="178" t="n">
        <v>2027.07204465937</v>
      </c>
      <c r="I6530" s="179" t="n">
        <v>4224344.62884936</v>
      </c>
      <c r="J6530" s="180" t="str">
        <f>IF(I6530&gt;0,H6530/I6530,0)</f>
      </c>
      <c r="K6530" s="181" t="str">
        <f>1-EXP(-J6530)</f>
      </c>
      <c r="L6530" s="182" t="str">
        <f>IF(G6530=30,1,M6529)</f>
      </c>
      <c r="M6530" s="183" t="str">
        <f>L6530*(1-K6530)</f>
      </c>
    </row>
    <row r="6531">
      <c r="A6531" t="s">
        <v>167</v>
      </c>
      <c r="B6531" t="s">
        <v>264</v>
      </c>
      <c r="C6531" s="35" t="s">
        <v>266</v>
      </c>
      <c r="D6531" t="s">
        <v>530</v>
      </c>
      <c r="E6531" t="s">
        <v>548</v>
      </c>
      <c r="F6531" s="176" t="n">
        <v>2032</v>
      </c>
      <c r="G6531" s="177" t="n">
        <v>39</v>
      </c>
      <c r="H6531" s="178" t="n">
        <v>2121.79030486509</v>
      </c>
      <c r="I6531" s="179" t="n">
        <v>4171921.89718248</v>
      </c>
      <c r="J6531" s="180" t="str">
        <f>IF(I6531&gt;0,H6531/I6531,0)</f>
      </c>
      <c r="K6531" s="181" t="str">
        <f>1-EXP(-J6531)</f>
      </c>
      <c r="L6531" s="182" t="str">
        <f>IF(G6531=30,1,M6530)</f>
      </c>
      <c r="M6531" s="183" t="str">
        <f>L6531*(1-K6531)</f>
      </c>
    </row>
    <row r="6532">
      <c r="A6532" t="s">
        <v>167</v>
      </c>
      <c r="B6532" t="s">
        <v>264</v>
      </c>
      <c r="C6532" s="35" t="s">
        <v>266</v>
      </c>
      <c r="D6532" t="s">
        <v>530</v>
      </c>
      <c r="E6532" t="s">
        <v>548</v>
      </c>
      <c r="F6532" s="176" t="n">
        <v>2032</v>
      </c>
      <c r="G6532" s="177" t="n">
        <v>40</v>
      </c>
      <c r="H6532" s="178" t="n">
        <v>2290.25358440759</v>
      </c>
      <c r="I6532" s="179" t="n">
        <v>4154349.97293288</v>
      </c>
      <c r="J6532" s="180" t="str">
        <f>IF(I6532&gt;0,H6532/I6532,0)</f>
      </c>
      <c r="K6532" s="181" t="str">
        <f>1-EXP(-J6532)</f>
      </c>
      <c r="L6532" s="182" t="str">
        <f>IF(G6532=30,1,M6531)</f>
      </c>
      <c r="M6532" s="183" t="str">
        <f>L6532*(1-K6532)</f>
      </c>
    </row>
    <row r="6533">
      <c r="A6533" t="s">
        <v>167</v>
      </c>
      <c r="B6533" t="s">
        <v>264</v>
      </c>
      <c r="C6533" s="35" t="s">
        <v>266</v>
      </c>
      <c r="D6533" t="s">
        <v>530</v>
      </c>
      <c r="E6533" t="s">
        <v>548</v>
      </c>
      <c r="F6533" s="176" t="n">
        <v>2032</v>
      </c>
      <c r="G6533" s="177" t="n">
        <v>41</v>
      </c>
      <c r="H6533" s="178" t="n">
        <v>2995.84632427097</v>
      </c>
      <c r="I6533" s="179" t="n">
        <v>4130928.44845179</v>
      </c>
      <c r="J6533" s="180" t="str">
        <f>IF(I6533&gt;0,H6533/I6533,0)</f>
      </c>
      <c r="K6533" s="181" t="str">
        <f>1-EXP(-J6533)</f>
      </c>
      <c r="L6533" s="182" t="str">
        <f>IF(G6533=30,1,M6532)</f>
      </c>
      <c r="M6533" s="183" t="str">
        <f>L6533*(1-K6533)</f>
      </c>
    </row>
    <row r="6534">
      <c r="A6534" t="s">
        <v>167</v>
      </c>
      <c r="B6534" t="s">
        <v>264</v>
      </c>
      <c r="C6534" s="35" t="s">
        <v>266</v>
      </c>
      <c r="D6534" t="s">
        <v>530</v>
      </c>
      <c r="E6534" t="s">
        <v>548</v>
      </c>
      <c r="F6534" s="176" t="n">
        <v>2032</v>
      </c>
      <c r="G6534" s="177" t="n">
        <v>42</v>
      </c>
      <c r="H6534" s="178" t="n">
        <v>3295.84147823863</v>
      </c>
      <c r="I6534" s="179" t="n">
        <v>4111021.52161339</v>
      </c>
      <c r="J6534" s="180" t="str">
        <f>IF(I6534&gt;0,H6534/I6534,0)</f>
      </c>
      <c r="K6534" s="181" t="str">
        <f>1-EXP(-J6534)</f>
      </c>
      <c r="L6534" s="182" t="str">
        <f>IF(G6534=30,1,M6533)</f>
      </c>
      <c r="M6534" s="183" t="str">
        <f>L6534*(1-K6534)</f>
      </c>
    </row>
    <row r="6535">
      <c r="A6535" t="s">
        <v>167</v>
      </c>
      <c r="B6535" t="s">
        <v>264</v>
      </c>
      <c r="C6535" s="35" t="s">
        <v>266</v>
      </c>
      <c r="D6535" t="s">
        <v>530</v>
      </c>
      <c r="E6535" t="s">
        <v>548</v>
      </c>
      <c r="F6535" s="176" t="n">
        <v>2032</v>
      </c>
      <c r="G6535" s="177" t="n">
        <v>43</v>
      </c>
      <c r="H6535" s="178" t="n">
        <v>3689.96082409285</v>
      </c>
      <c r="I6535" s="179" t="n">
        <v>4113803.56318149</v>
      </c>
      <c r="J6535" s="180" t="str">
        <f>IF(I6535&gt;0,H6535/I6535,0)</f>
      </c>
      <c r="K6535" s="181" t="str">
        <f>1-EXP(-J6535)</f>
      </c>
      <c r="L6535" s="182" t="str">
        <f>IF(G6535=30,1,M6534)</f>
      </c>
      <c r="M6535" s="183" t="str">
        <f>L6535*(1-K6535)</f>
      </c>
    </row>
    <row r="6536">
      <c r="A6536" t="s">
        <v>167</v>
      </c>
      <c r="B6536" t="s">
        <v>264</v>
      </c>
      <c r="C6536" s="35" t="s">
        <v>266</v>
      </c>
      <c r="D6536" t="s">
        <v>530</v>
      </c>
      <c r="E6536" t="s">
        <v>548</v>
      </c>
      <c r="F6536" s="176" t="n">
        <v>2032</v>
      </c>
      <c r="G6536" s="177" t="n">
        <v>44</v>
      </c>
      <c r="H6536" s="178" t="n">
        <v>3940.46644404631</v>
      </c>
      <c r="I6536" s="179" t="n">
        <v>4070579.45765031</v>
      </c>
      <c r="J6536" s="180" t="str">
        <f>IF(I6536&gt;0,H6536/I6536,0)</f>
      </c>
      <c r="K6536" s="181" t="str">
        <f>1-EXP(-J6536)</f>
      </c>
      <c r="L6536" s="182" t="str">
        <f>IF(G6536=30,1,M6535)</f>
      </c>
      <c r="M6536" s="183" t="str">
        <f>L6536*(1-K6536)</f>
      </c>
    </row>
    <row r="6537">
      <c r="A6537" t="s">
        <v>167</v>
      </c>
      <c r="B6537" t="s">
        <v>264</v>
      </c>
      <c r="C6537" s="35" t="s">
        <v>266</v>
      </c>
      <c r="D6537" t="s">
        <v>530</v>
      </c>
      <c r="E6537" t="s">
        <v>548</v>
      </c>
      <c r="F6537" s="176" t="n">
        <v>2032</v>
      </c>
      <c r="G6537" s="177" t="n">
        <v>45</v>
      </c>
      <c r="H6537" s="178" t="n">
        <v>4289.52274129628</v>
      </c>
      <c r="I6537" s="179" t="n">
        <v>4018629.00070758</v>
      </c>
      <c r="J6537" s="180" t="str">
        <f>IF(I6537&gt;0,H6537/I6537,0)</f>
      </c>
      <c r="K6537" s="181" t="str">
        <f>1-EXP(-J6537)</f>
      </c>
      <c r="L6537" s="182" t="str">
        <f>IF(G6537=30,1,M6536)</f>
      </c>
      <c r="M6537" s="183" t="str">
        <f>L6537*(1-K6537)</f>
      </c>
    </row>
    <row r="6538">
      <c r="A6538" t="s">
        <v>167</v>
      </c>
      <c r="B6538" t="s">
        <v>264</v>
      </c>
      <c r="C6538" s="35" t="s">
        <v>266</v>
      </c>
      <c r="D6538" t="s">
        <v>530</v>
      </c>
      <c r="E6538" t="s">
        <v>548</v>
      </c>
      <c r="F6538" s="176" t="n">
        <v>2032</v>
      </c>
      <c r="G6538" s="177" t="n">
        <v>46</v>
      </c>
      <c r="H6538" s="178" t="n">
        <v>5459.56939684102</v>
      </c>
      <c r="I6538" s="179" t="n">
        <v>4027836.08469473</v>
      </c>
      <c r="J6538" s="180" t="str">
        <f>IF(I6538&gt;0,H6538/I6538,0)</f>
      </c>
      <c r="K6538" s="181" t="str">
        <f>1-EXP(-J6538)</f>
      </c>
      <c r="L6538" s="182" t="str">
        <f>IF(G6538=30,1,M6537)</f>
      </c>
      <c r="M6538" s="183" t="str">
        <f>L6538*(1-K6538)</f>
      </c>
    </row>
    <row r="6539">
      <c r="A6539" t="s">
        <v>167</v>
      </c>
      <c r="B6539" t="s">
        <v>264</v>
      </c>
      <c r="C6539" s="35" t="s">
        <v>266</v>
      </c>
      <c r="D6539" t="s">
        <v>530</v>
      </c>
      <c r="E6539" t="s">
        <v>548</v>
      </c>
      <c r="F6539" s="176" t="n">
        <v>2032</v>
      </c>
      <c r="G6539" s="177" t="n">
        <v>47</v>
      </c>
      <c r="H6539" s="178" t="n">
        <v>6166.33812493597</v>
      </c>
      <c r="I6539" s="179" t="n">
        <v>4093234.38181324</v>
      </c>
      <c r="J6539" s="180" t="str">
        <f>IF(I6539&gt;0,H6539/I6539,0)</f>
      </c>
      <c r="K6539" s="181" t="str">
        <f>1-EXP(-J6539)</f>
      </c>
      <c r="L6539" s="182" t="str">
        <f>IF(G6539=30,1,M6538)</f>
      </c>
      <c r="M6539" s="183" t="str">
        <f>L6539*(1-K6539)</f>
      </c>
    </row>
    <row r="6540">
      <c r="A6540" t="s">
        <v>167</v>
      </c>
      <c r="B6540" t="s">
        <v>264</v>
      </c>
      <c r="C6540" s="35" t="s">
        <v>266</v>
      </c>
      <c r="D6540" t="s">
        <v>530</v>
      </c>
      <c r="E6540" t="s">
        <v>548</v>
      </c>
      <c r="F6540" s="176" t="n">
        <v>2032</v>
      </c>
      <c r="G6540" s="177" t="n">
        <v>48</v>
      </c>
      <c r="H6540" s="178" t="n">
        <v>6948.94260112466</v>
      </c>
      <c r="I6540" s="179" t="n">
        <v>4116724.14802133</v>
      </c>
      <c r="J6540" s="180" t="str">
        <f>IF(I6540&gt;0,H6540/I6540,0)</f>
      </c>
      <c r="K6540" s="181" t="str">
        <f>1-EXP(-J6540)</f>
      </c>
      <c r="L6540" s="182" t="str">
        <f>IF(G6540=30,1,M6539)</f>
      </c>
      <c r="M6540" s="183" t="str">
        <f>L6540*(1-K6540)</f>
      </c>
    </row>
    <row r="6541">
      <c r="A6541" t="s">
        <v>167</v>
      </c>
      <c r="B6541" t="s">
        <v>264</v>
      </c>
      <c r="C6541" s="35" t="s">
        <v>266</v>
      </c>
      <c r="D6541" t="s">
        <v>530</v>
      </c>
      <c r="E6541" t="s">
        <v>548</v>
      </c>
      <c r="F6541" s="176" t="n">
        <v>2032</v>
      </c>
      <c r="G6541" s="177" t="n">
        <v>49</v>
      </c>
      <c r="H6541" s="178" t="n">
        <v>7342.24323589308</v>
      </c>
      <c r="I6541" s="179" t="n">
        <v>4081440.82931641</v>
      </c>
      <c r="J6541" s="180" t="str">
        <f>IF(I6541&gt;0,H6541/I6541,0)</f>
      </c>
      <c r="K6541" s="181" t="str">
        <f>1-EXP(-J6541)</f>
      </c>
      <c r="L6541" s="182" t="str">
        <f>IF(G6541=30,1,M6540)</f>
      </c>
      <c r="M6541" s="183" t="str">
        <f>L6541*(1-K6541)</f>
      </c>
    </row>
    <row r="6542">
      <c r="A6542" t="s">
        <v>167</v>
      </c>
      <c r="B6542" t="s">
        <v>264</v>
      </c>
      <c r="C6542" s="35" t="s">
        <v>266</v>
      </c>
      <c r="D6542" t="s">
        <v>530</v>
      </c>
      <c r="E6542" t="s">
        <v>548</v>
      </c>
      <c r="F6542" s="176" t="n">
        <v>2032</v>
      </c>
      <c r="G6542" s="177" t="n">
        <v>50</v>
      </c>
      <c r="H6542" s="178" t="n">
        <v>7765.82791881367</v>
      </c>
      <c r="I6542" s="179" t="n">
        <v>4021636.13751739</v>
      </c>
      <c r="J6542" s="180" t="str">
        <f>IF(I6542&gt;0,H6542/I6542,0)</f>
      </c>
      <c r="K6542" s="181" t="str">
        <f>1-EXP(-J6542)</f>
      </c>
      <c r="L6542" s="182" t="str">
        <f>IF(G6542=30,1,M6541)</f>
      </c>
      <c r="M6542" s="183" t="str">
        <f>L6542*(1-K6542)</f>
      </c>
    </row>
    <row r="6543">
      <c r="A6543" t="s">
        <v>167</v>
      </c>
      <c r="B6543" t="s">
        <v>264</v>
      </c>
      <c r="C6543" s="35" t="s">
        <v>266</v>
      </c>
      <c r="D6543" t="s">
        <v>530</v>
      </c>
      <c r="E6543" t="s">
        <v>548</v>
      </c>
      <c r="F6543" s="176" t="n">
        <v>2032</v>
      </c>
      <c r="G6543" s="177" t="n">
        <v>51</v>
      </c>
      <c r="H6543" s="178" t="n">
        <v>8659.83631556668</v>
      </c>
      <c r="I6543" s="179" t="n">
        <v>3954583.3058823</v>
      </c>
      <c r="J6543" s="180" t="str">
        <f>IF(I6543&gt;0,H6543/I6543,0)</f>
      </c>
      <c r="K6543" s="181" t="str">
        <f>1-EXP(-J6543)</f>
      </c>
      <c r="L6543" s="182" t="str">
        <f>IF(G6543=30,1,M6542)</f>
      </c>
      <c r="M6543" s="183" t="str">
        <f>L6543*(1-K6543)</f>
      </c>
    </row>
    <row r="6544">
      <c r="A6544" t="s">
        <v>167</v>
      </c>
      <c r="B6544" t="s">
        <v>264</v>
      </c>
      <c r="C6544" s="35" t="s">
        <v>266</v>
      </c>
      <c r="D6544" t="s">
        <v>530</v>
      </c>
      <c r="E6544" t="s">
        <v>548</v>
      </c>
      <c r="F6544" s="176" t="n">
        <v>2032</v>
      </c>
      <c r="G6544" s="177" t="n">
        <v>52</v>
      </c>
      <c r="H6544" s="178" t="n">
        <v>9077.91261417838</v>
      </c>
      <c r="I6544" s="179" t="n">
        <v>3892675.75092942</v>
      </c>
      <c r="J6544" s="180" t="str">
        <f>IF(I6544&gt;0,H6544/I6544,0)</f>
      </c>
      <c r="K6544" s="181" t="str">
        <f>1-EXP(-J6544)</f>
      </c>
      <c r="L6544" s="182" t="str">
        <f>IF(G6544=30,1,M6543)</f>
      </c>
      <c r="M6544" s="183" t="str">
        <f>L6544*(1-K6544)</f>
      </c>
    </row>
    <row r="6545">
      <c r="A6545" t="s">
        <v>167</v>
      </c>
      <c r="B6545" t="s">
        <v>264</v>
      </c>
      <c r="C6545" s="35" t="s">
        <v>266</v>
      </c>
      <c r="D6545" t="s">
        <v>530</v>
      </c>
      <c r="E6545" t="s">
        <v>548</v>
      </c>
      <c r="F6545" s="176" t="n">
        <v>2032</v>
      </c>
      <c r="G6545" s="177" t="n">
        <v>53</v>
      </c>
      <c r="H6545" s="178" t="n">
        <v>9536.47947371185</v>
      </c>
      <c r="I6545" s="179" t="n">
        <v>3817185.33813776</v>
      </c>
      <c r="J6545" s="180" t="str">
        <f>IF(I6545&gt;0,H6545/I6545,0)</f>
      </c>
      <c r="K6545" s="181" t="str">
        <f>1-EXP(-J6545)</f>
      </c>
      <c r="L6545" s="182" t="str">
        <f>IF(G6545=30,1,M6544)</f>
      </c>
      <c r="M6545" s="183" t="str">
        <f>L6545*(1-K6545)</f>
      </c>
    </row>
    <row r="6546">
      <c r="A6546" t="s">
        <v>167</v>
      </c>
      <c r="B6546" t="s">
        <v>264</v>
      </c>
      <c r="C6546" s="35" t="s">
        <v>266</v>
      </c>
      <c r="D6546" t="s">
        <v>530</v>
      </c>
      <c r="E6546" t="s">
        <v>548</v>
      </c>
      <c r="F6546" s="176" t="n">
        <v>2032</v>
      </c>
      <c r="G6546" s="177" t="n">
        <v>54</v>
      </c>
      <c r="H6546" s="178" t="n">
        <v>10063.1893365806</v>
      </c>
      <c r="I6546" s="179" t="n">
        <v>3717558.12444125</v>
      </c>
      <c r="J6546" s="180" t="str">
        <f>IF(I6546&gt;0,H6546/I6546,0)</f>
      </c>
      <c r="K6546" s="181" t="str">
        <f>1-EXP(-J6546)</f>
      </c>
      <c r="L6546" s="182" t="str">
        <f>IF(G6546=30,1,M6545)</f>
      </c>
      <c r="M6546" s="183" t="str">
        <f>L6546*(1-K6546)</f>
      </c>
    </row>
    <row r="6547">
      <c r="A6547" t="s">
        <v>167</v>
      </c>
      <c r="B6547" t="s">
        <v>264</v>
      </c>
      <c r="C6547" s="35" t="s">
        <v>266</v>
      </c>
      <c r="D6547" t="s">
        <v>530</v>
      </c>
      <c r="E6547" t="s">
        <v>548</v>
      </c>
      <c r="F6547" s="176" t="n">
        <v>2032</v>
      </c>
      <c r="G6547" s="177" t="n">
        <v>55</v>
      </c>
      <c r="H6547" s="178" t="n">
        <v>10647.7105322972</v>
      </c>
      <c r="I6547" s="179" t="n">
        <v>3621794.90551585</v>
      </c>
      <c r="J6547" s="180" t="str">
        <f>IF(I6547&gt;0,H6547/I6547,0)</f>
      </c>
      <c r="K6547" s="181" t="str">
        <f>1-EXP(-J6547)</f>
      </c>
      <c r="L6547" s="182" t="str">
        <f>IF(G6547=30,1,M6546)</f>
      </c>
      <c r="M6547" s="183" t="str">
        <f>L6547*(1-K6547)</f>
      </c>
    </row>
    <row r="6548">
      <c r="A6548" t="s">
        <v>167</v>
      </c>
      <c r="B6548" t="s">
        <v>264</v>
      </c>
      <c r="C6548" s="35" t="s">
        <v>266</v>
      </c>
      <c r="D6548" t="s">
        <v>530</v>
      </c>
      <c r="E6548" t="s">
        <v>548</v>
      </c>
      <c r="F6548" s="176" t="n">
        <v>2032</v>
      </c>
      <c r="G6548" s="177" t="n">
        <v>56</v>
      </c>
      <c r="H6548" s="178" t="n">
        <v>11482.6712514511</v>
      </c>
      <c r="I6548" s="179" t="n">
        <v>3540314.92708637</v>
      </c>
      <c r="J6548" s="180" t="str">
        <f>IF(I6548&gt;0,H6548/I6548,0)</f>
      </c>
      <c r="K6548" s="181" t="str">
        <f>1-EXP(-J6548)</f>
      </c>
      <c r="L6548" s="182" t="str">
        <f>IF(G6548=30,1,M6547)</f>
      </c>
      <c r="M6548" s="183" t="str">
        <f>L6548*(1-K6548)</f>
      </c>
    </row>
    <row r="6549">
      <c r="A6549" t="s">
        <v>167</v>
      </c>
      <c r="B6549" t="s">
        <v>264</v>
      </c>
      <c r="C6549" s="35" t="s">
        <v>266</v>
      </c>
      <c r="D6549" t="s">
        <v>530</v>
      </c>
      <c r="E6549" t="s">
        <v>548</v>
      </c>
      <c r="F6549" s="176" t="n">
        <v>2032</v>
      </c>
      <c r="G6549" s="177" t="n">
        <v>57</v>
      </c>
      <c r="H6549" s="178" t="n">
        <v>12276.4120482301</v>
      </c>
      <c r="I6549" s="179" t="n">
        <v>3446078.5614175</v>
      </c>
      <c r="J6549" s="180" t="str">
        <f>IF(I6549&gt;0,H6549/I6549,0)</f>
      </c>
      <c r="K6549" s="181" t="str">
        <f>1-EXP(-J6549)</f>
      </c>
      <c r="L6549" s="182" t="str">
        <f>IF(G6549=30,1,M6548)</f>
      </c>
      <c r="M6549" s="183" t="str">
        <f>L6549*(1-K6549)</f>
      </c>
    </row>
    <row r="6550">
      <c r="A6550" t="s">
        <v>167</v>
      </c>
      <c r="B6550" t="s">
        <v>264</v>
      </c>
      <c r="C6550" s="35" t="s">
        <v>266</v>
      </c>
      <c r="D6550" t="s">
        <v>530</v>
      </c>
      <c r="E6550" t="s">
        <v>548</v>
      </c>
      <c r="F6550" s="176" t="n">
        <v>2032</v>
      </c>
      <c r="G6550" s="177" t="n">
        <v>58</v>
      </c>
      <c r="H6550" s="178" t="n">
        <v>13220.8283055549</v>
      </c>
      <c r="I6550" s="179" t="n">
        <v>3366120.09508146</v>
      </c>
      <c r="J6550" s="180" t="str">
        <f>IF(I6550&gt;0,H6550/I6550,0)</f>
      </c>
      <c r="K6550" s="181" t="str">
        <f>1-EXP(-J6550)</f>
      </c>
      <c r="L6550" s="182" t="str">
        <f>IF(G6550=30,1,M6549)</f>
      </c>
      <c r="M6550" s="183" t="str">
        <f>L6550*(1-K6550)</f>
      </c>
    </row>
    <row r="6551">
      <c r="A6551" t="s">
        <v>167</v>
      </c>
      <c r="B6551" t="s">
        <v>264</v>
      </c>
      <c r="C6551" s="35" t="s">
        <v>266</v>
      </c>
      <c r="D6551" t="s">
        <v>530</v>
      </c>
      <c r="E6551" t="s">
        <v>548</v>
      </c>
      <c r="F6551" s="176" t="n">
        <v>2032</v>
      </c>
      <c r="G6551" s="177" t="n">
        <v>59</v>
      </c>
      <c r="H6551" s="178" t="n">
        <v>13625.5095748688</v>
      </c>
      <c r="I6551" s="179" t="n">
        <v>3285521.63748613</v>
      </c>
      <c r="J6551" s="180" t="str">
        <f>IF(I6551&gt;0,H6551/I6551,0)</f>
      </c>
      <c r="K6551" s="181" t="str">
        <f>1-EXP(-J6551)</f>
      </c>
      <c r="L6551" s="182" t="str">
        <f>IF(G6551=30,1,M6550)</f>
      </c>
      <c r="M6551" s="183" t="str">
        <f>L6551*(1-K6551)</f>
      </c>
    </row>
    <row r="6552">
      <c r="A6552" t="s">
        <v>167</v>
      </c>
      <c r="B6552" t="s">
        <v>264</v>
      </c>
      <c r="C6552" s="35" t="s">
        <v>266</v>
      </c>
      <c r="D6552" t="s">
        <v>530</v>
      </c>
      <c r="E6552" t="s">
        <v>548</v>
      </c>
      <c r="F6552" s="176" t="n">
        <v>2032</v>
      </c>
      <c r="G6552" s="177" t="n">
        <v>60</v>
      </c>
      <c r="H6552" s="178" t="n">
        <v>14094.2544789608</v>
      </c>
      <c r="I6552" s="179" t="n">
        <v>3184438.56434637</v>
      </c>
      <c r="J6552" s="180" t="str">
        <f>IF(I6552&gt;0,H6552/I6552,0)</f>
      </c>
      <c r="K6552" s="181" t="str">
        <f>1-EXP(-J6552)</f>
      </c>
      <c r="L6552" s="182" t="str">
        <f>IF(G6552=30,1,M6551)</f>
      </c>
      <c r="M6552" s="183" t="str">
        <f>L6552*(1-K6552)</f>
      </c>
    </row>
    <row r="6553">
      <c r="A6553" t="s">
        <v>167</v>
      </c>
      <c r="B6553" t="s">
        <v>264</v>
      </c>
      <c r="C6553" s="35" t="s">
        <v>266</v>
      </c>
      <c r="D6553" t="s">
        <v>530</v>
      </c>
      <c r="E6553" t="s">
        <v>548</v>
      </c>
      <c r="F6553" s="176" t="n">
        <v>2032</v>
      </c>
      <c r="G6553" s="177" t="n">
        <v>61</v>
      </c>
      <c r="H6553" s="178" t="n">
        <v>15194.413916807</v>
      </c>
      <c r="I6553" s="179" t="n">
        <v>3093657.67242323</v>
      </c>
      <c r="J6553" s="180" t="str">
        <f>IF(I6553&gt;0,H6553/I6553,0)</f>
      </c>
      <c r="K6553" s="181" t="str">
        <f>1-EXP(-J6553)</f>
      </c>
      <c r="L6553" s="182" t="str">
        <f>IF(G6553=30,1,M6552)</f>
      </c>
      <c r="M6553" s="183" t="str">
        <f>L6553*(1-K6553)</f>
      </c>
    </row>
    <row r="6554">
      <c r="A6554" t="s">
        <v>167</v>
      </c>
      <c r="B6554" t="s">
        <v>264</v>
      </c>
      <c r="C6554" s="35" t="s">
        <v>266</v>
      </c>
      <c r="D6554" t="s">
        <v>530</v>
      </c>
      <c r="E6554" t="s">
        <v>548</v>
      </c>
      <c r="F6554" s="176" t="n">
        <v>2032</v>
      </c>
      <c r="G6554" s="177" t="n">
        <v>62</v>
      </c>
      <c r="H6554" s="178" t="n">
        <v>15850.5672676056</v>
      </c>
      <c r="I6554" s="179" t="n">
        <v>3000325.90882297</v>
      </c>
      <c r="J6554" s="180" t="str">
        <f>IF(I6554&gt;0,H6554/I6554,0)</f>
      </c>
      <c r="K6554" s="181" t="str">
        <f>1-EXP(-J6554)</f>
      </c>
      <c r="L6554" s="182" t="str">
        <f>IF(G6554=30,1,M6553)</f>
      </c>
      <c r="M6554" s="183" t="str">
        <f>L6554*(1-K6554)</f>
      </c>
    </row>
    <row r="6555">
      <c r="A6555" t="s">
        <v>167</v>
      </c>
      <c r="B6555" t="s">
        <v>264</v>
      </c>
      <c r="C6555" s="35" t="s">
        <v>266</v>
      </c>
      <c r="D6555" t="s">
        <v>530</v>
      </c>
      <c r="E6555" t="s">
        <v>548</v>
      </c>
      <c r="F6555" s="176" t="n">
        <v>2032</v>
      </c>
      <c r="G6555" s="177" t="n">
        <v>63</v>
      </c>
      <c r="H6555" s="178" t="n">
        <v>16513.2339160812</v>
      </c>
      <c r="I6555" s="179" t="n">
        <v>2891500.99333518</v>
      </c>
      <c r="J6555" s="180" t="str">
        <f>IF(I6555&gt;0,H6555/I6555,0)</f>
      </c>
      <c r="K6555" s="181" t="str">
        <f>1-EXP(-J6555)</f>
      </c>
      <c r="L6555" s="182" t="str">
        <f>IF(G6555=30,1,M6554)</f>
      </c>
      <c r="M6555" s="183" t="str">
        <f>L6555*(1-K6555)</f>
      </c>
    </row>
    <row r="6556">
      <c r="A6556" t="s">
        <v>167</v>
      </c>
      <c r="B6556" t="s">
        <v>264</v>
      </c>
      <c r="C6556" s="35" t="s">
        <v>266</v>
      </c>
      <c r="D6556" t="s">
        <v>530</v>
      </c>
      <c r="E6556" t="s">
        <v>548</v>
      </c>
      <c r="F6556" s="176" t="n">
        <v>2032</v>
      </c>
      <c r="G6556" s="177" t="n">
        <v>64</v>
      </c>
      <c r="H6556" s="178" t="n">
        <v>17730.6017233679</v>
      </c>
      <c r="I6556" s="179" t="n">
        <v>2775120.23753329</v>
      </c>
      <c r="J6556" s="180" t="str">
        <f>IF(I6556&gt;0,H6556/I6556,0)</f>
      </c>
      <c r="K6556" s="181" t="str">
        <f>1-EXP(-J6556)</f>
      </c>
      <c r="L6556" s="182" t="str">
        <f>IF(G6556=30,1,M6555)</f>
      </c>
      <c r="M6556" s="183" t="str">
        <f>L6556*(1-K6556)</f>
      </c>
    </row>
    <row r="6557">
      <c r="A6557" t="s">
        <v>167</v>
      </c>
      <c r="B6557" t="s">
        <v>264</v>
      </c>
      <c r="C6557" s="35" t="s">
        <v>266</v>
      </c>
      <c r="D6557" t="s">
        <v>530</v>
      </c>
      <c r="E6557" t="s">
        <v>548</v>
      </c>
      <c r="F6557" s="176" t="n">
        <v>2032</v>
      </c>
      <c r="G6557" s="177" t="n">
        <v>65</v>
      </c>
      <c r="H6557" s="178" t="n">
        <v>18890.0473488395</v>
      </c>
      <c r="I6557" s="179" t="n">
        <v>2660064.33067384</v>
      </c>
      <c r="J6557" s="180" t="str">
        <f>IF(I6557&gt;0,H6557/I6557,0)</f>
      </c>
      <c r="K6557" s="181" t="str">
        <f>1-EXP(-J6557)</f>
      </c>
      <c r="L6557" s="182" t="str">
        <f>IF(G6557=30,1,M6556)</f>
      </c>
      <c r="M6557" s="183" t="str">
        <f>L6557*(1-K6557)</f>
      </c>
    </row>
    <row r="6558">
      <c r="A6558" t="s">
        <v>167</v>
      </c>
      <c r="B6558" t="s">
        <v>264</v>
      </c>
      <c r="C6558" s="35" t="s">
        <v>266</v>
      </c>
      <c r="D6558" t="s">
        <v>530</v>
      </c>
      <c r="E6558" t="s">
        <v>548</v>
      </c>
      <c r="F6558" s="176" t="n">
        <v>2032</v>
      </c>
      <c r="G6558" s="177" t="n">
        <v>66</v>
      </c>
      <c r="H6558" s="178" t="n">
        <v>19482.1812784389</v>
      </c>
      <c r="I6558" s="179" t="n">
        <v>2532452.76337181</v>
      </c>
      <c r="J6558" s="180" t="str">
        <f>IF(I6558&gt;0,H6558/I6558,0)</f>
      </c>
      <c r="K6558" s="181" t="str">
        <f>1-EXP(-J6558)</f>
      </c>
      <c r="L6558" s="182" t="str">
        <f>IF(G6558=30,1,M6557)</f>
      </c>
      <c r="M6558" s="183" t="str">
        <f>L6558*(1-K6558)</f>
      </c>
    </row>
    <row r="6559">
      <c r="A6559" t="s">
        <v>167</v>
      </c>
      <c r="B6559" t="s">
        <v>264</v>
      </c>
      <c r="C6559" s="35" t="s">
        <v>266</v>
      </c>
      <c r="D6559" t="s">
        <v>530</v>
      </c>
      <c r="E6559" t="s">
        <v>548</v>
      </c>
      <c r="F6559" s="176" t="n">
        <v>2032</v>
      </c>
      <c r="G6559" s="177" t="n">
        <v>67</v>
      </c>
      <c r="H6559" s="178" t="n">
        <v>20308.203110981</v>
      </c>
      <c r="I6559" s="179" t="n">
        <v>2393086.99111316</v>
      </c>
      <c r="J6559" s="180" t="str">
        <f>IF(I6559&gt;0,H6559/I6559,0)</f>
      </c>
      <c r="K6559" s="181" t="str">
        <f>1-EXP(-J6559)</f>
      </c>
      <c r="L6559" s="182" t="str">
        <f>IF(G6559=30,1,M6558)</f>
      </c>
      <c r="M6559" s="183" t="str">
        <f>L6559*(1-K6559)</f>
      </c>
    </row>
    <row r="6560">
      <c r="A6560" t="s">
        <v>167</v>
      </c>
      <c r="B6560" t="s">
        <v>264</v>
      </c>
      <c r="C6560" s="35" t="s">
        <v>266</v>
      </c>
      <c r="D6560" t="s">
        <v>530</v>
      </c>
      <c r="E6560" t="s">
        <v>548</v>
      </c>
      <c r="F6560" s="176" t="n">
        <v>2032</v>
      </c>
      <c r="G6560" s="177" t="n">
        <v>68</v>
      </c>
      <c r="H6560" s="178" t="n">
        <v>21044.2671546078</v>
      </c>
      <c r="I6560" s="179" t="n">
        <v>2255080.51673538</v>
      </c>
      <c r="J6560" s="180" t="str">
        <f>IF(I6560&gt;0,H6560/I6560,0)</f>
      </c>
      <c r="K6560" s="181" t="str">
        <f>1-EXP(-J6560)</f>
      </c>
      <c r="L6560" s="182" t="str">
        <f>IF(G6560=30,1,M6559)</f>
      </c>
      <c r="M6560" s="183" t="str">
        <f>L6560*(1-K6560)</f>
      </c>
    </row>
    <row r="6561">
      <c r="A6561" t="s">
        <v>167</v>
      </c>
      <c r="B6561" t="s">
        <v>264</v>
      </c>
      <c r="C6561" s="35" t="s">
        <v>266</v>
      </c>
      <c r="D6561" t="s">
        <v>530</v>
      </c>
      <c r="E6561" t="s">
        <v>548</v>
      </c>
      <c r="F6561" s="176" t="n">
        <v>2032</v>
      </c>
      <c r="G6561" s="177" t="n">
        <v>69</v>
      </c>
      <c r="H6561" s="178" t="n">
        <v>20867.4073969388</v>
      </c>
      <c r="I6561" s="179" t="n">
        <v>2118509.1518004</v>
      </c>
      <c r="J6561" s="180" t="str">
        <f>IF(I6561&gt;0,H6561/I6561,0)</f>
      </c>
      <c r="K6561" s="181" t="str">
        <f>1-EXP(-J6561)</f>
      </c>
      <c r="L6561" s="182" t="str">
        <f>IF(G6561=30,1,M6560)</f>
      </c>
      <c r="M6561" s="183" t="str">
        <f>L6561*(1-K6561)</f>
      </c>
    </row>
    <row r="6562">
      <c r="A6562" t="s">
        <v>167</v>
      </c>
      <c r="B6562" t="s">
        <v>264</v>
      </c>
      <c r="C6562" s="35" t="s">
        <v>266</v>
      </c>
      <c r="D6562" t="s">
        <v>530</v>
      </c>
      <c r="E6562" t="s">
        <v>548</v>
      </c>
      <c r="F6562" s="176" t="n">
        <v>2033</v>
      </c>
      <c r="G6562" s="177" t="n">
        <v>30</v>
      </c>
      <c r="H6562" s="178" t="n">
        <v>665.033632064373</v>
      </c>
      <c r="I6562" s="179" t="n">
        <v>4356001.0759155</v>
      </c>
      <c r="J6562" s="180" t="str">
        <f>IF(I6562&gt;0,H6562/I6562,0)</f>
      </c>
      <c r="K6562" s="181" t="str">
        <f>1-EXP(-J6562)</f>
      </c>
      <c r="L6562" s="182" t="str">
        <f>IF(G6562=30,1,M6561)</f>
      </c>
      <c r="M6562" s="183" t="str">
        <f>L6562*(1-K6562)</f>
      </c>
    </row>
    <row r="6563">
      <c r="A6563" t="s">
        <v>167</v>
      </c>
      <c r="B6563" t="s">
        <v>264</v>
      </c>
      <c r="C6563" s="35" t="s">
        <v>266</v>
      </c>
      <c r="D6563" t="s">
        <v>530</v>
      </c>
      <c r="E6563" t="s">
        <v>548</v>
      </c>
      <c r="F6563" s="176" t="n">
        <v>2033</v>
      </c>
      <c r="G6563" s="177" t="n">
        <v>31</v>
      </c>
      <c r="H6563" s="178" t="n">
        <v>988.171510922371</v>
      </c>
      <c r="I6563" s="179" t="n">
        <v>4337128.92666997</v>
      </c>
      <c r="J6563" s="180" t="str">
        <f>IF(I6563&gt;0,H6563/I6563,0)</f>
      </c>
      <c r="K6563" s="181" t="str">
        <f>1-EXP(-J6563)</f>
      </c>
      <c r="L6563" s="182" t="str">
        <f>IF(G6563=30,1,M6562)</f>
      </c>
      <c r="M6563" s="183" t="str">
        <f>L6563*(1-K6563)</f>
      </c>
    </row>
    <row r="6564">
      <c r="A6564" t="s">
        <v>167</v>
      </c>
      <c r="B6564" t="s">
        <v>264</v>
      </c>
      <c r="C6564" s="35" t="s">
        <v>266</v>
      </c>
      <c r="D6564" t="s">
        <v>530</v>
      </c>
      <c r="E6564" t="s">
        <v>548</v>
      </c>
      <c r="F6564" s="176" t="n">
        <v>2033</v>
      </c>
      <c r="G6564" s="177" t="n">
        <v>32</v>
      </c>
      <c r="H6564" s="178" t="n">
        <v>1056.0417905614</v>
      </c>
      <c r="I6564" s="179" t="n">
        <v>4318570.53972683</v>
      </c>
      <c r="J6564" s="180" t="str">
        <f>IF(I6564&gt;0,H6564/I6564,0)</f>
      </c>
      <c r="K6564" s="181" t="str">
        <f>1-EXP(-J6564)</f>
      </c>
      <c r="L6564" s="182" t="str">
        <f>IF(G6564=30,1,M6563)</f>
      </c>
      <c r="M6564" s="183" t="str">
        <f>L6564*(1-K6564)</f>
      </c>
    </row>
    <row r="6565">
      <c r="A6565" t="s">
        <v>167</v>
      </c>
      <c r="B6565" t="s">
        <v>264</v>
      </c>
      <c r="C6565" s="35" t="s">
        <v>266</v>
      </c>
      <c r="D6565" t="s">
        <v>530</v>
      </c>
      <c r="E6565" t="s">
        <v>548</v>
      </c>
      <c r="F6565" s="176" t="n">
        <v>2033</v>
      </c>
      <c r="G6565" s="177" t="n">
        <v>33</v>
      </c>
      <c r="H6565" s="178" t="n">
        <v>1139.09309718073</v>
      </c>
      <c r="I6565" s="179" t="n">
        <v>4319778.03295154</v>
      </c>
      <c r="J6565" s="180" t="str">
        <f>IF(I6565&gt;0,H6565/I6565,0)</f>
      </c>
      <c r="K6565" s="181" t="str">
        <f>1-EXP(-J6565)</f>
      </c>
      <c r="L6565" s="182" t="str">
        <f>IF(G6565=30,1,M6564)</f>
      </c>
      <c r="M6565" s="183" t="str">
        <f>L6565*(1-K6565)</f>
      </c>
    </row>
    <row r="6566">
      <c r="A6566" t="s">
        <v>167</v>
      </c>
      <c r="B6566" t="s">
        <v>264</v>
      </c>
      <c r="C6566" s="35" t="s">
        <v>266</v>
      </c>
      <c r="D6566" t="s">
        <v>530</v>
      </c>
      <c r="E6566" t="s">
        <v>548</v>
      </c>
      <c r="F6566" s="176" t="n">
        <v>2033</v>
      </c>
      <c r="G6566" s="177" t="n">
        <v>34</v>
      </c>
      <c r="H6566" s="178" t="n">
        <v>1244.68374760996</v>
      </c>
      <c r="I6566" s="179" t="n">
        <v>4359847.14737155</v>
      </c>
      <c r="J6566" s="180" t="str">
        <f>IF(I6566&gt;0,H6566/I6566,0)</f>
      </c>
      <c r="K6566" s="181" t="str">
        <f>1-EXP(-J6566)</f>
      </c>
      <c r="L6566" s="182" t="str">
        <f>IF(G6566=30,1,M6565)</f>
      </c>
      <c r="M6566" s="183" t="str">
        <f>L6566*(1-K6566)</f>
      </c>
    </row>
    <row r="6567">
      <c r="A6567" t="s">
        <v>167</v>
      </c>
      <c r="B6567" t="s">
        <v>264</v>
      </c>
      <c r="C6567" s="35" t="s">
        <v>266</v>
      </c>
      <c r="D6567" t="s">
        <v>530</v>
      </c>
      <c r="E6567" t="s">
        <v>548</v>
      </c>
      <c r="F6567" s="176" t="n">
        <v>2033</v>
      </c>
      <c r="G6567" s="177" t="n">
        <v>35</v>
      </c>
      <c r="H6567" s="178" t="n">
        <v>1356.06693767953</v>
      </c>
      <c r="I6567" s="179" t="n">
        <v>4402469.06271278</v>
      </c>
      <c r="J6567" s="180" t="str">
        <f>IF(I6567&gt;0,H6567/I6567,0)</f>
      </c>
      <c r="K6567" s="181" t="str">
        <f>1-EXP(-J6567)</f>
      </c>
      <c r="L6567" s="182" t="str">
        <f>IF(G6567=30,1,M6566)</f>
      </c>
      <c r="M6567" s="183" t="str">
        <f>L6567*(1-K6567)</f>
      </c>
    </row>
    <row r="6568">
      <c r="A6568" t="s">
        <v>167</v>
      </c>
      <c r="B6568" t="s">
        <v>264</v>
      </c>
      <c r="C6568" s="35" t="s">
        <v>266</v>
      </c>
      <c r="D6568" t="s">
        <v>530</v>
      </c>
      <c r="E6568" t="s">
        <v>548</v>
      </c>
      <c r="F6568" s="176" t="n">
        <v>2033</v>
      </c>
      <c r="G6568" s="177" t="n">
        <v>36</v>
      </c>
      <c r="H6568" s="178" t="n">
        <v>1767.62598336902</v>
      </c>
      <c r="I6568" s="179" t="n">
        <v>4398806.2906477</v>
      </c>
      <c r="J6568" s="180" t="str">
        <f>IF(I6568&gt;0,H6568/I6568,0)</f>
      </c>
      <c r="K6568" s="181" t="str">
        <f>1-EXP(-J6568)</f>
      </c>
      <c r="L6568" s="182" t="str">
        <f>IF(G6568=30,1,M6567)</f>
      </c>
      <c r="M6568" s="183" t="str">
        <f>L6568*(1-K6568)</f>
      </c>
    </row>
    <row r="6569">
      <c r="A6569" t="s">
        <v>167</v>
      </c>
      <c r="B6569" t="s">
        <v>264</v>
      </c>
      <c r="C6569" s="35" t="s">
        <v>266</v>
      </c>
      <c r="D6569" t="s">
        <v>530</v>
      </c>
      <c r="E6569" t="s">
        <v>548</v>
      </c>
      <c r="F6569" s="176" t="n">
        <v>2033</v>
      </c>
      <c r="G6569" s="177" t="n">
        <v>37</v>
      </c>
      <c r="H6569" s="178" t="n">
        <v>1885.02960310183</v>
      </c>
      <c r="I6569" s="179" t="n">
        <v>4336235.80397973</v>
      </c>
      <c r="J6569" s="180" t="str">
        <f>IF(I6569&gt;0,H6569/I6569,0)</f>
      </c>
      <c r="K6569" s="181" t="str">
        <f>1-EXP(-J6569)</f>
      </c>
      <c r="L6569" s="182" t="str">
        <f>IF(G6569=30,1,M6568)</f>
      </c>
      <c r="M6569" s="183" t="str">
        <f>L6569*(1-K6569)</f>
      </c>
    </row>
    <row r="6570">
      <c r="A6570" t="s">
        <v>167</v>
      </c>
      <c r="B6570" t="s">
        <v>264</v>
      </c>
      <c r="C6570" s="35" t="s">
        <v>266</v>
      </c>
      <c r="D6570" t="s">
        <v>530</v>
      </c>
      <c r="E6570" t="s">
        <v>548</v>
      </c>
      <c r="F6570" s="176" t="n">
        <v>2033</v>
      </c>
      <c r="G6570" s="177" t="n">
        <v>38</v>
      </c>
      <c r="H6570" s="178" t="n">
        <v>2019.21732982599</v>
      </c>
      <c r="I6570" s="179" t="n">
        <v>4271543.68214935</v>
      </c>
      <c r="J6570" s="180" t="str">
        <f>IF(I6570&gt;0,H6570/I6570,0)</f>
      </c>
      <c r="K6570" s="181" t="str">
        <f>1-EXP(-J6570)</f>
      </c>
      <c r="L6570" s="182" t="str">
        <f>IF(G6570=30,1,M6569)</f>
      </c>
      <c r="M6570" s="183" t="str">
        <f>L6570*(1-K6570)</f>
      </c>
    </row>
    <row r="6571">
      <c r="A6571" t="s">
        <v>167</v>
      </c>
      <c r="B6571" t="s">
        <v>264</v>
      </c>
      <c r="C6571" s="35" t="s">
        <v>266</v>
      </c>
      <c r="D6571" t="s">
        <v>530</v>
      </c>
      <c r="E6571" t="s">
        <v>548</v>
      </c>
      <c r="F6571" s="176" t="n">
        <v>2033</v>
      </c>
      <c r="G6571" s="177" t="n">
        <v>39</v>
      </c>
      <c r="H6571" s="178" t="n">
        <v>2103.08370328551</v>
      </c>
      <c r="I6571" s="179" t="n">
        <v>4216199.99849103</v>
      </c>
      <c r="J6571" s="180" t="str">
        <f>IF(I6571&gt;0,H6571/I6571,0)</f>
      </c>
      <c r="K6571" s="181" t="str">
        <f>1-EXP(-J6571)</f>
      </c>
      <c r="L6571" s="182" t="str">
        <f>IF(G6571=30,1,M6570)</f>
      </c>
      <c r="M6571" s="183" t="str">
        <f>L6571*(1-K6571)</f>
      </c>
    </row>
    <row r="6572">
      <c r="A6572" t="s">
        <v>167</v>
      </c>
      <c r="B6572" t="s">
        <v>264</v>
      </c>
      <c r="C6572" s="35" t="s">
        <v>266</v>
      </c>
      <c r="D6572" t="s">
        <v>530</v>
      </c>
      <c r="E6572" t="s">
        <v>548</v>
      </c>
      <c r="F6572" s="176" t="n">
        <v>2033</v>
      </c>
      <c r="G6572" s="177" t="n">
        <v>40</v>
      </c>
      <c r="H6572" s="178" t="n">
        <v>2256.29513255045</v>
      </c>
      <c r="I6572" s="179" t="n">
        <v>4163307.10220571</v>
      </c>
      <c r="J6572" s="180" t="str">
        <f>IF(I6572&gt;0,H6572/I6572,0)</f>
      </c>
      <c r="K6572" s="181" t="str">
        <f>1-EXP(-J6572)</f>
      </c>
      <c r="L6572" s="182" t="str">
        <f>IF(G6572=30,1,M6571)</f>
      </c>
      <c r="M6572" s="183" t="str">
        <f>L6572*(1-K6572)</f>
      </c>
    </row>
    <row r="6573">
      <c r="A6573" t="s">
        <v>167</v>
      </c>
      <c r="B6573" t="s">
        <v>264</v>
      </c>
      <c r="C6573" s="35" t="s">
        <v>266</v>
      </c>
      <c r="D6573" t="s">
        <v>530</v>
      </c>
      <c r="E6573" t="s">
        <v>548</v>
      </c>
      <c r="F6573" s="176" t="n">
        <v>2033</v>
      </c>
      <c r="G6573" s="177" t="n">
        <v>41</v>
      </c>
      <c r="H6573" s="178" t="n">
        <v>2933.0410492797</v>
      </c>
      <c r="I6573" s="179" t="n">
        <v>4145094.91991225</v>
      </c>
      <c r="J6573" s="180" t="str">
        <f>IF(I6573&gt;0,H6573/I6573,0)</f>
      </c>
      <c r="K6573" s="181" t="str">
        <f>1-EXP(-J6573)</f>
      </c>
      <c r="L6573" s="182" t="str">
        <f>IF(G6573=30,1,M6572)</f>
      </c>
      <c r="M6573" s="183" t="str">
        <f>L6573*(1-K6573)</f>
      </c>
    </row>
    <row r="6574">
      <c r="A6574" t="s">
        <v>167</v>
      </c>
      <c r="B6574" t="s">
        <v>264</v>
      </c>
      <c r="C6574" s="35" t="s">
        <v>266</v>
      </c>
      <c r="D6574" t="s">
        <v>530</v>
      </c>
      <c r="E6574" t="s">
        <v>548</v>
      </c>
      <c r="F6574" s="176" t="n">
        <v>2033</v>
      </c>
      <c r="G6574" s="177" t="n">
        <v>42</v>
      </c>
      <c r="H6574" s="178" t="n">
        <v>3229.43446546762</v>
      </c>
      <c r="I6574" s="179" t="n">
        <v>4121148.45629573</v>
      </c>
      <c r="J6574" s="180" t="str">
        <f>IF(I6574&gt;0,H6574/I6574,0)</f>
      </c>
      <c r="K6574" s="181" t="str">
        <f>1-EXP(-J6574)</f>
      </c>
      <c r="L6574" s="182" t="str">
        <f>IF(G6574=30,1,M6573)</f>
      </c>
      <c r="M6574" s="183" t="str">
        <f>L6574*(1-K6574)</f>
      </c>
    </row>
    <row r="6575">
      <c r="A6575" t="s">
        <v>167</v>
      </c>
      <c r="B6575" t="s">
        <v>264</v>
      </c>
      <c r="C6575" s="35" t="s">
        <v>266</v>
      </c>
      <c r="D6575" t="s">
        <v>530</v>
      </c>
      <c r="E6575" t="s">
        <v>548</v>
      </c>
      <c r="F6575" s="176" t="n">
        <v>2033</v>
      </c>
      <c r="G6575" s="177" t="n">
        <v>43</v>
      </c>
      <c r="H6575" s="178" t="n">
        <v>3582.8580473328</v>
      </c>
      <c r="I6575" s="179" t="n">
        <v>4100421.52092522</v>
      </c>
      <c r="J6575" s="180" t="str">
        <f>IF(I6575&gt;0,H6575/I6575,0)</f>
      </c>
      <c r="K6575" s="181" t="str">
        <f>1-EXP(-J6575)</f>
      </c>
      <c r="L6575" s="182" t="str">
        <f>IF(G6575=30,1,M6574)</f>
      </c>
      <c r="M6575" s="183" t="str">
        <f>L6575*(1-K6575)</f>
      </c>
    </row>
    <row r="6576">
      <c r="A6576" t="s">
        <v>167</v>
      </c>
      <c r="B6576" t="s">
        <v>264</v>
      </c>
      <c r="C6576" s="35" t="s">
        <v>266</v>
      </c>
      <c r="D6576" t="s">
        <v>530</v>
      </c>
      <c r="E6576" t="s">
        <v>548</v>
      </c>
      <c r="F6576" s="176" t="n">
        <v>2033</v>
      </c>
      <c r="G6576" s="177" t="n">
        <v>44</v>
      </c>
      <c r="H6576" s="178" t="n">
        <v>3792.56781158384</v>
      </c>
      <c r="I6576" s="179" t="n">
        <v>4102179.92765793</v>
      </c>
      <c r="J6576" s="180" t="str">
        <f>IF(I6576&gt;0,H6576/I6576,0)</f>
      </c>
      <c r="K6576" s="181" t="str">
        <f>1-EXP(-J6576)</f>
      </c>
      <c r="L6576" s="182" t="str">
        <f>IF(G6576=30,1,M6575)</f>
      </c>
      <c r="M6576" s="183" t="str">
        <f>L6576*(1-K6576)</f>
      </c>
    </row>
    <row r="6577">
      <c r="A6577" t="s">
        <v>167</v>
      </c>
      <c r="B6577" t="s">
        <v>264</v>
      </c>
      <c r="C6577" s="35" t="s">
        <v>266</v>
      </c>
      <c r="D6577" t="s">
        <v>530</v>
      </c>
      <c r="E6577" t="s">
        <v>548</v>
      </c>
      <c r="F6577" s="176" t="n">
        <v>2033</v>
      </c>
      <c r="G6577" s="177" t="n">
        <v>45</v>
      </c>
      <c r="H6577" s="178" t="n">
        <v>4152.34951068899</v>
      </c>
      <c r="I6577" s="179" t="n">
        <v>4058096.99229415</v>
      </c>
      <c r="J6577" s="180" t="str">
        <f>IF(I6577&gt;0,H6577/I6577,0)</f>
      </c>
      <c r="K6577" s="181" t="str">
        <f>1-EXP(-J6577)</f>
      </c>
      <c r="L6577" s="182" t="str">
        <f>IF(G6577=30,1,M6576)</f>
      </c>
      <c r="M6577" s="183" t="str">
        <f>L6577*(1-K6577)</f>
      </c>
    </row>
    <row r="6578">
      <c r="A6578" t="s">
        <v>167</v>
      </c>
      <c r="B6578" t="s">
        <v>264</v>
      </c>
      <c r="C6578" s="35" t="s">
        <v>266</v>
      </c>
      <c r="D6578" t="s">
        <v>530</v>
      </c>
      <c r="E6578" t="s">
        <v>548</v>
      </c>
      <c r="F6578" s="176" t="n">
        <v>2033</v>
      </c>
      <c r="G6578" s="177" t="n">
        <v>46</v>
      </c>
      <c r="H6578" s="178" t="n">
        <v>5216.44725674243</v>
      </c>
      <c r="I6578" s="179" t="n">
        <v>4005132.86526013</v>
      </c>
      <c r="J6578" s="180" t="str">
        <f>IF(I6578&gt;0,H6578/I6578,0)</f>
      </c>
      <c r="K6578" s="181" t="str">
        <f>1-EXP(-J6578)</f>
      </c>
      <c r="L6578" s="182" t="str">
        <f>IF(G6578=30,1,M6577)</f>
      </c>
      <c r="M6578" s="183" t="str">
        <f>L6578*(1-K6578)</f>
      </c>
    </row>
    <row r="6579">
      <c r="A6579" t="s">
        <v>167</v>
      </c>
      <c r="B6579" t="s">
        <v>264</v>
      </c>
      <c r="C6579" s="35" t="s">
        <v>266</v>
      </c>
      <c r="D6579" t="s">
        <v>530</v>
      </c>
      <c r="E6579" t="s">
        <v>548</v>
      </c>
      <c r="F6579" s="176" t="n">
        <v>2033</v>
      </c>
      <c r="G6579" s="177" t="n">
        <v>47</v>
      </c>
      <c r="H6579" s="178" t="n">
        <v>5820.80874204524</v>
      </c>
      <c r="I6579" s="179" t="n">
        <v>4013197.74659118</v>
      </c>
      <c r="J6579" s="180" t="str">
        <f>IF(I6579&gt;0,H6579/I6579,0)</f>
      </c>
      <c r="K6579" s="181" t="str">
        <f>1-EXP(-J6579)</f>
      </c>
      <c r="L6579" s="182" t="str">
        <f>IF(G6579=30,1,M6578)</f>
      </c>
      <c r="M6579" s="183" t="str">
        <f>L6579*(1-K6579)</f>
      </c>
    </row>
    <row r="6580">
      <c r="A6580" t="s">
        <v>167</v>
      </c>
      <c r="B6580" t="s">
        <v>264</v>
      </c>
      <c r="C6580" s="35" t="s">
        <v>266</v>
      </c>
      <c r="D6580" t="s">
        <v>530</v>
      </c>
      <c r="E6580" t="s">
        <v>548</v>
      </c>
      <c r="F6580" s="176" t="n">
        <v>2033</v>
      </c>
      <c r="G6580" s="177" t="n">
        <v>48</v>
      </c>
      <c r="H6580" s="178" t="n">
        <v>6612.02548192636</v>
      </c>
      <c r="I6580" s="179" t="n">
        <v>4076838.63096269</v>
      </c>
      <c r="J6580" s="180" t="str">
        <f>IF(I6580&gt;0,H6580/I6580,0)</f>
      </c>
      <c r="K6580" s="181" t="str">
        <f>1-EXP(-J6580)</f>
      </c>
      <c r="L6580" s="182" t="str">
        <f>IF(G6580=30,1,M6579)</f>
      </c>
      <c r="M6580" s="183" t="str">
        <f>L6580*(1-K6580)</f>
      </c>
    </row>
    <row r="6581">
      <c r="A6581" t="s">
        <v>167</v>
      </c>
      <c r="B6581" t="s">
        <v>264</v>
      </c>
      <c r="C6581" s="35" t="s">
        <v>266</v>
      </c>
      <c r="D6581" t="s">
        <v>530</v>
      </c>
      <c r="E6581" t="s">
        <v>548</v>
      </c>
      <c r="F6581" s="176" t="n">
        <v>2033</v>
      </c>
      <c r="G6581" s="177" t="n">
        <v>49</v>
      </c>
      <c r="H6581" s="178" t="n">
        <v>7250.19541366843</v>
      </c>
      <c r="I6581" s="179" t="n">
        <v>4098481.06126891</v>
      </c>
      <c r="J6581" s="180" t="str">
        <f>IF(I6581&gt;0,H6581/I6581,0)</f>
      </c>
      <c r="K6581" s="181" t="str">
        <f>1-EXP(-J6581)</f>
      </c>
      <c r="L6581" s="182" t="str">
        <f>IF(G6581=30,1,M6580)</f>
      </c>
      <c r="M6581" s="183" t="str">
        <f>L6581*(1-K6581)</f>
      </c>
    </row>
    <row r="6582">
      <c r="A6582" t="s">
        <v>167</v>
      </c>
      <c r="B6582" t="s">
        <v>264</v>
      </c>
      <c r="C6582" s="35" t="s">
        <v>266</v>
      </c>
      <c r="D6582" t="s">
        <v>530</v>
      </c>
      <c r="E6582" t="s">
        <v>548</v>
      </c>
      <c r="F6582" s="176" t="n">
        <v>2033</v>
      </c>
      <c r="G6582" s="177" t="n">
        <v>50</v>
      </c>
      <c r="H6582" s="178" t="n">
        <v>7721.77774236723</v>
      </c>
      <c r="I6582" s="179" t="n">
        <v>4061826.839785</v>
      </c>
      <c r="J6582" s="180" t="str">
        <f>IF(I6582&gt;0,H6582/I6582,0)</f>
      </c>
      <c r="K6582" s="181" t="str">
        <f>1-EXP(-J6582)</f>
      </c>
      <c r="L6582" s="182" t="str">
        <f>IF(G6582=30,1,M6581)</f>
      </c>
      <c r="M6582" s="183" t="str">
        <f>L6582*(1-K6582)</f>
      </c>
    </row>
    <row r="6583">
      <c r="A6583" t="s">
        <v>167</v>
      </c>
      <c r="B6583" t="s">
        <v>264</v>
      </c>
      <c r="C6583" s="35" t="s">
        <v>266</v>
      </c>
      <c r="D6583" t="s">
        <v>530</v>
      </c>
      <c r="E6583" t="s">
        <v>548</v>
      </c>
      <c r="F6583" s="176" t="n">
        <v>2033</v>
      </c>
      <c r="G6583" s="177" t="n">
        <v>51</v>
      </c>
      <c r="H6583" s="178" t="n">
        <v>8703.39092033315</v>
      </c>
      <c r="I6583" s="179" t="n">
        <v>4000617.39868371</v>
      </c>
      <c r="J6583" s="180" t="str">
        <f>IF(I6583&gt;0,H6583/I6583,0)</f>
      </c>
      <c r="K6583" s="181" t="str">
        <f>1-EXP(-J6583)</f>
      </c>
      <c r="L6583" s="182" t="str">
        <f>IF(G6583=30,1,M6582)</f>
      </c>
      <c r="M6583" s="183" t="str">
        <f>L6583*(1-K6583)</f>
      </c>
    </row>
    <row r="6584">
      <c r="A6584" t="s">
        <v>167</v>
      </c>
      <c r="B6584" t="s">
        <v>264</v>
      </c>
      <c r="C6584" s="35" t="s">
        <v>266</v>
      </c>
      <c r="D6584" t="s">
        <v>530</v>
      </c>
      <c r="E6584" t="s">
        <v>548</v>
      </c>
      <c r="F6584" s="176" t="n">
        <v>2033</v>
      </c>
      <c r="G6584" s="177" t="n">
        <v>52</v>
      </c>
      <c r="H6584" s="178" t="n">
        <v>9133.23615672056</v>
      </c>
      <c r="I6584" s="179" t="n">
        <v>3932235.84043041</v>
      </c>
      <c r="J6584" s="180" t="str">
        <f>IF(I6584&gt;0,H6584/I6584,0)</f>
      </c>
      <c r="K6584" s="181" t="str">
        <f>1-EXP(-J6584)</f>
      </c>
      <c r="L6584" s="182" t="str">
        <f>IF(G6584=30,1,M6583)</f>
      </c>
      <c r="M6584" s="183" t="str">
        <f>L6584*(1-K6584)</f>
      </c>
    </row>
    <row r="6585">
      <c r="A6585" t="s">
        <v>167</v>
      </c>
      <c r="B6585" t="s">
        <v>264</v>
      </c>
      <c r="C6585" s="35" t="s">
        <v>266</v>
      </c>
      <c r="D6585" t="s">
        <v>530</v>
      </c>
      <c r="E6585" t="s">
        <v>548</v>
      </c>
      <c r="F6585" s="176" t="n">
        <v>2033</v>
      </c>
      <c r="G6585" s="177" t="n">
        <v>53</v>
      </c>
      <c r="H6585" s="178" t="n">
        <v>9606.54491300911</v>
      </c>
      <c r="I6585" s="179" t="n">
        <v>3868845.81194615</v>
      </c>
      <c r="J6585" s="180" t="str">
        <f>IF(I6585&gt;0,H6585/I6585,0)</f>
      </c>
      <c r="K6585" s="181" t="str">
        <f>1-EXP(-J6585)</f>
      </c>
      <c r="L6585" s="182" t="str">
        <f>IF(G6585=30,1,M6584)</f>
      </c>
      <c r="M6585" s="183" t="str">
        <f>L6585*(1-K6585)</f>
      </c>
    </row>
    <row r="6586">
      <c r="A6586" t="s">
        <v>167</v>
      </c>
      <c r="B6586" t="s">
        <v>264</v>
      </c>
      <c r="C6586" s="35" t="s">
        <v>266</v>
      </c>
      <c r="D6586" t="s">
        <v>530</v>
      </c>
      <c r="E6586" t="s">
        <v>548</v>
      </c>
      <c r="F6586" s="176" t="n">
        <v>2033</v>
      </c>
      <c r="G6586" s="177" t="n">
        <v>54</v>
      </c>
      <c r="H6586" s="178" t="n">
        <v>10186.4385097038</v>
      </c>
      <c r="I6586" s="179" t="n">
        <v>3791808.55495248</v>
      </c>
      <c r="J6586" s="180" t="str">
        <f>IF(I6586&gt;0,H6586/I6586,0)</f>
      </c>
      <c r="K6586" s="181" t="str">
        <f>1-EXP(-J6586)</f>
      </c>
      <c r="L6586" s="182" t="str">
        <f>IF(G6586=30,1,M6585)</f>
      </c>
      <c r="M6586" s="183" t="str">
        <f>L6586*(1-K6586)</f>
      </c>
    </row>
    <row r="6587">
      <c r="A6587" t="s">
        <v>167</v>
      </c>
      <c r="B6587" t="s">
        <v>264</v>
      </c>
      <c r="C6587" s="35" t="s">
        <v>266</v>
      </c>
      <c r="D6587" t="s">
        <v>530</v>
      </c>
      <c r="E6587" t="s">
        <v>548</v>
      </c>
      <c r="F6587" s="176" t="n">
        <v>2033</v>
      </c>
      <c r="G6587" s="177" t="n">
        <v>55</v>
      </c>
      <c r="H6587" s="178" t="n">
        <v>10789.7314641786</v>
      </c>
      <c r="I6587" s="179" t="n">
        <v>3690630.0718693</v>
      </c>
      <c r="J6587" s="180" t="str">
        <f>IF(I6587&gt;0,H6587/I6587,0)</f>
      </c>
      <c r="K6587" s="181" t="str">
        <f>1-EXP(-J6587)</f>
      </c>
      <c r="L6587" s="182" t="str">
        <f>IF(G6587=30,1,M6586)</f>
      </c>
      <c r="M6587" s="183" t="str">
        <f>L6587*(1-K6587)</f>
      </c>
    </row>
    <row r="6588">
      <c r="A6588" t="s">
        <v>167</v>
      </c>
      <c r="B6588" t="s">
        <v>264</v>
      </c>
      <c r="C6588" s="35" t="s">
        <v>266</v>
      </c>
      <c r="D6588" t="s">
        <v>530</v>
      </c>
      <c r="E6588" t="s">
        <v>548</v>
      </c>
      <c r="F6588" s="176" t="n">
        <v>2033</v>
      </c>
      <c r="G6588" s="177" t="n">
        <v>56</v>
      </c>
      <c r="H6588" s="178" t="n">
        <v>11478.8978600162</v>
      </c>
      <c r="I6588" s="179" t="n">
        <v>3593185.91020033</v>
      </c>
      <c r="J6588" s="180" t="str">
        <f>IF(I6588&gt;0,H6588/I6588,0)</f>
      </c>
      <c r="K6588" s="181" t="str">
        <f>1-EXP(-J6588)</f>
      </c>
      <c r="L6588" s="182" t="str">
        <f>IF(G6588=30,1,M6587)</f>
      </c>
      <c r="M6588" s="183" t="str">
        <f>L6588*(1-K6588)</f>
      </c>
    </row>
    <row r="6589">
      <c r="A6589" t="s">
        <v>167</v>
      </c>
      <c r="B6589" t="s">
        <v>264</v>
      </c>
      <c r="C6589" s="35" t="s">
        <v>266</v>
      </c>
      <c r="D6589" t="s">
        <v>530</v>
      </c>
      <c r="E6589" t="s">
        <v>548</v>
      </c>
      <c r="F6589" s="176" t="n">
        <v>2033</v>
      </c>
      <c r="G6589" s="177" t="n">
        <v>57</v>
      </c>
      <c r="H6589" s="178" t="n">
        <v>12320.415797526</v>
      </c>
      <c r="I6589" s="179" t="n">
        <v>3509753.289666</v>
      </c>
      <c r="J6589" s="180" t="str">
        <f>IF(I6589&gt;0,H6589/I6589,0)</f>
      </c>
      <c r="K6589" s="181" t="str">
        <f>1-EXP(-J6589)</f>
      </c>
      <c r="L6589" s="182" t="str">
        <f>IF(G6589=30,1,M6588)</f>
      </c>
      <c r="M6589" s="183" t="str">
        <f>L6589*(1-K6589)</f>
      </c>
    </row>
    <row r="6590">
      <c r="A6590" t="s">
        <v>167</v>
      </c>
      <c r="B6590" t="s">
        <v>264</v>
      </c>
      <c r="C6590" s="35" t="s">
        <v>266</v>
      </c>
      <c r="D6590" t="s">
        <v>530</v>
      </c>
      <c r="E6590" t="s">
        <v>548</v>
      </c>
      <c r="F6590" s="176" t="n">
        <v>2033</v>
      </c>
      <c r="G6590" s="177" t="n">
        <v>58</v>
      </c>
      <c r="H6590" s="178" t="n">
        <v>13158.2601732068</v>
      </c>
      <c r="I6590" s="179" t="n">
        <v>3413518.08727699</v>
      </c>
      <c r="J6590" s="180" t="str">
        <f>IF(I6590&gt;0,H6590/I6590,0)</f>
      </c>
      <c r="K6590" s="181" t="str">
        <f>1-EXP(-J6590)</f>
      </c>
      <c r="L6590" s="182" t="str">
        <f>IF(G6590=30,1,M6589)</f>
      </c>
      <c r="M6590" s="183" t="str">
        <f>L6590*(1-K6590)</f>
      </c>
    </row>
    <row r="6591">
      <c r="A6591" t="s">
        <v>167</v>
      </c>
      <c r="B6591" t="s">
        <v>264</v>
      </c>
      <c r="C6591" s="35" t="s">
        <v>266</v>
      </c>
      <c r="D6591" t="s">
        <v>530</v>
      </c>
      <c r="E6591" t="s">
        <v>548</v>
      </c>
      <c r="F6591" s="176" t="n">
        <v>2033</v>
      </c>
      <c r="G6591" s="177" t="n">
        <v>59</v>
      </c>
      <c r="H6591" s="178" t="n">
        <v>13511.6545361979</v>
      </c>
      <c r="I6591" s="179" t="n">
        <v>3331241.51918936</v>
      </c>
      <c r="J6591" s="180" t="str">
        <f>IF(I6591&gt;0,H6591/I6591,0)</f>
      </c>
      <c r="K6591" s="181" t="str">
        <f>1-EXP(-J6591)</f>
      </c>
      <c r="L6591" s="182" t="str">
        <f>IF(G6591=30,1,M6590)</f>
      </c>
      <c r="M6591" s="183" t="str">
        <f>L6591*(1-K6591)</f>
      </c>
    </row>
    <row r="6592">
      <c r="A6592" t="s">
        <v>167</v>
      </c>
      <c r="B6592" t="s">
        <v>264</v>
      </c>
      <c r="C6592" s="35" t="s">
        <v>266</v>
      </c>
      <c r="D6592" t="s">
        <v>530</v>
      </c>
      <c r="E6592" t="s">
        <v>548</v>
      </c>
      <c r="F6592" s="176" t="n">
        <v>2033</v>
      </c>
      <c r="G6592" s="177" t="n">
        <v>60</v>
      </c>
      <c r="H6592" s="178" t="n">
        <v>14105.9282658573</v>
      </c>
      <c r="I6592" s="179" t="n">
        <v>3248838.19194081</v>
      </c>
      <c r="J6592" s="180" t="str">
        <f>IF(I6592&gt;0,H6592/I6592,0)</f>
      </c>
      <c r="K6592" s="181" t="str">
        <f>1-EXP(-J6592)</f>
      </c>
      <c r="L6592" s="182" t="str">
        <f>IF(G6592=30,1,M6591)</f>
      </c>
      <c r="M6592" s="183" t="str">
        <f>L6592*(1-K6592)</f>
      </c>
    </row>
    <row r="6593">
      <c r="A6593" t="s">
        <v>167</v>
      </c>
      <c r="B6593" t="s">
        <v>264</v>
      </c>
      <c r="C6593" s="35" t="s">
        <v>266</v>
      </c>
      <c r="D6593" t="s">
        <v>530</v>
      </c>
      <c r="E6593" t="s">
        <v>548</v>
      </c>
      <c r="F6593" s="176" t="n">
        <v>2033</v>
      </c>
      <c r="G6593" s="177" t="n">
        <v>61</v>
      </c>
      <c r="H6593" s="178" t="n">
        <v>15169.2888671715</v>
      </c>
      <c r="I6593" s="179" t="n">
        <v>3145942.57022029</v>
      </c>
      <c r="J6593" s="180" t="str">
        <f>IF(I6593&gt;0,H6593/I6593,0)</f>
      </c>
      <c r="K6593" s="181" t="str">
        <f>1-EXP(-J6593)</f>
      </c>
      <c r="L6593" s="182" t="str">
        <f>IF(G6593=30,1,M6592)</f>
      </c>
      <c r="M6593" s="183" t="str">
        <f>L6593*(1-K6593)</f>
      </c>
    </row>
    <row r="6594">
      <c r="A6594" t="s">
        <v>167</v>
      </c>
      <c r="B6594" t="s">
        <v>264</v>
      </c>
      <c r="C6594" s="35" t="s">
        <v>266</v>
      </c>
      <c r="D6594" t="s">
        <v>530</v>
      </c>
      <c r="E6594" t="s">
        <v>548</v>
      </c>
      <c r="F6594" s="176" t="n">
        <v>2033</v>
      </c>
      <c r="G6594" s="177" t="n">
        <v>62</v>
      </c>
      <c r="H6594" s="178" t="n">
        <v>15850.7853852773</v>
      </c>
      <c r="I6594" s="179" t="n">
        <v>3052823.94369593</v>
      </c>
      <c r="J6594" s="180" t="str">
        <f>IF(I6594&gt;0,H6594/I6594,0)</f>
      </c>
      <c r="K6594" s="181" t="str">
        <f>1-EXP(-J6594)</f>
      </c>
      <c r="L6594" s="182" t="str">
        <f>IF(G6594=30,1,M6593)</f>
      </c>
      <c r="M6594" s="183" t="str">
        <f>L6594*(1-K6594)</f>
      </c>
    </row>
    <row r="6595">
      <c r="A6595" t="s">
        <v>167</v>
      </c>
      <c r="B6595" t="s">
        <v>264</v>
      </c>
      <c r="C6595" s="35" t="s">
        <v>266</v>
      </c>
      <c r="D6595" t="s">
        <v>530</v>
      </c>
      <c r="E6595" t="s">
        <v>548</v>
      </c>
      <c r="F6595" s="176" t="n">
        <v>2033</v>
      </c>
      <c r="G6595" s="177" t="n">
        <v>63</v>
      </c>
      <c r="H6595" s="178" t="n">
        <v>16550.7673058993</v>
      </c>
      <c r="I6595" s="179" t="n">
        <v>2957286.58750061</v>
      </c>
      <c r="J6595" s="180" t="str">
        <f>IF(I6595&gt;0,H6595/I6595,0)</f>
      </c>
      <c r="K6595" s="181" t="str">
        <f>1-EXP(-J6595)</f>
      </c>
      <c r="L6595" s="182" t="str">
        <f>IF(G6595=30,1,M6594)</f>
      </c>
      <c r="M6595" s="183" t="str">
        <f>L6595*(1-K6595)</f>
      </c>
    </row>
    <row r="6596">
      <c r="A6596" t="s">
        <v>167</v>
      </c>
      <c r="B6596" t="s">
        <v>264</v>
      </c>
      <c r="C6596" s="35" t="s">
        <v>266</v>
      </c>
      <c r="D6596" t="s">
        <v>530</v>
      </c>
      <c r="E6596" t="s">
        <v>548</v>
      </c>
      <c r="F6596" s="176" t="n">
        <v>2033</v>
      </c>
      <c r="G6596" s="177" t="n">
        <v>64</v>
      </c>
      <c r="H6596" s="178" t="n">
        <v>17535.9919124651</v>
      </c>
      <c r="I6596" s="179" t="n">
        <v>2846317.65102406</v>
      </c>
      <c r="J6596" s="180" t="str">
        <f>IF(I6596&gt;0,H6596/I6596,0)</f>
      </c>
      <c r="K6596" s="181" t="str">
        <f>1-EXP(-J6596)</f>
      </c>
      <c r="L6596" s="182" t="str">
        <f>IF(G6596=30,1,M6595)</f>
      </c>
      <c r="M6596" s="183" t="str">
        <f>L6596*(1-K6596)</f>
      </c>
    </row>
    <row r="6597">
      <c r="A6597" t="s">
        <v>167</v>
      </c>
      <c r="B6597" t="s">
        <v>264</v>
      </c>
      <c r="C6597" s="35" t="s">
        <v>266</v>
      </c>
      <c r="D6597" t="s">
        <v>530</v>
      </c>
      <c r="E6597" t="s">
        <v>548</v>
      </c>
      <c r="F6597" s="176" t="n">
        <v>2033</v>
      </c>
      <c r="G6597" s="177" t="n">
        <v>65</v>
      </c>
      <c r="H6597" s="178" t="n">
        <v>18685.7087281002</v>
      </c>
      <c r="I6597" s="179" t="n">
        <v>2727273.22219454</v>
      </c>
      <c r="J6597" s="180" t="str">
        <f>IF(I6597&gt;0,H6597/I6597,0)</f>
      </c>
      <c r="K6597" s="181" t="str">
        <f>1-EXP(-J6597)</f>
      </c>
      <c r="L6597" s="182" t="str">
        <f>IF(G6597=30,1,M6596)</f>
      </c>
      <c r="M6597" s="183" t="str">
        <f>L6597*(1-K6597)</f>
      </c>
    </row>
    <row r="6598">
      <c r="A6598" t="s">
        <v>167</v>
      </c>
      <c r="B6598" t="s">
        <v>264</v>
      </c>
      <c r="C6598" s="35" t="s">
        <v>266</v>
      </c>
      <c r="D6598" t="s">
        <v>530</v>
      </c>
      <c r="E6598" t="s">
        <v>548</v>
      </c>
      <c r="F6598" s="176" t="n">
        <v>2033</v>
      </c>
      <c r="G6598" s="177" t="n">
        <v>66</v>
      </c>
      <c r="H6598" s="178" t="n">
        <v>19339.8653135232</v>
      </c>
      <c r="I6598" s="179" t="n">
        <v>2609560.7865482</v>
      </c>
      <c r="J6598" s="180" t="str">
        <f>IF(I6598&gt;0,H6598/I6598,0)</f>
      </c>
      <c r="K6598" s="181" t="str">
        <f>1-EXP(-J6598)</f>
      </c>
      <c r="L6598" s="182" t="str">
        <f>IF(G6598=30,1,M6597)</f>
      </c>
      <c r="M6598" s="183" t="str">
        <f>L6598*(1-K6598)</f>
      </c>
    </row>
    <row r="6599">
      <c r="A6599" t="s">
        <v>167</v>
      </c>
      <c r="B6599" t="s">
        <v>264</v>
      </c>
      <c r="C6599" s="35" t="s">
        <v>266</v>
      </c>
      <c r="D6599" t="s">
        <v>530</v>
      </c>
      <c r="E6599" t="s">
        <v>548</v>
      </c>
      <c r="F6599" s="176" t="n">
        <v>2033</v>
      </c>
      <c r="G6599" s="177" t="n">
        <v>67</v>
      </c>
      <c r="H6599" s="178" t="n">
        <v>20296.7939586487</v>
      </c>
      <c r="I6599" s="179" t="n">
        <v>2479245.16106833</v>
      </c>
      <c r="J6599" s="180" t="str">
        <f>IF(I6599&gt;0,H6599/I6599,0)</f>
      </c>
      <c r="K6599" s="181" t="str">
        <f>1-EXP(-J6599)</f>
      </c>
      <c r="L6599" s="182" t="str">
        <f>IF(G6599=30,1,M6598)</f>
      </c>
      <c r="M6599" s="183" t="str">
        <f>L6599*(1-K6599)</f>
      </c>
    </row>
    <row r="6600">
      <c r="A6600" t="s">
        <v>167</v>
      </c>
      <c r="B6600" t="s">
        <v>264</v>
      </c>
      <c r="C6600" s="35" t="s">
        <v>266</v>
      </c>
      <c r="D6600" t="s">
        <v>530</v>
      </c>
      <c r="E6600" t="s">
        <v>548</v>
      </c>
      <c r="F6600" s="176" t="n">
        <v>2033</v>
      </c>
      <c r="G6600" s="177" t="n">
        <v>68</v>
      </c>
      <c r="H6600" s="178" t="n">
        <v>20997.7707028461</v>
      </c>
      <c r="I6600" s="179" t="n">
        <v>2337858.22146888</v>
      </c>
      <c r="J6600" s="180" t="str">
        <f>IF(I6600&gt;0,H6600/I6600,0)</f>
      </c>
      <c r="K6600" s="181" t="str">
        <f>1-EXP(-J6600)</f>
      </c>
      <c r="L6600" s="182" t="str">
        <f>IF(G6600=30,1,M6599)</f>
      </c>
      <c r="M6600" s="183" t="str">
        <f>L6600*(1-K6600)</f>
      </c>
    </row>
    <row r="6601">
      <c r="A6601" t="s">
        <v>167</v>
      </c>
      <c r="B6601" t="s">
        <v>264</v>
      </c>
      <c r="C6601" s="35" t="s">
        <v>266</v>
      </c>
      <c r="D6601" t="s">
        <v>530</v>
      </c>
      <c r="E6601" t="s">
        <v>548</v>
      </c>
      <c r="F6601" s="176" t="n">
        <v>2033</v>
      </c>
      <c r="G6601" s="177" t="n">
        <v>69</v>
      </c>
      <c r="H6601" s="178" t="n">
        <v>20990.9724295829</v>
      </c>
      <c r="I6601" s="179" t="n">
        <v>2197963.15271554</v>
      </c>
      <c r="J6601" s="180" t="str">
        <f>IF(I6601&gt;0,H6601/I6601,0)</f>
      </c>
      <c r="K6601" s="181" t="str">
        <f>1-EXP(-J6601)</f>
      </c>
      <c r="L6601" s="182" t="str">
        <f>IF(G6601=30,1,M6600)</f>
      </c>
      <c r="M6601" s="183" t="str">
        <f>L6601*(1-K6601)</f>
      </c>
    </row>
    <row r="6602">
      <c r="A6602" t="s">
        <v>167</v>
      </c>
      <c r="B6602" t="s">
        <v>264</v>
      </c>
      <c r="C6602" s="35" t="s">
        <v>266</v>
      </c>
      <c r="D6602" t="s">
        <v>530</v>
      </c>
      <c r="E6602" t="s">
        <v>548</v>
      </c>
      <c r="F6602" s="176" t="n">
        <v>2034</v>
      </c>
      <c r="G6602" s="177" t="n">
        <v>30</v>
      </c>
      <c r="H6602" s="178" t="n">
        <v>640.977945488361</v>
      </c>
      <c r="I6602" s="179" t="n">
        <v>4392628.75315296</v>
      </c>
      <c r="J6602" s="180" t="str">
        <f>IF(I6602&gt;0,H6602/I6602,0)</f>
      </c>
      <c r="K6602" s="181" t="str">
        <f>1-EXP(-J6602)</f>
      </c>
      <c r="L6602" s="182" t="str">
        <f>IF(G6602=30,1,M6601)</f>
      </c>
      <c r="M6602" s="183" t="str">
        <f>L6602*(1-K6602)</f>
      </c>
    </row>
    <row r="6603">
      <c r="A6603" t="s">
        <v>167</v>
      </c>
      <c r="B6603" t="s">
        <v>264</v>
      </c>
      <c r="C6603" s="35" t="s">
        <v>266</v>
      </c>
      <c r="D6603" t="s">
        <v>530</v>
      </c>
      <c r="E6603" t="s">
        <v>548</v>
      </c>
      <c r="F6603" s="176" t="n">
        <v>2034</v>
      </c>
      <c r="G6603" s="177" t="n">
        <v>31</v>
      </c>
      <c r="H6603" s="178" t="n">
        <v>950.800400866747</v>
      </c>
      <c r="I6603" s="179" t="n">
        <v>4350583.36701088</v>
      </c>
      <c r="J6603" s="180" t="str">
        <f>IF(I6603&gt;0,H6603/I6603,0)</f>
      </c>
      <c r="K6603" s="181" t="str">
        <f>1-EXP(-J6603)</f>
      </c>
      <c r="L6603" s="182" t="str">
        <f>IF(G6603=30,1,M6602)</f>
      </c>
      <c r="M6603" s="183" t="str">
        <f>L6603*(1-K6603)</f>
      </c>
    </row>
    <row r="6604">
      <c r="A6604" t="s">
        <v>167</v>
      </c>
      <c r="B6604" t="s">
        <v>264</v>
      </c>
      <c r="C6604" s="35" t="s">
        <v>266</v>
      </c>
      <c r="D6604" t="s">
        <v>530</v>
      </c>
      <c r="E6604" t="s">
        <v>548</v>
      </c>
      <c r="F6604" s="176" t="n">
        <v>2034</v>
      </c>
      <c r="G6604" s="177" t="n">
        <v>32</v>
      </c>
      <c r="H6604" s="178" t="n">
        <v>1020.81385338602</v>
      </c>
      <c r="I6604" s="179" t="n">
        <v>4331677.97541213</v>
      </c>
      <c r="J6604" s="180" t="str">
        <f>IF(I6604&gt;0,H6604/I6604,0)</f>
      </c>
      <c r="K6604" s="181" t="str">
        <f>1-EXP(-J6604)</f>
      </c>
      <c r="L6604" s="182" t="str">
        <f>IF(G6604=30,1,M6603)</f>
      </c>
      <c r="M6604" s="183" t="str">
        <f>L6604*(1-K6604)</f>
      </c>
    </row>
    <row r="6605">
      <c r="A6605" t="s">
        <v>167</v>
      </c>
      <c r="B6605" t="s">
        <v>264</v>
      </c>
      <c r="C6605" s="35" t="s">
        <v>266</v>
      </c>
      <c r="D6605" t="s">
        <v>530</v>
      </c>
      <c r="E6605" t="s">
        <v>548</v>
      </c>
      <c r="F6605" s="176" t="n">
        <v>2034</v>
      </c>
      <c r="G6605" s="177" t="n">
        <v>33</v>
      </c>
      <c r="H6605" s="178" t="n">
        <v>1102.8356080487</v>
      </c>
      <c r="I6605" s="179" t="n">
        <v>4312888.27809327</v>
      </c>
      <c r="J6605" s="180" t="str">
        <f>IF(I6605&gt;0,H6605/I6605,0)</f>
      </c>
      <c r="K6605" s="181" t="str">
        <f>1-EXP(-J6605)</f>
      </c>
      <c r="L6605" s="182" t="str">
        <f>IF(G6605=30,1,M6604)</f>
      </c>
      <c r="M6605" s="183" t="str">
        <f>L6605*(1-K6605)</f>
      </c>
    </row>
    <row r="6606">
      <c r="A6606" t="s">
        <v>167</v>
      </c>
      <c r="B6606" t="s">
        <v>264</v>
      </c>
      <c r="C6606" s="35" t="s">
        <v>266</v>
      </c>
      <c r="D6606" t="s">
        <v>530</v>
      </c>
      <c r="E6606" t="s">
        <v>548</v>
      </c>
      <c r="F6606" s="176" t="n">
        <v>2034</v>
      </c>
      <c r="G6606" s="177" t="n">
        <v>34</v>
      </c>
      <c r="H6606" s="178" t="n">
        <v>1191.97441288916</v>
      </c>
      <c r="I6606" s="179" t="n">
        <v>4313796.21177611</v>
      </c>
      <c r="J6606" s="180" t="str">
        <f>IF(I6606&gt;0,H6606/I6606,0)</f>
      </c>
      <c r="K6606" s="181" t="str">
        <f>1-EXP(-J6606)</f>
      </c>
      <c r="L6606" s="182" t="str">
        <f>IF(G6606=30,1,M6605)</f>
      </c>
      <c r="M6606" s="183" t="str">
        <f>L6606*(1-K6606)</f>
      </c>
    </row>
    <row r="6607">
      <c r="A6607" t="s">
        <v>167</v>
      </c>
      <c r="B6607" t="s">
        <v>264</v>
      </c>
      <c r="C6607" s="35" t="s">
        <v>266</v>
      </c>
      <c r="D6607" t="s">
        <v>530</v>
      </c>
      <c r="E6607" t="s">
        <v>548</v>
      </c>
      <c r="F6607" s="176" t="n">
        <v>2034</v>
      </c>
      <c r="G6607" s="177" t="n">
        <v>35</v>
      </c>
      <c r="H6607" s="178" t="n">
        <v>1320.2433331738</v>
      </c>
      <c r="I6607" s="179" t="n">
        <v>4353455.46271873</v>
      </c>
      <c r="J6607" s="180" t="str">
        <f>IF(I6607&gt;0,H6607/I6607,0)</f>
      </c>
      <c r="K6607" s="181" t="str">
        <f>1-EXP(-J6607)</f>
      </c>
      <c r="L6607" s="182" t="str">
        <f>IF(G6607=30,1,M6606)</f>
      </c>
      <c r="M6607" s="183" t="str">
        <f>L6607*(1-K6607)</f>
      </c>
    </row>
    <row r="6608">
      <c r="A6608" t="s">
        <v>167</v>
      </c>
      <c r="B6608" t="s">
        <v>264</v>
      </c>
      <c r="C6608" s="35" t="s">
        <v>266</v>
      </c>
      <c r="D6608" t="s">
        <v>530</v>
      </c>
      <c r="E6608" t="s">
        <v>548</v>
      </c>
      <c r="F6608" s="176" t="n">
        <v>2034</v>
      </c>
      <c r="G6608" s="177" t="n">
        <v>36</v>
      </c>
      <c r="H6608" s="178" t="n">
        <v>1737.50418364395</v>
      </c>
      <c r="I6608" s="179" t="n">
        <v>4395603.93293437</v>
      </c>
      <c r="J6608" s="180" t="str">
        <f>IF(I6608&gt;0,H6608/I6608,0)</f>
      </c>
      <c r="K6608" s="181" t="str">
        <f>1-EXP(-J6608)</f>
      </c>
      <c r="L6608" s="182" t="str">
        <f>IF(G6608=30,1,M6607)</f>
      </c>
      <c r="M6608" s="183" t="str">
        <f>L6608*(1-K6608)</f>
      </c>
    </row>
    <row r="6609">
      <c r="A6609" t="s">
        <v>167</v>
      </c>
      <c r="B6609" t="s">
        <v>264</v>
      </c>
      <c r="C6609" s="35" t="s">
        <v>266</v>
      </c>
      <c r="D6609" t="s">
        <v>530</v>
      </c>
      <c r="E6609" t="s">
        <v>548</v>
      </c>
      <c r="F6609" s="176" t="n">
        <v>2034</v>
      </c>
      <c r="G6609" s="177" t="n">
        <v>37</v>
      </c>
      <c r="H6609" s="178" t="n">
        <v>1891.27998581446</v>
      </c>
      <c r="I6609" s="179" t="n">
        <v>4391608.05435498</v>
      </c>
      <c r="J6609" s="180" t="str">
        <f>IF(I6609&gt;0,H6609/I6609,0)</f>
      </c>
      <c r="K6609" s="181" t="str">
        <f>1-EXP(-J6609)</f>
      </c>
      <c r="L6609" s="182" t="str">
        <f>IF(G6609=30,1,M6608)</f>
      </c>
      <c r="M6609" s="183" t="str">
        <f>L6609*(1-K6609)</f>
      </c>
    </row>
    <row r="6610">
      <c r="A6610" t="s">
        <v>167</v>
      </c>
      <c r="B6610" t="s">
        <v>264</v>
      </c>
      <c r="C6610" s="35" t="s">
        <v>266</v>
      </c>
      <c r="D6610" t="s">
        <v>530</v>
      </c>
      <c r="E6610" t="s">
        <v>548</v>
      </c>
      <c r="F6610" s="176" t="n">
        <v>2034</v>
      </c>
      <c r="G6610" s="177" t="n">
        <v>38</v>
      </c>
      <c r="H6610" s="178" t="n">
        <v>2030.63979334143</v>
      </c>
      <c r="I6610" s="179" t="n">
        <v>4328614.7525326</v>
      </c>
      <c r="J6610" s="180" t="str">
        <f>IF(I6610&gt;0,H6610/I6610,0)</f>
      </c>
      <c r="K6610" s="181" t="str">
        <f>1-EXP(-J6610)</f>
      </c>
      <c r="L6610" s="182" t="str">
        <f>IF(G6610=30,1,M6609)</f>
      </c>
      <c r="M6610" s="183" t="str">
        <f>L6610*(1-K6610)</f>
      </c>
    </row>
    <row r="6611">
      <c r="A6611" t="s">
        <v>167</v>
      </c>
      <c r="B6611" t="s">
        <v>264</v>
      </c>
      <c r="C6611" s="35" t="s">
        <v>266</v>
      </c>
      <c r="D6611" t="s">
        <v>530</v>
      </c>
      <c r="E6611" t="s">
        <v>548</v>
      </c>
      <c r="F6611" s="176" t="n">
        <v>2034</v>
      </c>
      <c r="G6611" s="177" t="n">
        <v>39</v>
      </c>
      <c r="H6611" s="178" t="n">
        <v>2104.26082211716</v>
      </c>
      <c r="I6611" s="179" t="n">
        <v>4263451.78945227</v>
      </c>
      <c r="J6611" s="180" t="str">
        <f>IF(I6611&gt;0,H6611/I6611,0)</f>
      </c>
      <c r="K6611" s="181" t="str">
        <f>1-EXP(-J6611)</f>
      </c>
      <c r="L6611" s="182" t="str">
        <f>IF(G6611=30,1,M6610)</f>
      </c>
      <c r="M6611" s="183" t="str">
        <f>L6611*(1-K6611)</f>
      </c>
    </row>
    <row r="6612">
      <c r="A6612" t="s">
        <v>167</v>
      </c>
      <c r="B6612" t="s">
        <v>264</v>
      </c>
      <c r="C6612" s="35" t="s">
        <v>266</v>
      </c>
      <c r="D6612" t="s">
        <v>530</v>
      </c>
      <c r="E6612" t="s">
        <v>548</v>
      </c>
      <c r="F6612" s="176" t="n">
        <v>2034</v>
      </c>
      <c r="G6612" s="177" t="n">
        <v>40</v>
      </c>
      <c r="H6612" s="178" t="n">
        <v>2246.24436127125</v>
      </c>
      <c r="I6612" s="179" t="n">
        <v>4207650.96883924</v>
      </c>
      <c r="J6612" s="180" t="str">
        <f>IF(I6612&gt;0,H6612/I6612,0)</f>
      </c>
      <c r="K6612" s="181" t="str">
        <f>1-EXP(-J6612)</f>
      </c>
      <c r="L6612" s="182" t="str">
        <f>IF(G6612=30,1,M6611)</f>
      </c>
      <c r="M6612" s="183" t="str">
        <f>L6612*(1-K6612)</f>
      </c>
    </row>
    <row r="6613">
      <c r="A6613" t="s">
        <v>167</v>
      </c>
      <c r="B6613" t="s">
        <v>264</v>
      </c>
      <c r="C6613" s="35" t="s">
        <v>266</v>
      </c>
      <c r="D6613" t="s">
        <v>530</v>
      </c>
      <c r="E6613" t="s">
        <v>548</v>
      </c>
      <c r="F6613" s="176" t="n">
        <v>2034</v>
      </c>
      <c r="G6613" s="177" t="n">
        <v>41</v>
      </c>
      <c r="H6613" s="178" t="n">
        <v>2899.17153607327</v>
      </c>
      <c r="I6613" s="179" t="n">
        <v>4154192.33018319</v>
      </c>
      <c r="J6613" s="180" t="str">
        <f>IF(I6613&gt;0,H6613/I6613,0)</f>
      </c>
      <c r="K6613" s="181" t="str">
        <f>1-EXP(-J6613)</f>
      </c>
      <c r="L6613" s="182" t="str">
        <f>IF(G6613=30,1,M6612)</f>
      </c>
      <c r="M6613" s="183" t="str">
        <f>L6613*(1-K6613)</f>
      </c>
    </row>
    <row r="6614">
      <c r="A6614" t="s">
        <v>167</v>
      </c>
      <c r="B6614" t="s">
        <v>264</v>
      </c>
      <c r="C6614" s="35" t="s">
        <v>266</v>
      </c>
      <c r="D6614" t="s">
        <v>530</v>
      </c>
      <c r="E6614" t="s">
        <v>548</v>
      </c>
      <c r="F6614" s="176" t="n">
        <v>2034</v>
      </c>
      <c r="G6614" s="177" t="n">
        <v>42</v>
      </c>
      <c r="H6614" s="178" t="n">
        <v>3183.30993405878</v>
      </c>
      <c r="I6614" s="179" t="n">
        <v>4135474.10010732</v>
      </c>
      <c r="J6614" s="180" t="str">
        <f>IF(I6614&gt;0,H6614/I6614,0)</f>
      </c>
      <c r="K6614" s="181" t="str">
        <f>1-EXP(-J6614)</f>
      </c>
      <c r="L6614" s="182" t="str">
        <f>IF(G6614=30,1,M6613)</f>
      </c>
      <c r="M6614" s="183" t="str">
        <f>L6614*(1-K6614)</f>
      </c>
    </row>
    <row r="6615">
      <c r="A6615" t="s">
        <v>167</v>
      </c>
      <c r="B6615" t="s">
        <v>264</v>
      </c>
      <c r="C6615" s="35" t="s">
        <v>266</v>
      </c>
      <c r="D6615" t="s">
        <v>530</v>
      </c>
      <c r="E6615" t="s">
        <v>548</v>
      </c>
      <c r="F6615" s="176" t="n">
        <v>2034</v>
      </c>
      <c r="G6615" s="177" t="n">
        <v>43</v>
      </c>
      <c r="H6615" s="178" t="n">
        <v>3533.53166900737</v>
      </c>
      <c r="I6615" s="179" t="n">
        <v>4110724.39927508</v>
      </c>
      <c r="J6615" s="180" t="str">
        <f>IF(I6615&gt;0,H6615/I6615,0)</f>
      </c>
      <c r="K6615" s="181" t="str">
        <f>1-EXP(-J6615)</f>
      </c>
      <c r="L6615" s="182" t="str">
        <f>IF(G6615=30,1,M6614)</f>
      </c>
      <c r="M6615" s="183" t="str">
        <f>L6615*(1-K6615)</f>
      </c>
    </row>
    <row r="6616">
      <c r="A6616" t="s">
        <v>167</v>
      </c>
      <c r="B6616" t="s">
        <v>264</v>
      </c>
      <c r="C6616" s="35" t="s">
        <v>266</v>
      </c>
      <c r="D6616" t="s">
        <v>530</v>
      </c>
      <c r="E6616" t="s">
        <v>548</v>
      </c>
      <c r="F6616" s="176" t="n">
        <v>2034</v>
      </c>
      <c r="G6616" s="177" t="n">
        <v>44</v>
      </c>
      <c r="H6616" s="178" t="n">
        <v>3706.96629448619</v>
      </c>
      <c r="I6616" s="179" t="n">
        <v>4089069.69941453</v>
      </c>
      <c r="J6616" s="180" t="str">
        <f>IF(I6616&gt;0,H6616/I6616,0)</f>
      </c>
      <c r="K6616" s="181" t="str">
        <f>1-EXP(-J6616)</f>
      </c>
      <c r="L6616" s="182" t="str">
        <f>IF(G6616=30,1,M6615)</f>
      </c>
      <c r="M6616" s="183" t="str">
        <f>L6616*(1-K6616)</f>
      </c>
    </row>
    <row r="6617">
      <c r="A6617" t="s">
        <v>167</v>
      </c>
      <c r="B6617" t="s">
        <v>264</v>
      </c>
      <c r="C6617" s="35" t="s">
        <v>266</v>
      </c>
      <c r="D6617" t="s">
        <v>530</v>
      </c>
      <c r="E6617" t="s">
        <v>548</v>
      </c>
      <c r="F6617" s="176" t="n">
        <v>2034</v>
      </c>
      <c r="G6617" s="177" t="n">
        <v>45</v>
      </c>
      <c r="H6617" s="178" t="n">
        <v>4030.16263278408</v>
      </c>
      <c r="I6617" s="179" t="n">
        <v>4089930.79304934</v>
      </c>
      <c r="J6617" s="180" t="str">
        <f>IF(I6617&gt;0,H6617/I6617,0)</f>
      </c>
      <c r="K6617" s="181" t="str">
        <f>1-EXP(-J6617)</f>
      </c>
      <c r="L6617" s="182" t="str">
        <f>IF(G6617=30,1,M6616)</f>
      </c>
      <c r="M6617" s="183" t="str">
        <f>L6617*(1-K6617)</f>
      </c>
    </row>
    <row r="6618">
      <c r="A6618" t="s">
        <v>167</v>
      </c>
      <c r="B6618" t="s">
        <v>264</v>
      </c>
      <c r="C6618" s="35" t="s">
        <v>266</v>
      </c>
      <c r="D6618" t="s">
        <v>530</v>
      </c>
      <c r="E6618" t="s">
        <v>548</v>
      </c>
      <c r="F6618" s="176" t="n">
        <v>2034</v>
      </c>
      <c r="G6618" s="177" t="n">
        <v>46</v>
      </c>
      <c r="H6618" s="178" t="n">
        <v>5087.35664209073</v>
      </c>
      <c r="I6618" s="179" t="n">
        <v>4044811.61543014</v>
      </c>
      <c r="J6618" s="180" t="str">
        <f>IF(I6618&gt;0,H6618/I6618,0)</f>
      </c>
      <c r="K6618" s="181" t="str">
        <f>1-EXP(-J6618)</f>
      </c>
      <c r="L6618" s="182" t="str">
        <f>IF(G6618=30,1,M6617)</f>
      </c>
      <c r="M6618" s="183" t="str">
        <f>L6618*(1-K6618)</f>
      </c>
    </row>
    <row r="6619">
      <c r="A6619" t="s">
        <v>167</v>
      </c>
      <c r="B6619" t="s">
        <v>264</v>
      </c>
      <c r="C6619" s="35" t="s">
        <v>266</v>
      </c>
      <c r="D6619" t="s">
        <v>530</v>
      </c>
      <c r="E6619" t="s">
        <v>548</v>
      </c>
      <c r="F6619" s="176" t="n">
        <v>2034</v>
      </c>
      <c r="G6619" s="177" t="n">
        <v>47</v>
      </c>
      <c r="H6619" s="178" t="n">
        <v>5603.30440424167</v>
      </c>
      <c r="I6619" s="179" t="n">
        <v>3990963.86669462</v>
      </c>
      <c r="J6619" s="180" t="str">
        <f>IF(I6619&gt;0,H6619/I6619,0)</f>
      </c>
      <c r="K6619" s="181" t="str">
        <f>1-EXP(-J6619)</f>
      </c>
      <c r="L6619" s="182" t="str">
        <f>IF(G6619=30,1,M6618)</f>
      </c>
      <c r="M6619" s="183" t="str">
        <f>L6619*(1-K6619)</f>
      </c>
    </row>
    <row r="6620">
      <c r="A6620" t="s">
        <v>167</v>
      </c>
      <c r="B6620" t="s">
        <v>264</v>
      </c>
      <c r="C6620" s="35" t="s">
        <v>266</v>
      </c>
      <c r="D6620" t="s">
        <v>530</v>
      </c>
      <c r="E6620" t="s">
        <v>548</v>
      </c>
      <c r="F6620" s="176" t="n">
        <v>2034</v>
      </c>
      <c r="G6620" s="177" t="n">
        <v>48</v>
      </c>
      <c r="H6620" s="178" t="n">
        <v>6286.62045775657</v>
      </c>
      <c r="I6620" s="179" t="n">
        <v>3997539.50509335</v>
      </c>
      <c r="J6620" s="180" t="str">
        <f>IF(I6620&gt;0,H6620/I6620,0)</f>
      </c>
      <c r="K6620" s="181" t="str">
        <f>1-EXP(-J6620)</f>
      </c>
      <c r="L6620" s="182" t="str">
        <f>IF(G6620=30,1,M6619)</f>
      </c>
      <c r="M6620" s="183" t="str">
        <f>L6620*(1-K6620)</f>
      </c>
    </row>
    <row r="6621">
      <c r="A6621" t="s">
        <v>167</v>
      </c>
      <c r="B6621" t="s">
        <v>264</v>
      </c>
      <c r="C6621" s="35" t="s">
        <v>266</v>
      </c>
      <c r="D6621" t="s">
        <v>530</v>
      </c>
      <c r="E6621" t="s">
        <v>548</v>
      </c>
      <c r="F6621" s="176" t="n">
        <v>2034</v>
      </c>
      <c r="G6621" s="177" t="n">
        <v>49</v>
      </c>
      <c r="H6621" s="178" t="n">
        <v>6950.70162484584</v>
      </c>
      <c r="I6621" s="179" t="n">
        <v>4059258.90425097</v>
      </c>
      <c r="J6621" s="180" t="str">
        <f>IF(I6621&gt;0,H6621/I6621,0)</f>
      </c>
      <c r="K6621" s="181" t="str">
        <f>1-EXP(-J6621)</f>
      </c>
      <c r="L6621" s="182" t="str">
        <f>IF(G6621=30,1,M6620)</f>
      </c>
      <c r="M6621" s="183" t="str">
        <f>L6621*(1-K6621)</f>
      </c>
    </row>
    <row r="6622">
      <c r="A6622" t="s">
        <v>167</v>
      </c>
      <c r="B6622" t="s">
        <v>264</v>
      </c>
      <c r="C6622" s="35" t="s">
        <v>266</v>
      </c>
      <c r="D6622" t="s">
        <v>530</v>
      </c>
      <c r="E6622" t="s">
        <v>548</v>
      </c>
      <c r="F6622" s="176" t="n">
        <v>2034</v>
      </c>
      <c r="G6622" s="177" t="n">
        <v>50</v>
      </c>
      <c r="H6622" s="178" t="n">
        <v>7662.2291019754</v>
      </c>
      <c r="I6622" s="179" t="n">
        <v>4079160.01331144</v>
      </c>
      <c r="J6622" s="180" t="str">
        <f>IF(I6622&gt;0,H6622/I6622,0)</f>
      </c>
      <c r="K6622" s="181" t="str">
        <f>1-EXP(-J6622)</f>
      </c>
      <c r="L6622" s="182" t="str">
        <f>IF(G6622=30,1,M6621)</f>
      </c>
      <c r="M6622" s="183" t="str">
        <f>L6622*(1-K6622)</f>
      </c>
    </row>
    <row r="6623">
      <c r="A6623" t="s">
        <v>167</v>
      </c>
      <c r="B6623" t="s">
        <v>264</v>
      </c>
      <c r="C6623" s="35" t="s">
        <v>266</v>
      </c>
      <c r="D6623" t="s">
        <v>530</v>
      </c>
      <c r="E6623" t="s">
        <v>548</v>
      </c>
      <c r="F6623" s="176" t="n">
        <v>2034</v>
      </c>
      <c r="G6623" s="177" t="n">
        <v>51</v>
      </c>
      <c r="H6623" s="178" t="n">
        <v>8688.26471411506</v>
      </c>
      <c r="I6623" s="179" t="n">
        <v>4040988.6290298</v>
      </c>
      <c r="J6623" s="180" t="str">
        <f>IF(I6623&gt;0,H6623/I6623,0)</f>
      </c>
      <c r="K6623" s="181" t="str">
        <f>1-EXP(-J6623)</f>
      </c>
      <c r="L6623" s="182" t="str">
        <f>IF(G6623=30,1,M6622)</f>
      </c>
      <c r="M6623" s="183" t="str">
        <f>L6623*(1-K6623)</f>
      </c>
    </row>
    <row r="6624">
      <c r="A6624" t="s">
        <v>167</v>
      </c>
      <c r="B6624" t="s">
        <v>264</v>
      </c>
      <c r="C6624" s="35" t="s">
        <v>266</v>
      </c>
      <c r="D6624" t="s">
        <v>530</v>
      </c>
      <c r="E6624" t="s">
        <v>548</v>
      </c>
      <c r="F6624" s="176" t="n">
        <v>2034</v>
      </c>
      <c r="G6624" s="177" t="n">
        <v>52</v>
      </c>
      <c r="H6624" s="178" t="n">
        <v>9206.82420516851</v>
      </c>
      <c r="I6624" s="179" t="n">
        <v>3978340.56611615</v>
      </c>
      <c r="J6624" s="180" t="str">
        <f>IF(I6624&gt;0,H6624/I6624,0)</f>
      </c>
      <c r="K6624" s="181" t="str">
        <f>1-EXP(-J6624)</f>
      </c>
      <c r="L6624" s="182" t="str">
        <f>IF(G6624=30,1,M6623)</f>
      </c>
      <c r="M6624" s="183" t="str">
        <f>L6624*(1-K6624)</f>
      </c>
    </row>
    <row r="6625">
      <c r="A6625" t="s">
        <v>167</v>
      </c>
      <c r="B6625" t="s">
        <v>264</v>
      </c>
      <c r="C6625" s="35" t="s">
        <v>266</v>
      </c>
      <c r="D6625" t="s">
        <v>530</v>
      </c>
      <c r="E6625" t="s">
        <v>548</v>
      </c>
      <c r="F6625" s="176" t="n">
        <v>2034</v>
      </c>
      <c r="G6625" s="177" t="n">
        <v>53</v>
      </c>
      <c r="H6625" s="178" t="n">
        <v>9688.9129532668</v>
      </c>
      <c r="I6625" s="179" t="n">
        <v>3908489.77097909</v>
      </c>
      <c r="J6625" s="180" t="str">
        <f>IF(I6625&gt;0,H6625/I6625,0)</f>
      </c>
      <c r="K6625" s="181" t="str">
        <f>1-EXP(-J6625)</f>
      </c>
      <c r="L6625" s="182" t="str">
        <f>IF(G6625=30,1,M6624)</f>
      </c>
      <c r="M6625" s="183" t="str">
        <f>L6625*(1-K6625)</f>
      </c>
    </row>
    <row r="6626">
      <c r="A6626" t="s">
        <v>167</v>
      </c>
      <c r="B6626" t="s">
        <v>264</v>
      </c>
      <c r="C6626" s="35" t="s">
        <v>266</v>
      </c>
      <c r="D6626" t="s">
        <v>530</v>
      </c>
      <c r="E6626" t="s">
        <v>548</v>
      </c>
      <c r="F6626" s="176" t="n">
        <v>2034</v>
      </c>
      <c r="G6626" s="177" t="n">
        <v>54</v>
      </c>
      <c r="H6626" s="178" t="n">
        <v>10287.6455017291</v>
      </c>
      <c r="I6626" s="179" t="n">
        <v>3843498.70452161</v>
      </c>
      <c r="J6626" s="180" t="str">
        <f>IF(I6626&gt;0,H6626/I6626,0)</f>
      </c>
      <c r="K6626" s="181" t="str">
        <f>1-EXP(-J6626)</f>
      </c>
      <c r="L6626" s="182" t="str">
        <f>IF(G6626=30,1,M6625)</f>
      </c>
      <c r="M6626" s="183" t="str">
        <f>L6626*(1-K6626)</f>
      </c>
    </row>
    <row r="6627">
      <c r="A6627" t="s">
        <v>167</v>
      </c>
      <c r="B6627" t="s">
        <v>264</v>
      </c>
      <c r="C6627" s="35" t="s">
        <v>266</v>
      </c>
      <c r="D6627" t="s">
        <v>530</v>
      </c>
      <c r="E6627" t="s">
        <v>548</v>
      </c>
      <c r="F6627" s="176" t="n">
        <v>2034</v>
      </c>
      <c r="G6627" s="177" t="n">
        <v>55</v>
      </c>
      <c r="H6627" s="178" t="n">
        <v>10950.7744062746</v>
      </c>
      <c r="I6627" s="179" t="n">
        <v>3764741.50765339</v>
      </c>
      <c r="J6627" s="180" t="str">
        <f>IF(I6627&gt;0,H6627/I6627,0)</f>
      </c>
      <c r="K6627" s="181" t="str">
        <f>1-EXP(-J6627)</f>
      </c>
      <c r="L6627" s="182" t="str">
        <f>IF(G6627=30,1,M6626)</f>
      </c>
      <c r="M6627" s="183" t="str">
        <f>L6627*(1-K6627)</f>
      </c>
    </row>
    <row r="6628">
      <c r="A6628" t="s">
        <v>167</v>
      </c>
      <c r="B6628" t="s">
        <v>264</v>
      </c>
      <c r="C6628" s="35" t="s">
        <v>266</v>
      </c>
      <c r="D6628" t="s">
        <v>530</v>
      </c>
      <c r="E6628" t="s">
        <v>548</v>
      </c>
      <c r="F6628" s="176" t="n">
        <v>2034</v>
      </c>
      <c r="G6628" s="177" t="n">
        <v>56</v>
      </c>
      <c r="H6628" s="178" t="n">
        <v>11638.1250581069</v>
      </c>
      <c r="I6628" s="179" t="n">
        <v>3661875.19988619</v>
      </c>
      <c r="J6628" s="180" t="str">
        <f>IF(I6628&gt;0,H6628/I6628,0)</f>
      </c>
      <c r="K6628" s="181" t="str">
        <f>1-EXP(-J6628)</f>
      </c>
      <c r="L6628" s="182" t="str">
        <f>IF(G6628=30,1,M6627)</f>
      </c>
      <c r="M6628" s="183" t="str">
        <f>L6628*(1-K6628)</f>
      </c>
    </row>
    <row r="6629">
      <c r="A6629" t="s">
        <v>167</v>
      </c>
      <c r="B6629" t="s">
        <v>264</v>
      </c>
      <c r="C6629" s="35" t="s">
        <v>266</v>
      </c>
      <c r="D6629" t="s">
        <v>530</v>
      </c>
      <c r="E6629" t="s">
        <v>548</v>
      </c>
      <c r="F6629" s="176" t="n">
        <v>2034</v>
      </c>
      <c r="G6629" s="177" t="n">
        <v>57</v>
      </c>
      <c r="H6629" s="178" t="n">
        <v>12357.9942245914</v>
      </c>
      <c r="I6629" s="179" t="n">
        <v>3562657.27688869</v>
      </c>
      <c r="J6629" s="180" t="str">
        <f>IF(I6629&gt;0,H6629/I6629,0)</f>
      </c>
      <c r="K6629" s="181" t="str">
        <f>1-EXP(-J6629)</f>
      </c>
      <c r="L6629" s="182" t="str">
        <f>IF(G6629=30,1,M6628)</f>
      </c>
      <c r="M6629" s="183" t="str">
        <f>L6629*(1-K6629)</f>
      </c>
    </row>
    <row r="6630">
      <c r="A6630" t="s">
        <v>167</v>
      </c>
      <c r="B6630" t="s">
        <v>264</v>
      </c>
      <c r="C6630" s="35" t="s">
        <v>266</v>
      </c>
      <c r="D6630" t="s">
        <v>530</v>
      </c>
      <c r="E6630" t="s">
        <v>548</v>
      </c>
      <c r="F6630" s="176" t="n">
        <v>2034</v>
      </c>
      <c r="G6630" s="177" t="n">
        <v>58</v>
      </c>
      <c r="H6630" s="178" t="n">
        <v>13248.7325670283</v>
      </c>
      <c r="I6630" s="179" t="n">
        <v>3477109.31794031</v>
      </c>
      <c r="J6630" s="180" t="str">
        <f>IF(I6630&gt;0,H6630/I6630,0)</f>
      </c>
      <c r="K6630" s="181" t="str">
        <f>1-EXP(-J6630)</f>
      </c>
      <c r="L6630" s="182" t="str">
        <f>IF(G6630=30,1,M6629)</f>
      </c>
      <c r="M6630" s="183" t="str">
        <f>L6630*(1-K6630)</f>
      </c>
    </row>
    <row r="6631">
      <c r="A6631" t="s">
        <v>167</v>
      </c>
      <c r="B6631" t="s">
        <v>264</v>
      </c>
      <c r="C6631" s="35" t="s">
        <v>266</v>
      </c>
      <c r="D6631" t="s">
        <v>530</v>
      </c>
      <c r="E6631" t="s">
        <v>548</v>
      </c>
      <c r="F6631" s="176" t="n">
        <v>2034</v>
      </c>
      <c r="G6631" s="177" t="n">
        <v>59</v>
      </c>
      <c r="H6631" s="178" t="n">
        <v>13500.9495614488</v>
      </c>
      <c r="I6631" s="179" t="n">
        <v>3378757.75326021</v>
      </c>
      <c r="J6631" s="180" t="str">
        <f>IF(I6631&gt;0,H6631/I6631,0)</f>
      </c>
      <c r="K6631" s="181" t="str">
        <f>1-EXP(-J6631)</f>
      </c>
      <c r="L6631" s="182" t="str">
        <f>IF(G6631=30,1,M6630)</f>
      </c>
      <c r="M6631" s="183" t="str">
        <f>L6631*(1-K6631)</f>
      </c>
    </row>
    <row r="6632">
      <c r="A6632" t="s">
        <v>167</v>
      </c>
      <c r="B6632" t="s">
        <v>264</v>
      </c>
      <c r="C6632" s="35" t="s">
        <v>266</v>
      </c>
      <c r="D6632" t="s">
        <v>530</v>
      </c>
      <c r="E6632" t="s">
        <v>548</v>
      </c>
      <c r="F6632" s="176" t="n">
        <v>2034</v>
      </c>
      <c r="G6632" s="177" t="n">
        <v>60</v>
      </c>
      <c r="H6632" s="178" t="n">
        <v>14060.348036588</v>
      </c>
      <c r="I6632" s="179" t="n">
        <v>3294715.10993127</v>
      </c>
      <c r="J6632" s="180" t="str">
        <f>IF(I6632&gt;0,H6632/I6632,0)</f>
      </c>
      <c r="K6632" s="181" t="str">
        <f>1-EXP(-J6632)</f>
      </c>
      <c r="L6632" s="182" t="str">
        <f>IF(G6632=30,1,M6631)</f>
      </c>
      <c r="M6632" s="183" t="str">
        <f>L6632*(1-K6632)</f>
      </c>
    </row>
    <row r="6633">
      <c r="A6633" t="s">
        <v>167</v>
      </c>
      <c r="B6633" t="s">
        <v>264</v>
      </c>
      <c r="C6633" s="35" t="s">
        <v>266</v>
      </c>
      <c r="D6633" t="s">
        <v>530</v>
      </c>
      <c r="E6633" t="s">
        <v>548</v>
      </c>
      <c r="F6633" s="176" t="n">
        <v>2034</v>
      </c>
      <c r="G6633" s="177" t="n">
        <v>61</v>
      </c>
      <c r="H6633" s="178" t="n">
        <v>15215.2096935626</v>
      </c>
      <c r="I6633" s="179" t="n">
        <v>3210222.11614397</v>
      </c>
      <c r="J6633" s="180" t="str">
        <f>IF(I6633&gt;0,H6633/I6633,0)</f>
      </c>
      <c r="K6633" s="181" t="str">
        <f>1-EXP(-J6633)</f>
      </c>
      <c r="L6633" s="182" t="str">
        <f>IF(G6633=30,1,M6632)</f>
      </c>
      <c r="M6633" s="183" t="str">
        <f>L6633*(1-K6633)</f>
      </c>
    </row>
    <row r="6634">
      <c r="A6634" t="s">
        <v>167</v>
      </c>
      <c r="B6634" t="s">
        <v>264</v>
      </c>
      <c r="C6634" s="35" t="s">
        <v>266</v>
      </c>
      <c r="D6634" t="s">
        <v>530</v>
      </c>
      <c r="E6634" t="s">
        <v>548</v>
      </c>
      <c r="F6634" s="176" t="n">
        <v>2034</v>
      </c>
      <c r="G6634" s="177" t="n">
        <v>62</v>
      </c>
      <c r="H6634" s="178" t="n">
        <v>15893.5662936609</v>
      </c>
      <c r="I6634" s="179" t="n">
        <v>3105074.45109697</v>
      </c>
      <c r="J6634" s="180" t="str">
        <f>IF(I6634&gt;0,H6634/I6634,0)</f>
      </c>
      <c r="K6634" s="181" t="str">
        <f>1-EXP(-J6634)</f>
      </c>
      <c r="L6634" s="182" t="str">
        <f>IF(G6634=30,1,M6633)</f>
      </c>
      <c r="M6634" s="183" t="str">
        <f>L6634*(1-K6634)</f>
      </c>
    </row>
    <row r="6635">
      <c r="A6635" t="s">
        <v>167</v>
      </c>
      <c r="B6635" t="s">
        <v>264</v>
      </c>
      <c r="C6635" s="35" t="s">
        <v>266</v>
      </c>
      <c r="D6635" t="s">
        <v>530</v>
      </c>
      <c r="E6635" t="s">
        <v>548</v>
      </c>
      <c r="F6635" s="176" t="n">
        <v>2034</v>
      </c>
      <c r="G6635" s="177" t="n">
        <v>63</v>
      </c>
      <c r="H6635" s="178" t="n">
        <v>16619.1588748647</v>
      </c>
      <c r="I6635" s="179" t="n">
        <v>3009698.04193112</v>
      </c>
      <c r="J6635" s="180" t="str">
        <f>IF(I6635&gt;0,H6635/I6635,0)</f>
      </c>
      <c r="K6635" s="181" t="str">
        <f>1-EXP(-J6635)</f>
      </c>
      <c r="L6635" s="182" t="str">
        <f>IF(G6635=30,1,M6634)</f>
      </c>
      <c r="M6635" s="183" t="str">
        <f>L6635*(1-K6635)</f>
      </c>
    </row>
    <row r="6636">
      <c r="A6636" t="s">
        <v>167</v>
      </c>
      <c r="B6636" t="s">
        <v>264</v>
      </c>
      <c r="C6636" s="35" t="s">
        <v>266</v>
      </c>
      <c r="D6636" t="s">
        <v>530</v>
      </c>
      <c r="E6636" t="s">
        <v>548</v>
      </c>
      <c r="F6636" s="176" t="n">
        <v>2034</v>
      </c>
      <c r="G6636" s="177" t="n">
        <v>64</v>
      </c>
      <c r="H6636" s="178" t="n">
        <v>17647.4723647002</v>
      </c>
      <c r="I6636" s="179" t="n">
        <v>2911823.97218137</v>
      </c>
      <c r="J6636" s="180" t="str">
        <f>IF(I6636&gt;0,H6636/I6636,0)</f>
      </c>
      <c r="K6636" s="181" t="str">
        <f>1-EXP(-J6636)</f>
      </c>
      <c r="L6636" s="182" t="str">
        <f>IF(G6636=30,1,M6635)</f>
      </c>
      <c r="M6636" s="183" t="str">
        <f>L6636*(1-K6636)</f>
      </c>
    </row>
    <row r="6637">
      <c r="A6637" t="s">
        <v>167</v>
      </c>
      <c r="B6637" t="s">
        <v>264</v>
      </c>
      <c r="C6637" s="35" t="s">
        <v>266</v>
      </c>
      <c r="D6637" t="s">
        <v>530</v>
      </c>
      <c r="E6637" t="s">
        <v>548</v>
      </c>
      <c r="F6637" s="176" t="n">
        <v>2034</v>
      </c>
      <c r="G6637" s="177" t="n">
        <v>65</v>
      </c>
      <c r="H6637" s="178" t="n">
        <v>18575.2042341791</v>
      </c>
      <c r="I6637" s="179" t="n">
        <v>2798311.25798427</v>
      </c>
      <c r="J6637" s="180" t="str">
        <f>IF(I6637&gt;0,H6637/I6637,0)</f>
      </c>
      <c r="K6637" s="181" t="str">
        <f>1-EXP(-J6637)</f>
      </c>
      <c r="L6637" s="182" t="str">
        <f>IF(G6637=30,1,M6636)</f>
      </c>
      <c r="M6637" s="183" t="str">
        <f>L6637*(1-K6637)</f>
      </c>
    </row>
    <row r="6638">
      <c r="A6638" t="s">
        <v>167</v>
      </c>
      <c r="B6638" t="s">
        <v>264</v>
      </c>
      <c r="C6638" s="35" t="s">
        <v>266</v>
      </c>
      <c r="D6638" t="s">
        <v>530</v>
      </c>
      <c r="E6638" t="s">
        <v>548</v>
      </c>
      <c r="F6638" s="176" t="n">
        <v>2034</v>
      </c>
      <c r="G6638" s="177" t="n">
        <v>66</v>
      </c>
      <c r="H6638" s="178" t="n">
        <v>19209.3511411346</v>
      </c>
      <c r="I6638" s="179" t="n">
        <v>2676615.69237549</v>
      </c>
      <c r="J6638" s="180" t="str">
        <f>IF(I6638&gt;0,H6638/I6638,0)</f>
      </c>
      <c r="K6638" s="181" t="str">
        <f>1-EXP(-J6638)</f>
      </c>
      <c r="L6638" s="182" t="str">
        <f>IF(G6638=30,1,M6637)</f>
      </c>
      <c r="M6638" s="183" t="str">
        <f>L6638*(1-K6638)</f>
      </c>
    </row>
    <row r="6639">
      <c r="A6639" t="s">
        <v>167</v>
      </c>
      <c r="B6639" t="s">
        <v>264</v>
      </c>
      <c r="C6639" s="35" t="s">
        <v>266</v>
      </c>
      <c r="D6639" t="s">
        <v>530</v>
      </c>
      <c r="E6639" t="s">
        <v>548</v>
      </c>
      <c r="F6639" s="176" t="n">
        <v>2034</v>
      </c>
      <c r="G6639" s="177" t="n">
        <v>67</v>
      </c>
      <c r="H6639" s="178" t="n">
        <v>20258.9547477736</v>
      </c>
      <c r="I6639" s="179" t="n">
        <v>2555926.48836548</v>
      </c>
      <c r="J6639" s="180" t="str">
        <f>IF(I6639&gt;0,H6639/I6639,0)</f>
      </c>
      <c r="K6639" s="181" t="str">
        <f>1-EXP(-J6639)</f>
      </c>
      <c r="L6639" s="182" t="str">
        <f>IF(G6639=30,1,M6638)</f>
      </c>
      <c r="M6639" s="183" t="str">
        <f>L6639*(1-K6639)</f>
      </c>
    </row>
    <row r="6640">
      <c r="A6640" t="s">
        <v>167</v>
      </c>
      <c r="B6640" t="s">
        <v>264</v>
      </c>
      <c r="C6640" s="35" t="s">
        <v>266</v>
      </c>
      <c r="D6640" t="s">
        <v>530</v>
      </c>
      <c r="E6640" t="s">
        <v>548</v>
      </c>
      <c r="F6640" s="176" t="n">
        <v>2034</v>
      </c>
      <c r="G6640" s="177" t="n">
        <v>68</v>
      </c>
      <c r="H6640" s="178" t="n">
        <v>21096.2388380293</v>
      </c>
      <c r="I6640" s="179" t="n">
        <v>2423241.27328156</v>
      </c>
      <c r="J6640" s="180" t="str">
        <f>IF(I6640&gt;0,H6640/I6640,0)</f>
      </c>
      <c r="K6640" s="181" t="str">
        <f>1-EXP(-J6640)</f>
      </c>
      <c r="L6640" s="182" t="str">
        <f>IF(G6640=30,1,M6639)</f>
      </c>
      <c r="M6640" s="183" t="str">
        <f>L6640*(1-K6640)</f>
      </c>
    </row>
    <row r="6641">
      <c r="A6641" t="s">
        <v>167</v>
      </c>
      <c r="B6641" t="s">
        <v>264</v>
      </c>
      <c r="C6641" s="35" t="s">
        <v>266</v>
      </c>
      <c r="D6641" t="s">
        <v>530</v>
      </c>
      <c r="E6641" t="s">
        <v>548</v>
      </c>
      <c r="F6641" s="176" t="n">
        <v>2034</v>
      </c>
      <c r="G6641" s="177" t="n">
        <v>69</v>
      </c>
      <c r="H6641" s="178" t="n">
        <v>21073.8743148607</v>
      </c>
      <c r="I6641" s="179" t="n">
        <v>2279949.93082909</v>
      </c>
      <c r="J6641" s="180" t="str">
        <f>IF(I6641&gt;0,H6641/I6641,0)</f>
      </c>
      <c r="K6641" s="181" t="str">
        <f>1-EXP(-J6641)</f>
      </c>
      <c r="L6641" s="182" t="str">
        <f>IF(G6641=30,1,M6640)</f>
      </c>
      <c r="M6641" s="183" t="str">
        <f>L6641*(1-K6641)</f>
      </c>
    </row>
    <row r="6642">
      <c r="A6642" t="s">
        <v>167</v>
      </c>
      <c r="B6642" t="s">
        <v>264</v>
      </c>
      <c r="C6642" s="35" t="s">
        <v>266</v>
      </c>
      <c r="D6642" t="s">
        <v>530</v>
      </c>
      <c r="E6642" t="s">
        <v>548</v>
      </c>
      <c r="F6642" s="176" t="n">
        <v>2035</v>
      </c>
      <c r="G6642" s="177" t="n">
        <v>30</v>
      </c>
      <c r="H6642" s="178" t="n">
        <v>644.427317169362</v>
      </c>
      <c r="I6642" s="179" t="n">
        <v>4484068.9554634</v>
      </c>
      <c r="J6642" s="180" t="str">
        <f>IF(I6642&gt;0,H6642/I6642,0)</f>
      </c>
      <c r="K6642" s="181" t="str">
        <f>1-EXP(-J6642)</f>
      </c>
      <c r="L6642" s="182" t="str">
        <f>IF(G6642=30,1,M6641)</f>
      </c>
      <c r="M6642" s="183" t="str">
        <f>L6642*(1-K6642)</f>
      </c>
    </row>
    <row r="6643">
      <c r="A6643" t="s">
        <v>167</v>
      </c>
      <c r="B6643" t="s">
        <v>264</v>
      </c>
      <c r="C6643" s="35" t="s">
        <v>266</v>
      </c>
      <c r="D6643" t="s">
        <v>530</v>
      </c>
      <c r="E6643" t="s">
        <v>548</v>
      </c>
      <c r="F6643" s="176" t="n">
        <v>2035</v>
      </c>
      <c r="G6643" s="177" t="n">
        <v>31</v>
      </c>
      <c r="H6643" s="178" t="n">
        <v>919.25405501296</v>
      </c>
      <c r="I6643" s="179" t="n">
        <v>4387244.9852761</v>
      </c>
      <c r="J6643" s="180" t="str">
        <f>IF(I6643&gt;0,H6643/I6643,0)</f>
      </c>
      <c r="K6643" s="181" t="str">
        <f>1-EXP(-J6643)</f>
      </c>
      <c r="L6643" s="182" t="str">
        <f>IF(G6643=30,1,M6642)</f>
      </c>
      <c r="M6643" s="183" t="str">
        <f>L6643*(1-K6643)</f>
      </c>
    </row>
    <row r="6644">
      <c r="A6644" t="s">
        <v>167</v>
      </c>
      <c r="B6644" t="s">
        <v>264</v>
      </c>
      <c r="C6644" s="35" t="s">
        <v>266</v>
      </c>
      <c r="D6644" t="s">
        <v>530</v>
      </c>
      <c r="E6644" t="s">
        <v>548</v>
      </c>
      <c r="F6644" s="176" t="n">
        <v>2035</v>
      </c>
      <c r="G6644" s="177" t="n">
        <v>32</v>
      </c>
      <c r="H6644" s="178" t="n">
        <v>985.730309506238</v>
      </c>
      <c r="I6644" s="179" t="n">
        <v>4345208.06653339</v>
      </c>
      <c r="J6644" s="180" t="str">
        <f>IF(I6644&gt;0,H6644/I6644,0)</f>
      </c>
      <c r="K6644" s="181" t="str">
        <f>1-EXP(-J6644)</f>
      </c>
      <c r="L6644" s="182" t="str">
        <f>IF(G6644=30,1,M6643)</f>
      </c>
      <c r="M6644" s="183" t="str">
        <f>L6644*(1-K6644)</f>
      </c>
    </row>
    <row r="6645">
      <c r="A6645" t="s">
        <v>167</v>
      </c>
      <c r="B6645" t="s">
        <v>264</v>
      </c>
      <c r="C6645" s="35" t="s">
        <v>266</v>
      </c>
      <c r="D6645" t="s">
        <v>530</v>
      </c>
      <c r="E6645" t="s">
        <v>548</v>
      </c>
      <c r="F6645" s="176" t="n">
        <v>2035</v>
      </c>
      <c r="G6645" s="177" t="n">
        <v>33</v>
      </c>
      <c r="H6645" s="178" t="n">
        <v>1069.3064178538</v>
      </c>
      <c r="I6645" s="179" t="n">
        <v>4326069.92221222</v>
      </c>
      <c r="J6645" s="180" t="str">
        <f>IF(I6645&gt;0,H6645/I6645,0)</f>
      </c>
      <c r="K6645" s="181" t="str">
        <f>1-EXP(-J6645)</f>
      </c>
      <c r="L6645" s="182" t="str">
        <f>IF(G6645=30,1,M6644)</f>
      </c>
      <c r="M6645" s="183" t="str">
        <f>L6645*(1-K6645)</f>
      </c>
    </row>
    <row r="6646">
      <c r="A6646" t="s">
        <v>167</v>
      </c>
      <c r="B6646" t="s">
        <v>264</v>
      </c>
      <c r="C6646" s="35" t="s">
        <v>266</v>
      </c>
      <c r="D6646" t="s">
        <v>530</v>
      </c>
      <c r="E6646" t="s">
        <v>548</v>
      </c>
      <c r="F6646" s="176" t="n">
        <v>2035</v>
      </c>
      <c r="G6646" s="177" t="n">
        <v>34</v>
      </c>
      <c r="H6646" s="178" t="n">
        <v>1156.46791503669</v>
      </c>
      <c r="I6646" s="179" t="n">
        <v>4307005.54490716</v>
      </c>
      <c r="J6646" s="180" t="str">
        <f>IF(I6646&gt;0,H6646/I6646,0)</f>
      </c>
      <c r="K6646" s="181" t="str">
        <f>1-EXP(-J6646)</f>
      </c>
      <c r="L6646" s="182" t="str">
        <f>IF(G6646=30,1,M6645)</f>
      </c>
      <c r="M6646" s="183" t="str">
        <f>L6646*(1-K6646)</f>
      </c>
    </row>
    <row r="6647">
      <c r="A6647" t="s">
        <v>167</v>
      </c>
      <c r="B6647" t="s">
        <v>264</v>
      </c>
      <c r="C6647" s="35" t="s">
        <v>266</v>
      </c>
      <c r="D6647" t="s">
        <v>530</v>
      </c>
      <c r="E6647" t="s">
        <v>548</v>
      </c>
      <c r="F6647" s="176" t="n">
        <v>2035</v>
      </c>
      <c r="G6647" s="177" t="n">
        <v>35</v>
      </c>
      <c r="H6647" s="178" t="n">
        <v>1267.15393094362</v>
      </c>
      <c r="I6647" s="179" t="n">
        <v>4307571.21291482</v>
      </c>
      <c r="J6647" s="180" t="str">
        <f>IF(I6647&gt;0,H6647/I6647,0)</f>
      </c>
      <c r="K6647" s="181" t="str">
        <f>1-EXP(-J6647)</f>
      </c>
      <c r="L6647" s="182" t="str">
        <f>IF(G6647=30,1,M6646)</f>
      </c>
      <c r="M6647" s="183" t="str">
        <f>L6647*(1-K6647)</f>
      </c>
    </row>
    <row r="6648">
      <c r="A6648" t="s">
        <v>167</v>
      </c>
      <c r="B6648" t="s">
        <v>264</v>
      </c>
      <c r="C6648" s="35" t="s">
        <v>266</v>
      </c>
      <c r="D6648" t="s">
        <v>530</v>
      </c>
      <c r="E6648" t="s">
        <v>548</v>
      </c>
      <c r="F6648" s="176" t="n">
        <v>2035</v>
      </c>
      <c r="G6648" s="177" t="n">
        <v>36</v>
      </c>
      <c r="H6648" s="178" t="n">
        <v>1687.62396440407</v>
      </c>
      <c r="I6648" s="179" t="n">
        <v>4346754.99900506</v>
      </c>
      <c r="J6648" s="180" t="str">
        <f>IF(I6648&gt;0,H6648/I6648,0)</f>
      </c>
      <c r="K6648" s="181" t="str">
        <f>1-EXP(-J6648)</f>
      </c>
      <c r="L6648" s="182" t="str">
        <f>IF(G6648=30,1,M6647)</f>
      </c>
      <c r="M6648" s="183" t="str">
        <f>L6648*(1-K6648)</f>
      </c>
    </row>
    <row r="6649">
      <c r="A6649" t="s">
        <v>167</v>
      </c>
      <c r="B6649" t="s">
        <v>264</v>
      </c>
      <c r="C6649" s="35" t="s">
        <v>266</v>
      </c>
      <c r="D6649" t="s">
        <v>530</v>
      </c>
      <c r="E6649" t="s">
        <v>548</v>
      </c>
      <c r="F6649" s="176" t="n">
        <v>2035</v>
      </c>
      <c r="G6649" s="177" t="n">
        <v>37</v>
      </c>
      <c r="H6649" s="178" t="n">
        <v>1860.59402183611</v>
      </c>
      <c r="I6649" s="179" t="n">
        <v>4388509.82028458</v>
      </c>
      <c r="J6649" s="180" t="str">
        <f>IF(I6649&gt;0,H6649/I6649,0)</f>
      </c>
      <c r="K6649" s="181" t="str">
        <f>1-EXP(-J6649)</f>
      </c>
      <c r="L6649" s="182" t="str">
        <f>IF(G6649=30,1,M6648)</f>
      </c>
      <c r="M6649" s="183" t="str">
        <f>L6649*(1-K6649)</f>
      </c>
    </row>
    <row r="6650">
      <c r="A6650" t="s">
        <v>167</v>
      </c>
      <c r="B6650" t="s">
        <v>264</v>
      </c>
      <c r="C6650" s="35" t="s">
        <v>266</v>
      </c>
      <c r="D6650" t="s">
        <v>530</v>
      </c>
      <c r="E6650" t="s">
        <v>548</v>
      </c>
      <c r="F6650" s="176" t="n">
        <v>2035</v>
      </c>
      <c r="G6650" s="177" t="n">
        <v>38</v>
      </c>
      <c r="H6650" s="178" t="n">
        <v>2037.8620315412</v>
      </c>
      <c r="I6650" s="179" t="n">
        <v>4383986.556759</v>
      </c>
      <c r="J6650" s="180" t="str">
        <f>IF(I6650&gt;0,H6650/I6650,0)</f>
      </c>
      <c r="K6650" s="181" t="str">
        <f>1-EXP(-J6650)</f>
      </c>
      <c r="L6650" s="182" t="str">
        <f>IF(G6650=30,1,M6649)</f>
      </c>
      <c r="M6650" s="183" t="str">
        <f>L6650*(1-K6650)</f>
      </c>
    </row>
    <row r="6651">
      <c r="A6651" t="s">
        <v>167</v>
      </c>
      <c r="B6651" t="s">
        <v>264</v>
      </c>
      <c r="C6651" s="35" t="s">
        <v>266</v>
      </c>
      <c r="D6651" t="s">
        <v>530</v>
      </c>
      <c r="E6651" t="s">
        <v>548</v>
      </c>
      <c r="F6651" s="176" t="n">
        <v>2035</v>
      </c>
      <c r="G6651" s="177" t="n">
        <v>39</v>
      </c>
      <c r="H6651" s="178" t="n">
        <v>2117.49846021002</v>
      </c>
      <c r="I6651" s="179" t="n">
        <v>4320515.49893934</v>
      </c>
      <c r="J6651" s="180" t="str">
        <f>IF(I6651&gt;0,H6651/I6651,0)</f>
      </c>
      <c r="K6651" s="181" t="str">
        <f>1-EXP(-J6651)</f>
      </c>
      <c r="L6651" s="182" t="str">
        <f>IF(G6651=30,1,M6650)</f>
      </c>
      <c r="M6651" s="183" t="str">
        <f>L6651*(1-K6651)</f>
      </c>
    </row>
    <row r="6652">
      <c r="A6652" t="s">
        <v>167</v>
      </c>
      <c r="B6652" t="s">
        <v>264</v>
      </c>
      <c r="C6652" s="35" t="s">
        <v>266</v>
      </c>
      <c r="D6652" t="s">
        <v>530</v>
      </c>
      <c r="E6652" t="s">
        <v>548</v>
      </c>
      <c r="F6652" s="176" t="n">
        <v>2035</v>
      </c>
      <c r="G6652" s="177" t="n">
        <v>40</v>
      </c>
      <c r="H6652" s="178" t="n">
        <v>2249.43237362212</v>
      </c>
      <c r="I6652" s="179" t="n">
        <v>4254922.01435176</v>
      </c>
      <c r="J6652" s="180" t="str">
        <f>IF(I6652&gt;0,H6652/I6652,0)</f>
      </c>
      <c r="K6652" s="181" t="str">
        <f>1-EXP(-J6652)</f>
      </c>
      <c r="L6652" s="182" t="str">
        <f>IF(G6652=30,1,M6651)</f>
      </c>
      <c r="M6652" s="183" t="str">
        <f>L6652*(1-K6652)</f>
      </c>
    </row>
    <row r="6653">
      <c r="A6653" t="s">
        <v>167</v>
      </c>
      <c r="B6653" t="s">
        <v>264</v>
      </c>
      <c r="C6653" s="35" t="s">
        <v>266</v>
      </c>
      <c r="D6653" t="s">
        <v>530</v>
      </c>
      <c r="E6653" t="s">
        <v>548</v>
      </c>
      <c r="F6653" s="176" t="n">
        <v>2035</v>
      </c>
      <c r="G6653" s="177" t="n">
        <v>41</v>
      </c>
      <c r="H6653" s="178" t="n">
        <v>2887.48787631431</v>
      </c>
      <c r="I6653" s="179" t="n">
        <v>4198569.00562175</v>
      </c>
      <c r="J6653" s="180" t="str">
        <f>IF(I6653&gt;0,H6653/I6653,0)</f>
      </c>
      <c r="K6653" s="181" t="str">
        <f>1-EXP(-J6653)</f>
      </c>
      <c r="L6653" s="182" t="str">
        <f>IF(G6653=30,1,M6652)</f>
      </c>
      <c r="M6653" s="183" t="str">
        <f>L6653*(1-K6653)</f>
      </c>
    </row>
    <row r="6654">
      <c r="A6654" t="s">
        <v>167</v>
      </c>
      <c r="B6654" t="s">
        <v>264</v>
      </c>
      <c r="C6654" s="35" t="s">
        <v>266</v>
      </c>
      <c r="D6654" t="s">
        <v>530</v>
      </c>
      <c r="E6654" t="s">
        <v>548</v>
      </c>
      <c r="F6654" s="176" t="n">
        <v>2035</v>
      </c>
      <c r="G6654" s="177" t="n">
        <v>42</v>
      </c>
      <c r="H6654" s="178" t="n">
        <v>3150.30277385234</v>
      </c>
      <c r="I6654" s="179" t="n">
        <v>4144691.1248584</v>
      </c>
      <c r="J6654" s="180" t="str">
        <f>IF(I6654&gt;0,H6654/I6654,0)</f>
      </c>
      <c r="K6654" s="181" t="str">
        <f>1-EXP(-J6654)</f>
      </c>
      <c r="L6654" s="182" t="str">
        <f>IF(G6654=30,1,M6653)</f>
      </c>
      <c r="M6654" s="183" t="str">
        <f>L6654*(1-K6654)</f>
      </c>
    </row>
    <row r="6655">
      <c r="A6655" t="s">
        <v>167</v>
      </c>
      <c r="B6655" t="s">
        <v>264</v>
      </c>
      <c r="C6655" s="35" t="s">
        <v>266</v>
      </c>
      <c r="D6655" t="s">
        <v>530</v>
      </c>
      <c r="E6655" t="s">
        <v>548</v>
      </c>
      <c r="F6655" s="176" t="n">
        <v>2035</v>
      </c>
      <c r="G6655" s="177" t="n">
        <v>43</v>
      </c>
      <c r="H6655" s="178" t="n">
        <v>3487.89323553388</v>
      </c>
      <c r="I6655" s="179" t="n">
        <v>4125174.48923765</v>
      </c>
      <c r="J6655" s="180" t="str">
        <f>IF(I6655&gt;0,H6655/I6655,0)</f>
      </c>
      <c r="K6655" s="181" t="str">
        <f>1-EXP(-J6655)</f>
      </c>
      <c r="L6655" s="182" t="str">
        <f>IF(G6655=30,1,M6654)</f>
      </c>
      <c r="M6655" s="183" t="str">
        <f>L6655*(1-K6655)</f>
      </c>
    </row>
    <row r="6656">
      <c r="A6656" t="s">
        <v>167</v>
      </c>
      <c r="B6656" t="s">
        <v>264</v>
      </c>
      <c r="C6656" s="35" t="s">
        <v>266</v>
      </c>
      <c r="D6656" t="s">
        <v>530</v>
      </c>
      <c r="E6656" t="s">
        <v>548</v>
      </c>
      <c r="F6656" s="176" t="n">
        <v>2035</v>
      </c>
      <c r="G6656" s="177" t="n">
        <v>44</v>
      </c>
      <c r="H6656" s="178" t="n">
        <v>3660.12406935712</v>
      </c>
      <c r="I6656" s="179" t="n">
        <v>4099514.99856389</v>
      </c>
      <c r="J6656" s="180" t="str">
        <f>IF(I6656&gt;0,H6656/I6656,0)</f>
      </c>
      <c r="K6656" s="181" t="str">
        <f>1-EXP(-J6656)</f>
      </c>
      <c r="L6656" s="182" t="str">
        <f>IF(G6656=30,1,M6655)</f>
      </c>
      <c r="M6656" s="183" t="str">
        <f>L6656*(1-K6656)</f>
      </c>
    </row>
    <row r="6657">
      <c r="A6657" t="s">
        <v>167</v>
      </c>
      <c r="B6657" t="s">
        <v>264</v>
      </c>
      <c r="C6657" s="35" t="s">
        <v>266</v>
      </c>
      <c r="D6657" t="s">
        <v>530</v>
      </c>
      <c r="E6657" t="s">
        <v>548</v>
      </c>
      <c r="F6657" s="176" t="n">
        <v>2035</v>
      </c>
      <c r="G6657" s="177" t="n">
        <v>45</v>
      </c>
      <c r="H6657" s="178" t="n">
        <v>3945.22356865608</v>
      </c>
      <c r="I6657" s="179" t="n">
        <v>4077058.95156898</v>
      </c>
      <c r="J6657" s="180" t="str">
        <f>IF(I6657&gt;0,H6657/I6657,0)</f>
      </c>
      <c r="K6657" s="181" t="str">
        <f>1-EXP(-J6657)</f>
      </c>
      <c r="L6657" s="182" t="str">
        <f>IF(G6657=30,1,M6656)</f>
      </c>
      <c r="M6657" s="183" t="str">
        <f>L6657*(1-K6657)</f>
      </c>
    </row>
    <row r="6658">
      <c r="A6658" t="s">
        <v>167</v>
      </c>
      <c r="B6658" t="s">
        <v>264</v>
      </c>
      <c r="C6658" s="35" t="s">
        <v>266</v>
      </c>
      <c r="D6658" t="s">
        <v>530</v>
      </c>
      <c r="E6658" t="s">
        <v>548</v>
      </c>
      <c r="F6658" s="176" t="n">
        <v>2035</v>
      </c>
      <c r="G6658" s="177" t="n">
        <v>46</v>
      </c>
      <c r="H6658" s="178" t="n">
        <v>4952.19054587391</v>
      </c>
      <c r="I6658" s="179" t="n">
        <v>4076836.51060105</v>
      </c>
      <c r="J6658" s="180" t="str">
        <f>IF(I6658&gt;0,H6658/I6658,0)</f>
      </c>
      <c r="K6658" s="181" t="str">
        <f>1-EXP(-J6658)</f>
      </c>
      <c r="L6658" s="182" t="str">
        <f>IF(G6658=30,1,M6657)</f>
      </c>
      <c r="M6658" s="183" t="str">
        <f>L6658*(1-K6658)</f>
      </c>
    </row>
    <row r="6659">
      <c r="A6659" t="s">
        <v>167</v>
      </c>
      <c r="B6659" t="s">
        <v>264</v>
      </c>
      <c r="C6659" s="35" t="s">
        <v>266</v>
      </c>
      <c r="D6659" t="s">
        <v>530</v>
      </c>
      <c r="E6659" t="s">
        <v>548</v>
      </c>
      <c r="F6659" s="176" t="n">
        <v>2035</v>
      </c>
      <c r="G6659" s="177" t="n">
        <v>47</v>
      </c>
      <c r="H6659" s="178" t="n">
        <v>5480.99724443863</v>
      </c>
      <c r="I6659" s="179" t="n">
        <v>4030831.8234998</v>
      </c>
      <c r="J6659" s="180" t="str">
        <f>IF(I6659&gt;0,H6659/I6659,0)</f>
      </c>
      <c r="K6659" s="181" t="str">
        <f>1-EXP(-J6659)</f>
      </c>
      <c r="L6659" s="182" t="str">
        <f>IF(G6659=30,1,M6658)</f>
      </c>
      <c r="M6659" s="183" t="str">
        <f>L6659*(1-K6659)</f>
      </c>
    </row>
    <row r="6660">
      <c r="A6660" t="s">
        <v>167</v>
      </c>
      <c r="B6660" t="s">
        <v>264</v>
      </c>
      <c r="C6660" s="35" t="s">
        <v>266</v>
      </c>
      <c r="D6660" t="s">
        <v>530</v>
      </c>
      <c r="E6660" t="s">
        <v>548</v>
      </c>
      <c r="F6660" s="176" t="n">
        <v>2035</v>
      </c>
      <c r="G6660" s="177" t="n">
        <v>48</v>
      </c>
      <c r="H6660" s="178" t="n">
        <v>6068.34404716848</v>
      </c>
      <c r="I6660" s="179" t="n">
        <v>3975745.65700775</v>
      </c>
      <c r="J6660" s="180" t="str">
        <f>IF(I6660&gt;0,H6660/I6660,0)</f>
      </c>
      <c r="K6660" s="181" t="str">
        <f>1-EXP(-J6660)</f>
      </c>
      <c r="L6660" s="182" t="str">
        <f>IF(G6660=30,1,M6659)</f>
      </c>
      <c r="M6660" s="183" t="str">
        <f>L6660*(1-K6660)</f>
      </c>
    </row>
    <row r="6661">
      <c r="A6661" t="s">
        <v>167</v>
      </c>
      <c r="B6661" t="s">
        <v>264</v>
      </c>
      <c r="C6661" s="35" t="s">
        <v>266</v>
      </c>
      <c r="D6661" t="s">
        <v>530</v>
      </c>
      <c r="E6661" t="s">
        <v>548</v>
      </c>
      <c r="F6661" s="176" t="n">
        <v>2035</v>
      </c>
      <c r="G6661" s="177" t="n">
        <v>49</v>
      </c>
      <c r="H6661" s="178" t="n">
        <v>6626.67359806146</v>
      </c>
      <c r="I6661" s="179" t="n">
        <v>3980684.51518639</v>
      </c>
      <c r="J6661" s="180" t="str">
        <f>IF(I6661&gt;0,H6661/I6661,0)</f>
      </c>
      <c r="K6661" s="181" t="str">
        <f>1-EXP(-J6661)</f>
      </c>
      <c r="L6661" s="182" t="str">
        <f>IF(G6661=30,1,M6660)</f>
      </c>
      <c r="M6661" s="183" t="str">
        <f>L6661*(1-K6661)</f>
      </c>
    </row>
    <row r="6662">
      <c r="A6662" t="s">
        <v>167</v>
      </c>
      <c r="B6662" t="s">
        <v>264</v>
      </c>
      <c r="C6662" s="35" t="s">
        <v>266</v>
      </c>
      <c r="D6662" t="s">
        <v>530</v>
      </c>
      <c r="E6662" t="s">
        <v>548</v>
      </c>
      <c r="F6662" s="176" t="n">
        <v>2035</v>
      </c>
      <c r="G6662" s="177" t="n">
        <v>50</v>
      </c>
      <c r="H6662" s="178" t="n">
        <v>7367.68813172217</v>
      </c>
      <c r="I6662" s="179" t="n">
        <v>4040563.27598333</v>
      </c>
      <c r="J6662" s="180" t="str">
        <f>IF(I6662&gt;0,H6662/I6662,0)</f>
      </c>
      <c r="K6662" s="181" t="str">
        <f>1-EXP(-J6662)</f>
      </c>
      <c r="L6662" s="182" t="str">
        <f>IF(G6662=30,1,M6661)</f>
      </c>
      <c r="M6662" s="183" t="str">
        <f>L6662*(1-K6662)</f>
      </c>
    </row>
    <row r="6663">
      <c r="A6663" t="s">
        <v>167</v>
      </c>
      <c r="B6663" t="s">
        <v>264</v>
      </c>
      <c r="C6663" s="35" t="s">
        <v>266</v>
      </c>
      <c r="D6663" t="s">
        <v>530</v>
      </c>
      <c r="E6663" t="s">
        <v>548</v>
      </c>
      <c r="F6663" s="176" t="n">
        <v>2035</v>
      </c>
      <c r="G6663" s="177" t="n">
        <v>51</v>
      </c>
      <c r="H6663" s="178" t="n">
        <v>8620.62517303106</v>
      </c>
      <c r="I6663" s="179" t="n">
        <v>4058571.91378334</v>
      </c>
      <c r="J6663" s="180" t="str">
        <f>IF(I6663&gt;0,H6663/I6663,0)</f>
      </c>
      <c r="K6663" s="181" t="str">
        <f>1-EXP(-J6663)</f>
      </c>
      <c r="L6663" s="182" t="str">
        <f>IF(G6663=30,1,M6662)</f>
      </c>
      <c r="M6663" s="183" t="str">
        <f>L6663*(1-K6663)</f>
      </c>
    </row>
    <row r="6664">
      <c r="A6664" t="s">
        <v>167</v>
      </c>
      <c r="B6664" t="s">
        <v>264</v>
      </c>
      <c r="C6664" s="35" t="s">
        <v>266</v>
      </c>
      <c r="D6664" t="s">
        <v>530</v>
      </c>
      <c r="E6664" t="s">
        <v>548</v>
      </c>
      <c r="F6664" s="176" t="n">
        <v>2035</v>
      </c>
      <c r="G6664" s="177" t="n">
        <v>52</v>
      </c>
      <c r="H6664" s="178" t="n">
        <v>9196.29204040577</v>
      </c>
      <c r="I6664" s="179" t="n">
        <v>4018844.13289823</v>
      </c>
      <c r="J6664" s="180" t="str">
        <f>IF(I6664&gt;0,H6664/I6664,0)</f>
      </c>
      <c r="K6664" s="181" t="str">
        <f>1-EXP(-J6664)</f>
      </c>
      <c r="L6664" s="182" t="str">
        <f>IF(G6664=30,1,M6663)</f>
      </c>
      <c r="M6664" s="183" t="str">
        <f>L6664*(1-K6664)</f>
      </c>
    </row>
    <row r="6665">
      <c r="A6665" t="s">
        <v>167</v>
      </c>
      <c r="B6665" t="s">
        <v>264</v>
      </c>
      <c r="C6665" s="35" t="s">
        <v>266</v>
      </c>
      <c r="D6665" t="s">
        <v>530</v>
      </c>
      <c r="E6665" t="s">
        <v>548</v>
      </c>
      <c r="F6665" s="176" t="n">
        <v>2035</v>
      </c>
      <c r="G6665" s="177" t="n">
        <v>53</v>
      </c>
      <c r="H6665" s="178" t="n">
        <v>9764.42896374258</v>
      </c>
      <c r="I6665" s="179" t="n">
        <v>3954620.4650262</v>
      </c>
      <c r="J6665" s="180" t="str">
        <f>IF(I6665&gt;0,H6665/I6665,0)</f>
      </c>
      <c r="K6665" s="181" t="str">
        <f>1-EXP(-J6665)</f>
      </c>
      <c r="L6665" s="182" t="str">
        <f>IF(G6665=30,1,M6664)</f>
      </c>
      <c r="M6665" s="183" t="str">
        <f>L6665*(1-K6665)</f>
      </c>
    </row>
    <row r="6666">
      <c r="A6666" t="s">
        <v>167</v>
      </c>
      <c r="B6666" t="s">
        <v>264</v>
      </c>
      <c r="C6666" s="35" t="s">
        <v>266</v>
      </c>
      <c r="D6666" t="s">
        <v>530</v>
      </c>
      <c r="E6666" t="s">
        <v>548</v>
      </c>
      <c r="F6666" s="176" t="n">
        <v>2035</v>
      </c>
      <c r="G6666" s="177" t="n">
        <v>54</v>
      </c>
      <c r="H6666" s="178" t="n">
        <v>10370.4356211614</v>
      </c>
      <c r="I6666" s="179" t="n">
        <v>3883188.30900975</v>
      </c>
      <c r="J6666" s="180" t="str">
        <f>IF(I6666&gt;0,H6666/I6666,0)</f>
      </c>
      <c r="K6666" s="181" t="str">
        <f>1-EXP(-J6666)</f>
      </c>
      <c r="L6666" s="182" t="str">
        <f>IF(G6666=30,1,M6665)</f>
      </c>
      <c r="M6666" s="183" t="str">
        <f>L6666*(1-K6666)</f>
      </c>
    </row>
    <row r="6667">
      <c r="A6667" t="s">
        <v>167</v>
      </c>
      <c r="B6667" t="s">
        <v>264</v>
      </c>
      <c r="C6667" s="35" t="s">
        <v>266</v>
      </c>
      <c r="D6667" t="s">
        <v>530</v>
      </c>
      <c r="E6667" t="s">
        <v>548</v>
      </c>
      <c r="F6667" s="176" t="n">
        <v>2035</v>
      </c>
      <c r="G6667" s="177" t="n">
        <v>55</v>
      </c>
      <c r="H6667" s="178" t="n">
        <v>11053.6101012835</v>
      </c>
      <c r="I6667" s="179" t="n">
        <v>3816418.26599837</v>
      </c>
      <c r="J6667" s="180" t="str">
        <f>IF(I6667&gt;0,H6667/I6667,0)</f>
      </c>
      <c r="K6667" s="181" t="str">
        <f>1-EXP(-J6667)</f>
      </c>
      <c r="L6667" s="182" t="str">
        <f>IF(G6667=30,1,M6666)</f>
      </c>
      <c r="M6667" s="183" t="str">
        <f>L6667*(1-K6667)</f>
      </c>
    </row>
    <row r="6668">
      <c r="A6668" t="s">
        <v>167</v>
      </c>
      <c r="B6668" t="s">
        <v>264</v>
      </c>
      <c r="C6668" s="35" t="s">
        <v>266</v>
      </c>
      <c r="D6668" t="s">
        <v>530</v>
      </c>
      <c r="E6668" t="s">
        <v>548</v>
      </c>
      <c r="F6668" s="176" t="n">
        <v>2035</v>
      </c>
      <c r="G6668" s="177" t="n">
        <v>56</v>
      </c>
      <c r="H6668" s="178" t="n">
        <v>11788.2042797714</v>
      </c>
      <c r="I6668" s="179" t="n">
        <v>3735793.84348185</v>
      </c>
      <c r="J6668" s="180" t="str">
        <f>IF(I6668&gt;0,H6668/I6668,0)</f>
      </c>
      <c r="K6668" s="181" t="str">
        <f>1-EXP(-J6668)</f>
      </c>
      <c r="L6668" s="182" t="str">
        <f>IF(G6668=30,1,M6667)</f>
      </c>
      <c r="M6668" s="183" t="str">
        <f>L6668*(1-K6668)</f>
      </c>
    </row>
    <row r="6669">
      <c r="A6669" t="s">
        <v>167</v>
      </c>
      <c r="B6669" t="s">
        <v>264</v>
      </c>
      <c r="C6669" s="35" t="s">
        <v>266</v>
      </c>
      <c r="D6669" t="s">
        <v>530</v>
      </c>
      <c r="E6669" t="s">
        <v>548</v>
      </c>
      <c r="F6669" s="176" t="n">
        <v>2035</v>
      </c>
      <c r="G6669" s="177" t="n">
        <v>57</v>
      </c>
      <c r="H6669" s="178" t="n">
        <v>12526.8706804923</v>
      </c>
      <c r="I6669" s="179" t="n">
        <v>3631151.65832171</v>
      </c>
      <c r="J6669" s="180" t="str">
        <f>IF(I6669&gt;0,H6669/I6669,0)</f>
      </c>
      <c r="K6669" s="181" t="str">
        <f>1-EXP(-J6669)</f>
      </c>
      <c r="L6669" s="182" t="str">
        <f>IF(G6669=30,1,M6668)</f>
      </c>
      <c r="M6669" s="183" t="str">
        <f>L6669*(1-K6669)</f>
      </c>
    </row>
    <row r="6670">
      <c r="A6670" t="s">
        <v>167</v>
      </c>
      <c r="B6670" t="s">
        <v>264</v>
      </c>
      <c r="C6670" s="35" t="s">
        <v>266</v>
      </c>
      <c r="D6670" t="s">
        <v>530</v>
      </c>
      <c r="E6670" t="s">
        <v>548</v>
      </c>
      <c r="F6670" s="176" t="n">
        <v>2035</v>
      </c>
      <c r="G6670" s="177" t="n">
        <v>58</v>
      </c>
      <c r="H6670" s="178" t="n">
        <v>13297.5864591205</v>
      </c>
      <c r="I6670" s="179" t="n">
        <v>3529995.5807823</v>
      </c>
      <c r="J6670" s="180" t="str">
        <f>IF(I6670&gt;0,H6670/I6670,0)</f>
      </c>
      <c r="K6670" s="181" t="str">
        <f>1-EXP(-J6670)</f>
      </c>
      <c r="L6670" s="182" t="str">
        <f>IF(G6670=30,1,M6669)</f>
      </c>
      <c r="M6670" s="183" t="str">
        <f>L6670*(1-K6670)</f>
      </c>
    </row>
    <row r="6671">
      <c r="A6671" t="s">
        <v>167</v>
      </c>
      <c r="B6671" t="s">
        <v>264</v>
      </c>
      <c r="C6671" s="35" t="s">
        <v>266</v>
      </c>
      <c r="D6671" t="s">
        <v>530</v>
      </c>
      <c r="E6671" t="s">
        <v>548</v>
      </c>
      <c r="F6671" s="176" t="n">
        <v>2035</v>
      </c>
      <c r="G6671" s="177" t="n">
        <v>59</v>
      </c>
      <c r="H6671" s="178" t="n">
        <v>13606.1947944687</v>
      </c>
      <c r="I6671" s="179" t="n">
        <v>3442205.36389541</v>
      </c>
      <c r="J6671" s="180" t="str">
        <f>IF(I6671&gt;0,H6671/I6671,0)</f>
      </c>
      <c r="K6671" s="181" t="str">
        <f>1-EXP(-J6671)</f>
      </c>
      <c r="L6671" s="182" t="str">
        <f>IF(G6671=30,1,M6670)</f>
      </c>
      <c r="M6671" s="183" t="str">
        <f>L6671*(1-K6671)</f>
      </c>
    </row>
    <row r="6672">
      <c r="A6672" t="s">
        <v>167</v>
      </c>
      <c r="B6672" t="s">
        <v>264</v>
      </c>
      <c r="C6672" s="35" t="s">
        <v>266</v>
      </c>
      <c r="D6672" t="s">
        <v>530</v>
      </c>
      <c r="E6672" t="s">
        <v>548</v>
      </c>
      <c r="F6672" s="176" t="n">
        <v>2035</v>
      </c>
      <c r="G6672" s="177" t="n">
        <v>60</v>
      </c>
      <c r="H6672" s="178" t="n">
        <v>14066.292435125</v>
      </c>
      <c r="I6672" s="179" t="n">
        <v>3342288.90737562</v>
      </c>
      <c r="J6672" s="180" t="str">
        <f>IF(I6672&gt;0,H6672/I6672,0)</f>
      </c>
      <c r="K6672" s="181" t="str">
        <f>1-EXP(-J6672)</f>
      </c>
      <c r="L6672" s="182" t="str">
        <f>IF(G6672=30,1,M6671)</f>
      </c>
      <c r="M6672" s="183" t="str">
        <f>L6672*(1-K6672)</f>
      </c>
    </row>
    <row r="6673">
      <c r="A6673" t="s">
        <v>167</v>
      </c>
      <c r="B6673" t="s">
        <v>264</v>
      </c>
      <c r="C6673" s="35" t="s">
        <v>266</v>
      </c>
      <c r="D6673" t="s">
        <v>530</v>
      </c>
      <c r="E6673" t="s">
        <v>548</v>
      </c>
      <c r="F6673" s="176" t="n">
        <v>2035</v>
      </c>
      <c r="G6673" s="177" t="n">
        <v>61</v>
      </c>
      <c r="H6673" s="178" t="n">
        <v>15164.9285413297</v>
      </c>
      <c r="I6673" s="179" t="n">
        <v>3256178.39107185</v>
      </c>
      <c r="J6673" s="180" t="str">
        <f>IF(I6673&gt;0,H6673/I6673,0)</f>
      </c>
      <c r="K6673" s="181" t="str">
        <f>1-EXP(-J6673)</f>
      </c>
      <c r="L6673" s="182" t="str">
        <f>IF(G6673=30,1,M6672)</f>
      </c>
      <c r="M6673" s="183" t="str">
        <f>L6673*(1-K6673)</f>
      </c>
    </row>
    <row r="6674">
      <c r="A6674" t="s">
        <v>167</v>
      </c>
      <c r="B6674" t="s">
        <v>264</v>
      </c>
      <c r="C6674" s="35" t="s">
        <v>266</v>
      </c>
      <c r="D6674" t="s">
        <v>530</v>
      </c>
      <c r="E6674" t="s">
        <v>548</v>
      </c>
      <c r="F6674" s="176" t="n">
        <v>2035</v>
      </c>
      <c r="G6674" s="177" t="n">
        <v>62</v>
      </c>
      <c r="H6674" s="178" t="n">
        <v>15975.1637493011</v>
      </c>
      <c r="I6674" s="179" t="n">
        <v>3169142.47414036</v>
      </c>
      <c r="J6674" s="180" t="str">
        <f>IF(I6674&gt;0,H6674/I6674,0)</f>
      </c>
      <c r="K6674" s="181" t="str">
        <f>1-EXP(-J6674)</f>
      </c>
      <c r="L6674" s="182" t="str">
        <f>IF(G6674=30,1,M6673)</f>
      </c>
      <c r="M6674" s="183" t="str">
        <f>L6674*(1-K6674)</f>
      </c>
    </row>
    <row r="6675">
      <c r="A6675" t="s">
        <v>167</v>
      </c>
      <c r="B6675" t="s">
        <v>264</v>
      </c>
      <c r="C6675" s="35" t="s">
        <v>266</v>
      </c>
      <c r="D6675" t="s">
        <v>530</v>
      </c>
      <c r="E6675" t="s">
        <v>548</v>
      </c>
      <c r="F6675" s="176" t="n">
        <v>2035</v>
      </c>
      <c r="G6675" s="177" t="n">
        <v>63</v>
      </c>
      <c r="H6675" s="178" t="n">
        <v>16689.3643540557</v>
      </c>
      <c r="I6675" s="179" t="n">
        <v>3061829.5497211</v>
      </c>
      <c r="J6675" s="180" t="str">
        <f>IF(I6675&gt;0,H6675/I6675,0)</f>
      </c>
      <c r="K6675" s="181" t="str">
        <f>1-EXP(-J6675)</f>
      </c>
      <c r="L6675" s="182" t="str">
        <f>IF(G6675=30,1,M6674)</f>
      </c>
      <c r="M6675" s="183" t="str">
        <f>L6675*(1-K6675)</f>
      </c>
    </row>
    <row r="6676">
      <c r="A6676" t="s">
        <v>167</v>
      </c>
      <c r="B6676" t="s">
        <v>264</v>
      </c>
      <c r="C6676" s="35" t="s">
        <v>266</v>
      </c>
      <c r="D6676" t="s">
        <v>530</v>
      </c>
      <c r="E6676" t="s">
        <v>548</v>
      </c>
      <c r="F6676" s="176" t="n">
        <v>2035</v>
      </c>
      <c r="G6676" s="177" t="n">
        <v>64</v>
      </c>
      <c r="H6676" s="178" t="n">
        <v>17742.7535170925</v>
      </c>
      <c r="I6676" s="179" t="n">
        <v>2964063.60538025</v>
      </c>
      <c r="J6676" s="180" t="str">
        <f>IF(I6676&gt;0,H6676/I6676,0)</f>
      </c>
      <c r="K6676" s="181" t="str">
        <f>1-EXP(-J6676)</f>
      </c>
      <c r="L6676" s="182" t="str">
        <f>IF(G6676=30,1,M6675)</f>
      </c>
      <c r="M6676" s="183" t="str">
        <f>L6676*(1-K6676)</f>
      </c>
    </row>
    <row r="6677">
      <c r="A6677" t="s">
        <v>167</v>
      </c>
      <c r="B6677" t="s">
        <v>264</v>
      </c>
      <c r="C6677" s="35" t="s">
        <v>266</v>
      </c>
      <c r="D6677" t="s">
        <v>530</v>
      </c>
      <c r="E6677" t="s">
        <v>548</v>
      </c>
      <c r="F6677" s="176" t="n">
        <v>2035</v>
      </c>
      <c r="G6677" s="177" t="n">
        <v>65</v>
      </c>
      <c r="H6677" s="178" t="n">
        <v>18719.3474385551</v>
      </c>
      <c r="I6677" s="179" t="n">
        <v>2863438.99267748</v>
      </c>
      <c r="J6677" s="180" t="str">
        <f>IF(I6677&gt;0,H6677/I6677,0)</f>
      </c>
      <c r="K6677" s="181" t="str">
        <f>1-EXP(-J6677)</f>
      </c>
      <c r="L6677" s="182" t="str">
        <f>IF(G6677=30,1,M6676)</f>
      </c>
      <c r="M6677" s="183" t="str">
        <f>L6677*(1-K6677)</f>
      </c>
    </row>
    <row r="6678">
      <c r="A6678" t="s">
        <v>167</v>
      </c>
      <c r="B6678" t="s">
        <v>264</v>
      </c>
      <c r="C6678" s="35" t="s">
        <v>266</v>
      </c>
      <c r="D6678" t="s">
        <v>530</v>
      </c>
      <c r="E6678" t="s">
        <v>548</v>
      </c>
      <c r="F6678" s="176" t="n">
        <v>2035</v>
      </c>
      <c r="G6678" s="177" t="n">
        <v>66</v>
      </c>
      <c r="H6678" s="178" t="n">
        <v>19125.1248279412</v>
      </c>
      <c r="I6678" s="179" t="n">
        <v>2747379.42555021</v>
      </c>
      <c r="J6678" s="180" t="str">
        <f>IF(I6678&gt;0,H6678/I6678,0)</f>
      </c>
      <c r="K6678" s="181" t="str">
        <f>1-EXP(-J6678)</f>
      </c>
      <c r="L6678" s="182" t="str">
        <f>IF(G6678=30,1,M6677)</f>
      </c>
      <c r="M6678" s="183" t="str">
        <f>L6678*(1-K6678)</f>
      </c>
    </row>
    <row r="6679">
      <c r="A6679" t="s">
        <v>167</v>
      </c>
      <c r="B6679" t="s">
        <v>264</v>
      </c>
      <c r="C6679" s="35" t="s">
        <v>266</v>
      </c>
      <c r="D6679" t="s">
        <v>530</v>
      </c>
      <c r="E6679" t="s">
        <v>548</v>
      </c>
      <c r="F6679" s="176" t="n">
        <v>2035</v>
      </c>
      <c r="G6679" s="177" t="n">
        <v>67</v>
      </c>
      <c r="H6679" s="178" t="n">
        <v>20179.6379867446</v>
      </c>
      <c r="I6679" s="179" t="n">
        <v>2622682.58969712</v>
      </c>
      <c r="J6679" s="180" t="str">
        <f>IF(I6679&gt;0,H6679/I6679,0)</f>
      </c>
      <c r="K6679" s="181" t="str">
        <f>1-EXP(-J6679)</f>
      </c>
      <c r="L6679" s="182" t="str">
        <f>IF(G6679=30,1,M6678)</f>
      </c>
      <c r="M6679" s="183" t="str">
        <f>L6679*(1-K6679)</f>
      </c>
    </row>
    <row r="6680">
      <c r="A6680" t="s">
        <v>167</v>
      </c>
      <c r="B6680" t="s">
        <v>264</v>
      </c>
      <c r="C6680" s="35" t="s">
        <v>266</v>
      </c>
      <c r="D6680" t="s">
        <v>530</v>
      </c>
      <c r="E6680" t="s">
        <v>548</v>
      </c>
      <c r="F6680" s="176" t="n">
        <v>2035</v>
      </c>
      <c r="G6680" s="177" t="n">
        <v>68</v>
      </c>
      <c r="H6680" s="178" t="n">
        <v>21117.6571642859</v>
      </c>
      <c r="I6680" s="179" t="n">
        <v>2499350.89716669</v>
      </c>
      <c r="J6680" s="180" t="str">
        <f>IF(I6680&gt;0,H6680/I6680,0)</f>
      </c>
      <c r="K6680" s="181" t="str">
        <f>1-EXP(-J6680)</f>
      </c>
      <c r="L6680" s="182" t="str">
        <f>IF(G6680=30,1,M6679)</f>
      </c>
      <c r="M6680" s="183" t="str">
        <f>L6680*(1-K6680)</f>
      </c>
    </row>
    <row r="6681">
      <c r="A6681" t="s">
        <v>167</v>
      </c>
      <c r="B6681" t="s">
        <v>264</v>
      </c>
      <c r="C6681" s="35" t="s">
        <v>266</v>
      </c>
      <c r="D6681" t="s">
        <v>530</v>
      </c>
      <c r="E6681" t="s">
        <v>548</v>
      </c>
      <c r="F6681" s="176" t="n">
        <v>2035</v>
      </c>
      <c r="G6681" s="177" t="n">
        <v>69</v>
      </c>
      <c r="H6681" s="178" t="n">
        <v>21248.6439480084</v>
      </c>
      <c r="I6681" s="179" t="n">
        <v>2364397.81657629</v>
      </c>
      <c r="J6681" s="180" t="str">
        <f>IF(I6681&gt;0,H6681/I6681,0)</f>
      </c>
      <c r="K6681" s="181" t="str">
        <f>1-EXP(-J6681)</f>
      </c>
      <c r="L6681" s="182" t="str">
        <f>IF(G6681=30,1,M6680)</f>
      </c>
      <c r="M6681" s="183" t="str">
        <f>L6681*(1-K6681)</f>
      </c>
    </row>
    <row r="6682">
      <c r="A6682" t="s">
        <v>167</v>
      </c>
      <c r="B6682" t="s">
        <v>264</v>
      </c>
      <c r="C6682" s="35" t="s">
        <v>266</v>
      </c>
      <c r="D6682" t="s">
        <v>530</v>
      </c>
      <c r="E6682" t="s">
        <v>548</v>
      </c>
      <c r="F6682" s="176" t="n">
        <v>2036</v>
      </c>
      <c r="G6682" s="177" t="n">
        <v>30</v>
      </c>
      <c r="H6682" s="178" t="n">
        <v>658.857050289657</v>
      </c>
      <c r="I6682" s="179" t="n">
        <v>4572172.03668823</v>
      </c>
      <c r="J6682" s="180" t="str">
        <f>IF(I6682&gt;0,H6682/I6682,0)</f>
      </c>
      <c r="K6682" s="181" t="str">
        <f>1-EXP(-J6682)</f>
      </c>
      <c r="L6682" s="182" t="str">
        <f>IF(G6682=30,1,M6681)</f>
      </c>
      <c r="M6682" s="183" t="str">
        <f>L6682*(1-K6682)</f>
      </c>
    </row>
    <row r="6683">
      <c r="A6683" t="s">
        <v>167</v>
      </c>
      <c r="B6683" t="s">
        <v>264</v>
      </c>
      <c r="C6683" s="35" t="s">
        <v>266</v>
      </c>
      <c r="D6683" t="s">
        <v>530</v>
      </c>
      <c r="E6683" t="s">
        <v>548</v>
      </c>
      <c r="F6683" s="176" t="n">
        <v>2036</v>
      </c>
      <c r="G6683" s="177" t="n">
        <v>31</v>
      </c>
      <c r="H6683" s="178" t="n">
        <v>924.132405853818</v>
      </c>
      <c r="I6683" s="179" t="n">
        <v>4478631.88341837</v>
      </c>
      <c r="J6683" s="180" t="str">
        <f>IF(I6683&gt;0,H6683/I6683,0)</f>
      </c>
      <c r="K6683" s="181" t="str">
        <f>1-EXP(-J6683)</f>
      </c>
      <c r="L6683" s="182" t="str">
        <f>IF(G6683=30,1,M6682)</f>
      </c>
      <c r="M6683" s="183" t="str">
        <f>L6683*(1-K6683)</f>
      </c>
    </row>
    <row r="6684">
      <c r="A6684" t="s">
        <v>167</v>
      </c>
      <c r="B6684" t="s">
        <v>264</v>
      </c>
      <c r="C6684" s="35" t="s">
        <v>266</v>
      </c>
      <c r="D6684" t="s">
        <v>530</v>
      </c>
      <c r="E6684" t="s">
        <v>548</v>
      </c>
      <c r="F6684" s="176" t="n">
        <v>2036</v>
      </c>
      <c r="G6684" s="177" t="n">
        <v>32</v>
      </c>
      <c r="H6684" s="178" t="n">
        <v>956.647340026666</v>
      </c>
      <c r="I6684" s="179" t="n">
        <v>4381916.41668101</v>
      </c>
      <c r="J6684" s="180" t="str">
        <f>IF(I6684&gt;0,H6684/I6684,0)</f>
      </c>
      <c r="K6684" s="181" t="str">
        <f>1-EXP(-J6684)</f>
      </c>
      <c r="L6684" s="182" t="str">
        <f>IF(G6684=30,1,M6683)</f>
      </c>
      <c r="M6684" s="183" t="str">
        <f>L6684*(1-K6684)</f>
      </c>
    </row>
    <row r="6685">
      <c r="A6685" t="s">
        <v>167</v>
      </c>
      <c r="B6685" t="s">
        <v>264</v>
      </c>
      <c r="C6685" s="35" t="s">
        <v>266</v>
      </c>
      <c r="D6685" t="s">
        <v>530</v>
      </c>
      <c r="E6685" t="s">
        <v>548</v>
      </c>
      <c r="F6685" s="176" t="n">
        <v>2036</v>
      </c>
      <c r="G6685" s="177" t="n">
        <v>33</v>
      </c>
      <c r="H6685" s="178" t="n">
        <v>1035.86563202002</v>
      </c>
      <c r="I6685" s="179" t="n">
        <v>4339674.62568077</v>
      </c>
      <c r="J6685" s="180" t="str">
        <f>IF(I6685&gt;0,H6685/I6685,0)</f>
      </c>
      <c r="K6685" s="181" t="str">
        <f>1-EXP(-J6685)</f>
      </c>
      <c r="L6685" s="182" t="str">
        <f>IF(G6685=30,1,M6684)</f>
      </c>
      <c r="M6685" s="183" t="str">
        <f>L6685*(1-K6685)</f>
      </c>
    </row>
    <row r="6686">
      <c r="A6686" t="s">
        <v>167</v>
      </c>
      <c r="B6686" t="s">
        <v>264</v>
      </c>
      <c r="C6686" s="35" t="s">
        <v>266</v>
      </c>
      <c r="D6686" t="s">
        <v>530</v>
      </c>
      <c r="E6686" t="s">
        <v>548</v>
      </c>
      <c r="F6686" s="176" t="n">
        <v>2036</v>
      </c>
      <c r="G6686" s="177" t="n">
        <v>34</v>
      </c>
      <c r="H6686" s="178" t="n">
        <v>1124.01181150874</v>
      </c>
      <c r="I6686" s="179" t="n">
        <v>4320261.56880293</v>
      </c>
      <c r="J6686" s="180" t="str">
        <f>IF(I6686&gt;0,H6686/I6686,0)</f>
      </c>
      <c r="K6686" s="181" t="str">
        <f>1-EXP(-J6686)</f>
      </c>
      <c r="L6686" s="182" t="str">
        <f>IF(G6686=30,1,M6685)</f>
      </c>
      <c r="M6686" s="183" t="str">
        <f>L6686*(1-K6686)</f>
      </c>
    </row>
    <row r="6687">
      <c r="A6687" t="s">
        <v>167</v>
      </c>
      <c r="B6687" t="s">
        <v>264</v>
      </c>
      <c r="C6687" s="35" t="s">
        <v>266</v>
      </c>
      <c r="D6687" t="s">
        <v>530</v>
      </c>
      <c r="E6687" t="s">
        <v>548</v>
      </c>
      <c r="F6687" s="176" t="n">
        <v>2036</v>
      </c>
      <c r="G6687" s="177" t="n">
        <v>35</v>
      </c>
      <c r="H6687" s="178" t="n">
        <v>1231.94483020372</v>
      </c>
      <c r="I6687" s="179" t="n">
        <v>4300882.40034881</v>
      </c>
      <c r="J6687" s="180" t="str">
        <f>IF(I6687&gt;0,H6687/I6687,0)</f>
      </c>
      <c r="K6687" s="181" t="str">
        <f>1-EXP(-J6687)</f>
      </c>
      <c r="L6687" s="182" t="str">
        <f>IF(G6687=30,1,M6686)</f>
      </c>
      <c r="M6687" s="183" t="str">
        <f>L6687*(1-K6687)</f>
      </c>
    </row>
    <row r="6688">
      <c r="A6688" t="s">
        <v>167</v>
      </c>
      <c r="B6688" t="s">
        <v>264</v>
      </c>
      <c r="C6688" s="35" t="s">
        <v>266</v>
      </c>
      <c r="D6688" t="s">
        <v>530</v>
      </c>
      <c r="E6688" t="s">
        <v>548</v>
      </c>
      <c r="F6688" s="176" t="n">
        <v>2036</v>
      </c>
      <c r="G6688" s="177" t="n">
        <v>36</v>
      </c>
      <c r="H6688" s="178" t="n">
        <v>1620.76572147939</v>
      </c>
      <c r="I6688" s="179" t="n">
        <v>4301044.35973338</v>
      </c>
      <c r="J6688" s="180" t="str">
        <f>IF(I6688&gt;0,H6688/I6688,0)</f>
      </c>
      <c r="K6688" s="181" t="str">
        <f>1-EXP(-J6688)</f>
      </c>
      <c r="L6688" s="182" t="str">
        <f>IF(G6688=30,1,M6687)</f>
      </c>
      <c r="M6688" s="183" t="str">
        <f>L6688*(1-K6688)</f>
      </c>
    </row>
    <row r="6689">
      <c r="A6689" t="s">
        <v>167</v>
      </c>
      <c r="B6689" t="s">
        <v>264</v>
      </c>
      <c r="C6689" s="35" t="s">
        <v>266</v>
      </c>
      <c r="D6689" t="s">
        <v>530</v>
      </c>
      <c r="E6689" t="s">
        <v>548</v>
      </c>
      <c r="F6689" s="176" t="n">
        <v>2036</v>
      </c>
      <c r="G6689" s="177" t="n">
        <v>37</v>
      </c>
      <c r="H6689" s="178" t="n">
        <v>1809.03109136717</v>
      </c>
      <c r="I6689" s="179" t="n">
        <v>4339838.6656179</v>
      </c>
      <c r="J6689" s="180" t="str">
        <f>IF(I6689&gt;0,H6689/I6689,0)</f>
      </c>
      <c r="K6689" s="181" t="str">
        <f>1-EXP(-J6689)</f>
      </c>
      <c r="L6689" s="182" t="str">
        <f>IF(G6689=30,1,M6688)</f>
      </c>
      <c r="M6689" s="183" t="str">
        <f>L6689*(1-K6689)</f>
      </c>
    </row>
    <row r="6690">
      <c r="A6690" t="s">
        <v>167</v>
      </c>
      <c r="B6690" t="s">
        <v>264</v>
      </c>
      <c r="C6690" s="35" t="s">
        <v>266</v>
      </c>
      <c r="D6690" t="s">
        <v>530</v>
      </c>
      <c r="E6690" t="s">
        <v>548</v>
      </c>
      <c r="F6690" s="176" t="n">
        <v>2036</v>
      </c>
      <c r="G6690" s="177" t="n">
        <v>38</v>
      </c>
      <c r="H6690" s="178" t="n">
        <v>2006.67308155609</v>
      </c>
      <c r="I6690" s="179" t="n">
        <v>4380998.74665048</v>
      </c>
      <c r="J6690" s="180" t="str">
        <f>IF(I6690&gt;0,H6690/I6690,0)</f>
      </c>
      <c r="K6690" s="181" t="str">
        <f>1-EXP(-J6690)</f>
      </c>
      <c r="L6690" s="182" t="str">
        <f>IF(G6690=30,1,M6689)</f>
      </c>
      <c r="M6690" s="183" t="str">
        <f>L6690*(1-K6690)</f>
      </c>
    </row>
    <row r="6691">
      <c r="A6691" t="s">
        <v>167</v>
      </c>
      <c r="B6691" t="s">
        <v>264</v>
      </c>
      <c r="C6691" s="35" t="s">
        <v>266</v>
      </c>
      <c r="D6691" t="s">
        <v>530</v>
      </c>
      <c r="E6691" t="s">
        <v>548</v>
      </c>
      <c r="F6691" s="176" t="n">
        <v>2036</v>
      </c>
      <c r="G6691" s="177" t="n">
        <v>39</v>
      </c>
      <c r="H6691" s="178" t="n">
        <v>2126.84502801567</v>
      </c>
      <c r="I6691" s="179" t="n">
        <v>4375887.59231939</v>
      </c>
      <c r="J6691" s="180" t="str">
        <f>IF(I6691&gt;0,H6691/I6691,0)</f>
      </c>
      <c r="K6691" s="181" t="str">
        <f>1-EXP(-J6691)</f>
      </c>
      <c r="L6691" s="182" t="str">
        <f>IF(G6691=30,1,M6690)</f>
      </c>
      <c r="M6691" s="183" t="str">
        <f>L6691*(1-K6691)</f>
      </c>
    </row>
    <row r="6692">
      <c r="A6692" t="s">
        <v>167</v>
      </c>
      <c r="B6692" t="s">
        <v>264</v>
      </c>
      <c r="C6692" s="35" t="s">
        <v>266</v>
      </c>
      <c r="D6692" t="s">
        <v>530</v>
      </c>
      <c r="E6692" t="s">
        <v>548</v>
      </c>
      <c r="F6692" s="176" t="n">
        <v>2036</v>
      </c>
      <c r="G6692" s="177" t="n">
        <v>40</v>
      </c>
      <c r="H6692" s="178" t="n">
        <v>2265.10989955353</v>
      </c>
      <c r="I6692" s="179" t="n">
        <v>4311977.56906734</v>
      </c>
      <c r="J6692" s="180" t="str">
        <f>IF(I6692&gt;0,H6692/I6692,0)</f>
      </c>
      <c r="K6692" s="181" t="str">
        <f>1-EXP(-J6692)</f>
      </c>
      <c r="L6692" s="182" t="str">
        <f>IF(G6692=30,1,M6691)</f>
      </c>
      <c r="M6692" s="183" t="str">
        <f>L6692*(1-K6692)</f>
      </c>
    </row>
    <row r="6693">
      <c r="A6693" t="s">
        <v>167</v>
      </c>
      <c r="B6693" t="s">
        <v>264</v>
      </c>
      <c r="C6693" s="35" t="s">
        <v>266</v>
      </c>
      <c r="D6693" t="s">
        <v>530</v>
      </c>
      <c r="E6693" t="s">
        <v>548</v>
      </c>
      <c r="F6693" s="176" t="n">
        <v>2036</v>
      </c>
      <c r="G6693" s="177" t="n">
        <v>41</v>
      </c>
      <c r="H6693" s="178" t="n">
        <v>2882.93586695944</v>
      </c>
      <c r="I6693" s="179" t="n">
        <v>4245859.10505407</v>
      </c>
      <c r="J6693" s="180" t="str">
        <f>IF(I6693&gt;0,H6693/I6693,0)</f>
      </c>
      <c r="K6693" s="181" t="str">
        <f>1-EXP(-J6693)</f>
      </c>
      <c r="L6693" s="182" t="str">
        <f>IF(G6693=30,1,M6692)</f>
      </c>
      <c r="M6693" s="183" t="str">
        <f>L6693*(1-K6693)</f>
      </c>
    </row>
    <row r="6694">
      <c r="A6694" t="s">
        <v>167</v>
      </c>
      <c r="B6694" t="s">
        <v>264</v>
      </c>
      <c r="C6694" s="35" t="s">
        <v>266</v>
      </c>
      <c r="D6694" t="s">
        <v>530</v>
      </c>
      <c r="E6694" t="s">
        <v>548</v>
      </c>
      <c r="F6694" s="176" t="n">
        <v>2036</v>
      </c>
      <c r="G6694" s="177" t="n">
        <v>42</v>
      </c>
      <c r="H6694" s="178" t="n">
        <v>3133.19390031826</v>
      </c>
      <c r="I6694" s="179" t="n">
        <v>4189110.25644792</v>
      </c>
      <c r="J6694" s="180" t="str">
        <f>IF(I6694&gt;0,H6694/I6694,0)</f>
      </c>
      <c r="K6694" s="181" t="str">
        <f>1-EXP(-J6694)</f>
      </c>
      <c r="L6694" s="182" t="str">
        <f>IF(G6694=30,1,M6693)</f>
      </c>
      <c r="M6694" s="183" t="str">
        <f>L6694*(1-K6694)</f>
      </c>
    </row>
    <row r="6695">
      <c r="A6695" t="s">
        <v>167</v>
      </c>
      <c r="B6695" t="s">
        <v>264</v>
      </c>
      <c r="C6695" s="35" t="s">
        <v>266</v>
      </c>
      <c r="D6695" t="s">
        <v>530</v>
      </c>
      <c r="E6695" t="s">
        <v>548</v>
      </c>
      <c r="F6695" s="176" t="n">
        <v>2036</v>
      </c>
      <c r="G6695" s="177" t="n">
        <v>43</v>
      </c>
      <c r="H6695" s="178" t="n">
        <v>3446.28025300867</v>
      </c>
      <c r="I6695" s="179" t="n">
        <v>4134517.01912654</v>
      </c>
      <c r="J6695" s="180" t="str">
        <f>IF(I6695&gt;0,H6695/I6695,0)</f>
      </c>
      <c r="K6695" s="181" t="str">
        <f>1-EXP(-J6695)</f>
      </c>
      <c r="L6695" s="182" t="str">
        <f>IF(G6695=30,1,M6694)</f>
      </c>
      <c r="M6695" s="183" t="str">
        <f>L6695*(1-K6695)</f>
      </c>
    </row>
    <row r="6696">
      <c r="A6696" t="s">
        <v>167</v>
      </c>
      <c r="B6696" t="s">
        <v>264</v>
      </c>
      <c r="C6696" s="35" t="s">
        <v>266</v>
      </c>
      <c r="D6696" t="s">
        <v>530</v>
      </c>
      <c r="E6696" t="s">
        <v>548</v>
      </c>
      <c r="F6696" s="176" t="n">
        <v>2036</v>
      </c>
      <c r="G6696" s="177" t="n">
        <v>44</v>
      </c>
      <c r="H6696" s="178" t="n">
        <v>3607.72846561919</v>
      </c>
      <c r="I6696" s="179" t="n">
        <v>4114096.42007763</v>
      </c>
      <c r="J6696" s="180" t="str">
        <f>IF(I6696&gt;0,H6696/I6696,0)</f>
      </c>
      <c r="K6696" s="181" t="str">
        <f>1-EXP(-J6696)</f>
      </c>
      <c r="L6696" s="182" t="str">
        <f>IF(G6696=30,1,M6695)</f>
      </c>
      <c r="M6696" s="183" t="str">
        <f>L6696*(1-K6696)</f>
      </c>
    </row>
    <row r="6697">
      <c r="A6697" t="s">
        <v>167</v>
      </c>
      <c r="B6697" t="s">
        <v>264</v>
      </c>
      <c r="C6697" s="35" t="s">
        <v>266</v>
      </c>
      <c r="D6697" t="s">
        <v>530</v>
      </c>
      <c r="E6697" t="s">
        <v>548</v>
      </c>
      <c r="F6697" s="176" t="n">
        <v>2036</v>
      </c>
      <c r="G6697" s="177" t="n">
        <v>45</v>
      </c>
      <c r="H6697" s="178" t="n">
        <v>3889.53013093299</v>
      </c>
      <c r="I6697" s="179" t="n">
        <v>4087653.76694703</v>
      </c>
      <c r="J6697" s="180" t="str">
        <f>IF(I6697&gt;0,H6697/I6697,0)</f>
      </c>
      <c r="K6697" s="181" t="str">
        <f>1-EXP(-J6697)</f>
      </c>
      <c r="L6697" s="182" t="str">
        <f>IF(G6697=30,1,M6696)</f>
      </c>
      <c r="M6697" s="183" t="str">
        <f>L6697*(1-K6697)</f>
      </c>
    </row>
    <row r="6698">
      <c r="A6698" t="s">
        <v>167</v>
      </c>
      <c r="B6698" t="s">
        <v>264</v>
      </c>
      <c r="C6698" s="35" t="s">
        <v>266</v>
      </c>
      <c r="D6698" t="s">
        <v>530</v>
      </c>
      <c r="E6698" t="s">
        <v>548</v>
      </c>
      <c r="F6698" s="176" t="n">
        <v>2036</v>
      </c>
      <c r="G6698" s="177" t="n">
        <v>46</v>
      </c>
      <c r="H6698" s="178" t="n">
        <v>4841.68491342835</v>
      </c>
      <c r="I6698" s="179" t="n">
        <v>4064217.40534664</v>
      </c>
      <c r="J6698" s="180" t="str">
        <f>IF(I6698&gt;0,H6698/I6698,0)</f>
      </c>
      <c r="K6698" s="181" t="str">
        <f>1-EXP(-J6698)</f>
      </c>
      <c r="L6698" s="182" t="str">
        <f>IF(G6698=30,1,M6697)</f>
      </c>
      <c r="M6698" s="183" t="str">
        <f>L6698*(1-K6698)</f>
      </c>
    </row>
    <row r="6699">
      <c r="A6699" t="s">
        <v>167</v>
      </c>
      <c r="B6699" t="s">
        <v>264</v>
      </c>
      <c r="C6699" s="35" t="s">
        <v>266</v>
      </c>
      <c r="D6699" t="s">
        <v>530</v>
      </c>
      <c r="E6699" t="s">
        <v>548</v>
      </c>
      <c r="F6699" s="176" t="n">
        <v>2036</v>
      </c>
      <c r="G6699" s="177" t="n">
        <v>47</v>
      </c>
      <c r="H6699" s="178" t="n">
        <v>5338.42053069642</v>
      </c>
      <c r="I6699" s="179" t="n">
        <v>4063071.55304352</v>
      </c>
      <c r="J6699" s="180" t="str">
        <f>IF(I6699&gt;0,H6699/I6699,0)</f>
      </c>
      <c r="K6699" s="181" t="str">
        <f>1-EXP(-J6699)</f>
      </c>
      <c r="L6699" s="182" t="str">
        <f>IF(G6699=30,1,M6698)</f>
      </c>
      <c r="M6699" s="183" t="str">
        <f>L6699*(1-K6699)</f>
      </c>
    </row>
    <row r="6700">
      <c r="A6700" t="s">
        <v>167</v>
      </c>
      <c r="B6700" t="s">
        <v>264</v>
      </c>
      <c r="C6700" s="35" t="s">
        <v>266</v>
      </c>
      <c r="D6700" t="s">
        <v>530</v>
      </c>
      <c r="E6700" t="s">
        <v>548</v>
      </c>
      <c r="F6700" s="176" t="n">
        <v>2036</v>
      </c>
      <c r="G6700" s="177" t="n">
        <v>48</v>
      </c>
      <c r="H6700" s="178" t="n">
        <v>5937.90470127906</v>
      </c>
      <c r="I6700" s="179" t="n">
        <v>4015804.42949552</v>
      </c>
      <c r="J6700" s="180" t="str">
        <f>IF(I6700&gt;0,H6700/I6700,0)</f>
      </c>
      <c r="K6700" s="181" t="str">
        <f>1-EXP(-J6700)</f>
      </c>
      <c r="L6700" s="182" t="str">
        <f>IF(G6700=30,1,M6699)</f>
      </c>
      <c r="M6700" s="183" t="str">
        <f>L6700*(1-K6700)</f>
      </c>
    </row>
    <row r="6701">
      <c r="A6701" t="s">
        <v>167</v>
      </c>
      <c r="B6701" t="s">
        <v>264</v>
      </c>
      <c r="C6701" s="35" t="s">
        <v>266</v>
      </c>
      <c r="D6701" t="s">
        <v>530</v>
      </c>
      <c r="E6701" t="s">
        <v>548</v>
      </c>
      <c r="F6701" s="176" t="n">
        <v>2036</v>
      </c>
      <c r="G6701" s="177" t="n">
        <v>49</v>
      </c>
      <c r="H6701" s="178" t="n">
        <v>6398.34393959251</v>
      </c>
      <c r="I6701" s="179" t="n">
        <v>3959351.44581881</v>
      </c>
      <c r="J6701" s="180" t="str">
        <f>IF(I6701&gt;0,H6701/I6701,0)</f>
      </c>
      <c r="K6701" s="181" t="str">
        <f>1-EXP(-J6701)</f>
      </c>
      <c r="L6701" s="182" t="str">
        <f>IF(G6701=30,1,M6700)</f>
      </c>
      <c r="M6701" s="183" t="str">
        <f>L6701*(1-K6701)</f>
      </c>
    </row>
    <row r="6702">
      <c r="A6702" t="s">
        <v>167</v>
      </c>
      <c r="B6702" t="s">
        <v>264</v>
      </c>
      <c r="C6702" s="35" t="s">
        <v>266</v>
      </c>
      <c r="D6702" t="s">
        <v>530</v>
      </c>
      <c r="E6702" t="s">
        <v>548</v>
      </c>
      <c r="F6702" s="176" t="n">
        <v>2036</v>
      </c>
      <c r="G6702" s="177" t="n">
        <v>50</v>
      </c>
      <c r="H6702" s="178" t="n">
        <v>7025.33251942257</v>
      </c>
      <c r="I6702" s="179" t="n">
        <v>3962742.96574837</v>
      </c>
      <c r="J6702" s="180" t="str">
        <f>IF(I6702&gt;0,H6702/I6702,0)</f>
      </c>
      <c r="K6702" s="181" t="str">
        <f>1-EXP(-J6702)</f>
      </c>
      <c r="L6702" s="182" t="str">
        <f>IF(G6702=30,1,M6701)</f>
      </c>
      <c r="M6702" s="183" t="str">
        <f>L6702*(1-K6702)</f>
      </c>
    </row>
    <row r="6703">
      <c r="A6703" t="s">
        <v>167</v>
      </c>
      <c r="B6703" t="s">
        <v>264</v>
      </c>
      <c r="C6703" s="35" t="s">
        <v>266</v>
      </c>
      <c r="D6703" t="s">
        <v>530</v>
      </c>
      <c r="E6703" t="s">
        <v>548</v>
      </c>
      <c r="F6703" s="176" t="n">
        <v>2036</v>
      </c>
      <c r="G6703" s="177" t="n">
        <v>51</v>
      </c>
      <c r="H6703" s="178" t="n">
        <v>8267.80868871393</v>
      </c>
      <c r="I6703" s="179" t="n">
        <v>4020620.22442516</v>
      </c>
      <c r="J6703" s="180" t="str">
        <f>IF(I6703&gt;0,H6703/I6703,0)</f>
      </c>
      <c r="K6703" s="181" t="str">
        <f>1-EXP(-J6703)</f>
      </c>
      <c r="L6703" s="182" t="str">
        <f>IF(G6703=30,1,M6702)</f>
      </c>
      <c r="M6703" s="183" t="str">
        <f>L6703*(1-K6703)</f>
      </c>
    </row>
    <row r="6704">
      <c r="A6704" t="s">
        <v>167</v>
      </c>
      <c r="B6704" t="s">
        <v>264</v>
      </c>
      <c r="C6704" s="35" t="s">
        <v>266</v>
      </c>
      <c r="D6704" t="s">
        <v>530</v>
      </c>
      <c r="E6704" t="s">
        <v>548</v>
      </c>
      <c r="F6704" s="176" t="n">
        <v>2036</v>
      </c>
      <c r="G6704" s="177" t="n">
        <v>52</v>
      </c>
      <c r="H6704" s="178" t="n">
        <v>9092.12071766753</v>
      </c>
      <c r="I6704" s="179" t="n">
        <v>4036692.14205703</v>
      </c>
      <c r="J6704" s="180" t="str">
        <f>IF(I6704&gt;0,H6704/I6704,0)</f>
      </c>
      <c r="K6704" s="181" t="str">
        <f>1-EXP(-J6704)</f>
      </c>
      <c r="L6704" s="182" t="str">
        <f>IF(G6704=30,1,M6703)</f>
      </c>
      <c r="M6704" s="183" t="str">
        <f>L6704*(1-K6704)</f>
      </c>
    </row>
    <row r="6705">
      <c r="A6705" t="s">
        <v>167</v>
      </c>
      <c r="B6705" t="s">
        <v>264</v>
      </c>
      <c r="C6705" s="35" t="s">
        <v>266</v>
      </c>
      <c r="D6705" t="s">
        <v>530</v>
      </c>
      <c r="E6705" t="s">
        <v>548</v>
      </c>
      <c r="F6705" s="176" t="n">
        <v>2036</v>
      </c>
      <c r="G6705" s="177" t="n">
        <v>53</v>
      </c>
      <c r="H6705" s="178" t="n">
        <v>9716.93773971808</v>
      </c>
      <c r="I6705" s="179" t="n">
        <v>3995260.64392018</v>
      </c>
      <c r="J6705" s="180" t="str">
        <f>IF(I6705&gt;0,H6705/I6705,0)</f>
      </c>
      <c r="K6705" s="181" t="str">
        <f>1-EXP(-J6705)</f>
      </c>
      <c r="L6705" s="182" t="str">
        <f>IF(G6705=30,1,M6704)</f>
      </c>
      <c r="M6705" s="183" t="str">
        <f>L6705*(1-K6705)</f>
      </c>
    </row>
    <row r="6706">
      <c r="A6706" t="s">
        <v>167</v>
      </c>
      <c r="B6706" t="s">
        <v>264</v>
      </c>
      <c r="C6706" s="35" t="s">
        <v>266</v>
      </c>
      <c r="D6706" t="s">
        <v>530</v>
      </c>
      <c r="E6706" t="s">
        <v>548</v>
      </c>
      <c r="F6706" s="176" t="n">
        <v>2036</v>
      </c>
      <c r="G6706" s="177" t="n">
        <v>54</v>
      </c>
      <c r="H6706" s="178" t="n">
        <v>10405.7818093866</v>
      </c>
      <c r="I6706" s="179" t="n">
        <v>3929352.38909985</v>
      </c>
      <c r="J6706" s="180" t="str">
        <f>IF(I6706&gt;0,H6706/I6706,0)</f>
      </c>
      <c r="K6706" s="181" t="str">
        <f>1-EXP(-J6706)</f>
      </c>
      <c r="L6706" s="182" t="str">
        <f>IF(G6706=30,1,M6705)</f>
      </c>
      <c r="M6706" s="183" t="str">
        <f>L6706*(1-K6706)</f>
      </c>
    </row>
    <row r="6707">
      <c r="A6707" t="s">
        <v>167</v>
      </c>
      <c r="B6707" t="s">
        <v>264</v>
      </c>
      <c r="C6707" s="35" t="s">
        <v>266</v>
      </c>
      <c r="D6707" t="s">
        <v>530</v>
      </c>
      <c r="E6707" t="s">
        <v>548</v>
      </c>
      <c r="F6707" s="176" t="n">
        <v>2036</v>
      </c>
      <c r="G6707" s="177" t="n">
        <v>55</v>
      </c>
      <c r="H6707" s="178" t="n">
        <v>11090.2069930719</v>
      </c>
      <c r="I6707" s="179" t="n">
        <v>3856166.26998481</v>
      </c>
      <c r="J6707" s="180" t="str">
        <f>IF(I6707&gt;0,H6707/I6707,0)</f>
      </c>
      <c r="K6707" s="181" t="str">
        <f>1-EXP(-J6707)</f>
      </c>
      <c r="L6707" s="182" t="str">
        <f>IF(G6707=30,1,M6706)</f>
      </c>
      <c r="M6707" s="183" t="str">
        <f>L6707*(1-K6707)</f>
      </c>
    </row>
    <row r="6708">
      <c r="A6708" t="s">
        <v>167</v>
      </c>
      <c r="B6708" t="s">
        <v>264</v>
      </c>
      <c r="C6708" s="35" t="s">
        <v>266</v>
      </c>
      <c r="D6708" t="s">
        <v>530</v>
      </c>
      <c r="E6708" t="s">
        <v>548</v>
      </c>
      <c r="F6708" s="176" t="n">
        <v>2036</v>
      </c>
      <c r="G6708" s="177" t="n">
        <v>56</v>
      </c>
      <c r="H6708" s="178" t="n">
        <v>11828.6692276576</v>
      </c>
      <c r="I6708" s="179" t="n">
        <v>3787468.17912878</v>
      </c>
      <c r="J6708" s="180" t="str">
        <f>IF(I6708&gt;0,H6708/I6708,0)</f>
      </c>
      <c r="K6708" s="181" t="str">
        <f>1-EXP(-J6708)</f>
      </c>
      <c r="L6708" s="182" t="str">
        <f>IF(G6708=30,1,M6707)</f>
      </c>
      <c r="M6708" s="183" t="str">
        <f>L6708*(1-K6708)</f>
      </c>
    </row>
    <row r="6709">
      <c r="A6709" t="s">
        <v>167</v>
      </c>
      <c r="B6709" t="s">
        <v>264</v>
      </c>
      <c r="C6709" s="35" t="s">
        <v>266</v>
      </c>
      <c r="D6709" t="s">
        <v>530</v>
      </c>
      <c r="E6709" t="s">
        <v>548</v>
      </c>
      <c r="F6709" s="176" t="n">
        <v>2036</v>
      </c>
      <c r="G6709" s="177" t="n">
        <v>57</v>
      </c>
      <c r="H6709" s="178" t="n">
        <v>12638.4944669815</v>
      </c>
      <c r="I6709" s="179" t="n">
        <v>3704876.45870788</v>
      </c>
      <c r="J6709" s="180" t="str">
        <f>IF(I6709&gt;0,H6709/I6709,0)</f>
      </c>
      <c r="K6709" s="181" t="str">
        <f>1-EXP(-J6709)</f>
      </c>
      <c r="L6709" s="182" t="str">
        <f>IF(G6709=30,1,M6708)</f>
      </c>
      <c r="M6709" s="183" t="str">
        <f>L6709*(1-K6709)</f>
      </c>
    </row>
    <row r="6710">
      <c r="A6710" t="s">
        <v>167</v>
      </c>
      <c r="B6710" t="s">
        <v>264</v>
      </c>
      <c r="C6710" s="35" t="s">
        <v>266</v>
      </c>
      <c r="D6710" t="s">
        <v>530</v>
      </c>
      <c r="E6710" t="s">
        <v>548</v>
      </c>
      <c r="F6710" s="176" t="n">
        <v>2036</v>
      </c>
      <c r="G6710" s="177" t="n">
        <v>58</v>
      </c>
      <c r="H6710" s="178" t="n">
        <v>13425.1022188487</v>
      </c>
      <c r="I6710" s="179" t="n">
        <v>3598291.60238851</v>
      </c>
      <c r="J6710" s="180" t="str">
        <f>IF(I6710&gt;0,H6710/I6710,0)</f>
      </c>
      <c r="K6710" s="181" t="str">
        <f>1-EXP(-J6710)</f>
      </c>
      <c r="L6710" s="182" t="str">
        <f>IF(G6710=30,1,M6709)</f>
      </c>
      <c r="M6710" s="183" t="str">
        <f>L6710*(1-K6710)</f>
      </c>
    </row>
    <row r="6711">
      <c r="A6711" t="s">
        <v>167</v>
      </c>
      <c r="B6711" t="s">
        <v>264</v>
      </c>
      <c r="C6711" s="35" t="s">
        <v>266</v>
      </c>
      <c r="D6711" t="s">
        <v>530</v>
      </c>
      <c r="E6711" t="s">
        <v>548</v>
      </c>
      <c r="F6711" s="176" t="n">
        <v>2036</v>
      </c>
      <c r="G6711" s="177" t="n">
        <v>59</v>
      </c>
      <c r="H6711" s="178" t="n">
        <v>13615.6803695295</v>
      </c>
      <c r="I6711" s="179" t="n">
        <v>3495072.24567209</v>
      </c>
      <c r="J6711" s="180" t="str">
        <f>IF(I6711&gt;0,H6711/I6711,0)</f>
      </c>
      <c r="K6711" s="181" t="str">
        <f>1-EXP(-J6711)</f>
      </c>
      <c r="L6711" s="182" t="str">
        <f>IF(G6711=30,1,M6710)</f>
      </c>
      <c r="M6711" s="183" t="str">
        <f>L6711*(1-K6711)</f>
      </c>
    </row>
    <row r="6712">
      <c r="A6712" t="s">
        <v>167</v>
      </c>
      <c r="B6712" t="s">
        <v>264</v>
      </c>
      <c r="C6712" s="35" t="s">
        <v>266</v>
      </c>
      <c r="D6712" t="s">
        <v>530</v>
      </c>
      <c r="E6712" t="s">
        <v>548</v>
      </c>
      <c r="F6712" s="176" t="n">
        <v>2036</v>
      </c>
      <c r="G6712" s="177" t="n">
        <v>60</v>
      </c>
      <c r="H6712" s="178" t="n">
        <v>14132.2549091985</v>
      </c>
      <c r="I6712" s="179" t="n">
        <v>3405581.6032104</v>
      </c>
      <c r="J6712" s="180" t="str">
        <f>IF(I6712&gt;0,H6712/I6712,0)</f>
      </c>
      <c r="K6712" s="181" t="str">
        <f>1-EXP(-J6712)</f>
      </c>
      <c r="L6712" s="182" t="str">
        <f>IF(G6712=30,1,M6711)</f>
      </c>
      <c r="M6712" s="183" t="str">
        <f>L6712*(1-K6712)</f>
      </c>
    </row>
    <row r="6713">
      <c r="A6713" t="s">
        <v>167</v>
      </c>
      <c r="B6713" t="s">
        <v>264</v>
      </c>
      <c r="C6713" s="35" t="s">
        <v>266</v>
      </c>
      <c r="D6713" t="s">
        <v>530</v>
      </c>
      <c r="E6713" t="s">
        <v>548</v>
      </c>
      <c r="F6713" s="176" t="n">
        <v>2036</v>
      </c>
      <c r="G6713" s="177" t="n">
        <v>61</v>
      </c>
      <c r="H6713" s="178" t="n">
        <v>15054.4874144699</v>
      </c>
      <c r="I6713" s="179" t="n">
        <v>3303800.68571568</v>
      </c>
      <c r="J6713" s="180" t="str">
        <f>IF(I6713&gt;0,H6713/I6713,0)</f>
      </c>
      <c r="K6713" s="181" t="str">
        <f>1-EXP(-J6713)</f>
      </c>
      <c r="L6713" s="182" t="str">
        <f>IF(G6713=30,1,M6712)</f>
      </c>
      <c r="M6713" s="183" t="str">
        <f>L6713*(1-K6713)</f>
      </c>
    </row>
    <row r="6714">
      <c r="A6714" t="s">
        <v>167</v>
      </c>
      <c r="B6714" t="s">
        <v>264</v>
      </c>
      <c r="C6714" s="35" t="s">
        <v>266</v>
      </c>
      <c r="D6714" t="s">
        <v>530</v>
      </c>
      <c r="E6714" t="s">
        <v>548</v>
      </c>
      <c r="F6714" s="176" t="n">
        <v>2036</v>
      </c>
      <c r="G6714" s="177" t="n">
        <v>62</v>
      </c>
      <c r="H6714" s="178" t="n">
        <v>15862.5898846073</v>
      </c>
      <c r="I6714" s="179" t="n">
        <v>3215149.0794652</v>
      </c>
      <c r="J6714" s="180" t="str">
        <f>IF(I6714&gt;0,H6714/I6714,0)</f>
      </c>
      <c r="K6714" s="181" t="str">
        <f>1-EXP(-J6714)</f>
      </c>
      <c r="L6714" s="182" t="str">
        <f>IF(G6714=30,1,M6713)</f>
      </c>
      <c r="M6714" s="183" t="str">
        <f>L6714*(1-K6714)</f>
      </c>
    </row>
    <row r="6715">
      <c r="A6715" t="s">
        <v>167</v>
      </c>
      <c r="B6715" t="s">
        <v>264</v>
      </c>
      <c r="C6715" s="35" t="s">
        <v>266</v>
      </c>
      <c r="D6715" t="s">
        <v>530</v>
      </c>
      <c r="E6715" t="s">
        <v>548</v>
      </c>
      <c r="F6715" s="176" t="n">
        <v>2036</v>
      </c>
      <c r="G6715" s="177" t="n">
        <v>63</v>
      </c>
      <c r="H6715" s="178" t="n">
        <v>16705.1996996197</v>
      </c>
      <c r="I6715" s="179" t="n">
        <v>3125641.4959475</v>
      </c>
      <c r="J6715" s="180" t="str">
        <f>IF(I6715&gt;0,H6715/I6715,0)</f>
      </c>
      <c r="K6715" s="181" t="str">
        <f>1-EXP(-J6715)</f>
      </c>
      <c r="L6715" s="182" t="str">
        <f>IF(G6715=30,1,M6714)</f>
      </c>
      <c r="M6715" s="183" t="str">
        <f>L6715*(1-K6715)</f>
      </c>
    </row>
    <row r="6716">
      <c r="A6716" t="s">
        <v>167</v>
      </c>
      <c r="B6716" t="s">
        <v>264</v>
      </c>
      <c r="C6716" s="35" t="s">
        <v>266</v>
      </c>
      <c r="D6716" t="s">
        <v>530</v>
      </c>
      <c r="E6716" t="s">
        <v>548</v>
      </c>
      <c r="F6716" s="176" t="n">
        <v>2036</v>
      </c>
      <c r="G6716" s="177" t="n">
        <v>64</v>
      </c>
      <c r="H6716" s="178" t="n">
        <v>17734.1865568686</v>
      </c>
      <c r="I6716" s="179" t="n">
        <v>3016044.96789738</v>
      </c>
      <c r="J6716" s="180" t="str">
        <f>IF(I6716&gt;0,H6716/I6716,0)</f>
      </c>
      <c r="K6716" s="181" t="str">
        <f>1-EXP(-J6716)</f>
      </c>
      <c r="L6716" s="182" t="str">
        <f>IF(G6716=30,1,M6715)</f>
      </c>
      <c r="M6716" s="183" t="str">
        <f>L6716*(1-K6716)</f>
      </c>
    </row>
    <row r="6717">
      <c r="A6717" t="s">
        <v>167</v>
      </c>
      <c r="B6717" t="s">
        <v>264</v>
      </c>
      <c r="C6717" s="35" t="s">
        <v>266</v>
      </c>
      <c r="D6717" t="s">
        <v>530</v>
      </c>
      <c r="E6717" t="s">
        <v>548</v>
      </c>
      <c r="F6717" s="176" t="n">
        <v>2036</v>
      </c>
      <c r="G6717" s="177" t="n">
        <v>65</v>
      </c>
      <c r="H6717" s="178" t="n">
        <v>18730.667499881</v>
      </c>
      <c r="I6717" s="179" t="n">
        <v>2915475.04797443</v>
      </c>
      <c r="J6717" s="180" t="str">
        <f>IF(I6717&gt;0,H6717/I6717,0)</f>
      </c>
      <c r="K6717" s="181" t="str">
        <f>1-EXP(-J6717)</f>
      </c>
      <c r="L6717" s="182" t="str">
        <f>IF(G6717=30,1,M6716)</f>
      </c>
      <c r="M6717" s="183" t="str">
        <f>L6717*(1-K6717)</f>
      </c>
    </row>
    <row r="6718">
      <c r="A6718" t="s">
        <v>167</v>
      </c>
      <c r="B6718" t="s">
        <v>264</v>
      </c>
      <c r="C6718" s="35" t="s">
        <v>266</v>
      </c>
      <c r="D6718" t="s">
        <v>530</v>
      </c>
      <c r="E6718" t="s">
        <v>548</v>
      </c>
      <c r="F6718" s="176" t="n">
        <v>2036</v>
      </c>
      <c r="G6718" s="177" t="n">
        <v>66</v>
      </c>
      <c r="H6718" s="178" t="n">
        <v>19166.8309744638</v>
      </c>
      <c r="I6718" s="179" t="n">
        <v>2812081.12764398</v>
      </c>
      <c r="J6718" s="180" t="str">
        <f>IF(I6718&gt;0,H6718/I6718,0)</f>
      </c>
      <c r="K6718" s="181" t="str">
        <f>1-EXP(-J6718)</f>
      </c>
      <c r="L6718" s="182" t="str">
        <f>IF(G6718=30,1,M6717)</f>
      </c>
      <c r="M6718" s="183" t="str">
        <f>L6718*(1-K6718)</f>
      </c>
    </row>
    <row r="6719">
      <c r="A6719" t="s">
        <v>167</v>
      </c>
      <c r="B6719" t="s">
        <v>264</v>
      </c>
      <c r="C6719" s="35" t="s">
        <v>266</v>
      </c>
      <c r="D6719" t="s">
        <v>530</v>
      </c>
      <c r="E6719" t="s">
        <v>548</v>
      </c>
      <c r="F6719" s="176" t="n">
        <v>2036</v>
      </c>
      <c r="G6719" s="177" t="n">
        <v>67</v>
      </c>
      <c r="H6719" s="178" t="n">
        <v>20025.4444179245</v>
      </c>
      <c r="I6719" s="179" t="n">
        <v>2693078.93797826</v>
      </c>
      <c r="J6719" s="180" t="str">
        <f>IF(I6719&gt;0,H6719/I6719,0)</f>
      </c>
      <c r="K6719" s="181" t="str">
        <f>1-EXP(-J6719)</f>
      </c>
      <c r="L6719" s="182" t="str">
        <f>IF(G6719=30,1,M6718)</f>
      </c>
      <c r="M6719" s="183" t="str">
        <f>L6719*(1-K6719)</f>
      </c>
    </row>
    <row r="6720">
      <c r="A6720" t="s">
        <v>167</v>
      </c>
      <c r="B6720" t="s">
        <v>264</v>
      </c>
      <c r="C6720" s="35" t="s">
        <v>266</v>
      </c>
      <c r="D6720" t="s">
        <v>530</v>
      </c>
      <c r="E6720" t="s">
        <v>548</v>
      </c>
      <c r="F6720" s="176" t="n">
        <v>2036</v>
      </c>
      <c r="G6720" s="177" t="n">
        <v>68</v>
      </c>
      <c r="H6720" s="178" t="n">
        <v>20964.4741378672</v>
      </c>
      <c r="I6720" s="179" t="n">
        <v>2565730.48973016</v>
      </c>
      <c r="J6720" s="180" t="str">
        <f>IF(I6720&gt;0,H6720/I6720,0)</f>
      </c>
      <c r="K6720" s="181" t="str">
        <f>1-EXP(-J6720)</f>
      </c>
      <c r="L6720" s="182" t="str">
        <f>IF(G6720=30,1,M6719)</f>
      </c>
      <c r="M6720" s="183" t="str">
        <f>L6720*(1-K6720)</f>
      </c>
    </row>
    <row r="6721">
      <c r="A6721" t="s">
        <v>167</v>
      </c>
      <c r="B6721" t="s">
        <v>264</v>
      </c>
      <c r="C6721" s="35" t="s">
        <v>266</v>
      </c>
      <c r="D6721" t="s">
        <v>530</v>
      </c>
      <c r="E6721" t="s">
        <v>548</v>
      </c>
      <c r="F6721" s="176" t="n">
        <v>2036</v>
      </c>
      <c r="G6721" s="177" t="n">
        <v>69</v>
      </c>
      <c r="H6721" s="178" t="n">
        <v>21219.0832696755</v>
      </c>
      <c r="I6721" s="179" t="n">
        <v>2439838.01673972</v>
      </c>
      <c r="J6721" s="180" t="str">
        <f>IF(I6721&gt;0,H6721/I6721,0)</f>
      </c>
      <c r="K6721" s="181" t="str">
        <f>1-EXP(-J6721)</f>
      </c>
      <c r="L6721" s="182" t="str">
        <f>IF(G6721=30,1,M6720)</f>
      </c>
      <c r="M6721" s="183" t="str">
        <f>L6721*(1-K6721)</f>
      </c>
    </row>
    <row r="6722">
      <c r="A6722" t="s">
        <v>167</v>
      </c>
      <c r="B6722" t="s">
        <v>264</v>
      </c>
      <c r="C6722" s="35" t="s">
        <v>266</v>
      </c>
      <c r="D6722" t="s">
        <v>530</v>
      </c>
      <c r="E6722" t="s">
        <v>548</v>
      </c>
      <c r="F6722" s="176" t="n">
        <v>2037</v>
      </c>
      <c r="G6722" s="177" t="n">
        <v>30</v>
      </c>
      <c r="H6722" s="178" t="n">
        <v>669.41839089376</v>
      </c>
      <c r="I6722" s="179" t="n">
        <v>4637524.3235555</v>
      </c>
      <c r="J6722" s="180" t="str">
        <f>IF(I6722&gt;0,H6722/I6722,0)</f>
      </c>
      <c r="K6722" s="181" t="str">
        <f>1-EXP(-J6722)</f>
      </c>
      <c r="L6722" s="182" t="str">
        <f>IF(G6722=30,1,M6721)</f>
      </c>
      <c r="M6722" s="183" t="str">
        <f>L6722*(1-K6722)</f>
      </c>
    </row>
    <row r="6723">
      <c r="A6723" t="s">
        <v>167</v>
      </c>
      <c r="B6723" t="s">
        <v>264</v>
      </c>
      <c r="C6723" s="35" t="s">
        <v>266</v>
      </c>
      <c r="D6723" t="s">
        <v>530</v>
      </c>
      <c r="E6723" t="s">
        <v>548</v>
      </c>
      <c r="F6723" s="176" t="n">
        <v>2037</v>
      </c>
      <c r="G6723" s="177" t="n">
        <v>31</v>
      </c>
      <c r="H6723" s="178" t="n">
        <v>942.797922375145</v>
      </c>
      <c r="I6723" s="179" t="n">
        <v>4566671.45663461</v>
      </c>
      <c r="J6723" s="180" t="str">
        <f>IF(I6723&gt;0,H6723/I6723,0)</f>
      </c>
      <c r="K6723" s="181" t="str">
        <f>1-EXP(-J6723)</f>
      </c>
      <c r="L6723" s="182" t="str">
        <f>IF(G6723=30,1,M6722)</f>
      </c>
      <c r="M6723" s="183" t="str">
        <f>L6723*(1-K6723)</f>
      </c>
    </row>
    <row r="6724">
      <c r="A6724" t="s">
        <v>167</v>
      </c>
      <c r="B6724" t="s">
        <v>264</v>
      </c>
      <c r="C6724" s="35" t="s">
        <v>266</v>
      </c>
      <c r="D6724" t="s">
        <v>530</v>
      </c>
      <c r="E6724" t="s">
        <v>548</v>
      </c>
      <c r="F6724" s="176" t="n">
        <v>2037</v>
      </c>
      <c r="G6724" s="177" t="n">
        <v>32</v>
      </c>
      <c r="H6724" s="178" t="n">
        <v>962.786069307994</v>
      </c>
      <c r="I6724" s="179" t="n">
        <v>4473258.16585202</v>
      </c>
      <c r="J6724" s="180" t="str">
        <f>IF(I6724&gt;0,H6724/I6724,0)</f>
      </c>
      <c r="K6724" s="181" t="str">
        <f>1-EXP(-J6724)</f>
      </c>
      <c r="L6724" s="182" t="str">
        <f>IF(G6724=30,1,M6723)</f>
      </c>
      <c r="M6724" s="183" t="str">
        <f>L6724*(1-K6724)</f>
      </c>
    </row>
    <row r="6725">
      <c r="A6725" t="s">
        <v>167</v>
      </c>
      <c r="B6725" t="s">
        <v>264</v>
      </c>
      <c r="C6725" s="35" t="s">
        <v>266</v>
      </c>
      <c r="D6725" t="s">
        <v>530</v>
      </c>
      <c r="E6725" t="s">
        <v>548</v>
      </c>
      <c r="F6725" s="176" t="n">
        <v>2037</v>
      </c>
      <c r="G6725" s="177" t="n">
        <v>33</v>
      </c>
      <c r="H6725" s="178" t="n">
        <v>1008.48397956278</v>
      </c>
      <c r="I6725" s="179" t="n">
        <v>4376427.93968804</v>
      </c>
      <c r="J6725" s="180" t="str">
        <f>IF(I6725&gt;0,H6725/I6725,0)</f>
      </c>
      <c r="K6725" s="181" t="str">
        <f>1-EXP(-J6725)</f>
      </c>
      <c r="L6725" s="182" t="str">
        <f>IF(G6725=30,1,M6724)</f>
      </c>
      <c r="M6725" s="183" t="str">
        <f>L6725*(1-K6725)</f>
      </c>
    </row>
    <row r="6726">
      <c r="A6726" t="s">
        <v>167</v>
      </c>
      <c r="B6726" t="s">
        <v>264</v>
      </c>
      <c r="C6726" s="35" t="s">
        <v>266</v>
      </c>
      <c r="D6726" t="s">
        <v>530</v>
      </c>
      <c r="E6726" t="s">
        <v>548</v>
      </c>
      <c r="F6726" s="176" t="n">
        <v>2037</v>
      </c>
      <c r="G6726" s="177" t="n">
        <v>34</v>
      </c>
      <c r="H6726" s="178" t="n">
        <v>1091.34439148968</v>
      </c>
      <c r="I6726" s="179" t="n">
        <v>4333941.20894389</v>
      </c>
      <c r="J6726" s="180" t="str">
        <f>IF(I6726&gt;0,H6726/I6726,0)</f>
      </c>
      <c r="K6726" s="181" t="str">
        <f>1-EXP(-J6726)</f>
      </c>
      <c r="L6726" s="182" t="str">
        <f>IF(G6726=30,1,M6725)</f>
      </c>
      <c r="M6726" s="183" t="str">
        <f>L6726*(1-K6726)</f>
      </c>
    </row>
    <row r="6727">
      <c r="A6727" t="s">
        <v>167</v>
      </c>
      <c r="B6727" t="s">
        <v>264</v>
      </c>
      <c r="C6727" s="35" t="s">
        <v>266</v>
      </c>
      <c r="D6727" t="s">
        <v>530</v>
      </c>
      <c r="E6727" t="s">
        <v>548</v>
      </c>
      <c r="F6727" s="176" t="n">
        <v>2037</v>
      </c>
      <c r="G6727" s="177" t="n">
        <v>35</v>
      </c>
      <c r="H6727" s="178" t="n">
        <v>1199.93221621188</v>
      </c>
      <c r="I6727" s="179" t="n">
        <v>4314214.40052944</v>
      </c>
      <c r="J6727" s="180" t="str">
        <f>IF(I6727&gt;0,H6727/I6727,0)</f>
      </c>
      <c r="K6727" s="181" t="str">
        <f>1-EXP(-J6727)</f>
      </c>
      <c r="L6727" s="182" t="str">
        <f>IF(G6727=30,1,M6726)</f>
      </c>
      <c r="M6727" s="183" t="str">
        <f>L6727*(1-K6727)</f>
      </c>
    </row>
    <row r="6728">
      <c r="A6728" t="s">
        <v>167</v>
      </c>
      <c r="B6728" t="s">
        <v>264</v>
      </c>
      <c r="C6728" s="35" t="s">
        <v>266</v>
      </c>
      <c r="D6728" t="s">
        <v>530</v>
      </c>
      <c r="E6728" t="s">
        <v>548</v>
      </c>
      <c r="F6728" s="176" t="n">
        <v>2037</v>
      </c>
      <c r="G6728" s="177" t="n">
        <v>36</v>
      </c>
      <c r="H6728" s="178" t="n">
        <v>1576.14515731356</v>
      </c>
      <c r="I6728" s="179" t="n">
        <v>4294461.40351134</v>
      </c>
      <c r="J6728" s="180" t="str">
        <f>IF(I6728&gt;0,H6728/I6728,0)</f>
      </c>
      <c r="K6728" s="181" t="str">
        <f>1-EXP(-J6728)</f>
      </c>
      <c r="L6728" s="182" t="str">
        <f>IF(G6728=30,1,M6727)</f>
      </c>
      <c r="M6728" s="183" t="str">
        <f>L6728*(1-K6728)</f>
      </c>
    </row>
    <row r="6729">
      <c r="A6729" t="s">
        <v>167</v>
      </c>
      <c r="B6729" t="s">
        <v>264</v>
      </c>
      <c r="C6729" s="35" t="s">
        <v>266</v>
      </c>
      <c r="D6729" t="s">
        <v>530</v>
      </c>
      <c r="E6729" t="s">
        <v>548</v>
      </c>
      <c r="F6729" s="176" t="n">
        <v>2037</v>
      </c>
      <c r="G6729" s="177" t="n">
        <v>37</v>
      </c>
      <c r="H6729" s="178" t="n">
        <v>1740.64133001962</v>
      </c>
      <c r="I6729" s="179" t="n">
        <v>4294313.49853195</v>
      </c>
      <c r="J6729" s="180" t="str">
        <f>IF(I6729&gt;0,H6729/I6729,0)</f>
      </c>
      <c r="K6729" s="181" t="str">
        <f>1-EXP(-J6729)</f>
      </c>
      <c r="L6729" s="182" t="str">
        <f>IF(G6729=30,1,M6728)</f>
      </c>
      <c r="M6729" s="183" t="str">
        <f>L6729*(1-K6729)</f>
      </c>
    </row>
    <row r="6730">
      <c r="A6730" t="s">
        <v>167</v>
      </c>
      <c r="B6730" t="s">
        <v>264</v>
      </c>
      <c r="C6730" s="35" t="s">
        <v>266</v>
      </c>
      <c r="D6730" t="s">
        <v>530</v>
      </c>
      <c r="E6730" t="s">
        <v>548</v>
      </c>
      <c r="F6730" s="176" t="n">
        <v>2037</v>
      </c>
      <c r="G6730" s="177" t="n">
        <v>38</v>
      </c>
      <c r="H6730" s="178" t="n">
        <v>1952.70282753904</v>
      </c>
      <c r="I6730" s="179" t="n">
        <v>4332515.25338967</v>
      </c>
      <c r="J6730" s="180" t="str">
        <f>IF(I6730&gt;0,H6730/I6730,0)</f>
      </c>
      <c r="K6730" s="181" t="str">
        <f>1-EXP(-J6730)</f>
      </c>
      <c r="L6730" s="182" t="str">
        <f>IF(G6730=30,1,M6729)</f>
      </c>
      <c r="M6730" s="183" t="str">
        <f>L6730*(1-K6730)</f>
      </c>
    </row>
    <row r="6731">
      <c r="A6731" t="s">
        <v>167</v>
      </c>
      <c r="B6731" t="s">
        <v>264</v>
      </c>
      <c r="C6731" s="35" t="s">
        <v>266</v>
      </c>
      <c r="D6731" t="s">
        <v>530</v>
      </c>
      <c r="E6731" t="s">
        <v>548</v>
      </c>
      <c r="F6731" s="176" t="n">
        <v>2037</v>
      </c>
      <c r="G6731" s="177" t="n">
        <v>39</v>
      </c>
      <c r="H6731" s="178" t="n">
        <v>2096.47851103652</v>
      </c>
      <c r="I6731" s="179" t="n">
        <v>4373016.03308469</v>
      </c>
      <c r="J6731" s="180" t="str">
        <f>IF(I6731&gt;0,H6731/I6731,0)</f>
      </c>
      <c r="K6731" s="181" t="str">
        <f>1-EXP(-J6731)</f>
      </c>
      <c r="L6731" s="182" t="str">
        <f>IF(G6731=30,1,M6730)</f>
      </c>
      <c r="M6731" s="183" t="str">
        <f>L6731*(1-K6731)</f>
      </c>
    </row>
    <row r="6732">
      <c r="A6732" t="s">
        <v>167</v>
      </c>
      <c r="B6732" t="s">
        <v>264</v>
      </c>
      <c r="C6732" s="35" t="s">
        <v>266</v>
      </c>
      <c r="D6732" t="s">
        <v>530</v>
      </c>
      <c r="E6732" t="s">
        <v>548</v>
      </c>
      <c r="F6732" s="176" t="n">
        <v>2037</v>
      </c>
      <c r="G6732" s="177" t="n">
        <v>40</v>
      </c>
      <c r="H6732" s="178" t="n">
        <v>2276.4244481678</v>
      </c>
      <c r="I6732" s="179" t="n">
        <v>4367348.10491945</v>
      </c>
      <c r="J6732" s="180" t="str">
        <f>IF(I6732&gt;0,H6732/I6732,0)</f>
      </c>
      <c r="K6732" s="181" t="str">
        <f>1-EXP(-J6732)</f>
      </c>
      <c r="L6732" s="182" t="str">
        <f>IF(G6732=30,1,M6731)</f>
      </c>
      <c r="M6732" s="183" t="str">
        <f>L6732*(1-K6732)</f>
      </c>
    </row>
    <row r="6733">
      <c r="A6733" t="s">
        <v>167</v>
      </c>
      <c r="B6733" t="s">
        <v>264</v>
      </c>
      <c r="C6733" s="35" t="s">
        <v>266</v>
      </c>
      <c r="D6733" t="s">
        <v>530</v>
      </c>
      <c r="E6733" t="s">
        <v>548</v>
      </c>
      <c r="F6733" s="176" t="n">
        <v>2037</v>
      </c>
      <c r="G6733" s="177" t="n">
        <v>41</v>
      </c>
      <c r="H6733" s="178" t="n">
        <v>2893.5871730833</v>
      </c>
      <c r="I6733" s="179" t="n">
        <v>4302903.85890586</v>
      </c>
      <c r="J6733" s="180" t="str">
        <f>IF(I6733&gt;0,H6733/I6733,0)</f>
      </c>
      <c r="K6733" s="181" t="str">
        <f>1-EXP(-J6733)</f>
      </c>
      <c r="L6733" s="182" t="str">
        <f>IF(G6733=30,1,M6732)</f>
      </c>
      <c r="M6733" s="183" t="str">
        <f>L6733*(1-K6733)</f>
      </c>
    </row>
    <row r="6734">
      <c r="A6734" t="s">
        <v>167</v>
      </c>
      <c r="B6734" t="s">
        <v>264</v>
      </c>
      <c r="C6734" s="35" t="s">
        <v>266</v>
      </c>
      <c r="D6734" t="s">
        <v>530</v>
      </c>
      <c r="E6734" t="s">
        <v>548</v>
      </c>
      <c r="F6734" s="176" t="n">
        <v>2037</v>
      </c>
      <c r="G6734" s="177" t="n">
        <v>42</v>
      </c>
      <c r="H6734" s="178" t="n">
        <v>3130.83056220172</v>
      </c>
      <c r="I6734" s="179" t="n">
        <v>4236435.34244563</v>
      </c>
      <c r="J6734" s="180" t="str">
        <f>IF(I6734&gt;0,H6734/I6734,0)</f>
      </c>
      <c r="K6734" s="181" t="str">
        <f>1-EXP(-J6734)</f>
      </c>
      <c r="L6734" s="182" t="str">
        <f>IF(G6734=30,1,M6733)</f>
      </c>
      <c r="M6734" s="183" t="str">
        <f>L6734*(1-K6734)</f>
      </c>
    </row>
    <row r="6735">
      <c r="A6735" t="s">
        <v>167</v>
      </c>
      <c r="B6735" t="s">
        <v>264</v>
      </c>
      <c r="C6735" s="35" t="s">
        <v>266</v>
      </c>
      <c r="D6735" t="s">
        <v>530</v>
      </c>
      <c r="E6735" t="s">
        <v>548</v>
      </c>
      <c r="F6735" s="176" t="n">
        <v>2037</v>
      </c>
      <c r="G6735" s="177" t="n">
        <v>43</v>
      </c>
      <c r="H6735" s="178" t="n">
        <v>3431.37748178187</v>
      </c>
      <c r="I6735" s="179" t="n">
        <v>4178985.568136</v>
      </c>
      <c r="J6735" s="180" t="str">
        <f>IF(I6735&gt;0,H6735/I6735,0)</f>
      </c>
      <c r="K6735" s="181" t="str">
        <f>1-EXP(-J6735)</f>
      </c>
      <c r="L6735" s="182" t="str">
        <f>IF(G6735=30,1,M6734)</f>
      </c>
      <c r="M6735" s="183" t="str">
        <f>L6735*(1-K6735)</f>
      </c>
    </row>
    <row r="6736">
      <c r="A6736" t="s">
        <v>167</v>
      </c>
      <c r="B6736" t="s">
        <v>264</v>
      </c>
      <c r="C6736" s="35" t="s">
        <v>266</v>
      </c>
      <c r="D6736" t="s">
        <v>530</v>
      </c>
      <c r="E6736" t="s">
        <v>548</v>
      </c>
      <c r="F6736" s="176" t="n">
        <v>2037</v>
      </c>
      <c r="G6736" s="177" t="n">
        <v>44</v>
      </c>
      <c r="H6736" s="178" t="n">
        <v>3567.23609782566</v>
      </c>
      <c r="I6736" s="179" t="n">
        <v>4123579.23510327</v>
      </c>
      <c r="J6736" s="180" t="str">
        <f>IF(I6736&gt;0,H6736/I6736,0)</f>
      </c>
      <c r="K6736" s="181" t="str">
        <f>1-EXP(-J6736)</f>
      </c>
      <c r="L6736" s="182" t="str">
        <f>IF(G6736=30,1,M6735)</f>
      </c>
      <c r="M6736" s="183" t="str">
        <f>L6736*(1-K6736)</f>
      </c>
    </row>
    <row r="6737">
      <c r="A6737" t="s">
        <v>167</v>
      </c>
      <c r="B6737" t="s">
        <v>264</v>
      </c>
      <c r="C6737" s="35" t="s">
        <v>266</v>
      </c>
      <c r="D6737" t="s">
        <v>530</v>
      </c>
      <c r="E6737" t="s">
        <v>548</v>
      </c>
      <c r="F6737" s="176" t="n">
        <v>2037</v>
      </c>
      <c r="G6737" s="177" t="n">
        <v>45</v>
      </c>
      <c r="H6737" s="178" t="n">
        <v>3838.15296166623</v>
      </c>
      <c r="I6737" s="179" t="n">
        <v>4102379.72864025</v>
      </c>
      <c r="J6737" s="180" t="str">
        <f>IF(I6737&gt;0,H6737/I6737,0)</f>
      </c>
      <c r="K6737" s="181" t="str">
        <f>1-EXP(-J6737)</f>
      </c>
      <c r="L6737" s="182" t="str">
        <f>IF(G6737=30,1,M6736)</f>
      </c>
      <c r="M6737" s="183" t="str">
        <f>L6737*(1-K6737)</f>
      </c>
    </row>
    <row r="6738">
      <c r="A6738" t="s">
        <v>167</v>
      </c>
      <c r="B6738" t="s">
        <v>264</v>
      </c>
      <c r="C6738" s="35" t="s">
        <v>266</v>
      </c>
      <c r="D6738" t="s">
        <v>530</v>
      </c>
      <c r="E6738" t="s">
        <v>548</v>
      </c>
      <c r="F6738" s="176" t="n">
        <v>2037</v>
      </c>
      <c r="G6738" s="177" t="n">
        <v>46</v>
      </c>
      <c r="H6738" s="178" t="n">
        <v>4777.86732243833</v>
      </c>
      <c r="I6738" s="179" t="n">
        <v>4074978.84657569</v>
      </c>
      <c r="J6738" s="180" t="str">
        <f>IF(I6738&gt;0,H6738/I6738,0)</f>
      </c>
      <c r="K6738" s="181" t="str">
        <f>1-EXP(-J6738)</f>
      </c>
      <c r="L6738" s="182" t="str">
        <f>IF(G6738=30,1,M6737)</f>
      </c>
      <c r="M6738" s="183" t="str">
        <f>L6738*(1-K6738)</f>
      </c>
    </row>
    <row r="6739">
      <c r="A6739" t="s">
        <v>167</v>
      </c>
      <c r="B6739" t="s">
        <v>264</v>
      </c>
      <c r="C6739" s="35" t="s">
        <v>266</v>
      </c>
      <c r="D6739" t="s">
        <v>530</v>
      </c>
      <c r="E6739" t="s">
        <v>548</v>
      </c>
      <c r="F6739" s="176" t="n">
        <v>2037</v>
      </c>
      <c r="G6739" s="177" t="n">
        <v>47</v>
      </c>
      <c r="H6739" s="178" t="n">
        <v>5226.82887917322</v>
      </c>
      <c r="I6739" s="179" t="n">
        <v>4050735.88670444</v>
      </c>
      <c r="J6739" s="180" t="str">
        <f>IF(I6739&gt;0,H6739/I6739,0)</f>
      </c>
      <c r="K6739" s="181" t="str">
        <f>1-EXP(-J6739)</f>
      </c>
      <c r="L6739" s="182" t="str">
        <f>IF(G6739=30,1,M6738)</f>
      </c>
      <c r="M6739" s="183" t="str">
        <f>L6739*(1-K6739)</f>
      </c>
    </row>
    <row r="6740">
      <c r="A6740" t="s">
        <v>167</v>
      </c>
      <c r="B6740" t="s">
        <v>264</v>
      </c>
      <c r="C6740" s="35" t="s">
        <v>266</v>
      </c>
      <c r="D6740" t="s">
        <v>530</v>
      </c>
      <c r="E6740" t="s">
        <v>548</v>
      </c>
      <c r="F6740" s="176" t="n">
        <v>2037</v>
      </c>
      <c r="G6740" s="177" t="n">
        <v>48</v>
      </c>
      <c r="H6740" s="178" t="n">
        <v>5800.54813969985</v>
      </c>
      <c r="I6740" s="179" t="n">
        <v>4048272.0058158</v>
      </c>
      <c r="J6740" s="180" t="str">
        <f>IF(I6740&gt;0,H6740/I6740,0)</f>
      </c>
      <c r="K6740" s="181" t="str">
        <f>1-EXP(-J6740)</f>
      </c>
      <c r="L6740" s="182" t="str">
        <f>IF(G6740=30,1,M6739)</f>
      </c>
      <c r="M6740" s="183" t="str">
        <f>L6740*(1-K6740)</f>
      </c>
    </row>
    <row r="6741">
      <c r="A6741" t="s">
        <v>167</v>
      </c>
      <c r="B6741" t="s">
        <v>264</v>
      </c>
      <c r="C6741" s="35" t="s">
        <v>266</v>
      </c>
      <c r="D6741" t="s">
        <v>530</v>
      </c>
      <c r="E6741" t="s">
        <v>548</v>
      </c>
      <c r="F6741" s="176" t="n">
        <v>2037</v>
      </c>
      <c r="G6741" s="177" t="n">
        <v>49</v>
      </c>
      <c r="H6741" s="178" t="n">
        <v>6278.77521489176</v>
      </c>
      <c r="I6741" s="179" t="n">
        <v>3999612.74231475</v>
      </c>
      <c r="J6741" s="180" t="str">
        <f>IF(I6741&gt;0,H6741/I6741,0)</f>
      </c>
      <c r="K6741" s="181" t="str">
        <f>1-EXP(-J6741)</f>
      </c>
      <c r="L6741" s="182" t="str">
        <f>IF(G6741=30,1,M6740)</f>
      </c>
      <c r="M6741" s="183" t="str">
        <f>L6741*(1-K6741)</f>
      </c>
    </row>
    <row r="6742">
      <c r="A6742" t="s">
        <v>167</v>
      </c>
      <c r="B6742" t="s">
        <v>264</v>
      </c>
      <c r="C6742" s="35" t="s">
        <v>266</v>
      </c>
      <c r="D6742" t="s">
        <v>530</v>
      </c>
      <c r="E6742" t="s">
        <v>548</v>
      </c>
      <c r="F6742" s="176" t="n">
        <v>2037</v>
      </c>
      <c r="G6742" s="177" t="n">
        <v>50</v>
      </c>
      <c r="H6742" s="178" t="n">
        <v>6801.37088520864</v>
      </c>
      <c r="I6742" s="179" t="n">
        <v>3941894.52026529</v>
      </c>
      <c r="J6742" s="180" t="str">
        <f>IF(I6742&gt;0,H6742/I6742,0)</f>
      </c>
      <c r="K6742" s="181" t="str">
        <f>1-EXP(-J6742)</f>
      </c>
      <c r="L6742" s="182" t="str">
        <f>IF(G6742=30,1,M6741)</f>
      </c>
      <c r="M6742" s="183" t="str">
        <f>L6742*(1-K6742)</f>
      </c>
    </row>
    <row r="6743">
      <c r="A6743" t="s">
        <v>167</v>
      </c>
      <c r="B6743" t="s">
        <v>264</v>
      </c>
      <c r="C6743" s="35" t="s">
        <v>266</v>
      </c>
      <c r="D6743" t="s">
        <v>530</v>
      </c>
      <c r="E6743" t="s">
        <v>548</v>
      </c>
      <c r="F6743" s="176" t="n">
        <v>2037</v>
      </c>
      <c r="G6743" s="177" t="n">
        <v>51</v>
      </c>
      <c r="H6743" s="178" t="n">
        <v>7880.41710173108</v>
      </c>
      <c r="I6743" s="179" t="n">
        <v>3943597.92594742</v>
      </c>
      <c r="J6743" s="180" t="str">
        <f>IF(I6743&gt;0,H6743/I6743,0)</f>
      </c>
      <c r="K6743" s="181" t="str">
        <f>1-EXP(-J6743)</f>
      </c>
      <c r="L6743" s="182" t="str">
        <f>IF(G6743=30,1,M6742)</f>
      </c>
      <c r="M6743" s="183" t="str">
        <f>L6743*(1-K6743)</f>
      </c>
    </row>
    <row r="6744">
      <c r="A6744" t="s">
        <v>167</v>
      </c>
      <c r="B6744" t="s">
        <v>264</v>
      </c>
      <c r="C6744" s="35" t="s">
        <v>266</v>
      </c>
      <c r="D6744" t="s">
        <v>530</v>
      </c>
      <c r="E6744" t="s">
        <v>548</v>
      </c>
      <c r="F6744" s="176" t="n">
        <v>2037</v>
      </c>
      <c r="G6744" s="177" t="n">
        <v>52</v>
      </c>
      <c r="H6744" s="178" t="n">
        <v>8745.074038427</v>
      </c>
      <c r="I6744" s="179" t="n">
        <v>3999443.37431706</v>
      </c>
      <c r="J6744" s="180" t="str">
        <f>IF(I6744&gt;0,H6744/I6744,0)</f>
      </c>
      <c r="K6744" s="181" t="str">
        <f>1-EXP(-J6744)</f>
      </c>
      <c r="L6744" s="182" t="str">
        <f>IF(G6744=30,1,M6743)</f>
      </c>
      <c r="M6744" s="183" t="str">
        <f>L6744*(1-K6744)</f>
      </c>
    </row>
    <row r="6745">
      <c r="A6745" t="s">
        <v>167</v>
      </c>
      <c r="B6745" t="s">
        <v>264</v>
      </c>
      <c r="C6745" s="35" t="s">
        <v>266</v>
      </c>
      <c r="D6745" t="s">
        <v>530</v>
      </c>
      <c r="E6745" t="s">
        <v>548</v>
      </c>
      <c r="F6745" s="176" t="n">
        <v>2037</v>
      </c>
      <c r="G6745" s="177" t="n">
        <v>53</v>
      </c>
      <c r="H6745" s="178" t="n">
        <v>9615.12212655621</v>
      </c>
      <c r="I6745" s="179" t="n">
        <v>4013415.86733388</v>
      </c>
      <c r="J6745" s="180" t="str">
        <f>IF(I6745&gt;0,H6745/I6745,0)</f>
      </c>
      <c r="K6745" s="181" t="str">
        <f>1-EXP(-J6745)</f>
      </c>
      <c r="L6745" s="182" t="str">
        <f>IF(G6745=30,1,M6744)</f>
      </c>
      <c r="M6745" s="183" t="str">
        <f>L6745*(1-K6745)</f>
      </c>
    </row>
    <row r="6746">
      <c r="A6746" t="s">
        <v>167</v>
      </c>
      <c r="B6746" t="s">
        <v>264</v>
      </c>
      <c r="C6746" s="35" t="s">
        <v>266</v>
      </c>
      <c r="D6746" t="s">
        <v>530</v>
      </c>
      <c r="E6746" t="s">
        <v>548</v>
      </c>
      <c r="F6746" s="176" t="n">
        <v>2037</v>
      </c>
      <c r="G6746" s="177" t="n">
        <v>54</v>
      </c>
      <c r="H6746" s="178" t="n">
        <v>10363.7073881042</v>
      </c>
      <c r="I6746" s="179" t="n">
        <v>3970167.56008876</v>
      </c>
      <c r="J6746" s="180" t="str">
        <f>IF(I6746&gt;0,H6746/I6746,0)</f>
      </c>
      <c r="K6746" s="181" t="str">
        <f>1-EXP(-J6746)</f>
      </c>
      <c r="L6746" s="182" t="str">
        <f>IF(G6746=30,1,M6745)</f>
      </c>
      <c r="M6746" s="183" t="str">
        <f>L6746*(1-K6746)</f>
      </c>
    </row>
    <row r="6747">
      <c r="A6747" t="s">
        <v>167</v>
      </c>
      <c r="B6747" t="s">
        <v>264</v>
      </c>
      <c r="C6747" s="35" t="s">
        <v>266</v>
      </c>
      <c r="D6747" t="s">
        <v>530</v>
      </c>
      <c r="E6747" t="s">
        <v>548</v>
      </c>
      <c r="F6747" s="176" t="n">
        <v>2037</v>
      </c>
      <c r="G6747" s="177" t="n">
        <v>55</v>
      </c>
      <c r="H6747" s="178" t="n">
        <v>11128.9771460551</v>
      </c>
      <c r="I6747" s="179" t="n">
        <v>3902405.05709947</v>
      </c>
      <c r="J6747" s="180" t="str">
        <f>IF(I6747&gt;0,H6747/I6747,0)</f>
      </c>
      <c r="K6747" s="181" t="str">
        <f>1-EXP(-J6747)</f>
      </c>
      <c r="L6747" s="182" t="str">
        <f>IF(G6747=30,1,M6746)</f>
      </c>
      <c r="M6747" s="183" t="str">
        <f>L6747*(1-K6747)</f>
      </c>
    </row>
    <row r="6748">
      <c r="A6748" t="s">
        <v>167</v>
      </c>
      <c r="B6748" t="s">
        <v>264</v>
      </c>
      <c r="C6748" s="35" t="s">
        <v>266</v>
      </c>
      <c r="D6748" t="s">
        <v>530</v>
      </c>
      <c r="E6748" t="s">
        <v>548</v>
      </c>
      <c r="F6748" s="176" t="n">
        <v>2037</v>
      </c>
      <c r="G6748" s="177" t="n">
        <v>56</v>
      </c>
      <c r="H6748" s="178" t="n">
        <v>11850.8083804132</v>
      </c>
      <c r="I6748" s="179" t="n">
        <v>3827325.2379189</v>
      </c>
      <c r="J6748" s="180" t="str">
        <f>IF(I6748&gt;0,H6748/I6748,0)</f>
      </c>
      <c r="K6748" s="181" t="str">
        <f>1-EXP(-J6748)</f>
      </c>
      <c r="L6748" s="182" t="str">
        <f>IF(G6748=30,1,M6747)</f>
      </c>
      <c r="M6748" s="183" t="str">
        <f>L6748*(1-K6748)</f>
      </c>
    </row>
    <row r="6749">
      <c r="A6749" t="s">
        <v>167</v>
      </c>
      <c r="B6749" t="s">
        <v>264</v>
      </c>
      <c r="C6749" s="35" t="s">
        <v>266</v>
      </c>
      <c r="D6749" t="s">
        <v>530</v>
      </c>
      <c r="E6749" t="s">
        <v>548</v>
      </c>
      <c r="F6749" s="176" t="n">
        <v>2037</v>
      </c>
      <c r="G6749" s="177" t="n">
        <v>57</v>
      </c>
      <c r="H6749" s="178" t="n">
        <v>12684.46914486</v>
      </c>
      <c r="I6749" s="179" t="n">
        <v>3756595.27675586</v>
      </c>
      <c r="J6749" s="180" t="str">
        <f>IF(I6749&gt;0,H6749/I6749,0)</f>
      </c>
      <c r="K6749" s="181" t="str">
        <f>1-EXP(-J6749)</f>
      </c>
      <c r="L6749" s="182" t="str">
        <f>IF(G6749=30,1,M6748)</f>
      </c>
      <c r="M6749" s="183" t="str">
        <f>L6749*(1-K6749)</f>
      </c>
    </row>
    <row r="6750">
      <c r="A6750" t="s">
        <v>167</v>
      </c>
      <c r="B6750" t="s">
        <v>264</v>
      </c>
      <c r="C6750" s="35" t="s">
        <v>266</v>
      </c>
      <c r="D6750" t="s">
        <v>530</v>
      </c>
      <c r="E6750" t="s">
        <v>548</v>
      </c>
      <c r="F6750" s="176" t="n">
        <v>2037</v>
      </c>
      <c r="G6750" s="177" t="n">
        <v>58</v>
      </c>
      <c r="H6750" s="178" t="n">
        <v>13552.2188098023</v>
      </c>
      <c r="I6750" s="179" t="n">
        <v>3671851.84237041</v>
      </c>
      <c r="J6750" s="180" t="str">
        <f>IF(I6750&gt;0,H6750/I6750,0)</f>
      </c>
      <c r="K6750" s="181" t="str">
        <f>1-EXP(-J6750)</f>
      </c>
      <c r="L6750" s="182" t="str">
        <f>IF(G6750=30,1,M6749)</f>
      </c>
      <c r="M6750" s="183" t="str">
        <f>L6750*(1-K6750)</f>
      </c>
    </row>
    <row r="6751">
      <c r="A6751" t="s">
        <v>167</v>
      </c>
      <c r="B6751" t="s">
        <v>264</v>
      </c>
      <c r="C6751" s="35" t="s">
        <v>266</v>
      </c>
      <c r="D6751" t="s">
        <v>530</v>
      </c>
      <c r="E6751" t="s">
        <v>548</v>
      </c>
      <c r="F6751" s="176" t="n">
        <v>2037</v>
      </c>
      <c r="G6751" s="177" t="n">
        <v>59</v>
      </c>
      <c r="H6751" s="178" t="n">
        <v>13755.4877882299</v>
      </c>
      <c r="I6751" s="179" t="n">
        <v>3563201.31833907</v>
      </c>
      <c r="J6751" s="180" t="str">
        <f>IF(I6751&gt;0,H6751/I6751,0)</f>
      </c>
      <c r="K6751" s="181" t="str">
        <f>1-EXP(-J6751)</f>
      </c>
      <c r="L6751" s="182" t="str">
        <f>IF(G6751=30,1,M6750)</f>
      </c>
      <c r="M6751" s="183" t="str">
        <f>L6751*(1-K6751)</f>
      </c>
    </row>
    <row r="6752">
      <c r="A6752" t="s">
        <v>167</v>
      </c>
      <c r="B6752" t="s">
        <v>264</v>
      </c>
      <c r="C6752" s="35" t="s">
        <v>266</v>
      </c>
      <c r="D6752" t="s">
        <v>530</v>
      </c>
      <c r="E6752" t="s">
        <v>548</v>
      </c>
      <c r="F6752" s="176" t="n">
        <v>2037</v>
      </c>
      <c r="G6752" s="177" t="n">
        <v>60</v>
      </c>
      <c r="H6752" s="178" t="n">
        <v>14160.1066059987</v>
      </c>
      <c r="I6752" s="179" t="n">
        <v>3458459.66021875</v>
      </c>
      <c r="J6752" s="180" t="str">
        <f>IF(I6752&gt;0,H6752/I6752,0)</f>
      </c>
      <c r="K6752" s="181" t="str">
        <f>1-EXP(-J6752)</f>
      </c>
      <c r="L6752" s="182" t="str">
        <f>IF(G6752=30,1,M6751)</f>
      </c>
      <c r="M6752" s="183" t="str">
        <f>L6752*(1-K6752)</f>
      </c>
    </row>
    <row r="6753">
      <c r="A6753" t="s">
        <v>167</v>
      </c>
      <c r="B6753" t="s">
        <v>264</v>
      </c>
      <c r="C6753" s="35" t="s">
        <v>266</v>
      </c>
      <c r="D6753" t="s">
        <v>530</v>
      </c>
      <c r="E6753" t="s">
        <v>548</v>
      </c>
      <c r="F6753" s="176" t="n">
        <v>2037</v>
      </c>
      <c r="G6753" s="177" t="n">
        <v>61</v>
      </c>
      <c r="H6753" s="178" t="n">
        <v>15073.0859699052</v>
      </c>
      <c r="I6753" s="179" t="n">
        <v>3366961.02187053</v>
      </c>
      <c r="J6753" s="180" t="str">
        <f>IF(I6753&gt;0,H6753/I6753,0)</f>
      </c>
      <c r="K6753" s="181" t="str">
        <f>1-EXP(-J6753)</f>
      </c>
      <c r="L6753" s="182" t="str">
        <f>IF(G6753=30,1,M6752)</f>
      </c>
      <c r="M6753" s="183" t="str">
        <f>L6753*(1-K6753)</f>
      </c>
    </row>
    <row r="6754">
      <c r="A6754" t="s">
        <v>167</v>
      </c>
      <c r="B6754" t="s">
        <v>264</v>
      </c>
      <c r="C6754" s="35" t="s">
        <v>266</v>
      </c>
      <c r="D6754" t="s">
        <v>530</v>
      </c>
      <c r="E6754" t="s">
        <v>548</v>
      </c>
      <c r="F6754" s="176" t="n">
        <v>2037</v>
      </c>
      <c r="G6754" s="177" t="n">
        <v>62</v>
      </c>
      <c r="H6754" s="178" t="n">
        <v>15780.3860786645</v>
      </c>
      <c r="I6754" s="179" t="n">
        <v>3262884.90517072</v>
      </c>
      <c r="J6754" s="180" t="str">
        <f>IF(I6754&gt;0,H6754/I6754,0)</f>
      </c>
      <c r="K6754" s="181" t="str">
        <f>1-EXP(-J6754)</f>
      </c>
      <c r="L6754" s="182" t="str">
        <f>IF(G6754=30,1,M6753)</f>
      </c>
      <c r="M6754" s="183" t="str">
        <f>L6754*(1-K6754)</f>
      </c>
    </row>
    <row r="6755">
      <c r="A6755" t="s">
        <v>167</v>
      </c>
      <c r="B6755" t="s">
        <v>264</v>
      </c>
      <c r="C6755" s="35" t="s">
        <v>266</v>
      </c>
      <c r="D6755" t="s">
        <v>530</v>
      </c>
      <c r="E6755" t="s">
        <v>548</v>
      </c>
      <c r="F6755" s="176" t="n">
        <v>2037</v>
      </c>
      <c r="G6755" s="177" t="n">
        <v>63</v>
      </c>
      <c r="H6755" s="178" t="n">
        <v>16627.9609103142</v>
      </c>
      <c r="I6755" s="179" t="n">
        <v>3171740.63890694</v>
      </c>
      <c r="J6755" s="180" t="str">
        <f>IF(I6755&gt;0,H6755/I6755,0)</f>
      </c>
      <c r="K6755" s="181" t="str">
        <f>1-EXP(-J6755)</f>
      </c>
      <c r="L6755" s="182" t="str">
        <f>IF(G6755=30,1,M6754)</f>
      </c>
      <c r="M6755" s="183" t="str">
        <f>L6755*(1-K6755)</f>
      </c>
    </row>
    <row r="6756">
      <c r="A6756" t="s">
        <v>167</v>
      </c>
      <c r="B6756" t="s">
        <v>264</v>
      </c>
      <c r="C6756" s="35" t="s">
        <v>266</v>
      </c>
      <c r="D6756" t="s">
        <v>530</v>
      </c>
      <c r="E6756" t="s">
        <v>548</v>
      </c>
      <c r="F6756" s="176" t="n">
        <v>2037</v>
      </c>
      <c r="G6756" s="177" t="n">
        <v>64</v>
      </c>
      <c r="H6756" s="178" t="n">
        <v>17787.3725546354</v>
      </c>
      <c r="I6756" s="179" t="n">
        <v>3079634.02450369</v>
      </c>
      <c r="J6756" s="180" t="str">
        <f>IF(I6756&gt;0,H6756/I6756,0)</f>
      </c>
      <c r="K6756" s="181" t="str">
        <f>1-EXP(-J6756)</f>
      </c>
      <c r="L6756" s="182" t="str">
        <f>IF(G6756=30,1,M6755)</f>
      </c>
      <c r="M6756" s="183" t="str">
        <f>L6756*(1-K6756)</f>
      </c>
    </row>
    <row r="6757">
      <c r="A6757" t="s">
        <v>167</v>
      </c>
      <c r="B6757" t="s">
        <v>264</v>
      </c>
      <c r="C6757" s="35" t="s">
        <v>266</v>
      </c>
      <c r="D6757" t="s">
        <v>530</v>
      </c>
      <c r="E6757" t="s">
        <v>548</v>
      </c>
      <c r="F6757" s="176" t="n">
        <v>2037</v>
      </c>
      <c r="G6757" s="177" t="n">
        <v>65</v>
      </c>
      <c r="H6757" s="178" t="n">
        <v>18753.3470187584</v>
      </c>
      <c r="I6757" s="179" t="n">
        <v>2967357.40846144</v>
      </c>
      <c r="J6757" s="180" t="str">
        <f>IF(I6757&gt;0,H6757/I6757,0)</f>
      </c>
      <c r="K6757" s="181" t="str">
        <f>1-EXP(-J6757)</f>
      </c>
      <c r="L6757" s="182" t="str">
        <f>IF(G6757=30,1,M6756)</f>
      </c>
      <c r="M6757" s="183" t="str">
        <f>L6757*(1-K6757)</f>
      </c>
    </row>
    <row r="6758">
      <c r="A6758" t="s">
        <v>167</v>
      </c>
      <c r="B6758" t="s">
        <v>264</v>
      </c>
      <c r="C6758" s="35" t="s">
        <v>266</v>
      </c>
      <c r="D6758" t="s">
        <v>530</v>
      </c>
      <c r="E6758" t="s">
        <v>548</v>
      </c>
      <c r="F6758" s="176" t="n">
        <v>2037</v>
      </c>
      <c r="G6758" s="177" t="n">
        <v>66</v>
      </c>
      <c r="H6758" s="178" t="n">
        <v>19192.3255178116</v>
      </c>
      <c r="I6758" s="179" t="n">
        <v>2863967.92164979</v>
      </c>
      <c r="J6758" s="180" t="str">
        <f>IF(I6758&gt;0,H6758/I6758,0)</f>
      </c>
      <c r="K6758" s="181" t="str">
        <f>1-EXP(-J6758)</f>
      </c>
      <c r="L6758" s="182" t="str">
        <f>IF(G6758=30,1,M6757)</f>
      </c>
      <c r="M6758" s="183" t="str">
        <f>L6758*(1-K6758)</f>
      </c>
    </row>
    <row r="6759">
      <c r="A6759" t="s">
        <v>167</v>
      </c>
      <c r="B6759" t="s">
        <v>264</v>
      </c>
      <c r="C6759" s="35" t="s">
        <v>266</v>
      </c>
      <c r="D6759" t="s">
        <v>530</v>
      </c>
      <c r="E6759" t="s">
        <v>548</v>
      </c>
      <c r="F6759" s="176" t="n">
        <v>2037</v>
      </c>
      <c r="G6759" s="177" t="n">
        <v>67</v>
      </c>
      <c r="H6759" s="178" t="n">
        <v>20109.3867641795</v>
      </c>
      <c r="I6759" s="179" t="n">
        <v>2757375.269761</v>
      </c>
      <c r="J6759" s="180" t="str">
        <f>IF(I6759&gt;0,H6759/I6759,0)</f>
      </c>
      <c r="K6759" s="181" t="str">
        <f>1-EXP(-J6759)</f>
      </c>
      <c r="L6759" s="182" t="str">
        <f>IF(G6759=30,1,M6758)</f>
      </c>
      <c r="M6759" s="183" t="str">
        <f>L6759*(1-K6759)</f>
      </c>
    </row>
    <row r="6760">
      <c r="A6760" t="s">
        <v>167</v>
      </c>
      <c r="B6760" t="s">
        <v>264</v>
      </c>
      <c r="C6760" s="35" t="s">
        <v>266</v>
      </c>
      <c r="D6760" t="s">
        <v>530</v>
      </c>
      <c r="E6760" t="s">
        <v>548</v>
      </c>
      <c r="F6760" s="176" t="n">
        <v>2037</v>
      </c>
      <c r="G6760" s="177" t="n">
        <v>68</v>
      </c>
      <c r="H6760" s="178" t="n">
        <v>20868.4707396689</v>
      </c>
      <c r="I6760" s="179" t="n">
        <v>2635773.48157121</v>
      </c>
      <c r="J6760" s="180" t="str">
        <f>IF(I6760&gt;0,H6760/I6760,0)</f>
      </c>
      <c r="K6760" s="181" t="str">
        <f>1-EXP(-J6760)</f>
      </c>
      <c r="L6760" s="182" t="str">
        <f>IF(G6760=30,1,M6759)</f>
      </c>
      <c r="M6760" s="183" t="str">
        <f>L6760*(1-K6760)</f>
      </c>
    </row>
    <row r="6761">
      <c r="A6761" t="s">
        <v>167</v>
      </c>
      <c r="B6761" t="s">
        <v>264</v>
      </c>
      <c r="C6761" s="35" t="s">
        <v>266</v>
      </c>
      <c r="D6761" t="s">
        <v>530</v>
      </c>
      <c r="E6761" t="s">
        <v>548</v>
      </c>
      <c r="F6761" s="176" t="n">
        <v>2037</v>
      </c>
      <c r="G6761" s="177" t="n">
        <v>69</v>
      </c>
      <c r="H6761" s="178" t="n">
        <v>21149.509964987</v>
      </c>
      <c r="I6761" s="179" t="n">
        <v>2505857.66219257</v>
      </c>
      <c r="J6761" s="180" t="str">
        <f>IF(I6761&gt;0,H6761/I6761,0)</f>
      </c>
      <c r="K6761" s="181" t="str">
        <f>1-EXP(-J6761)</f>
      </c>
      <c r="L6761" s="182" t="str">
        <f>IF(G6761=30,1,M6760)</f>
      </c>
      <c r="M6761" s="183" t="str">
        <f>L6761*(1-K6761)</f>
      </c>
    </row>
    <row r="6762">
      <c r="A6762" t="s">
        <v>167</v>
      </c>
      <c r="B6762" t="s">
        <v>264</v>
      </c>
      <c r="C6762" s="35" t="s">
        <v>266</v>
      </c>
      <c r="D6762" t="s">
        <v>530</v>
      </c>
      <c r="E6762" t="s">
        <v>548</v>
      </c>
      <c r="F6762" s="176" t="n">
        <v>2038</v>
      </c>
      <c r="G6762" s="177" t="n">
        <v>30</v>
      </c>
      <c r="H6762" s="178" t="n">
        <v>673.88032223852</v>
      </c>
      <c r="I6762" s="179" t="n">
        <v>4659216.68539284</v>
      </c>
      <c r="J6762" s="180" t="str">
        <f>IF(I6762&gt;0,H6762/I6762,0)</f>
      </c>
      <c r="K6762" s="181" t="str">
        <f>1-EXP(-J6762)</f>
      </c>
      <c r="L6762" s="182" t="str">
        <f>IF(G6762=30,1,M6761)</f>
      </c>
      <c r="M6762" s="183" t="str">
        <f>L6762*(1-K6762)</f>
      </c>
    </row>
    <row r="6763">
      <c r="A6763" t="s">
        <v>167</v>
      </c>
      <c r="B6763" t="s">
        <v>264</v>
      </c>
      <c r="C6763" s="35" t="s">
        <v>266</v>
      </c>
      <c r="D6763" t="s">
        <v>530</v>
      </c>
      <c r="E6763" t="s">
        <v>548</v>
      </c>
      <c r="F6763" s="176" t="n">
        <v>2038</v>
      </c>
      <c r="G6763" s="177" t="n">
        <v>31</v>
      </c>
      <c r="H6763" s="178" t="n">
        <v>956.098860415088</v>
      </c>
      <c r="I6763" s="179" t="n">
        <v>4631990.35182885</v>
      </c>
      <c r="J6763" s="180" t="str">
        <f>IF(I6763&gt;0,H6763/I6763,0)</f>
      </c>
      <c r="K6763" s="181" t="str">
        <f>1-EXP(-J6763)</f>
      </c>
      <c r="L6763" s="182" t="str">
        <f>IF(G6763=30,1,M6762)</f>
      </c>
      <c r="M6763" s="183" t="str">
        <f>L6763*(1-K6763)</f>
      </c>
    </row>
    <row r="6764">
      <c r="A6764" t="s">
        <v>167</v>
      </c>
      <c r="B6764" t="s">
        <v>264</v>
      </c>
      <c r="C6764" s="35" t="s">
        <v>266</v>
      </c>
      <c r="D6764" t="s">
        <v>530</v>
      </c>
      <c r="E6764" t="s">
        <v>548</v>
      </c>
      <c r="F6764" s="176" t="n">
        <v>2038</v>
      </c>
      <c r="G6764" s="177" t="n">
        <v>32</v>
      </c>
      <c r="H6764" s="178" t="n">
        <v>981.789868809226</v>
      </c>
      <c r="I6764" s="179" t="n">
        <v>4561239.88504996</v>
      </c>
      <c r="J6764" s="180" t="str">
        <f>IF(I6764&gt;0,H6764/I6764,0)</f>
      </c>
      <c r="K6764" s="181" t="str">
        <f>1-EXP(-J6764)</f>
      </c>
      <c r="L6764" s="182" t="str">
        <f>IF(G6764=30,1,M6763)</f>
      </c>
      <c r="M6764" s="183" t="str">
        <f>L6764*(1-K6764)</f>
      </c>
    </row>
    <row r="6765">
      <c r="A6765" t="s">
        <v>167</v>
      </c>
      <c r="B6765" t="s">
        <v>264</v>
      </c>
      <c r="C6765" s="35" t="s">
        <v>266</v>
      </c>
      <c r="D6765" t="s">
        <v>530</v>
      </c>
      <c r="E6765" t="s">
        <v>548</v>
      </c>
      <c r="F6765" s="176" t="n">
        <v>2038</v>
      </c>
      <c r="G6765" s="177" t="n">
        <v>33</v>
      </c>
      <c r="H6765" s="178" t="n">
        <v>1015.8793729473</v>
      </c>
      <c r="I6765" s="179" t="n">
        <v>4467723.59177928</v>
      </c>
      <c r="J6765" s="180" t="str">
        <f>IF(I6765&gt;0,H6765/I6765,0)</f>
      </c>
      <c r="K6765" s="181" t="str">
        <f>1-EXP(-J6765)</f>
      </c>
      <c r="L6765" s="182" t="str">
        <f>IF(G6765=30,1,M6764)</f>
      </c>
      <c r="M6765" s="183" t="str">
        <f>L6765*(1-K6765)</f>
      </c>
    </row>
    <row r="6766">
      <c r="A6766" t="s">
        <v>167</v>
      </c>
      <c r="B6766" t="s">
        <v>264</v>
      </c>
      <c r="C6766" s="35" t="s">
        <v>266</v>
      </c>
      <c r="D6766" t="s">
        <v>530</v>
      </c>
      <c r="E6766" t="s">
        <v>548</v>
      </c>
      <c r="F6766" s="176" t="n">
        <v>2038</v>
      </c>
      <c r="G6766" s="177" t="n">
        <v>34</v>
      </c>
      <c r="H6766" s="178" t="n">
        <v>1064.99958232166</v>
      </c>
      <c r="I6766" s="179" t="n">
        <v>4370740.0086276</v>
      </c>
      <c r="J6766" s="180" t="str">
        <f>IF(I6766&gt;0,H6766/I6766,0)</f>
      </c>
      <c r="K6766" s="181" t="str">
        <f>1-EXP(-J6766)</f>
      </c>
      <c r="L6766" s="182" t="str">
        <f>IF(G6766=30,1,M6765)</f>
      </c>
      <c r="M6766" s="183" t="str">
        <f>L6766*(1-K6766)</f>
      </c>
    </row>
    <row r="6767">
      <c r="A6767" t="s">
        <v>167</v>
      </c>
      <c r="B6767" t="s">
        <v>264</v>
      </c>
      <c r="C6767" s="35" t="s">
        <v>266</v>
      </c>
      <c r="D6767" t="s">
        <v>530</v>
      </c>
      <c r="E6767" t="s">
        <v>548</v>
      </c>
      <c r="F6767" s="176" t="n">
        <v>2038</v>
      </c>
      <c r="G6767" s="177" t="n">
        <v>35</v>
      </c>
      <c r="H6767" s="178" t="n">
        <v>1167.59173232654</v>
      </c>
      <c r="I6767" s="179" t="n">
        <v>4327971.8910882</v>
      </c>
      <c r="J6767" s="180" t="str">
        <f>IF(I6767&gt;0,H6767/I6767,0)</f>
      </c>
      <c r="K6767" s="181" t="str">
        <f>1-EXP(-J6767)</f>
      </c>
      <c r="L6767" s="182" t="str">
        <f>IF(G6767=30,1,M6766)</f>
      </c>
      <c r="M6767" s="183" t="str">
        <f>L6767*(1-K6767)</f>
      </c>
    </row>
    <row r="6768">
      <c r="A6768" t="s">
        <v>167</v>
      </c>
      <c r="B6768" t="s">
        <v>264</v>
      </c>
      <c r="C6768" s="35" t="s">
        <v>266</v>
      </c>
      <c r="D6768" t="s">
        <v>530</v>
      </c>
      <c r="E6768" t="s">
        <v>548</v>
      </c>
      <c r="F6768" s="176" t="n">
        <v>2038</v>
      </c>
      <c r="G6768" s="177" t="n">
        <v>36</v>
      </c>
      <c r="H6768" s="178" t="n">
        <v>1536.2415431007</v>
      </c>
      <c r="I6768" s="179" t="n">
        <v>4307873.28656552</v>
      </c>
      <c r="J6768" s="180" t="str">
        <f>IF(I6768&gt;0,H6768/I6768,0)</f>
      </c>
      <c r="K6768" s="181" t="str">
        <f>1-EXP(-J6768)</f>
      </c>
      <c r="L6768" s="182" t="str">
        <f>IF(G6768=30,1,M6767)</f>
      </c>
      <c r="M6768" s="183" t="str">
        <f>L6768*(1-K6768)</f>
      </c>
    </row>
    <row r="6769">
      <c r="A6769" t="s">
        <v>167</v>
      </c>
      <c r="B6769" t="s">
        <v>264</v>
      </c>
      <c r="C6769" s="35" t="s">
        <v>266</v>
      </c>
      <c r="D6769" t="s">
        <v>530</v>
      </c>
      <c r="E6769" t="s">
        <v>548</v>
      </c>
      <c r="F6769" s="176" t="n">
        <v>2038</v>
      </c>
      <c r="G6769" s="177" t="n">
        <v>37</v>
      </c>
      <c r="H6769" s="178" t="n">
        <v>1695.43744130763</v>
      </c>
      <c r="I6769" s="179" t="n">
        <v>4287846.32003685</v>
      </c>
      <c r="J6769" s="180" t="str">
        <f>IF(I6769&gt;0,H6769/I6769,0)</f>
      </c>
      <c r="K6769" s="181" t="str">
        <f>1-EXP(-J6769)</f>
      </c>
      <c r="L6769" s="182" t="str">
        <f>IF(G6769=30,1,M6768)</f>
      </c>
      <c r="M6769" s="183" t="str">
        <f>L6769*(1-K6769)</f>
      </c>
    </row>
    <row r="6770">
      <c r="A6770" t="s">
        <v>167</v>
      </c>
      <c r="B6770" t="s">
        <v>264</v>
      </c>
      <c r="C6770" s="35" t="s">
        <v>266</v>
      </c>
      <c r="D6770" t="s">
        <v>530</v>
      </c>
      <c r="E6770" t="s">
        <v>548</v>
      </c>
      <c r="F6770" s="176" t="n">
        <v>2038</v>
      </c>
      <c r="G6770" s="177" t="n">
        <v>38</v>
      </c>
      <c r="H6770" s="178" t="n">
        <v>1882.1745791583</v>
      </c>
      <c r="I6770" s="179" t="n">
        <v>4287186.082963</v>
      </c>
      <c r="J6770" s="180" t="str">
        <f>IF(I6770&gt;0,H6770/I6770,0)</f>
      </c>
      <c r="K6770" s="181" t="str">
        <f>1-EXP(-J6770)</f>
      </c>
      <c r="L6770" s="182" t="str">
        <f>IF(G6770=30,1,M6769)</f>
      </c>
      <c r="M6770" s="183" t="str">
        <f>L6770*(1-K6770)</f>
      </c>
    </row>
    <row r="6771">
      <c r="A6771" t="s">
        <v>167</v>
      </c>
      <c r="B6771" t="s">
        <v>264</v>
      </c>
      <c r="C6771" s="35" t="s">
        <v>266</v>
      </c>
      <c r="D6771" t="s">
        <v>530</v>
      </c>
      <c r="E6771" t="s">
        <v>548</v>
      </c>
      <c r="F6771" s="176" t="n">
        <v>2038</v>
      </c>
      <c r="G6771" s="177" t="n">
        <v>39</v>
      </c>
      <c r="H6771" s="178" t="n">
        <v>2042.34226516075</v>
      </c>
      <c r="I6771" s="179" t="n">
        <v>4324732.6527302</v>
      </c>
      <c r="J6771" s="180" t="str">
        <f>IF(I6771&gt;0,H6771/I6771,0)</f>
      </c>
      <c r="K6771" s="181" t="str">
        <f>1-EXP(-J6771)</f>
      </c>
      <c r="L6771" s="182" t="str">
        <f>IF(G6771=30,1,M6770)</f>
      </c>
      <c r="M6771" s="183" t="str">
        <f>L6771*(1-K6771)</f>
      </c>
    </row>
    <row r="6772">
      <c r="A6772" t="s">
        <v>167</v>
      </c>
      <c r="B6772" t="s">
        <v>264</v>
      </c>
      <c r="C6772" s="35" t="s">
        <v>266</v>
      </c>
      <c r="D6772" t="s">
        <v>530</v>
      </c>
      <c r="E6772" t="s">
        <v>548</v>
      </c>
      <c r="F6772" s="176" t="n">
        <v>2038</v>
      </c>
      <c r="G6772" s="177" t="n">
        <v>40</v>
      </c>
      <c r="H6772" s="178" t="n">
        <v>2246.04461655929</v>
      </c>
      <c r="I6772" s="179" t="n">
        <v>4364598.58449914</v>
      </c>
      <c r="J6772" s="180" t="str">
        <f>IF(I6772&gt;0,H6772/I6772,0)</f>
      </c>
      <c r="K6772" s="181" t="str">
        <f>1-EXP(-J6772)</f>
      </c>
      <c r="L6772" s="182" t="str">
        <f>IF(G6772=30,1,M6771)</f>
      </c>
      <c r="M6772" s="183" t="str">
        <f>L6772*(1-K6772)</f>
      </c>
    </row>
    <row r="6773">
      <c r="A6773" t="s">
        <v>167</v>
      </c>
      <c r="B6773" t="s">
        <v>264</v>
      </c>
      <c r="C6773" s="35" t="s">
        <v>266</v>
      </c>
      <c r="D6773" t="s">
        <v>530</v>
      </c>
      <c r="E6773" t="s">
        <v>548</v>
      </c>
      <c r="F6773" s="176" t="n">
        <v>2038</v>
      </c>
      <c r="G6773" s="177" t="n">
        <v>41</v>
      </c>
      <c r="H6773" s="178" t="n">
        <v>2898.83311525138</v>
      </c>
      <c r="I6773" s="179" t="n">
        <v>4358272.74155399</v>
      </c>
      <c r="J6773" s="180" t="str">
        <f>IF(I6773&gt;0,H6773/I6773,0)</f>
      </c>
      <c r="K6773" s="181" t="str">
        <f>1-EXP(-J6773)</f>
      </c>
      <c r="L6773" s="182" t="str">
        <f>IF(G6773=30,1,M6772)</f>
      </c>
      <c r="M6773" s="183" t="str">
        <f>L6773*(1-K6773)</f>
      </c>
    </row>
    <row r="6774">
      <c r="A6774" t="s">
        <v>167</v>
      </c>
      <c r="B6774" t="s">
        <v>264</v>
      </c>
      <c r="C6774" s="35" t="s">
        <v>266</v>
      </c>
      <c r="D6774" t="s">
        <v>530</v>
      </c>
      <c r="E6774" t="s">
        <v>548</v>
      </c>
      <c r="F6774" s="176" t="n">
        <v>2038</v>
      </c>
      <c r="G6774" s="177" t="n">
        <v>42</v>
      </c>
      <c r="H6774" s="178" t="n">
        <v>3143.79505443934</v>
      </c>
      <c r="I6774" s="179" t="n">
        <v>4293484.59923717</v>
      </c>
      <c r="J6774" s="180" t="str">
        <f>IF(I6774&gt;0,H6774/I6774,0)</f>
      </c>
      <c r="K6774" s="181" t="str">
        <f>1-EXP(-J6774)</f>
      </c>
      <c r="L6774" s="182" t="str">
        <f>IF(G6774=30,1,M6773)</f>
      </c>
      <c r="M6774" s="183" t="str">
        <f>L6774*(1-K6774)</f>
      </c>
    </row>
    <row r="6775">
      <c r="A6775" t="s">
        <v>167</v>
      </c>
      <c r="B6775" t="s">
        <v>264</v>
      </c>
      <c r="C6775" s="35" t="s">
        <v>266</v>
      </c>
      <c r="D6775" t="s">
        <v>530</v>
      </c>
      <c r="E6775" t="s">
        <v>548</v>
      </c>
      <c r="F6775" s="176" t="n">
        <v>2038</v>
      </c>
      <c r="G6775" s="177" t="n">
        <v>43</v>
      </c>
      <c r="H6775" s="178" t="n">
        <v>3430.82773256594</v>
      </c>
      <c r="I6775" s="179" t="n">
        <v>4226347.16048392</v>
      </c>
      <c r="J6775" s="180" t="str">
        <f>IF(I6775&gt;0,H6775/I6775,0)</f>
      </c>
      <c r="K6775" s="181" t="str">
        <f>1-EXP(-J6775)</f>
      </c>
      <c r="L6775" s="182" t="str">
        <f>IF(G6775=30,1,M6774)</f>
      </c>
      <c r="M6775" s="183" t="str">
        <f>L6775*(1-K6775)</f>
      </c>
    </row>
    <row r="6776">
      <c r="A6776" t="s">
        <v>167</v>
      </c>
      <c r="B6776" t="s">
        <v>264</v>
      </c>
      <c r="C6776" s="35" t="s">
        <v>266</v>
      </c>
      <c r="D6776" t="s">
        <v>530</v>
      </c>
      <c r="E6776" t="s">
        <v>548</v>
      </c>
      <c r="F6776" s="176" t="n">
        <v>2038</v>
      </c>
      <c r="G6776" s="177" t="n">
        <v>44</v>
      </c>
      <c r="H6776" s="178" t="n">
        <v>3554.36922277712</v>
      </c>
      <c r="I6776" s="179" t="n">
        <v>4168099.73307083</v>
      </c>
      <c r="J6776" s="180" t="str">
        <f>IF(I6776&gt;0,H6776/I6776,0)</f>
      </c>
      <c r="K6776" s="181" t="str">
        <f>1-EXP(-J6776)</f>
      </c>
      <c r="L6776" s="182" t="str">
        <f>IF(G6776=30,1,M6775)</f>
      </c>
      <c r="M6776" s="183" t="str">
        <f>L6776*(1-K6776)</f>
      </c>
    </row>
    <row r="6777">
      <c r="A6777" t="s">
        <v>167</v>
      </c>
      <c r="B6777" t="s">
        <v>264</v>
      </c>
      <c r="C6777" s="35" t="s">
        <v>266</v>
      </c>
      <c r="D6777" t="s">
        <v>530</v>
      </c>
      <c r="E6777" t="s">
        <v>548</v>
      </c>
      <c r="F6777" s="176" t="n">
        <v>2038</v>
      </c>
      <c r="G6777" s="177" t="n">
        <v>45</v>
      </c>
      <c r="H6777" s="178" t="n">
        <v>3797.4740478756</v>
      </c>
      <c r="I6777" s="179" t="n">
        <v>4112011.8676174</v>
      </c>
      <c r="J6777" s="180" t="str">
        <f>IF(I6777&gt;0,H6777/I6777,0)</f>
      </c>
      <c r="K6777" s="181" t="str">
        <f>1-EXP(-J6777)</f>
      </c>
      <c r="L6777" s="182" t="str">
        <f>IF(G6777=30,1,M6776)</f>
      </c>
      <c r="M6777" s="183" t="str">
        <f>L6777*(1-K6777)</f>
      </c>
    </row>
    <row r="6778">
      <c r="A6778" t="s">
        <v>167</v>
      </c>
      <c r="B6778" t="s">
        <v>264</v>
      </c>
      <c r="C6778" s="35" t="s">
        <v>266</v>
      </c>
      <c r="D6778" t="s">
        <v>530</v>
      </c>
      <c r="E6778" t="s">
        <v>548</v>
      </c>
      <c r="F6778" s="176" t="n">
        <v>2038</v>
      </c>
      <c r="G6778" s="177" t="n">
        <v>46</v>
      </c>
      <c r="H6778" s="178" t="n">
        <v>4718.84216546309</v>
      </c>
      <c r="I6778" s="179" t="n">
        <v>4089859.22644262</v>
      </c>
      <c r="J6778" s="180" t="str">
        <f>IF(I6778&gt;0,H6778/I6778,0)</f>
      </c>
      <c r="K6778" s="181" t="str">
        <f>1-EXP(-J6778)</f>
      </c>
      <c r="L6778" s="182" t="str">
        <f>IF(G6778=30,1,M6777)</f>
      </c>
      <c r="M6778" s="183" t="str">
        <f>L6778*(1-K6778)</f>
      </c>
    </row>
    <row r="6779">
      <c r="A6779" t="s">
        <v>167</v>
      </c>
      <c r="B6779" t="s">
        <v>264</v>
      </c>
      <c r="C6779" s="35" t="s">
        <v>266</v>
      </c>
      <c r="D6779" t="s">
        <v>530</v>
      </c>
      <c r="E6779" t="s">
        <v>548</v>
      </c>
      <c r="F6779" s="176" t="n">
        <v>2038</v>
      </c>
      <c r="G6779" s="177" t="n">
        <v>47</v>
      </c>
      <c r="H6779" s="178" t="n">
        <v>5163.16660593656</v>
      </c>
      <c r="I6779" s="179" t="n">
        <v>4061681.96378546</v>
      </c>
      <c r="J6779" s="180" t="str">
        <f>IF(I6779&gt;0,H6779/I6779,0)</f>
      </c>
      <c r="K6779" s="181" t="str">
        <f>1-EXP(-J6779)</f>
      </c>
      <c r="L6779" s="182" t="str">
        <f>IF(G6779=30,1,M6778)</f>
      </c>
      <c r="M6779" s="183" t="str">
        <f>L6779*(1-K6779)</f>
      </c>
    </row>
    <row r="6780">
      <c r="A6780" t="s">
        <v>167</v>
      </c>
      <c r="B6780" t="s">
        <v>264</v>
      </c>
      <c r="C6780" s="35" t="s">
        <v>266</v>
      </c>
      <c r="D6780" t="s">
        <v>530</v>
      </c>
      <c r="E6780" t="s">
        <v>548</v>
      </c>
      <c r="F6780" s="176" t="n">
        <v>2038</v>
      </c>
      <c r="G6780" s="177" t="n">
        <v>48</v>
      </c>
      <c r="H6780" s="178" t="n">
        <v>5686.94698271003</v>
      </c>
      <c r="I6780" s="179" t="n">
        <v>4036237.61689235</v>
      </c>
      <c r="J6780" s="180" t="str">
        <f>IF(I6780&gt;0,H6780/I6780,0)</f>
      </c>
      <c r="K6780" s="181" t="str">
        <f>1-EXP(-J6780)</f>
      </c>
      <c r="L6780" s="182" t="str">
        <f>IF(G6780=30,1,M6779)</f>
      </c>
      <c r="M6780" s="183" t="str">
        <f>L6780*(1-K6780)</f>
      </c>
    </row>
    <row r="6781">
      <c r="A6781" t="s">
        <v>167</v>
      </c>
      <c r="B6781" t="s">
        <v>264</v>
      </c>
      <c r="C6781" s="35" t="s">
        <v>266</v>
      </c>
      <c r="D6781" t="s">
        <v>530</v>
      </c>
      <c r="E6781" t="s">
        <v>548</v>
      </c>
      <c r="F6781" s="176" t="n">
        <v>2038</v>
      </c>
      <c r="G6781" s="177" t="n">
        <v>49</v>
      </c>
      <c r="H6781" s="178" t="n">
        <v>6151.05209037033</v>
      </c>
      <c r="I6781" s="179" t="n">
        <v>4032312.56728885</v>
      </c>
      <c r="J6781" s="180" t="str">
        <f>IF(I6781&gt;0,H6781/I6781,0)</f>
      </c>
      <c r="K6781" s="181" t="str">
        <f>1-EXP(-J6781)</f>
      </c>
      <c r="L6781" s="182" t="str">
        <f>IF(G6781=30,1,M6780)</f>
      </c>
      <c r="M6781" s="183" t="str">
        <f>L6781*(1-K6781)</f>
      </c>
    </row>
    <row r="6782">
      <c r="A6782" t="s">
        <v>167</v>
      </c>
      <c r="B6782" t="s">
        <v>264</v>
      </c>
      <c r="C6782" s="35" t="s">
        <v>266</v>
      </c>
      <c r="D6782" t="s">
        <v>530</v>
      </c>
      <c r="E6782" t="s">
        <v>548</v>
      </c>
      <c r="F6782" s="176" t="n">
        <v>2038</v>
      </c>
      <c r="G6782" s="177" t="n">
        <v>50</v>
      </c>
      <c r="H6782" s="178" t="n">
        <v>6691.8825789372</v>
      </c>
      <c r="I6782" s="179" t="n">
        <v>3982354.79990337</v>
      </c>
      <c r="J6782" s="180" t="str">
        <f>IF(I6782&gt;0,H6782/I6782,0)</f>
      </c>
      <c r="K6782" s="181" t="str">
        <f>1-EXP(-J6782)</f>
      </c>
      <c r="L6782" s="182" t="str">
        <f>IF(G6782=30,1,M6781)</f>
      </c>
      <c r="M6782" s="183" t="str">
        <f>L6782*(1-K6782)</f>
      </c>
    </row>
    <row r="6783">
      <c r="A6783" t="s">
        <v>167</v>
      </c>
      <c r="B6783" t="s">
        <v>264</v>
      </c>
      <c r="C6783" s="35" t="s">
        <v>266</v>
      </c>
      <c r="D6783" t="s">
        <v>530</v>
      </c>
      <c r="E6783" t="s">
        <v>548</v>
      </c>
      <c r="F6783" s="176" t="n">
        <v>2038</v>
      </c>
      <c r="G6783" s="177" t="n">
        <v>51</v>
      </c>
      <c r="H6783" s="178" t="n">
        <v>7625.52853661503</v>
      </c>
      <c r="I6783" s="179" t="n">
        <v>3923249.22295236</v>
      </c>
      <c r="J6783" s="180" t="str">
        <f>IF(I6783&gt;0,H6783/I6783,0)</f>
      </c>
      <c r="K6783" s="181" t="str">
        <f>1-EXP(-J6783)</f>
      </c>
      <c r="L6783" s="182" t="str">
        <f>IF(G6783=30,1,M6782)</f>
      </c>
      <c r="M6783" s="183" t="str">
        <f>L6783*(1-K6783)</f>
      </c>
    </row>
    <row r="6784">
      <c r="A6784" t="s">
        <v>167</v>
      </c>
      <c r="B6784" t="s">
        <v>264</v>
      </c>
      <c r="C6784" s="35" t="s">
        <v>266</v>
      </c>
      <c r="D6784" t="s">
        <v>530</v>
      </c>
      <c r="E6784" t="s">
        <v>548</v>
      </c>
      <c r="F6784" s="176" t="n">
        <v>2038</v>
      </c>
      <c r="G6784" s="177" t="n">
        <v>52</v>
      </c>
      <c r="H6784" s="178" t="n">
        <v>8355.94784307391</v>
      </c>
      <c r="I6784" s="179" t="n">
        <v>3923272.990473</v>
      </c>
      <c r="J6784" s="180" t="str">
        <f>IF(I6784&gt;0,H6784/I6784,0)</f>
      </c>
      <c r="K6784" s="181" t="str">
        <f>1-EXP(-J6784)</f>
      </c>
      <c r="L6784" s="182" t="str">
        <f>IF(G6784=30,1,M6783)</f>
      </c>
      <c r="M6784" s="183" t="str">
        <f>L6784*(1-K6784)</f>
      </c>
    </row>
    <row r="6785">
      <c r="A6785" t="s">
        <v>167</v>
      </c>
      <c r="B6785" t="s">
        <v>264</v>
      </c>
      <c r="C6785" s="35" t="s">
        <v>266</v>
      </c>
      <c r="D6785" t="s">
        <v>530</v>
      </c>
      <c r="E6785" t="s">
        <v>548</v>
      </c>
      <c r="F6785" s="176" t="n">
        <v>2038</v>
      </c>
      <c r="G6785" s="177" t="n">
        <v>53</v>
      </c>
      <c r="H6785" s="178" t="n">
        <v>9271.4482626983</v>
      </c>
      <c r="I6785" s="179" t="n">
        <v>3976888.89270863</v>
      </c>
      <c r="J6785" s="180" t="str">
        <f>IF(I6785&gt;0,H6785/I6785,0)</f>
      </c>
      <c r="K6785" s="181" t="str">
        <f>1-EXP(-J6785)</f>
      </c>
      <c r="L6785" s="182" t="str">
        <f>IF(G6785=30,1,M6784)</f>
      </c>
      <c r="M6785" s="183" t="str">
        <f>L6785*(1-K6785)</f>
      </c>
    </row>
    <row r="6786">
      <c r="A6786" t="s">
        <v>167</v>
      </c>
      <c r="B6786" t="s">
        <v>264</v>
      </c>
      <c r="C6786" s="35" t="s">
        <v>266</v>
      </c>
      <c r="D6786" t="s">
        <v>530</v>
      </c>
      <c r="E6786" t="s">
        <v>548</v>
      </c>
      <c r="F6786" s="176" t="n">
        <v>2038</v>
      </c>
      <c r="G6786" s="177" t="n">
        <v>54</v>
      </c>
      <c r="H6786" s="178" t="n">
        <v>10263.6081955353</v>
      </c>
      <c r="I6786" s="179" t="n">
        <v>3988642.71722889</v>
      </c>
      <c r="J6786" s="180" t="str">
        <f>IF(I6786&gt;0,H6786/I6786,0)</f>
      </c>
      <c r="K6786" s="181" t="str">
        <f>1-EXP(-J6786)</f>
      </c>
      <c r="L6786" s="182" t="str">
        <f>IF(G6786=30,1,M6785)</f>
      </c>
      <c r="M6786" s="183" t="str">
        <f>L6786*(1-K6786)</f>
      </c>
    </row>
    <row r="6787">
      <c r="A6787" t="s">
        <v>167</v>
      </c>
      <c r="B6787" t="s">
        <v>264</v>
      </c>
      <c r="C6787" s="35" t="s">
        <v>266</v>
      </c>
      <c r="D6787" t="s">
        <v>530</v>
      </c>
      <c r="E6787" t="s">
        <v>548</v>
      </c>
      <c r="F6787" s="176" t="n">
        <v>2038</v>
      </c>
      <c r="G6787" s="177" t="n">
        <v>55</v>
      </c>
      <c r="H6787" s="178" t="n">
        <v>11091.6834059492</v>
      </c>
      <c r="I6787" s="179" t="n">
        <v>3943401.2514872</v>
      </c>
      <c r="J6787" s="180" t="str">
        <f>IF(I6787&gt;0,H6787/I6787,0)</f>
      </c>
      <c r="K6787" s="181" t="str">
        <f>1-EXP(-J6787)</f>
      </c>
      <c r="L6787" s="182" t="str">
        <f>IF(G6787=30,1,M6786)</f>
      </c>
      <c r="M6787" s="183" t="str">
        <f>L6787*(1-K6787)</f>
      </c>
    </row>
    <row r="6788">
      <c r="A6788" t="s">
        <v>167</v>
      </c>
      <c r="B6788" t="s">
        <v>264</v>
      </c>
      <c r="C6788" s="35" t="s">
        <v>266</v>
      </c>
      <c r="D6788" t="s">
        <v>530</v>
      </c>
      <c r="E6788" t="s">
        <v>548</v>
      </c>
      <c r="F6788" s="176" t="n">
        <v>2038</v>
      </c>
      <c r="G6788" s="177" t="n">
        <v>56</v>
      </c>
      <c r="H6788" s="178" t="n">
        <v>11878.3786699081</v>
      </c>
      <c r="I6788" s="179" t="n">
        <v>3873647.93289287</v>
      </c>
      <c r="J6788" s="180" t="str">
        <f>IF(I6788&gt;0,H6788/I6788,0)</f>
      </c>
      <c r="K6788" s="181" t="str">
        <f>1-EXP(-J6788)</f>
      </c>
      <c r="L6788" s="182" t="str">
        <f>IF(G6788=30,1,M6787)</f>
      </c>
      <c r="M6788" s="183" t="str">
        <f>L6788*(1-K6788)</f>
      </c>
    </row>
    <row r="6789">
      <c r="A6789" t="s">
        <v>167</v>
      </c>
      <c r="B6789" t="s">
        <v>264</v>
      </c>
      <c r="C6789" s="35" t="s">
        <v>266</v>
      </c>
      <c r="D6789" t="s">
        <v>530</v>
      </c>
      <c r="E6789" t="s">
        <v>548</v>
      </c>
      <c r="F6789" s="176" t="n">
        <v>2038</v>
      </c>
      <c r="G6789" s="177" t="n">
        <v>57</v>
      </c>
      <c r="H6789" s="178" t="n">
        <v>12709.6442738606</v>
      </c>
      <c r="I6789" s="179" t="n">
        <v>3796574.11265804</v>
      </c>
      <c r="J6789" s="180" t="str">
        <f>IF(I6789&gt;0,H6789/I6789,0)</f>
      </c>
      <c r="K6789" s="181" t="str">
        <f>1-EXP(-J6789)</f>
      </c>
      <c r="L6789" s="182" t="str">
        <f>IF(G6789=30,1,M6788)</f>
      </c>
      <c r="M6789" s="183" t="str">
        <f>L6789*(1-K6789)</f>
      </c>
    </row>
    <row r="6790">
      <c r="A6790" t="s">
        <v>167</v>
      </c>
      <c r="B6790" t="s">
        <v>264</v>
      </c>
      <c r="C6790" s="35" t="s">
        <v>266</v>
      </c>
      <c r="D6790" t="s">
        <v>530</v>
      </c>
      <c r="E6790" t="s">
        <v>548</v>
      </c>
      <c r="F6790" s="176" t="n">
        <v>2038</v>
      </c>
      <c r="G6790" s="177" t="n">
        <v>58</v>
      </c>
      <c r="H6790" s="178" t="n">
        <v>13605.5599292936</v>
      </c>
      <c r="I6790" s="179" t="n">
        <v>3723620.80727623</v>
      </c>
      <c r="J6790" s="180" t="str">
        <f>IF(I6790&gt;0,H6790/I6790,0)</f>
      </c>
      <c r="K6790" s="181" t="str">
        <f>1-EXP(-J6790)</f>
      </c>
      <c r="L6790" s="182" t="str">
        <f>IF(G6790=30,1,M6789)</f>
      </c>
      <c r="M6790" s="183" t="str">
        <f>L6790*(1-K6790)</f>
      </c>
    </row>
    <row r="6791">
      <c r="A6791" t="s">
        <v>167</v>
      </c>
      <c r="B6791" t="s">
        <v>264</v>
      </c>
      <c r="C6791" s="35" t="s">
        <v>266</v>
      </c>
      <c r="D6791" t="s">
        <v>530</v>
      </c>
      <c r="E6791" t="s">
        <v>548</v>
      </c>
      <c r="F6791" s="176" t="n">
        <v>2038</v>
      </c>
      <c r="G6791" s="177" t="n">
        <v>59</v>
      </c>
      <c r="H6791" s="178" t="n">
        <v>13897.3946021532</v>
      </c>
      <c r="I6791" s="179" t="n">
        <v>3636583.28198115</v>
      </c>
      <c r="J6791" s="180" t="str">
        <f>IF(I6791&gt;0,H6791/I6791,0)</f>
      </c>
      <c r="K6791" s="181" t="str">
        <f>1-EXP(-J6791)</f>
      </c>
      <c r="L6791" s="182" t="str">
        <f>IF(G6791=30,1,M6790)</f>
      </c>
      <c r="M6791" s="183" t="str">
        <f>L6791*(1-K6791)</f>
      </c>
    </row>
    <row r="6792">
      <c r="A6792" t="s">
        <v>167</v>
      </c>
      <c r="B6792" t="s">
        <v>264</v>
      </c>
      <c r="C6792" s="35" t="s">
        <v>266</v>
      </c>
      <c r="D6792" t="s">
        <v>530</v>
      </c>
      <c r="E6792" t="s">
        <v>548</v>
      </c>
      <c r="F6792" s="176" t="n">
        <v>2038</v>
      </c>
      <c r="G6792" s="177" t="n">
        <v>60</v>
      </c>
      <c r="H6792" s="178" t="n">
        <v>14314.5381215834</v>
      </c>
      <c r="I6792" s="179" t="n">
        <v>3526410.0747788</v>
      </c>
      <c r="J6792" s="180" t="str">
        <f>IF(I6792&gt;0,H6792/I6792,0)</f>
      </c>
      <c r="K6792" s="181" t="str">
        <f>1-EXP(-J6792)</f>
      </c>
      <c r="L6792" s="182" t="str">
        <f>IF(G6792=30,1,M6791)</f>
      </c>
      <c r="M6792" s="183" t="str">
        <f>L6792*(1-K6792)</f>
      </c>
    </row>
    <row r="6793">
      <c r="A6793" t="s">
        <v>167</v>
      </c>
      <c r="B6793" t="s">
        <v>264</v>
      </c>
      <c r="C6793" s="35" t="s">
        <v>266</v>
      </c>
      <c r="D6793" t="s">
        <v>530</v>
      </c>
      <c r="E6793" t="s">
        <v>548</v>
      </c>
      <c r="F6793" s="176" t="n">
        <v>2038</v>
      </c>
      <c r="G6793" s="177" t="n">
        <v>61</v>
      </c>
      <c r="H6793" s="178" t="n">
        <v>15050.7254389923</v>
      </c>
      <c r="I6793" s="179" t="n">
        <v>3419835.13021844</v>
      </c>
      <c r="J6793" s="180" t="str">
        <f>IF(I6793&gt;0,H6793/I6793,0)</f>
      </c>
      <c r="K6793" s="181" t="str">
        <f>1-EXP(-J6793)</f>
      </c>
      <c r="L6793" s="182" t="str">
        <f>IF(G6793=30,1,M6792)</f>
      </c>
      <c r="M6793" s="183" t="str">
        <f>L6793*(1-K6793)</f>
      </c>
    </row>
    <row r="6794">
      <c r="A6794" t="s">
        <v>167</v>
      </c>
      <c r="B6794" t="s">
        <v>264</v>
      </c>
      <c r="C6794" s="35" t="s">
        <v>266</v>
      </c>
      <c r="D6794" t="s">
        <v>530</v>
      </c>
      <c r="E6794" t="s">
        <v>548</v>
      </c>
      <c r="F6794" s="176" t="n">
        <v>2038</v>
      </c>
      <c r="G6794" s="177" t="n">
        <v>62</v>
      </c>
      <c r="H6794" s="178" t="n">
        <v>15826.8320972777</v>
      </c>
      <c r="I6794" s="179" t="n">
        <v>3325918.67307573</v>
      </c>
      <c r="J6794" s="180" t="str">
        <f>IF(I6794&gt;0,H6794/I6794,0)</f>
      </c>
      <c r="K6794" s="181" t="str">
        <f>1-EXP(-J6794)</f>
      </c>
      <c r="L6794" s="182" t="str">
        <f>IF(G6794=30,1,M6793)</f>
      </c>
      <c r="M6794" s="183" t="str">
        <f>L6794*(1-K6794)</f>
      </c>
    </row>
    <row r="6795">
      <c r="A6795" t="s">
        <v>167</v>
      </c>
      <c r="B6795" t="s">
        <v>264</v>
      </c>
      <c r="C6795" s="35" t="s">
        <v>266</v>
      </c>
      <c r="D6795" t="s">
        <v>530</v>
      </c>
      <c r="E6795" t="s">
        <v>548</v>
      </c>
      <c r="F6795" s="176" t="n">
        <v>2038</v>
      </c>
      <c r="G6795" s="177" t="n">
        <v>63</v>
      </c>
      <c r="H6795" s="178" t="n">
        <v>16572.9862887928</v>
      </c>
      <c r="I6795" s="179" t="n">
        <v>3219558.27973471</v>
      </c>
      <c r="J6795" s="180" t="str">
        <f>IF(I6795&gt;0,H6795/I6795,0)</f>
      </c>
      <c r="K6795" s="181" t="str">
        <f>1-EXP(-J6795)</f>
      </c>
      <c r="L6795" s="182" t="str">
        <f>IF(G6795=30,1,M6794)</f>
      </c>
      <c r="M6795" s="183" t="str">
        <f>L6795*(1-K6795)</f>
      </c>
    </row>
    <row r="6796">
      <c r="A6796" t="s">
        <v>167</v>
      </c>
      <c r="B6796" t="s">
        <v>264</v>
      </c>
      <c r="C6796" s="35" t="s">
        <v>266</v>
      </c>
      <c r="D6796" t="s">
        <v>530</v>
      </c>
      <c r="E6796" t="s">
        <v>548</v>
      </c>
      <c r="F6796" s="176" t="n">
        <v>2038</v>
      </c>
      <c r="G6796" s="177" t="n">
        <v>64</v>
      </c>
      <c r="H6796" s="178" t="n">
        <v>17740.2146165461</v>
      </c>
      <c r="I6796" s="179" t="n">
        <v>3125785.57483718</v>
      </c>
      <c r="J6796" s="180" t="str">
        <f>IF(I6796&gt;0,H6796/I6796,0)</f>
      </c>
      <c r="K6796" s="181" t="str">
        <f>1-EXP(-J6796)</f>
      </c>
      <c r="L6796" s="182" t="str">
        <f>IF(G6796=30,1,M6795)</f>
      </c>
      <c r="M6796" s="183" t="str">
        <f>L6796*(1-K6796)</f>
      </c>
    </row>
    <row r="6797">
      <c r="A6797" t="s">
        <v>167</v>
      </c>
      <c r="B6797" t="s">
        <v>264</v>
      </c>
      <c r="C6797" s="35" t="s">
        <v>266</v>
      </c>
      <c r="D6797" t="s">
        <v>530</v>
      </c>
      <c r="E6797" t="s">
        <v>548</v>
      </c>
      <c r="F6797" s="176" t="n">
        <v>2038</v>
      </c>
      <c r="G6797" s="177" t="n">
        <v>65</v>
      </c>
      <c r="H6797" s="178" t="n">
        <v>18841.5205266745</v>
      </c>
      <c r="I6797" s="179" t="n">
        <v>3030669.62088332</v>
      </c>
      <c r="J6797" s="180" t="str">
        <f>IF(I6797&gt;0,H6797/I6797,0)</f>
      </c>
      <c r="K6797" s="181" t="str">
        <f>1-EXP(-J6797)</f>
      </c>
      <c r="L6797" s="182" t="str">
        <f>IF(G6797=30,1,M6796)</f>
      </c>
      <c r="M6797" s="183" t="str">
        <f>L6797*(1-K6797)</f>
      </c>
    </row>
    <row r="6798">
      <c r="A6798" t="s">
        <v>167</v>
      </c>
      <c r="B6798" t="s">
        <v>264</v>
      </c>
      <c r="C6798" s="35" t="s">
        <v>266</v>
      </c>
      <c r="D6798" t="s">
        <v>530</v>
      </c>
      <c r="E6798" t="s">
        <v>548</v>
      </c>
      <c r="F6798" s="176" t="n">
        <v>2038</v>
      </c>
      <c r="G6798" s="177" t="n">
        <v>66</v>
      </c>
      <c r="H6798" s="178" t="n">
        <v>19225.7157500601</v>
      </c>
      <c r="I6798" s="179" t="n">
        <v>2915709.98095428</v>
      </c>
      <c r="J6798" s="180" t="str">
        <f>IF(I6798&gt;0,H6798/I6798,0)</f>
      </c>
      <c r="K6798" s="181" t="str">
        <f>1-EXP(-J6798)</f>
      </c>
      <c r="L6798" s="182" t="str">
        <f>IF(G6798=30,1,M6797)</f>
      </c>
      <c r="M6798" s="183" t="str">
        <f>L6798*(1-K6798)</f>
      </c>
    </row>
    <row r="6799">
      <c r="A6799" t="s">
        <v>167</v>
      </c>
      <c r="B6799" t="s">
        <v>264</v>
      </c>
      <c r="C6799" s="35" t="s">
        <v>266</v>
      </c>
      <c r="D6799" t="s">
        <v>530</v>
      </c>
      <c r="E6799" t="s">
        <v>548</v>
      </c>
      <c r="F6799" s="176" t="n">
        <v>2038</v>
      </c>
      <c r="G6799" s="177" t="n">
        <v>67</v>
      </c>
      <c r="H6799" s="178" t="n">
        <v>20167.3967878228</v>
      </c>
      <c r="I6799" s="179" t="n">
        <v>2809050.71612257</v>
      </c>
      <c r="J6799" s="180" t="str">
        <f>IF(I6799&gt;0,H6799/I6799,0)</f>
      </c>
      <c r="K6799" s="181" t="str">
        <f>1-EXP(-J6799)</f>
      </c>
      <c r="L6799" s="182" t="str">
        <f>IF(G6799=30,1,M6798)</f>
      </c>
      <c r="M6799" s="183" t="str">
        <f>L6799*(1-K6799)</f>
      </c>
    </row>
    <row r="6800">
      <c r="A6800" t="s">
        <v>167</v>
      </c>
      <c r="B6800" t="s">
        <v>264</v>
      </c>
      <c r="C6800" s="35" t="s">
        <v>266</v>
      </c>
      <c r="D6800" t="s">
        <v>530</v>
      </c>
      <c r="E6800" t="s">
        <v>548</v>
      </c>
      <c r="F6800" s="176" t="n">
        <v>2038</v>
      </c>
      <c r="G6800" s="177" t="n">
        <v>68</v>
      </c>
      <c r="H6800" s="178" t="n">
        <v>20991.6786406468</v>
      </c>
      <c r="I6800" s="179" t="n">
        <v>2699594.12074588</v>
      </c>
      <c r="J6800" s="180" t="str">
        <f>IF(I6800&gt;0,H6800/I6800,0)</f>
      </c>
      <c r="K6800" s="181" t="str">
        <f>1-EXP(-J6800)</f>
      </c>
      <c r="L6800" s="182" t="str">
        <f>IF(G6800=30,1,M6799)</f>
      </c>
      <c r="M6800" s="183" t="str">
        <f>L6800*(1-K6800)</f>
      </c>
    </row>
    <row r="6801">
      <c r="A6801" t="s">
        <v>167</v>
      </c>
      <c r="B6801" t="s">
        <v>264</v>
      </c>
      <c r="C6801" s="35" t="s">
        <v>266</v>
      </c>
      <c r="D6801" t="s">
        <v>530</v>
      </c>
      <c r="E6801" t="s">
        <v>548</v>
      </c>
      <c r="F6801" s="176" t="n">
        <v>2038</v>
      </c>
      <c r="G6801" s="177" t="n">
        <v>69</v>
      </c>
      <c r="H6801" s="178" t="n">
        <v>21128.7052991139</v>
      </c>
      <c r="I6801" s="179" t="n">
        <v>2575450.39949843</v>
      </c>
      <c r="J6801" s="180" t="str">
        <f>IF(I6801&gt;0,H6801/I6801,0)</f>
      </c>
      <c r="K6801" s="181" t="str">
        <f>1-EXP(-J6801)</f>
      </c>
      <c r="L6801" s="182" t="str">
        <f>IF(G6801=30,1,M6800)</f>
      </c>
      <c r="M6801" s="183" t="str">
        <f>L6801*(1-K6801)</f>
      </c>
    </row>
    <row r="6802">
      <c r="A6802" t="s">
        <v>167</v>
      </c>
      <c r="B6802" t="s">
        <v>264</v>
      </c>
      <c r="C6802" s="35" t="s">
        <v>266</v>
      </c>
      <c r="D6802" t="s">
        <v>530</v>
      </c>
      <c r="E6802" t="s">
        <v>548</v>
      </c>
      <c r="F6802" s="176" t="n">
        <v>2039</v>
      </c>
      <c r="G6802" s="177" t="n">
        <v>30</v>
      </c>
      <c r="H6802" s="178" t="n">
        <v>674.976870111638</v>
      </c>
      <c r="I6802" s="179" t="n">
        <v>4661054.57991805</v>
      </c>
      <c r="J6802" s="180" t="str">
        <f>IF(I6802&gt;0,H6802/I6802,0)</f>
      </c>
      <c r="K6802" s="181" t="str">
        <f>1-EXP(-J6802)</f>
      </c>
      <c r="L6802" s="182" t="str">
        <f>IF(G6802=30,1,M6801)</f>
      </c>
      <c r="M6802" s="183" t="str">
        <f>L6802*(1-K6802)</f>
      </c>
    </row>
    <row r="6803">
      <c r="A6803" t="s">
        <v>167</v>
      </c>
      <c r="B6803" t="s">
        <v>264</v>
      </c>
      <c r="C6803" s="35" t="s">
        <v>266</v>
      </c>
      <c r="D6803" t="s">
        <v>530</v>
      </c>
      <c r="E6803" t="s">
        <v>548</v>
      </c>
      <c r="F6803" s="176" t="n">
        <v>2039</v>
      </c>
      <c r="G6803" s="177" t="n">
        <v>31</v>
      </c>
      <c r="H6803" s="178" t="n">
        <v>961.257864298512</v>
      </c>
      <c r="I6803" s="179" t="n">
        <v>4653702.76626869</v>
      </c>
      <c r="J6803" s="180" t="str">
        <f>IF(I6803&gt;0,H6803/I6803,0)</f>
      </c>
      <c r="K6803" s="181" t="str">
        <f>1-EXP(-J6803)</f>
      </c>
      <c r="L6803" s="182" t="str">
        <f>IF(G6803=30,1,M6802)</f>
      </c>
      <c r="M6803" s="183" t="str">
        <f>L6803*(1-K6803)</f>
      </c>
    </row>
    <row r="6804">
      <c r="A6804" t="s">
        <v>167</v>
      </c>
      <c r="B6804" t="s">
        <v>264</v>
      </c>
      <c r="C6804" s="35" t="s">
        <v>266</v>
      </c>
      <c r="D6804" t="s">
        <v>530</v>
      </c>
      <c r="E6804" t="s">
        <v>548</v>
      </c>
      <c r="F6804" s="176" t="n">
        <v>2039</v>
      </c>
      <c r="G6804" s="177" t="n">
        <v>32</v>
      </c>
      <c r="H6804" s="178" t="n">
        <v>995.480479291176</v>
      </c>
      <c r="I6804" s="179" t="n">
        <v>4626530.80227673</v>
      </c>
      <c r="J6804" s="180" t="str">
        <f>IF(I6804&gt;0,H6804/I6804,0)</f>
      </c>
      <c r="K6804" s="181" t="str">
        <f>1-EXP(-J6804)</f>
      </c>
      <c r="L6804" s="182" t="str">
        <f>IF(G6804=30,1,M6803)</f>
      </c>
      <c r="M6804" s="183" t="str">
        <f>L6804*(1-K6804)</f>
      </c>
    </row>
    <row r="6805">
      <c r="A6805" t="s">
        <v>167</v>
      </c>
      <c r="B6805" t="s">
        <v>264</v>
      </c>
      <c r="C6805" s="35" t="s">
        <v>266</v>
      </c>
      <c r="D6805" t="s">
        <v>530</v>
      </c>
      <c r="E6805" t="s">
        <v>548</v>
      </c>
      <c r="F6805" s="176" t="n">
        <v>2039</v>
      </c>
      <c r="G6805" s="177" t="n">
        <v>33</v>
      </c>
      <c r="H6805" s="178" t="n">
        <v>1035.72274637318</v>
      </c>
      <c r="I6805" s="179" t="n">
        <v>4555647.89669389</v>
      </c>
      <c r="J6805" s="180" t="str">
        <f>IF(I6805&gt;0,H6805/I6805,0)</f>
      </c>
      <c r="K6805" s="181" t="str">
        <f>1-EXP(-J6805)</f>
      </c>
      <c r="L6805" s="182" t="str">
        <f>IF(G6805=30,1,M6804)</f>
      </c>
      <c r="M6805" s="183" t="str">
        <f>L6805*(1-K6805)</f>
      </c>
    </row>
    <row r="6806">
      <c r="A6806" t="s">
        <v>167</v>
      </c>
      <c r="B6806" t="s">
        <v>264</v>
      </c>
      <c r="C6806" s="35" t="s">
        <v>266</v>
      </c>
      <c r="D6806" t="s">
        <v>530</v>
      </c>
      <c r="E6806" t="s">
        <v>548</v>
      </c>
      <c r="F6806" s="176" t="n">
        <v>2039</v>
      </c>
      <c r="G6806" s="177" t="n">
        <v>34</v>
      </c>
      <c r="H6806" s="178" t="n">
        <v>1073.85220022529</v>
      </c>
      <c r="I6806" s="179" t="n">
        <v>4461989.03933637</v>
      </c>
      <c r="J6806" s="180" t="str">
        <f>IF(I6806&gt;0,H6806/I6806,0)</f>
      </c>
      <c r="K6806" s="181" t="str">
        <f>1-EXP(-J6806)</f>
      </c>
      <c r="L6806" s="182" t="str">
        <f>IF(G6806=30,1,M6805)</f>
      </c>
      <c r="M6806" s="183" t="str">
        <f>L6806*(1-K6806)</f>
      </c>
    </row>
    <row r="6807">
      <c r="A6807" t="s">
        <v>167</v>
      </c>
      <c r="B6807" t="s">
        <v>264</v>
      </c>
      <c r="C6807" s="35" t="s">
        <v>266</v>
      </c>
      <c r="D6807" t="s">
        <v>530</v>
      </c>
      <c r="E6807" t="s">
        <v>548</v>
      </c>
      <c r="F6807" s="176" t="n">
        <v>2039</v>
      </c>
      <c r="G6807" s="177" t="n">
        <v>35</v>
      </c>
      <c r="H6807" s="178" t="n">
        <v>1142.30870638816</v>
      </c>
      <c r="I6807" s="179" t="n">
        <v>4364818.20267046</v>
      </c>
      <c r="J6807" s="180" t="str">
        <f>IF(I6807&gt;0,H6807/I6807,0)</f>
      </c>
      <c r="K6807" s="181" t="str">
        <f>1-EXP(-J6807)</f>
      </c>
      <c r="L6807" s="182" t="str">
        <f>IF(G6807=30,1,M6806)</f>
      </c>
      <c r="M6807" s="183" t="str">
        <f>L6807*(1-K6807)</f>
      </c>
    </row>
    <row r="6808">
      <c r="A6808" t="s">
        <v>167</v>
      </c>
      <c r="B6808" t="s">
        <v>264</v>
      </c>
      <c r="C6808" s="35" t="s">
        <v>266</v>
      </c>
      <c r="D6808" t="s">
        <v>530</v>
      </c>
      <c r="E6808" t="s">
        <v>548</v>
      </c>
      <c r="F6808" s="176" t="n">
        <v>2039</v>
      </c>
      <c r="G6808" s="177" t="n">
        <v>36</v>
      </c>
      <c r="H6808" s="178" t="n">
        <v>1496.70205155392</v>
      </c>
      <c r="I6808" s="179" t="n">
        <v>4321713.03352016</v>
      </c>
      <c r="J6808" s="180" t="str">
        <f>IF(I6808&gt;0,H6808/I6808,0)</f>
      </c>
      <c r="K6808" s="181" t="str">
        <f>1-EXP(-J6808)</f>
      </c>
      <c r="L6808" s="182" t="str">
        <f>IF(G6808=30,1,M6807)</f>
      </c>
      <c r="M6808" s="183" t="str">
        <f>L6808*(1-K6808)</f>
      </c>
    </row>
    <row r="6809">
      <c r="A6809" t="s">
        <v>167</v>
      </c>
      <c r="B6809" t="s">
        <v>264</v>
      </c>
      <c r="C6809" s="35" t="s">
        <v>266</v>
      </c>
      <c r="D6809" t="s">
        <v>530</v>
      </c>
      <c r="E6809" t="s">
        <v>548</v>
      </c>
      <c r="F6809" s="176" t="n">
        <v>2039</v>
      </c>
      <c r="G6809" s="177" t="n">
        <v>37</v>
      </c>
      <c r="H6809" s="178" t="n">
        <v>1656.09972266312</v>
      </c>
      <c r="I6809" s="179" t="n">
        <v>4301347.9289185</v>
      </c>
      <c r="J6809" s="180" t="str">
        <f>IF(I6809&gt;0,H6809/I6809,0)</f>
      </c>
      <c r="K6809" s="181" t="str">
        <f>1-EXP(-J6809)</f>
      </c>
      <c r="L6809" s="182" t="str">
        <f>IF(G6809=30,1,M6808)</f>
      </c>
      <c r="M6809" s="183" t="str">
        <f>L6809*(1-K6809)</f>
      </c>
    </row>
    <row r="6810">
      <c r="A6810" t="s">
        <v>167</v>
      </c>
      <c r="B6810" t="s">
        <v>264</v>
      </c>
      <c r="C6810" s="35" t="s">
        <v>266</v>
      </c>
      <c r="D6810" t="s">
        <v>530</v>
      </c>
      <c r="E6810" t="s">
        <v>548</v>
      </c>
      <c r="F6810" s="176" t="n">
        <v>2039</v>
      </c>
      <c r="G6810" s="177" t="n">
        <v>38</v>
      </c>
      <c r="H6810" s="178" t="n">
        <v>1836.77956392725</v>
      </c>
      <c r="I6810" s="179" t="n">
        <v>4280842.12188394</v>
      </c>
      <c r="J6810" s="180" t="str">
        <f>IF(I6810&gt;0,H6810/I6810,0)</f>
      </c>
      <c r="K6810" s="181" t="str">
        <f>1-EXP(-J6810)</f>
      </c>
      <c r="L6810" s="182" t="str">
        <f>IF(G6810=30,1,M6809)</f>
      </c>
      <c r="M6810" s="183" t="str">
        <f>L6810*(1-K6810)</f>
      </c>
    </row>
    <row r="6811">
      <c r="A6811" t="s">
        <v>167</v>
      </c>
      <c r="B6811" t="s">
        <v>264</v>
      </c>
      <c r="C6811" s="35" t="s">
        <v>266</v>
      </c>
      <c r="D6811" t="s">
        <v>530</v>
      </c>
      <c r="E6811" t="s">
        <v>548</v>
      </c>
      <c r="F6811" s="176" t="n">
        <v>2039</v>
      </c>
      <c r="G6811" s="177" t="n">
        <v>39</v>
      </c>
      <c r="H6811" s="178" t="n">
        <v>1972.80424085138</v>
      </c>
      <c r="I6811" s="179" t="n">
        <v>4279611.64358452</v>
      </c>
      <c r="J6811" s="180" t="str">
        <f>IF(I6811&gt;0,H6811/I6811,0)</f>
      </c>
      <c r="K6811" s="181" t="str">
        <f>1-EXP(-J6811)</f>
      </c>
      <c r="L6811" s="182" t="str">
        <f>IF(G6811=30,1,M6810)</f>
      </c>
      <c r="M6811" s="183" t="str">
        <f>L6811*(1-K6811)</f>
      </c>
    </row>
    <row r="6812">
      <c r="A6812" t="s">
        <v>167</v>
      </c>
      <c r="B6812" t="s">
        <v>264</v>
      </c>
      <c r="C6812" s="35" t="s">
        <v>266</v>
      </c>
      <c r="D6812" t="s">
        <v>530</v>
      </c>
      <c r="E6812" t="s">
        <v>548</v>
      </c>
      <c r="F6812" s="176" t="n">
        <v>2039</v>
      </c>
      <c r="G6812" s="177" t="n">
        <v>40</v>
      </c>
      <c r="H6812" s="178" t="n">
        <v>2191.15273746895</v>
      </c>
      <c r="I6812" s="179" t="n">
        <v>4316526.08048319</v>
      </c>
      <c r="J6812" s="180" t="str">
        <f>IF(I6812&gt;0,H6812/I6812,0)</f>
      </c>
      <c r="K6812" s="181" t="str">
        <f>1-EXP(-J6812)</f>
      </c>
      <c r="L6812" s="182" t="str">
        <f>IF(G6812=30,1,M6811)</f>
      </c>
      <c r="M6812" s="183" t="str">
        <f>L6812*(1-K6812)</f>
      </c>
    </row>
    <row r="6813">
      <c r="A6813" t="s">
        <v>167</v>
      </c>
      <c r="B6813" t="s">
        <v>264</v>
      </c>
      <c r="C6813" s="35" t="s">
        <v>266</v>
      </c>
      <c r="D6813" t="s">
        <v>530</v>
      </c>
      <c r="E6813" t="s">
        <v>548</v>
      </c>
      <c r="F6813" s="176" t="n">
        <v>2039</v>
      </c>
      <c r="G6813" s="177" t="n">
        <v>41</v>
      </c>
      <c r="H6813" s="178" t="n">
        <v>2853.46973876677</v>
      </c>
      <c r="I6813" s="179" t="n">
        <v>4355652.83552933</v>
      </c>
      <c r="J6813" s="180" t="str">
        <f>IF(I6813&gt;0,H6813/I6813,0)</f>
      </c>
      <c r="K6813" s="181" t="str">
        <f>1-EXP(-J6813)</f>
      </c>
      <c r="L6813" s="182" t="str">
        <f>IF(G6813=30,1,M6812)</f>
      </c>
      <c r="M6813" s="183" t="str">
        <f>L6813*(1-K6813)</f>
      </c>
    </row>
    <row r="6814">
      <c r="A6814" t="s">
        <v>167</v>
      </c>
      <c r="B6814" t="s">
        <v>264</v>
      </c>
      <c r="C6814" s="35" t="s">
        <v>266</v>
      </c>
      <c r="D6814" t="s">
        <v>530</v>
      </c>
      <c r="E6814" t="s">
        <v>548</v>
      </c>
      <c r="F6814" s="176" t="n">
        <v>2039</v>
      </c>
      <c r="G6814" s="177" t="n">
        <v>42</v>
      </c>
      <c r="H6814" s="178" t="n">
        <v>3152.42948877065</v>
      </c>
      <c r="I6814" s="179" t="n">
        <v>4348868.53558429</v>
      </c>
      <c r="J6814" s="180" t="str">
        <f>IF(I6814&gt;0,H6814/I6814,0)</f>
      </c>
      <c r="K6814" s="181" t="str">
        <f>1-EXP(-J6814)</f>
      </c>
      <c r="L6814" s="182" t="str">
        <f>IF(G6814=30,1,M6813)</f>
      </c>
      <c r="M6814" s="183" t="str">
        <f>L6814*(1-K6814)</f>
      </c>
    </row>
    <row r="6815">
      <c r="A6815" t="s">
        <v>167</v>
      </c>
      <c r="B6815" t="s">
        <v>264</v>
      </c>
      <c r="C6815" s="35" t="s">
        <v>266</v>
      </c>
      <c r="D6815" t="s">
        <v>530</v>
      </c>
      <c r="E6815" t="s">
        <v>548</v>
      </c>
      <c r="F6815" s="176" t="n">
        <v>2039</v>
      </c>
      <c r="G6815" s="177" t="n">
        <v>43</v>
      </c>
      <c r="H6815" s="178" t="n">
        <v>3447.47212233275</v>
      </c>
      <c r="I6815" s="179" t="n">
        <v>4283401.8622606</v>
      </c>
      <c r="J6815" s="180" t="str">
        <f>IF(I6815&gt;0,H6815/I6815,0)</f>
      </c>
      <c r="K6815" s="181" t="str">
        <f>1-EXP(-J6815)</f>
      </c>
      <c r="L6815" s="182" t="str">
        <f>IF(G6815=30,1,M6814)</f>
      </c>
      <c r="M6815" s="183" t="str">
        <f>L6815*(1-K6815)</f>
      </c>
    </row>
    <row r="6816">
      <c r="A6816" t="s">
        <v>167</v>
      </c>
      <c r="B6816" t="s">
        <v>264</v>
      </c>
      <c r="C6816" s="35" t="s">
        <v>266</v>
      </c>
      <c r="D6816" t="s">
        <v>530</v>
      </c>
      <c r="E6816" t="s">
        <v>548</v>
      </c>
      <c r="F6816" s="176" t="n">
        <v>2039</v>
      </c>
      <c r="G6816" s="177" t="n">
        <v>44</v>
      </c>
      <c r="H6816" s="178" t="n">
        <v>3555.89370625689</v>
      </c>
      <c r="I6816" s="179" t="n">
        <v>4215501.19322642</v>
      </c>
      <c r="J6816" s="180" t="str">
        <f>IF(I6816&gt;0,H6816/I6816,0)</f>
      </c>
      <c r="K6816" s="181" t="str">
        <f>1-EXP(-J6816)</f>
      </c>
      <c r="L6816" s="182" t="str">
        <f>IF(G6816=30,1,M6815)</f>
      </c>
      <c r="M6816" s="183" t="str">
        <f>L6816*(1-K6816)</f>
      </c>
    </row>
    <row r="6817">
      <c r="A6817" t="s">
        <v>167</v>
      </c>
      <c r="B6817" t="s">
        <v>264</v>
      </c>
      <c r="C6817" s="35" t="s">
        <v>266</v>
      </c>
      <c r="D6817" t="s">
        <v>530</v>
      </c>
      <c r="E6817" t="s">
        <v>548</v>
      </c>
      <c r="F6817" s="176" t="n">
        <v>2039</v>
      </c>
      <c r="G6817" s="177" t="n">
        <v>45</v>
      </c>
      <c r="H6817" s="178" t="n">
        <v>3787.82917250032</v>
      </c>
      <c r="I6817" s="179" t="n">
        <v>4156588.453604</v>
      </c>
      <c r="J6817" s="180" t="str">
        <f>IF(I6817&gt;0,H6817/I6817,0)</f>
      </c>
      <c r="K6817" s="181" t="str">
        <f>1-EXP(-J6817)</f>
      </c>
      <c r="L6817" s="182" t="str">
        <f>IF(G6817=30,1,M6816)</f>
      </c>
      <c r="M6817" s="183" t="str">
        <f>L6817*(1-K6817)</f>
      </c>
    </row>
    <row r="6818">
      <c r="A6818" t="s">
        <v>167</v>
      </c>
      <c r="B6818" t="s">
        <v>264</v>
      </c>
      <c r="C6818" s="35" t="s">
        <v>266</v>
      </c>
      <c r="D6818" t="s">
        <v>530</v>
      </c>
      <c r="E6818" t="s">
        <v>548</v>
      </c>
      <c r="F6818" s="176" t="n">
        <v>2039</v>
      </c>
      <c r="G6818" s="177" t="n">
        <v>46</v>
      </c>
      <c r="H6818" s="178" t="n">
        <v>4671.42237564825</v>
      </c>
      <c r="I6818" s="179" t="n">
        <v>4099652.98828213</v>
      </c>
      <c r="J6818" s="180" t="str">
        <f>IF(I6818&gt;0,H6818/I6818,0)</f>
      </c>
      <c r="K6818" s="181" t="str">
        <f>1-EXP(-J6818)</f>
      </c>
      <c r="L6818" s="182" t="str">
        <f>IF(G6818=30,1,M6817)</f>
      </c>
      <c r="M6818" s="183" t="str">
        <f>L6818*(1-K6818)</f>
      </c>
    </row>
    <row r="6819">
      <c r="A6819" t="s">
        <v>167</v>
      </c>
      <c r="B6819" t="s">
        <v>264</v>
      </c>
      <c r="C6819" s="35" t="s">
        <v>266</v>
      </c>
      <c r="D6819" t="s">
        <v>530</v>
      </c>
      <c r="E6819" t="s">
        <v>548</v>
      </c>
      <c r="F6819" s="176" t="n">
        <v>2039</v>
      </c>
      <c r="G6819" s="177" t="n">
        <v>47</v>
      </c>
      <c r="H6819" s="178" t="n">
        <v>5106.7054841081</v>
      </c>
      <c r="I6819" s="179" t="n">
        <v>4076734.2680017</v>
      </c>
      <c r="J6819" s="180" t="str">
        <f>IF(I6819&gt;0,H6819/I6819,0)</f>
      </c>
      <c r="K6819" s="181" t="str">
        <f>1-EXP(-J6819)</f>
      </c>
      <c r="L6819" s="182" t="str">
        <f>IF(G6819=30,1,M6818)</f>
      </c>
      <c r="M6819" s="183" t="str">
        <f>L6819*(1-K6819)</f>
      </c>
    </row>
    <row r="6820">
      <c r="A6820" t="s">
        <v>167</v>
      </c>
      <c r="B6820" t="s">
        <v>264</v>
      </c>
      <c r="C6820" s="35" t="s">
        <v>266</v>
      </c>
      <c r="D6820" t="s">
        <v>530</v>
      </c>
      <c r="E6820" t="s">
        <v>548</v>
      </c>
      <c r="F6820" s="176" t="n">
        <v>2039</v>
      </c>
      <c r="G6820" s="177" t="n">
        <v>48</v>
      </c>
      <c r="H6820" s="178" t="n">
        <v>5625.64073118633</v>
      </c>
      <c r="I6820" s="179" t="n">
        <v>4047380.97830266</v>
      </c>
      <c r="J6820" s="180" t="str">
        <f>IF(I6820&gt;0,H6820/I6820,0)</f>
      </c>
      <c r="K6820" s="181" t="str">
        <f>1-EXP(-J6820)</f>
      </c>
      <c r="L6820" s="182" t="str">
        <f>IF(G6820=30,1,M6819)</f>
      </c>
      <c r="M6820" s="183" t="str">
        <f>L6820*(1-K6820)</f>
      </c>
    </row>
    <row r="6821">
      <c r="A6821" t="s">
        <v>167</v>
      </c>
      <c r="B6821" t="s">
        <v>264</v>
      </c>
      <c r="C6821" s="35" t="s">
        <v>266</v>
      </c>
      <c r="D6821" t="s">
        <v>530</v>
      </c>
      <c r="E6821" t="s">
        <v>548</v>
      </c>
      <c r="F6821" s="176" t="n">
        <v>2039</v>
      </c>
      <c r="G6821" s="177" t="n">
        <v>49</v>
      </c>
      <c r="H6821" s="178" t="n">
        <v>6041.14562837551</v>
      </c>
      <c r="I6821" s="179" t="n">
        <v>4020598.6280231</v>
      </c>
      <c r="J6821" s="180" t="str">
        <f>IF(I6821&gt;0,H6821/I6821,0)</f>
      </c>
      <c r="K6821" s="181" t="str">
        <f>1-EXP(-J6821)</f>
      </c>
      <c r="L6821" s="182" t="str">
        <f>IF(G6821=30,1,M6820)</f>
      </c>
      <c r="M6821" s="183" t="str">
        <f>L6821*(1-K6821)</f>
      </c>
    </row>
    <row r="6822">
      <c r="A6822" t="s">
        <v>167</v>
      </c>
      <c r="B6822" t="s">
        <v>264</v>
      </c>
      <c r="C6822" s="35" t="s">
        <v>266</v>
      </c>
      <c r="D6822" t="s">
        <v>530</v>
      </c>
      <c r="E6822" t="s">
        <v>548</v>
      </c>
      <c r="F6822" s="176" t="n">
        <v>2039</v>
      </c>
      <c r="G6822" s="177" t="n">
        <v>50</v>
      </c>
      <c r="H6822" s="178" t="n">
        <v>6575.86367145709</v>
      </c>
      <c r="I6822" s="179" t="n">
        <v>4015285.82923816</v>
      </c>
      <c r="J6822" s="180" t="str">
        <f>IF(I6822&gt;0,H6822/I6822,0)</f>
      </c>
      <c r="K6822" s="181" t="str">
        <f>1-EXP(-J6822)</f>
      </c>
      <c r="L6822" s="182" t="str">
        <f>IF(G6822=30,1,M6821)</f>
      </c>
      <c r="M6822" s="183" t="str">
        <f>L6822*(1-K6822)</f>
      </c>
    </row>
    <row r="6823">
      <c r="A6823" t="s">
        <v>167</v>
      </c>
      <c r="B6823" t="s">
        <v>264</v>
      </c>
      <c r="C6823" s="35" t="s">
        <v>266</v>
      </c>
      <c r="D6823" t="s">
        <v>530</v>
      </c>
      <c r="E6823" t="s">
        <v>548</v>
      </c>
      <c r="F6823" s="176" t="n">
        <v>2039</v>
      </c>
      <c r="G6823" s="177" t="n">
        <v>51</v>
      </c>
      <c r="H6823" s="178" t="n">
        <v>7503.37288025233</v>
      </c>
      <c r="I6823" s="179" t="n">
        <v>3963904.91334865</v>
      </c>
      <c r="J6823" s="180" t="str">
        <f>IF(I6823&gt;0,H6823/I6823,0)</f>
      </c>
      <c r="K6823" s="181" t="str">
        <f>1-EXP(-J6823)</f>
      </c>
      <c r="L6823" s="182" t="str">
        <f>IF(G6823=30,1,M6822)</f>
      </c>
      <c r="M6823" s="183" t="str">
        <f>L6823*(1-K6823)</f>
      </c>
    </row>
    <row r="6824">
      <c r="A6824" t="s">
        <v>167</v>
      </c>
      <c r="B6824" t="s">
        <v>264</v>
      </c>
      <c r="C6824" s="35" t="s">
        <v>266</v>
      </c>
      <c r="D6824" t="s">
        <v>530</v>
      </c>
      <c r="E6824" t="s">
        <v>548</v>
      </c>
      <c r="F6824" s="176" t="n">
        <v>2039</v>
      </c>
      <c r="G6824" s="177" t="n">
        <v>52</v>
      </c>
      <c r="H6824" s="178" t="n">
        <v>8108.63638627089</v>
      </c>
      <c r="I6824" s="179" t="n">
        <v>3903458.73956352</v>
      </c>
      <c r="J6824" s="180" t="str">
        <f>IF(I6824&gt;0,H6824/I6824,0)</f>
      </c>
      <c r="K6824" s="181" t="str">
        <f>1-EXP(-J6824)</f>
      </c>
      <c r="L6824" s="182" t="str">
        <f>IF(G6824=30,1,M6823)</f>
      </c>
      <c r="M6824" s="183" t="str">
        <f>L6824*(1-K6824)</f>
      </c>
    </row>
    <row r="6825">
      <c r="A6825" t="s">
        <v>167</v>
      </c>
      <c r="B6825" t="s">
        <v>264</v>
      </c>
      <c r="C6825" s="35" t="s">
        <v>266</v>
      </c>
      <c r="D6825" t="s">
        <v>530</v>
      </c>
      <c r="E6825" t="s">
        <v>548</v>
      </c>
      <c r="F6825" s="176" t="n">
        <v>2039</v>
      </c>
      <c r="G6825" s="177" t="n">
        <v>53</v>
      </c>
      <c r="H6825" s="178" t="n">
        <v>8881.95413948963</v>
      </c>
      <c r="I6825" s="179" t="n">
        <v>3901604.32518894</v>
      </c>
      <c r="J6825" s="180" t="str">
        <f>IF(I6825&gt;0,H6825/I6825,0)</f>
      </c>
      <c r="K6825" s="181" t="str">
        <f>1-EXP(-J6825)</f>
      </c>
      <c r="L6825" s="182" t="str">
        <f>IF(G6825=30,1,M6824)</f>
      </c>
      <c r="M6825" s="183" t="str">
        <f>L6825*(1-K6825)</f>
      </c>
    </row>
    <row r="6826">
      <c r="A6826" t="s">
        <v>167</v>
      </c>
      <c r="B6826" t="s">
        <v>264</v>
      </c>
      <c r="C6826" s="35" t="s">
        <v>266</v>
      </c>
      <c r="D6826" t="s">
        <v>530</v>
      </c>
      <c r="E6826" t="s">
        <v>548</v>
      </c>
      <c r="F6826" s="176" t="n">
        <v>2039</v>
      </c>
      <c r="G6826" s="177" t="n">
        <v>54</v>
      </c>
      <c r="H6826" s="178" t="n">
        <v>9922.9323882988</v>
      </c>
      <c r="I6826" s="179" t="n">
        <v>3952860.40052444</v>
      </c>
      <c r="J6826" s="180" t="str">
        <f>IF(I6826&gt;0,H6826/I6826,0)</f>
      </c>
      <c r="K6826" s="181" t="str">
        <f>1-EXP(-J6826)</f>
      </c>
      <c r="L6826" s="182" t="str">
        <f>IF(G6826=30,1,M6825)</f>
      </c>
      <c r="M6826" s="183" t="str">
        <f>L6826*(1-K6826)</f>
      </c>
    </row>
    <row r="6827">
      <c r="A6827" t="s">
        <v>167</v>
      </c>
      <c r="B6827" t="s">
        <v>264</v>
      </c>
      <c r="C6827" s="35" t="s">
        <v>266</v>
      </c>
      <c r="D6827" t="s">
        <v>530</v>
      </c>
      <c r="E6827" t="s">
        <v>548</v>
      </c>
      <c r="F6827" s="176" t="n">
        <v>2039</v>
      </c>
      <c r="G6827" s="177" t="n">
        <v>55</v>
      </c>
      <c r="H6827" s="178" t="n">
        <v>10997.2298497499</v>
      </c>
      <c r="I6827" s="179" t="n">
        <v>3962210.94845463</v>
      </c>
      <c r="J6827" s="180" t="str">
        <f>IF(I6827&gt;0,H6827/I6827,0)</f>
      </c>
      <c r="K6827" s="181" t="str">
        <f>1-EXP(-J6827)</f>
      </c>
      <c r="L6827" s="182" t="str">
        <f>IF(G6827=30,1,M6826)</f>
      </c>
      <c r="M6827" s="183" t="str">
        <f>L6827*(1-K6827)</f>
      </c>
    </row>
    <row r="6828">
      <c r="A6828" t="s">
        <v>167</v>
      </c>
      <c r="B6828" t="s">
        <v>264</v>
      </c>
      <c r="C6828" s="35" t="s">
        <v>266</v>
      </c>
      <c r="D6828" t="s">
        <v>530</v>
      </c>
      <c r="E6828" t="s">
        <v>548</v>
      </c>
      <c r="F6828" s="176" t="n">
        <v>2039</v>
      </c>
      <c r="G6828" s="177" t="n">
        <v>56</v>
      </c>
      <c r="H6828" s="178" t="n">
        <v>11837.1469899675</v>
      </c>
      <c r="I6828" s="179" t="n">
        <v>3914833.18181099</v>
      </c>
      <c r="J6828" s="180" t="str">
        <f>IF(I6828&gt;0,H6828/I6828,0)</f>
      </c>
      <c r="K6828" s="181" t="str">
        <f>1-EXP(-J6828)</f>
      </c>
      <c r="L6828" s="182" t="str">
        <f>IF(G6828=30,1,M6827)</f>
      </c>
      <c r="M6828" s="183" t="str">
        <f>L6828*(1-K6828)</f>
      </c>
    </row>
    <row r="6829">
      <c r="A6829" t="s">
        <v>167</v>
      </c>
      <c r="B6829" t="s">
        <v>264</v>
      </c>
      <c r="C6829" s="35" t="s">
        <v>266</v>
      </c>
      <c r="D6829" t="s">
        <v>530</v>
      </c>
      <c r="E6829" t="s">
        <v>548</v>
      </c>
      <c r="F6829" s="176" t="n">
        <v>2039</v>
      </c>
      <c r="G6829" s="177" t="n">
        <v>57</v>
      </c>
      <c r="H6829" s="178" t="n">
        <v>12748.7617503124</v>
      </c>
      <c r="I6829" s="179" t="n">
        <v>3842987.20469498</v>
      </c>
      <c r="J6829" s="180" t="str">
        <f>IF(I6829&gt;0,H6829/I6829,0)</f>
      </c>
      <c r="K6829" s="181" t="str">
        <f>1-EXP(-J6829)</f>
      </c>
      <c r="L6829" s="182" t="str">
        <f>IF(G6829=30,1,M6828)</f>
      </c>
      <c r="M6829" s="183" t="str">
        <f>L6829*(1-K6829)</f>
      </c>
    </row>
    <row r="6830">
      <c r="A6830" t="s">
        <v>167</v>
      </c>
      <c r="B6830" t="s">
        <v>264</v>
      </c>
      <c r="C6830" s="35" t="s">
        <v>266</v>
      </c>
      <c r="D6830" t="s">
        <v>530</v>
      </c>
      <c r="E6830" t="s">
        <v>548</v>
      </c>
      <c r="F6830" s="176" t="n">
        <v>2039</v>
      </c>
      <c r="G6830" s="177" t="n">
        <v>58</v>
      </c>
      <c r="H6830" s="178" t="n">
        <v>13641.3681338767</v>
      </c>
      <c r="I6830" s="179" t="n">
        <v>3763731.89396621</v>
      </c>
      <c r="J6830" s="180" t="str">
        <f>IF(I6830&gt;0,H6830/I6830,0)</f>
      </c>
      <c r="K6830" s="181" t="str">
        <f>1-EXP(-J6830)</f>
      </c>
      <c r="L6830" s="182" t="str">
        <f>IF(G6830=30,1,M6829)</f>
      </c>
      <c r="M6830" s="183" t="str">
        <f>L6830*(1-K6830)</f>
      </c>
    </row>
    <row r="6831">
      <c r="A6831" t="s">
        <v>167</v>
      </c>
      <c r="B6831" t="s">
        <v>264</v>
      </c>
      <c r="C6831" s="35" t="s">
        <v>266</v>
      </c>
      <c r="D6831" t="s">
        <v>530</v>
      </c>
      <c r="E6831" t="s">
        <v>548</v>
      </c>
      <c r="F6831" s="176" t="n">
        <v>2039</v>
      </c>
      <c r="G6831" s="177" t="n">
        <v>59</v>
      </c>
      <c r="H6831" s="178" t="n">
        <v>13966.3140201884</v>
      </c>
      <c r="I6831" s="179" t="n">
        <v>3688403.92296691</v>
      </c>
      <c r="J6831" s="180" t="str">
        <f>IF(I6831&gt;0,H6831/I6831,0)</f>
      </c>
      <c r="K6831" s="181" t="str">
        <f>1-EXP(-J6831)</f>
      </c>
      <c r="L6831" s="182" t="str">
        <f>IF(G6831=30,1,M6830)</f>
      </c>
      <c r="M6831" s="183" t="str">
        <f>L6831*(1-K6831)</f>
      </c>
    </row>
    <row r="6832">
      <c r="A6832" t="s">
        <v>167</v>
      </c>
      <c r="B6832" t="s">
        <v>264</v>
      </c>
      <c r="C6832" s="35" t="s">
        <v>266</v>
      </c>
      <c r="D6832" t="s">
        <v>530</v>
      </c>
      <c r="E6832" t="s">
        <v>548</v>
      </c>
      <c r="F6832" s="176" t="n">
        <v>2039</v>
      </c>
      <c r="G6832" s="177" t="n">
        <v>60</v>
      </c>
      <c r="H6832" s="178" t="n">
        <v>14479.6015959469</v>
      </c>
      <c r="I6832" s="179" t="n">
        <v>3599596.22105069</v>
      </c>
      <c r="J6832" s="180" t="str">
        <f>IF(I6832&gt;0,H6832/I6832,0)</f>
      </c>
      <c r="K6832" s="181" t="str">
        <f>1-EXP(-J6832)</f>
      </c>
      <c r="L6832" s="182" t="str">
        <f>IF(G6832=30,1,M6831)</f>
      </c>
      <c r="M6832" s="183" t="str">
        <f>L6832*(1-K6832)</f>
      </c>
    </row>
    <row r="6833">
      <c r="A6833" t="s">
        <v>167</v>
      </c>
      <c r="B6833" t="s">
        <v>264</v>
      </c>
      <c r="C6833" s="35" t="s">
        <v>266</v>
      </c>
      <c r="D6833" t="s">
        <v>530</v>
      </c>
      <c r="E6833" t="s">
        <v>548</v>
      </c>
      <c r="F6833" s="176" t="n">
        <v>2039</v>
      </c>
      <c r="G6833" s="177" t="n">
        <v>61</v>
      </c>
      <c r="H6833" s="178" t="n">
        <v>15166.0848124751</v>
      </c>
      <c r="I6833" s="179" t="n">
        <v>3487588.39297776</v>
      </c>
      <c r="J6833" s="180" t="str">
        <f>IF(I6833&gt;0,H6833/I6833,0)</f>
      </c>
      <c r="K6833" s="181" t="str">
        <f>1-EXP(-J6833)</f>
      </c>
      <c r="L6833" s="182" t="str">
        <f>IF(G6833=30,1,M6832)</f>
      </c>
      <c r="M6833" s="183" t="str">
        <f>L6833*(1-K6833)</f>
      </c>
    </row>
    <row r="6834">
      <c r="A6834" t="s">
        <v>167</v>
      </c>
      <c r="B6834" t="s">
        <v>264</v>
      </c>
      <c r="C6834" s="35" t="s">
        <v>266</v>
      </c>
      <c r="D6834" t="s">
        <v>530</v>
      </c>
      <c r="E6834" t="s">
        <v>548</v>
      </c>
      <c r="F6834" s="176" t="n">
        <v>2039</v>
      </c>
      <c r="G6834" s="177" t="n">
        <v>62</v>
      </c>
      <c r="H6834" s="178" t="n">
        <v>15835.8070092799</v>
      </c>
      <c r="I6834" s="179" t="n">
        <v>3378800.25305005</v>
      </c>
      <c r="J6834" s="180" t="str">
        <f>IF(I6834&gt;0,H6834/I6834,0)</f>
      </c>
      <c r="K6834" s="181" t="str">
        <f>1-EXP(-J6834)</f>
      </c>
      <c r="L6834" s="182" t="str">
        <f>IF(G6834=30,1,M6833)</f>
      </c>
      <c r="M6834" s="183" t="str">
        <f>L6834*(1-K6834)</f>
      </c>
    </row>
    <row r="6835">
      <c r="A6835" t="s">
        <v>167</v>
      </c>
      <c r="B6835" t="s">
        <v>264</v>
      </c>
      <c r="C6835" s="35" t="s">
        <v>266</v>
      </c>
      <c r="D6835" t="s">
        <v>530</v>
      </c>
      <c r="E6835" t="s">
        <v>548</v>
      </c>
      <c r="F6835" s="176" t="n">
        <v>2039</v>
      </c>
      <c r="G6835" s="177" t="n">
        <v>63</v>
      </c>
      <c r="H6835" s="178" t="n">
        <v>16653.6896785501</v>
      </c>
      <c r="I6835" s="179" t="n">
        <v>3282424.95649813</v>
      </c>
      <c r="J6835" s="180" t="str">
        <f>IF(I6835&gt;0,H6835/I6835,0)</f>
      </c>
      <c r="K6835" s="181" t="str">
        <f>1-EXP(-J6835)</f>
      </c>
      <c r="L6835" s="182" t="str">
        <f>IF(G6835=30,1,M6834)</f>
      </c>
      <c r="M6835" s="183" t="str">
        <f>L6835*(1-K6835)</f>
      </c>
    </row>
    <row r="6836">
      <c r="A6836" t="s">
        <v>167</v>
      </c>
      <c r="B6836" t="s">
        <v>264</v>
      </c>
      <c r="C6836" s="35" t="s">
        <v>266</v>
      </c>
      <c r="D6836" t="s">
        <v>530</v>
      </c>
      <c r="E6836" t="s">
        <v>548</v>
      </c>
      <c r="F6836" s="176" t="n">
        <v>2039</v>
      </c>
      <c r="G6836" s="177" t="n">
        <v>64</v>
      </c>
      <c r="H6836" s="178" t="n">
        <v>17716.8563530334</v>
      </c>
      <c r="I6836" s="179" t="n">
        <v>3173650.88991619</v>
      </c>
      <c r="J6836" s="180" t="str">
        <f>IF(I6836&gt;0,H6836/I6836,0)</f>
      </c>
      <c r="K6836" s="181" t="str">
        <f>1-EXP(-J6836)</f>
      </c>
      <c r="L6836" s="182" t="str">
        <f>IF(G6836=30,1,M6835)</f>
      </c>
      <c r="M6836" s="183" t="str">
        <f>L6836*(1-K6836)</f>
      </c>
    </row>
    <row r="6837">
      <c r="A6837" t="s">
        <v>167</v>
      </c>
      <c r="B6837" t="s">
        <v>264</v>
      </c>
      <c r="C6837" s="35" t="s">
        <v>266</v>
      </c>
      <c r="D6837" t="s">
        <v>530</v>
      </c>
      <c r="E6837" t="s">
        <v>548</v>
      </c>
      <c r="F6837" s="176" t="n">
        <v>2039</v>
      </c>
      <c r="G6837" s="177" t="n">
        <v>65</v>
      </c>
      <c r="H6837" s="178" t="n">
        <v>18830.5309242036</v>
      </c>
      <c r="I6837" s="179" t="n">
        <v>3076836.05005093</v>
      </c>
      <c r="J6837" s="180" t="str">
        <f>IF(I6837&gt;0,H6837/I6837,0)</f>
      </c>
      <c r="K6837" s="181" t="str">
        <f>1-EXP(-J6837)</f>
      </c>
      <c r="L6837" s="182" t="str">
        <f>IF(G6837=30,1,M6836)</f>
      </c>
      <c r="M6837" s="183" t="str">
        <f>L6837*(1-K6837)</f>
      </c>
    </row>
    <row r="6838">
      <c r="A6838" t="s">
        <v>167</v>
      </c>
      <c r="B6838" t="s">
        <v>264</v>
      </c>
      <c r="C6838" s="35" t="s">
        <v>266</v>
      </c>
      <c r="D6838" t="s">
        <v>530</v>
      </c>
      <c r="E6838" t="s">
        <v>548</v>
      </c>
      <c r="F6838" s="176" t="n">
        <v>2039</v>
      </c>
      <c r="G6838" s="177" t="n">
        <v>66</v>
      </c>
      <c r="H6838" s="178" t="n">
        <v>19331.5278633415</v>
      </c>
      <c r="I6838" s="179" t="n">
        <v>2978691.22953839</v>
      </c>
      <c r="J6838" s="180" t="str">
        <f>IF(I6838&gt;0,H6838/I6838,0)</f>
      </c>
      <c r="K6838" s="181" t="str">
        <f>1-EXP(-J6838)</f>
      </c>
      <c r="L6838" s="182" t="str">
        <f>IF(G6838=30,1,M6837)</f>
      </c>
      <c r="M6838" s="183" t="str">
        <f>L6838*(1-K6838)</f>
      </c>
    </row>
    <row r="6839">
      <c r="A6839" t="s">
        <v>167</v>
      </c>
      <c r="B6839" t="s">
        <v>264</v>
      </c>
      <c r="C6839" s="35" t="s">
        <v>266</v>
      </c>
      <c r="D6839" t="s">
        <v>530</v>
      </c>
      <c r="E6839" t="s">
        <v>548</v>
      </c>
      <c r="F6839" s="176" t="n">
        <v>2039</v>
      </c>
      <c r="G6839" s="177" t="n">
        <v>67</v>
      </c>
      <c r="H6839" s="178" t="n">
        <v>20239.34574534</v>
      </c>
      <c r="I6839" s="179" t="n">
        <v>2860593.84935096</v>
      </c>
      <c r="J6839" s="180" t="str">
        <f>IF(I6839&gt;0,H6839/I6839,0)</f>
      </c>
      <c r="K6839" s="181" t="str">
        <f>1-EXP(-J6839)</f>
      </c>
      <c r="L6839" s="182" t="str">
        <f>IF(G6839=30,1,M6838)</f>
      </c>
      <c r="M6839" s="183" t="str">
        <f>L6839*(1-K6839)</f>
      </c>
    </row>
    <row r="6840">
      <c r="A6840" t="s">
        <v>167</v>
      </c>
      <c r="B6840" t="s">
        <v>264</v>
      </c>
      <c r="C6840" s="35" t="s">
        <v>266</v>
      </c>
      <c r="D6840" t="s">
        <v>530</v>
      </c>
      <c r="E6840" t="s">
        <v>548</v>
      </c>
      <c r="F6840" s="176" t="n">
        <v>2039</v>
      </c>
      <c r="G6840" s="177" t="n">
        <v>68</v>
      </c>
      <c r="H6840" s="178" t="n">
        <v>21089.7074266116</v>
      </c>
      <c r="I6840" s="179" t="n">
        <v>2751007.94182513</v>
      </c>
      <c r="J6840" s="180" t="str">
        <f>IF(I6840&gt;0,H6840/I6840,0)</f>
      </c>
      <c r="K6840" s="181" t="str">
        <f>1-EXP(-J6840)</f>
      </c>
      <c r="L6840" s="182" t="str">
        <f>IF(G6840=30,1,M6839)</f>
      </c>
      <c r="M6840" s="183" t="str">
        <f>L6840*(1-K6840)</f>
      </c>
    </row>
    <row r="6841">
      <c r="A6841" t="s">
        <v>167</v>
      </c>
      <c r="B6841" t="s">
        <v>264</v>
      </c>
      <c r="C6841" s="35" t="s">
        <v>266</v>
      </c>
      <c r="D6841" t="s">
        <v>530</v>
      </c>
      <c r="E6841" t="s">
        <v>548</v>
      </c>
      <c r="F6841" s="176" t="n">
        <v>2039</v>
      </c>
      <c r="G6841" s="177" t="n">
        <v>69</v>
      </c>
      <c r="H6841" s="178" t="n">
        <v>21307.261310887</v>
      </c>
      <c r="I6841" s="179" t="n">
        <v>2638725.09578958</v>
      </c>
      <c r="J6841" s="180" t="str">
        <f>IF(I6841&gt;0,H6841/I6841,0)</f>
      </c>
      <c r="K6841" s="181" t="str">
        <f>1-EXP(-J6841)</f>
      </c>
      <c r="L6841" s="182" t="str">
        <f>IF(G6841=30,1,M6840)</f>
      </c>
      <c r="M6841" s="183" t="str">
        <f>L6841*(1-K6841)</f>
      </c>
    </row>
    <row r="6842">
      <c r="A6842" t="s">
        <v>167</v>
      </c>
      <c r="B6842" t="s">
        <v>264</v>
      </c>
      <c r="C6842" s="35" t="s">
        <v>266</v>
      </c>
      <c r="D6842" t="s">
        <v>530</v>
      </c>
      <c r="E6842" t="s">
        <v>548</v>
      </c>
      <c r="F6842" s="176" t="n">
        <v>2040</v>
      </c>
      <c r="G6842" s="177" t="n">
        <v>30</v>
      </c>
      <c r="H6842" s="178" t="n">
        <v>682.369610151348</v>
      </c>
      <c r="I6842" s="179" t="n">
        <v>4711961.87148252</v>
      </c>
      <c r="J6842" s="180" t="str">
        <f>IF(I6842&gt;0,H6842/I6842,0)</f>
      </c>
      <c r="K6842" s="181" t="str">
        <f>1-EXP(-J6842)</f>
      </c>
      <c r="L6842" s="182" t="str">
        <f>IF(G6842=30,1,M6841)</f>
      </c>
      <c r="M6842" s="183" t="str">
        <f>L6842*(1-K6842)</f>
      </c>
    </row>
    <row r="6843">
      <c r="A6843" t="s">
        <v>167</v>
      </c>
      <c r="B6843" t="s">
        <v>264</v>
      </c>
      <c r="C6843" s="35" t="s">
        <v>266</v>
      </c>
      <c r="D6843" t="s">
        <v>530</v>
      </c>
      <c r="E6843" t="s">
        <v>548</v>
      </c>
      <c r="F6843" s="176" t="n">
        <v>2040</v>
      </c>
      <c r="G6843" s="177" t="n">
        <v>31</v>
      </c>
      <c r="H6843" s="178" t="n">
        <v>961.414126610196</v>
      </c>
      <c r="I6843" s="179" t="n">
        <v>4655584.17727794</v>
      </c>
      <c r="J6843" s="180" t="str">
        <f>IF(I6843&gt;0,H6843/I6843,0)</f>
      </c>
      <c r="K6843" s="181" t="str">
        <f>1-EXP(-J6843)</f>
      </c>
      <c r="L6843" s="182" t="str">
        <f>IF(G6843=30,1,M6842)</f>
      </c>
      <c r="M6843" s="183" t="str">
        <f>L6843*(1-K6843)</f>
      </c>
    </row>
    <row r="6844">
      <c r="A6844" t="s">
        <v>167</v>
      </c>
      <c r="B6844" t="s">
        <v>264</v>
      </c>
      <c r="C6844" s="35" t="s">
        <v>266</v>
      </c>
      <c r="D6844" t="s">
        <v>530</v>
      </c>
      <c r="E6844" t="s">
        <v>548</v>
      </c>
      <c r="F6844" s="176" t="n">
        <v>2040</v>
      </c>
      <c r="G6844" s="177" t="n">
        <v>32</v>
      </c>
      <c r="H6844" s="178" t="n">
        <v>1000.14376216118</v>
      </c>
      <c r="I6844" s="179" t="n">
        <v>4648265.86878055</v>
      </c>
      <c r="J6844" s="180" t="str">
        <f>IF(I6844&gt;0,H6844/I6844,0)</f>
      </c>
      <c r="K6844" s="181" t="str">
        <f>1-EXP(-J6844)</f>
      </c>
      <c r="L6844" s="182" t="str">
        <f>IF(G6844=30,1,M6843)</f>
      </c>
      <c r="M6844" s="183" t="str">
        <f>L6844*(1-K6844)</f>
      </c>
    </row>
    <row r="6845">
      <c r="A6845" t="s">
        <v>167</v>
      </c>
      <c r="B6845" t="s">
        <v>264</v>
      </c>
      <c r="C6845" s="35" t="s">
        <v>266</v>
      </c>
      <c r="D6845" t="s">
        <v>530</v>
      </c>
      <c r="E6845" t="s">
        <v>548</v>
      </c>
      <c r="F6845" s="176" t="n">
        <v>2040</v>
      </c>
      <c r="G6845" s="177" t="n">
        <v>33</v>
      </c>
      <c r="H6845" s="178" t="n">
        <v>1049.52792668161</v>
      </c>
      <c r="I6845" s="179" t="n">
        <v>4620910.37876043</v>
      </c>
      <c r="J6845" s="180" t="str">
        <f>IF(I6845&gt;0,H6845/I6845,0)</f>
      </c>
      <c r="K6845" s="181" t="str">
        <f>1-EXP(-J6845)</f>
      </c>
      <c r="L6845" s="182" t="str">
        <f>IF(G6845=30,1,M6844)</f>
      </c>
      <c r="M6845" s="183" t="str">
        <f>L6845*(1-K6845)</f>
      </c>
    </row>
    <row r="6846">
      <c r="A6846" t="s">
        <v>167</v>
      </c>
      <c r="B6846" t="s">
        <v>264</v>
      </c>
      <c r="C6846" s="35" t="s">
        <v>266</v>
      </c>
      <c r="D6846" t="s">
        <v>530</v>
      </c>
      <c r="E6846" t="s">
        <v>548</v>
      </c>
      <c r="F6846" s="176" t="n">
        <v>2040</v>
      </c>
      <c r="G6846" s="177" t="n">
        <v>34</v>
      </c>
      <c r="H6846" s="178" t="n">
        <v>1094.18559002157</v>
      </c>
      <c r="I6846" s="179" t="n">
        <v>4549854.41160832</v>
      </c>
      <c r="J6846" s="180" t="str">
        <f>IF(I6846&gt;0,H6846/I6846,0)</f>
      </c>
      <c r="K6846" s="181" t="str">
        <f>1-EXP(-J6846)</f>
      </c>
      <c r="L6846" s="182" t="str">
        <f>IF(G6846=30,1,M6845)</f>
      </c>
      <c r="M6846" s="183" t="str">
        <f>L6846*(1-K6846)</f>
      </c>
    </row>
    <row r="6847">
      <c r="A6847" t="s">
        <v>167</v>
      </c>
      <c r="B6847" t="s">
        <v>264</v>
      </c>
      <c r="C6847" s="35" t="s">
        <v>266</v>
      </c>
      <c r="D6847" t="s">
        <v>530</v>
      </c>
      <c r="E6847" t="s">
        <v>548</v>
      </c>
      <c r="F6847" s="176" t="n">
        <v>2040</v>
      </c>
      <c r="G6847" s="177" t="n">
        <v>35</v>
      </c>
      <c r="H6847" s="178" t="n">
        <v>1152.34329486713</v>
      </c>
      <c r="I6847" s="179" t="n">
        <v>4456018.31063804</v>
      </c>
      <c r="J6847" s="180" t="str">
        <f>IF(I6847&gt;0,H6847/I6847,0)</f>
      </c>
      <c r="K6847" s="181" t="str">
        <f>1-EXP(-J6847)</f>
      </c>
      <c r="L6847" s="182" t="str">
        <f>IF(G6847=30,1,M6846)</f>
      </c>
      <c r="M6847" s="183" t="str">
        <f>L6847*(1-K6847)</f>
      </c>
    </row>
    <row r="6848">
      <c r="A6848" t="s">
        <v>167</v>
      </c>
      <c r="B6848" t="s">
        <v>264</v>
      </c>
      <c r="C6848" s="35" t="s">
        <v>266</v>
      </c>
      <c r="D6848" t="s">
        <v>530</v>
      </c>
      <c r="E6848" t="s">
        <v>548</v>
      </c>
      <c r="F6848" s="176" t="n">
        <v>2040</v>
      </c>
      <c r="G6848" s="177" t="n">
        <v>36</v>
      </c>
      <c r="H6848" s="178" t="n">
        <v>1465.73490864428</v>
      </c>
      <c r="I6848" s="179" t="n">
        <v>4358607.43578411</v>
      </c>
      <c r="J6848" s="180" t="str">
        <f>IF(I6848&gt;0,H6848/I6848,0)</f>
      </c>
      <c r="K6848" s="181" t="str">
        <f>1-EXP(-J6848)</f>
      </c>
      <c r="L6848" s="182" t="str">
        <f>IF(G6848=30,1,M6847)</f>
      </c>
      <c r="M6848" s="183" t="str">
        <f>L6848*(1-K6848)</f>
      </c>
    </row>
    <row r="6849">
      <c r="A6849" t="s">
        <v>167</v>
      </c>
      <c r="B6849" t="s">
        <v>264</v>
      </c>
      <c r="C6849" s="35" t="s">
        <v>266</v>
      </c>
      <c r="D6849" t="s">
        <v>530</v>
      </c>
      <c r="E6849" t="s">
        <v>548</v>
      </c>
      <c r="F6849" s="176" t="n">
        <v>2040</v>
      </c>
      <c r="G6849" s="177" t="n">
        <v>37</v>
      </c>
      <c r="H6849" s="178" t="n">
        <v>1616.23879907778</v>
      </c>
      <c r="I6849" s="179" t="n">
        <v>4315277.37089995</v>
      </c>
      <c r="J6849" s="180" t="str">
        <f>IF(I6849&gt;0,H6849/I6849,0)</f>
      </c>
      <c r="K6849" s="181" t="str">
        <f>1-EXP(-J6849)</f>
      </c>
      <c r="L6849" s="182" t="str">
        <f>IF(G6849=30,1,M6848)</f>
      </c>
      <c r="M6849" s="183" t="str">
        <f>L6849*(1-K6849)</f>
      </c>
    </row>
    <row r="6850">
      <c r="A6850" t="s">
        <v>167</v>
      </c>
      <c r="B6850" t="s">
        <v>264</v>
      </c>
      <c r="C6850" s="35" t="s">
        <v>266</v>
      </c>
      <c r="D6850" t="s">
        <v>530</v>
      </c>
      <c r="E6850" t="s">
        <v>548</v>
      </c>
      <c r="F6850" s="176" t="n">
        <v>2040</v>
      </c>
      <c r="G6850" s="177" t="n">
        <v>38</v>
      </c>
      <c r="H6850" s="178" t="n">
        <v>1797.00997418606</v>
      </c>
      <c r="I6850" s="179" t="n">
        <v>4294436.17402988</v>
      </c>
      <c r="J6850" s="180" t="str">
        <f>IF(I6850&gt;0,H6850/I6850,0)</f>
      </c>
      <c r="K6850" s="181" t="str">
        <f>1-EXP(-J6850)</f>
      </c>
      <c r="L6850" s="182" t="str">
        <f>IF(G6850=30,1,M6849)</f>
      </c>
      <c r="M6850" s="183" t="str">
        <f>L6850*(1-K6850)</f>
      </c>
    </row>
    <row r="6851">
      <c r="A6851" t="s">
        <v>167</v>
      </c>
      <c r="B6851" t="s">
        <v>264</v>
      </c>
      <c r="C6851" s="35" t="s">
        <v>266</v>
      </c>
      <c r="D6851" t="s">
        <v>530</v>
      </c>
      <c r="E6851" t="s">
        <v>548</v>
      </c>
      <c r="F6851" s="176" t="n">
        <v>2040</v>
      </c>
      <c r="G6851" s="177" t="n">
        <v>39</v>
      </c>
      <c r="H6851" s="178" t="n">
        <v>1927.93459907838</v>
      </c>
      <c r="I6851" s="179" t="n">
        <v>4273395.65543087</v>
      </c>
      <c r="J6851" s="180" t="str">
        <f>IF(I6851&gt;0,H6851/I6851,0)</f>
      </c>
      <c r="K6851" s="181" t="str">
        <f>1-EXP(-J6851)</f>
      </c>
      <c r="L6851" s="182" t="str">
        <f>IF(G6851=30,1,M6850)</f>
      </c>
      <c r="M6851" s="183" t="str">
        <f>L6851*(1-K6851)</f>
      </c>
    </row>
    <row r="6852">
      <c r="A6852" t="s">
        <v>167</v>
      </c>
      <c r="B6852" t="s">
        <v>264</v>
      </c>
      <c r="C6852" s="35" t="s">
        <v>266</v>
      </c>
      <c r="D6852" t="s">
        <v>530</v>
      </c>
      <c r="E6852" t="s">
        <v>548</v>
      </c>
      <c r="F6852" s="176" t="n">
        <v>2040</v>
      </c>
      <c r="G6852" s="177" t="n">
        <v>40</v>
      </c>
      <c r="H6852" s="178" t="n">
        <v>2119.97156874477</v>
      </c>
      <c r="I6852" s="179" t="n">
        <v>4271619.55001706</v>
      </c>
      <c r="J6852" s="180" t="str">
        <f>IF(I6852&gt;0,H6852/I6852,0)</f>
      </c>
      <c r="K6852" s="181" t="str">
        <f>1-EXP(-J6852)</f>
      </c>
      <c r="L6852" s="182" t="str">
        <f>IF(G6852=30,1,M6851)</f>
      </c>
      <c r="M6852" s="183" t="str">
        <f>L6852*(1-K6852)</f>
      </c>
    </row>
    <row r="6853">
      <c r="A6853" t="s">
        <v>167</v>
      </c>
      <c r="B6853" t="s">
        <v>264</v>
      </c>
      <c r="C6853" s="35" t="s">
        <v>266</v>
      </c>
      <c r="D6853" t="s">
        <v>530</v>
      </c>
      <c r="E6853" t="s">
        <v>548</v>
      </c>
      <c r="F6853" s="176" t="n">
        <v>2040</v>
      </c>
      <c r="G6853" s="177" t="n">
        <v>41</v>
      </c>
      <c r="H6853" s="178" t="n">
        <v>2776.08970159279</v>
      </c>
      <c r="I6853" s="179" t="n">
        <v>4307800.21815902</v>
      </c>
      <c r="J6853" s="180" t="str">
        <f>IF(I6853&gt;0,H6853/I6853,0)</f>
      </c>
      <c r="K6853" s="181" t="str">
        <f>1-EXP(-J6853)</f>
      </c>
      <c r="L6853" s="182" t="str">
        <f>IF(G6853=30,1,M6852)</f>
      </c>
      <c r="M6853" s="183" t="str">
        <f>L6853*(1-K6853)</f>
      </c>
    </row>
    <row r="6854">
      <c r="A6854" t="s">
        <v>167</v>
      </c>
      <c r="B6854" t="s">
        <v>264</v>
      </c>
      <c r="C6854" s="35" t="s">
        <v>266</v>
      </c>
      <c r="D6854" t="s">
        <v>530</v>
      </c>
      <c r="E6854" t="s">
        <v>548</v>
      </c>
      <c r="F6854" s="176" t="n">
        <v>2040</v>
      </c>
      <c r="G6854" s="177" t="n">
        <v>42</v>
      </c>
      <c r="H6854" s="178" t="n">
        <v>3105.38044061095</v>
      </c>
      <c r="I6854" s="179" t="n">
        <v>4346395.47654154</v>
      </c>
      <c r="J6854" s="180" t="str">
        <f>IF(I6854&gt;0,H6854/I6854,0)</f>
      </c>
      <c r="K6854" s="181" t="str">
        <f>1-EXP(-J6854)</f>
      </c>
      <c r="L6854" s="182" t="str">
        <f>IF(G6854=30,1,M6853)</f>
      </c>
      <c r="M6854" s="183" t="str">
        <f>L6854*(1-K6854)</f>
      </c>
    </row>
    <row r="6855">
      <c r="A6855" t="s">
        <v>167</v>
      </c>
      <c r="B6855" t="s">
        <v>264</v>
      </c>
      <c r="C6855" s="35" t="s">
        <v>266</v>
      </c>
      <c r="D6855" t="s">
        <v>530</v>
      </c>
      <c r="E6855" t="s">
        <v>548</v>
      </c>
      <c r="F6855" s="176" t="n">
        <v>2040</v>
      </c>
      <c r="G6855" s="177" t="n">
        <v>43</v>
      </c>
      <c r="H6855" s="178" t="n">
        <v>3457.66184539989</v>
      </c>
      <c r="I6855" s="179" t="n">
        <v>4338797.63248195</v>
      </c>
      <c r="J6855" s="180" t="str">
        <f>IF(I6855&gt;0,H6855/I6855,0)</f>
      </c>
      <c r="K6855" s="181" t="str">
        <f>1-EXP(-J6855)</f>
      </c>
      <c r="L6855" s="182" t="str">
        <f>IF(G6855=30,1,M6854)</f>
      </c>
      <c r="M6855" s="183" t="str">
        <f>L6855*(1-K6855)</f>
      </c>
    </row>
    <row r="6856">
      <c r="A6856" t="s">
        <v>167</v>
      </c>
      <c r="B6856" t="s">
        <v>264</v>
      </c>
      <c r="C6856" s="35" t="s">
        <v>266</v>
      </c>
      <c r="D6856" t="s">
        <v>530</v>
      </c>
      <c r="E6856" t="s">
        <v>548</v>
      </c>
      <c r="F6856" s="176" t="n">
        <v>2040</v>
      </c>
      <c r="G6856" s="177" t="n">
        <v>44</v>
      </c>
      <c r="H6856" s="178" t="n">
        <v>3572.05152713752</v>
      </c>
      <c r="I6856" s="179" t="n">
        <v>4272558.16270292</v>
      </c>
      <c r="J6856" s="180" t="str">
        <f>IF(I6856&gt;0,H6856/I6856,0)</f>
      </c>
      <c r="K6856" s="181" t="str">
        <f>1-EXP(-J6856)</f>
      </c>
      <c r="L6856" s="182" t="str">
        <f>IF(G6856=30,1,M6855)</f>
      </c>
      <c r="M6856" s="183" t="str">
        <f>L6856*(1-K6856)</f>
      </c>
    </row>
    <row r="6857">
      <c r="A6857" t="s">
        <v>167</v>
      </c>
      <c r="B6857" t="s">
        <v>264</v>
      </c>
      <c r="C6857" s="35" t="s">
        <v>266</v>
      </c>
      <c r="D6857" t="s">
        <v>530</v>
      </c>
      <c r="E6857" t="s">
        <v>548</v>
      </c>
      <c r="F6857" s="176" t="n">
        <v>2040</v>
      </c>
      <c r="G6857" s="177" t="n">
        <v>45</v>
      </c>
      <c r="H6857" s="178" t="n">
        <v>3789.52113435481</v>
      </c>
      <c r="I6857" s="179" t="n">
        <v>4204029.90822814</v>
      </c>
      <c r="J6857" s="180" t="str">
        <f>IF(I6857&gt;0,H6857/I6857,0)</f>
      </c>
      <c r="K6857" s="181" t="str">
        <f>1-EXP(-J6857)</f>
      </c>
      <c r="L6857" s="182" t="str">
        <f>IF(G6857=30,1,M6856)</f>
      </c>
      <c r="M6857" s="183" t="str">
        <f>L6857*(1-K6857)</f>
      </c>
    </row>
    <row r="6858">
      <c r="A6858" t="s">
        <v>167</v>
      </c>
      <c r="B6858" t="s">
        <v>264</v>
      </c>
      <c r="C6858" s="35" t="s">
        <v>266</v>
      </c>
      <c r="D6858" t="s">
        <v>530</v>
      </c>
      <c r="E6858" t="s">
        <v>548</v>
      </c>
      <c r="F6858" s="176" t="n">
        <v>2040</v>
      </c>
      <c r="G6858" s="177" t="n">
        <v>46</v>
      </c>
      <c r="H6858" s="178" t="n">
        <v>4659.35081116399</v>
      </c>
      <c r="I6858" s="179" t="n">
        <v>4144285.5069558</v>
      </c>
      <c r="J6858" s="180" t="str">
        <f>IF(I6858&gt;0,H6858/I6858,0)</f>
      </c>
      <c r="K6858" s="181" t="str">
        <f>1-EXP(-J6858)</f>
      </c>
      <c r="L6858" s="182" t="str">
        <f>IF(G6858=30,1,M6857)</f>
      </c>
      <c r="M6858" s="183" t="str">
        <f>L6858*(1-K6858)</f>
      </c>
    </row>
    <row r="6859">
      <c r="A6859" t="s">
        <v>167</v>
      </c>
      <c r="B6859" t="s">
        <v>264</v>
      </c>
      <c r="C6859" s="35" t="s">
        <v>266</v>
      </c>
      <c r="D6859" t="s">
        <v>530</v>
      </c>
      <c r="E6859" t="s">
        <v>548</v>
      </c>
      <c r="F6859" s="176" t="n">
        <v>2040</v>
      </c>
      <c r="G6859" s="177" t="n">
        <v>47</v>
      </c>
      <c r="H6859" s="178" t="n">
        <v>5057.83229204361</v>
      </c>
      <c r="I6859" s="179" t="n">
        <v>4086701.16746099</v>
      </c>
      <c r="J6859" s="180" t="str">
        <f>IF(I6859&gt;0,H6859/I6859,0)</f>
      </c>
      <c r="K6859" s="181" t="str">
        <f>1-EXP(-J6859)</f>
      </c>
      <c r="L6859" s="182" t="str">
        <f>IF(G6859=30,1,M6858)</f>
      </c>
      <c r="M6859" s="183" t="str">
        <f>L6859*(1-K6859)</f>
      </c>
    </row>
    <row r="6860">
      <c r="A6860" t="s">
        <v>167</v>
      </c>
      <c r="B6860" t="s">
        <v>264</v>
      </c>
      <c r="C6860" s="35" t="s">
        <v>266</v>
      </c>
      <c r="D6860" t="s">
        <v>530</v>
      </c>
      <c r="E6860" t="s">
        <v>548</v>
      </c>
      <c r="F6860" s="176" t="n">
        <v>2040</v>
      </c>
      <c r="G6860" s="177" t="n">
        <v>48</v>
      </c>
      <c r="H6860" s="178" t="n">
        <v>5568.17334519499</v>
      </c>
      <c r="I6860" s="179" t="n">
        <v>4062610.0127215</v>
      </c>
      <c r="J6860" s="180" t="str">
        <f>IF(I6860&gt;0,H6860/I6860,0)</f>
      </c>
      <c r="K6860" s="181" t="str">
        <f>1-EXP(-J6860)</f>
      </c>
      <c r="L6860" s="182" t="str">
        <f>IF(G6860=30,1,M6859)</f>
      </c>
      <c r="M6860" s="183" t="str">
        <f>L6860*(1-K6860)</f>
      </c>
    </row>
    <row r="6861">
      <c r="A6861" t="s">
        <v>167</v>
      </c>
      <c r="B6861" t="s">
        <v>264</v>
      </c>
      <c r="C6861" s="35" t="s">
        <v>266</v>
      </c>
      <c r="D6861" t="s">
        <v>530</v>
      </c>
      <c r="E6861" t="s">
        <v>548</v>
      </c>
      <c r="F6861" s="176" t="n">
        <v>2040</v>
      </c>
      <c r="G6861" s="177" t="n">
        <v>49</v>
      </c>
      <c r="H6861" s="178" t="n">
        <v>5980.25228586191</v>
      </c>
      <c r="I6861" s="179" t="n">
        <v>4031944.7223454</v>
      </c>
      <c r="J6861" s="180" t="str">
        <f>IF(I6861&gt;0,H6861/I6861,0)</f>
      </c>
      <c r="K6861" s="181" t="str">
        <f>1-EXP(-J6861)</f>
      </c>
      <c r="L6861" s="182" t="str">
        <f>IF(G6861=30,1,M6860)</f>
      </c>
      <c r="M6861" s="183" t="str">
        <f>L6861*(1-K6861)</f>
      </c>
    </row>
    <row r="6862">
      <c r="A6862" t="s">
        <v>167</v>
      </c>
      <c r="B6862" t="s">
        <v>264</v>
      </c>
      <c r="C6862" s="35" t="s">
        <v>266</v>
      </c>
      <c r="D6862" t="s">
        <v>530</v>
      </c>
      <c r="E6862" t="s">
        <v>548</v>
      </c>
      <c r="F6862" s="176" t="n">
        <v>2040</v>
      </c>
      <c r="G6862" s="177" t="n">
        <v>50</v>
      </c>
      <c r="H6862" s="178" t="n">
        <v>6464.55893200291</v>
      </c>
      <c r="I6862" s="179" t="n">
        <v>4003899.53616603</v>
      </c>
      <c r="J6862" s="180" t="str">
        <f>IF(I6862&gt;0,H6862/I6862,0)</f>
      </c>
      <c r="K6862" s="181" t="str">
        <f>1-EXP(-J6862)</f>
      </c>
      <c r="L6862" s="182" t="str">
        <f>IF(G6862=30,1,M6861)</f>
      </c>
      <c r="M6862" s="183" t="str">
        <f>L6862*(1-K6862)</f>
      </c>
    </row>
    <row r="6863">
      <c r="A6863" t="s">
        <v>167</v>
      </c>
      <c r="B6863" t="s">
        <v>264</v>
      </c>
      <c r="C6863" s="35" t="s">
        <v>266</v>
      </c>
      <c r="D6863" t="s">
        <v>530</v>
      </c>
      <c r="E6863" t="s">
        <v>548</v>
      </c>
      <c r="F6863" s="176" t="n">
        <v>2040</v>
      </c>
      <c r="G6863" s="177" t="n">
        <v>51</v>
      </c>
      <c r="H6863" s="178" t="n">
        <v>7368.3254267826</v>
      </c>
      <c r="I6863" s="179" t="n">
        <v>3997057.35911346</v>
      </c>
      <c r="J6863" s="180" t="str">
        <f>IF(I6863&gt;0,H6863/I6863,0)</f>
      </c>
      <c r="K6863" s="181" t="str">
        <f>1-EXP(-J6863)</f>
      </c>
      <c r="L6863" s="182" t="str">
        <f>IF(G6863=30,1,M6862)</f>
      </c>
      <c r="M6863" s="183" t="str">
        <f>L6863*(1-K6863)</f>
      </c>
    </row>
    <row r="6864">
      <c r="A6864" t="s">
        <v>167</v>
      </c>
      <c r="B6864" t="s">
        <v>264</v>
      </c>
      <c r="C6864" s="35" t="s">
        <v>266</v>
      </c>
      <c r="D6864" t="s">
        <v>530</v>
      </c>
      <c r="E6864" t="s">
        <v>548</v>
      </c>
      <c r="F6864" s="176" t="n">
        <v>2040</v>
      </c>
      <c r="G6864" s="177" t="n">
        <v>52</v>
      </c>
      <c r="H6864" s="178" t="n">
        <v>7995.00747428463</v>
      </c>
      <c r="I6864" s="179" t="n">
        <v>3944313.82901464</v>
      </c>
      <c r="J6864" s="180" t="str">
        <f>IF(I6864&gt;0,H6864/I6864,0)</f>
      </c>
      <c r="K6864" s="181" t="str">
        <f>1-EXP(-J6864)</f>
      </c>
      <c r="L6864" s="182" t="str">
        <f>IF(G6864=30,1,M6863)</f>
      </c>
      <c r="M6864" s="183" t="str">
        <f>L6864*(1-K6864)</f>
      </c>
    </row>
    <row r="6865">
      <c r="A6865" t="s">
        <v>167</v>
      </c>
      <c r="B6865" t="s">
        <v>264</v>
      </c>
      <c r="C6865" s="35" t="s">
        <v>266</v>
      </c>
      <c r="D6865" t="s">
        <v>530</v>
      </c>
      <c r="E6865" t="s">
        <v>548</v>
      </c>
      <c r="F6865" s="176" t="n">
        <v>2040</v>
      </c>
      <c r="G6865" s="177" t="n">
        <v>53</v>
      </c>
      <c r="H6865" s="178" t="n">
        <v>8634.23443540636</v>
      </c>
      <c r="I6865" s="179" t="n">
        <v>3882329.11533532</v>
      </c>
      <c r="J6865" s="180" t="str">
        <f>IF(I6865&gt;0,H6865/I6865,0)</f>
      </c>
      <c r="K6865" s="181" t="str">
        <f>1-EXP(-J6865)</f>
      </c>
      <c r="L6865" s="182" t="str">
        <f>IF(G6865=30,1,M6864)</f>
      </c>
      <c r="M6865" s="183" t="str">
        <f>L6865*(1-K6865)</f>
      </c>
    </row>
    <row r="6866">
      <c r="A6866" t="s">
        <v>167</v>
      </c>
      <c r="B6866" t="s">
        <v>264</v>
      </c>
      <c r="C6866" s="35" t="s">
        <v>266</v>
      </c>
      <c r="D6866" t="s">
        <v>530</v>
      </c>
      <c r="E6866" t="s">
        <v>548</v>
      </c>
      <c r="F6866" s="176" t="n">
        <v>2040</v>
      </c>
      <c r="G6866" s="177" t="n">
        <v>54</v>
      </c>
      <c r="H6866" s="178" t="n">
        <v>9520.60076661364</v>
      </c>
      <c r="I6866" s="179" t="n">
        <v>3878489.11418196</v>
      </c>
      <c r="J6866" s="180" t="str">
        <f>IF(I6866&gt;0,H6866/I6866,0)</f>
      </c>
      <c r="K6866" s="181" t="str">
        <f>1-EXP(-J6866)</f>
      </c>
      <c r="L6866" s="182" t="str">
        <f>IF(G6866=30,1,M6865)</f>
      </c>
      <c r="M6866" s="183" t="str">
        <f>L6866*(1-K6866)</f>
      </c>
    </row>
    <row r="6867">
      <c r="A6867" t="s">
        <v>167</v>
      </c>
      <c r="B6867" t="s">
        <v>264</v>
      </c>
      <c r="C6867" s="35" t="s">
        <v>266</v>
      </c>
      <c r="D6867" t="s">
        <v>530</v>
      </c>
      <c r="E6867" t="s">
        <v>548</v>
      </c>
      <c r="F6867" s="176" t="n">
        <v>2040</v>
      </c>
      <c r="G6867" s="177" t="n">
        <v>55</v>
      </c>
      <c r="H6867" s="178" t="n">
        <v>10649.3476202801</v>
      </c>
      <c r="I6867" s="179" t="n">
        <v>3927190.48049914</v>
      </c>
      <c r="J6867" s="180" t="str">
        <f>IF(I6867&gt;0,H6867/I6867,0)</f>
      </c>
      <c r="K6867" s="181" t="str">
        <f>1-EXP(-J6867)</f>
      </c>
      <c r="L6867" s="182" t="str">
        <f>IF(G6867=30,1,M6866)</f>
      </c>
      <c r="M6867" s="183" t="str">
        <f>L6867*(1-K6867)</f>
      </c>
    </row>
    <row r="6868">
      <c r="A6868" t="s">
        <v>167</v>
      </c>
      <c r="B6868" t="s">
        <v>264</v>
      </c>
      <c r="C6868" s="35" t="s">
        <v>266</v>
      </c>
      <c r="D6868" t="s">
        <v>530</v>
      </c>
      <c r="E6868" t="s">
        <v>548</v>
      </c>
      <c r="F6868" s="176" t="n">
        <v>2040</v>
      </c>
      <c r="G6868" s="177" t="n">
        <v>56</v>
      </c>
      <c r="H6868" s="178" t="n">
        <v>11725.379686418</v>
      </c>
      <c r="I6868" s="179" t="n">
        <v>3933981.17931905</v>
      </c>
      <c r="J6868" s="180" t="str">
        <f>IF(I6868&gt;0,H6868/I6868,0)</f>
      </c>
      <c r="K6868" s="181" t="str">
        <f>1-EXP(-J6868)</f>
      </c>
      <c r="L6868" s="182" t="str">
        <f>IF(G6868=30,1,M6867)</f>
      </c>
      <c r="M6868" s="183" t="str">
        <f>L6868*(1-K6868)</f>
      </c>
    </row>
    <row r="6869">
      <c r="A6869" t="s">
        <v>167</v>
      </c>
      <c r="B6869" t="s">
        <v>264</v>
      </c>
      <c r="C6869" s="35" t="s">
        <v>266</v>
      </c>
      <c r="D6869" t="s">
        <v>530</v>
      </c>
      <c r="E6869" t="s">
        <v>548</v>
      </c>
      <c r="F6869" s="176" t="n">
        <v>2040</v>
      </c>
      <c r="G6869" s="177" t="n">
        <v>57</v>
      </c>
      <c r="H6869" s="178" t="n">
        <v>12709.7042294224</v>
      </c>
      <c r="I6869" s="179" t="n">
        <v>3884351.65982845</v>
      </c>
      <c r="J6869" s="180" t="str">
        <f>IF(I6869&gt;0,H6869/I6869,0)</f>
      </c>
      <c r="K6869" s="181" t="str">
        <f>1-EXP(-J6869)</f>
      </c>
      <c r="L6869" s="182" t="str">
        <f>IF(G6869=30,1,M6868)</f>
      </c>
      <c r="M6869" s="183" t="str">
        <f>L6869*(1-K6869)</f>
      </c>
    </row>
    <row r="6870">
      <c r="A6870" t="s">
        <v>167</v>
      </c>
      <c r="B6870" t="s">
        <v>264</v>
      </c>
      <c r="C6870" s="35" t="s">
        <v>266</v>
      </c>
      <c r="D6870" t="s">
        <v>530</v>
      </c>
      <c r="E6870" t="s">
        <v>548</v>
      </c>
      <c r="F6870" s="176" t="n">
        <v>2040</v>
      </c>
      <c r="G6870" s="177" t="n">
        <v>58</v>
      </c>
      <c r="H6870" s="178" t="n">
        <v>13682.3603343455</v>
      </c>
      <c r="I6870" s="179" t="n">
        <v>3810224.28084099</v>
      </c>
      <c r="J6870" s="180" t="str">
        <f>IF(I6870&gt;0,H6870/I6870,0)</f>
      </c>
      <c r="K6870" s="181" t="str">
        <f>1-EXP(-J6870)</f>
      </c>
      <c r="L6870" s="182" t="str">
        <f>IF(G6870=30,1,M6869)</f>
      </c>
      <c r="M6870" s="183" t="str">
        <f>L6870*(1-K6870)</f>
      </c>
    </row>
    <row r="6871">
      <c r="A6871" t="s">
        <v>167</v>
      </c>
      <c r="B6871" t="s">
        <v>264</v>
      </c>
      <c r="C6871" s="35" t="s">
        <v>266</v>
      </c>
      <c r="D6871" t="s">
        <v>530</v>
      </c>
      <c r="E6871" t="s">
        <v>548</v>
      </c>
      <c r="F6871" s="176" t="n">
        <v>2040</v>
      </c>
      <c r="G6871" s="177" t="n">
        <v>59</v>
      </c>
      <c r="H6871" s="178" t="n">
        <v>14002.9810049815</v>
      </c>
      <c r="I6871" s="179" t="n">
        <v>3728637.64139453</v>
      </c>
      <c r="J6871" s="180" t="str">
        <f>IF(I6871&gt;0,H6871/I6871,0)</f>
      </c>
      <c r="K6871" s="181" t="str">
        <f>1-EXP(-J6871)</f>
      </c>
      <c r="L6871" s="182" t="str">
        <f>IF(G6871=30,1,M6870)</f>
      </c>
      <c r="M6871" s="183" t="str">
        <f>L6871*(1-K6871)</f>
      </c>
    </row>
    <row r="6872">
      <c r="A6872" t="s">
        <v>167</v>
      </c>
      <c r="B6872" t="s">
        <v>264</v>
      </c>
      <c r="C6872" s="35" t="s">
        <v>266</v>
      </c>
      <c r="D6872" t="s">
        <v>530</v>
      </c>
      <c r="E6872" t="s">
        <v>548</v>
      </c>
      <c r="F6872" s="176" t="n">
        <v>2040</v>
      </c>
      <c r="G6872" s="177" t="n">
        <v>60</v>
      </c>
      <c r="H6872" s="178" t="n">
        <v>14552.6249684879</v>
      </c>
      <c r="I6872" s="179" t="n">
        <v>3651446.09277628</v>
      </c>
      <c r="J6872" s="180" t="str">
        <f>IF(I6872&gt;0,H6872/I6872,0)</f>
      </c>
      <c r="K6872" s="181" t="str">
        <f>1-EXP(-J6872)</f>
      </c>
      <c r="L6872" s="182" t="str">
        <f>IF(G6872=30,1,M6871)</f>
      </c>
      <c r="M6872" s="183" t="str">
        <f>L6872*(1-K6872)</f>
      </c>
    </row>
    <row r="6873">
      <c r="A6873" t="s">
        <v>167</v>
      </c>
      <c r="B6873" t="s">
        <v>264</v>
      </c>
      <c r="C6873" s="35" t="s">
        <v>266</v>
      </c>
      <c r="D6873" t="s">
        <v>530</v>
      </c>
      <c r="E6873" t="s">
        <v>548</v>
      </c>
      <c r="F6873" s="176" t="n">
        <v>2040</v>
      </c>
      <c r="G6873" s="177" t="n">
        <v>61</v>
      </c>
      <c r="H6873" s="178" t="n">
        <v>15279.7618310885</v>
      </c>
      <c r="I6873" s="179" t="n">
        <v>3560536.34825927</v>
      </c>
      <c r="J6873" s="180" t="str">
        <f>IF(I6873&gt;0,H6873/I6873,0)</f>
      </c>
      <c r="K6873" s="181" t="str">
        <f>1-EXP(-J6873)</f>
      </c>
      <c r="L6873" s="182" t="str">
        <f>IF(G6873=30,1,M6872)</f>
      </c>
      <c r="M6873" s="183" t="str">
        <f>L6873*(1-K6873)</f>
      </c>
    </row>
    <row r="6874">
      <c r="A6874" t="s">
        <v>167</v>
      </c>
      <c r="B6874" t="s">
        <v>264</v>
      </c>
      <c r="C6874" s="35" t="s">
        <v>266</v>
      </c>
      <c r="D6874" t="s">
        <v>530</v>
      </c>
      <c r="E6874" t="s">
        <v>548</v>
      </c>
      <c r="F6874" s="176" t="n">
        <v>2040</v>
      </c>
      <c r="G6874" s="177" t="n">
        <v>62</v>
      </c>
      <c r="H6874" s="178" t="n">
        <v>15966.1036934915</v>
      </c>
      <c r="I6874" s="179" t="n">
        <v>3446339.4789023</v>
      </c>
      <c r="J6874" s="180" t="str">
        <f>IF(I6874&gt;0,H6874/I6874,0)</f>
      </c>
      <c r="K6874" s="181" t="str">
        <f>1-EXP(-J6874)</f>
      </c>
      <c r="L6874" s="182" t="str">
        <f>IF(G6874=30,1,M6873)</f>
      </c>
      <c r="M6874" s="183" t="str">
        <f>L6874*(1-K6874)</f>
      </c>
    </row>
    <row r="6875">
      <c r="A6875" t="s">
        <v>167</v>
      </c>
      <c r="B6875" t="s">
        <v>264</v>
      </c>
      <c r="C6875" s="35" t="s">
        <v>266</v>
      </c>
      <c r="D6875" t="s">
        <v>530</v>
      </c>
      <c r="E6875" t="s">
        <v>548</v>
      </c>
      <c r="F6875" s="176" t="n">
        <v>2040</v>
      </c>
      <c r="G6875" s="177" t="n">
        <v>63</v>
      </c>
      <c r="H6875" s="178" t="n">
        <v>16678.8961704991</v>
      </c>
      <c r="I6875" s="179" t="n">
        <v>3335259.71949011</v>
      </c>
      <c r="J6875" s="180" t="str">
        <f>IF(I6875&gt;0,H6875/I6875,0)</f>
      </c>
      <c r="K6875" s="181" t="str">
        <f>1-EXP(-J6875)</f>
      </c>
      <c r="L6875" s="182" t="str">
        <f>IF(G6875=30,1,M6874)</f>
      </c>
      <c r="M6875" s="183" t="str">
        <f>L6875*(1-K6875)</f>
      </c>
    </row>
    <row r="6876">
      <c r="A6876" t="s">
        <v>167</v>
      </c>
      <c r="B6876" t="s">
        <v>264</v>
      </c>
      <c r="C6876" s="35" t="s">
        <v>266</v>
      </c>
      <c r="D6876" t="s">
        <v>530</v>
      </c>
      <c r="E6876" t="s">
        <v>548</v>
      </c>
      <c r="F6876" s="176" t="n">
        <v>2040</v>
      </c>
      <c r="G6876" s="177" t="n">
        <v>64</v>
      </c>
      <c r="H6876" s="178" t="n">
        <v>17816.6546508807</v>
      </c>
      <c r="I6876" s="179" t="n">
        <v>3236284.70937005</v>
      </c>
      <c r="J6876" s="180" t="str">
        <f>IF(I6876&gt;0,H6876/I6876,0)</f>
      </c>
      <c r="K6876" s="181" t="str">
        <f>1-EXP(-J6876)</f>
      </c>
      <c r="L6876" s="182" t="str">
        <f>IF(G6876=30,1,M6875)</f>
      </c>
      <c r="M6876" s="183" t="str">
        <f>L6876*(1-K6876)</f>
      </c>
    </row>
    <row r="6877">
      <c r="A6877" t="s">
        <v>167</v>
      </c>
      <c r="B6877" t="s">
        <v>264</v>
      </c>
      <c r="C6877" s="35" t="s">
        <v>266</v>
      </c>
      <c r="D6877" t="s">
        <v>530</v>
      </c>
      <c r="E6877" t="s">
        <v>548</v>
      </c>
      <c r="F6877" s="176" t="n">
        <v>2040</v>
      </c>
      <c r="G6877" s="177" t="n">
        <v>65</v>
      </c>
      <c r="H6877" s="178" t="n">
        <v>18821.9549610237</v>
      </c>
      <c r="I6877" s="179" t="n">
        <v>3124691.6222109</v>
      </c>
      <c r="J6877" s="180" t="str">
        <f>IF(I6877&gt;0,H6877/I6877,0)</f>
      </c>
      <c r="K6877" s="181" t="str">
        <f>1-EXP(-J6877)</f>
      </c>
      <c r="L6877" s="182" t="str">
        <f>IF(G6877=30,1,M6876)</f>
      </c>
      <c r="M6877" s="183" t="str">
        <f>L6877*(1-K6877)</f>
      </c>
    </row>
    <row r="6878">
      <c r="A6878" t="s">
        <v>167</v>
      </c>
      <c r="B6878" t="s">
        <v>264</v>
      </c>
      <c r="C6878" s="35" t="s">
        <v>266</v>
      </c>
      <c r="D6878" t="s">
        <v>530</v>
      </c>
      <c r="E6878" t="s">
        <v>548</v>
      </c>
      <c r="F6878" s="176" t="n">
        <v>2040</v>
      </c>
      <c r="G6878" s="177" t="n">
        <v>66</v>
      </c>
      <c r="H6878" s="178" t="n">
        <v>19317.0291352383</v>
      </c>
      <c r="I6878" s="179" t="n">
        <v>3024809.11270812</v>
      </c>
      <c r="J6878" s="180" t="str">
        <f>IF(I6878&gt;0,H6878/I6878,0)</f>
      </c>
      <c r="K6878" s="181" t="str">
        <f>1-EXP(-J6878)</f>
      </c>
      <c r="L6878" s="182" t="str">
        <f>IF(G6878=30,1,M6877)</f>
      </c>
      <c r="M6878" s="183" t="str">
        <f>L6878*(1-K6878)</f>
      </c>
    </row>
    <row r="6879">
      <c r="A6879" t="s">
        <v>167</v>
      </c>
      <c r="B6879" t="s">
        <v>264</v>
      </c>
      <c r="C6879" s="35" t="s">
        <v>266</v>
      </c>
      <c r="D6879" t="s">
        <v>530</v>
      </c>
      <c r="E6879" t="s">
        <v>548</v>
      </c>
      <c r="F6879" s="176" t="n">
        <v>2040</v>
      </c>
      <c r="G6879" s="177" t="n">
        <v>67</v>
      </c>
      <c r="H6879" s="178" t="n">
        <v>20368.8062301866</v>
      </c>
      <c r="I6879" s="179" t="n">
        <v>2923144.4047188</v>
      </c>
      <c r="J6879" s="180" t="str">
        <f>IF(I6879&gt;0,H6879/I6879,0)</f>
      </c>
      <c r="K6879" s="181" t="str">
        <f>1-EXP(-J6879)</f>
      </c>
      <c r="L6879" s="182" t="str">
        <f>IF(G6879=30,1,M6878)</f>
      </c>
      <c r="M6879" s="183" t="str">
        <f>L6879*(1-K6879)</f>
      </c>
    </row>
    <row r="6880">
      <c r="A6880" t="s">
        <v>167</v>
      </c>
      <c r="B6880" t="s">
        <v>264</v>
      </c>
      <c r="C6880" s="35" t="s">
        <v>266</v>
      </c>
      <c r="D6880" t="s">
        <v>530</v>
      </c>
      <c r="E6880" t="s">
        <v>548</v>
      </c>
      <c r="F6880" s="176" t="n">
        <v>2040</v>
      </c>
      <c r="G6880" s="177" t="n">
        <v>68</v>
      </c>
      <c r="H6880" s="178" t="n">
        <v>21180.0432902527</v>
      </c>
      <c r="I6880" s="179" t="n">
        <v>2802273.34153251</v>
      </c>
      <c r="J6880" s="180" t="str">
        <f>IF(I6880&gt;0,H6880/I6880,0)</f>
      </c>
      <c r="K6880" s="181" t="str">
        <f>1-EXP(-J6880)</f>
      </c>
      <c r="L6880" s="182" t="str">
        <f>IF(G6880=30,1,M6879)</f>
      </c>
      <c r="M6880" s="183" t="str">
        <f>L6880*(1-K6880)</f>
      </c>
    </row>
    <row r="6881">
      <c r="A6881" t="s">
        <v>167</v>
      </c>
      <c r="B6881" t="s">
        <v>264</v>
      </c>
      <c r="C6881" s="35" t="s">
        <v>266</v>
      </c>
      <c r="D6881" t="s">
        <v>530</v>
      </c>
      <c r="E6881" t="s">
        <v>548</v>
      </c>
      <c r="F6881" s="176" t="n">
        <v>2040</v>
      </c>
      <c r="G6881" s="177" t="n">
        <v>69</v>
      </c>
      <c r="H6881" s="178" t="n">
        <v>21431.584793984</v>
      </c>
      <c r="I6881" s="179" t="n">
        <v>2689793.02675021</v>
      </c>
      <c r="J6881" s="180" t="str">
        <f>IF(I6881&gt;0,H6881/I6881,0)</f>
      </c>
      <c r="K6881" s="181" t="str">
        <f>1-EXP(-J6881)</f>
      </c>
      <c r="L6881" s="182" t="str">
        <f>IF(G6881=30,1,M6880)</f>
      </c>
      <c r="M6881" s="183" t="str">
        <f>L6881*(1-K6881)</f>
      </c>
    </row>
    <row r="6882">
      <c r="A6882" t="s">
        <v>167</v>
      </c>
      <c r="B6882" t="s">
        <v>264</v>
      </c>
      <c r="C6882" s="35" t="s">
        <v>266</v>
      </c>
      <c r="D6882" t="s">
        <v>530</v>
      </c>
      <c r="E6882" t="s">
        <v>548</v>
      </c>
      <c r="F6882" s="176" t="n">
        <v>2041</v>
      </c>
      <c r="G6882" s="177" t="n">
        <v>30</v>
      </c>
      <c r="H6882" s="178" t="n">
        <v>696.050963707099</v>
      </c>
      <c r="I6882" s="179" t="n">
        <v>4807462.17590318</v>
      </c>
      <c r="J6882" s="180" t="str">
        <f>IF(I6882&gt;0,H6882/I6882,0)</f>
      </c>
      <c r="K6882" s="181" t="str">
        <f>1-EXP(-J6882)</f>
      </c>
      <c r="L6882" s="182" t="str">
        <f>IF(G6882=30,1,M6881)</f>
      </c>
      <c r="M6882" s="183" t="str">
        <f>L6882*(1-K6882)</f>
      </c>
    </row>
    <row r="6883">
      <c r="A6883" t="s">
        <v>167</v>
      </c>
      <c r="B6883" t="s">
        <v>264</v>
      </c>
      <c r="C6883" s="35" t="s">
        <v>266</v>
      </c>
      <c r="D6883" t="s">
        <v>530</v>
      </c>
      <c r="E6883" t="s">
        <v>548</v>
      </c>
      <c r="F6883" s="176" t="n">
        <v>2041</v>
      </c>
      <c r="G6883" s="177" t="n">
        <v>31</v>
      </c>
      <c r="H6883" s="178" t="n">
        <v>971.193624241209</v>
      </c>
      <c r="I6883" s="179" t="n">
        <v>4706480.49483845</v>
      </c>
      <c r="J6883" s="180" t="str">
        <f>IF(I6883&gt;0,H6883/I6883,0)</f>
      </c>
      <c r="K6883" s="181" t="str">
        <f>1-EXP(-J6883)</f>
      </c>
      <c r="L6883" s="182" t="str">
        <f>IF(G6883=30,1,M6882)</f>
      </c>
      <c r="M6883" s="183" t="str">
        <f>L6883*(1-K6883)</f>
      </c>
    </row>
    <row r="6884">
      <c r="A6884" t="s">
        <v>167</v>
      </c>
      <c r="B6884" t="s">
        <v>264</v>
      </c>
      <c r="C6884" s="35" t="s">
        <v>266</v>
      </c>
      <c r="D6884" t="s">
        <v>530</v>
      </c>
      <c r="E6884" t="s">
        <v>548</v>
      </c>
      <c r="F6884" s="176" t="n">
        <v>2041</v>
      </c>
      <c r="G6884" s="177" t="n">
        <v>32</v>
      </c>
      <c r="H6884" s="178" t="n">
        <v>1000.11078114635</v>
      </c>
      <c r="I6884" s="179" t="n">
        <v>4650195.79534104</v>
      </c>
      <c r="J6884" s="180" t="str">
        <f>IF(I6884&gt;0,H6884/I6884,0)</f>
      </c>
      <c r="K6884" s="181" t="str">
        <f>1-EXP(-J6884)</f>
      </c>
      <c r="L6884" s="182" t="str">
        <f>IF(G6884=30,1,M6883)</f>
      </c>
      <c r="M6884" s="183" t="str">
        <f>L6884*(1-K6884)</f>
      </c>
    </row>
    <row r="6885">
      <c r="A6885" t="s">
        <v>167</v>
      </c>
      <c r="B6885" t="s">
        <v>264</v>
      </c>
      <c r="C6885" s="35" t="s">
        <v>266</v>
      </c>
      <c r="D6885" t="s">
        <v>530</v>
      </c>
      <c r="E6885" t="s">
        <v>548</v>
      </c>
      <c r="F6885" s="176" t="n">
        <v>2041</v>
      </c>
      <c r="G6885" s="177" t="n">
        <v>33</v>
      </c>
      <c r="H6885" s="178" t="n">
        <v>1054.19042999556</v>
      </c>
      <c r="I6885" s="179" t="n">
        <v>4642672.19724224</v>
      </c>
      <c r="J6885" s="180" t="str">
        <f>IF(I6885&gt;0,H6885/I6885,0)</f>
      </c>
      <c r="K6885" s="181" t="str">
        <f>1-EXP(-J6885)</f>
      </c>
      <c r="L6885" s="182" t="str">
        <f>IF(G6885=30,1,M6884)</f>
      </c>
      <c r="M6885" s="183" t="str">
        <f>L6885*(1-K6885)</f>
      </c>
    </row>
    <row r="6886">
      <c r="A6886" t="s">
        <v>167</v>
      </c>
      <c r="B6886" t="s">
        <v>264</v>
      </c>
      <c r="C6886" s="35" t="s">
        <v>266</v>
      </c>
      <c r="D6886" t="s">
        <v>530</v>
      </c>
      <c r="E6886" t="s">
        <v>548</v>
      </c>
      <c r="F6886" s="176" t="n">
        <v>2041</v>
      </c>
      <c r="G6886" s="177" t="n">
        <v>34</v>
      </c>
      <c r="H6886" s="178" t="n">
        <v>1108.64960165904</v>
      </c>
      <c r="I6886" s="179" t="n">
        <v>4615091.1089448</v>
      </c>
      <c r="J6886" s="180" t="str">
        <f>IF(I6886&gt;0,H6886/I6886,0)</f>
      </c>
      <c r="K6886" s="181" t="str">
        <f>1-EXP(-J6886)</f>
      </c>
      <c r="L6886" s="182" t="str">
        <f>IF(G6886=30,1,M6885)</f>
      </c>
      <c r="M6886" s="183" t="str">
        <f>L6886*(1-K6886)</f>
      </c>
    </row>
    <row r="6887">
      <c r="A6887" t="s">
        <v>167</v>
      </c>
      <c r="B6887" t="s">
        <v>264</v>
      </c>
      <c r="C6887" s="35" t="s">
        <v>266</v>
      </c>
      <c r="D6887" t="s">
        <v>530</v>
      </c>
      <c r="E6887" t="s">
        <v>548</v>
      </c>
      <c r="F6887" s="176" t="n">
        <v>2041</v>
      </c>
      <c r="G6887" s="177" t="n">
        <v>35</v>
      </c>
      <c r="H6887" s="178" t="n">
        <v>1173.95790972029</v>
      </c>
      <c r="I6887" s="179" t="n">
        <v>4543826.44680262</v>
      </c>
      <c r="J6887" s="180" t="str">
        <f>IF(I6887&gt;0,H6887/I6887,0)</f>
      </c>
      <c r="K6887" s="181" t="str">
        <f>1-EXP(-J6887)</f>
      </c>
      <c r="L6887" s="182" t="str">
        <f>IF(G6887=30,1,M6886)</f>
      </c>
      <c r="M6887" s="183" t="str">
        <f>L6887*(1-K6887)</f>
      </c>
    </row>
    <row r="6888">
      <c r="A6888" t="s">
        <v>167</v>
      </c>
      <c r="B6888" t="s">
        <v>264</v>
      </c>
      <c r="C6888" s="35" t="s">
        <v>266</v>
      </c>
      <c r="D6888" t="s">
        <v>530</v>
      </c>
      <c r="E6888" t="s">
        <v>548</v>
      </c>
      <c r="F6888" s="176" t="n">
        <v>2041</v>
      </c>
      <c r="G6888" s="177" t="n">
        <v>36</v>
      </c>
      <c r="H6888" s="178" t="n">
        <v>1476.57539709943</v>
      </c>
      <c r="I6888" s="179" t="n">
        <v>4449759.46889568</v>
      </c>
      <c r="J6888" s="180" t="str">
        <f>IF(I6888&gt;0,H6888/I6888,0)</f>
      </c>
      <c r="K6888" s="181" t="str">
        <f>1-EXP(-J6888)</f>
      </c>
      <c r="L6888" s="182" t="str">
        <f>IF(G6888=30,1,M6887)</f>
      </c>
      <c r="M6888" s="183" t="str">
        <f>L6888*(1-K6888)</f>
      </c>
    </row>
    <row r="6889">
      <c r="A6889" t="s">
        <v>167</v>
      </c>
      <c r="B6889" t="s">
        <v>264</v>
      </c>
      <c r="C6889" s="35" t="s">
        <v>266</v>
      </c>
      <c r="D6889" t="s">
        <v>530</v>
      </c>
      <c r="E6889" t="s">
        <v>548</v>
      </c>
      <c r="F6889" s="176" t="n">
        <v>2041</v>
      </c>
      <c r="G6889" s="177" t="n">
        <v>37</v>
      </c>
      <c r="H6889" s="178" t="n">
        <v>1586.26577073988</v>
      </c>
      <c r="I6889" s="179" t="n">
        <v>4352229.73278424</v>
      </c>
      <c r="J6889" s="180" t="str">
        <f>IF(I6889&gt;0,H6889/I6889,0)</f>
      </c>
      <c r="K6889" s="181" t="str">
        <f>1-EXP(-J6889)</f>
      </c>
      <c r="L6889" s="182" t="str">
        <f>IF(G6889=30,1,M6888)</f>
      </c>
      <c r="M6889" s="183" t="str">
        <f>L6889*(1-K6889)</f>
      </c>
    </row>
    <row r="6890">
      <c r="A6890" t="s">
        <v>167</v>
      </c>
      <c r="B6890" t="s">
        <v>264</v>
      </c>
      <c r="C6890" s="35" t="s">
        <v>266</v>
      </c>
      <c r="D6890" t="s">
        <v>530</v>
      </c>
      <c r="E6890" t="s">
        <v>548</v>
      </c>
      <c r="F6890" s="176" t="n">
        <v>2041</v>
      </c>
      <c r="G6890" s="177" t="n">
        <v>38</v>
      </c>
      <c r="H6890" s="178" t="n">
        <v>1757.36418744231</v>
      </c>
      <c r="I6890" s="179" t="n">
        <v>4308462.13850667</v>
      </c>
      <c r="J6890" s="180" t="str">
        <f>IF(I6890&gt;0,H6890/I6890,0)</f>
      </c>
      <c r="K6890" s="181" t="str">
        <f>1-EXP(-J6890)</f>
      </c>
      <c r="L6890" s="182" t="str">
        <f>IF(G6890=30,1,M6889)</f>
      </c>
      <c r="M6890" s="183" t="str">
        <f>L6890*(1-K6890)</f>
      </c>
    </row>
    <row r="6891">
      <c r="A6891" t="s">
        <v>167</v>
      </c>
      <c r="B6891" t="s">
        <v>264</v>
      </c>
      <c r="C6891" s="35" t="s">
        <v>266</v>
      </c>
      <c r="D6891" t="s">
        <v>530</v>
      </c>
      <c r="E6891" t="s">
        <v>548</v>
      </c>
      <c r="F6891" s="176" t="n">
        <v>2041</v>
      </c>
      <c r="G6891" s="177" t="n">
        <v>39</v>
      </c>
      <c r="H6891" s="178" t="n">
        <v>1890.09922687029</v>
      </c>
      <c r="I6891" s="179" t="n">
        <v>4287089.30923881</v>
      </c>
      <c r="J6891" s="180" t="str">
        <f>IF(I6891&gt;0,H6891/I6891,0)</f>
      </c>
      <c r="K6891" s="181" t="str">
        <f>1-EXP(-J6891)</f>
      </c>
      <c r="L6891" s="182" t="str">
        <f>IF(G6891=30,1,M6890)</f>
      </c>
      <c r="M6891" s="183" t="str">
        <f>L6891*(1-K6891)</f>
      </c>
    </row>
    <row r="6892">
      <c r="A6892" t="s">
        <v>167</v>
      </c>
      <c r="B6892" t="s">
        <v>264</v>
      </c>
      <c r="C6892" s="35" t="s">
        <v>266</v>
      </c>
      <c r="D6892" t="s">
        <v>530</v>
      </c>
      <c r="E6892" t="s">
        <v>548</v>
      </c>
      <c r="F6892" s="176" t="n">
        <v>2041</v>
      </c>
      <c r="G6892" s="177" t="n">
        <v>40</v>
      </c>
      <c r="H6892" s="178" t="n">
        <v>2075.57897987017</v>
      </c>
      <c r="I6892" s="179" t="n">
        <v>4265539.23046825</v>
      </c>
      <c r="J6892" s="180" t="str">
        <f>IF(I6892&gt;0,H6892/I6892,0)</f>
      </c>
      <c r="K6892" s="181" t="str">
        <f>1-EXP(-J6892)</f>
      </c>
      <c r="L6892" s="182" t="str">
        <f>IF(G6892=30,1,M6891)</f>
      </c>
      <c r="M6892" s="183" t="str">
        <f>L6892*(1-K6892)</f>
      </c>
    </row>
    <row r="6893">
      <c r="A6893" t="s">
        <v>167</v>
      </c>
      <c r="B6893" t="s">
        <v>264</v>
      </c>
      <c r="C6893" s="35" t="s">
        <v>266</v>
      </c>
      <c r="D6893" t="s">
        <v>530</v>
      </c>
      <c r="E6893" t="s">
        <v>548</v>
      </c>
      <c r="F6893" s="176" t="n">
        <v>2041</v>
      </c>
      <c r="G6893" s="177" t="n">
        <v>41</v>
      </c>
      <c r="H6893" s="178" t="n">
        <v>2690.28902239027</v>
      </c>
      <c r="I6893" s="179" t="n">
        <v>4263121.89356184</v>
      </c>
      <c r="J6893" s="180" t="str">
        <f>IF(I6893&gt;0,H6893/I6893,0)</f>
      </c>
      <c r="K6893" s="181" t="str">
        <f>1-EXP(-J6893)</f>
      </c>
      <c r="L6893" s="182" t="str">
        <f>IF(G6893=30,1,M6892)</f>
      </c>
      <c r="M6893" s="183" t="str">
        <f>L6893*(1-K6893)</f>
      </c>
    </row>
    <row r="6894">
      <c r="A6894" t="s">
        <v>167</v>
      </c>
      <c r="B6894" t="s">
        <v>264</v>
      </c>
      <c r="C6894" s="35" t="s">
        <v>266</v>
      </c>
      <c r="D6894" t="s">
        <v>530</v>
      </c>
      <c r="E6894" t="s">
        <v>548</v>
      </c>
      <c r="F6894" s="176" t="n">
        <v>2041</v>
      </c>
      <c r="G6894" s="177" t="n">
        <v>42</v>
      </c>
      <c r="H6894" s="178" t="n">
        <v>3033.81423940008</v>
      </c>
      <c r="I6894" s="179" t="n">
        <v>4298788.86681433</v>
      </c>
      <c r="J6894" s="180" t="str">
        <f>IF(I6894&gt;0,H6894/I6894,0)</f>
      </c>
      <c r="K6894" s="181" t="str">
        <f>1-EXP(-J6894)</f>
      </c>
      <c r="L6894" s="182" t="str">
        <f>IF(G6894=30,1,M6893)</f>
      </c>
      <c r="M6894" s="183" t="str">
        <f>L6894*(1-K6894)</f>
      </c>
    </row>
    <row r="6895">
      <c r="A6895" t="s">
        <v>167</v>
      </c>
      <c r="B6895" t="s">
        <v>264</v>
      </c>
      <c r="C6895" s="35" t="s">
        <v>266</v>
      </c>
      <c r="D6895" t="s">
        <v>530</v>
      </c>
      <c r="E6895" t="s">
        <v>548</v>
      </c>
      <c r="F6895" s="176" t="n">
        <v>2041</v>
      </c>
      <c r="G6895" s="177" t="n">
        <v>43</v>
      </c>
      <c r="H6895" s="178" t="n">
        <v>3419.42570526232</v>
      </c>
      <c r="I6895" s="179" t="n">
        <v>4336483.40285633</v>
      </c>
      <c r="J6895" s="180" t="str">
        <f>IF(I6895&gt;0,H6895/I6895,0)</f>
      </c>
      <c r="K6895" s="181" t="str">
        <f>1-EXP(-J6895)</f>
      </c>
      <c r="L6895" s="182" t="str">
        <f>IF(G6895=30,1,M6894)</f>
      </c>
      <c r="M6895" s="183" t="str">
        <f>L6895*(1-K6895)</f>
      </c>
    </row>
    <row r="6896">
      <c r="A6896" t="s">
        <v>167</v>
      </c>
      <c r="B6896" t="s">
        <v>264</v>
      </c>
      <c r="C6896" s="35" t="s">
        <v>266</v>
      </c>
      <c r="D6896" t="s">
        <v>530</v>
      </c>
      <c r="E6896" t="s">
        <v>548</v>
      </c>
      <c r="F6896" s="176" t="n">
        <v>2041</v>
      </c>
      <c r="G6896" s="177" t="n">
        <v>44</v>
      </c>
      <c r="H6896" s="178" t="n">
        <v>3593.87464850009</v>
      </c>
      <c r="I6896" s="179" t="n">
        <v>4327970.27685735</v>
      </c>
      <c r="J6896" s="180" t="str">
        <f>IF(I6896&gt;0,H6896/I6896,0)</f>
      </c>
      <c r="K6896" s="181" t="str">
        <f>1-EXP(-J6896)</f>
      </c>
      <c r="L6896" s="182" t="str">
        <f>IF(G6896=30,1,M6895)</f>
      </c>
      <c r="M6896" s="183" t="str">
        <f>L6896*(1-K6896)</f>
      </c>
    </row>
    <row r="6897">
      <c r="A6897" t="s">
        <v>167</v>
      </c>
      <c r="B6897" t="s">
        <v>264</v>
      </c>
      <c r="C6897" s="35" t="s">
        <v>266</v>
      </c>
      <c r="D6897" t="s">
        <v>530</v>
      </c>
      <c r="E6897" t="s">
        <v>548</v>
      </c>
      <c r="F6897" s="176" t="n">
        <v>2041</v>
      </c>
      <c r="G6897" s="177" t="n">
        <v>45</v>
      </c>
      <c r="H6897" s="178" t="n">
        <v>3818.46168489105</v>
      </c>
      <c r="I6897" s="179" t="n">
        <v>4261096.5337132</v>
      </c>
      <c r="J6897" s="180" t="str">
        <f>IF(I6897&gt;0,H6897/I6897,0)</f>
      </c>
      <c r="K6897" s="181" t="str">
        <f>1-EXP(-J6897)</f>
      </c>
      <c r="L6897" s="182" t="str">
        <f>IF(G6897=30,1,M6896)</f>
      </c>
      <c r="M6897" s="183" t="str">
        <f>L6897*(1-K6897)</f>
      </c>
    </row>
    <row r="6898">
      <c r="A6898" t="s">
        <v>167</v>
      </c>
      <c r="B6898" t="s">
        <v>264</v>
      </c>
      <c r="C6898" s="35" t="s">
        <v>266</v>
      </c>
      <c r="D6898" t="s">
        <v>530</v>
      </c>
      <c r="E6898" t="s">
        <v>548</v>
      </c>
      <c r="F6898" s="176" t="n">
        <v>2041</v>
      </c>
      <c r="G6898" s="177" t="n">
        <v>46</v>
      </c>
      <c r="H6898" s="178" t="n">
        <v>4673.87322933395</v>
      </c>
      <c r="I6898" s="179" t="n">
        <v>4191776.23853869</v>
      </c>
      <c r="J6898" s="180" t="str">
        <f>IF(I6898&gt;0,H6898/I6898,0)</f>
      </c>
      <c r="K6898" s="181" t="str">
        <f>1-EXP(-J6898)</f>
      </c>
      <c r="L6898" s="182" t="str">
        <f>IF(G6898=30,1,M6897)</f>
      </c>
      <c r="M6898" s="183" t="str">
        <f>L6898*(1-K6898)</f>
      </c>
    </row>
    <row r="6899">
      <c r="A6899" t="s">
        <v>167</v>
      </c>
      <c r="B6899" t="s">
        <v>264</v>
      </c>
      <c r="C6899" s="35" t="s">
        <v>266</v>
      </c>
      <c r="D6899" t="s">
        <v>530</v>
      </c>
      <c r="E6899" t="s">
        <v>548</v>
      </c>
      <c r="F6899" s="176" t="n">
        <v>2041</v>
      </c>
      <c r="G6899" s="177" t="n">
        <v>47</v>
      </c>
      <c r="H6899" s="178" t="n">
        <v>5064.20711896906</v>
      </c>
      <c r="I6899" s="179" t="n">
        <v>4131405.63193218</v>
      </c>
      <c r="J6899" s="180" t="str">
        <f>IF(I6899&gt;0,H6899/I6899,0)</f>
      </c>
      <c r="K6899" s="181" t="str">
        <f>1-EXP(-J6899)</f>
      </c>
      <c r="L6899" s="182" t="str">
        <f>IF(G6899=30,1,M6898)</f>
      </c>
      <c r="M6899" s="183" t="str">
        <f>L6899*(1-K6899)</f>
      </c>
    </row>
    <row r="6900">
      <c r="A6900" t="s">
        <v>167</v>
      </c>
      <c r="B6900" t="s">
        <v>264</v>
      </c>
      <c r="C6900" s="35" t="s">
        <v>266</v>
      </c>
      <c r="D6900" t="s">
        <v>530</v>
      </c>
      <c r="E6900" t="s">
        <v>548</v>
      </c>
      <c r="F6900" s="176" t="n">
        <v>2041</v>
      </c>
      <c r="G6900" s="177" t="n">
        <v>48</v>
      </c>
      <c r="H6900" s="178" t="n">
        <v>5535.92889080159</v>
      </c>
      <c r="I6900" s="179" t="n">
        <v>4072767.12572193</v>
      </c>
      <c r="J6900" s="180" t="str">
        <f>IF(I6900&gt;0,H6900/I6900,0)</f>
      </c>
      <c r="K6900" s="181" t="str">
        <f>1-EXP(-J6900)</f>
      </c>
      <c r="L6900" s="182" t="str">
        <f>IF(G6900=30,1,M6899)</f>
      </c>
      <c r="M6900" s="183" t="str">
        <f>L6900*(1-K6900)</f>
      </c>
    </row>
    <row r="6901">
      <c r="A6901" t="s">
        <v>167</v>
      </c>
      <c r="B6901" t="s">
        <v>264</v>
      </c>
      <c r="C6901" s="35" t="s">
        <v>266</v>
      </c>
      <c r="D6901" t="s">
        <v>530</v>
      </c>
      <c r="E6901" t="s">
        <v>548</v>
      </c>
      <c r="F6901" s="176" t="n">
        <v>2041</v>
      </c>
      <c r="G6901" s="177" t="n">
        <v>49</v>
      </c>
      <c r="H6901" s="178" t="n">
        <v>5943.15430223068</v>
      </c>
      <c r="I6901" s="179" t="n">
        <v>4047366.55910235</v>
      </c>
      <c r="J6901" s="180" t="str">
        <f>IF(I6901&gt;0,H6901/I6901,0)</f>
      </c>
      <c r="K6901" s="181" t="str">
        <f>1-EXP(-J6901)</f>
      </c>
      <c r="L6901" s="182" t="str">
        <f>IF(G6901=30,1,M6900)</f>
      </c>
      <c r="M6901" s="183" t="str">
        <f>L6901*(1-K6901)</f>
      </c>
    </row>
    <row r="6902">
      <c r="A6902" t="s">
        <v>167</v>
      </c>
      <c r="B6902" t="s">
        <v>264</v>
      </c>
      <c r="C6902" s="35" t="s">
        <v>266</v>
      </c>
      <c r="D6902" t="s">
        <v>530</v>
      </c>
      <c r="E6902" t="s">
        <v>548</v>
      </c>
      <c r="F6902" s="176" t="n">
        <v>2041</v>
      </c>
      <c r="G6902" s="177" t="n">
        <v>50</v>
      </c>
      <c r="H6902" s="178" t="n">
        <v>6424.94277733609</v>
      </c>
      <c r="I6902" s="179" t="n">
        <v>4015463.54302108</v>
      </c>
      <c r="J6902" s="180" t="str">
        <f>IF(I6902&gt;0,H6902/I6902,0)</f>
      </c>
      <c r="K6902" s="181" t="str">
        <f>1-EXP(-J6902)</f>
      </c>
      <c r="L6902" s="182" t="str">
        <f>IF(G6902=30,1,M6901)</f>
      </c>
      <c r="M6902" s="183" t="str">
        <f>L6902*(1-K6902)</f>
      </c>
    </row>
    <row r="6903">
      <c r="A6903" t="s">
        <v>167</v>
      </c>
      <c r="B6903" t="s">
        <v>264</v>
      </c>
      <c r="C6903" s="35" t="s">
        <v>266</v>
      </c>
      <c r="D6903" t="s">
        <v>530</v>
      </c>
      <c r="E6903" t="s">
        <v>548</v>
      </c>
      <c r="F6903" s="176" t="n">
        <v>2041</v>
      </c>
      <c r="G6903" s="177" t="n">
        <v>51</v>
      </c>
      <c r="H6903" s="178" t="n">
        <v>7267.73704489538</v>
      </c>
      <c r="I6903" s="179" t="n">
        <v>3986020.63126113</v>
      </c>
      <c r="J6903" s="180" t="str">
        <f>IF(I6903&gt;0,H6903/I6903,0)</f>
      </c>
      <c r="K6903" s="181" t="str">
        <f>1-EXP(-J6903)</f>
      </c>
      <c r="L6903" s="182" t="str">
        <f>IF(G6903=30,1,M6902)</f>
      </c>
      <c r="M6903" s="183" t="str">
        <f>L6903*(1-K6903)</f>
      </c>
    </row>
    <row r="6904">
      <c r="A6904" t="s">
        <v>167</v>
      </c>
      <c r="B6904" t="s">
        <v>264</v>
      </c>
      <c r="C6904" s="35" t="s">
        <v>266</v>
      </c>
      <c r="D6904" t="s">
        <v>530</v>
      </c>
      <c r="E6904" t="s">
        <v>548</v>
      </c>
      <c r="F6904" s="176" t="n">
        <v>2041</v>
      </c>
      <c r="G6904" s="177" t="n">
        <v>52</v>
      </c>
      <c r="H6904" s="178" t="n">
        <v>7908.89773343495</v>
      </c>
      <c r="I6904" s="179" t="n">
        <v>3977709.65972246</v>
      </c>
      <c r="J6904" s="180" t="str">
        <f>IF(I6904&gt;0,H6904/I6904,0)</f>
      </c>
      <c r="K6904" s="181" t="str">
        <f>1-EXP(-J6904)</f>
      </c>
      <c r="L6904" s="182" t="str">
        <f>IF(G6904=30,1,M6903)</f>
      </c>
      <c r="M6904" s="183" t="str">
        <f>L6904*(1-K6904)</f>
      </c>
    </row>
    <row r="6905">
      <c r="A6905" t="s">
        <v>167</v>
      </c>
      <c r="B6905" t="s">
        <v>264</v>
      </c>
      <c r="C6905" s="35" t="s">
        <v>266</v>
      </c>
      <c r="D6905" t="s">
        <v>530</v>
      </c>
      <c r="E6905" t="s">
        <v>548</v>
      </c>
      <c r="F6905" s="176" t="n">
        <v>2041</v>
      </c>
      <c r="G6905" s="177" t="n">
        <v>53</v>
      </c>
      <c r="H6905" s="178" t="n">
        <v>8573.39550193627</v>
      </c>
      <c r="I6905" s="179" t="n">
        <v>3923385.05555915</v>
      </c>
      <c r="J6905" s="180" t="str">
        <f>IF(I6905&gt;0,H6905/I6905,0)</f>
      </c>
      <c r="K6905" s="181" t="str">
        <f>1-EXP(-J6905)</f>
      </c>
      <c r="L6905" s="182" t="str">
        <f>IF(G6905=30,1,M6904)</f>
      </c>
      <c r="M6905" s="183" t="str">
        <f>L6905*(1-K6905)</f>
      </c>
    </row>
    <row r="6906">
      <c r="A6906" t="s">
        <v>167</v>
      </c>
      <c r="B6906" t="s">
        <v>264</v>
      </c>
      <c r="C6906" s="35" t="s">
        <v>266</v>
      </c>
      <c r="D6906" t="s">
        <v>530</v>
      </c>
      <c r="E6906" t="s">
        <v>548</v>
      </c>
      <c r="F6906" s="176" t="n">
        <v>2041</v>
      </c>
      <c r="G6906" s="177" t="n">
        <v>54</v>
      </c>
      <c r="H6906" s="178" t="n">
        <v>9318.1400226452</v>
      </c>
      <c r="I6906" s="179" t="n">
        <v>3859779.51676248</v>
      </c>
      <c r="J6906" s="180" t="str">
        <f>IF(I6906&gt;0,H6906/I6906,0)</f>
      </c>
      <c r="K6906" s="181" t="str">
        <f>1-EXP(-J6906)</f>
      </c>
      <c r="L6906" s="182" t="str">
        <f>IF(G6906=30,1,M6905)</f>
      </c>
      <c r="M6906" s="183" t="str">
        <f>L6906*(1-K6906)</f>
      </c>
    </row>
    <row r="6907">
      <c r="A6907" t="s">
        <v>167</v>
      </c>
      <c r="B6907" t="s">
        <v>264</v>
      </c>
      <c r="C6907" s="35" t="s">
        <v>266</v>
      </c>
      <c r="D6907" t="s">
        <v>530</v>
      </c>
      <c r="E6907" t="s">
        <v>548</v>
      </c>
      <c r="F6907" s="176" t="n">
        <v>2041</v>
      </c>
      <c r="G6907" s="177" t="n">
        <v>55</v>
      </c>
      <c r="H6907" s="178" t="n">
        <v>10285.4831878369</v>
      </c>
      <c r="I6907" s="179" t="n">
        <v>3853788.71621271</v>
      </c>
      <c r="J6907" s="180" t="str">
        <f>IF(I6907&gt;0,H6907/I6907,0)</f>
      </c>
      <c r="K6907" s="181" t="str">
        <f>1-EXP(-J6907)</f>
      </c>
      <c r="L6907" s="182" t="str">
        <f>IF(G6907=30,1,M6906)</f>
      </c>
      <c r="M6907" s="183" t="str">
        <f>L6907*(1-K6907)</f>
      </c>
    </row>
    <row r="6908">
      <c r="A6908" t="s">
        <v>167</v>
      </c>
      <c r="B6908" t="s">
        <v>264</v>
      </c>
      <c r="C6908" s="35" t="s">
        <v>266</v>
      </c>
      <c r="D6908" t="s">
        <v>530</v>
      </c>
      <c r="E6908" t="s">
        <v>548</v>
      </c>
      <c r="F6908" s="176" t="n">
        <v>2041</v>
      </c>
      <c r="G6908" s="177" t="n">
        <v>56</v>
      </c>
      <c r="H6908" s="178" t="n">
        <v>11415.6802399237</v>
      </c>
      <c r="I6908" s="179" t="n">
        <v>3899768.09472594</v>
      </c>
      <c r="J6908" s="180" t="str">
        <f>IF(I6908&gt;0,H6908/I6908,0)</f>
      </c>
      <c r="K6908" s="181" t="str">
        <f>1-EXP(-J6908)</f>
      </c>
      <c r="L6908" s="182" t="str">
        <f>IF(G6908=30,1,M6907)</f>
      </c>
      <c r="M6908" s="183" t="str">
        <f>L6908*(1-K6908)</f>
      </c>
    </row>
    <row r="6909">
      <c r="A6909" t="s">
        <v>167</v>
      </c>
      <c r="B6909" t="s">
        <v>264</v>
      </c>
      <c r="C6909" s="35" t="s">
        <v>266</v>
      </c>
      <c r="D6909" t="s">
        <v>530</v>
      </c>
      <c r="E6909" t="s">
        <v>548</v>
      </c>
      <c r="F6909" s="176" t="n">
        <v>2041</v>
      </c>
      <c r="G6909" s="177" t="n">
        <v>57</v>
      </c>
      <c r="H6909" s="178" t="n">
        <v>12661.3579008856</v>
      </c>
      <c r="I6909" s="179" t="n">
        <v>3903866.27451551</v>
      </c>
      <c r="J6909" s="180" t="str">
        <f>IF(I6909&gt;0,H6909/I6909,0)</f>
      </c>
      <c r="K6909" s="181" t="str">
        <f>1-EXP(-J6909)</f>
      </c>
      <c r="L6909" s="182" t="str">
        <f>IF(G6909=30,1,M6908)</f>
      </c>
      <c r="M6909" s="183" t="str">
        <f>L6909*(1-K6909)</f>
      </c>
    </row>
    <row r="6910">
      <c r="A6910" t="s">
        <v>167</v>
      </c>
      <c r="B6910" t="s">
        <v>264</v>
      </c>
      <c r="C6910" s="35" t="s">
        <v>266</v>
      </c>
      <c r="D6910" t="s">
        <v>530</v>
      </c>
      <c r="E6910" t="s">
        <v>548</v>
      </c>
      <c r="F6910" s="176" t="n">
        <v>2041</v>
      </c>
      <c r="G6910" s="177" t="n">
        <v>58</v>
      </c>
      <c r="H6910" s="178" t="n">
        <v>13717.4076422679</v>
      </c>
      <c r="I6910" s="179" t="n">
        <v>3851787.05007372</v>
      </c>
      <c r="J6910" s="180" t="str">
        <f>IF(I6910&gt;0,H6910/I6910,0)</f>
      </c>
      <c r="K6910" s="181" t="str">
        <f>1-EXP(-J6910)</f>
      </c>
      <c r="L6910" s="182" t="str">
        <f>IF(G6910=30,1,M6909)</f>
      </c>
      <c r="M6910" s="183" t="str">
        <f>L6910*(1-K6910)</f>
      </c>
    </row>
    <row r="6911">
      <c r="A6911" t="s">
        <v>167</v>
      </c>
      <c r="B6911" t="s">
        <v>264</v>
      </c>
      <c r="C6911" s="35" t="s">
        <v>266</v>
      </c>
      <c r="D6911" t="s">
        <v>530</v>
      </c>
      <c r="E6911" t="s">
        <v>548</v>
      </c>
      <c r="F6911" s="176" t="n">
        <v>2041</v>
      </c>
      <c r="G6911" s="177" t="n">
        <v>59</v>
      </c>
      <c r="H6911" s="178" t="n">
        <v>14120.9826488831</v>
      </c>
      <c r="I6911" s="179" t="n">
        <v>3775227.40447425</v>
      </c>
      <c r="J6911" s="180" t="str">
        <f>IF(I6911&gt;0,H6911/I6911,0)</f>
      </c>
      <c r="K6911" s="181" t="str">
        <f>1-EXP(-J6911)</f>
      </c>
      <c r="L6911" s="182" t="str">
        <f>IF(G6911=30,1,M6910)</f>
      </c>
      <c r="M6911" s="183" t="str">
        <f>L6911*(1-K6911)</f>
      </c>
    </row>
    <row r="6912">
      <c r="A6912" t="s">
        <v>167</v>
      </c>
      <c r="B6912" t="s">
        <v>264</v>
      </c>
      <c r="C6912" s="35" t="s">
        <v>266</v>
      </c>
      <c r="D6912" t="s">
        <v>530</v>
      </c>
      <c r="E6912" t="s">
        <v>548</v>
      </c>
      <c r="F6912" s="176" t="n">
        <v>2041</v>
      </c>
      <c r="G6912" s="177" t="n">
        <v>60</v>
      </c>
      <c r="H6912" s="178" t="n">
        <v>14667.0977451519</v>
      </c>
      <c r="I6912" s="179" t="n">
        <v>3691821.94454023</v>
      </c>
      <c r="J6912" s="180" t="str">
        <f>IF(I6912&gt;0,H6912/I6912,0)</f>
      </c>
      <c r="K6912" s="181" t="str">
        <f>1-EXP(-J6912)</f>
      </c>
      <c r="L6912" s="182" t="str">
        <f>IF(G6912=30,1,M6911)</f>
      </c>
      <c r="M6912" s="183" t="str">
        <f>L6912*(1-K6912)</f>
      </c>
    </row>
    <row r="6913">
      <c r="A6913" t="s">
        <v>167</v>
      </c>
      <c r="B6913" t="s">
        <v>264</v>
      </c>
      <c r="C6913" s="35" t="s">
        <v>266</v>
      </c>
      <c r="D6913" t="s">
        <v>530</v>
      </c>
      <c r="E6913" t="s">
        <v>548</v>
      </c>
      <c r="F6913" s="176" t="n">
        <v>2041</v>
      </c>
      <c r="G6913" s="177" t="n">
        <v>61</v>
      </c>
      <c r="H6913" s="178" t="n">
        <v>15418.2782417576</v>
      </c>
      <c r="I6913" s="179" t="n">
        <v>3612426.14124811</v>
      </c>
      <c r="J6913" s="180" t="str">
        <f>IF(I6913&gt;0,H6913/I6913,0)</f>
      </c>
      <c r="K6913" s="181" t="str">
        <f>1-EXP(-J6913)</f>
      </c>
      <c r="L6913" s="182" t="str">
        <f>IF(G6913=30,1,M6912)</f>
      </c>
      <c r="M6913" s="183" t="str">
        <f>L6913*(1-K6913)</f>
      </c>
    </row>
    <row r="6914">
      <c r="A6914" t="s">
        <v>167</v>
      </c>
      <c r="B6914" t="s">
        <v>264</v>
      </c>
      <c r="C6914" s="35" t="s">
        <v>266</v>
      </c>
      <c r="D6914" t="s">
        <v>530</v>
      </c>
      <c r="E6914" t="s">
        <v>548</v>
      </c>
      <c r="F6914" s="176" t="n">
        <v>2041</v>
      </c>
      <c r="G6914" s="177" t="n">
        <v>62</v>
      </c>
      <c r="H6914" s="178" t="n">
        <v>16215.5817215391</v>
      </c>
      <c r="I6914" s="179" t="n">
        <v>3519069.82366017</v>
      </c>
      <c r="J6914" s="180" t="str">
        <f>IF(I6914&gt;0,H6914/I6914,0)</f>
      </c>
      <c r="K6914" s="181" t="str">
        <f>1-EXP(-J6914)</f>
      </c>
      <c r="L6914" s="182" t="str">
        <f>IF(G6914=30,1,M6913)</f>
      </c>
      <c r="M6914" s="183" t="str">
        <f>L6914*(1-K6914)</f>
      </c>
    </row>
    <row r="6915">
      <c r="A6915" t="s">
        <v>167</v>
      </c>
      <c r="B6915" t="s">
        <v>264</v>
      </c>
      <c r="C6915" s="35" t="s">
        <v>266</v>
      </c>
      <c r="D6915" t="s">
        <v>530</v>
      </c>
      <c r="E6915" t="s">
        <v>548</v>
      </c>
      <c r="F6915" s="176" t="n">
        <v>2041</v>
      </c>
      <c r="G6915" s="177" t="n">
        <v>63</v>
      </c>
      <c r="H6915" s="178" t="n">
        <v>16948.1121593426</v>
      </c>
      <c r="I6915" s="179" t="n">
        <v>3402569.3293079</v>
      </c>
      <c r="J6915" s="180" t="str">
        <f>IF(I6915&gt;0,H6915/I6915,0)</f>
      </c>
      <c r="K6915" s="181" t="str">
        <f>1-EXP(-J6915)</f>
      </c>
      <c r="L6915" s="182" t="str">
        <f>IF(G6915=30,1,M6914)</f>
      </c>
      <c r="M6915" s="183" t="str">
        <f>L6915*(1-K6915)</f>
      </c>
    </row>
    <row r="6916">
      <c r="A6916" t="s">
        <v>167</v>
      </c>
      <c r="B6916" t="s">
        <v>264</v>
      </c>
      <c r="C6916" s="35" t="s">
        <v>266</v>
      </c>
      <c r="D6916" t="s">
        <v>530</v>
      </c>
      <c r="E6916" t="s">
        <v>548</v>
      </c>
      <c r="F6916" s="176" t="n">
        <v>2041</v>
      </c>
      <c r="G6916" s="177" t="n">
        <v>64</v>
      </c>
      <c r="H6916" s="178" t="n">
        <v>17987.4549798766</v>
      </c>
      <c r="I6916" s="179" t="n">
        <v>3289060.5189458</v>
      </c>
      <c r="J6916" s="180" t="str">
        <f>IF(I6916&gt;0,H6916/I6916,0)</f>
      </c>
      <c r="K6916" s="181" t="str">
        <f>1-EXP(-J6916)</f>
      </c>
      <c r="L6916" s="182" t="str">
        <f>IF(G6916=30,1,M6915)</f>
      </c>
      <c r="M6916" s="183" t="str">
        <f>L6916*(1-K6916)</f>
      </c>
    </row>
    <row r="6917">
      <c r="A6917" t="s">
        <v>167</v>
      </c>
      <c r="B6917" t="s">
        <v>264</v>
      </c>
      <c r="C6917" s="35" t="s">
        <v>266</v>
      </c>
      <c r="D6917" t="s">
        <v>530</v>
      </c>
      <c r="E6917" t="s">
        <v>548</v>
      </c>
      <c r="F6917" s="176" t="n">
        <v>2041</v>
      </c>
      <c r="G6917" s="177" t="n">
        <v>65</v>
      </c>
      <c r="H6917" s="178" t="n">
        <v>19077.9882646794</v>
      </c>
      <c r="I6917" s="179" t="n">
        <v>3187071.10428725</v>
      </c>
      <c r="J6917" s="180" t="str">
        <f>IF(I6917&gt;0,H6917/I6917,0)</f>
      </c>
      <c r="K6917" s="181" t="str">
        <f>1-EXP(-J6917)</f>
      </c>
      <c r="L6917" s="182" t="str">
        <f>IF(G6917=30,1,M6916)</f>
      </c>
      <c r="M6917" s="183" t="str">
        <f>L6917*(1-K6917)</f>
      </c>
    </row>
    <row r="6918">
      <c r="A6918" t="s">
        <v>167</v>
      </c>
      <c r="B6918" t="s">
        <v>264</v>
      </c>
      <c r="C6918" s="35" t="s">
        <v>266</v>
      </c>
      <c r="D6918" t="s">
        <v>530</v>
      </c>
      <c r="E6918" t="s">
        <v>548</v>
      </c>
      <c r="F6918" s="176" t="n">
        <v>2041</v>
      </c>
      <c r="G6918" s="177" t="n">
        <v>66</v>
      </c>
      <c r="H6918" s="178" t="n">
        <v>19443.213989986</v>
      </c>
      <c r="I6918" s="179" t="n">
        <v>3072646.15757678</v>
      </c>
      <c r="J6918" s="180" t="str">
        <f>IF(I6918&gt;0,H6918/I6918,0)</f>
      </c>
      <c r="K6918" s="181" t="str">
        <f>1-EXP(-J6918)</f>
      </c>
      <c r="L6918" s="182" t="str">
        <f>IF(G6918=30,1,M6917)</f>
      </c>
      <c r="M6918" s="183" t="str">
        <f>L6918*(1-K6918)</f>
      </c>
    </row>
    <row r="6919">
      <c r="A6919" t="s">
        <v>167</v>
      </c>
      <c r="B6919" t="s">
        <v>264</v>
      </c>
      <c r="C6919" s="35" t="s">
        <v>266</v>
      </c>
      <c r="D6919" t="s">
        <v>530</v>
      </c>
      <c r="E6919" t="s">
        <v>548</v>
      </c>
      <c r="F6919" s="176" t="n">
        <v>2041</v>
      </c>
      <c r="G6919" s="177" t="n">
        <v>67</v>
      </c>
      <c r="H6919" s="178" t="n">
        <v>20520.5035201958</v>
      </c>
      <c r="I6919" s="179" t="n">
        <v>2969189.39295698</v>
      </c>
      <c r="J6919" s="180" t="str">
        <f>IF(I6919&gt;0,H6919/I6919,0)</f>
      </c>
      <c r="K6919" s="181" t="str">
        <f>1-EXP(-J6919)</f>
      </c>
      <c r="L6919" s="182" t="str">
        <f>IF(G6919=30,1,M6918)</f>
      </c>
      <c r="M6919" s="183" t="str">
        <f>L6919*(1-K6919)</f>
      </c>
    </row>
    <row r="6920">
      <c r="A6920" t="s">
        <v>167</v>
      </c>
      <c r="B6920" t="s">
        <v>264</v>
      </c>
      <c r="C6920" s="35" t="s">
        <v>266</v>
      </c>
      <c r="D6920" t="s">
        <v>530</v>
      </c>
      <c r="E6920" t="s">
        <v>548</v>
      </c>
      <c r="F6920" s="176" t="n">
        <v>2041</v>
      </c>
      <c r="G6920" s="177" t="n">
        <v>68</v>
      </c>
      <c r="H6920" s="178" t="n">
        <v>21487.4382104827</v>
      </c>
      <c r="I6920" s="179" t="n">
        <v>2864359.43201426</v>
      </c>
      <c r="J6920" s="180" t="str">
        <f>IF(I6920&gt;0,H6920/I6920,0)</f>
      </c>
      <c r="K6920" s="181" t="str">
        <f>1-EXP(-J6920)</f>
      </c>
      <c r="L6920" s="182" t="str">
        <f>IF(G6920=30,1,M6919)</f>
      </c>
      <c r="M6920" s="183" t="str">
        <f>L6920*(1-K6920)</f>
      </c>
    </row>
    <row r="6921">
      <c r="A6921" t="s">
        <v>167</v>
      </c>
      <c r="B6921" t="s">
        <v>264</v>
      </c>
      <c r="C6921" s="35" t="s">
        <v>266</v>
      </c>
      <c r="D6921" t="s">
        <v>530</v>
      </c>
      <c r="E6921" t="s">
        <v>548</v>
      </c>
      <c r="F6921" s="176" t="n">
        <v>2041</v>
      </c>
      <c r="G6921" s="177" t="n">
        <v>69</v>
      </c>
      <c r="H6921" s="178" t="n">
        <v>21703.1395523758</v>
      </c>
      <c r="I6921" s="179" t="n">
        <v>2740759.05678446</v>
      </c>
      <c r="J6921" s="180" t="str">
        <f>IF(I6921&gt;0,H6921/I6921,0)</f>
      </c>
      <c r="K6921" s="181" t="str">
        <f>1-EXP(-J6921)</f>
      </c>
      <c r="L6921" s="182" t="str">
        <f>IF(G6921=30,1,M6920)</f>
      </c>
      <c r="M6921" s="183" t="str">
        <f>L6921*(1-K6921)</f>
      </c>
    </row>
    <row r="6922">
      <c r="A6922" t="s">
        <v>167</v>
      </c>
      <c r="B6922" t="s">
        <v>264</v>
      </c>
      <c r="C6922" s="35" t="s">
        <v>266</v>
      </c>
      <c r="D6922" t="s">
        <v>530</v>
      </c>
      <c r="E6922" t="s">
        <v>548</v>
      </c>
      <c r="F6922" s="176" t="n">
        <v>2042</v>
      </c>
      <c r="G6922" s="177" t="n">
        <v>30</v>
      </c>
      <c r="H6922" s="178" t="n">
        <v>706.038273573073</v>
      </c>
      <c r="I6922" s="179" t="n">
        <v>4881453.66280225</v>
      </c>
      <c r="J6922" s="180" t="str">
        <f>IF(I6922&gt;0,H6922/I6922,0)</f>
      </c>
      <c r="K6922" s="181" t="str">
        <f>1-EXP(-J6922)</f>
      </c>
      <c r="L6922" s="182" t="str">
        <f>IF(G6922=30,1,M6921)</f>
      </c>
      <c r="M6922" s="183" t="str">
        <f>L6922*(1-K6922)</f>
      </c>
    </row>
    <row r="6923">
      <c r="A6923" t="s">
        <v>167</v>
      </c>
      <c r="B6923" t="s">
        <v>264</v>
      </c>
      <c r="C6923" s="35" t="s">
        <v>266</v>
      </c>
      <c r="D6923" t="s">
        <v>530</v>
      </c>
      <c r="E6923" t="s">
        <v>548</v>
      </c>
      <c r="F6923" s="176" t="n">
        <v>2042</v>
      </c>
      <c r="G6923" s="177" t="n">
        <v>31</v>
      </c>
      <c r="H6923" s="178" t="n">
        <v>989.01214923994</v>
      </c>
      <c r="I6923" s="179" t="n">
        <v>4801918.10553898</v>
      </c>
      <c r="J6923" s="180" t="str">
        <f>IF(I6923&gt;0,H6923/I6923,0)</f>
      </c>
      <c r="K6923" s="181" t="str">
        <f>1-EXP(-J6923)</f>
      </c>
      <c r="L6923" s="182" t="str">
        <f>IF(G6923=30,1,M6922)</f>
      </c>
      <c r="M6923" s="183" t="str">
        <f>L6923*(1-K6923)</f>
      </c>
    </row>
    <row r="6924">
      <c r="A6924" t="s">
        <v>167</v>
      </c>
      <c r="B6924" t="s">
        <v>264</v>
      </c>
      <c r="C6924" s="35" t="s">
        <v>266</v>
      </c>
      <c r="D6924" t="s">
        <v>530</v>
      </c>
      <c r="E6924" t="s">
        <v>548</v>
      </c>
      <c r="F6924" s="176" t="n">
        <v>2042</v>
      </c>
      <c r="G6924" s="177" t="n">
        <v>32</v>
      </c>
      <c r="H6924" s="178" t="n">
        <v>1009.58206687871</v>
      </c>
      <c r="I6924" s="179" t="n">
        <v>4701083.51394639</v>
      </c>
      <c r="J6924" s="180" t="str">
        <f>IF(I6924&gt;0,H6924/I6924,0)</f>
      </c>
      <c r="K6924" s="181" t="str">
        <f>1-EXP(-J6924)</f>
      </c>
      <c r="L6924" s="182" t="str">
        <f>IF(G6924=30,1,M6923)</f>
      </c>
      <c r="M6924" s="183" t="str">
        <f>L6924*(1-K6924)</f>
      </c>
    </row>
    <row r="6925">
      <c r="A6925" t="s">
        <v>167</v>
      </c>
      <c r="B6925" t="s">
        <v>264</v>
      </c>
      <c r="C6925" s="35" t="s">
        <v>266</v>
      </c>
      <c r="D6925" t="s">
        <v>530</v>
      </c>
      <c r="E6925" t="s">
        <v>548</v>
      </c>
      <c r="F6925" s="176" t="n">
        <v>2042</v>
      </c>
      <c r="G6925" s="177" t="n">
        <v>33</v>
      </c>
      <c r="H6925" s="178" t="n">
        <v>1053.40394979702</v>
      </c>
      <c r="I6925" s="179" t="n">
        <v>4644652.02646744</v>
      </c>
      <c r="J6925" s="180" t="str">
        <f>IF(I6925&gt;0,H6925/I6925,0)</f>
      </c>
      <c r="K6925" s="181" t="str">
        <f>1-EXP(-J6925)</f>
      </c>
      <c r="L6925" s="182" t="str">
        <f>IF(G6925=30,1,M6924)</f>
      </c>
      <c r="M6925" s="183" t="str">
        <f>L6925*(1-K6925)</f>
      </c>
    </row>
    <row r="6926">
      <c r="A6926" t="s">
        <v>167</v>
      </c>
      <c r="B6926" t="s">
        <v>264</v>
      </c>
      <c r="C6926" s="35" t="s">
        <v>266</v>
      </c>
      <c r="D6926" t="s">
        <v>530</v>
      </c>
      <c r="E6926" t="s">
        <v>548</v>
      </c>
      <c r="F6926" s="176" t="n">
        <v>2042</v>
      </c>
      <c r="G6926" s="177" t="n">
        <v>34</v>
      </c>
      <c r="H6926" s="178" t="n">
        <v>1112.77378992079</v>
      </c>
      <c r="I6926" s="179" t="n">
        <v>4636880.91786751</v>
      </c>
      <c r="J6926" s="180" t="str">
        <f>IF(I6926&gt;0,H6926/I6926,0)</f>
      </c>
      <c r="K6926" s="181" t="str">
        <f>1-EXP(-J6926)</f>
      </c>
      <c r="L6926" s="182" t="str">
        <f>IF(G6926=30,1,M6925)</f>
      </c>
      <c r="M6926" s="183" t="str">
        <f>L6926*(1-K6926)</f>
      </c>
    </row>
    <row r="6927">
      <c r="A6927" t="s">
        <v>167</v>
      </c>
      <c r="B6927" t="s">
        <v>264</v>
      </c>
      <c r="C6927" s="35" t="s">
        <v>266</v>
      </c>
      <c r="D6927" t="s">
        <v>530</v>
      </c>
      <c r="E6927" t="s">
        <v>548</v>
      </c>
      <c r="F6927" s="176" t="n">
        <v>2042</v>
      </c>
      <c r="G6927" s="177" t="n">
        <v>35</v>
      </c>
      <c r="H6927" s="178" t="n">
        <v>1188.77079166796</v>
      </c>
      <c r="I6927" s="179" t="n">
        <v>4609036.87394728</v>
      </c>
      <c r="J6927" s="180" t="str">
        <f>IF(I6927&gt;0,H6927/I6927,0)</f>
      </c>
      <c r="K6927" s="181" t="str">
        <f>1-EXP(-J6927)</f>
      </c>
      <c r="L6927" s="182" t="str">
        <f>IF(G6927=30,1,M6926)</f>
      </c>
      <c r="M6927" s="183" t="str">
        <f>L6927*(1-K6927)</f>
      </c>
    </row>
    <row r="6928">
      <c r="A6928" t="s">
        <v>167</v>
      </c>
      <c r="B6928" t="s">
        <v>264</v>
      </c>
      <c r="C6928" s="35" t="s">
        <v>266</v>
      </c>
      <c r="D6928" t="s">
        <v>530</v>
      </c>
      <c r="E6928" t="s">
        <v>548</v>
      </c>
      <c r="F6928" s="176" t="n">
        <v>2042</v>
      </c>
      <c r="G6928" s="177" t="n">
        <v>36</v>
      </c>
      <c r="H6928" s="178" t="n">
        <v>1499.14833926785</v>
      </c>
      <c r="I6928" s="179" t="n">
        <v>4537508.36943352</v>
      </c>
      <c r="J6928" s="180" t="str">
        <f>IF(I6928&gt;0,H6928/I6928,0)</f>
      </c>
      <c r="K6928" s="181" t="str">
        <f>1-EXP(-J6928)</f>
      </c>
      <c r="L6928" s="182" t="str">
        <f>IF(G6928=30,1,M6927)</f>
      </c>
      <c r="M6928" s="183" t="str">
        <f>L6928*(1-K6928)</f>
      </c>
    </row>
    <row r="6929">
      <c r="A6929" t="s">
        <v>167</v>
      </c>
      <c r="B6929" t="s">
        <v>264</v>
      </c>
      <c r="C6929" s="35" t="s">
        <v>266</v>
      </c>
      <c r="D6929" t="s">
        <v>530</v>
      </c>
      <c r="E6929" t="s">
        <v>548</v>
      </c>
      <c r="F6929" s="176" t="n">
        <v>2042</v>
      </c>
      <c r="G6929" s="177" t="n">
        <v>37</v>
      </c>
      <c r="H6929" s="178" t="n">
        <v>1598.70070984718</v>
      </c>
      <c r="I6929" s="179" t="n">
        <v>4443335.8119209</v>
      </c>
      <c r="J6929" s="180" t="str">
        <f>IF(I6929&gt;0,H6929/I6929,0)</f>
      </c>
      <c r="K6929" s="181" t="str">
        <f>1-EXP(-J6929)</f>
      </c>
      <c r="L6929" s="182" t="str">
        <f>IF(G6929=30,1,M6928)</f>
      </c>
      <c r="M6929" s="183" t="str">
        <f>L6929*(1-K6929)</f>
      </c>
    </row>
    <row r="6930">
      <c r="A6930" t="s">
        <v>167</v>
      </c>
      <c r="B6930" t="s">
        <v>264</v>
      </c>
      <c r="C6930" s="35" t="s">
        <v>266</v>
      </c>
      <c r="D6930" t="s">
        <v>530</v>
      </c>
      <c r="E6930" t="s">
        <v>548</v>
      </c>
      <c r="F6930" s="176" t="n">
        <v>2042</v>
      </c>
      <c r="G6930" s="177" t="n">
        <v>38</v>
      </c>
      <c r="H6930" s="178" t="n">
        <v>1727.64432467151</v>
      </c>
      <c r="I6930" s="179" t="n">
        <v>4345473.75025798</v>
      </c>
      <c r="J6930" s="180" t="str">
        <f>IF(I6930&gt;0,H6930/I6930,0)</f>
      </c>
      <c r="K6930" s="181" t="str">
        <f>1-EXP(-J6930)</f>
      </c>
      <c r="L6930" s="182" t="str">
        <f>IF(G6930=30,1,M6929)</f>
      </c>
      <c r="M6930" s="183" t="str">
        <f>L6930*(1-K6930)</f>
      </c>
    </row>
    <row r="6931">
      <c r="A6931" t="s">
        <v>167</v>
      </c>
      <c r="B6931" t="s">
        <v>264</v>
      </c>
      <c r="C6931" s="35" t="s">
        <v>266</v>
      </c>
      <c r="D6931" t="s">
        <v>530</v>
      </c>
      <c r="E6931" t="s">
        <v>548</v>
      </c>
      <c r="F6931" s="176" t="n">
        <v>2042</v>
      </c>
      <c r="G6931" s="177" t="n">
        <v>39</v>
      </c>
      <c r="H6931" s="178" t="n">
        <v>1851.77070843086</v>
      </c>
      <c r="I6931" s="179" t="n">
        <v>4301215.32368596</v>
      </c>
      <c r="J6931" s="180" t="str">
        <f>IF(I6931&gt;0,H6931/I6931,0)</f>
      </c>
      <c r="K6931" s="181" t="str">
        <f>1-EXP(-J6931)</f>
      </c>
      <c r="L6931" s="182" t="str">
        <f>IF(G6931=30,1,M6930)</f>
      </c>
      <c r="M6931" s="183" t="str">
        <f>L6931*(1-K6931)</f>
      </c>
    </row>
    <row r="6932">
      <c r="A6932" t="s">
        <v>167</v>
      </c>
      <c r="B6932" t="s">
        <v>264</v>
      </c>
      <c r="C6932" s="35" t="s">
        <v>266</v>
      </c>
      <c r="D6932" t="s">
        <v>530</v>
      </c>
      <c r="E6932" t="s">
        <v>548</v>
      </c>
      <c r="F6932" s="176" t="n">
        <v>2042</v>
      </c>
      <c r="G6932" s="177" t="n">
        <v>40</v>
      </c>
      <c r="H6932" s="178" t="n">
        <v>2038.22720579656</v>
      </c>
      <c r="I6932" s="179" t="n">
        <v>4279333.99877527</v>
      </c>
      <c r="J6932" s="180" t="str">
        <f>IF(I6932&gt;0,H6932/I6932,0)</f>
      </c>
      <c r="K6932" s="181" t="str">
        <f>1-EXP(-J6932)</f>
      </c>
      <c r="L6932" s="182" t="str">
        <f>IF(G6932=30,1,M6931)</f>
      </c>
      <c r="M6932" s="183" t="str">
        <f>L6932*(1-K6932)</f>
      </c>
    </row>
    <row r="6933">
      <c r="A6933" t="s">
        <v>167</v>
      </c>
      <c r="B6933" t="s">
        <v>264</v>
      </c>
      <c r="C6933" s="35" t="s">
        <v>266</v>
      </c>
      <c r="D6933" t="s">
        <v>530</v>
      </c>
      <c r="E6933" t="s">
        <v>548</v>
      </c>
      <c r="F6933" s="176" t="n">
        <v>2042</v>
      </c>
      <c r="G6933" s="177" t="n">
        <v>41</v>
      </c>
      <c r="H6933" s="178" t="n">
        <v>2636.72714277766</v>
      </c>
      <c r="I6933" s="179" t="n">
        <v>4257181.99199024</v>
      </c>
      <c r="J6933" s="180" t="str">
        <f>IF(I6933&gt;0,H6933/I6933,0)</f>
      </c>
      <c r="K6933" s="181" t="str">
        <f>1-EXP(-J6933)</f>
      </c>
      <c r="L6933" s="182" t="str">
        <f>IF(G6933=30,1,M6932)</f>
      </c>
      <c r="M6933" s="183" t="str">
        <f>L6933*(1-K6933)</f>
      </c>
    </row>
    <row r="6934">
      <c r="A6934" t="s">
        <v>167</v>
      </c>
      <c r="B6934" t="s">
        <v>264</v>
      </c>
      <c r="C6934" s="35" t="s">
        <v>266</v>
      </c>
      <c r="D6934" t="s">
        <v>530</v>
      </c>
      <c r="E6934" t="s">
        <v>548</v>
      </c>
      <c r="F6934" s="176" t="n">
        <v>2042</v>
      </c>
      <c r="G6934" s="177" t="n">
        <v>42</v>
      </c>
      <c r="H6934" s="178" t="n">
        <v>2944.22532412299</v>
      </c>
      <c r="I6934" s="179" t="n">
        <v>4254352.04678271</v>
      </c>
      <c r="J6934" s="180" t="str">
        <f>IF(I6934&gt;0,H6934/I6934,0)</f>
      </c>
      <c r="K6934" s="181" t="str">
        <f>1-EXP(-J6934)</f>
      </c>
      <c r="L6934" s="182" t="str">
        <f>IF(G6934=30,1,M6933)</f>
      </c>
      <c r="M6934" s="183" t="str">
        <f>L6934*(1-K6934)</f>
      </c>
    </row>
    <row r="6935">
      <c r="A6935" t="s">
        <v>167</v>
      </c>
      <c r="B6935" t="s">
        <v>264</v>
      </c>
      <c r="C6935" s="35" t="s">
        <v>266</v>
      </c>
      <c r="D6935" t="s">
        <v>530</v>
      </c>
      <c r="E6935" t="s">
        <v>548</v>
      </c>
      <c r="F6935" s="176" t="n">
        <v>2042</v>
      </c>
      <c r="G6935" s="177" t="n">
        <v>43</v>
      </c>
      <c r="H6935" s="178" t="n">
        <v>3342.97653473431</v>
      </c>
      <c r="I6935" s="179" t="n">
        <v>4289127.61820608</v>
      </c>
      <c r="J6935" s="180" t="str">
        <f>IF(I6935&gt;0,H6935/I6935,0)</f>
      </c>
      <c r="K6935" s="181" t="str">
        <f>1-EXP(-J6935)</f>
      </c>
      <c r="L6935" s="182" t="str">
        <f>IF(G6935=30,1,M6934)</f>
      </c>
      <c r="M6935" s="183" t="str">
        <f>L6935*(1-K6935)</f>
      </c>
    </row>
    <row r="6936">
      <c r="A6936" t="s">
        <v>167</v>
      </c>
      <c r="B6936" t="s">
        <v>264</v>
      </c>
      <c r="C6936" s="35" t="s">
        <v>266</v>
      </c>
      <c r="D6936" t="s">
        <v>530</v>
      </c>
      <c r="E6936" t="s">
        <v>548</v>
      </c>
      <c r="F6936" s="176" t="n">
        <v>2042</v>
      </c>
      <c r="G6936" s="177" t="n">
        <v>44</v>
      </c>
      <c r="H6936" s="178" t="n">
        <v>3555.20645936522</v>
      </c>
      <c r="I6936" s="179" t="n">
        <v>4325813.98123302</v>
      </c>
      <c r="J6936" s="180" t="str">
        <f>IF(I6936&gt;0,H6936/I6936,0)</f>
      </c>
      <c r="K6936" s="181" t="str">
        <f>1-EXP(-J6936)</f>
      </c>
      <c r="L6936" s="182" t="str">
        <f>IF(G6936=30,1,M6935)</f>
      </c>
      <c r="M6936" s="183" t="str">
        <f>L6936*(1-K6936)</f>
      </c>
    </row>
    <row r="6937">
      <c r="A6937" t="s">
        <v>167</v>
      </c>
      <c r="B6937" t="s">
        <v>264</v>
      </c>
      <c r="C6937" s="35" t="s">
        <v>266</v>
      </c>
      <c r="D6937" t="s">
        <v>530</v>
      </c>
      <c r="E6937" t="s">
        <v>548</v>
      </c>
      <c r="F6937" s="176" t="n">
        <v>2042</v>
      </c>
      <c r="G6937" s="177" t="n">
        <v>45</v>
      </c>
      <c r="H6937" s="178" t="n">
        <v>3841.50215057009</v>
      </c>
      <c r="I6937" s="179" t="n">
        <v>4316516.26901436</v>
      </c>
      <c r="J6937" s="180" t="str">
        <f>IF(I6937&gt;0,H6937/I6937,0)</f>
      </c>
      <c r="K6937" s="181" t="str">
        <f>1-EXP(-J6937)</f>
      </c>
      <c r="L6937" s="182" t="str">
        <f>IF(G6937=30,1,M6936)</f>
      </c>
      <c r="M6937" s="183" t="str">
        <f>L6937*(1-K6937)</f>
      </c>
    </row>
    <row r="6938">
      <c r="A6938" t="s">
        <v>167</v>
      </c>
      <c r="B6938" t="s">
        <v>264</v>
      </c>
      <c r="C6938" s="35" t="s">
        <v>266</v>
      </c>
      <c r="D6938" t="s">
        <v>530</v>
      </c>
      <c r="E6938" t="s">
        <v>548</v>
      </c>
      <c r="F6938" s="176" t="n">
        <v>2042</v>
      </c>
      <c r="G6938" s="177" t="n">
        <v>46</v>
      </c>
      <c r="H6938" s="178" t="n">
        <v>4706.19431258714</v>
      </c>
      <c r="I6938" s="179" t="n">
        <v>4248843.34784121</v>
      </c>
      <c r="J6938" s="180" t="str">
        <f>IF(I6938&gt;0,H6938/I6938,0)</f>
      </c>
      <c r="K6938" s="181" t="str">
        <f>1-EXP(-J6938)</f>
      </c>
      <c r="L6938" s="182" t="str">
        <f>IF(G6938=30,1,M6937)</f>
      </c>
      <c r="M6938" s="183" t="str">
        <f>L6938*(1-K6938)</f>
      </c>
    </row>
    <row r="6939">
      <c r="A6939" t="s">
        <v>167</v>
      </c>
      <c r="B6939" t="s">
        <v>264</v>
      </c>
      <c r="C6939" s="35" t="s">
        <v>266</v>
      </c>
      <c r="D6939" t="s">
        <v>530</v>
      </c>
      <c r="E6939" t="s">
        <v>548</v>
      </c>
      <c r="F6939" s="176" t="n">
        <v>2042</v>
      </c>
      <c r="G6939" s="177" t="n">
        <v>47</v>
      </c>
      <c r="H6939" s="178" t="n">
        <v>5081.33299953312</v>
      </c>
      <c r="I6939" s="179" t="n">
        <v>4178941.30397298</v>
      </c>
      <c r="J6939" s="180" t="str">
        <f>IF(I6939&gt;0,H6939/I6939,0)</f>
      </c>
      <c r="K6939" s="181" t="str">
        <f>1-EXP(-J6939)</f>
      </c>
      <c r="L6939" s="182" t="str">
        <f>IF(G6939=30,1,M6938)</f>
      </c>
      <c r="M6939" s="183" t="str">
        <f>L6939*(1-K6939)</f>
      </c>
    </row>
    <row r="6940">
      <c r="A6940" t="s">
        <v>167</v>
      </c>
      <c r="B6940" t="s">
        <v>264</v>
      </c>
      <c r="C6940" s="35" t="s">
        <v>266</v>
      </c>
      <c r="D6940" t="s">
        <v>530</v>
      </c>
      <c r="E6940" t="s">
        <v>548</v>
      </c>
      <c r="F6940" s="176" t="n">
        <v>2042</v>
      </c>
      <c r="G6940" s="177" t="n">
        <v>48</v>
      </c>
      <c r="H6940" s="178" t="n">
        <v>5546.15004807355</v>
      </c>
      <c r="I6940" s="179" t="n">
        <v>4117530.74106584</v>
      </c>
      <c r="J6940" s="180" t="str">
        <f>IF(I6940&gt;0,H6940/I6940,0)</f>
      </c>
      <c r="K6940" s="181" t="str">
        <f>1-EXP(-J6940)</f>
      </c>
      <c r="L6940" s="182" t="str">
        <f>IF(G6940=30,1,M6939)</f>
      </c>
      <c r="M6940" s="183" t="str">
        <f>L6940*(1-K6940)</f>
      </c>
    </row>
    <row r="6941">
      <c r="A6941" t="s">
        <v>167</v>
      </c>
      <c r="B6941" t="s">
        <v>264</v>
      </c>
      <c r="C6941" s="35" t="s">
        <v>266</v>
      </c>
      <c r="D6941" t="s">
        <v>530</v>
      </c>
      <c r="E6941" t="s">
        <v>548</v>
      </c>
      <c r="F6941" s="176" t="n">
        <v>2042</v>
      </c>
      <c r="G6941" s="177" t="n">
        <v>49</v>
      </c>
      <c r="H6941" s="178" t="n">
        <v>5911.98212490995</v>
      </c>
      <c r="I6941" s="179" t="n">
        <v>4057708.07506946</v>
      </c>
      <c r="J6941" s="180" t="str">
        <f>IF(I6941&gt;0,H6941/I6941,0)</f>
      </c>
      <c r="K6941" s="181" t="str">
        <f>1-EXP(-J6941)</f>
      </c>
      <c r="L6941" s="182" t="str">
        <f>IF(G6941=30,1,M6940)</f>
      </c>
      <c r="M6941" s="183" t="str">
        <f>L6941*(1-K6941)</f>
      </c>
    </row>
    <row r="6942">
      <c r="A6942" t="s">
        <v>167</v>
      </c>
      <c r="B6942" t="s">
        <v>264</v>
      </c>
      <c r="C6942" s="35" t="s">
        <v>266</v>
      </c>
      <c r="D6942" t="s">
        <v>530</v>
      </c>
      <c r="E6942" t="s">
        <v>548</v>
      </c>
      <c r="F6942" s="176" t="n">
        <v>2042</v>
      </c>
      <c r="G6942" s="177" t="n">
        <v>50</v>
      </c>
      <c r="H6942" s="178" t="n">
        <v>6389.90018891369</v>
      </c>
      <c r="I6942" s="179" t="n">
        <v>4031066.66806199</v>
      </c>
      <c r="J6942" s="180" t="str">
        <f>IF(I6942&gt;0,H6942/I6942,0)</f>
      </c>
      <c r="K6942" s="181" t="str">
        <f>1-EXP(-J6942)</f>
      </c>
      <c r="L6942" s="182" t="str">
        <f>IF(G6942=30,1,M6941)</f>
      </c>
      <c r="M6942" s="183" t="str">
        <f>L6942*(1-K6942)</f>
      </c>
    </row>
    <row r="6943">
      <c r="A6943" t="s">
        <v>167</v>
      </c>
      <c r="B6943" t="s">
        <v>264</v>
      </c>
      <c r="C6943" s="35" t="s">
        <v>266</v>
      </c>
      <c r="D6943" t="s">
        <v>530</v>
      </c>
      <c r="E6943" t="s">
        <v>548</v>
      </c>
      <c r="F6943" s="176" t="n">
        <v>2042</v>
      </c>
      <c r="G6943" s="177" t="n">
        <v>51</v>
      </c>
      <c r="H6943" s="178" t="n">
        <v>7222.21821554477</v>
      </c>
      <c r="I6943" s="179" t="n">
        <v>3997790.6392807</v>
      </c>
      <c r="J6943" s="180" t="str">
        <f>IF(I6943&gt;0,H6943/I6943,0)</f>
      </c>
      <c r="K6943" s="181" t="str">
        <f>1-EXP(-J6943)</f>
      </c>
      <c r="L6943" s="182" t="str">
        <f>IF(G6943=30,1,M6942)</f>
      </c>
      <c r="M6943" s="183" t="str">
        <f>L6943*(1-K6943)</f>
      </c>
    </row>
    <row r="6944">
      <c r="A6944" t="s">
        <v>167</v>
      </c>
      <c r="B6944" t="s">
        <v>264</v>
      </c>
      <c r="C6944" s="35" t="s">
        <v>266</v>
      </c>
      <c r="D6944" t="s">
        <v>530</v>
      </c>
      <c r="E6944" t="s">
        <v>548</v>
      </c>
      <c r="F6944" s="176" t="n">
        <v>2042</v>
      </c>
      <c r="G6944" s="177" t="n">
        <v>52</v>
      </c>
      <c r="H6944" s="178" t="n">
        <v>7808.19676511972</v>
      </c>
      <c r="I6944" s="179" t="n">
        <v>3967011.66894377</v>
      </c>
      <c r="J6944" s="180" t="str">
        <f>IF(I6944&gt;0,H6944/I6944,0)</f>
      </c>
      <c r="K6944" s="181" t="str">
        <f>1-EXP(-J6944)</f>
      </c>
      <c r="L6944" s="182" t="str">
        <f>IF(G6944=30,1,M6943)</f>
      </c>
      <c r="M6944" s="183" t="str">
        <f>L6944*(1-K6944)</f>
      </c>
    </row>
    <row r="6945">
      <c r="A6945" t="s">
        <v>167</v>
      </c>
      <c r="B6945" t="s">
        <v>264</v>
      </c>
      <c r="C6945" s="35" t="s">
        <v>266</v>
      </c>
      <c r="D6945" t="s">
        <v>530</v>
      </c>
      <c r="E6945" t="s">
        <v>548</v>
      </c>
      <c r="F6945" s="176" t="n">
        <v>2042</v>
      </c>
      <c r="G6945" s="177" t="n">
        <v>53</v>
      </c>
      <c r="H6945" s="178" t="n">
        <v>8495.36475323239</v>
      </c>
      <c r="I6945" s="179" t="n">
        <v>3956979.59827516</v>
      </c>
      <c r="J6945" s="180" t="str">
        <f>IF(I6945&gt;0,H6945/I6945,0)</f>
      </c>
      <c r="K6945" s="181" t="str">
        <f>1-EXP(-J6945)</f>
      </c>
      <c r="L6945" s="182" t="str">
        <f>IF(G6945=30,1,M6944)</f>
      </c>
      <c r="M6945" s="183" t="str">
        <f>L6945*(1-K6945)</f>
      </c>
    </row>
    <row r="6946">
      <c r="A6946" t="s">
        <v>167</v>
      </c>
      <c r="B6946" t="s">
        <v>264</v>
      </c>
      <c r="C6946" s="35" t="s">
        <v>266</v>
      </c>
      <c r="D6946" t="s">
        <v>530</v>
      </c>
      <c r="E6946" t="s">
        <v>548</v>
      </c>
      <c r="F6946" s="176" t="n">
        <v>2042</v>
      </c>
      <c r="G6946" s="177" t="n">
        <v>54</v>
      </c>
      <c r="H6946" s="178" t="n">
        <v>9265.77961471616</v>
      </c>
      <c r="I6946" s="179" t="n">
        <v>3900987.03348841</v>
      </c>
      <c r="J6946" s="180" t="str">
        <f>IF(I6946&gt;0,H6946/I6946,0)</f>
      </c>
      <c r="K6946" s="181" t="str">
        <f>1-EXP(-J6946)</f>
      </c>
      <c r="L6946" s="182" t="str">
        <f>IF(G6946=30,1,M6945)</f>
      </c>
      <c r="M6946" s="183" t="str">
        <f>L6946*(1-K6946)</f>
      </c>
    </row>
    <row r="6947">
      <c r="A6947" t="s">
        <v>167</v>
      </c>
      <c r="B6947" t="s">
        <v>264</v>
      </c>
      <c r="C6947" s="35" t="s">
        <v>266</v>
      </c>
      <c r="D6947" t="s">
        <v>530</v>
      </c>
      <c r="E6947" t="s">
        <v>548</v>
      </c>
      <c r="F6947" s="176" t="n">
        <v>2042</v>
      </c>
      <c r="G6947" s="177" t="n">
        <v>55</v>
      </c>
      <c r="H6947" s="178" t="n">
        <v>10078.9755355149</v>
      </c>
      <c r="I6947" s="179" t="n">
        <v>3835619.4935017</v>
      </c>
      <c r="J6947" s="180" t="str">
        <f>IF(I6947&gt;0,H6947/I6947,0)</f>
      </c>
      <c r="K6947" s="181" t="str">
        <f>1-EXP(-J6947)</f>
      </c>
      <c r="L6947" s="182" t="str">
        <f>IF(G6947=30,1,M6946)</f>
      </c>
      <c r="M6947" s="183" t="str">
        <f>L6947*(1-K6947)</f>
      </c>
    </row>
    <row r="6948">
      <c r="A6948" t="s">
        <v>167</v>
      </c>
      <c r="B6948" t="s">
        <v>264</v>
      </c>
      <c r="C6948" s="35" t="s">
        <v>266</v>
      </c>
      <c r="D6948" t="s">
        <v>530</v>
      </c>
      <c r="E6948" t="s">
        <v>548</v>
      </c>
      <c r="F6948" s="176" t="n">
        <v>2042</v>
      </c>
      <c r="G6948" s="177" t="n">
        <v>56</v>
      </c>
      <c r="H6948" s="178" t="n">
        <v>11023.6983511944</v>
      </c>
      <c r="I6948" s="179" t="n">
        <v>3827334.83843913</v>
      </c>
      <c r="J6948" s="180" t="str">
        <f>IF(I6948&gt;0,H6948/I6948,0)</f>
      </c>
      <c r="K6948" s="181" t="str">
        <f>1-EXP(-J6948)</f>
      </c>
      <c r="L6948" s="182" t="str">
        <f>IF(G6948=30,1,M6947)</f>
      </c>
      <c r="M6948" s="183" t="str">
        <f>L6948*(1-K6948)</f>
      </c>
    </row>
    <row r="6949">
      <c r="A6949" t="s">
        <v>167</v>
      </c>
      <c r="B6949" t="s">
        <v>264</v>
      </c>
      <c r="C6949" s="35" t="s">
        <v>266</v>
      </c>
      <c r="D6949" t="s">
        <v>530</v>
      </c>
      <c r="E6949" t="s">
        <v>548</v>
      </c>
      <c r="F6949" s="176" t="n">
        <v>2042</v>
      </c>
      <c r="G6949" s="177" t="n">
        <v>57</v>
      </c>
      <c r="H6949" s="178" t="n">
        <v>12344.1422293298</v>
      </c>
      <c r="I6949" s="179" t="n">
        <v>3870434.19665361</v>
      </c>
      <c r="J6949" s="180" t="str">
        <f>IF(I6949&gt;0,H6949/I6949,0)</f>
      </c>
      <c r="K6949" s="181" t="str">
        <f>1-EXP(-J6949)</f>
      </c>
      <c r="L6949" s="182" t="str">
        <f>IF(G6949=30,1,M6948)</f>
      </c>
      <c r="M6949" s="183" t="str">
        <f>L6949*(1-K6949)</f>
      </c>
    </row>
    <row r="6950">
      <c r="A6950" t="s">
        <v>167</v>
      </c>
      <c r="B6950" t="s">
        <v>264</v>
      </c>
      <c r="C6950" s="35" t="s">
        <v>266</v>
      </c>
      <c r="D6950" t="s">
        <v>530</v>
      </c>
      <c r="E6950" t="s">
        <v>548</v>
      </c>
      <c r="F6950" s="176" t="n">
        <v>2042</v>
      </c>
      <c r="G6950" s="177" t="n">
        <v>58</v>
      </c>
      <c r="H6950" s="178" t="n">
        <v>13669.6607458615</v>
      </c>
      <c r="I6950" s="179" t="n">
        <v>3871620.98064726</v>
      </c>
      <c r="J6950" s="180" t="str">
        <f>IF(I6950&gt;0,H6950/I6950,0)</f>
      </c>
      <c r="K6950" s="181" t="str">
        <f>1-EXP(-J6950)</f>
      </c>
      <c r="L6950" s="182" t="str">
        <f>IF(G6950=30,1,M6949)</f>
      </c>
      <c r="M6950" s="183" t="str">
        <f>L6950*(1-K6950)</f>
      </c>
    </row>
    <row r="6951">
      <c r="A6951" t="s">
        <v>167</v>
      </c>
      <c r="B6951" t="s">
        <v>264</v>
      </c>
      <c r="C6951" s="35" t="s">
        <v>266</v>
      </c>
      <c r="D6951" t="s">
        <v>530</v>
      </c>
      <c r="E6951" t="s">
        <v>548</v>
      </c>
      <c r="F6951" s="176" t="n">
        <v>2042</v>
      </c>
      <c r="G6951" s="177" t="n">
        <v>59</v>
      </c>
      <c r="H6951" s="178" t="n">
        <v>14164.6541804378</v>
      </c>
      <c r="I6951" s="179" t="n">
        <v>3816922.93435742</v>
      </c>
      <c r="J6951" s="180" t="str">
        <f>IF(I6951&gt;0,H6951/I6951,0)</f>
      </c>
      <c r="K6951" s="181" t="str">
        <f>1-EXP(-J6951)</f>
      </c>
      <c r="L6951" s="182" t="str">
        <f>IF(G6951=30,1,M6950)</f>
      </c>
      <c r="M6951" s="183" t="str">
        <f>L6951*(1-K6951)</f>
      </c>
    </row>
    <row r="6952">
      <c r="A6952" t="s">
        <v>167</v>
      </c>
      <c r="B6952" t="s">
        <v>264</v>
      </c>
      <c r="C6952" s="35" t="s">
        <v>266</v>
      </c>
      <c r="D6952" t="s">
        <v>530</v>
      </c>
      <c r="E6952" t="s">
        <v>548</v>
      </c>
      <c r="F6952" s="176" t="n">
        <v>2042</v>
      </c>
      <c r="G6952" s="177" t="n">
        <v>60</v>
      </c>
      <c r="H6952" s="178" t="n">
        <v>14790.9487259356</v>
      </c>
      <c r="I6952" s="179" t="n">
        <v>3738436.32129583</v>
      </c>
      <c r="J6952" s="180" t="str">
        <f>IF(I6952&gt;0,H6952/I6952,0)</f>
      </c>
      <c r="K6952" s="181" t="str">
        <f>1-EXP(-J6952)</f>
      </c>
      <c r="L6952" s="182" t="str">
        <f>IF(G6952=30,1,M6951)</f>
      </c>
      <c r="M6952" s="183" t="str">
        <f>L6952*(1-K6952)</f>
      </c>
    </row>
    <row r="6953">
      <c r="A6953" t="s">
        <v>167</v>
      </c>
      <c r="B6953" t="s">
        <v>264</v>
      </c>
      <c r="C6953" s="35" t="s">
        <v>266</v>
      </c>
      <c r="D6953" t="s">
        <v>530</v>
      </c>
      <c r="E6953" t="s">
        <v>548</v>
      </c>
      <c r="F6953" s="176" t="n">
        <v>2042</v>
      </c>
      <c r="G6953" s="177" t="n">
        <v>61</v>
      </c>
      <c r="H6953" s="178" t="n">
        <v>15519.9095650205</v>
      </c>
      <c r="I6953" s="179" t="n">
        <v>3652870.91405803</v>
      </c>
      <c r="J6953" s="180" t="str">
        <f>IF(I6953&gt;0,H6953/I6953,0)</f>
      </c>
      <c r="K6953" s="181" t="str">
        <f>1-EXP(-J6953)</f>
      </c>
      <c r="L6953" s="182" t="str">
        <f>IF(G6953=30,1,M6952)</f>
      </c>
      <c r="M6953" s="183" t="str">
        <f>L6953*(1-K6953)</f>
      </c>
    </row>
    <row r="6954">
      <c r="A6954" t="s">
        <v>167</v>
      </c>
      <c r="B6954" t="s">
        <v>264</v>
      </c>
      <c r="C6954" s="35" t="s">
        <v>266</v>
      </c>
      <c r="D6954" t="s">
        <v>530</v>
      </c>
      <c r="E6954" t="s">
        <v>548</v>
      </c>
      <c r="F6954" s="176" t="n">
        <v>2042</v>
      </c>
      <c r="G6954" s="177" t="n">
        <v>62</v>
      </c>
      <c r="H6954" s="178" t="n">
        <v>16365.440041611</v>
      </c>
      <c r="I6954" s="179" t="n">
        <v>3570899.52379912</v>
      </c>
      <c r="J6954" s="180" t="str">
        <f>IF(I6954&gt;0,H6954/I6954,0)</f>
      </c>
      <c r="K6954" s="181" t="str">
        <f>1-EXP(-J6954)</f>
      </c>
      <c r="L6954" s="182" t="str">
        <f>IF(G6954=30,1,M6953)</f>
      </c>
      <c r="M6954" s="183" t="str">
        <f>L6954*(1-K6954)</f>
      </c>
    </row>
    <row r="6955">
      <c r="A6955" t="s">
        <v>167</v>
      </c>
      <c r="B6955" t="s">
        <v>264</v>
      </c>
      <c r="C6955" s="35" t="s">
        <v>266</v>
      </c>
      <c r="D6955" t="s">
        <v>530</v>
      </c>
      <c r="E6955" t="s">
        <v>548</v>
      </c>
      <c r="F6955" s="176" t="n">
        <v>2042</v>
      </c>
      <c r="G6955" s="177" t="n">
        <v>63</v>
      </c>
      <c r="H6955" s="178" t="n">
        <v>17217.3711487857</v>
      </c>
      <c r="I6955" s="179" t="n">
        <v>3474926.83467915</v>
      </c>
      <c r="J6955" s="180" t="str">
        <f>IF(I6955&gt;0,H6955/I6955,0)</f>
      </c>
      <c r="K6955" s="181" t="str">
        <f>1-EXP(-J6955)</f>
      </c>
      <c r="L6955" s="182" t="str">
        <f>IF(G6955=30,1,M6954)</f>
      </c>
      <c r="M6955" s="183" t="str">
        <f>L6955*(1-K6955)</f>
      </c>
    </row>
    <row r="6956">
      <c r="A6956" t="s">
        <v>167</v>
      </c>
      <c r="B6956" t="s">
        <v>264</v>
      </c>
      <c r="C6956" s="35" t="s">
        <v>266</v>
      </c>
      <c r="D6956" t="s">
        <v>530</v>
      </c>
      <c r="E6956" t="s">
        <v>548</v>
      </c>
      <c r="F6956" s="176" t="n">
        <v>2042</v>
      </c>
      <c r="G6956" s="177" t="n">
        <v>64</v>
      </c>
      <c r="H6956" s="178" t="n">
        <v>18277.3206428813</v>
      </c>
      <c r="I6956" s="179" t="n">
        <v>3355981.8411682</v>
      </c>
      <c r="J6956" s="180" t="str">
        <f>IF(I6956&gt;0,H6956/I6956,0)</f>
      </c>
      <c r="K6956" s="181" t="str">
        <f>1-EXP(-J6956)</f>
      </c>
      <c r="L6956" s="182" t="str">
        <f>IF(G6956=30,1,M6955)</f>
      </c>
      <c r="M6956" s="183" t="str">
        <f>L6956*(1-K6956)</f>
      </c>
    </row>
    <row r="6957">
      <c r="A6957" t="s">
        <v>167</v>
      </c>
      <c r="B6957" t="s">
        <v>264</v>
      </c>
      <c r="C6957" s="35" t="s">
        <v>266</v>
      </c>
      <c r="D6957" t="s">
        <v>530</v>
      </c>
      <c r="E6957" t="s">
        <v>548</v>
      </c>
      <c r="F6957" s="176" t="n">
        <v>2042</v>
      </c>
      <c r="G6957" s="177" t="n">
        <v>65</v>
      </c>
      <c r="H6957" s="178" t="n">
        <v>19264.9071763429</v>
      </c>
      <c r="I6957" s="179" t="n">
        <v>3239627.5419739</v>
      </c>
      <c r="J6957" s="180" t="str">
        <f>IF(I6957&gt;0,H6957/I6957,0)</f>
      </c>
      <c r="K6957" s="181" t="str">
        <f>1-EXP(-J6957)</f>
      </c>
      <c r="L6957" s="182" t="str">
        <f>IF(G6957=30,1,M6956)</f>
      </c>
      <c r="M6957" s="183" t="str">
        <f>L6957*(1-K6957)</f>
      </c>
    </row>
    <row r="6958">
      <c r="A6958" t="s">
        <v>167</v>
      </c>
      <c r="B6958" t="s">
        <v>264</v>
      </c>
      <c r="C6958" s="35" t="s">
        <v>266</v>
      </c>
      <c r="D6958" t="s">
        <v>530</v>
      </c>
      <c r="E6958" t="s">
        <v>548</v>
      </c>
      <c r="F6958" s="176" t="n">
        <v>2042</v>
      </c>
      <c r="G6958" s="177" t="n">
        <v>66</v>
      </c>
      <c r="H6958" s="178" t="n">
        <v>19690.6279489093</v>
      </c>
      <c r="I6958" s="179" t="n">
        <v>3134593.01240452</v>
      </c>
      <c r="J6958" s="180" t="str">
        <f>IF(I6958&gt;0,H6958/I6958,0)</f>
      </c>
      <c r="K6958" s="181" t="str">
        <f>1-EXP(-J6958)</f>
      </c>
      <c r="L6958" s="182" t="str">
        <f>IF(G6958=30,1,M6957)</f>
      </c>
      <c r="M6958" s="183" t="str">
        <f>L6958*(1-K6958)</f>
      </c>
    </row>
    <row r="6959">
      <c r="A6959" t="s">
        <v>167</v>
      </c>
      <c r="B6959" t="s">
        <v>264</v>
      </c>
      <c r="C6959" s="35" t="s">
        <v>266</v>
      </c>
      <c r="D6959" t="s">
        <v>530</v>
      </c>
      <c r="E6959" t="s">
        <v>548</v>
      </c>
      <c r="F6959" s="176" t="n">
        <v>2042</v>
      </c>
      <c r="G6959" s="177" t="n">
        <v>67</v>
      </c>
      <c r="H6959" s="178" t="n">
        <v>20661.8500961653</v>
      </c>
      <c r="I6959" s="179" t="n">
        <v>3016826.35310748</v>
      </c>
      <c r="J6959" s="180" t="str">
        <f>IF(I6959&gt;0,H6959/I6959,0)</f>
      </c>
      <c r="K6959" s="181" t="str">
        <f>1-EXP(-J6959)</f>
      </c>
      <c r="L6959" s="182" t="str">
        <f>IF(G6959=30,1,M6958)</f>
      </c>
      <c r="M6959" s="183" t="str">
        <f>L6959*(1-K6959)</f>
      </c>
    </row>
    <row r="6960">
      <c r="A6960" t="s">
        <v>167</v>
      </c>
      <c r="B6960" t="s">
        <v>264</v>
      </c>
      <c r="C6960" s="35" t="s">
        <v>266</v>
      </c>
      <c r="D6960" t="s">
        <v>530</v>
      </c>
      <c r="E6960" t="s">
        <v>548</v>
      </c>
      <c r="F6960" s="176" t="n">
        <v>2042</v>
      </c>
      <c r="G6960" s="177" t="n">
        <v>68</v>
      </c>
      <c r="H6960" s="178" t="n">
        <v>21652.868809786</v>
      </c>
      <c r="I6960" s="179" t="n">
        <v>2910145.74107429</v>
      </c>
      <c r="J6960" s="180" t="str">
        <f>IF(I6960&gt;0,H6960/I6960,0)</f>
      </c>
      <c r="K6960" s="181" t="str">
        <f>1-EXP(-J6960)</f>
      </c>
      <c r="L6960" s="182" t="str">
        <f>IF(G6960=30,1,M6959)</f>
      </c>
      <c r="M6960" s="183" t="str">
        <f>L6960*(1-K6960)</f>
      </c>
    </row>
    <row r="6961">
      <c r="A6961" t="s">
        <v>167</v>
      </c>
      <c r="B6961" t="s">
        <v>264</v>
      </c>
      <c r="C6961" s="35" t="s">
        <v>266</v>
      </c>
      <c r="D6961" t="s">
        <v>530</v>
      </c>
      <c r="E6961" t="s">
        <v>548</v>
      </c>
      <c r="F6961" s="176" t="n">
        <v>2042</v>
      </c>
      <c r="G6961" s="177" t="n">
        <v>69</v>
      </c>
      <c r="H6961" s="178" t="n">
        <v>22030.888132303</v>
      </c>
      <c r="I6961" s="179" t="n">
        <v>2802167.77373511</v>
      </c>
      <c r="J6961" s="180" t="str">
        <f>IF(I6961&gt;0,H6961/I6961,0)</f>
      </c>
      <c r="K6961" s="181" t="str">
        <f>1-EXP(-J6961)</f>
      </c>
      <c r="L6961" s="182" t="str">
        <f>IF(G6961=30,1,M6960)</f>
      </c>
      <c r="M6961" s="183" t="str">
        <f>L6961*(1-K6961)</f>
      </c>
    </row>
    <row r="6962">
      <c r="A6962" t="s">
        <v>167</v>
      </c>
      <c r="B6962" t="s">
        <v>264</v>
      </c>
      <c r="C6962" s="35" t="s">
        <v>266</v>
      </c>
      <c r="D6962" t="s">
        <v>530</v>
      </c>
      <c r="E6962" t="s">
        <v>548</v>
      </c>
      <c r="F6962" s="176" t="n">
        <v>2043</v>
      </c>
      <c r="G6962" s="177" t="n">
        <v>30</v>
      </c>
      <c r="H6962" s="178" t="n">
        <v>697.520935753108</v>
      </c>
      <c r="I6962" s="179" t="n">
        <v>4832136.50163233</v>
      </c>
      <c r="J6962" s="180" t="str">
        <f>IF(I6962&gt;0,H6962/I6962,0)</f>
      </c>
      <c r="K6962" s="181" t="str">
        <f>1-EXP(-J6962)</f>
      </c>
      <c r="L6962" s="182" t="str">
        <f>IF(G6962=30,1,M6961)</f>
      </c>
      <c r="M6962" s="183" t="str">
        <f>L6962*(1-K6962)</f>
      </c>
    </row>
    <row r="6963">
      <c r="A6963" t="s">
        <v>167</v>
      </c>
      <c r="B6963" t="s">
        <v>264</v>
      </c>
      <c r="C6963" s="35" t="s">
        <v>266</v>
      </c>
      <c r="D6963" t="s">
        <v>530</v>
      </c>
      <c r="E6963" t="s">
        <v>548</v>
      </c>
      <c r="F6963" s="176" t="n">
        <v>2043</v>
      </c>
      <c r="G6963" s="177" t="n">
        <v>31</v>
      </c>
      <c r="H6963" s="178" t="n">
        <v>1001.71547947412</v>
      </c>
      <c r="I6963" s="179" t="n">
        <v>4875876.48415283</v>
      </c>
      <c r="J6963" s="180" t="str">
        <f>IF(I6963&gt;0,H6963/I6963,0)</f>
      </c>
      <c r="K6963" s="181" t="str">
        <f>1-EXP(-J6963)</f>
      </c>
      <c r="L6963" s="182" t="str">
        <f>IF(G6963=30,1,M6962)</f>
      </c>
      <c r="M6963" s="183" t="str">
        <f>L6963*(1-K6963)</f>
      </c>
    </row>
    <row r="6964">
      <c r="A6964" t="s">
        <v>167</v>
      </c>
      <c r="B6964" t="s">
        <v>264</v>
      </c>
      <c r="C6964" s="35" t="s">
        <v>266</v>
      </c>
      <c r="D6964" t="s">
        <v>530</v>
      </c>
      <c r="E6964" t="s">
        <v>548</v>
      </c>
      <c r="F6964" s="176" t="n">
        <v>2043</v>
      </c>
      <c r="G6964" s="177" t="n">
        <v>32</v>
      </c>
      <c r="H6964" s="178" t="n">
        <v>1027.58406429404</v>
      </c>
      <c r="I6964" s="179" t="n">
        <v>4796465.98473388</v>
      </c>
      <c r="J6964" s="180" t="str">
        <f>IF(I6964&gt;0,H6964/I6964,0)</f>
      </c>
      <c r="K6964" s="181" t="str">
        <f>1-EXP(-J6964)</f>
      </c>
      <c r="L6964" s="182" t="str">
        <f>IF(G6964=30,1,M6963)</f>
      </c>
      <c r="M6964" s="183" t="str">
        <f>L6964*(1-K6964)</f>
      </c>
    </row>
    <row r="6965">
      <c r="A6965" t="s">
        <v>167</v>
      </c>
      <c r="B6965" t="s">
        <v>264</v>
      </c>
      <c r="C6965" s="35" t="s">
        <v>266</v>
      </c>
      <c r="D6965" t="s">
        <v>530</v>
      </c>
      <c r="E6965" t="s">
        <v>548</v>
      </c>
      <c r="F6965" s="176" t="n">
        <v>2043</v>
      </c>
      <c r="G6965" s="177" t="n">
        <v>33</v>
      </c>
      <c r="H6965" s="178" t="n">
        <v>1062.80455090694</v>
      </c>
      <c r="I6965" s="179" t="n">
        <v>4695534.66542727</v>
      </c>
      <c r="J6965" s="180" t="str">
        <f>IF(I6965&gt;0,H6965/I6965,0)</f>
      </c>
      <c r="K6965" s="181" t="str">
        <f>1-EXP(-J6965)</f>
      </c>
      <c r="L6965" s="182" t="str">
        <f>IF(G6965=30,1,M6964)</f>
      </c>
      <c r="M6965" s="183" t="str">
        <f>L6965*(1-K6965)</f>
      </c>
    </row>
    <row r="6966">
      <c r="A6966" t="s">
        <v>167</v>
      </c>
      <c r="B6966" t="s">
        <v>264</v>
      </c>
      <c r="C6966" s="35" t="s">
        <v>266</v>
      </c>
      <c r="D6966" t="s">
        <v>530</v>
      </c>
      <c r="E6966" t="s">
        <v>548</v>
      </c>
      <c r="F6966" s="176" t="n">
        <v>2043</v>
      </c>
      <c r="G6966" s="177" t="n">
        <v>34</v>
      </c>
      <c r="H6966" s="178" t="n">
        <v>1111.31630914654</v>
      </c>
      <c r="I6966" s="179" t="n">
        <v>4638916.44576595</v>
      </c>
      <c r="J6966" s="180" t="str">
        <f>IF(I6966&gt;0,H6966/I6966,0)</f>
      </c>
      <c r="K6966" s="181" t="str">
        <f>1-EXP(-J6966)</f>
      </c>
      <c r="L6966" s="182" t="str">
        <f>IF(G6966=30,1,M6965)</f>
      </c>
      <c r="M6966" s="183" t="str">
        <f>L6966*(1-K6966)</f>
      </c>
    </row>
    <row r="6967">
      <c r="A6967" t="s">
        <v>167</v>
      </c>
      <c r="B6967" t="s">
        <v>264</v>
      </c>
      <c r="C6967" s="35" t="s">
        <v>266</v>
      </c>
      <c r="D6967" t="s">
        <v>530</v>
      </c>
      <c r="E6967" t="s">
        <v>548</v>
      </c>
      <c r="F6967" s="176" t="n">
        <v>2043</v>
      </c>
      <c r="G6967" s="177" t="n">
        <v>35</v>
      </c>
      <c r="H6967" s="178" t="n">
        <v>1192.48304153614</v>
      </c>
      <c r="I6967" s="179" t="n">
        <v>4630860.2661886</v>
      </c>
      <c r="J6967" s="180" t="str">
        <f>IF(I6967&gt;0,H6967/I6967,0)</f>
      </c>
      <c r="K6967" s="181" t="str">
        <f>1-EXP(-J6967)</f>
      </c>
      <c r="L6967" s="182" t="str">
        <f>IF(G6967=30,1,M6966)</f>
      </c>
      <c r="M6967" s="183" t="str">
        <f>L6967*(1-K6967)</f>
      </c>
    </row>
    <row r="6968">
      <c r="A6968" t="s">
        <v>167</v>
      </c>
      <c r="B6968" t="s">
        <v>264</v>
      </c>
      <c r="C6968" s="35" t="s">
        <v>266</v>
      </c>
      <c r="D6968" t="s">
        <v>530</v>
      </c>
      <c r="E6968" t="s">
        <v>548</v>
      </c>
      <c r="F6968" s="176" t="n">
        <v>2043</v>
      </c>
      <c r="G6968" s="177" t="n">
        <v>36</v>
      </c>
      <c r="H6968" s="178" t="n">
        <v>1513.26911648111</v>
      </c>
      <c r="I6968" s="179" t="n">
        <v>4602695.80091788</v>
      </c>
      <c r="J6968" s="180" t="str">
        <f>IF(I6968&gt;0,H6968/I6968,0)</f>
      </c>
      <c r="K6968" s="181" t="str">
        <f>1-EXP(-J6968)</f>
      </c>
      <c r="L6968" s="182" t="str">
        <f>IF(G6968=30,1,M6967)</f>
      </c>
      <c r="M6968" s="183" t="str">
        <f>L6968*(1-K6968)</f>
      </c>
    </row>
    <row r="6969">
      <c r="A6969" t="s">
        <v>167</v>
      </c>
      <c r="B6969" t="s">
        <v>264</v>
      </c>
      <c r="C6969" s="35" t="s">
        <v>266</v>
      </c>
      <c r="D6969" t="s">
        <v>530</v>
      </c>
      <c r="E6969" t="s">
        <v>548</v>
      </c>
      <c r="F6969" s="176" t="n">
        <v>2043</v>
      </c>
      <c r="G6969" s="177" t="n">
        <v>37</v>
      </c>
      <c r="H6969" s="178" t="n">
        <v>1622.61720374743</v>
      </c>
      <c r="I6969" s="179" t="n">
        <v>4531029.04760303</v>
      </c>
      <c r="J6969" s="180" t="str">
        <f>IF(I6969&gt;0,H6969/I6969,0)</f>
      </c>
      <c r="K6969" s="181" t="str">
        <f>1-EXP(-J6969)</f>
      </c>
      <c r="L6969" s="182" t="str">
        <f>IF(G6969=30,1,M6968)</f>
      </c>
      <c r="M6969" s="183" t="str">
        <f>L6969*(1-K6969)</f>
      </c>
    </row>
    <row r="6970">
      <c r="A6970" t="s">
        <v>167</v>
      </c>
      <c r="B6970" t="s">
        <v>264</v>
      </c>
      <c r="C6970" s="35" t="s">
        <v>266</v>
      </c>
      <c r="D6970" t="s">
        <v>530</v>
      </c>
      <c r="E6970" t="s">
        <v>548</v>
      </c>
      <c r="F6970" s="176" t="n">
        <v>2043</v>
      </c>
      <c r="G6970" s="177" t="n">
        <v>38</v>
      </c>
      <c r="H6970" s="178" t="n">
        <v>1742.07013293652</v>
      </c>
      <c r="I6970" s="179" t="n">
        <v>4436534.27771177</v>
      </c>
      <c r="J6970" s="180" t="str">
        <f>IF(I6970&gt;0,H6970/I6970,0)</f>
      </c>
      <c r="K6970" s="181" t="str">
        <f>1-EXP(-J6970)</f>
      </c>
      <c r="L6970" s="182" t="str">
        <f>IF(G6970=30,1,M6969)</f>
      </c>
      <c r="M6970" s="183" t="str">
        <f>L6970*(1-K6970)</f>
      </c>
    </row>
    <row r="6971">
      <c r="A6971" t="s">
        <v>167</v>
      </c>
      <c r="B6971" t="s">
        <v>264</v>
      </c>
      <c r="C6971" s="35" t="s">
        <v>266</v>
      </c>
      <c r="D6971" t="s">
        <v>530</v>
      </c>
      <c r="E6971" t="s">
        <v>548</v>
      </c>
      <c r="F6971" s="176" t="n">
        <v>2043</v>
      </c>
      <c r="G6971" s="177" t="n">
        <v>39</v>
      </c>
      <c r="H6971" s="178" t="n">
        <v>1823.94895787409</v>
      </c>
      <c r="I6971" s="179" t="n">
        <v>4338291.03036675</v>
      </c>
      <c r="J6971" s="180" t="str">
        <f>IF(I6971&gt;0,H6971/I6971,0)</f>
      </c>
      <c r="K6971" s="181" t="str">
        <f>1-EXP(-J6971)</f>
      </c>
      <c r="L6971" s="182" t="str">
        <f>IF(G6971=30,1,M6970)</f>
      </c>
      <c r="M6971" s="183" t="str">
        <f>L6971*(1-K6971)</f>
      </c>
    </row>
    <row r="6972">
      <c r="A6972" t="s">
        <v>167</v>
      </c>
      <c r="B6972" t="s">
        <v>264</v>
      </c>
      <c r="C6972" s="35" t="s">
        <v>266</v>
      </c>
      <c r="D6972" t="s">
        <v>530</v>
      </c>
      <c r="E6972" t="s">
        <v>548</v>
      </c>
      <c r="F6972" s="176" t="n">
        <v>2043</v>
      </c>
      <c r="G6972" s="177" t="n">
        <v>40</v>
      </c>
      <c r="H6972" s="178" t="n">
        <v>2000.53418666764</v>
      </c>
      <c r="I6972" s="179" t="n">
        <v>4293565.05514377</v>
      </c>
      <c r="J6972" s="180" t="str">
        <f>IF(I6972&gt;0,H6972/I6972,0)</f>
      </c>
      <c r="K6972" s="181" t="str">
        <f>1-EXP(-J6972)</f>
      </c>
      <c r="L6972" s="182" t="str">
        <f>IF(G6972=30,1,M6971)</f>
      </c>
      <c r="M6972" s="183" t="str">
        <f>L6972*(1-K6972)</f>
      </c>
    </row>
    <row r="6973">
      <c r="A6973" t="s">
        <v>167</v>
      </c>
      <c r="B6973" t="s">
        <v>264</v>
      </c>
      <c r="C6973" s="35" t="s">
        <v>266</v>
      </c>
      <c r="D6973" t="s">
        <v>530</v>
      </c>
      <c r="E6973" t="s">
        <v>548</v>
      </c>
      <c r="F6973" s="176" t="n">
        <v>2043</v>
      </c>
      <c r="G6973" s="177" t="n">
        <v>41</v>
      </c>
      <c r="H6973" s="178" t="n">
        <v>2592.72088272088</v>
      </c>
      <c r="I6973" s="179" t="n">
        <v>4271084.01365592</v>
      </c>
      <c r="J6973" s="180" t="str">
        <f>IF(I6973&gt;0,H6973/I6973,0)</f>
      </c>
      <c r="K6973" s="181" t="str">
        <f>1-EXP(-J6973)</f>
      </c>
      <c r="L6973" s="182" t="str">
        <f>IF(G6973=30,1,M6972)</f>
      </c>
      <c r="M6973" s="183" t="str">
        <f>L6973*(1-K6973)</f>
      </c>
    </row>
    <row r="6974">
      <c r="A6974" t="s">
        <v>167</v>
      </c>
      <c r="B6974" t="s">
        <v>264</v>
      </c>
      <c r="C6974" s="35" t="s">
        <v>266</v>
      </c>
      <c r="D6974" t="s">
        <v>530</v>
      </c>
      <c r="E6974" t="s">
        <v>548</v>
      </c>
      <c r="F6974" s="176" t="n">
        <v>2043</v>
      </c>
      <c r="G6974" s="177" t="n">
        <v>42</v>
      </c>
      <c r="H6974" s="178" t="n">
        <v>2889.28400214078</v>
      </c>
      <c r="I6974" s="179" t="n">
        <v>4248565.76284893</v>
      </c>
      <c r="J6974" s="180" t="str">
        <f>IF(I6974&gt;0,H6974/I6974,0)</f>
      </c>
      <c r="K6974" s="181" t="str">
        <f>1-EXP(-J6974)</f>
      </c>
      <c r="L6974" s="182" t="str">
        <f>IF(G6974=30,1,M6973)</f>
      </c>
      <c r="M6974" s="183" t="str">
        <f>L6974*(1-K6974)</f>
      </c>
    </row>
    <row r="6975">
      <c r="A6975" t="s">
        <v>167</v>
      </c>
      <c r="B6975" t="s">
        <v>264</v>
      </c>
      <c r="C6975" s="35" t="s">
        <v>266</v>
      </c>
      <c r="D6975" t="s">
        <v>530</v>
      </c>
      <c r="E6975" t="s">
        <v>548</v>
      </c>
      <c r="F6975" s="176" t="n">
        <v>2043</v>
      </c>
      <c r="G6975" s="177" t="n">
        <v>43</v>
      </c>
      <c r="H6975" s="178" t="n">
        <v>3248.46308734724</v>
      </c>
      <c r="I6975" s="179" t="n">
        <v>4244949.01160904</v>
      </c>
      <c r="J6975" s="180" t="str">
        <f>IF(I6975&gt;0,H6975/I6975,0)</f>
      </c>
      <c r="K6975" s="181" t="str">
        <f>1-EXP(-J6975)</f>
      </c>
      <c r="L6975" s="182" t="str">
        <f>IF(G6975=30,1,M6974)</f>
      </c>
      <c r="M6975" s="183" t="str">
        <f>L6975*(1-K6975)</f>
      </c>
    </row>
    <row r="6976">
      <c r="A6976" t="s">
        <v>167</v>
      </c>
      <c r="B6976" t="s">
        <v>264</v>
      </c>
      <c r="C6976" s="35" t="s">
        <v>266</v>
      </c>
      <c r="D6976" t="s">
        <v>530</v>
      </c>
      <c r="E6976" t="s">
        <v>548</v>
      </c>
      <c r="F6976" s="176" t="n">
        <v>2043</v>
      </c>
      <c r="G6976" s="177" t="n">
        <v>44</v>
      </c>
      <c r="H6976" s="178" t="n">
        <v>3477.27696658427</v>
      </c>
      <c r="I6976" s="179" t="n">
        <v>4278729.3408874</v>
      </c>
      <c r="J6976" s="180" t="str">
        <f>IF(I6976&gt;0,H6976/I6976,0)</f>
      </c>
      <c r="K6976" s="181" t="str">
        <f>1-EXP(-J6976)</f>
      </c>
      <c r="L6976" s="182" t="str">
        <f>IF(G6976=30,1,M6975)</f>
      </c>
      <c r="M6976" s="183" t="str">
        <f>L6976*(1-K6976)</f>
      </c>
    </row>
    <row r="6977">
      <c r="A6977" t="s">
        <v>167</v>
      </c>
      <c r="B6977" t="s">
        <v>264</v>
      </c>
      <c r="C6977" s="35" t="s">
        <v>266</v>
      </c>
      <c r="D6977" t="s">
        <v>530</v>
      </c>
      <c r="E6977" t="s">
        <v>548</v>
      </c>
      <c r="F6977" s="176" t="n">
        <v>2043</v>
      </c>
      <c r="G6977" s="177" t="n">
        <v>45</v>
      </c>
      <c r="H6977" s="178" t="n">
        <v>3801.48691513699</v>
      </c>
      <c r="I6977" s="179" t="n">
        <v>4314530.91606782</v>
      </c>
      <c r="J6977" s="180" t="str">
        <f>IF(I6977&gt;0,H6977/I6977,0)</f>
      </c>
      <c r="K6977" s="181" t="str">
        <f>1-EXP(-J6977)</f>
      </c>
      <c r="L6977" s="182" t="str">
        <f>IF(G6977=30,1,M6976)</f>
      </c>
      <c r="M6977" s="183" t="str">
        <f>L6977*(1-K6977)</f>
      </c>
    </row>
    <row r="6978">
      <c r="A6978" t="s">
        <v>167</v>
      </c>
      <c r="B6978" t="s">
        <v>264</v>
      </c>
      <c r="C6978" s="35" t="s">
        <v>266</v>
      </c>
      <c r="D6978" t="s">
        <v>530</v>
      </c>
      <c r="E6978" t="s">
        <v>548</v>
      </c>
      <c r="F6978" s="176" t="n">
        <v>2043</v>
      </c>
      <c r="G6978" s="177" t="n">
        <v>46</v>
      </c>
      <c r="H6978" s="178" t="n">
        <v>4731.93762376362</v>
      </c>
      <c r="I6978" s="179" t="n">
        <v>4304276.81099792</v>
      </c>
      <c r="J6978" s="180" t="str">
        <f>IF(I6978&gt;0,H6978/I6978,0)</f>
      </c>
      <c r="K6978" s="181" t="str">
        <f>1-EXP(-J6978)</f>
      </c>
      <c r="L6978" s="182" t="str">
        <f>IF(G6978=30,1,M6977)</f>
      </c>
      <c r="M6978" s="183" t="str">
        <f>L6978*(1-K6978)</f>
      </c>
    </row>
    <row r="6979">
      <c r="A6979" t="s">
        <v>167</v>
      </c>
      <c r="B6979" t="s">
        <v>264</v>
      </c>
      <c r="C6979" s="35" t="s">
        <v>266</v>
      </c>
      <c r="D6979" t="s">
        <v>530</v>
      </c>
      <c r="E6979" t="s">
        <v>548</v>
      </c>
      <c r="F6979" s="176" t="n">
        <v>2043</v>
      </c>
      <c r="G6979" s="177" t="n">
        <v>47</v>
      </c>
      <c r="H6979" s="178" t="n">
        <v>5116.87893766022</v>
      </c>
      <c r="I6979" s="179" t="n">
        <v>4236017.62051151</v>
      </c>
      <c r="J6979" s="180" t="str">
        <f>IF(I6979&gt;0,H6979/I6979,0)</f>
      </c>
      <c r="K6979" s="181" t="str">
        <f>1-EXP(-J6979)</f>
      </c>
      <c r="L6979" s="182" t="str">
        <f>IF(G6979=30,1,M6978)</f>
      </c>
      <c r="M6979" s="183" t="str">
        <f>L6979*(1-K6979)</f>
      </c>
    </row>
    <row r="6980">
      <c r="A6980" t="s">
        <v>167</v>
      </c>
      <c r="B6980" t="s">
        <v>264</v>
      </c>
      <c r="C6980" s="35" t="s">
        <v>266</v>
      </c>
      <c r="D6980" t="s">
        <v>530</v>
      </c>
      <c r="E6980" t="s">
        <v>548</v>
      </c>
      <c r="F6980" s="176" t="n">
        <v>2043</v>
      </c>
      <c r="G6980" s="177" t="n">
        <v>48</v>
      </c>
      <c r="H6980" s="178" t="n">
        <v>5566.6624351765</v>
      </c>
      <c r="I6980" s="179" t="n">
        <v>4165117.71006304</v>
      </c>
      <c r="J6980" s="180" t="str">
        <f>IF(I6980&gt;0,H6980/I6980,0)</f>
      </c>
      <c r="K6980" s="181" t="str">
        <f>1-EXP(-J6980)</f>
      </c>
      <c r="L6980" s="182" t="str">
        <f>IF(G6980=30,1,M6979)</f>
      </c>
      <c r="M6980" s="183" t="str">
        <f>L6980*(1-K6980)</f>
      </c>
    </row>
    <row r="6981">
      <c r="A6981" t="s">
        <v>167</v>
      </c>
      <c r="B6981" t="s">
        <v>264</v>
      </c>
      <c r="C6981" s="35" t="s">
        <v>266</v>
      </c>
      <c r="D6981" t="s">
        <v>530</v>
      </c>
      <c r="E6981" t="s">
        <v>548</v>
      </c>
      <c r="F6981" s="176" t="n">
        <v>2043</v>
      </c>
      <c r="G6981" s="177" t="n">
        <v>49</v>
      </c>
      <c r="H6981" s="178" t="n">
        <v>5926.41299505592</v>
      </c>
      <c r="I6981" s="179" t="n">
        <v>4102535.84131044</v>
      </c>
      <c r="J6981" s="180" t="str">
        <f>IF(I6981&gt;0,H6981/I6981,0)</f>
      </c>
      <c r="K6981" s="181" t="str">
        <f>1-EXP(-J6981)</f>
      </c>
      <c r="L6981" s="182" t="str">
        <f>IF(G6981=30,1,M6980)</f>
      </c>
      <c r="M6981" s="183" t="str">
        <f>L6981*(1-K6981)</f>
      </c>
    </row>
    <row r="6982">
      <c r="A6982" t="s">
        <v>167</v>
      </c>
      <c r="B6982" t="s">
        <v>264</v>
      </c>
      <c r="C6982" s="35" t="s">
        <v>266</v>
      </c>
      <c r="D6982" t="s">
        <v>530</v>
      </c>
      <c r="E6982" t="s">
        <v>548</v>
      </c>
      <c r="F6982" s="176" t="n">
        <v>2043</v>
      </c>
      <c r="G6982" s="177" t="n">
        <v>50</v>
      </c>
      <c r="H6982" s="178" t="n">
        <v>6359.74472910446</v>
      </c>
      <c r="I6982" s="179" t="n">
        <v>4041605.0601346</v>
      </c>
      <c r="J6982" s="180" t="str">
        <f>IF(I6982&gt;0,H6982/I6982,0)</f>
      </c>
      <c r="K6982" s="181" t="str">
        <f>1-EXP(-J6982)</f>
      </c>
      <c r="L6982" s="182" t="str">
        <f>IF(G6982=30,1,M6981)</f>
      </c>
      <c r="M6982" s="183" t="str">
        <f>L6982*(1-K6982)</f>
      </c>
    </row>
    <row r="6983">
      <c r="A6983" t="s">
        <v>167</v>
      </c>
      <c r="B6983" t="s">
        <v>264</v>
      </c>
      <c r="C6983" s="35" t="s">
        <v>266</v>
      </c>
      <c r="D6983" t="s">
        <v>530</v>
      </c>
      <c r="E6983" t="s">
        <v>548</v>
      </c>
      <c r="F6983" s="176" t="n">
        <v>2043</v>
      </c>
      <c r="G6983" s="177" t="n">
        <v>51</v>
      </c>
      <c r="H6983" s="178" t="n">
        <v>7181.8575572321</v>
      </c>
      <c r="I6983" s="179" t="n">
        <v>4013585.49334051</v>
      </c>
      <c r="J6983" s="180" t="str">
        <f>IF(I6983&gt;0,H6983/I6983,0)</f>
      </c>
      <c r="K6983" s="181" t="str">
        <f>1-EXP(-J6983)</f>
      </c>
      <c r="L6983" s="182" t="str">
        <f>IF(G6983=30,1,M6982)</f>
      </c>
      <c r="M6983" s="183" t="str">
        <f>L6983*(1-K6983)</f>
      </c>
    </row>
    <row r="6984">
      <c r="A6984" t="s">
        <v>167</v>
      </c>
      <c r="B6984" t="s">
        <v>264</v>
      </c>
      <c r="C6984" s="35" t="s">
        <v>266</v>
      </c>
      <c r="D6984" t="s">
        <v>530</v>
      </c>
      <c r="E6984" t="s">
        <v>548</v>
      </c>
      <c r="F6984" s="176" t="n">
        <v>2043</v>
      </c>
      <c r="G6984" s="177" t="n">
        <v>52</v>
      </c>
      <c r="H6984" s="178" t="n">
        <v>7764.70872180501</v>
      </c>
      <c r="I6984" s="179" t="n">
        <v>3978995.30462671</v>
      </c>
      <c r="J6984" s="180" t="str">
        <f>IF(I6984&gt;0,H6984/I6984,0)</f>
      </c>
      <c r="K6984" s="181" t="str">
        <f>1-EXP(-J6984)</f>
      </c>
      <c r="L6984" s="182" t="str">
        <f>IF(G6984=30,1,M6983)</f>
      </c>
      <c r="M6984" s="183" t="str">
        <f>L6984*(1-K6984)</f>
      </c>
    </row>
    <row r="6985">
      <c r="A6985" t="s">
        <v>167</v>
      </c>
      <c r="B6985" t="s">
        <v>264</v>
      </c>
      <c r="C6985" s="35" t="s">
        <v>266</v>
      </c>
      <c r="D6985" t="s">
        <v>530</v>
      </c>
      <c r="E6985" t="s">
        <v>548</v>
      </c>
      <c r="F6985" s="176" t="n">
        <v>2043</v>
      </c>
      <c r="G6985" s="177" t="n">
        <v>53</v>
      </c>
      <c r="H6985" s="178" t="n">
        <v>8393.3080715096</v>
      </c>
      <c r="I6985" s="179" t="n">
        <v>3946638.50362365</v>
      </c>
      <c r="J6985" s="180" t="str">
        <f>IF(I6985&gt;0,H6985/I6985,0)</f>
      </c>
      <c r="K6985" s="181" t="str">
        <f>1-EXP(-J6985)</f>
      </c>
      <c r="L6985" s="182" t="str">
        <f>IF(G6985=30,1,M6984)</f>
      </c>
      <c r="M6985" s="183" t="str">
        <f>L6985*(1-K6985)</f>
      </c>
    </row>
    <row r="6986">
      <c r="A6986" t="s">
        <v>167</v>
      </c>
      <c r="B6986" t="s">
        <v>264</v>
      </c>
      <c r="C6986" s="35" t="s">
        <v>266</v>
      </c>
      <c r="D6986" t="s">
        <v>530</v>
      </c>
      <c r="E6986" t="s">
        <v>548</v>
      </c>
      <c r="F6986" s="176" t="n">
        <v>2043</v>
      </c>
      <c r="G6986" s="177" t="n">
        <v>54</v>
      </c>
      <c r="H6986" s="178" t="n">
        <v>9194.44760145245</v>
      </c>
      <c r="I6986" s="179" t="n">
        <v>3934782.23524326</v>
      </c>
      <c r="J6986" s="180" t="str">
        <f>IF(I6986&gt;0,H6986/I6986,0)</f>
      </c>
      <c r="K6986" s="181" t="str">
        <f>1-EXP(-J6986)</f>
      </c>
      <c r="L6986" s="182" t="str">
        <f>IF(G6986=30,1,M6985)</f>
      </c>
      <c r="M6986" s="183" t="str">
        <f>L6986*(1-K6986)</f>
      </c>
    </row>
    <row r="6987">
      <c r="A6987" t="s">
        <v>167</v>
      </c>
      <c r="B6987" t="s">
        <v>264</v>
      </c>
      <c r="C6987" s="35" t="s">
        <v>266</v>
      </c>
      <c r="D6987" t="s">
        <v>530</v>
      </c>
      <c r="E6987" t="s">
        <v>548</v>
      </c>
      <c r="F6987" s="176" t="n">
        <v>2043</v>
      </c>
      <c r="G6987" s="177" t="n">
        <v>55</v>
      </c>
      <c r="H6987" s="178" t="n">
        <v>10034.2954048223</v>
      </c>
      <c r="I6987" s="179" t="n">
        <v>3876980.10689495</v>
      </c>
      <c r="J6987" s="180" t="str">
        <f>IF(I6987&gt;0,H6987/I6987,0)</f>
      </c>
      <c r="K6987" s="181" t="str">
        <f>1-EXP(-J6987)</f>
      </c>
      <c r="L6987" s="182" t="str">
        <f>IF(G6987=30,1,M6986)</f>
      </c>
      <c r="M6987" s="183" t="str">
        <f>L6987*(1-K6987)</f>
      </c>
    </row>
    <row r="6988">
      <c r="A6988" t="s">
        <v>167</v>
      </c>
      <c r="B6988" t="s">
        <v>264</v>
      </c>
      <c r="C6988" s="35" t="s">
        <v>266</v>
      </c>
      <c r="D6988" t="s">
        <v>530</v>
      </c>
      <c r="E6988" t="s">
        <v>548</v>
      </c>
      <c r="F6988" s="176" t="n">
        <v>2043</v>
      </c>
      <c r="G6988" s="177" t="n">
        <v>56</v>
      </c>
      <c r="H6988" s="178" t="n">
        <v>10800.1045934292</v>
      </c>
      <c r="I6988" s="179" t="n">
        <v>3809737.73749932</v>
      </c>
      <c r="J6988" s="180" t="str">
        <f>IF(I6988&gt;0,H6988/I6988,0)</f>
      </c>
      <c r="K6988" s="181" t="str">
        <f>1-EXP(-J6988)</f>
      </c>
      <c r="L6988" s="182" t="str">
        <f>IF(G6988=30,1,M6987)</f>
      </c>
      <c r="M6988" s="183" t="str">
        <f>L6988*(1-K6988)</f>
      </c>
    </row>
    <row r="6989">
      <c r="A6989" t="s">
        <v>167</v>
      </c>
      <c r="B6989" t="s">
        <v>264</v>
      </c>
      <c r="C6989" s="35" t="s">
        <v>266</v>
      </c>
      <c r="D6989" t="s">
        <v>530</v>
      </c>
      <c r="E6989" t="s">
        <v>548</v>
      </c>
      <c r="F6989" s="176" t="n">
        <v>2043</v>
      </c>
      <c r="G6989" s="177" t="n">
        <v>57</v>
      </c>
      <c r="H6989" s="178" t="n">
        <v>11933.9144876008</v>
      </c>
      <c r="I6989" s="179" t="n">
        <v>3799026.00514561</v>
      </c>
      <c r="J6989" s="180" t="str">
        <f>IF(I6989&gt;0,H6989/I6989,0)</f>
      </c>
      <c r="K6989" s="181" t="str">
        <f>1-EXP(-J6989)</f>
      </c>
      <c r="L6989" s="182" t="str">
        <f>IF(G6989=30,1,M6988)</f>
      </c>
      <c r="M6989" s="183" t="str">
        <f>L6989*(1-K6989)</f>
      </c>
    </row>
    <row r="6990">
      <c r="A6990" t="s">
        <v>167</v>
      </c>
      <c r="B6990" t="s">
        <v>264</v>
      </c>
      <c r="C6990" s="35" t="s">
        <v>266</v>
      </c>
      <c r="D6990" t="s">
        <v>530</v>
      </c>
      <c r="E6990" t="s">
        <v>548</v>
      </c>
      <c r="F6990" s="176" t="n">
        <v>2043</v>
      </c>
      <c r="G6990" s="177" t="n">
        <v>58</v>
      </c>
      <c r="H6990" s="178" t="n">
        <v>13343.8259887971</v>
      </c>
      <c r="I6990" s="179" t="n">
        <v>3839014.17907305</v>
      </c>
      <c r="J6990" s="180" t="str">
        <f>IF(I6990&gt;0,H6990/I6990,0)</f>
      </c>
      <c r="K6990" s="181" t="str">
        <f>1-EXP(-J6990)</f>
      </c>
      <c r="L6990" s="182" t="str">
        <f>IF(G6990=30,1,M6989)</f>
      </c>
      <c r="M6990" s="183" t="str">
        <f>L6990*(1-K6990)</f>
      </c>
    </row>
    <row r="6991">
      <c r="A6991" t="s">
        <v>167</v>
      </c>
      <c r="B6991" t="s">
        <v>264</v>
      </c>
      <c r="C6991" s="35" t="s">
        <v>266</v>
      </c>
      <c r="D6991" t="s">
        <v>530</v>
      </c>
      <c r="E6991" t="s">
        <v>548</v>
      </c>
      <c r="F6991" s="176" t="n">
        <v>2043</v>
      </c>
      <c r="G6991" s="177" t="n">
        <v>59</v>
      </c>
      <c r="H6991" s="178" t="n">
        <v>14122.849267409</v>
      </c>
      <c r="I6991" s="179" t="n">
        <v>3837097.90703297</v>
      </c>
      <c r="J6991" s="180" t="str">
        <f>IF(I6991&gt;0,H6991/I6991,0)</f>
      </c>
      <c r="K6991" s="181" t="str">
        <f>1-EXP(-J6991)</f>
      </c>
      <c r="L6991" s="182" t="str">
        <f>IF(G6991=30,1,M6990)</f>
      </c>
      <c r="M6991" s="183" t="str">
        <f>L6991*(1-K6991)</f>
      </c>
    </row>
    <row r="6992">
      <c r="A6992" t="s">
        <v>167</v>
      </c>
      <c r="B6992" t="s">
        <v>264</v>
      </c>
      <c r="C6992" s="35" t="s">
        <v>266</v>
      </c>
      <c r="D6992" t="s">
        <v>530</v>
      </c>
      <c r="E6992" t="s">
        <v>548</v>
      </c>
      <c r="F6992" s="176" t="n">
        <v>2043</v>
      </c>
      <c r="G6992" s="177" t="n">
        <v>60</v>
      </c>
      <c r="H6992" s="178" t="n">
        <v>14842.8981972549</v>
      </c>
      <c r="I6992" s="179" t="n">
        <v>3780268.72773937</v>
      </c>
      <c r="J6992" s="180" t="str">
        <f>IF(I6992&gt;0,H6992/I6992,0)</f>
      </c>
      <c r="K6992" s="181" t="str">
        <f>1-EXP(-J6992)</f>
      </c>
      <c r="L6992" s="182" t="str">
        <f>IF(G6992=30,1,M6991)</f>
      </c>
      <c r="M6992" s="183" t="str">
        <f>L6992*(1-K6992)</f>
      </c>
    </row>
    <row r="6993">
      <c r="A6993" t="s">
        <v>167</v>
      </c>
      <c r="B6993" t="s">
        <v>264</v>
      </c>
      <c r="C6993" s="35" t="s">
        <v>266</v>
      </c>
      <c r="D6993" t="s">
        <v>530</v>
      </c>
      <c r="E6993" t="s">
        <v>548</v>
      </c>
      <c r="F6993" s="176" t="n">
        <v>2043</v>
      </c>
      <c r="G6993" s="177" t="n">
        <v>61</v>
      </c>
      <c r="H6993" s="178" t="n">
        <v>15632.9759312559</v>
      </c>
      <c r="I6993" s="179" t="n">
        <v>3699513.55071552</v>
      </c>
      <c r="J6993" s="180" t="str">
        <f>IF(I6993&gt;0,H6993/I6993,0)</f>
      </c>
      <c r="K6993" s="181" t="str">
        <f>1-EXP(-J6993)</f>
      </c>
      <c r="L6993" s="182" t="str">
        <f>IF(G6993=30,1,M6992)</f>
      </c>
      <c r="M6993" s="183" t="str">
        <f>L6993*(1-K6993)</f>
      </c>
    </row>
    <row r="6994">
      <c r="A6994" t="s">
        <v>167</v>
      </c>
      <c r="B6994" t="s">
        <v>264</v>
      </c>
      <c r="C6994" s="35" t="s">
        <v>266</v>
      </c>
      <c r="D6994" t="s">
        <v>530</v>
      </c>
      <c r="E6994" t="s">
        <v>548</v>
      </c>
      <c r="F6994" s="176" t="n">
        <v>2043</v>
      </c>
      <c r="G6994" s="177" t="n">
        <v>62</v>
      </c>
      <c r="H6994" s="178" t="n">
        <v>16474.4086069986</v>
      </c>
      <c r="I6994" s="179" t="n">
        <v>3611404.25969975</v>
      </c>
      <c r="J6994" s="180" t="str">
        <f>IF(I6994&gt;0,H6994/I6994,0)</f>
      </c>
      <c r="K6994" s="181" t="str">
        <f>1-EXP(-J6994)</f>
      </c>
      <c r="L6994" s="182" t="str">
        <f>IF(G6994=30,1,M6993)</f>
      </c>
      <c r="M6994" s="183" t="str">
        <f>L6994*(1-K6994)</f>
      </c>
    </row>
    <row r="6995">
      <c r="A6995" t="s">
        <v>167</v>
      </c>
      <c r="B6995" t="s">
        <v>264</v>
      </c>
      <c r="C6995" s="35" t="s">
        <v>266</v>
      </c>
      <c r="D6995" t="s">
        <v>530</v>
      </c>
      <c r="E6995" t="s">
        <v>548</v>
      </c>
      <c r="F6995" s="176" t="n">
        <v>2043</v>
      </c>
      <c r="G6995" s="177" t="n">
        <v>63</v>
      </c>
      <c r="H6995" s="178" t="n">
        <v>17378.7230301086</v>
      </c>
      <c r="I6995" s="179" t="n">
        <v>3526685.06930254</v>
      </c>
      <c r="J6995" s="180" t="str">
        <f>IF(I6995&gt;0,H6995/I6995,0)</f>
      </c>
      <c r="K6995" s="181" t="str">
        <f>1-EXP(-J6995)</f>
      </c>
      <c r="L6995" s="182" t="str">
        <f>IF(G6995=30,1,M6994)</f>
      </c>
      <c r="M6995" s="183" t="str">
        <f>L6995*(1-K6995)</f>
      </c>
    </row>
    <row r="6996">
      <c r="A6996" t="s">
        <v>167</v>
      </c>
      <c r="B6996" t="s">
        <v>264</v>
      </c>
      <c r="C6996" s="35" t="s">
        <v>266</v>
      </c>
      <c r="D6996" t="s">
        <v>530</v>
      </c>
      <c r="E6996" t="s">
        <v>548</v>
      </c>
      <c r="F6996" s="176" t="n">
        <v>2043</v>
      </c>
      <c r="G6996" s="177" t="n">
        <v>64</v>
      </c>
      <c r="H6996" s="178" t="n">
        <v>18569.8023342608</v>
      </c>
      <c r="I6996" s="179" t="n">
        <v>3427933.46283314</v>
      </c>
      <c r="J6996" s="180" t="str">
        <f>IF(I6996&gt;0,H6996/I6996,0)</f>
      </c>
      <c r="K6996" s="181" t="str">
        <f>1-EXP(-J6996)</f>
      </c>
      <c r="L6996" s="182" t="str">
        <f>IF(G6996=30,1,M6995)</f>
      </c>
      <c r="M6996" s="183" t="str">
        <f>L6996*(1-K6996)</f>
      </c>
    </row>
    <row r="6997">
      <c r="A6997" t="s">
        <v>167</v>
      </c>
      <c r="B6997" t="s">
        <v>264</v>
      </c>
      <c r="C6997" s="35" t="s">
        <v>266</v>
      </c>
      <c r="D6997" t="s">
        <v>530</v>
      </c>
      <c r="E6997" t="s">
        <v>548</v>
      </c>
      <c r="F6997" s="176" t="n">
        <v>2043</v>
      </c>
      <c r="G6997" s="177" t="n">
        <v>65</v>
      </c>
      <c r="H6997" s="178" t="n">
        <v>19574.7729510558</v>
      </c>
      <c r="I6997" s="179" t="n">
        <v>3306127.68604122</v>
      </c>
      <c r="J6997" s="180" t="str">
        <f>IF(I6997&gt;0,H6997/I6997,0)</f>
      </c>
      <c r="K6997" s="181" t="str">
        <f>1-EXP(-J6997)</f>
      </c>
      <c r="L6997" s="182" t="str">
        <f>IF(G6997=30,1,M6996)</f>
      </c>
      <c r="M6997" s="183" t="str">
        <f>L6997*(1-K6997)</f>
      </c>
    </row>
    <row r="6998">
      <c r="A6998" t="s">
        <v>167</v>
      </c>
      <c r="B6998" t="s">
        <v>264</v>
      </c>
      <c r="C6998" s="35" t="s">
        <v>266</v>
      </c>
      <c r="D6998" t="s">
        <v>530</v>
      </c>
      <c r="E6998" t="s">
        <v>548</v>
      </c>
      <c r="F6998" s="176" t="n">
        <v>2043</v>
      </c>
      <c r="G6998" s="177" t="n">
        <v>66</v>
      </c>
      <c r="H6998" s="178" t="n">
        <v>19867.948285018</v>
      </c>
      <c r="I6998" s="179" t="n">
        <v>3186907.73200244</v>
      </c>
      <c r="J6998" s="180" t="str">
        <f>IF(I6998&gt;0,H6998/I6998,0)</f>
      </c>
      <c r="K6998" s="181" t="str">
        <f>1-EXP(-J6998)</f>
      </c>
      <c r="L6998" s="182" t="str">
        <f>IF(G6998=30,1,M6997)</f>
      </c>
      <c r="M6998" s="183" t="str">
        <f>L6998*(1-K6998)</f>
      </c>
    </row>
    <row r="6999">
      <c r="A6999" t="s">
        <v>167</v>
      </c>
      <c r="B6999" t="s">
        <v>264</v>
      </c>
      <c r="C6999" s="35" t="s">
        <v>266</v>
      </c>
      <c r="D6999" t="s">
        <v>530</v>
      </c>
      <c r="E6999" t="s">
        <v>548</v>
      </c>
      <c r="F6999" s="176" t="n">
        <v>2043</v>
      </c>
      <c r="G6999" s="177" t="n">
        <v>67</v>
      </c>
      <c r="H6999" s="178" t="n">
        <v>20930.4150505018</v>
      </c>
      <c r="I6999" s="179" t="n">
        <v>3078298.7261909</v>
      </c>
      <c r="J6999" s="180" t="str">
        <f>IF(I6999&gt;0,H6999/I6999,0)</f>
      </c>
      <c r="K6999" s="181" t="str">
        <f>1-EXP(-J6999)</f>
      </c>
      <c r="L6999" s="182" t="str">
        <f>IF(G6999=30,1,M6998)</f>
      </c>
      <c r="M6999" s="183" t="str">
        <f>L6999*(1-K6999)</f>
      </c>
    </row>
    <row r="7000">
      <c r="A7000" t="s">
        <v>167</v>
      </c>
      <c r="B7000" t="s">
        <v>264</v>
      </c>
      <c r="C7000" s="35" t="s">
        <v>266</v>
      </c>
      <c r="D7000" t="s">
        <v>530</v>
      </c>
      <c r="E7000" t="s">
        <v>548</v>
      </c>
      <c r="F7000" s="176" t="n">
        <v>2043</v>
      </c>
      <c r="G7000" s="177" t="n">
        <v>68</v>
      </c>
      <c r="H7000" s="178" t="n">
        <v>21809.6177476981</v>
      </c>
      <c r="I7000" s="179" t="n">
        <v>2957557.82805608</v>
      </c>
      <c r="J7000" s="180" t="str">
        <f>IF(I7000&gt;0,H7000/I7000,0)</f>
      </c>
      <c r="K7000" s="181" t="str">
        <f>1-EXP(-J7000)</f>
      </c>
      <c r="L7000" s="182" t="str">
        <f>IF(G7000=30,1,M6999)</f>
      </c>
      <c r="M7000" s="183" t="str">
        <f>L7000*(1-K7000)</f>
      </c>
    </row>
    <row r="7001">
      <c r="A7001" t="s">
        <v>167</v>
      </c>
      <c r="B7001" t="s">
        <v>264</v>
      </c>
      <c r="C7001" s="35" t="s">
        <v>266</v>
      </c>
      <c r="D7001" t="s">
        <v>530</v>
      </c>
      <c r="E7001" t="s">
        <v>548</v>
      </c>
      <c r="F7001" s="176" t="n">
        <v>2043</v>
      </c>
      <c r="G7001" s="177" t="n">
        <v>69</v>
      </c>
      <c r="H7001" s="178" t="n">
        <v>22216.7179805103</v>
      </c>
      <c r="I7001" s="179" t="n">
        <v>2847670.72295879</v>
      </c>
      <c r="J7001" s="180" t="str">
        <f>IF(I7001&gt;0,H7001/I7001,0)</f>
      </c>
      <c r="K7001" s="181" t="str">
        <f>1-EXP(-J7001)</f>
      </c>
      <c r="L7001" s="182" t="str">
        <f>IF(G7001=30,1,M7000)</f>
      </c>
      <c r="M7001" s="183" t="str">
        <f>L7001*(1-K7001)</f>
      </c>
    </row>
    <row r="7002">
      <c r="A7002" t="s">
        <v>167</v>
      </c>
      <c r="B7002" t="s">
        <v>264</v>
      </c>
      <c r="C7002" s="35" t="s">
        <v>266</v>
      </c>
      <c r="D7002" t="s">
        <v>530</v>
      </c>
      <c r="E7002" t="s">
        <v>548</v>
      </c>
      <c r="F7002" s="176" t="n">
        <v>2044</v>
      </c>
      <c r="G7002" s="177" t="n">
        <v>30</v>
      </c>
      <c r="H7002" s="178" t="n">
        <v>682.053305009693</v>
      </c>
      <c r="I7002" s="179" t="n">
        <v>4735137.03771592</v>
      </c>
      <c r="J7002" s="180" t="str">
        <f>IF(I7002&gt;0,H7002/I7002,0)</f>
      </c>
      <c r="K7002" s="181" t="str">
        <f>1-EXP(-J7002)</f>
      </c>
      <c r="L7002" s="182" t="str">
        <f>IF(G7002=30,1,M7001)</f>
      </c>
      <c r="M7002" s="183" t="str">
        <f>L7002*(1-K7002)</f>
      </c>
    </row>
    <row r="7003">
      <c r="A7003" t="s">
        <v>167</v>
      </c>
      <c r="B7003" t="s">
        <v>264</v>
      </c>
      <c r="C7003" s="35" t="s">
        <v>266</v>
      </c>
      <c r="D7003" t="s">
        <v>530</v>
      </c>
      <c r="E7003" t="s">
        <v>548</v>
      </c>
      <c r="F7003" s="176" t="n">
        <v>2044</v>
      </c>
      <c r="G7003" s="177" t="n">
        <v>31</v>
      </c>
      <c r="H7003" s="178" t="n">
        <v>988.667773074464</v>
      </c>
      <c r="I7003" s="179" t="n">
        <v>4826669.55326764</v>
      </c>
      <c r="J7003" s="180" t="str">
        <f>IF(I7003&gt;0,H7003/I7003,0)</f>
      </c>
      <c r="K7003" s="181" t="str">
        <f>1-EXP(-J7003)</f>
      </c>
      <c r="L7003" s="182" t="str">
        <f>IF(G7003=30,1,M7002)</f>
      </c>
      <c r="M7003" s="183" t="str">
        <f>L7003*(1-K7003)</f>
      </c>
    </row>
    <row r="7004">
      <c r="A7004" t="s">
        <v>167</v>
      </c>
      <c r="B7004" t="s">
        <v>264</v>
      </c>
      <c r="C7004" s="35" t="s">
        <v>266</v>
      </c>
      <c r="D7004" t="s">
        <v>530</v>
      </c>
      <c r="E7004" t="s">
        <v>548</v>
      </c>
      <c r="F7004" s="176" t="n">
        <v>2044</v>
      </c>
      <c r="G7004" s="177" t="n">
        <v>32</v>
      </c>
      <c r="H7004" s="178" t="n">
        <v>1040.74605144874</v>
      </c>
      <c r="I7004" s="179" t="n">
        <v>4870397.28146821</v>
      </c>
      <c r="J7004" s="180" t="str">
        <f>IF(I7004&gt;0,H7004/I7004,0)</f>
      </c>
      <c r="K7004" s="181" t="str">
        <f>1-EXP(-J7004)</f>
      </c>
      <c r="L7004" s="182" t="str">
        <f>IF(G7004=30,1,M7003)</f>
      </c>
      <c r="M7004" s="183" t="str">
        <f>L7004*(1-K7004)</f>
      </c>
    </row>
    <row r="7005">
      <c r="A7005" t="s">
        <v>167</v>
      </c>
      <c r="B7005" t="s">
        <v>264</v>
      </c>
      <c r="C7005" s="35" t="s">
        <v>266</v>
      </c>
      <c r="D7005" t="s">
        <v>530</v>
      </c>
      <c r="E7005" t="s">
        <v>548</v>
      </c>
      <c r="F7005" s="176" t="n">
        <v>2044</v>
      </c>
      <c r="G7005" s="177" t="n">
        <v>33</v>
      </c>
      <c r="H7005" s="178" t="n">
        <v>1081.6702792018</v>
      </c>
      <c r="I7005" s="179" t="n">
        <v>4790863.1712823</v>
      </c>
      <c r="J7005" s="180" t="str">
        <f>IF(I7005&gt;0,H7005/I7005,0)</f>
      </c>
      <c r="K7005" s="181" t="str">
        <f>1-EXP(-J7005)</f>
      </c>
      <c r="L7005" s="182" t="str">
        <f>IF(G7005=30,1,M7004)</f>
      </c>
      <c r="M7005" s="183" t="str">
        <f>L7005*(1-K7005)</f>
      </c>
    </row>
    <row r="7006">
      <c r="A7006" t="s">
        <v>167</v>
      </c>
      <c r="B7006" t="s">
        <v>264</v>
      </c>
      <c r="C7006" s="35" t="s">
        <v>266</v>
      </c>
      <c r="D7006" t="s">
        <v>530</v>
      </c>
      <c r="E7006" t="s">
        <v>548</v>
      </c>
      <c r="F7006" s="176" t="n">
        <v>2044</v>
      </c>
      <c r="G7006" s="177" t="n">
        <v>34</v>
      </c>
      <c r="H7006" s="178" t="n">
        <v>1121.10668496781</v>
      </c>
      <c r="I7006" s="179" t="n">
        <v>4689796.82949157</v>
      </c>
      <c r="J7006" s="180" t="str">
        <f>IF(I7006&gt;0,H7006/I7006,0)</f>
      </c>
      <c r="K7006" s="181" t="str">
        <f>1-EXP(-J7006)</f>
      </c>
      <c r="L7006" s="182" t="str">
        <f>IF(G7006=30,1,M7005)</f>
      </c>
      <c r="M7006" s="183" t="str">
        <f>L7006*(1-K7006)</f>
      </c>
    </row>
    <row r="7007">
      <c r="A7007" t="s">
        <v>167</v>
      </c>
      <c r="B7007" t="s">
        <v>264</v>
      </c>
      <c r="C7007" s="35" t="s">
        <v>266</v>
      </c>
      <c r="D7007" t="s">
        <v>530</v>
      </c>
      <c r="E7007" t="s">
        <v>548</v>
      </c>
      <c r="F7007" s="176" t="n">
        <v>2044</v>
      </c>
      <c r="G7007" s="177" t="n">
        <v>35</v>
      </c>
      <c r="H7007" s="178" t="n">
        <v>1190.71866048864</v>
      </c>
      <c r="I7007" s="179" t="n">
        <v>4632957.14314003</v>
      </c>
      <c r="J7007" s="180" t="str">
        <f>IF(I7007&gt;0,H7007/I7007,0)</f>
      </c>
      <c r="K7007" s="181" t="str">
        <f>1-EXP(-J7007)</f>
      </c>
      <c r="L7007" s="182" t="str">
        <f>IF(G7007=30,1,M7006)</f>
      </c>
      <c r="M7007" s="183" t="str">
        <f>L7007*(1-K7007)</f>
      </c>
    </row>
    <row r="7008">
      <c r="A7008" t="s">
        <v>167</v>
      </c>
      <c r="B7008" t="s">
        <v>264</v>
      </c>
      <c r="C7008" s="35" t="s">
        <v>266</v>
      </c>
      <c r="D7008" t="s">
        <v>530</v>
      </c>
      <c r="E7008" t="s">
        <v>548</v>
      </c>
      <c r="F7008" s="176" t="n">
        <v>2044</v>
      </c>
      <c r="G7008" s="177" t="n">
        <v>36</v>
      </c>
      <c r="H7008" s="178" t="n">
        <v>1514.11304549819</v>
      </c>
      <c r="I7008" s="179" t="n">
        <v>4624558.06525306</v>
      </c>
      <c r="J7008" s="180" t="str">
        <f>IF(I7008&gt;0,H7008/I7008,0)</f>
      </c>
      <c r="K7008" s="181" t="str">
        <f>1-EXP(-J7008)</f>
      </c>
      <c r="L7008" s="182" t="str">
        <f>IF(G7008=30,1,M7007)</f>
      </c>
      <c r="M7008" s="183" t="str">
        <f>L7008*(1-K7008)</f>
      </c>
    </row>
    <row r="7009">
      <c r="A7009" t="s">
        <v>167</v>
      </c>
      <c r="B7009" t="s">
        <v>264</v>
      </c>
      <c r="C7009" s="35" t="s">
        <v>266</v>
      </c>
      <c r="D7009" t="s">
        <v>530</v>
      </c>
      <c r="E7009" t="s">
        <v>548</v>
      </c>
      <c r="F7009" s="176" t="n">
        <v>2044</v>
      </c>
      <c r="G7009" s="177" t="n">
        <v>37</v>
      </c>
      <c r="H7009" s="178" t="n">
        <v>1638.02440035281</v>
      </c>
      <c r="I7009" s="179" t="n">
        <v>4596197.12675573</v>
      </c>
      <c r="J7009" s="180" t="str">
        <f>IF(I7009&gt;0,H7009/I7009,0)</f>
      </c>
      <c r="K7009" s="181" t="str">
        <f>1-EXP(-J7009)</f>
      </c>
      <c r="L7009" s="182" t="str">
        <f>IF(G7009=30,1,M7008)</f>
      </c>
      <c r="M7009" s="183" t="str">
        <f>L7009*(1-K7009)</f>
      </c>
    </row>
    <row r="7010">
      <c r="A7010" t="s">
        <v>167</v>
      </c>
      <c r="B7010" t="s">
        <v>264</v>
      </c>
      <c r="C7010" s="35" t="s">
        <v>266</v>
      </c>
      <c r="D7010" t="s">
        <v>530</v>
      </c>
      <c r="E7010" t="s">
        <v>548</v>
      </c>
      <c r="F7010" s="176" t="n">
        <v>2044</v>
      </c>
      <c r="G7010" s="177" t="n">
        <v>38</v>
      </c>
      <c r="H7010" s="178" t="n">
        <v>1768.2989275642</v>
      </c>
      <c r="I7010" s="179" t="n">
        <v>4524172.24544992</v>
      </c>
      <c r="J7010" s="180" t="str">
        <f>IF(I7010&gt;0,H7010/I7010,0)</f>
      </c>
      <c r="K7010" s="181" t="str">
        <f>1-EXP(-J7010)</f>
      </c>
      <c r="L7010" s="182" t="str">
        <f>IF(G7010=30,1,M7009)</f>
      </c>
      <c r="M7010" s="183" t="str">
        <f>L7010*(1-K7010)</f>
      </c>
    </row>
    <row r="7011">
      <c r="A7011" t="s">
        <v>167</v>
      </c>
      <c r="B7011" t="s">
        <v>264</v>
      </c>
      <c r="C7011" s="35" t="s">
        <v>266</v>
      </c>
      <c r="D7011" t="s">
        <v>530</v>
      </c>
      <c r="E7011" t="s">
        <v>548</v>
      </c>
      <c r="F7011" s="176" t="n">
        <v>2044</v>
      </c>
      <c r="G7011" s="177" t="n">
        <v>39</v>
      </c>
      <c r="H7011" s="178" t="n">
        <v>1841.02015497855</v>
      </c>
      <c r="I7011" s="179" t="n">
        <v>4429305.24231555</v>
      </c>
      <c r="J7011" s="180" t="str">
        <f>IF(I7011&gt;0,H7011/I7011,0)</f>
      </c>
      <c r="K7011" s="181" t="str">
        <f>1-EXP(-J7011)</f>
      </c>
      <c r="L7011" s="182" t="str">
        <f>IF(G7011=30,1,M7010)</f>
      </c>
      <c r="M7011" s="183" t="str">
        <f>L7011*(1-K7011)</f>
      </c>
    </row>
    <row r="7012">
      <c r="A7012" t="s">
        <v>167</v>
      </c>
      <c r="B7012" t="s">
        <v>264</v>
      </c>
      <c r="C7012" s="35" t="s">
        <v>266</v>
      </c>
      <c r="D7012" t="s">
        <v>530</v>
      </c>
      <c r="E7012" t="s">
        <v>548</v>
      </c>
      <c r="F7012" s="176" t="n">
        <v>2044</v>
      </c>
      <c r="G7012" s="177" t="n">
        <v>40</v>
      </c>
      <c r="H7012" s="178" t="n">
        <v>1974.77365370639</v>
      </c>
      <c r="I7012" s="179" t="n">
        <v>4330707.30842797</v>
      </c>
      <c r="J7012" s="180" t="str">
        <f>IF(I7012&gt;0,H7012/I7012,0)</f>
      </c>
      <c r="K7012" s="181" t="str">
        <f>1-EXP(-J7012)</f>
      </c>
      <c r="L7012" s="182" t="str">
        <f>IF(G7012=30,1,M7011)</f>
      </c>
      <c r="M7012" s="183" t="str">
        <f>L7012*(1-K7012)</f>
      </c>
    </row>
    <row r="7013">
      <c r="A7013" t="s">
        <v>167</v>
      </c>
      <c r="B7013" t="s">
        <v>264</v>
      </c>
      <c r="C7013" s="35" t="s">
        <v>266</v>
      </c>
      <c r="D7013" t="s">
        <v>530</v>
      </c>
      <c r="E7013" t="s">
        <v>548</v>
      </c>
      <c r="F7013" s="176" t="n">
        <v>2044</v>
      </c>
      <c r="G7013" s="177" t="n">
        <v>41</v>
      </c>
      <c r="H7013" s="178" t="n">
        <v>2549.13367732852</v>
      </c>
      <c r="I7013" s="179" t="n">
        <v>4285425.79345519</v>
      </c>
      <c r="J7013" s="180" t="str">
        <f>IF(I7013&gt;0,H7013/I7013,0)</f>
      </c>
      <c r="K7013" s="181" t="str">
        <f>1-EXP(-J7013)</f>
      </c>
      <c r="L7013" s="182" t="str">
        <f>IF(G7013=30,1,M7012)</f>
      </c>
      <c r="M7013" s="183" t="str">
        <f>L7013*(1-K7013)</f>
      </c>
    </row>
    <row r="7014">
      <c r="A7014" t="s">
        <v>167</v>
      </c>
      <c r="B7014" t="s">
        <v>264</v>
      </c>
      <c r="C7014" s="35" t="s">
        <v>266</v>
      </c>
      <c r="D7014" t="s">
        <v>530</v>
      </c>
      <c r="E7014" t="s">
        <v>548</v>
      </c>
      <c r="F7014" s="176" t="n">
        <v>2044</v>
      </c>
      <c r="G7014" s="177" t="n">
        <v>42</v>
      </c>
      <c r="H7014" s="178" t="n">
        <v>2846.06214519713</v>
      </c>
      <c r="I7014" s="179" t="n">
        <v>4262587.01790462</v>
      </c>
      <c r="J7014" s="180" t="str">
        <f>IF(I7014&gt;0,H7014/I7014,0)</f>
      </c>
      <c r="K7014" s="181" t="str">
        <f>1-EXP(-J7014)</f>
      </c>
      <c r="L7014" s="182" t="str">
        <f>IF(G7014=30,1,M7013)</f>
      </c>
      <c r="M7014" s="183" t="str">
        <f>L7014*(1-K7014)</f>
      </c>
    </row>
    <row r="7015">
      <c r="A7015" t="s">
        <v>167</v>
      </c>
      <c r="B7015" t="s">
        <v>264</v>
      </c>
      <c r="C7015" s="35" t="s">
        <v>266</v>
      </c>
      <c r="D7015" t="s">
        <v>530</v>
      </c>
      <c r="E7015" t="s">
        <v>548</v>
      </c>
      <c r="F7015" s="176" t="n">
        <v>2044</v>
      </c>
      <c r="G7015" s="177" t="n">
        <v>43</v>
      </c>
      <c r="H7015" s="178" t="n">
        <v>3192.36212641891</v>
      </c>
      <c r="I7015" s="179" t="n">
        <v>4239326.8249321</v>
      </c>
      <c r="J7015" s="180" t="str">
        <f>IF(I7015&gt;0,H7015/I7015,0)</f>
      </c>
      <c r="K7015" s="181" t="str">
        <f>1-EXP(-J7015)</f>
      </c>
      <c r="L7015" s="182" t="str">
        <f>IF(G7015=30,1,M7014)</f>
      </c>
      <c r="M7015" s="183" t="str">
        <f>L7015*(1-K7015)</f>
      </c>
    </row>
    <row r="7016">
      <c r="A7016" t="s">
        <v>167</v>
      </c>
      <c r="B7016" t="s">
        <v>264</v>
      </c>
      <c r="C7016" s="35" t="s">
        <v>266</v>
      </c>
      <c r="D7016" t="s">
        <v>530</v>
      </c>
      <c r="E7016" t="s">
        <v>548</v>
      </c>
      <c r="F7016" s="176" t="n">
        <v>2044</v>
      </c>
      <c r="G7016" s="177" t="n">
        <v>44</v>
      </c>
      <c r="H7016" s="178" t="n">
        <v>3383.94005827505</v>
      </c>
      <c r="I7016" s="179" t="n">
        <v>4234828.30845427</v>
      </c>
      <c r="J7016" s="180" t="str">
        <f>IF(I7016&gt;0,H7016/I7016,0)</f>
      </c>
      <c r="K7016" s="181" t="str">
        <f>1-EXP(-J7016)</f>
      </c>
      <c r="L7016" s="182" t="str">
        <f>IF(G7016=30,1,M7015)</f>
      </c>
      <c r="M7016" s="183" t="str">
        <f>L7016*(1-K7016)</f>
      </c>
    </row>
    <row r="7017">
      <c r="A7017" t="s">
        <v>167</v>
      </c>
      <c r="B7017" t="s">
        <v>264</v>
      </c>
      <c r="C7017" s="35" t="s">
        <v>266</v>
      </c>
      <c r="D7017" t="s">
        <v>530</v>
      </c>
      <c r="E7017" t="s">
        <v>548</v>
      </c>
      <c r="F7017" s="176" t="n">
        <v>2044</v>
      </c>
      <c r="G7017" s="177" t="n">
        <v>45</v>
      </c>
      <c r="H7017" s="178" t="n">
        <v>3720.87878311922</v>
      </c>
      <c r="I7017" s="179" t="n">
        <v>4267736.05642239</v>
      </c>
      <c r="J7017" s="180" t="str">
        <f>IF(I7017&gt;0,H7017/I7017,0)</f>
      </c>
      <c r="K7017" s="181" t="str">
        <f>1-EXP(-J7017)</f>
      </c>
      <c r="L7017" s="182" t="str">
        <f>IF(G7017=30,1,M7016)</f>
      </c>
      <c r="M7017" s="183" t="str">
        <f>L7017*(1-K7017)</f>
      </c>
    </row>
    <row r="7018">
      <c r="A7018" t="s">
        <v>167</v>
      </c>
      <c r="B7018" t="s">
        <v>264</v>
      </c>
      <c r="C7018" s="35" t="s">
        <v>266</v>
      </c>
      <c r="D7018" t="s">
        <v>530</v>
      </c>
      <c r="E7018" t="s">
        <v>548</v>
      </c>
      <c r="F7018" s="176" t="n">
        <v>2044</v>
      </c>
      <c r="G7018" s="177" t="n">
        <v>46</v>
      </c>
      <c r="H7018" s="178" t="n">
        <v>4683.35178765033</v>
      </c>
      <c r="I7018" s="179" t="n">
        <v>4302478.05278195</v>
      </c>
      <c r="J7018" s="180" t="str">
        <f>IF(I7018&gt;0,H7018/I7018,0)</f>
      </c>
      <c r="K7018" s="181" t="str">
        <f>1-EXP(-J7018)</f>
      </c>
      <c r="L7018" s="182" t="str">
        <f>IF(G7018=30,1,M7017)</f>
      </c>
      <c r="M7018" s="183" t="str">
        <f>L7018*(1-K7018)</f>
      </c>
    </row>
    <row r="7019">
      <c r="A7019" t="s">
        <v>167</v>
      </c>
      <c r="B7019" t="s">
        <v>264</v>
      </c>
      <c r="C7019" s="35" t="s">
        <v>266</v>
      </c>
      <c r="D7019" t="s">
        <v>530</v>
      </c>
      <c r="E7019" t="s">
        <v>548</v>
      </c>
      <c r="F7019" s="176" t="n">
        <v>2044</v>
      </c>
      <c r="G7019" s="177" t="n">
        <v>47</v>
      </c>
      <c r="H7019" s="178" t="n">
        <v>5147.15981807169</v>
      </c>
      <c r="I7019" s="179" t="n">
        <v>4291474.01482165</v>
      </c>
      <c r="J7019" s="180" t="str">
        <f>IF(I7019&gt;0,H7019/I7019,0)</f>
      </c>
      <c r="K7019" s="181" t="str">
        <f>1-EXP(-J7019)</f>
      </c>
      <c r="L7019" s="182" t="str">
        <f>IF(G7019=30,1,M7018)</f>
      </c>
      <c r="M7019" s="183" t="str">
        <f>L7019*(1-K7019)</f>
      </c>
    </row>
    <row r="7020">
      <c r="A7020" t="s">
        <v>167</v>
      </c>
      <c r="B7020" t="s">
        <v>264</v>
      </c>
      <c r="C7020" s="35" t="s">
        <v>266</v>
      </c>
      <c r="D7020" t="s">
        <v>530</v>
      </c>
      <c r="E7020" t="s">
        <v>548</v>
      </c>
      <c r="F7020" s="176" t="n">
        <v>2044</v>
      </c>
      <c r="G7020" s="177" t="n">
        <v>48</v>
      </c>
      <c r="H7020" s="178" t="n">
        <v>5607.87682120264</v>
      </c>
      <c r="I7020" s="179" t="n">
        <v>4222207.91391076</v>
      </c>
      <c r="J7020" s="180" t="str">
        <f>IF(I7020&gt;0,H7020/I7020,0)</f>
      </c>
      <c r="K7020" s="181" t="str">
        <f>1-EXP(-J7020)</f>
      </c>
      <c r="L7020" s="182" t="str">
        <f>IF(G7020=30,1,M7019)</f>
      </c>
      <c r="M7020" s="183" t="str">
        <f>L7020*(1-K7020)</f>
      </c>
    </row>
    <row r="7021">
      <c r="A7021" t="s">
        <v>167</v>
      </c>
      <c r="B7021" t="s">
        <v>264</v>
      </c>
      <c r="C7021" s="35" t="s">
        <v>266</v>
      </c>
      <c r="D7021" t="s">
        <v>530</v>
      </c>
      <c r="E7021" t="s">
        <v>548</v>
      </c>
      <c r="F7021" s="176" t="n">
        <v>2044</v>
      </c>
      <c r="G7021" s="177" t="n">
        <v>49</v>
      </c>
      <c r="H7021" s="178" t="n">
        <v>5952.11051263502</v>
      </c>
      <c r="I7021" s="179" t="n">
        <v>4150179.98901423</v>
      </c>
      <c r="J7021" s="180" t="str">
        <f>IF(I7021&gt;0,H7021/I7021,0)</f>
      </c>
      <c r="K7021" s="181" t="str">
        <f>1-EXP(-J7021)</f>
      </c>
      <c r="L7021" s="182" t="str">
        <f>IF(G7021=30,1,M7020)</f>
      </c>
      <c r="M7021" s="183" t="str">
        <f>L7021*(1-K7021)</f>
      </c>
    </row>
    <row r="7022">
      <c r="A7022" t="s">
        <v>167</v>
      </c>
      <c r="B7022" t="s">
        <v>264</v>
      </c>
      <c r="C7022" s="35" t="s">
        <v>266</v>
      </c>
      <c r="D7022" t="s">
        <v>530</v>
      </c>
      <c r="E7022" t="s">
        <v>548</v>
      </c>
      <c r="F7022" s="176" t="n">
        <v>2044</v>
      </c>
      <c r="G7022" s="177" t="n">
        <v>50</v>
      </c>
      <c r="H7022" s="178" t="n">
        <v>6380.53054297616</v>
      </c>
      <c r="I7022" s="179" t="n">
        <v>4086501.16495189</v>
      </c>
      <c r="J7022" s="180" t="str">
        <f>IF(I7022&gt;0,H7022/I7022,0)</f>
      </c>
      <c r="K7022" s="181" t="str">
        <f>1-EXP(-J7022)</f>
      </c>
      <c r="L7022" s="182" t="str">
        <f>IF(G7022=30,1,M7021)</f>
      </c>
      <c r="M7022" s="183" t="str">
        <f>L7022*(1-K7022)</f>
      </c>
    </row>
    <row r="7023">
      <c r="A7023" t="s">
        <v>167</v>
      </c>
      <c r="B7023" t="s">
        <v>264</v>
      </c>
      <c r="C7023" s="35" t="s">
        <v>266</v>
      </c>
      <c r="D7023" t="s">
        <v>530</v>
      </c>
      <c r="E7023" t="s">
        <v>548</v>
      </c>
      <c r="F7023" s="176" t="n">
        <v>2044</v>
      </c>
      <c r="G7023" s="177" t="n">
        <v>51</v>
      </c>
      <c r="H7023" s="178" t="n">
        <v>7146.02245047198</v>
      </c>
      <c r="I7023" s="179" t="n">
        <v>4024334.00108085</v>
      </c>
      <c r="J7023" s="180" t="str">
        <f>IF(I7023&gt;0,H7023/I7023,0)</f>
      </c>
      <c r="K7023" s="181" t="str">
        <f>1-EXP(-J7023)</f>
      </c>
      <c r="L7023" s="182" t="str">
        <f>IF(G7023=30,1,M7022)</f>
      </c>
      <c r="M7023" s="183" t="str">
        <f>L7023*(1-K7023)</f>
      </c>
    </row>
    <row r="7024">
      <c r="A7024" t="s">
        <v>167</v>
      </c>
      <c r="B7024" t="s">
        <v>264</v>
      </c>
      <c r="C7024" s="35" t="s">
        <v>266</v>
      </c>
      <c r="D7024" t="s">
        <v>530</v>
      </c>
      <c r="E7024" t="s">
        <v>548</v>
      </c>
      <c r="F7024" s="176" t="n">
        <v>2044</v>
      </c>
      <c r="G7024" s="177" t="n">
        <v>52</v>
      </c>
      <c r="H7024" s="178" t="n">
        <v>7728.76259815696</v>
      </c>
      <c r="I7024" s="179" t="n">
        <v>3994989.32652727</v>
      </c>
      <c r="J7024" s="180" t="str">
        <f>IF(I7024&gt;0,H7024/I7024,0)</f>
      </c>
      <c r="K7024" s="181" t="str">
        <f>1-EXP(-J7024)</f>
      </c>
      <c r="L7024" s="182" t="str">
        <f>IF(G7024=30,1,M7023)</f>
      </c>
      <c r="M7024" s="183" t="str">
        <f>L7024*(1-K7024)</f>
      </c>
    </row>
    <row r="7025">
      <c r="A7025" t="s">
        <v>167</v>
      </c>
      <c r="B7025" t="s">
        <v>264</v>
      </c>
      <c r="C7025" s="35" t="s">
        <v>266</v>
      </c>
      <c r="D7025" t="s">
        <v>530</v>
      </c>
      <c r="E7025" t="s">
        <v>548</v>
      </c>
      <c r="F7025" s="176" t="n">
        <v>2044</v>
      </c>
      <c r="G7025" s="177" t="n">
        <v>53</v>
      </c>
      <c r="H7025" s="178" t="n">
        <v>8353.11330244548</v>
      </c>
      <c r="I7025" s="179" t="n">
        <v>3958847.62875203</v>
      </c>
      <c r="J7025" s="180" t="str">
        <f>IF(I7025&gt;0,H7025/I7025,0)</f>
      </c>
      <c r="K7025" s="181" t="str">
        <f>1-EXP(-J7025)</f>
      </c>
      <c r="L7025" s="182" t="str">
        <f>IF(G7025=30,1,M7024)</f>
      </c>
      <c r="M7025" s="183" t="str">
        <f>L7025*(1-K7025)</f>
      </c>
    </row>
    <row r="7026">
      <c r="A7026" t="s">
        <v>167</v>
      </c>
      <c r="B7026" t="s">
        <v>264</v>
      </c>
      <c r="C7026" s="35" t="s">
        <v>266</v>
      </c>
      <c r="D7026" t="s">
        <v>530</v>
      </c>
      <c r="E7026" t="s">
        <v>548</v>
      </c>
      <c r="F7026" s="176" t="n">
        <v>2044</v>
      </c>
      <c r="G7026" s="177" t="n">
        <v>54</v>
      </c>
      <c r="H7026" s="178" t="n">
        <v>9091.19119550337</v>
      </c>
      <c r="I7026" s="179" t="n">
        <v>3924820.24339292</v>
      </c>
      <c r="J7026" s="180" t="str">
        <f>IF(I7026&gt;0,H7026/I7026,0)</f>
      </c>
      <c r="K7026" s="181" t="str">
        <f>1-EXP(-J7026)</f>
      </c>
      <c r="L7026" s="182" t="str">
        <f>IF(G7026=30,1,M7025)</f>
      </c>
      <c r="M7026" s="183" t="str">
        <f>L7026*(1-K7026)</f>
      </c>
    </row>
    <row r="7027">
      <c r="A7027" t="s">
        <v>167</v>
      </c>
      <c r="B7027" t="s">
        <v>264</v>
      </c>
      <c r="C7027" s="35" t="s">
        <v>266</v>
      </c>
      <c r="D7027" t="s">
        <v>530</v>
      </c>
      <c r="E7027" t="s">
        <v>548</v>
      </c>
      <c r="F7027" s="176" t="n">
        <v>2044</v>
      </c>
      <c r="G7027" s="177" t="n">
        <v>55</v>
      </c>
      <c r="H7027" s="178" t="n">
        <v>9971.24023474101</v>
      </c>
      <c r="I7027" s="179" t="n">
        <v>3910982.34234673</v>
      </c>
      <c r="J7027" s="180" t="str">
        <f>IF(I7027&gt;0,H7027/I7027,0)</f>
      </c>
      <c r="K7027" s="181" t="str">
        <f>1-EXP(-J7027)</f>
      </c>
      <c r="L7027" s="182" t="str">
        <f>IF(G7027=30,1,M7026)</f>
      </c>
      <c r="M7027" s="183" t="str">
        <f>L7027*(1-K7027)</f>
      </c>
    </row>
    <row r="7028">
      <c r="A7028" t="s">
        <v>167</v>
      </c>
      <c r="B7028" t="s">
        <v>264</v>
      </c>
      <c r="C7028" s="35" t="s">
        <v>266</v>
      </c>
      <c r="D7028" t="s">
        <v>530</v>
      </c>
      <c r="E7028" t="s">
        <v>548</v>
      </c>
      <c r="F7028" s="176" t="n">
        <v>2044</v>
      </c>
      <c r="G7028" s="177" t="n">
        <v>56</v>
      </c>
      <c r="H7028" s="178" t="n">
        <v>10753.3965933561</v>
      </c>
      <c r="I7028" s="179" t="n">
        <v>3851257.25022136</v>
      </c>
      <c r="J7028" s="180" t="str">
        <f>IF(I7028&gt;0,H7028/I7028,0)</f>
      </c>
      <c r="K7028" s="181" t="str">
        <f>1-EXP(-J7028)</f>
      </c>
      <c r="L7028" s="182" t="str">
        <f>IF(G7028=30,1,M7027)</f>
      </c>
      <c r="M7028" s="183" t="str">
        <f>L7028*(1-K7028)</f>
      </c>
    </row>
    <row r="7029">
      <c r="A7029" t="s">
        <v>167</v>
      </c>
      <c r="B7029" t="s">
        <v>264</v>
      </c>
      <c r="C7029" s="35" t="s">
        <v>266</v>
      </c>
      <c r="D7029" t="s">
        <v>530</v>
      </c>
      <c r="E7029" t="s">
        <v>548</v>
      </c>
      <c r="F7029" s="176" t="n">
        <v>2044</v>
      </c>
      <c r="G7029" s="177" t="n">
        <v>57</v>
      </c>
      <c r="H7029" s="178" t="n">
        <v>11707.6826711632</v>
      </c>
      <c r="I7029" s="179" t="n">
        <v>3782032.32684803</v>
      </c>
      <c r="J7029" s="180" t="str">
        <f>IF(I7029&gt;0,H7029/I7029,0)</f>
      </c>
      <c r="K7029" s="181" t="str">
        <f>1-EXP(-J7029)</f>
      </c>
      <c r="L7029" s="182" t="str">
        <f>IF(G7029=30,1,M7028)</f>
      </c>
      <c r="M7029" s="183" t="str">
        <f>L7029*(1-K7029)</f>
      </c>
    </row>
    <row r="7030">
      <c r="A7030" t="s">
        <v>167</v>
      </c>
      <c r="B7030" t="s">
        <v>264</v>
      </c>
      <c r="C7030" s="35" t="s">
        <v>266</v>
      </c>
      <c r="D7030" t="s">
        <v>530</v>
      </c>
      <c r="E7030" t="s">
        <v>548</v>
      </c>
      <c r="F7030" s="176" t="n">
        <v>2044</v>
      </c>
      <c r="G7030" s="177" t="n">
        <v>58</v>
      </c>
      <c r="H7030" s="178" t="n">
        <v>12917.0984040876</v>
      </c>
      <c r="I7030" s="179" t="n">
        <v>3768698.0377892</v>
      </c>
      <c r="J7030" s="180" t="str">
        <f>IF(I7030&gt;0,H7030/I7030,0)</f>
      </c>
      <c r="K7030" s="181" t="str">
        <f>1-EXP(-J7030)</f>
      </c>
      <c r="L7030" s="182" t="str">
        <f>IF(G7030=30,1,M7029)</f>
      </c>
      <c r="M7030" s="183" t="str">
        <f>L7030*(1-K7030)</f>
      </c>
    </row>
    <row r="7031">
      <c r="A7031" t="s">
        <v>167</v>
      </c>
      <c r="B7031" t="s">
        <v>264</v>
      </c>
      <c r="C7031" s="35" t="s">
        <v>266</v>
      </c>
      <c r="D7031" t="s">
        <v>530</v>
      </c>
      <c r="E7031" t="s">
        <v>548</v>
      </c>
      <c r="F7031" s="176" t="n">
        <v>2044</v>
      </c>
      <c r="G7031" s="177" t="n">
        <v>59</v>
      </c>
      <c r="H7031" s="178" t="n">
        <v>13808.4851647491</v>
      </c>
      <c r="I7031" s="179" t="n">
        <v>3805364.81822141</v>
      </c>
      <c r="J7031" s="180" t="str">
        <f>IF(I7031&gt;0,H7031/I7031,0)</f>
      </c>
      <c r="K7031" s="181" t="str">
        <f>1-EXP(-J7031)</f>
      </c>
      <c r="L7031" s="182" t="str">
        <f>IF(G7031=30,1,M7030)</f>
      </c>
      <c r="M7031" s="183" t="str">
        <f>L7031*(1-K7031)</f>
      </c>
    </row>
    <row r="7032">
      <c r="A7032" t="s">
        <v>167</v>
      </c>
      <c r="B7032" t="s">
        <v>264</v>
      </c>
      <c r="C7032" s="35" t="s">
        <v>266</v>
      </c>
      <c r="D7032" t="s">
        <v>530</v>
      </c>
      <c r="E7032" t="s">
        <v>548</v>
      </c>
      <c r="F7032" s="176" t="n">
        <v>2044</v>
      </c>
      <c r="G7032" s="177" t="n">
        <v>60</v>
      </c>
      <c r="H7032" s="178" t="n">
        <v>14809.442532585</v>
      </c>
      <c r="I7032" s="179" t="n">
        <v>3800801.54776601</v>
      </c>
      <c r="J7032" s="180" t="str">
        <f>IF(I7032&gt;0,H7032/I7032,0)</f>
      </c>
      <c r="K7032" s="181" t="str">
        <f>1-EXP(-J7032)</f>
      </c>
      <c r="L7032" s="182" t="str">
        <f>IF(G7032=30,1,M7031)</f>
      </c>
      <c r="M7032" s="183" t="str">
        <f>L7032*(1-K7032)</f>
      </c>
    </row>
    <row r="7033">
      <c r="A7033" t="s">
        <v>167</v>
      </c>
      <c r="B7033" t="s">
        <v>264</v>
      </c>
      <c r="C7033" s="35" t="s">
        <v>266</v>
      </c>
      <c r="D7033" t="s">
        <v>530</v>
      </c>
      <c r="E7033" t="s">
        <v>548</v>
      </c>
      <c r="F7033" s="176" t="n">
        <v>2044</v>
      </c>
      <c r="G7033" s="177" t="n">
        <v>61</v>
      </c>
      <c r="H7033" s="178" t="n">
        <v>15678.1729567697</v>
      </c>
      <c r="I7033" s="179" t="n">
        <v>3741488.45843134</v>
      </c>
      <c r="J7033" s="180" t="str">
        <f>IF(I7033&gt;0,H7033/I7033,0)</f>
      </c>
      <c r="K7033" s="181" t="str">
        <f>1-EXP(-J7033)</f>
      </c>
      <c r="L7033" s="182" t="str">
        <f>IF(G7033=30,1,M7032)</f>
      </c>
      <c r="M7033" s="183" t="str">
        <f>L7033*(1-K7033)</f>
      </c>
    </row>
    <row r="7034">
      <c r="A7034" t="s">
        <v>167</v>
      </c>
      <c r="B7034" t="s">
        <v>264</v>
      </c>
      <c r="C7034" s="35" t="s">
        <v>266</v>
      </c>
      <c r="D7034" t="s">
        <v>530</v>
      </c>
      <c r="E7034" t="s">
        <v>548</v>
      </c>
      <c r="F7034" s="176" t="n">
        <v>2044</v>
      </c>
      <c r="G7034" s="177" t="n">
        <v>62</v>
      </c>
      <c r="H7034" s="178" t="n">
        <v>16601.6819692469</v>
      </c>
      <c r="I7034" s="179" t="n">
        <v>3658065.14797502</v>
      </c>
      <c r="J7034" s="180" t="str">
        <f>IF(I7034&gt;0,H7034/I7034,0)</f>
      </c>
      <c r="K7034" s="181" t="str">
        <f>1-EXP(-J7034)</f>
      </c>
      <c r="L7034" s="182" t="str">
        <f>IF(G7034=30,1,M7033)</f>
      </c>
      <c r="M7034" s="183" t="str">
        <f>L7034*(1-K7034)</f>
      </c>
    </row>
    <row r="7035">
      <c r="A7035" t="s">
        <v>167</v>
      </c>
      <c r="B7035" t="s">
        <v>264</v>
      </c>
      <c r="C7035" s="35" t="s">
        <v>266</v>
      </c>
      <c r="D7035" t="s">
        <v>530</v>
      </c>
      <c r="E7035" t="s">
        <v>548</v>
      </c>
      <c r="F7035" s="176" t="n">
        <v>2044</v>
      </c>
      <c r="G7035" s="177" t="n">
        <v>63</v>
      </c>
      <c r="H7035" s="178" t="n">
        <v>17500.1254380452</v>
      </c>
      <c r="I7035" s="179" t="n">
        <v>3567251.16206967</v>
      </c>
      <c r="J7035" s="180" t="str">
        <f>IF(I7035&gt;0,H7035/I7035,0)</f>
      </c>
      <c r="K7035" s="181" t="str">
        <f>1-EXP(-J7035)</f>
      </c>
      <c r="L7035" s="182" t="str">
        <f>IF(G7035=30,1,M7034)</f>
      </c>
      <c r="M7035" s="183" t="str">
        <f>L7035*(1-K7035)</f>
      </c>
    </row>
    <row r="7036">
      <c r="A7036" t="s">
        <v>167</v>
      </c>
      <c r="B7036" t="s">
        <v>264</v>
      </c>
      <c r="C7036" s="35" t="s">
        <v>266</v>
      </c>
      <c r="D7036" t="s">
        <v>530</v>
      </c>
      <c r="E7036" t="s">
        <v>548</v>
      </c>
      <c r="F7036" s="176" t="n">
        <v>2044</v>
      </c>
      <c r="G7036" s="177" t="n">
        <v>64</v>
      </c>
      <c r="H7036" s="178" t="n">
        <v>18748.804854799</v>
      </c>
      <c r="I7036" s="179" t="n">
        <v>3479610.86874535</v>
      </c>
      <c r="J7036" s="180" t="str">
        <f>IF(I7036&gt;0,H7036/I7036,0)</f>
      </c>
      <c r="K7036" s="181" t="str">
        <f>1-EXP(-J7036)</f>
      </c>
      <c r="L7036" s="182" t="str">
        <f>IF(G7036=30,1,M7035)</f>
      </c>
      <c r="M7036" s="183" t="str">
        <f>L7036*(1-K7036)</f>
      </c>
    </row>
    <row r="7037">
      <c r="A7037" t="s">
        <v>167</v>
      </c>
      <c r="B7037" t="s">
        <v>264</v>
      </c>
      <c r="C7037" s="35" t="s">
        <v>266</v>
      </c>
      <c r="D7037" t="s">
        <v>530</v>
      </c>
      <c r="E7037" t="s">
        <v>548</v>
      </c>
      <c r="F7037" s="176" t="n">
        <v>2044</v>
      </c>
      <c r="G7037" s="177" t="n">
        <v>65</v>
      </c>
      <c r="H7037" s="178" t="n">
        <v>19895.3897824251</v>
      </c>
      <c r="I7037" s="179" t="n">
        <v>3377639.61778791</v>
      </c>
      <c r="J7037" s="180" t="str">
        <f>IF(I7037&gt;0,H7037/I7037,0)</f>
      </c>
      <c r="K7037" s="181" t="str">
        <f>1-EXP(-J7037)</f>
      </c>
      <c r="L7037" s="182" t="str">
        <f>IF(G7037=30,1,M7036)</f>
      </c>
      <c r="M7037" s="183" t="str">
        <f>L7037*(1-K7037)</f>
      </c>
    </row>
    <row r="7038">
      <c r="A7038" t="s">
        <v>167</v>
      </c>
      <c r="B7038" t="s">
        <v>264</v>
      </c>
      <c r="C7038" s="35" t="s">
        <v>266</v>
      </c>
      <c r="D7038" t="s">
        <v>530</v>
      </c>
      <c r="E7038" t="s">
        <v>548</v>
      </c>
      <c r="F7038" s="176" t="n">
        <v>2044</v>
      </c>
      <c r="G7038" s="177" t="n">
        <v>66</v>
      </c>
      <c r="H7038" s="178" t="n">
        <v>20175.7146693368</v>
      </c>
      <c r="I7038" s="179" t="n">
        <v>3252958.04287083</v>
      </c>
      <c r="J7038" s="180" t="str">
        <f>IF(I7038&gt;0,H7038/I7038,0)</f>
      </c>
      <c r="K7038" s="181" t="str">
        <f>1-EXP(-J7038)</f>
      </c>
      <c r="L7038" s="182" t="str">
        <f>IF(G7038=30,1,M7037)</f>
      </c>
      <c r="M7038" s="183" t="str">
        <f>L7038*(1-K7038)</f>
      </c>
    </row>
    <row r="7039">
      <c r="A7039" t="s">
        <v>167</v>
      </c>
      <c r="B7039" t="s">
        <v>264</v>
      </c>
      <c r="C7039" s="35" t="s">
        <v>266</v>
      </c>
      <c r="D7039" t="s">
        <v>530</v>
      </c>
      <c r="E7039" t="s">
        <v>548</v>
      </c>
      <c r="F7039" s="176" t="n">
        <v>2044</v>
      </c>
      <c r="G7039" s="177" t="n">
        <v>67</v>
      </c>
      <c r="H7039" s="178" t="n">
        <v>21132.2091176188</v>
      </c>
      <c r="I7039" s="179" t="n">
        <v>3130346.41976487</v>
      </c>
      <c r="J7039" s="180" t="str">
        <f>IF(I7039&gt;0,H7039/I7039,0)</f>
      </c>
      <c r="K7039" s="181" t="str">
        <f>1-EXP(-J7039)</f>
      </c>
      <c r="L7039" s="182" t="str">
        <f>IF(G7039=30,1,M7038)</f>
      </c>
      <c r="M7039" s="183" t="str">
        <f>L7039*(1-K7039)</f>
      </c>
    </row>
    <row r="7040">
      <c r="A7040" t="s">
        <v>167</v>
      </c>
      <c r="B7040" t="s">
        <v>264</v>
      </c>
      <c r="C7040" s="35" t="s">
        <v>266</v>
      </c>
      <c r="D7040" t="s">
        <v>530</v>
      </c>
      <c r="E7040" t="s">
        <v>548</v>
      </c>
      <c r="F7040" s="176" t="n">
        <v>2044</v>
      </c>
      <c r="G7040" s="177" t="n">
        <v>68</v>
      </c>
      <c r="H7040" s="178" t="n">
        <v>22105.807361093</v>
      </c>
      <c r="I7040" s="179" t="n">
        <v>3018520.51127135</v>
      </c>
      <c r="J7040" s="180" t="str">
        <f>IF(I7040&gt;0,H7040/I7040,0)</f>
      </c>
      <c r="K7040" s="181" t="str">
        <f>1-EXP(-J7040)</f>
      </c>
      <c r="L7040" s="182" t="str">
        <f>IF(G7040=30,1,M7039)</f>
      </c>
      <c r="M7040" s="183" t="str">
        <f>L7040*(1-K7040)</f>
      </c>
    </row>
    <row r="7041">
      <c r="A7041" t="s">
        <v>167</v>
      </c>
      <c r="B7041" t="s">
        <v>264</v>
      </c>
      <c r="C7041" s="35" t="s">
        <v>266</v>
      </c>
      <c r="D7041" t="s">
        <v>530</v>
      </c>
      <c r="E7041" t="s">
        <v>548</v>
      </c>
      <c r="F7041" s="176" t="n">
        <v>2044</v>
      </c>
      <c r="G7041" s="177" t="n">
        <v>69</v>
      </c>
      <c r="H7041" s="178" t="n">
        <v>22403.2172003332</v>
      </c>
      <c r="I7041" s="179" t="n">
        <v>2894836.53290957</v>
      </c>
      <c r="J7041" s="180" t="str">
        <f>IF(I7041&gt;0,H7041/I7041,0)</f>
      </c>
      <c r="K7041" s="181" t="str">
        <f>1-EXP(-J7041)</f>
      </c>
      <c r="L7041" s="182" t="str">
        <f>IF(G7041=30,1,M7040)</f>
      </c>
      <c r="M7041" s="183" t="str">
        <f>L7041*(1-K7041)</f>
      </c>
    </row>
    <row r="7042">
      <c r="A7042" t="s">
        <v>167</v>
      </c>
      <c r="B7042" t="s">
        <v>264</v>
      </c>
      <c r="C7042" s="35" t="s">
        <v>266</v>
      </c>
      <c r="D7042" t="s">
        <v>530</v>
      </c>
      <c r="E7042" t="s">
        <v>548</v>
      </c>
      <c r="F7042" s="176" t="n">
        <v>2045</v>
      </c>
      <c r="G7042" s="177" t="n">
        <v>30</v>
      </c>
      <c r="H7042" s="178" t="n">
        <v>664.67376230746</v>
      </c>
      <c r="I7042" s="179" t="n">
        <v>4657941.13885347</v>
      </c>
      <c r="J7042" s="180" t="str">
        <f>IF(I7042&gt;0,H7042/I7042,0)</f>
      </c>
      <c r="K7042" s="181" t="str">
        <f>1-EXP(-J7042)</f>
      </c>
      <c r="L7042" s="182" t="str">
        <f>IF(G7042=30,1,M7041)</f>
      </c>
      <c r="M7042" s="183" t="str">
        <f>L7042*(1-K7042)</f>
      </c>
    </row>
    <row r="7043">
      <c r="A7043" t="s">
        <v>167</v>
      </c>
      <c r="B7043" t="s">
        <v>264</v>
      </c>
      <c r="C7043" s="35" t="s">
        <v>266</v>
      </c>
      <c r="D7043" t="s">
        <v>530</v>
      </c>
      <c r="E7043" t="s">
        <v>548</v>
      </c>
      <c r="F7043" s="176" t="n">
        <v>2045</v>
      </c>
      <c r="G7043" s="177" t="n">
        <v>31</v>
      </c>
      <c r="H7043" s="178" t="n">
        <v>965.647916240612</v>
      </c>
      <c r="I7043" s="179" t="n">
        <v>4729831.2309212</v>
      </c>
      <c r="J7043" s="180" t="str">
        <f>IF(I7043&gt;0,H7043/I7043,0)</f>
      </c>
      <c r="K7043" s="181" t="str">
        <f>1-EXP(-J7043)</f>
      </c>
      <c r="L7043" s="182" t="str">
        <f>IF(G7043=30,1,M7042)</f>
      </c>
      <c r="M7043" s="183" t="str">
        <f>L7043*(1-K7043)</f>
      </c>
    </row>
    <row r="7044">
      <c r="A7044" t="s">
        <v>167</v>
      </c>
      <c r="B7044" t="s">
        <v>264</v>
      </c>
      <c r="C7044" s="35" t="s">
        <v>266</v>
      </c>
      <c r="D7044" t="s">
        <v>530</v>
      </c>
      <c r="E7044" t="s">
        <v>548</v>
      </c>
      <c r="F7044" s="176" t="n">
        <v>2045</v>
      </c>
      <c r="G7044" s="177" t="n">
        <v>32</v>
      </c>
      <c r="H7044" s="178" t="n">
        <v>1026.97367024634</v>
      </c>
      <c r="I7044" s="179" t="n">
        <v>4821301.04051284</v>
      </c>
      <c r="J7044" s="180" t="str">
        <f>IF(I7044&gt;0,H7044/I7044,0)</f>
      </c>
      <c r="K7044" s="181" t="str">
        <f>1-EXP(-J7044)</f>
      </c>
      <c r="L7044" s="182" t="str">
        <f>IF(G7044=30,1,M7043)</f>
      </c>
      <c r="M7044" s="183" t="str">
        <f>L7044*(1-K7044)</f>
      </c>
    </row>
    <row r="7045">
      <c r="A7045" t="s">
        <v>167</v>
      </c>
      <c r="B7045" t="s">
        <v>264</v>
      </c>
      <c r="C7045" s="35" t="s">
        <v>266</v>
      </c>
      <c r="D7045" t="s">
        <v>530</v>
      </c>
      <c r="E7045" t="s">
        <v>548</v>
      </c>
      <c r="F7045" s="176" t="n">
        <v>2045</v>
      </c>
      <c r="G7045" s="177" t="n">
        <v>33</v>
      </c>
      <c r="H7045" s="178" t="n">
        <v>1095.2228995374</v>
      </c>
      <c r="I7045" s="179" t="n">
        <v>4864766.20288591</v>
      </c>
      <c r="J7045" s="180" t="str">
        <f>IF(I7045&gt;0,H7045/I7045,0)</f>
      </c>
      <c r="K7045" s="181" t="str">
        <f>1-EXP(-J7045)</f>
      </c>
      <c r="L7045" s="182" t="str">
        <f>IF(G7045=30,1,M7044)</f>
      </c>
      <c r="M7045" s="183" t="str">
        <f>L7045*(1-K7045)</f>
      </c>
    </row>
    <row r="7046">
      <c r="A7046" t="s">
        <v>167</v>
      </c>
      <c r="B7046" t="s">
        <v>264</v>
      </c>
      <c r="C7046" s="35" t="s">
        <v>266</v>
      </c>
      <c r="D7046" t="s">
        <v>530</v>
      </c>
      <c r="E7046" t="s">
        <v>548</v>
      </c>
      <c r="F7046" s="176" t="n">
        <v>2045</v>
      </c>
      <c r="G7046" s="177" t="n">
        <v>34</v>
      </c>
      <c r="H7046" s="178" t="n">
        <v>1140.72581293617</v>
      </c>
      <c r="I7046" s="179" t="n">
        <v>4785069.41625556</v>
      </c>
      <c r="J7046" s="180" t="str">
        <f>IF(I7046&gt;0,H7046/I7046,0)</f>
      </c>
      <c r="K7046" s="181" t="str">
        <f>1-EXP(-J7046)</f>
      </c>
      <c r="L7046" s="182" t="str">
        <f>IF(G7046=30,1,M7045)</f>
      </c>
      <c r="M7046" s="183" t="str">
        <f>L7046*(1-K7046)</f>
      </c>
    </row>
    <row r="7047">
      <c r="A7047" t="s">
        <v>167</v>
      </c>
      <c r="B7047" t="s">
        <v>264</v>
      </c>
      <c r="C7047" s="35" t="s">
        <v>266</v>
      </c>
      <c r="D7047" t="s">
        <v>530</v>
      </c>
      <c r="E7047" t="s">
        <v>548</v>
      </c>
      <c r="F7047" s="176" t="n">
        <v>2045</v>
      </c>
      <c r="G7047" s="177" t="n">
        <v>35</v>
      </c>
      <c r="H7047" s="178" t="n">
        <v>1200.8799322515</v>
      </c>
      <c r="I7047" s="179" t="n">
        <v>4683835.48120038</v>
      </c>
      <c r="J7047" s="180" t="str">
        <f>IF(I7047&gt;0,H7047/I7047,0)</f>
      </c>
      <c r="K7047" s="181" t="str">
        <f>1-EXP(-J7047)</f>
      </c>
      <c r="L7047" s="182" t="str">
        <f>IF(G7047=30,1,M7046)</f>
      </c>
      <c r="M7047" s="183" t="str">
        <f>L7047*(1-K7047)</f>
      </c>
    </row>
    <row r="7048">
      <c r="A7048" t="s">
        <v>167</v>
      </c>
      <c r="B7048" t="s">
        <v>264</v>
      </c>
      <c r="C7048" s="35" t="s">
        <v>266</v>
      </c>
      <c r="D7048" t="s">
        <v>530</v>
      </c>
      <c r="E7048" t="s">
        <v>548</v>
      </c>
      <c r="F7048" s="176" t="n">
        <v>2045</v>
      </c>
      <c r="G7048" s="177" t="n">
        <v>36</v>
      </c>
      <c r="H7048" s="178" t="n">
        <v>1508.06282126696</v>
      </c>
      <c r="I7048" s="179" t="n">
        <v>4626719.67199132</v>
      </c>
      <c r="J7048" s="180" t="str">
        <f>IF(I7048&gt;0,H7048/I7048,0)</f>
      </c>
      <c r="K7048" s="181" t="str">
        <f>1-EXP(-J7048)</f>
      </c>
      <c r="L7048" s="182" t="str">
        <f>IF(G7048=30,1,M7047)</f>
      </c>
      <c r="M7048" s="183" t="str">
        <f>L7048*(1-K7048)</f>
      </c>
    </row>
    <row r="7049">
      <c r="A7049" t="s">
        <v>167</v>
      </c>
      <c r="B7049" t="s">
        <v>264</v>
      </c>
      <c r="C7049" s="35" t="s">
        <v>266</v>
      </c>
      <c r="D7049" t="s">
        <v>530</v>
      </c>
      <c r="E7049" t="s">
        <v>548</v>
      </c>
      <c r="F7049" s="176" t="n">
        <v>2045</v>
      </c>
      <c r="G7049" s="177" t="n">
        <v>37</v>
      </c>
      <c r="H7049" s="178" t="n">
        <v>1638.72866257833</v>
      </c>
      <c r="I7049" s="179" t="n">
        <v>4618099.91732564</v>
      </c>
      <c r="J7049" s="180" t="str">
        <f>IF(I7049&gt;0,H7049/I7049,0)</f>
      </c>
      <c r="K7049" s="181" t="str">
        <f>1-EXP(-J7049)</f>
      </c>
      <c r="L7049" s="182" t="str">
        <f>IF(G7049=30,1,M7048)</f>
      </c>
      <c r="M7049" s="183" t="str">
        <f>L7049*(1-K7049)</f>
      </c>
    </row>
    <row r="7050">
      <c r="A7050" t="s">
        <v>167</v>
      </c>
      <c r="B7050" t="s">
        <v>264</v>
      </c>
      <c r="C7050" s="35" t="s">
        <v>266</v>
      </c>
      <c r="D7050" t="s">
        <v>530</v>
      </c>
      <c r="E7050" t="s">
        <v>548</v>
      </c>
      <c r="F7050" s="176" t="n">
        <v>2045</v>
      </c>
      <c r="G7050" s="177" t="n">
        <v>38</v>
      </c>
      <c r="H7050" s="178" t="n">
        <v>1785.16217665091</v>
      </c>
      <c r="I7050" s="179" t="n">
        <v>4589320.3257377</v>
      </c>
      <c r="J7050" s="180" t="str">
        <f>IF(I7050&gt;0,H7050/I7050,0)</f>
      </c>
      <c r="K7050" s="181" t="str">
        <f>1-EXP(-J7050)</f>
      </c>
      <c r="L7050" s="182" t="str">
        <f>IF(G7050=30,1,M7049)</f>
      </c>
      <c r="M7050" s="183" t="str">
        <f>L7050*(1-K7050)</f>
      </c>
    </row>
    <row r="7051">
      <c r="A7051" t="s">
        <v>167</v>
      </c>
      <c r="B7051" t="s">
        <v>264</v>
      </c>
      <c r="C7051" s="35" t="s">
        <v>266</v>
      </c>
      <c r="D7051" t="s">
        <v>530</v>
      </c>
      <c r="E7051" t="s">
        <v>548</v>
      </c>
      <c r="F7051" s="176" t="n">
        <v>2045</v>
      </c>
      <c r="G7051" s="177" t="n">
        <v>39</v>
      </c>
      <c r="H7051" s="178" t="n">
        <v>1869.08758415751</v>
      </c>
      <c r="I7051" s="179" t="n">
        <v>4516884.49243765</v>
      </c>
      <c r="J7051" s="180" t="str">
        <f>IF(I7051&gt;0,H7051/I7051,0)</f>
      </c>
      <c r="K7051" s="181" t="str">
        <f>1-EXP(-J7051)</f>
      </c>
      <c r="L7051" s="182" t="str">
        <f>IF(G7051=30,1,M7050)</f>
      </c>
      <c r="M7051" s="183" t="str">
        <f>L7051*(1-K7051)</f>
      </c>
    </row>
    <row r="7052">
      <c r="A7052" t="s">
        <v>167</v>
      </c>
      <c r="B7052" t="s">
        <v>264</v>
      </c>
      <c r="C7052" s="35" t="s">
        <v>266</v>
      </c>
      <c r="D7052" t="s">
        <v>530</v>
      </c>
      <c r="E7052" t="s">
        <v>548</v>
      </c>
      <c r="F7052" s="176" t="n">
        <v>2045</v>
      </c>
      <c r="G7052" s="177" t="n">
        <v>40</v>
      </c>
      <c r="H7052" s="178" t="n">
        <v>1995.08432870075</v>
      </c>
      <c r="I7052" s="179" t="n">
        <v>4421670.63349953</v>
      </c>
      <c r="J7052" s="180" t="str">
        <f>IF(I7052&gt;0,H7052/I7052,0)</f>
      </c>
      <c r="K7052" s="181" t="str">
        <f>1-EXP(-J7052)</f>
      </c>
      <c r="L7052" s="182" t="str">
        <f>IF(G7052=30,1,M7051)</f>
      </c>
      <c r="M7052" s="183" t="str">
        <f>L7052*(1-K7052)</f>
      </c>
    </row>
    <row r="7053">
      <c r="A7053" t="s">
        <v>167</v>
      </c>
      <c r="B7053" t="s">
        <v>264</v>
      </c>
      <c r="C7053" s="35" t="s">
        <v>266</v>
      </c>
      <c r="D7053" t="s">
        <v>530</v>
      </c>
      <c r="E7053" t="s">
        <v>548</v>
      </c>
      <c r="F7053" s="176" t="n">
        <v>2045</v>
      </c>
      <c r="G7053" s="177" t="n">
        <v>41</v>
      </c>
      <c r="H7053" s="178" t="n">
        <v>2520.60615009006</v>
      </c>
      <c r="I7053" s="179" t="n">
        <v>4322634.34886821</v>
      </c>
      <c r="J7053" s="180" t="str">
        <f>IF(I7053&gt;0,H7053/I7053,0)</f>
      </c>
      <c r="K7053" s="181" t="str">
        <f>1-EXP(-J7053)</f>
      </c>
      <c r="L7053" s="182" t="str">
        <f>IF(G7053=30,1,M7052)</f>
      </c>
      <c r="M7053" s="183" t="str">
        <f>L7053*(1-K7053)</f>
      </c>
    </row>
    <row r="7054">
      <c r="A7054" t="s">
        <v>167</v>
      </c>
      <c r="B7054" t="s">
        <v>264</v>
      </c>
      <c r="C7054" s="35" t="s">
        <v>266</v>
      </c>
      <c r="D7054" t="s">
        <v>530</v>
      </c>
      <c r="E7054" t="s">
        <v>548</v>
      </c>
      <c r="F7054" s="176" t="n">
        <v>2045</v>
      </c>
      <c r="G7054" s="177" t="n">
        <v>42</v>
      </c>
      <c r="H7054" s="178" t="n">
        <v>2803.19853508477</v>
      </c>
      <c r="I7054" s="179" t="n">
        <v>4277048.52681649</v>
      </c>
      <c r="J7054" s="180" t="str">
        <f>IF(I7054&gt;0,H7054/I7054,0)</f>
      </c>
      <c r="K7054" s="181" t="str">
        <f>1-EXP(-J7054)</f>
      </c>
      <c r="L7054" s="182" t="str">
        <f>IF(G7054=30,1,M7053)</f>
      </c>
      <c r="M7054" s="183" t="str">
        <f>L7054*(1-K7054)</f>
      </c>
    </row>
    <row r="7055">
      <c r="A7055" t="s">
        <v>167</v>
      </c>
      <c r="B7055" t="s">
        <v>264</v>
      </c>
      <c r="C7055" s="35" t="s">
        <v>266</v>
      </c>
      <c r="D7055" t="s">
        <v>530</v>
      </c>
      <c r="E7055" t="s">
        <v>548</v>
      </c>
      <c r="F7055" s="176" t="n">
        <v>2045</v>
      </c>
      <c r="G7055" s="177" t="n">
        <v>43</v>
      </c>
      <c r="H7055" s="178" t="n">
        <v>3149.45894690907</v>
      </c>
      <c r="I7055" s="179" t="n">
        <v>4253471.20495005</v>
      </c>
      <c r="J7055" s="180" t="str">
        <f>IF(I7055&gt;0,H7055/I7055,0)</f>
      </c>
      <c r="K7055" s="181" t="str">
        <f>1-EXP(-J7055)</f>
      </c>
      <c r="L7055" s="182" t="str">
        <f>IF(G7055=30,1,M7054)</f>
      </c>
      <c r="M7055" s="183" t="str">
        <f>L7055*(1-K7055)</f>
      </c>
    </row>
    <row r="7056">
      <c r="A7056" t="s">
        <v>167</v>
      </c>
      <c r="B7056" t="s">
        <v>264</v>
      </c>
      <c r="C7056" s="35" t="s">
        <v>266</v>
      </c>
      <c r="D7056" t="s">
        <v>530</v>
      </c>
      <c r="E7056" t="s">
        <v>548</v>
      </c>
      <c r="F7056" s="176" t="n">
        <v>2045</v>
      </c>
      <c r="G7056" s="177" t="n">
        <v>44</v>
      </c>
      <c r="H7056" s="178" t="n">
        <v>3329.85582531986</v>
      </c>
      <c r="I7056" s="179" t="n">
        <v>4229378.97960517</v>
      </c>
      <c r="J7056" s="180" t="str">
        <f>IF(I7056&gt;0,H7056/I7056,0)</f>
      </c>
      <c r="K7056" s="181" t="str">
        <f>1-EXP(-J7056)</f>
      </c>
      <c r="L7056" s="182" t="str">
        <f>IF(G7056=30,1,M7055)</f>
      </c>
      <c r="M7056" s="183" t="str">
        <f>L7056*(1-K7056)</f>
      </c>
    </row>
    <row r="7057">
      <c r="A7057" t="s">
        <v>167</v>
      </c>
      <c r="B7057" t="s">
        <v>264</v>
      </c>
      <c r="C7057" s="35" t="s">
        <v>266</v>
      </c>
      <c r="D7057" t="s">
        <v>530</v>
      </c>
      <c r="E7057" t="s">
        <v>548</v>
      </c>
      <c r="F7057" s="176" t="n">
        <v>2045</v>
      </c>
      <c r="G7057" s="177" t="n">
        <v>45</v>
      </c>
      <c r="H7057" s="178" t="n">
        <v>3626.17399004138</v>
      </c>
      <c r="I7057" s="179" t="n">
        <v>4224124.62170066</v>
      </c>
      <c r="J7057" s="180" t="str">
        <f>IF(I7057&gt;0,H7057/I7057,0)</f>
      </c>
      <c r="K7057" s="181" t="str">
        <f>1-EXP(-J7057)</f>
      </c>
      <c r="L7057" s="182" t="str">
        <f>IF(G7057=30,1,M7056)</f>
      </c>
      <c r="M7057" s="183" t="str">
        <f>L7057*(1-K7057)</f>
      </c>
    </row>
    <row r="7058">
      <c r="A7058" t="s">
        <v>167</v>
      </c>
      <c r="B7058" t="s">
        <v>264</v>
      </c>
      <c r="C7058" s="35" t="s">
        <v>266</v>
      </c>
      <c r="D7058" t="s">
        <v>530</v>
      </c>
      <c r="E7058" t="s">
        <v>548</v>
      </c>
      <c r="F7058" s="176" t="n">
        <v>2045</v>
      </c>
      <c r="G7058" s="177" t="n">
        <v>46</v>
      </c>
      <c r="H7058" s="178" t="n">
        <v>4585.71961638096</v>
      </c>
      <c r="I7058" s="179" t="n">
        <v>4255991.78878316</v>
      </c>
      <c r="J7058" s="180" t="str">
        <f>IF(I7058&gt;0,H7058/I7058,0)</f>
      </c>
      <c r="K7058" s="181" t="str">
        <f>1-EXP(-J7058)</f>
      </c>
      <c r="L7058" s="182" t="str">
        <f>IF(G7058=30,1,M7057)</f>
      </c>
      <c r="M7058" s="183" t="str">
        <f>L7058*(1-K7058)</f>
      </c>
    </row>
    <row r="7059">
      <c r="A7059" t="s">
        <v>167</v>
      </c>
      <c r="B7059" t="s">
        <v>264</v>
      </c>
      <c r="C7059" s="35" t="s">
        <v>266</v>
      </c>
      <c r="D7059" t="s">
        <v>530</v>
      </c>
      <c r="E7059" t="s">
        <v>548</v>
      </c>
      <c r="F7059" s="176" t="n">
        <v>2045</v>
      </c>
      <c r="G7059" s="177" t="n">
        <v>47</v>
      </c>
      <c r="H7059" s="178" t="n">
        <v>5098.61396182387</v>
      </c>
      <c r="I7059" s="179" t="n">
        <v>4289874.36478661</v>
      </c>
      <c r="J7059" s="180" t="str">
        <f>IF(I7059&gt;0,H7059/I7059,0)</f>
      </c>
      <c r="K7059" s="181" t="str">
        <f>1-EXP(-J7059)</f>
      </c>
      <c r="L7059" s="182" t="str">
        <f>IF(G7059=30,1,M7058)</f>
      </c>
      <c r="M7059" s="183" t="str">
        <f>L7059*(1-K7059)</f>
      </c>
    </row>
    <row r="7060">
      <c r="A7060" t="s">
        <v>167</v>
      </c>
      <c r="B7060" t="s">
        <v>264</v>
      </c>
      <c r="C7060" s="35" t="s">
        <v>266</v>
      </c>
      <c r="D7060" t="s">
        <v>530</v>
      </c>
      <c r="E7060" t="s">
        <v>548</v>
      </c>
      <c r="F7060" s="176" t="n">
        <v>2045</v>
      </c>
      <c r="G7060" s="177" t="n">
        <v>48</v>
      </c>
      <c r="H7060" s="178" t="n">
        <v>5644.71038273449</v>
      </c>
      <c r="I7060" s="179" t="n">
        <v>4277687.55514975</v>
      </c>
      <c r="J7060" s="180" t="str">
        <f>IF(I7060&gt;0,H7060/I7060,0)</f>
      </c>
      <c r="K7060" s="181" t="str">
        <f>1-EXP(-J7060)</f>
      </c>
      <c r="L7060" s="182" t="str">
        <f>IF(G7060=30,1,M7059)</f>
      </c>
      <c r="M7060" s="183" t="str">
        <f>L7060*(1-K7060)</f>
      </c>
    </row>
    <row r="7061">
      <c r="A7061" t="s">
        <v>167</v>
      </c>
      <c r="B7061" t="s">
        <v>264</v>
      </c>
      <c r="C7061" s="35" t="s">
        <v>266</v>
      </c>
      <c r="D7061" t="s">
        <v>530</v>
      </c>
      <c r="E7061" t="s">
        <v>548</v>
      </c>
      <c r="F7061" s="176" t="n">
        <v>2045</v>
      </c>
      <c r="G7061" s="177" t="n">
        <v>49</v>
      </c>
      <c r="H7061" s="178" t="n">
        <v>5999.98573680366</v>
      </c>
      <c r="I7061" s="179" t="n">
        <v>4207282.67159141</v>
      </c>
      <c r="J7061" s="180" t="str">
        <f>IF(I7061&gt;0,H7061/I7061,0)</f>
      </c>
      <c r="K7061" s="181" t="str">
        <f>1-EXP(-J7061)</f>
      </c>
      <c r="L7061" s="182" t="str">
        <f>IF(G7061=30,1,M7060)</f>
      </c>
      <c r="M7061" s="183" t="str">
        <f>L7061*(1-K7061)</f>
      </c>
    </row>
    <row r="7062">
      <c r="A7062" t="s">
        <v>167</v>
      </c>
      <c r="B7062" t="s">
        <v>264</v>
      </c>
      <c r="C7062" s="35" t="s">
        <v>266</v>
      </c>
      <c r="D7062" t="s">
        <v>530</v>
      </c>
      <c r="E7062" t="s">
        <v>548</v>
      </c>
      <c r="F7062" s="176" t="n">
        <v>2045</v>
      </c>
      <c r="G7062" s="177" t="n">
        <v>50</v>
      </c>
      <c r="H7062" s="178" t="n">
        <v>6413.51844471807</v>
      </c>
      <c r="I7062" s="179" t="n">
        <v>4134201.7374185</v>
      </c>
      <c r="J7062" s="180" t="str">
        <f>IF(I7062&gt;0,H7062/I7062,0)</f>
      </c>
      <c r="K7062" s="181" t="str">
        <f>1-EXP(-J7062)</f>
      </c>
      <c r="L7062" s="182" t="str">
        <f>IF(G7062=30,1,M7061)</f>
      </c>
      <c r="M7062" s="183" t="str">
        <f>L7062*(1-K7062)</f>
      </c>
    </row>
    <row r="7063">
      <c r="A7063" t="s">
        <v>167</v>
      </c>
      <c r="B7063" t="s">
        <v>264</v>
      </c>
      <c r="C7063" s="35" t="s">
        <v>266</v>
      </c>
      <c r="D7063" t="s">
        <v>530</v>
      </c>
      <c r="E7063" t="s">
        <v>548</v>
      </c>
      <c r="F7063" s="176" t="n">
        <v>2045</v>
      </c>
      <c r="G7063" s="177" t="n">
        <v>51</v>
      </c>
      <c r="H7063" s="178" t="n">
        <v>7169.45220715979</v>
      </c>
      <c r="I7063" s="179" t="n">
        <v>4069296.25743293</v>
      </c>
      <c r="J7063" s="180" t="str">
        <f>IF(I7063&gt;0,H7063/I7063,0)</f>
      </c>
      <c r="K7063" s="181" t="str">
        <f>1-EXP(-J7063)</f>
      </c>
      <c r="L7063" s="182" t="str">
        <f>IF(G7063=30,1,M7062)</f>
      </c>
      <c r="M7063" s="183" t="str">
        <f>L7063*(1-K7063)</f>
      </c>
    </row>
    <row r="7064">
      <c r="A7064" t="s">
        <v>167</v>
      </c>
      <c r="B7064" t="s">
        <v>264</v>
      </c>
      <c r="C7064" s="35" t="s">
        <v>266</v>
      </c>
      <c r="D7064" t="s">
        <v>530</v>
      </c>
      <c r="E7064" t="s">
        <v>548</v>
      </c>
      <c r="F7064" s="176" t="n">
        <v>2045</v>
      </c>
      <c r="G7064" s="177" t="n">
        <v>52</v>
      </c>
      <c r="H7064" s="178" t="n">
        <v>7698.2361005117</v>
      </c>
      <c r="I7064" s="179" t="n">
        <v>4005953.78503719</v>
      </c>
      <c r="J7064" s="180" t="str">
        <f>IF(I7064&gt;0,H7064/I7064,0)</f>
      </c>
      <c r="K7064" s="181" t="str">
        <f>1-EXP(-J7064)</f>
      </c>
      <c r="L7064" s="182" t="str">
        <f>IF(G7064=30,1,M7063)</f>
      </c>
      <c r="M7064" s="183" t="str">
        <f>L7064*(1-K7064)</f>
      </c>
    </row>
    <row r="7065">
      <c r="A7065" t="s">
        <v>167</v>
      </c>
      <c r="B7065" t="s">
        <v>264</v>
      </c>
      <c r="C7065" s="35" t="s">
        <v>266</v>
      </c>
      <c r="D7065" t="s">
        <v>530</v>
      </c>
      <c r="E7065" t="s">
        <v>548</v>
      </c>
      <c r="F7065" s="176" t="n">
        <v>2045</v>
      </c>
      <c r="G7065" s="177" t="n">
        <v>53</v>
      </c>
      <c r="H7065" s="178" t="n">
        <v>8323.15947969281</v>
      </c>
      <c r="I7065" s="179" t="n">
        <v>3975045.07667336</v>
      </c>
      <c r="J7065" s="180" t="str">
        <f>IF(I7065&gt;0,H7065/I7065,0)</f>
      </c>
      <c r="K7065" s="181" t="str">
        <f>1-EXP(-J7065)</f>
      </c>
      <c r="L7065" s="182" t="str">
        <f>IF(G7065=30,1,M7064)</f>
      </c>
      <c r="M7065" s="183" t="str">
        <f>L7065*(1-K7065)</f>
      </c>
    </row>
    <row r="7066">
      <c r="A7066" t="s">
        <v>167</v>
      </c>
      <c r="B7066" t="s">
        <v>264</v>
      </c>
      <c r="C7066" s="35" t="s">
        <v>266</v>
      </c>
      <c r="D7066" t="s">
        <v>530</v>
      </c>
      <c r="E7066" t="s">
        <v>548</v>
      </c>
      <c r="F7066" s="176" t="n">
        <v>2045</v>
      </c>
      <c r="G7066" s="177" t="n">
        <v>54</v>
      </c>
      <c r="H7066" s="178" t="n">
        <v>9055.75420128239</v>
      </c>
      <c r="I7066" s="179" t="n">
        <v>3937262.58664082</v>
      </c>
      <c r="J7066" s="180" t="str">
        <f>IF(I7066&gt;0,H7066/I7066,0)</f>
      </c>
      <c r="K7066" s="181" t="str">
        <f>1-EXP(-J7066)</f>
      </c>
      <c r="L7066" s="182" t="str">
        <f>IF(G7066=30,1,M7065)</f>
      </c>
      <c r="M7066" s="183" t="str">
        <f>L7066*(1-K7066)</f>
      </c>
    </row>
    <row r="7067">
      <c r="A7067" t="s">
        <v>167</v>
      </c>
      <c r="B7067" t="s">
        <v>264</v>
      </c>
      <c r="C7067" s="35" t="s">
        <v>266</v>
      </c>
      <c r="D7067" t="s">
        <v>530</v>
      </c>
      <c r="E7067" t="s">
        <v>548</v>
      </c>
      <c r="F7067" s="176" t="n">
        <v>2045</v>
      </c>
      <c r="G7067" s="177" t="n">
        <v>55</v>
      </c>
      <c r="H7067" s="178" t="n">
        <v>9868.373153669</v>
      </c>
      <c r="I7067" s="179" t="n">
        <v>3901418.97661943</v>
      </c>
      <c r="J7067" s="180" t="str">
        <f>IF(I7067&gt;0,H7067/I7067,0)</f>
      </c>
      <c r="K7067" s="181" t="str">
        <f>1-EXP(-J7067)</f>
      </c>
      <c r="L7067" s="182" t="str">
        <f>IF(G7067=30,1,M7066)</f>
      </c>
      <c r="M7067" s="183" t="str">
        <f>L7067*(1-K7067)</f>
      </c>
    </row>
    <row r="7068">
      <c r="A7068" t="s">
        <v>167</v>
      </c>
      <c r="B7068" t="s">
        <v>264</v>
      </c>
      <c r="C7068" s="35" t="s">
        <v>266</v>
      </c>
      <c r="D7068" t="s">
        <v>530</v>
      </c>
      <c r="E7068" t="s">
        <v>548</v>
      </c>
      <c r="F7068" s="176" t="n">
        <v>2045</v>
      </c>
      <c r="G7068" s="177" t="n">
        <v>56</v>
      </c>
      <c r="H7068" s="178" t="n">
        <v>10690.7672640668</v>
      </c>
      <c r="I7068" s="179" t="n">
        <v>3885468.60251174</v>
      </c>
      <c r="J7068" s="180" t="str">
        <f>IF(I7068&gt;0,H7068/I7068,0)</f>
      </c>
      <c r="K7068" s="181" t="str">
        <f>1-EXP(-J7068)</f>
      </c>
      <c r="L7068" s="182" t="str">
        <f>IF(G7068=30,1,M7067)</f>
      </c>
      <c r="M7068" s="183" t="str">
        <f>L7068*(1-K7068)</f>
      </c>
    </row>
    <row r="7069">
      <c r="A7069" t="s">
        <v>167</v>
      </c>
      <c r="B7069" t="s">
        <v>264</v>
      </c>
      <c r="C7069" s="35" t="s">
        <v>266</v>
      </c>
      <c r="D7069" t="s">
        <v>530</v>
      </c>
      <c r="E7069" t="s">
        <v>548</v>
      </c>
      <c r="F7069" s="176" t="n">
        <v>2045</v>
      </c>
      <c r="G7069" s="177" t="n">
        <v>57</v>
      </c>
      <c r="H7069" s="178" t="n">
        <v>11676.517636242</v>
      </c>
      <c r="I7069" s="179" t="n">
        <v>3823703.84807808</v>
      </c>
      <c r="J7069" s="180" t="str">
        <f>IF(I7069&gt;0,H7069/I7069,0)</f>
      </c>
      <c r="K7069" s="181" t="str">
        <f>1-EXP(-J7069)</f>
      </c>
      <c r="L7069" s="182" t="str">
        <f>IF(G7069=30,1,M7068)</f>
      </c>
      <c r="M7069" s="183" t="str">
        <f>L7069*(1-K7069)</f>
      </c>
    </row>
    <row r="7070">
      <c r="A7070" t="s">
        <v>167</v>
      </c>
      <c r="B7070" t="s">
        <v>264</v>
      </c>
      <c r="C7070" s="35" t="s">
        <v>266</v>
      </c>
      <c r="D7070" t="s">
        <v>530</v>
      </c>
      <c r="E7070" t="s">
        <v>548</v>
      </c>
      <c r="F7070" s="176" t="n">
        <v>2045</v>
      </c>
      <c r="G7070" s="177" t="n">
        <v>58</v>
      </c>
      <c r="H7070" s="178" t="n">
        <v>12692.8518023335</v>
      </c>
      <c r="I7070" s="179" t="n">
        <v>3752336.84553134</v>
      </c>
      <c r="J7070" s="180" t="str">
        <f>IF(I7070&gt;0,H7070/I7070,0)</f>
      </c>
      <c r="K7070" s="181" t="str">
        <f>1-EXP(-J7070)</f>
      </c>
      <c r="L7070" s="182" t="str">
        <f>IF(G7070=30,1,M7069)</f>
      </c>
      <c r="M7070" s="183" t="str">
        <f>L7070*(1-K7070)</f>
      </c>
    </row>
    <row r="7071">
      <c r="A7071" t="s">
        <v>167</v>
      </c>
      <c r="B7071" t="s">
        <v>264</v>
      </c>
      <c r="C7071" s="35" t="s">
        <v>266</v>
      </c>
      <c r="D7071" t="s">
        <v>530</v>
      </c>
      <c r="E7071" t="s">
        <v>548</v>
      </c>
      <c r="F7071" s="176" t="n">
        <v>2045</v>
      </c>
      <c r="G7071" s="177" t="n">
        <v>59</v>
      </c>
      <c r="H7071" s="178" t="n">
        <v>13390.8717982852</v>
      </c>
      <c r="I7071" s="179" t="n">
        <v>3736202.21584159</v>
      </c>
      <c r="J7071" s="180" t="str">
        <f>IF(I7071&gt;0,H7071/I7071,0)</f>
      </c>
      <c r="K7071" s="181" t="str">
        <f>1-EXP(-J7071)</f>
      </c>
      <c r="L7071" s="182" t="str">
        <f>IF(G7071=30,1,M7070)</f>
      </c>
      <c r="M7071" s="183" t="str">
        <f>L7071*(1-K7071)</f>
      </c>
    </row>
    <row r="7072">
      <c r="A7072" t="s">
        <v>167</v>
      </c>
      <c r="B7072" t="s">
        <v>264</v>
      </c>
      <c r="C7072" s="35" t="s">
        <v>266</v>
      </c>
      <c r="D7072" t="s">
        <v>530</v>
      </c>
      <c r="E7072" t="s">
        <v>548</v>
      </c>
      <c r="F7072" s="176" t="n">
        <v>2045</v>
      </c>
      <c r="G7072" s="177" t="n">
        <v>60</v>
      </c>
      <c r="H7072" s="178" t="n">
        <v>14506.5316460471</v>
      </c>
      <c r="I7072" s="179" t="n">
        <v>3769963.75341178</v>
      </c>
      <c r="J7072" s="180" t="str">
        <f>IF(I7072&gt;0,H7072/I7072,0)</f>
      </c>
      <c r="K7072" s="181" t="str">
        <f>1-EXP(-J7072)</f>
      </c>
      <c r="L7072" s="182" t="str">
        <f>IF(G7072=30,1,M7071)</f>
      </c>
      <c r="M7072" s="183" t="str">
        <f>L7072*(1-K7072)</f>
      </c>
    </row>
    <row r="7073">
      <c r="A7073" t="s">
        <v>167</v>
      </c>
      <c r="B7073" t="s">
        <v>264</v>
      </c>
      <c r="C7073" s="35" t="s">
        <v>266</v>
      </c>
      <c r="D7073" t="s">
        <v>530</v>
      </c>
      <c r="E7073" t="s">
        <v>548</v>
      </c>
      <c r="F7073" s="176" t="n">
        <v>2045</v>
      </c>
      <c r="G7073" s="177" t="n">
        <v>61</v>
      </c>
      <c r="H7073" s="178" t="n">
        <v>15639.8846897007</v>
      </c>
      <c r="I7073" s="179" t="n">
        <v>3762386.29872899</v>
      </c>
      <c r="J7073" s="180" t="str">
        <f>IF(I7073&gt;0,H7073/I7073,0)</f>
      </c>
      <c r="K7073" s="181" t="str">
        <f>1-EXP(-J7073)</f>
      </c>
      <c r="L7073" s="182" t="str">
        <f>IF(G7073=30,1,M7072)</f>
      </c>
      <c r="M7073" s="183" t="str">
        <f>L7073*(1-K7073)</f>
      </c>
    </row>
    <row r="7074">
      <c r="A7074" t="s">
        <v>167</v>
      </c>
      <c r="B7074" t="s">
        <v>264</v>
      </c>
      <c r="C7074" s="35" t="s">
        <v>266</v>
      </c>
      <c r="D7074" t="s">
        <v>530</v>
      </c>
      <c r="E7074" t="s">
        <v>548</v>
      </c>
      <c r="F7074" s="176" t="n">
        <v>2045</v>
      </c>
      <c r="G7074" s="177" t="n">
        <v>62</v>
      </c>
      <c r="H7074" s="178" t="n">
        <v>16669.624374347</v>
      </c>
      <c r="I7074" s="179" t="n">
        <v>3700163.96458789</v>
      </c>
      <c r="J7074" s="180" t="str">
        <f>IF(I7074&gt;0,H7074/I7074,0)</f>
      </c>
      <c r="K7074" s="181" t="str">
        <f>1-EXP(-J7074)</f>
      </c>
      <c r="L7074" s="182" t="str">
        <f>IF(G7074=30,1,M7073)</f>
      </c>
      <c r="M7074" s="183" t="str">
        <f>L7074*(1-K7074)</f>
      </c>
    </row>
    <row r="7075">
      <c r="A7075" t="s">
        <v>167</v>
      </c>
      <c r="B7075" t="s">
        <v>264</v>
      </c>
      <c r="C7075" s="35" t="s">
        <v>266</v>
      </c>
      <c r="D7075" t="s">
        <v>530</v>
      </c>
      <c r="E7075" t="s">
        <v>548</v>
      </c>
      <c r="F7075" s="176" t="n">
        <v>2045</v>
      </c>
      <c r="G7075" s="177" t="n">
        <v>63</v>
      </c>
      <c r="H7075" s="178" t="n">
        <v>17649.6813726327</v>
      </c>
      <c r="I7075" s="179" t="n">
        <v>3613915.23110774</v>
      </c>
      <c r="J7075" s="180" t="str">
        <f>IF(I7075&gt;0,H7075/I7075,0)</f>
      </c>
      <c r="K7075" s="181" t="str">
        <f>1-EXP(-J7075)</f>
      </c>
      <c r="L7075" s="182" t="str">
        <f>IF(G7075=30,1,M7074)</f>
      </c>
      <c r="M7075" s="183" t="str">
        <f>L7075*(1-K7075)</f>
      </c>
    </row>
    <row r="7076">
      <c r="A7076" t="s">
        <v>167</v>
      </c>
      <c r="B7076" t="s">
        <v>264</v>
      </c>
      <c r="C7076" s="35" t="s">
        <v>266</v>
      </c>
      <c r="D7076" t="s">
        <v>530</v>
      </c>
      <c r="E7076" t="s">
        <v>548</v>
      </c>
      <c r="F7076" s="176" t="n">
        <v>2045</v>
      </c>
      <c r="G7076" s="177" t="n">
        <v>64</v>
      </c>
      <c r="H7076" s="178" t="n">
        <v>18891.570873922</v>
      </c>
      <c r="I7076" s="179" t="n">
        <v>3520226.73793356</v>
      </c>
      <c r="J7076" s="180" t="str">
        <f>IF(I7076&gt;0,H7076/I7076,0)</f>
      </c>
      <c r="K7076" s="181" t="str">
        <f>1-EXP(-J7076)</f>
      </c>
      <c r="L7076" s="182" t="str">
        <f>IF(G7076=30,1,M7075)</f>
      </c>
      <c r="M7076" s="183" t="str">
        <f>L7076*(1-K7076)</f>
      </c>
    </row>
    <row r="7077">
      <c r="A7077" t="s">
        <v>167</v>
      </c>
      <c r="B7077" t="s">
        <v>264</v>
      </c>
      <c r="C7077" s="35" t="s">
        <v>266</v>
      </c>
      <c r="D7077" t="s">
        <v>530</v>
      </c>
      <c r="E7077" t="s">
        <v>548</v>
      </c>
      <c r="F7077" s="176" t="n">
        <v>2045</v>
      </c>
      <c r="G7077" s="177" t="n">
        <v>65</v>
      </c>
      <c r="H7077" s="178" t="n">
        <v>20101.6428512226</v>
      </c>
      <c r="I7077" s="179" t="n">
        <v>3429212.98147969</v>
      </c>
      <c r="J7077" s="180" t="str">
        <f>IF(I7077&gt;0,H7077/I7077,0)</f>
      </c>
      <c r="K7077" s="181" t="str">
        <f>1-EXP(-J7077)</f>
      </c>
      <c r="L7077" s="182" t="str">
        <f>IF(G7077=30,1,M7076)</f>
      </c>
      <c r="M7077" s="183" t="str">
        <f>L7077*(1-K7077)</f>
      </c>
    </row>
    <row r="7078">
      <c r="A7078" t="s">
        <v>167</v>
      </c>
      <c r="B7078" t="s">
        <v>264</v>
      </c>
      <c r="C7078" s="35" t="s">
        <v>266</v>
      </c>
      <c r="D7078" t="s">
        <v>530</v>
      </c>
      <c r="E7078" t="s">
        <v>548</v>
      </c>
      <c r="F7078" s="176" t="n">
        <v>2045</v>
      </c>
      <c r="G7078" s="177" t="n">
        <v>66</v>
      </c>
      <c r="H7078" s="178" t="n">
        <v>20505.833147056</v>
      </c>
      <c r="I7078" s="179" t="n">
        <v>3323983.25115888</v>
      </c>
      <c r="J7078" s="180" t="str">
        <f>IF(I7078&gt;0,H7078/I7078,0)</f>
      </c>
      <c r="K7078" s="181" t="str">
        <f>1-EXP(-J7078)</f>
      </c>
      <c r="L7078" s="182" t="str">
        <f>IF(G7078=30,1,M7077)</f>
      </c>
      <c r="M7078" s="183" t="str">
        <f>L7078*(1-K7078)</f>
      </c>
    </row>
    <row r="7079">
      <c r="A7079" t="s">
        <v>167</v>
      </c>
      <c r="B7079" t="s">
        <v>264</v>
      </c>
      <c r="C7079" s="35" t="s">
        <v>266</v>
      </c>
      <c r="D7079" t="s">
        <v>530</v>
      </c>
      <c r="E7079" t="s">
        <v>548</v>
      </c>
      <c r="F7079" s="176" t="n">
        <v>2045</v>
      </c>
      <c r="G7079" s="177" t="n">
        <v>67</v>
      </c>
      <c r="H7079" s="178" t="n">
        <v>21477.9398599893</v>
      </c>
      <c r="I7079" s="179" t="n">
        <v>3195898.6523501</v>
      </c>
      <c r="J7079" s="180" t="str">
        <f>IF(I7079&gt;0,H7079/I7079,0)</f>
      </c>
      <c r="K7079" s="181" t="str">
        <f>1-EXP(-J7079)</f>
      </c>
      <c r="L7079" s="182" t="str">
        <f>IF(G7079=30,1,M7078)</f>
      </c>
      <c r="M7079" s="183" t="str">
        <f>L7079*(1-K7079)</f>
      </c>
    </row>
    <row r="7080">
      <c r="A7080" t="s">
        <v>167</v>
      </c>
      <c r="B7080" t="s">
        <v>264</v>
      </c>
      <c r="C7080" s="35" t="s">
        <v>266</v>
      </c>
      <c r="D7080" t="s">
        <v>530</v>
      </c>
      <c r="E7080" t="s">
        <v>548</v>
      </c>
      <c r="F7080" s="176" t="n">
        <v>2045</v>
      </c>
      <c r="G7080" s="177" t="n">
        <v>68</v>
      </c>
      <c r="H7080" s="178" t="n">
        <v>22342.2083867202</v>
      </c>
      <c r="I7080" s="179" t="n">
        <v>3070261.43314133</v>
      </c>
      <c r="J7080" s="180" t="str">
        <f>IF(I7080&gt;0,H7080/I7080,0)</f>
      </c>
      <c r="K7080" s="181" t="str">
        <f>1-EXP(-J7080)</f>
      </c>
      <c r="L7080" s="182" t="str">
        <f>IF(G7080=30,1,M7079)</f>
      </c>
      <c r="M7080" s="183" t="str">
        <f>L7080*(1-K7080)</f>
      </c>
    </row>
    <row r="7081">
      <c r="A7081" t="s">
        <v>167</v>
      </c>
      <c r="B7081" t="s">
        <v>264</v>
      </c>
      <c r="C7081" s="35" t="s">
        <v>266</v>
      </c>
      <c r="D7081" t="s">
        <v>530</v>
      </c>
      <c r="E7081" t="s">
        <v>548</v>
      </c>
      <c r="F7081" s="176" t="n">
        <v>2045</v>
      </c>
      <c r="G7081" s="177" t="n">
        <v>69</v>
      </c>
      <c r="H7081" s="178" t="n">
        <v>22739.0017171515</v>
      </c>
      <c r="I7081" s="179" t="n">
        <v>2955237.11013799</v>
      </c>
      <c r="J7081" s="180" t="str">
        <f>IF(I7081&gt;0,H7081/I7081,0)</f>
      </c>
      <c r="K7081" s="181" t="str">
        <f>1-EXP(-J7081)</f>
      </c>
      <c r="L7081" s="182" t="str">
        <f>IF(G7081=30,1,M7080)</f>
      </c>
      <c r="M7081" s="183" t="str">
        <f>L7081*(1-K7081)</f>
      </c>
    </row>
    <row r="7082">
      <c r="A7082" t="s">
        <v>167</v>
      </c>
      <c r="B7082" t="s">
        <v>264</v>
      </c>
      <c r="C7082" s="35" t="s">
        <v>266</v>
      </c>
      <c r="D7082" t="s">
        <v>530</v>
      </c>
      <c r="E7082" t="s">
        <v>548</v>
      </c>
      <c r="F7082" s="176" t="n">
        <v>2046</v>
      </c>
      <c r="G7082" s="177" t="n">
        <v>30</v>
      </c>
      <c r="H7082" s="178" t="n">
        <v>648.879849885584</v>
      </c>
      <c r="I7082" s="179" t="n">
        <v>4589183.38507659</v>
      </c>
      <c r="J7082" s="180" t="str">
        <f>IF(I7082&gt;0,H7082/I7082,0)</f>
      </c>
      <c r="K7082" s="181" t="str">
        <f>1-EXP(-J7082)</f>
      </c>
      <c r="L7082" s="182" t="str">
        <f>IF(G7082=30,1,M7081)</f>
      </c>
      <c r="M7082" s="183" t="str">
        <f>L7082*(1-K7082)</f>
      </c>
    </row>
    <row r="7083">
      <c r="A7083" t="s">
        <v>167</v>
      </c>
      <c r="B7083" t="s">
        <v>264</v>
      </c>
      <c r="C7083" s="35" t="s">
        <v>266</v>
      </c>
      <c r="D7083" t="s">
        <v>530</v>
      </c>
      <c r="E7083" t="s">
        <v>548</v>
      </c>
      <c r="F7083" s="176" t="n">
        <v>2046</v>
      </c>
      <c r="G7083" s="177" t="n">
        <v>31</v>
      </c>
      <c r="H7083" s="178" t="n">
        <v>941.244589634829</v>
      </c>
      <c r="I7083" s="179" t="n">
        <v>4652777.47599369</v>
      </c>
      <c r="J7083" s="180" t="str">
        <f>IF(I7083&gt;0,H7083/I7083,0)</f>
      </c>
      <c r="K7083" s="181" t="str">
        <f>1-EXP(-J7083)</f>
      </c>
      <c r="L7083" s="182" t="str">
        <f>IF(G7083=30,1,M7082)</f>
      </c>
      <c r="M7083" s="183" t="str">
        <f>L7083*(1-K7083)</f>
      </c>
    </row>
    <row r="7084">
      <c r="A7084" t="s">
        <v>167</v>
      </c>
      <c r="B7084" t="s">
        <v>264</v>
      </c>
      <c r="C7084" s="35" t="s">
        <v>266</v>
      </c>
      <c r="D7084" t="s">
        <v>530</v>
      </c>
      <c r="E7084" t="s">
        <v>548</v>
      </c>
      <c r="F7084" s="176" t="n">
        <v>2046</v>
      </c>
      <c r="G7084" s="177" t="n">
        <v>32</v>
      </c>
      <c r="H7084" s="178" t="n">
        <v>1003.29949704643</v>
      </c>
      <c r="I7084" s="179" t="n">
        <v>4724625.18383153</v>
      </c>
      <c r="J7084" s="180" t="str">
        <f>IF(I7084&gt;0,H7084/I7084,0)</f>
      </c>
      <c r="K7084" s="181" t="str">
        <f>1-EXP(-J7084)</f>
      </c>
      <c r="L7084" s="182" t="str">
        <f>IF(G7084=30,1,M7083)</f>
      </c>
      <c r="M7084" s="183" t="str">
        <f>L7084*(1-K7084)</f>
      </c>
    </row>
    <row r="7085">
      <c r="A7085" t="s">
        <v>167</v>
      </c>
      <c r="B7085" t="s">
        <v>264</v>
      </c>
      <c r="C7085" s="35" t="s">
        <v>266</v>
      </c>
      <c r="D7085" t="s">
        <v>530</v>
      </c>
      <c r="E7085" t="s">
        <v>548</v>
      </c>
      <c r="F7085" s="176" t="n">
        <v>2046</v>
      </c>
      <c r="G7085" s="177" t="n">
        <v>33</v>
      </c>
      <c r="H7085" s="178" t="n">
        <v>1080.93378305405</v>
      </c>
      <c r="I7085" s="179" t="n">
        <v>4815785.13603693</v>
      </c>
      <c r="J7085" s="180" t="str">
        <f>IF(I7085&gt;0,H7085/I7085,0)</f>
      </c>
      <c r="K7085" s="181" t="str">
        <f>1-EXP(-J7085)</f>
      </c>
      <c r="L7085" s="182" t="str">
        <f>IF(G7085=30,1,M7084)</f>
      </c>
      <c r="M7085" s="183" t="str">
        <f>L7085*(1-K7085)</f>
      </c>
    </row>
    <row r="7086">
      <c r="A7086" t="s">
        <v>167</v>
      </c>
      <c r="B7086" t="s">
        <v>264</v>
      </c>
      <c r="C7086" s="35" t="s">
        <v>266</v>
      </c>
      <c r="D7086" t="s">
        <v>530</v>
      </c>
      <c r="E7086" t="s">
        <v>548</v>
      </c>
      <c r="F7086" s="176" t="n">
        <v>2046</v>
      </c>
      <c r="G7086" s="177" t="n">
        <v>34</v>
      </c>
      <c r="H7086" s="178" t="n">
        <v>1155.17031530366</v>
      </c>
      <c r="I7086" s="179" t="n">
        <v>4858944.88424519</v>
      </c>
      <c r="J7086" s="180" t="str">
        <f>IF(I7086&gt;0,H7086/I7086,0)</f>
      </c>
      <c r="K7086" s="181" t="str">
        <f>1-EXP(-J7086)</f>
      </c>
      <c r="L7086" s="182" t="str">
        <f>IF(G7086=30,1,M7085)</f>
      </c>
      <c r="M7086" s="183" t="str">
        <f>L7086*(1-K7086)</f>
      </c>
    </row>
    <row r="7087">
      <c r="A7087" t="s">
        <v>167</v>
      </c>
      <c r="B7087" t="s">
        <v>264</v>
      </c>
      <c r="C7087" s="35" t="s">
        <v>266</v>
      </c>
      <c r="D7087" t="s">
        <v>530</v>
      </c>
      <c r="E7087" t="s">
        <v>548</v>
      </c>
      <c r="F7087" s="176" t="n">
        <v>2046</v>
      </c>
      <c r="G7087" s="177" t="n">
        <v>35</v>
      </c>
      <c r="H7087" s="178" t="n">
        <v>1221.9945999573</v>
      </c>
      <c r="I7087" s="179" t="n">
        <v>4779051.83977294</v>
      </c>
      <c r="J7087" s="180" t="str">
        <f>IF(I7087&gt;0,H7087/I7087,0)</f>
      </c>
      <c r="K7087" s="181" t="str">
        <f>1-EXP(-J7087)</f>
      </c>
      <c r="L7087" s="182" t="str">
        <f>IF(G7087=30,1,M7086)</f>
      </c>
      <c r="M7087" s="183" t="str">
        <f>L7087*(1-K7087)</f>
      </c>
    </row>
    <row r="7088">
      <c r="A7088" t="s">
        <v>167</v>
      </c>
      <c r="B7088" t="s">
        <v>264</v>
      </c>
      <c r="C7088" s="35" t="s">
        <v>266</v>
      </c>
      <c r="D7088" t="s">
        <v>530</v>
      </c>
      <c r="E7088" t="s">
        <v>548</v>
      </c>
      <c r="F7088" s="176" t="n">
        <v>2046</v>
      </c>
      <c r="G7088" s="177" t="n">
        <v>36</v>
      </c>
      <c r="H7088" s="178" t="n">
        <v>1517.80959210134</v>
      </c>
      <c r="I7088" s="179" t="n">
        <v>4677597.7670914</v>
      </c>
      <c r="J7088" s="180" t="str">
        <f>IF(I7088&gt;0,H7088/I7088,0)</f>
      </c>
      <c r="K7088" s="181" t="str">
        <f>1-EXP(-J7088)</f>
      </c>
      <c r="L7088" s="182" t="str">
        <f>IF(G7088=30,1,M7087)</f>
      </c>
      <c r="M7088" s="183" t="str">
        <f>L7088*(1-K7088)</f>
      </c>
    </row>
    <row r="7089">
      <c r="A7089" t="s">
        <v>167</v>
      </c>
      <c r="B7089" t="s">
        <v>264</v>
      </c>
      <c r="C7089" s="35" t="s">
        <v>266</v>
      </c>
      <c r="D7089" t="s">
        <v>530</v>
      </c>
      <c r="E7089" t="s">
        <v>548</v>
      </c>
      <c r="F7089" s="176" t="n">
        <v>2046</v>
      </c>
      <c r="G7089" s="177" t="n">
        <v>37</v>
      </c>
      <c r="H7089" s="178" t="n">
        <v>1632.46420902221</v>
      </c>
      <c r="I7089" s="179" t="n">
        <v>4620329.57446576</v>
      </c>
      <c r="J7089" s="180" t="str">
        <f>IF(I7089&gt;0,H7089/I7089,0)</f>
      </c>
      <c r="K7089" s="181" t="str">
        <f>1-EXP(-J7089)</f>
      </c>
      <c r="L7089" s="182" t="str">
        <f>IF(G7089=30,1,M7088)</f>
      </c>
      <c r="M7089" s="183" t="str">
        <f>L7089*(1-K7089)</f>
      </c>
    </row>
    <row r="7090">
      <c r="A7090" t="s">
        <v>167</v>
      </c>
      <c r="B7090" t="s">
        <v>264</v>
      </c>
      <c r="C7090" s="35" t="s">
        <v>266</v>
      </c>
      <c r="D7090" t="s">
        <v>530</v>
      </c>
      <c r="E7090" t="s">
        <v>548</v>
      </c>
      <c r="F7090" s="176" t="n">
        <v>2046</v>
      </c>
      <c r="G7090" s="177" t="n">
        <v>38</v>
      </c>
      <c r="H7090" s="178" t="n">
        <v>1786.28319924991</v>
      </c>
      <c r="I7090" s="179" t="n">
        <v>4611267.46607383</v>
      </c>
      <c r="J7090" s="180" t="str">
        <f>IF(I7090&gt;0,H7090/I7090,0)</f>
      </c>
      <c r="K7090" s="181" t="str">
        <f>1-EXP(-J7090)</f>
      </c>
      <c r="L7090" s="182" t="str">
        <f>IF(G7090=30,1,M7089)</f>
      </c>
      <c r="M7090" s="183" t="str">
        <f>L7090*(1-K7090)</f>
      </c>
    </row>
    <row r="7091">
      <c r="A7091" t="s">
        <v>167</v>
      </c>
      <c r="B7091" t="s">
        <v>264</v>
      </c>
      <c r="C7091" s="35" t="s">
        <v>266</v>
      </c>
      <c r="D7091" t="s">
        <v>530</v>
      </c>
      <c r="E7091" t="s">
        <v>548</v>
      </c>
      <c r="F7091" s="176" t="n">
        <v>2046</v>
      </c>
      <c r="G7091" s="177" t="n">
        <v>39</v>
      </c>
      <c r="H7091" s="178" t="n">
        <v>1887.68631673175</v>
      </c>
      <c r="I7091" s="179" t="n">
        <v>4582011.96001823</v>
      </c>
      <c r="J7091" s="180" t="str">
        <f>IF(I7091&gt;0,H7091/I7091,0)</f>
      </c>
      <c r="K7091" s="181" t="str">
        <f>1-EXP(-J7091)</f>
      </c>
      <c r="L7091" s="182" t="str">
        <f>IF(G7091=30,1,M7090)</f>
      </c>
      <c r="M7091" s="183" t="str">
        <f>L7091*(1-K7091)</f>
      </c>
    </row>
    <row r="7092">
      <c r="A7092" t="s">
        <v>167</v>
      </c>
      <c r="B7092" t="s">
        <v>264</v>
      </c>
      <c r="C7092" s="35" t="s">
        <v>266</v>
      </c>
      <c r="D7092" t="s">
        <v>530</v>
      </c>
      <c r="E7092" t="s">
        <v>548</v>
      </c>
      <c r="F7092" s="176" t="n">
        <v>2046</v>
      </c>
      <c r="G7092" s="177" t="n">
        <v>40</v>
      </c>
      <c r="H7092" s="178" t="n">
        <v>2026.31180568948</v>
      </c>
      <c r="I7092" s="179" t="n">
        <v>4509188.15158564</v>
      </c>
      <c r="J7092" s="180" t="str">
        <f>IF(I7092&gt;0,H7092/I7092,0)</f>
      </c>
      <c r="K7092" s="181" t="str">
        <f>1-EXP(-J7092)</f>
      </c>
      <c r="L7092" s="182" t="str">
        <f>IF(G7092=30,1,M7091)</f>
      </c>
      <c r="M7092" s="183" t="str">
        <f>L7092*(1-K7092)</f>
      </c>
    </row>
    <row r="7093">
      <c r="A7093" t="s">
        <v>167</v>
      </c>
      <c r="B7093" t="s">
        <v>264</v>
      </c>
      <c r="C7093" s="35" t="s">
        <v>266</v>
      </c>
      <c r="D7093" t="s">
        <v>530</v>
      </c>
      <c r="E7093" t="s">
        <v>548</v>
      </c>
      <c r="F7093" s="176" t="n">
        <v>2046</v>
      </c>
      <c r="G7093" s="177" t="n">
        <v>41</v>
      </c>
      <c r="H7093" s="178" t="n">
        <v>2547.59992910771</v>
      </c>
      <c r="I7093" s="179" t="n">
        <v>4413541.39400801</v>
      </c>
      <c r="J7093" s="180" t="str">
        <f>IF(I7093&gt;0,H7093/I7093,0)</f>
      </c>
      <c r="K7093" s="181" t="str">
        <f>1-EXP(-J7093)</f>
      </c>
      <c r="L7093" s="182" t="str">
        <f>IF(G7093=30,1,M7092)</f>
      </c>
      <c r="M7093" s="183" t="str">
        <f>L7093*(1-K7093)</f>
      </c>
    </row>
    <row r="7094">
      <c r="A7094" t="s">
        <v>167</v>
      </c>
      <c r="B7094" t="s">
        <v>264</v>
      </c>
      <c r="C7094" s="35" t="s">
        <v>266</v>
      </c>
      <c r="D7094" t="s">
        <v>530</v>
      </c>
      <c r="E7094" t="s">
        <v>548</v>
      </c>
      <c r="F7094" s="176" t="n">
        <v>2046</v>
      </c>
      <c r="G7094" s="177" t="n">
        <v>42</v>
      </c>
      <c r="H7094" s="178" t="n">
        <v>2777.29372998831</v>
      </c>
      <c r="I7094" s="179" t="n">
        <v>4314330.98499339</v>
      </c>
      <c r="J7094" s="180" t="str">
        <f>IF(I7094&gt;0,H7094/I7094,0)</f>
      </c>
      <c r="K7094" s="181" t="str">
        <f>1-EXP(-J7094)</f>
      </c>
      <c r="L7094" s="182" t="str">
        <f>IF(G7094=30,1,M7093)</f>
      </c>
      <c r="M7094" s="183" t="str">
        <f>L7094*(1-K7094)</f>
      </c>
    </row>
    <row r="7095">
      <c r="A7095" t="s">
        <v>167</v>
      </c>
      <c r="B7095" t="s">
        <v>264</v>
      </c>
      <c r="C7095" s="35" t="s">
        <v>266</v>
      </c>
      <c r="D7095" t="s">
        <v>530</v>
      </c>
      <c r="E7095" t="s">
        <v>548</v>
      </c>
      <c r="F7095" s="176" t="n">
        <v>2046</v>
      </c>
      <c r="G7095" s="177" t="n">
        <v>43</v>
      </c>
      <c r="H7095" s="178" t="n">
        <v>3107.48118997866</v>
      </c>
      <c r="I7095" s="179" t="n">
        <v>4268056.12262875</v>
      </c>
      <c r="J7095" s="180" t="str">
        <f>IF(I7095&gt;0,H7095/I7095,0)</f>
      </c>
      <c r="K7095" s="181" t="str">
        <f>1-EXP(-J7095)</f>
      </c>
      <c r="L7095" s="182" t="str">
        <f>IF(G7095=30,1,M7094)</f>
      </c>
      <c r="M7095" s="183" t="str">
        <f>L7095*(1-K7095)</f>
      </c>
    </row>
    <row r="7096">
      <c r="A7096" t="s">
        <v>167</v>
      </c>
      <c r="B7096" t="s">
        <v>264</v>
      </c>
      <c r="C7096" s="35" t="s">
        <v>266</v>
      </c>
      <c r="D7096" t="s">
        <v>530</v>
      </c>
      <c r="E7096" t="s">
        <v>548</v>
      </c>
      <c r="F7096" s="176" t="n">
        <v>2046</v>
      </c>
      <c r="G7096" s="177" t="n">
        <v>44</v>
      </c>
      <c r="H7096" s="178" t="n">
        <v>3290.18459869834</v>
      </c>
      <c r="I7096" s="179" t="n">
        <v>4243651.34830322</v>
      </c>
      <c r="J7096" s="180" t="str">
        <f>IF(I7096&gt;0,H7096/I7096,0)</f>
      </c>
      <c r="K7096" s="181" t="str">
        <f>1-EXP(-J7096)</f>
      </c>
      <c r="L7096" s="182" t="str">
        <f>IF(G7096=30,1,M7095)</f>
      </c>
      <c r="M7096" s="183" t="str">
        <f>L7096*(1-K7096)</f>
      </c>
    </row>
    <row r="7097">
      <c r="A7097" t="s">
        <v>167</v>
      </c>
      <c r="B7097" t="s">
        <v>264</v>
      </c>
      <c r="C7097" s="35" t="s">
        <v>266</v>
      </c>
      <c r="D7097" t="s">
        <v>530</v>
      </c>
      <c r="E7097" t="s">
        <v>548</v>
      </c>
      <c r="F7097" s="176" t="n">
        <v>2046</v>
      </c>
      <c r="G7097" s="177" t="n">
        <v>45</v>
      </c>
      <c r="H7097" s="178" t="n">
        <v>3572.94681280512</v>
      </c>
      <c r="I7097" s="179" t="n">
        <v>4218854.22706803</v>
      </c>
      <c r="J7097" s="180" t="str">
        <f>IF(I7097&gt;0,H7097/I7097,0)</f>
      </c>
      <c r="K7097" s="181" t="str">
        <f>1-EXP(-J7097)</f>
      </c>
      <c r="L7097" s="182" t="str">
        <f>IF(G7097=30,1,M7096)</f>
      </c>
      <c r="M7097" s="183" t="str">
        <f>L7097*(1-K7097)</f>
      </c>
    </row>
    <row r="7098">
      <c r="A7098" t="s">
        <v>167</v>
      </c>
      <c r="B7098" t="s">
        <v>264</v>
      </c>
      <c r="C7098" s="35" t="s">
        <v>266</v>
      </c>
      <c r="D7098" t="s">
        <v>530</v>
      </c>
      <c r="E7098" t="s">
        <v>548</v>
      </c>
      <c r="F7098" s="176" t="n">
        <v>2046</v>
      </c>
      <c r="G7098" s="177" t="n">
        <v>46</v>
      </c>
      <c r="H7098" s="178" t="n">
        <v>4474.78974752441</v>
      </c>
      <c r="I7098" s="179" t="n">
        <v>4212685.23305265</v>
      </c>
      <c r="J7098" s="180" t="str">
        <f>IF(I7098&gt;0,H7098/I7098,0)</f>
      </c>
      <c r="K7098" s="181" t="str">
        <f>1-EXP(-J7098)</f>
      </c>
      <c r="L7098" s="182" t="str">
        <f>IF(G7098=30,1,M7097)</f>
      </c>
      <c r="M7098" s="183" t="str">
        <f>L7098*(1-K7098)</f>
      </c>
    </row>
    <row r="7099">
      <c r="A7099" t="s">
        <v>167</v>
      </c>
      <c r="B7099" t="s">
        <v>264</v>
      </c>
      <c r="C7099" s="35" t="s">
        <v>266</v>
      </c>
      <c r="D7099" t="s">
        <v>530</v>
      </c>
      <c r="E7099" t="s">
        <v>548</v>
      </c>
      <c r="F7099" s="176" t="n">
        <v>2046</v>
      </c>
      <c r="G7099" s="177" t="n">
        <v>47</v>
      </c>
      <c r="H7099" s="178" t="n">
        <v>4996.93451431539</v>
      </c>
      <c r="I7099" s="179" t="n">
        <v>4243712.60289946</v>
      </c>
      <c r="J7099" s="180" t="str">
        <f>IF(I7099&gt;0,H7099/I7099,0)</f>
      </c>
      <c r="K7099" s="181" t="str">
        <f>1-EXP(-J7099)</f>
      </c>
      <c r="L7099" s="182" t="str">
        <f>IF(G7099=30,1,M7098)</f>
      </c>
      <c r="M7099" s="183" t="str">
        <f>L7099*(1-K7099)</f>
      </c>
    </row>
    <row r="7100">
      <c r="A7100" t="s">
        <v>167</v>
      </c>
      <c r="B7100" t="s">
        <v>264</v>
      </c>
      <c r="C7100" s="35" t="s">
        <v>266</v>
      </c>
      <c r="D7100" t="s">
        <v>530</v>
      </c>
      <c r="E7100" t="s">
        <v>548</v>
      </c>
      <c r="F7100" s="176" t="n">
        <v>2046</v>
      </c>
      <c r="G7100" s="177" t="n">
        <v>48</v>
      </c>
      <c r="H7100" s="178" t="n">
        <v>5596.22619461374</v>
      </c>
      <c r="I7100" s="179" t="n">
        <v>4276297.1062177</v>
      </c>
      <c r="J7100" s="180" t="str">
        <f>IF(I7100&gt;0,H7100/I7100,0)</f>
      </c>
      <c r="K7100" s="181" t="str">
        <f>1-EXP(-J7100)</f>
      </c>
      <c r="L7100" s="182" t="str">
        <f>IF(G7100=30,1,M7099)</f>
      </c>
      <c r="M7100" s="183" t="str">
        <f>L7100*(1-K7100)</f>
      </c>
    </row>
    <row r="7101">
      <c r="A7101" t="s">
        <v>167</v>
      </c>
      <c r="B7101" t="s">
        <v>264</v>
      </c>
      <c r="C7101" s="35" t="s">
        <v>266</v>
      </c>
      <c r="D7101" t="s">
        <v>530</v>
      </c>
      <c r="E7101" t="s">
        <v>548</v>
      </c>
      <c r="F7101" s="176" t="n">
        <v>2046</v>
      </c>
      <c r="G7101" s="177" t="n">
        <v>49</v>
      </c>
      <c r="H7101" s="178" t="n">
        <v>6043.32540309555</v>
      </c>
      <c r="I7101" s="179" t="n">
        <v>4262781.15155837</v>
      </c>
      <c r="J7101" s="180" t="str">
        <f>IF(I7101&gt;0,H7101/I7101,0)</f>
      </c>
      <c r="K7101" s="181" t="str">
        <f>1-EXP(-J7101)</f>
      </c>
      <c r="L7101" s="182" t="str">
        <f>IF(G7101=30,1,M7100)</f>
      </c>
      <c r="M7101" s="183" t="str">
        <f>L7101*(1-K7101)</f>
      </c>
    </row>
    <row r="7102">
      <c r="A7102" t="s">
        <v>167</v>
      </c>
      <c r="B7102" t="s">
        <v>264</v>
      </c>
      <c r="C7102" s="35" t="s">
        <v>266</v>
      </c>
      <c r="D7102" t="s">
        <v>530</v>
      </c>
      <c r="E7102" t="s">
        <v>548</v>
      </c>
      <c r="F7102" s="176" t="n">
        <v>2046</v>
      </c>
      <c r="G7102" s="177" t="n">
        <v>50</v>
      </c>
      <c r="H7102" s="178" t="n">
        <v>6468.93128473404</v>
      </c>
      <c r="I7102" s="179" t="n">
        <v>4191310.39617732</v>
      </c>
      <c r="J7102" s="180" t="str">
        <f>IF(I7102&gt;0,H7102/I7102,0)</f>
      </c>
      <c r="K7102" s="181" t="str">
        <f>1-EXP(-J7102)</f>
      </c>
      <c r="L7102" s="182" t="str">
        <f>IF(G7102=30,1,M7101)</f>
      </c>
      <c r="M7102" s="183" t="str">
        <f>L7102*(1-K7102)</f>
      </c>
    </row>
    <row r="7103">
      <c r="A7103" t="s">
        <v>167</v>
      </c>
      <c r="B7103" t="s">
        <v>264</v>
      </c>
      <c r="C7103" s="35" t="s">
        <v>266</v>
      </c>
      <c r="D7103" t="s">
        <v>530</v>
      </c>
      <c r="E7103" t="s">
        <v>548</v>
      </c>
      <c r="F7103" s="176" t="n">
        <v>2046</v>
      </c>
      <c r="G7103" s="177" t="n">
        <v>51</v>
      </c>
      <c r="H7103" s="178" t="n">
        <v>7203.42013677361</v>
      </c>
      <c r="I7103" s="179" t="n">
        <v>4117046.72645177</v>
      </c>
      <c r="J7103" s="180" t="str">
        <f>IF(I7103&gt;0,H7103/I7103,0)</f>
      </c>
      <c r="K7103" s="181" t="str">
        <f>1-EXP(-J7103)</f>
      </c>
      <c r="L7103" s="182" t="str">
        <f>IF(G7103=30,1,M7102)</f>
      </c>
      <c r="M7103" s="183" t="str">
        <f>L7103*(1-K7103)</f>
      </c>
    </row>
    <row r="7104">
      <c r="A7104" t="s">
        <v>167</v>
      </c>
      <c r="B7104" t="s">
        <v>264</v>
      </c>
      <c r="C7104" s="35" t="s">
        <v>266</v>
      </c>
      <c r="D7104" t="s">
        <v>530</v>
      </c>
      <c r="E7104" t="s">
        <v>548</v>
      </c>
      <c r="F7104" s="176" t="n">
        <v>2046</v>
      </c>
      <c r="G7104" s="177" t="n">
        <v>52</v>
      </c>
      <c r="H7104" s="178" t="n">
        <v>7730.9038539165</v>
      </c>
      <c r="I7104" s="179" t="n">
        <v>4050973.77949882</v>
      </c>
      <c r="J7104" s="180" t="str">
        <f>IF(I7104&gt;0,H7104/I7104,0)</f>
      </c>
      <c r="K7104" s="181" t="str">
        <f>1-EXP(-J7104)</f>
      </c>
      <c r="L7104" s="182" t="str">
        <f>IF(G7104=30,1,M7103)</f>
      </c>
      <c r="M7104" s="183" t="str">
        <f>L7104*(1-K7104)</f>
      </c>
    </row>
    <row r="7105">
      <c r="A7105" t="s">
        <v>167</v>
      </c>
      <c r="B7105" t="s">
        <v>264</v>
      </c>
      <c r="C7105" s="35" t="s">
        <v>266</v>
      </c>
      <c r="D7105" t="s">
        <v>530</v>
      </c>
      <c r="E7105" t="s">
        <v>548</v>
      </c>
      <c r="F7105" s="176" t="n">
        <v>2046</v>
      </c>
      <c r="G7105" s="177" t="n">
        <v>53</v>
      </c>
      <c r="H7105" s="178" t="n">
        <v>8296.74295343081</v>
      </c>
      <c r="I7105" s="179" t="n">
        <v>3986226.3351987</v>
      </c>
      <c r="J7105" s="180" t="str">
        <f>IF(I7105&gt;0,H7105/I7105,0)</f>
      </c>
      <c r="K7105" s="181" t="str">
        <f>1-EXP(-J7105)</f>
      </c>
      <c r="L7105" s="182" t="str">
        <f>IF(G7105=30,1,M7104)</f>
      </c>
      <c r="M7105" s="183" t="str">
        <f>L7105*(1-K7105)</f>
      </c>
    </row>
    <row r="7106">
      <c r="A7106" t="s">
        <v>167</v>
      </c>
      <c r="B7106" t="s">
        <v>264</v>
      </c>
      <c r="C7106" s="35" t="s">
        <v>266</v>
      </c>
      <c r="D7106" t="s">
        <v>530</v>
      </c>
      <c r="E7106" t="s">
        <v>548</v>
      </c>
      <c r="F7106" s="176" t="n">
        <v>2046</v>
      </c>
      <c r="G7106" s="177" t="n">
        <v>54</v>
      </c>
      <c r="H7106" s="178" t="n">
        <v>9030.09967144118</v>
      </c>
      <c r="I7106" s="179" t="n">
        <v>3953663.03047732</v>
      </c>
      <c r="J7106" s="180" t="str">
        <f>IF(I7106&gt;0,H7106/I7106,0)</f>
      </c>
      <c r="K7106" s="181" t="str">
        <f>1-EXP(-J7106)</f>
      </c>
      <c r="L7106" s="182" t="str">
        <f>IF(G7106=30,1,M7105)</f>
      </c>
      <c r="M7106" s="183" t="str">
        <f>L7106*(1-K7106)</f>
      </c>
    </row>
    <row r="7107">
      <c r="A7107" t="s">
        <v>167</v>
      </c>
      <c r="B7107" t="s">
        <v>264</v>
      </c>
      <c r="C7107" s="35" t="s">
        <v>266</v>
      </c>
      <c r="D7107" t="s">
        <v>530</v>
      </c>
      <c r="E7107" t="s">
        <v>548</v>
      </c>
      <c r="F7107" s="176" t="n">
        <v>2046</v>
      </c>
      <c r="G7107" s="177" t="n">
        <v>55</v>
      </c>
      <c r="H7107" s="178" t="n">
        <v>9835.71533576602</v>
      </c>
      <c r="I7107" s="179" t="n">
        <v>3914097.49557843</v>
      </c>
      <c r="J7107" s="180" t="str">
        <f>IF(I7107&gt;0,H7107/I7107,0)</f>
      </c>
      <c r="K7107" s="181" t="str">
        <f>1-EXP(-J7107)</f>
      </c>
      <c r="L7107" s="182" t="str">
        <f>IF(G7107=30,1,M7106)</f>
      </c>
      <c r="M7107" s="183" t="str">
        <f>L7107*(1-K7107)</f>
      </c>
    </row>
    <row r="7108">
      <c r="A7108" t="s">
        <v>167</v>
      </c>
      <c r="B7108" t="s">
        <v>264</v>
      </c>
      <c r="C7108" s="35" t="s">
        <v>266</v>
      </c>
      <c r="D7108" t="s">
        <v>530</v>
      </c>
      <c r="E7108" t="s">
        <v>548</v>
      </c>
      <c r="F7108" s="176" t="n">
        <v>2046</v>
      </c>
      <c r="G7108" s="177" t="n">
        <v>56</v>
      </c>
      <c r="H7108" s="178" t="n">
        <v>10575.4890984689</v>
      </c>
      <c r="I7108" s="179" t="n">
        <v>3876318.34850497</v>
      </c>
      <c r="J7108" s="180" t="str">
        <f>IF(I7108&gt;0,H7108/I7108,0)</f>
      </c>
      <c r="K7108" s="181" t="str">
        <f>1-EXP(-J7108)</f>
      </c>
      <c r="L7108" s="182" t="str">
        <f>IF(G7108=30,1,M7107)</f>
      </c>
      <c r="M7108" s="183" t="str">
        <f>L7108*(1-K7108)</f>
      </c>
    </row>
    <row r="7109">
      <c r="A7109" t="s">
        <v>167</v>
      </c>
      <c r="B7109" t="s">
        <v>264</v>
      </c>
      <c r="C7109" s="35" t="s">
        <v>266</v>
      </c>
      <c r="D7109" t="s">
        <v>530</v>
      </c>
      <c r="E7109" t="s">
        <v>548</v>
      </c>
      <c r="F7109" s="176" t="n">
        <v>2046</v>
      </c>
      <c r="G7109" s="177" t="n">
        <v>57</v>
      </c>
      <c r="H7109" s="178" t="n">
        <v>11624.8775459309</v>
      </c>
      <c r="I7109" s="179" t="n">
        <v>3858111.07026639</v>
      </c>
      <c r="J7109" s="180" t="str">
        <f>IF(I7109&gt;0,H7109/I7109,0)</f>
      </c>
      <c r="K7109" s="181" t="str">
        <f>1-EXP(-J7109)</f>
      </c>
      <c r="L7109" s="182" t="str">
        <f>IF(G7109=30,1,M7108)</f>
      </c>
      <c r="M7109" s="183" t="str">
        <f>L7109*(1-K7109)</f>
      </c>
    </row>
    <row r="7110">
      <c r="A7110" t="s">
        <v>167</v>
      </c>
      <c r="B7110" t="s">
        <v>264</v>
      </c>
      <c r="C7110" s="35" t="s">
        <v>266</v>
      </c>
      <c r="D7110" t="s">
        <v>530</v>
      </c>
      <c r="E7110" t="s">
        <v>548</v>
      </c>
      <c r="F7110" s="176" t="n">
        <v>2046</v>
      </c>
      <c r="G7110" s="177" t="n">
        <v>58</v>
      </c>
      <c r="H7110" s="178" t="n">
        <v>12675.9013007031</v>
      </c>
      <c r="I7110" s="179" t="n">
        <v>3794146.00435391</v>
      </c>
      <c r="J7110" s="180" t="str">
        <f>IF(I7110&gt;0,H7110/I7110,0)</f>
      </c>
      <c r="K7110" s="181" t="str">
        <f>1-EXP(-J7110)</f>
      </c>
      <c r="L7110" s="182" t="str">
        <f>IF(G7110=30,1,M7109)</f>
      </c>
      <c r="M7110" s="183" t="str">
        <f>L7110*(1-K7110)</f>
      </c>
    </row>
    <row r="7111">
      <c r="A7111" t="s">
        <v>167</v>
      </c>
      <c r="B7111" t="s">
        <v>264</v>
      </c>
      <c r="C7111" s="35" t="s">
        <v>266</v>
      </c>
      <c r="D7111" t="s">
        <v>530</v>
      </c>
      <c r="E7111" t="s">
        <v>548</v>
      </c>
      <c r="F7111" s="176" t="n">
        <v>2046</v>
      </c>
      <c r="G7111" s="177" t="n">
        <v>59</v>
      </c>
      <c r="H7111" s="178" t="n">
        <v>13177.699659141</v>
      </c>
      <c r="I7111" s="179" t="n">
        <v>3720489.95325304</v>
      </c>
      <c r="J7111" s="180" t="str">
        <f>IF(I7111&gt;0,H7111/I7111,0)</f>
      </c>
      <c r="K7111" s="181" t="str">
        <f>1-EXP(-J7111)</f>
      </c>
      <c r="L7111" s="182" t="str">
        <f>IF(G7111=30,1,M7110)</f>
      </c>
      <c r="M7111" s="183" t="str">
        <f>L7111*(1-K7111)</f>
      </c>
    </row>
    <row r="7112">
      <c r="A7112" t="s">
        <v>167</v>
      </c>
      <c r="B7112" t="s">
        <v>264</v>
      </c>
      <c r="C7112" s="35" t="s">
        <v>266</v>
      </c>
      <c r="D7112" t="s">
        <v>530</v>
      </c>
      <c r="E7112" t="s">
        <v>548</v>
      </c>
      <c r="F7112" s="176" t="n">
        <v>2046</v>
      </c>
      <c r="G7112" s="177" t="n">
        <v>60</v>
      </c>
      <c r="H7112" s="178" t="n">
        <v>14087.1282527739</v>
      </c>
      <c r="I7112" s="179" t="n">
        <v>3701980.72226144</v>
      </c>
      <c r="J7112" s="180" t="str">
        <f>IF(I7112&gt;0,H7112/I7112,0)</f>
      </c>
      <c r="K7112" s="181" t="str">
        <f>1-EXP(-J7112)</f>
      </c>
      <c r="L7112" s="182" t="str">
        <f>IF(G7112=30,1,M7111)</f>
      </c>
      <c r="M7112" s="183" t="str">
        <f>L7112*(1-K7112)</f>
      </c>
    </row>
    <row r="7113">
      <c r="A7113" t="s">
        <v>167</v>
      </c>
      <c r="B7113" t="s">
        <v>264</v>
      </c>
      <c r="C7113" s="35" t="s">
        <v>266</v>
      </c>
      <c r="D7113" t="s">
        <v>530</v>
      </c>
      <c r="E7113" t="s">
        <v>548</v>
      </c>
      <c r="F7113" s="176" t="n">
        <v>2046</v>
      </c>
      <c r="G7113" s="177" t="n">
        <v>61</v>
      </c>
      <c r="H7113" s="178" t="n">
        <v>15316.9999050006</v>
      </c>
      <c r="I7113" s="179" t="n">
        <v>3732454.81864463</v>
      </c>
      <c r="J7113" s="180" t="str">
        <f>IF(I7113&gt;0,H7113/I7113,0)</f>
      </c>
      <c r="K7113" s="181" t="str">
        <f>1-EXP(-J7113)</f>
      </c>
      <c r="L7113" s="182" t="str">
        <f>IF(G7113=30,1,M7112)</f>
      </c>
      <c r="M7113" s="183" t="str">
        <f>L7113*(1-K7113)</f>
      </c>
    </row>
    <row r="7114">
      <c r="A7114" t="s">
        <v>167</v>
      </c>
      <c r="B7114" t="s">
        <v>264</v>
      </c>
      <c r="C7114" s="35" t="s">
        <v>266</v>
      </c>
      <c r="D7114" t="s">
        <v>530</v>
      </c>
      <c r="E7114" t="s">
        <v>548</v>
      </c>
      <c r="F7114" s="176" t="n">
        <v>2046</v>
      </c>
      <c r="G7114" s="177" t="n">
        <v>62</v>
      </c>
      <c r="H7114" s="178" t="n">
        <v>16643.8979933183</v>
      </c>
      <c r="I7114" s="179" t="n">
        <v>3721404.85339291</v>
      </c>
      <c r="J7114" s="180" t="str">
        <f>IF(I7114&gt;0,H7114/I7114,0)</f>
      </c>
      <c r="K7114" s="181" t="str">
        <f>1-EXP(-J7114)</f>
      </c>
      <c r="L7114" s="182" t="str">
        <f>IF(G7114=30,1,M7113)</f>
      </c>
      <c r="M7114" s="183" t="str">
        <f>L7114*(1-K7114)</f>
      </c>
    </row>
    <row r="7115">
      <c r="A7115" t="s">
        <v>167</v>
      </c>
      <c r="B7115" t="s">
        <v>264</v>
      </c>
      <c r="C7115" s="35" t="s">
        <v>266</v>
      </c>
      <c r="D7115" t="s">
        <v>530</v>
      </c>
      <c r="E7115" t="s">
        <v>548</v>
      </c>
      <c r="F7115" s="176" t="n">
        <v>2046</v>
      </c>
      <c r="G7115" s="177" t="n">
        <v>63</v>
      </c>
      <c r="H7115" s="178" t="n">
        <v>17736.5377341378</v>
      </c>
      <c r="I7115" s="179" t="n">
        <v>3656102.5506517</v>
      </c>
      <c r="J7115" s="180" t="str">
        <f>IF(I7115&gt;0,H7115/I7115,0)</f>
      </c>
      <c r="K7115" s="181" t="str">
        <f>1-EXP(-J7115)</f>
      </c>
      <c r="L7115" s="182" t="str">
        <f>IF(G7115=30,1,M7114)</f>
      </c>
      <c r="M7115" s="183" t="str">
        <f>L7115*(1-K7115)</f>
      </c>
    </row>
    <row r="7116">
      <c r="A7116" t="s">
        <v>167</v>
      </c>
      <c r="B7116" t="s">
        <v>264</v>
      </c>
      <c r="C7116" s="35" t="s">
        <v>266</v>
      </c>
      <c r="D7116" t="s">
        <v>530</v>
      </c>
      <c r="E7116" t="s">
        <v>548</v>
      </c>
      <c r="F7116" s="176" t="n">
        <v>2046</v>
      </c>
      <c r="G7116" s="177" t="n">
        <v>64</v>
      </c>
      <c r="H7116" s="178" t="n">
        <v>19060.423254823</v>
      </c>
      <c r="I7116" s="179" t="n">
        <v>3566854.78689605</v>
      </c>
      <c r="J7116" s="180" t="str">
        <f>IF(I7116&gt;0,H7116/I7116,0)</f>
      </c>
      <c r="K7116" s="181" t="str">
        <f>1-EXP(-J7116)</f>
      </c>
      <c r="L7116" s="182" t="str">
        <f>IF(G7116=30,1,M7115)</f>
      </c>
      <c r="M7116" s="183" t="str">
        <f>L7116*(1-K7116)</f>
      </c>
    </row>
    <row r="7117">
      <c r="A7117" t="s">
        <v>167</v>
      </c>
      <c r="B7117" t="s">
        <v>264</v>
      </c>
      <c r="C7117" s="35" t="s">
        <v>266</v>
      </c>
      <c r="D7117" t="s">
        <v>530</v>
      </c>
      <c r="E7117" t="s">
        <v>548</v>
      </c>
      <c r="F7117" s="176" t="n">
        <v>2046</v>
      </c>
      <c r="G7117" s="177" t="n">
        <v>65</v>
      </c>
      <c r="H7117" s="178" t="n">
        <v>20261.9554128664</v>
      </c>
      <c r="I7117" s="179" t="n">
        <v>3469841.86452858</v>
      </c>
      <c r="J7117" s="180" t="str">
        <f>IF(I7117&gt;0,H7117/I7117,0)</f>
      </c>
      <c r="K7117" s="181" t="str">
        <f>1-EXP(-J7117)</f>
      </c>
      <c r="L7117" s="182" t="str">
        <f>IF(G7117=30,1,M7116)</f>
      </c>
      <c r="M7117" s="183" t="str">
        <f>L7117*(1-K7117)</f>
      </c>
    </row>
    <row r="7118">
      <c r="A7118" t="s">
        <v>167</v>
      </c>
      <c r="B7118" t="s">
        <v>264</v>
      </c>
      <c r="C7118" s="35" t="s">
        <v>266</v>
      </c>
      <c r="D7118" t="s">
        <v>530</v>
      </c>
      <c r="E7118" t="s">
        <v>548</v>
      </c>
      <c r="F7118" s="176" t="n">
        <v>2046</v>
      </c>
      <c r="G7118" s="177" t="n">
        <v>66</v>
      </c>
      <c r="H7118" s="178" t="n">
        <v>20715.363280298</v>
      </c>
      <c r="I7118" s="179" t="n">
        <v>3375402.03601354</v>
      </c>
      <c r="J7118" s="180" t="str">
        <f>IF(I7118&gt;0,H7118/I7118,0)</f>
      </c>
      <c r="K7118" s="181" t="str">
        <f>1-EXP(-J7118)</f>
      </c>
      <c r="L7118" s="182" t="str">
        <f>IF(G7118=30,1,M7117)</f>
      </c>
      <c r="M7118" s="183" t="str">
        <f>L7118*(1-K7118)</f>
      </c>
    </row>
    <row r="7119">
      <c r="A7119" t="s">
        <v>167</v>
      </c>
      <c r="B7119" t="s">
        <v>264</v>
      </c>
      <c r="C7119" s="35" t="s">
        <v>266</v>
      </c>
      <c r="D7119" t="s">
        <v>530</v>
      </c>
      <c r="E7119" t="s">
        <v>548</v>
      </c>
      <c r="F7119" s="176" t="n">
        <v>2046</v>
      </c>
      <c r="G7119" s="177" t="n">
        <v>67</v>
      </c>
      <c r="H7119" s="178" t="n">
        <v>21842.5657131091</v>
      </c>
      <c r="I7119" s="179" t="n">
        <v>3266355.38017728</v>
      </c>
      <c r="J7119" s="180" t="str">
        <f>IF(I7119&gt;0,H7119/I7119,0)</f>
      </c>
      <c r="K7119" s="181" t="str">
        <f>1-EXP(-J7119)</f>
      </c>
      <c r="L7119" s="182" t="str">
        <f>IF(G7119=30,1,M7118)</f>
      </c>
      <c r="M7119" s="183" t="str">
        <f>L7119*(1-K7119)</f>
      </c>
    </row>
    <row r="7120">
      <c r="A7120" t="s">
        <v>167</v>
      </c>
      <c r="B7120" t="s">
        <v>264</v>
      </c>
      <c r="C7120" s="35" t="s">
        <v>266</v>
      </c>
      <c r="D7120" t="s">
        <v>530</v>
      </c>
      <c r="E7120" t="s">
        <v>548</v>
      </c>
      <c r="F7120" s="176" t="n">
        <v>2046</v>
      </c>
      <c r="G7120" s="177" t="n">
        <v>68</v>
      </c>
      <c r="H7120" s="178" t="n">
        <v>22720.0670527624</v>
      </c>
      <c r="I7120" s="179" t="n">
        <v>3135234.07289289</v>
      </c>
      <c r="J7120" s="180" t="str">
        <f>IF(I7120&gt;0,H7120/I7120,0)</f>
      </c>
      <c r="K7120" s="181" t="str">
        <f>1-EXP(-J7120)</f>
      </c>
      <c r="L7120" s="182" t="str">
        <f>IF(G7120=30,1,M7119)</f>
      </c>
      <c r="M7120" s="183" t="str">
        <f>L7120*(1-K7120)</f>
      </c>
    </row>
    <row r="7121">
      <c r="A7121" t="s">
        <v>167</v>
      </c>
      <c r="B7121" t="s">
        <v>264</v>
      </c>
      <c r="C7121" s="35" t="s">
        <v>266</v>
      </c>
      <c r="D7121" t="s">
        <v>530</v>
      </c>
      <c r="E7121" t="s">
        <v>548</v>
      </c>
      <c r="F7121" s="176" t="n">
        <v>2046</v>
      </c>
      <c r="G7121" s="177" t="n">
        <v>69</v>
      </c>
      <c r="H7121" s="178" t="n">
        <v>23006.7651970206</v>
      </c>
      <c r="I7121" s="179" t="n">
        <v>3006597.58366419</v>
      </c>
      <c r="J7121" s="180" t="str">
        <f>IF(I7121&gt;0,H7121/I7121,0)</f>
      </c>
      <c r="K7121" s="181" t="str">
        <f>1-EXP(-J7121)</f>
      </c>
      <c r="L7121" s="182" t="str">
        <f>IF(G7121=30,1,M7120)</f>
      </c>
      <c r="M7121" s="183" t="str">
        <f>L7121*(1-K7121)</f>
      </c>
    </row>
    <row r="7122">
      <c r="A7122" t="s">
        <v>167</v>
      </c>
      <c r="B7122" t="s">
        <v>264</v>
      </c>
      <c r="C7122" s="35" t="s">
        <v>266</v>
      </c>
      <c r="D7122" t="s">
        <v>530</v>
      </c>
      <c r="E7122" t="s">
        <v>548</v>
      </c>
      <c r="F7122" s="176" t="n">
        <v>2047</v>
      </c>
      <c r="G7122" s="177" t="n">
        <v>30</v>
      </c>
      <c r="H7122" s="178" t="n">
        <v>602.710334519159</v>
      </c>
      <c r="I7122" s="179" t="n">
        <v>4347220.94733294</v>
      </c>
      <c r="J7122" s="180" t="str">
        <f>IF(I7122&gt;0,H7122/I7122,0)</f>
      </c>
      <c r="K7122" s="181" t="str">
        <f>1-EXP(-J7122)</f>
      </c>
      <c r="L7122" s="182" t="str">
        <f>IF(G7122=30,1,M7121)</f>
      </c>
      <c r="M7122" s="183" t="str">
        <f>L7122*(1-K7122)</f>
      </c>
    </row>
    <row r="7123">
      <c r="A7123" t="s">
        <v>167</v>
      </c>
      <c r="B7123" t="s">
        <v>264</v>
      </c>
      <c r="C7123" s="35" t="s">
        <v>266</v>
      </c>
      <c r="D7123" t="s">
        <v>530</v>
      </c>
      <c r="E7123" t="s">
        <v>548</v>
      </c>
      <c r="F7123" s="176" t="n">
        <v>2047</v>
      </c>
      <c r="G7123" s="177" t="n">
        <v>31</v>
      </c>
      <c r="H7123" s="178" t="n">
        <v>918.650340333343</v>
      </c>
      <c r="I7123" s="179" t="n">
        <v>4584147.93636719</v>
      </c>
      <c r="J7123" s="180" t="str">
        <f>IF(I7123&gt;0,H7123/I7123,0)</f>
      </c>
      <c r="K7123" s="181" t="str">
        <f>1-EXP(-J7123)</f>
      </c>
      <c r="L7123" s="182" t="str">
        <f>IF(G7123=30,1,M7122)</f>
      </c>
      <c r="M7123" s="183" t="str">
        <f>L7123*(1-K7123)</f>
      </c>
    </row>
    <row r="7124">
      <c r="A7124" t="s">
        <v>167</v>
      </c>
      <c r="B7124" t="s">
        <v>264</v>
      </c>
      <c r="C7124" s="35" t="s">
        <v>266</v>
      </c>
      <c r="D7124" t="s">
        <v>530</v>
      </c>
      <c r="E7124" t="s">
        <v>548</v>
      </c>
      <c r="F7124" s="176" t="n">
        <v>2047</v>
      </c>
      <c r="G7124" s="177" t="n">
        <v>32</v>
      </c>
      <c r="H7124" s="178" t="n">
        <v>977.85469273571</v>
      </c>
      <c r="I7124" s="179" t="n">
        <v>4647713.14404611</v>
      </c>
      <c r="J7124" s="180" t="str">
        <f>IF(I7124&gt;0,H7124/I7124,0)</f>
      </c>
      <c r="K7124" s="181" t="str">
        <f>1-EXP(-J7124)</f>
      </c>
      <c r="L7124" s="182" t="str">
        <f>IF(G7124=30,1,M7123)</f>
      </c>
      <c r="M7124" s="183" t="str">
        <f>L7124*(1-K7124)</f>
      </c>
    </row>
    <row r="7125">
      <c r="A7125" t="s">
        <v>167</v>
      </c>
      <c r="B7125" t="s">
        <v>264</v>
      </c>
      <c r="C7125" s="35" t="s">
        <v>266</v>
      </c>
      <c r="D7125" t="s">
        <v>530</v>
      </c>
      <c r="E7125" t="s">
        <v>548</v>
      </c>
      <c r="F7125" s="176" t="n">
        <v>2047</v>
      </c>
      <c r="G7125" s="177" t="n">
        <v>33</v>
      </c>
      <c r="H7125" s="178" t="n">
        <v>1055.51719262847</v>
      </c>
      <c r="I7125" s="179" t="n">
        <v>4719274.51608946</v>
      </c>
      <c r="J7125" s="180" t="str">
        <f>IF(I7125&gt;0,H7125/I7125,0)</f>
      </c>
      <c r="K7125" s="181" t="str">
        <f>1-EXP(-J7125)</f>
      </c>
      <c r="L7125" s="182" t="str">
        <f>IF(G7125=30,1,M7124)</f>
      </c>
      <c r="M7125" s="183" t="str">
        <f>L7125*(1-K7125)</f>
      </c>
    </row>
    <row r="7126">
      <c r="A7126" t="s">
        <v>167</v>
      </c>
      <c r="B7126" t="s">
        <v>264</v>
      </c>
      <c r="C7126" s="35" t="s">
        <v>266</v>
      </c>
      <c r="D7126" t="s">
        <v>530</v>
      </c>
      <c r="E7126" t="s">
        <v>548</v>
      </c>
      <c r="F7126" s="176" t="n">
        <v>2047</v>
      </c>
      <c r="G7126" s="177" t="n">
        <v>34</v>
      </c>
      <c r="H7126" s="178" t="n">
        <v>1139.62669307306</v>
      </c>
      <c r="I7126" s="179" t="n">
        <v>4810081.38466803</v>
      </c>
      <c r="J7126" s="180" t="str">
        <f>IF(I7126&gt;0,H7126/I7126,0)</f>
      </c>
      <c r="K7126" s="181" t="str">
        <f>1-EXP(-J7126)</f>
      </c>
      <c r="L7126" s="182" t="str">
        <f>IF(G7126=30,1,M7125)</f>
      </c>
      <c r="M7126" s="183" t="str">
        <f>L7126*(1-K7126)</f>
      </c>
    </row>
    <row r="7127">
      <c r="A7127" t="s">
        <v>167</v>
      </c>
      <c r="B7127" t="s">
        <v>264</v>
      </c>
      <c r="C7127" s="35" t="s">
        <v>266</v>
      </c>
      <c r="D7127" t="s">
        <v>530</v>
      </c>
      <c r="E7127" t="s">
        <v>548</v>
      </c>
      <c r="F7127" s="176" t="n">
        <v>2047</v>
      </c>
      <c r="G7127" s="177" t="n">
        <v>35</v>
      </c>
      <c r="H7127" s="178" t="n">
        <v>1236.86641039334</v>
      </c>
      <c r="I7127" s="179" t="n">
        <v>4852897.563467</v>
      </c>
      <c r="J7127" s="180" t="str">
        <f>IF(I7127&gt;0,H7127/I7127,0)</f>
      </c>
      <c r="K7127" s="181" t="str">
        <f>1-EXP(-J7127)</f>
      </c>
      <c r="L7127" s="182" t="str">
        <f>IF(G7127=30,1,M7126)</f>
      </c>
      <c r="M7127" s="183" t="str">
        <f>L7127*(1-K7127)</f>
      </c>
    </row>
    <row r="7128">
      <c r="A7128" t="s">
        <v>167</v>
      </c>
      <c r="B7128" t="s">
        <v>264</v>
      </c>
      <c r="C7128" s="35" t="s">
        <v>266</v>
      </c>
      <c r="D7128" t="s">
        <v>530</v>
      </c>
      <c r="E7128" t="s">
        <v>548</v>
      </c>
      <c r="F7128" s="176" t="n">
        <v>2047</v>
      </c>
      <c r="G7128" s="177" t="n">
        <v>36</v>
      </c>
      <c r="H7128" s="178" t="n">
        <v>1540.16374731673</v>
      </c>
      <c r="I7128" s="179" t="n">
        <v>4772754.31153307</v>
      </c>
      <c r="J7128" s="180" t="str">
        <f>IF(I7128&gt;0,H7128/I7128,0)</f>
      </c>
      <c r="K7128" s="181" t="str">
        <f>1-EXP(-J7128)</f>
      </c>
      <c r="L7128" s="182" t="str">
        <f>IF(G7128=30,1,M7127)</f>
      </c>
      <c r="M7128" s="183" t="str">
        <f>L7128*(1-K7128)</f>
      </c>
    </row>
    <row r="7129">
      <c r="A7129" t="s">
        <v>167</v>
      </c>
      <c r="B7129" t="s">
        <v>264</v>
      </c>
      <c r="C7129" s="35" t="s">
        <v>266</v>
      </c>
      <c r="D7129" t="s">
        <v>530</v>
      </c>
      <c r="E7129" t="s">
        <v>548</v>
      </c>
      <c r="F7129" s="176" t="n">
        <v>2047</v>
      </c>
      <c r="G7129" s="177" t="n">
        <v>37</v>
      </c>
      <c r="H7129" s="178" t="n">
        <v>1642.45873058734</v>
      </c>
      <c r="I7129" s="179" t="n">
        <v>4671206.45309833</v>
      </c>
      <c r="J7129" s="180" t="str">
        <f>IF(I7129&gt;0,H7129/I7129,0)</f>
      </c>
      <c r="K7129" s="181" t="str">
        <f>1-EXP(-J7129)</f>
      </c>
      <c r="L7129" s="182" t="str">
        <f>IF(G7129=30,1,M7128)</f>
      </c>
      <c r="M7129" s="183" t="str">
        <f>L7129*(1-K7129)</f>
      </c>
    </row>
    <row r="7130">
      <c r="A7130" t="s">
        <v>167</v>
      </c>
      <c r="B7130" t="s">
        <v>264</v>
      </c>
      <c r="C7130" s="35" t="s">
        <v>266</v>
      </c>
      <c r="D7130" t="s">
        <v>530</v>
      </c>
      <c r="E7130" t="s">
        <v>548</v>
      </c>
      <c r="F7130" s="176" t="n">
        <v>2047</v>
      </c>
      <c r="G7130" s="177" t="n">
        <v>38</v>
      </c>
      <c r="H7130" s="178" t="n">
        <v>1778.94631385963</v>
      </c>
      <c r="I7130" s="179" t="n">
        <v>4613568.16187416</v>
      </c>
      <c r="J7130" s="180" t="str">
        <f>IF(I7130&gt;0,H7130/I7130,0)</f>
      </c>
      <c r="K7130" s="181" t="str">
        <f>1-EXP(-J7130)</f>
      </c>
      <c r="L7130" s="182" t="str">
        <f>IF(G7130=30,1,M7129)</f>
      </c>
      <c r="M7130" s="183" t="str">
        <f>L7130*(1-K7130)</f>
      </c>
    </row>
    <row r="7131">
      <c r="A7131" t="s">
        <v>167</v>
      </c>
      <c r="B7131" t="s">
        <v>264</v>
      </c>
      <c r="C7131" s="35" t="s">
        <v>266</v>
      </c>
      <c r="D7131" t="s">
        <v>530</v>
      </c>
      <c r="E7131" t="s">
        <v>548</v>
      </c>
      <c r="F7131" s="176" t="n">
        <v>2047</v>
      </c>
      <c r="G7131" s="177" t="n">
        <v>39</v>
      </c>
      <c r="H7131" s="178" t="n">
        <v>1888.67699737758</v>
      </c>
      <c r="I7131" s="179" t="n">
        <v>4604004.76435036</v>
      </c>
      <c r="J7131" s="180" t="str">
        <f>IF(I7131&gt;0,H7131/I7131,0)</f>
      </c>
      <c r="K7131" s="181" t="str">
        <f>1-EXP(-J7131)</f>
      </c>
      <c r="L7131" s="182" t="str">
        <f>IF(G7131=30,1,M7130)</f>
      </c>
      <c r="M7131" s="183" t="str">
        <f>L7131*(1-K7131)</f>
      </c>
    </row>
    <row r="7132">
      <c r="A7132" t="s">
        <v>167</v>
      </c>
      <c r="B7132" t="s">
        <v>264</v>
      </c>
      <c r="C7132" s="35" t="s">
        <v>266</v>
      </c>
      <c r="D7132" t="s">
        <v>530</v>
      </c>
      <c r="E7132" t="s">
        <v>548</v>
      </c>
      <c r="F7132" s="176" t="n">
        <v>2047</v>
      </c>
      <c r="G7132" s="177" t="n">
        <v>40</v>
      </c>
      <c r="H7132" s="178" t="n">
        <v>2046.37324484355</v>
      </c>
      <c r="I7132" s="179" t="n">
        <v>4574291.93156396</v>
      </c>
      <c r="J7132" s="180" t="str">
        <f>IF(I7132&gt;0,H7132/I7132,0)</f>
      </c>
      <c r="K7132" s="181" t="str">
        <f>1-EXP(-J7132)</f>
      </c>
      <c r="L7132" s="182" t="str">
        <f>IF(G7132=30,1,M7131)</f>
      </c>
      <c r="M7132" s="183" t="str">
        <f>L7132*(1-K7132)</f>
      </c>
    </row>
    <row r="7133">
      <c r="A7133" t="s">
        <v>167</v>
      </c>
      <c r="B7133" t="s">
        <v>264</v>
      </c>
      <c r="C7133" s="35" t="s">
        <v>266</v>
      </c>
      <c r="D7133" t="s">
        <v>530</v>
      </c>
      <c r="E7133" t="s">
        <v>548</v>
      </c>
      <c r="F7133" s="176" t="n">
        <v>2047</v>
      </c>
      <c r="G7133" s="177" t="n">
        <v>41</v>
      </c>
      <c r="H7133" s="178" t="n">
        <v>2585.11070976863</v>
      </c>
      <c r="I7133" s="179" t="n">
        <v>4500990.47067101</v>
      </c>
      <c r="J7133" s="180" t="str">
        <f>IF(I7133&gt;0,H7133/I7133,0)</f>
      </c>
      <c r="K7133" s="181" t="str">
        <f>1-EXP(-J7133)</f>
      </c>
      <c r="L7133" s="182" t="str">
        <f>IF(G7133=30,1,M7132)</f>
      </c>
      <c r="M7133" s="183" t="str">
        <f>L7133*(1-K7133)</f>
      </c>
    </row>
    <row r="7134">
      <c r="A7134" t="s">
        <v>167</v>
      </c>
      <c r="B7134" t="s">
        <v>264</v>
      </c>
      <c r="C7134" s="35" t="s">
        <v>266</v>
      </c>
      <c r="D7134" t="s">
        <v>530</v>
      </c>
      <c r="E7134" t="s">
        <v>548</v>
      </c>
      <c r="F7134" s="176" t="n">
        <v>2047</v>
      </c>
      <c r="G7134" s="177" t="n">
        <v>42</v>
      </c>
      <c r="H7134" s="178" t="n">
        <v>2808.57465406292</v>
      </c>
      <c r="I7134" s="179" t="n">
        <v>4405182.07232634</v>
      </c>
      <c r="J7134" s="180" t="str">
        <f>IF(I7134&gt;0,H7134/I7134,0)</f>
      </c>
      <c r="K7134" s="181" t="str">
        <f>1-EXP(-J7134)</f>
      </c>
      <c r="L7134" s="182" t="str">
        <f>IF(G7134=30,1,M7133)</f>
      </c>
      <c r="M7134" s="183" t="str">
        <f>L7134*(1-K7134)</f>
      </c>
    </row>
    <row r="7135">
      <c r="A7135" t="s">
        <v>167</v>
      </c>
      <c r="B7135" t="s">
        <v>264</v>
      </c>
      <c r="C7135" s="35" t="s">
        <v>266</v>
      </c>
      <c r="D7135" t="s">
        <v>530</v>
      </c>
      <c r="E7135" t="s">
        <v>548</v>
      </c>
      <c r="F7135" s="176" t="n">
        <v>2047</v>
      </c>
      <c r="G7135" s="177" t="n">
        <v>43</v>
      </c>
      <c r="H7135" s="178" t="n">
        <v>3082.75563083887</v>
      </c>
      <c r="I7135" s="179" t="n">
        <v>4305410.9666471</v>
      </c>
      <c r="J7135" s="180" t="str">
        <f>IF(I7135&gt;0,H7135/I7135,0)</f>
      </c>
      <c r="K7135" s="181" t="str">
        <f>1-EXP(-J7135)</f>
      </c>
      <c r="L7135" s="182" t="str">
        <f>IF(G7135=30,1,M7134)</f>
      </c>
      <c r="M7135" s="183" t="str">
        <f>L7135*(1-K7135)</f>
      </c>
    </row>
    <row r="7136">
      <c r="A7136" t="s">
        <v>167</v>
      </c>
      <c r="B7136" t="s">
        <v>264</v>
      </c>
      <c r="C7136" s="35" t="s">
        <v>266</v>
      </c>
      <c r="D7136" t="s">
        <v>530</v>
      </c>
      <c r="E7136" t="s">
        <v>548</v>
      </c>
      <c r="F7136" s="176" t="n">
        <v>2047</v>
      </c>
      <c r="G7136" s="177" t="n">
        <v>44</v>
      </c>
      <c r="H7136" s="178" t="n">
        <v>3250.00424860318</v>
      </c>
      <c r="I7136" s="179" t="n">
        <v>4258362.68983884</v>
      </c>
      <c r="J7136" s="180" t="str">
        <f>IF(I7136&gt;0,H7136/I7136,0)</f>
      </c>
      <c r="K7136" s="181" t="str">
        <f>1-EXP(-J7136)</f>
      </c>
      <c r="L7136" s="182" t="str">
        <f>IF(G7136=30,1,M7135)</f>
      </c>
      <c r="M7136" s="183" t="str">
        <f>L7136*(1-K7136)</f>
      </c>
    </row>
    <row r="7137">
      <c r="A7137" t="s">
        <v>167</v>
      </c>
      <c r="B7137" t="s">
        <v>264</v>
      </c>
      <c r="C7137" s="35" t="s">
        <v>266</v>
      </c>
      <c r="D7137" t="s">
        <v>530</v>
      </c>
      <c r="E7137" t="s">
        <v>548</v>
      </c>
      <c r="F7137" s="176" t="n">
        <v>2047</v>
      </c>
      <c r="G7137" s="177" t="n">
        <v>45</v>
      </c>
      <c r="H7137" s="178" t="n">
        <v>3534.13108496279</v>
      </c>
      <c r="I7137" s="179" t="n">
        <v>4233256.25257117</v>
      </c>
      <c r="J7137" s="180" t="str">
        <f>IF(I7137&gt;0,H7137/I7137,0)</f>
      </c>
      <c r="K7137" s="181" t="str">
        <f>1-EXP(-J7137)</f>
      </c>
      <c r="L7137" s="182" t="str">
        <f>IF(G7137=30,1,M7136)</f>
      </c>
      <c r="M7137" s="183" t="str">
        <f>L7137*(1-K7137)</f>
      </c>
    </row>
    <row r="7138">
      <c r="A7138" t="s">
        <v>167</v>
      </c>
      <c r="B7138" t="s">
        <v>264</v>
      </c>
      <c r="C7138" s="35" t="s">
        <v>266</v>
      </c>
      <c r="D7138" t="s">
        <v>530</v>
      </c>
      <c r="E7138" t="s">
        <v>548</v>
      </c>
      <c r="F7138" s="176" t="n">
        <v>2047</v>
      </c>
      <c r="G7138" s="177" t="n">
        <v>46</v>
      </c>
      <c r="H7138" s="178" t="n">
        <v>4412.45795230136</v>
      </c>
      <c r="I7138" s="179" t="n">
        <v>4207601.35427039</v>
      </c>
      <c r="J7138" s="180" t="str">
        <f>IF(I7138&gt;0,H7138/I7138,0)</f>
      </c>
      <c r="K7138" s="181" t="str">
        <f>1-EXP(-J7138)</f>
      </c>
      <c r="L7138" s="182" t="str">
        <f>IF(G7138=30,1,M7137)</f>
      </c>
      <c r="M7138" s="183" t="str">
        <f>L7138*(1-K7138)</f>
      </c>
    </row>
    <row r="7139">
      <c r="A7139" t="s">
        <v>167</v>
      </c>
      <c r="B7139" t="s">
        <v>264</v>
      </c>
      <c r="C7139" s="35" t="s">
        <v>266</v>
      </c>
      <c r="D7139" t="s">
        <v>530</v>
      </c>
      <c r="E7139" t="s">
        <v>548</v>
      </c>
      <c r="F7139" s="176" t="n">
        <v>2047</v>
      </c>
      <c r="G7139" s="177" t="n">
        <v>47</v>
      </c>
      <c r="H7139" s="178" t="n">
        <v>4881.00643722556</v>
      </c>
      <c r="I7139" s="179" t="n">
        <v>4200725.93350103</v>
      </c>
      <c r="J7139" s="180" t="str">
        <f>IF(I7139&gt;0,H7139/I7139,0)</f>
      </c>
      <c r="K7139" s="181" t="str">
        <f>1-EXP(-J7139)</f>
      </c>
      <c r="L7139" s="182" t="str">
        <f>IF(G7139=30,1,M7138)</f>
      </c>
      <c r="M7139" s="183" t="str">
        <f>L7139*(1-K7139)</f>
      </c>
    </row>
    <row r="7140">
      <c r="A7140" t="s">
        <v>167</v>
      </c>
      <c r="B7140" t="s">
        <v>264</v>
      </c>
      <c r="C7140" s="35" t="s">
        <v>266</v>
      </c>
      <c r="D7140" t="s">
        <v>530</v>
      </c>
      <c r="E7140" t="s">
        <v>548</v>
      </c>
      <c r="F7140" s="176" t="n">
        <v>2047</v>
      </c>
      <c r="G7140" s="177" t="n">
        <v>48</v>
      </c>
      <c r="H7140" s="178" t="n">
        <v>5488.30254034595</v>
      </c>
      <c r="I7140" s="179" t="n">
        <v>4230479.65992074</v>
      </c>
      <c r="J7140" s="180" t="str">
        <f>IF(I7140&gt;0,H7140/I7140,0)</f>
      </c>
      <c r="K7140" s="181" t="str">
        <f>1-EXP(-J7140)</f>
      </c>
      <c r="L7140" s="182" t="str">
        <f>IF(G7140=30,1,M7139)</f>
      </c>
      <c r="M7140" s="183" t="str">
        <f>L7140*(1-K7140)</f>
      </c>
    </row>
    <row r="7141">
      <c r="A7141" t="s">
        <v>167</v>
      </c>
      <c r="B7141" t="s">
        <v>264</v>
      </c>
      <c r="C7141" s="35" t="s">
        <v>266</v>
      </c>
      <c r="D7141" t="s">
        <v>530</v>
      </c>
      <c r="E7141" t="s">
        <v>548</v>
      </c>
      <c r="F7141" s="176" t="n">
        <v>2047</v>
      </c>
      <c r="G7141" s="177" t="n">
        <v>49</v>
      </c>
      <c r="H7141" s="178" t="n">
        <v>5995.25187280325</v>
      </c>
      <c r="I7141" s="179" t="n">
        <v>4261610.46001954</v>
      </c>
      <c r="J7141" s="180" t="str">
        <f>IF(I7141&gt;0,H7141/I7141,0)</f>
      </c>
      <c r="K7141" s="181" t="str">
        <f>1-EXP(-J7141)</f>
      </c>
      <c r="L7141" s="182" t="str">
        <f>IF(G7141=30,1,M7140)</f>
      </c>
      <c r="M7141" s="183" t="str">
        <f>L7141*(1-K7141)</f>
      </c>
    </row>
    <row r="7142">
      <c r="A7142" t="s">
        <v>167</v>
      </c>
      <c r="B7142" t="s">
        <v>264</v>
      </c>
      <c r="C7142" s="35" t="s">
        <v>266</v>
      </c>
      <c r="D7142" t="s">
        <v>530</v>
      </c>
      <c r="E7142" t="s">
        <v>548</v>
      </c>
      <c r="F7142" s="176" t="n">
        <v>2047</v>
      </c>
      <c r="G7142" s="177" t="n">
        <v>50</v>
      </c>
      <c r="H7142" s="178" t="n">
        <v>6518.66264857309</v>
      </c>
      <c r="I7142" s="179" t="n">
        <v>4246822.54672041</v>
      </c>
      <c r="J7142" s="180" t="str">
        <f>IF(I7142&gt;0,H7142/I7142,0)</f>
      </c>
      <c r="K7142" s="181" t="str">
        <f>1-EXP(-J7142)</f>
      </c>
      <c r="L7142" s="182" t="str">
        <f>IF(G7142=30,1,M7141)</f>
      </c>
      <c r="M7142" s="183" t="str">
        <f>L7142*(1-K7142)</f>
      </c>
    </row>
    <row r="7143">
      <c r="A7143" t="s">
        <v>167</v>
      </c>
      <c r="B7143" t="s">
        <v>264</v>
      </c>
      <c r="C7143" s="35" t="s">
        <v>266</v>
      </c>
      <c r="D7143" t="s">
        <v>530</v>
      </c>
      <c r="E7143" t="s">
        <v>548</v>
      </c>
      <c r="F7143" s="176" t="n">
        <v>2047</v>
      </c>
      <c r="G7143" s="177" t="n">
        <v>51</v>
      </c>
      <c r="H7143" s="178" t="n">
        <v>7260.57700502953</v>
      </c>
      <c r="I7143" s="179" t="n">
        <v>4174154.16378381</v>
      </c>
      <c r="J7143" s="180" t="str">
        <f>IF(I7143&gt;0,H7143/I7143,0)</f>
      </c>
      <c r="K7143" s="181" t="str">
        <f>1-EXP(-J7143)</f>
      </c>
      <c r="L7143" s="182" t="str">
        <f>IF(G7143=30,1,M7142)</f>
      </c>
      <c r="M7143" s="183" t="str">
        <f>L7143*(1-K7143)</f>
      </c>
    </row>
    <row r="7144">
      <c r="A7144" t="s">
        <v>167</v>
      </c>
      <c r="B7144" t="s">
        <v>264</v>
      </c>
      <c r="C7144" s="35" t="s">
        <v>266</v>
      </c>
      <c r="D7144" t="s">
        <v>530</v>
      </c>
      <c r="E7144" t="s">
        <v>548</v>
      </c>
      <c r="F7144" s="176" t="n">
        <v>2047</v>
      </c>
      <c r="G7144" s="177" t="n">
        <v>52</v>
      </c>
      <c r="H7144" s="178" t="n">
        <v>7772.52329755487</v>
      </c>
      <c r="I7144" s="179" t="n">
        <v>4098770.16667494</v>
      </c>
      <c r="J7144" s="180" t="str">
        <f>IF(I7144&gt;0,H7144/I7144,0)</f>
      </c>
      <c r="K7144" s="181" t="str">
        <f>1-EXP(-J7144)</f>
      </c>
      <c r="L7144" s="182" t="str">
        <f>IF(G7144=30,1,M7143)</f>
      </c>
      <c r="M7144" s="183" t="str">
        <f>L7144*(1-K7144)</f>
      </c>
    </row>
    <row r="7145">
      <c r="A7145" t="s">
        <v>167</v>
      </c>
      <c r="B7145" t="s">
        <v>264</v>
      </c>
      <c r="C7145" s="35" t="s">
        <v>266</v>
      </c>
      <c r="D7145" t="s">
        <v>530</v>
      </c>
      <c r="E7145" t="s">
        <v>548</v>
      </c>
      <c r="F7145" s="176" t="n">
        <v>2047</v>
      </c>
      <c r="G7145" s="177" t="n">
        <v>53</v>
      </c>
      <c r="H7145" s="178" t="n">
        <v>8337.13892520918</v>
      </c>
      <c r="I7145" s="179" t="n">
        <v>4031295.87062843</v>
      </c>
      <c r="J7145" s="180" t="str">
        <f>IF(I7145&gt;0,H7145/I7145,0)</f>
      </c>
      <c r="K7145" s="181" t="str">
        <f>1-EXP(-J7145)</f>
      </c>
      <c r="L7145" s="182" t="str">
        <f>IF(G7145=30,1,M7144)</f>
      </c>
      <c r="M7145" s="183" t="str">
        <f>L7145*(1-K7145)</f>
      </c>
    </row>
    <row r="7146">
      <c r="A7146" t="s">
        <v>167</v>
      </c>
      <c r="B7146" t="s">
        <v>264</v>
      </c>
      <c r="C7146" s="35" t="s">
        <v>266</v>
      </c>
      <c r="D7146" t="s">
        <v>530</v>
      </c>
      <c r="E7146" t="s">
        <v>548</v>
      </c>
      <c r="F7146" s="176" t="n">
        <v>2047</v>
      </c>
      <c r="G7146" s="177" t="n">
        <v>54</v>
      </c>
      <c r="H7146" s="178" t="n">
        <v>9005.1712378548</v>
      </c>
      <c r="I7146" s="179" t="n">
        <v>3965065.96434946</v>
      </c>
      <c r="J7146" s="180" t="str">
        <f>IF(I7146&gt;0,H7146/I7146,0)</f>
      </c>
      <c r="K7146" s="181" t="str">
        <f>1-EXP(-J7146)</f>
      </c>
      <c r="L7146" s="182" t="str">
        <f>IF(G7146=30,1,M7145)</f>
      </c>
      <c r="M7146" s="183" t="str">
        <f>L7146*(1-K7146)</f>
      </c>
    </row>
    <row r="7147">
      <c r="A7147" t="s">
        <v>167</v>
      </c>
      <c r="B7147" t="s">
        <v>264</v>
      </c>
      <c r="C7147" s="35" t="s">
        <v>266</v>
      </c>
      <c r="D7147" t="s">
        <v>530</v>
      </c>
      <c r="E7147" t="s">
        <v>548</v>
      </c>
      <c r="F7147" s="176" t="n">
        <v>2047</v>
      </c>
      <c r="G7147" s="177" t="n">
        <v>55</v>
      </c>
      <c r="H7147" s="178" t="n">
        <v>9812.25152987879</v>
      </c>
      <c r="I7147" s="179" t="n">
        <v>3930705.78440016</v>
      </c>
      <c r="J7147" s="180" t="str">
        <f>IF(I7147&gt;0,H7147/I7147,0)</f>
      </c>
      <c r="K7147" s="181" t="str">
        <f>1-EXP(-J7147)</f>
      </c>
      <c r="L7147" s="182" t="str">
        <f>IF(G7147=30,1,M7146)</f>
      </c>
      <c r="M7147" s="183" t="str">
        <f>L7147*(1-K7147)</f>
      </c>
    </row>
    <row r="7148">
      <c r="A7148" t="s">
        <v>167</v>
      </c>
      <c r="B7148" t="s">
        <v>264</v>
      </c>
      <c r="C7148" s="35" t="s">
        <v>266</v>
      </c>
      <c r="D7148" t="s">
        <v>530</v>
      </c>
      <c r="E7148" t="s">
        <v>548</v>
      </c>
      <c r="F7148" s="176" t="n">
        <v>2047</v>
      </c>
      <c r="G7148" s="177" t="n">
        <v>56</v>
      </c>
      <c r="H7148" s="178" t="n">
        <v>10533.2525187231</v>
      </c>
      <c r="I7148" s="179" t="n">
        <v>3889242.62627978</v>
      </c>
      <c r="J7148" s="180" t="str">
        <f>IF(I7148&gt;0,H7148/I7148,0)</f>
      </c>
      <c r="K7148" s="181" t="str">
        <f>1-EXP(-J7148)</f>
      </c>
      <c r="L7148" s="182" t="str">
        <f>IF(G7148=30,1,M7147)</f>
      </c>
      <c r="M7148" s="183" t="str">
        <f>L7148*(1-K7148)</f>
      </c>
    </row>
    <row r="7149">
      <c r="A7149" t="s">
        <v>167</v>
      </c>
      <c r="B7149" t="s">
        <v>264</v>
      </c>
      <c r="C7149" s="35" t="s">
        <v>266</v>
      </c>
      <c r="D7149" t="s">
        <v>530</v>
      </c>
      <c r="E7149" t="s">
        <v>548</v>
      </c>
      <c r="F7149" s="176" t="n">
        <v>2047</v>
      </c>
      <c r="G7149" s="177" t="n">
        <v>57</v>
      </c>
      <c r="H7149" s="178" t="n">
        <v>11506.9398780103</v>
      </c>
      <c r="I7149" s="179" t="n">
        <v>3849391.00862203</v>
      </c>
      <c r="J7149" s="180" t="str">
        <f>IF(I7149&gt;0,H7149/I7149,0)</f>
      </c>
      <c r="K7149" s="181" t="str">
        <f>1-EXP(-J7149)</f>
      </c>
      <c r="L7149" s="182" t="str">
        <f>IF(G7149=30,1,M7148)</f>
      </c>
      <c r="M7149" s="183" t="str">
        <f>L7149*(1-K7149)</f>
      </c>
    </row>
    <row r="7150">
      <c r="A7150" t="s">
        <v>167</v>
      </c>
      <c r="B7150" t="s">
        <v>264</v>
      </c>
      <c r="C7150" s="35" t="s">
        <v>266</v>
      </c>
      <c r="D7150" t="s">
        <v>530</v>
      </c>
      <c r="E7150" t="s">
        <v>548</v>
      </c>
      <c r="F7150" s="176" t="n">
        <v>2047</v>
      </c>
      <c r="G7150" s="177" t="n">
        <v>58</v>
      </c>
      <c r="H7150" s="178" t="n">
        <v>12635.5674175084</v>
      </c>
      <c r="I7150" s="179" t="n">
        <v>3828746.13421117</v>
      </c>
      <c r="J7150" s="180" t="str">
        <f>IF(I7150&gt;0,H7150/I7150,0)</f>
      </c>
      <c r="K7150" s="181" t="str">
        <f>1-EXP(-J7150)</f>
      </c>
      <c r="L7150" s="182" t="str">
        <f>IF(G7150=30,1,M7149)</f>
      </c>
      <c r="M7150" s="183" t="str">
        <f>L7150*(1-K7150)</f>
      </c>
    </row>
    <row r="7151">
      <c r="A7151" t="s">
        <v>167</v>
      </c>
      <c r="B7151" t="s">
        <v>264</v>
      </c>
      <c r="C7151" s="35" t="s">
        <v>266</v>
      </c>
      <c r="D7151" t="s">
        <v>530</v>
      </c>
      <c r="E7151" t="s">
        <v>548</v>
      </c>
      <c r="F7151" s="176" t="n">
        <v>2047</v>
      </c>
      <c r="G7151" s="177" t="n">
        <v>59</v>
      </c>
      <c r="H7151" s="178" t="n">
        <v>13178.0440606815</v>
      </c>
      <c r="I7151" s="179" t="n">
        <v>3762427.71859895</v>
      </c>
      <c r="J7151" s="180" t="str">
        <f>IF(I7151&gt;0,H7151/I7151,0)</f>
      </c>
      <c r="K7151" s="181" t="str">
        <f>1-EXP(-J7151)</f>
      </c>
      <c r="L7151" s="182" t="str">
        <f>IF(G7151=30,1,M7150)</f>
      </c>
      <c r="M7151" s="183" t="str">
        <f>L7151*(1-K7151)</f>
      </c>
    </row>
    <row r="7152">
      <c r="A7152" t="s">
        <v>167</v>
      </c>
      <c r="B7152" t="s">
        <v>264</v>
      </c>
      <c r="C7152" s="35" t="s">
        <v>266</v>
      </c>
      <c r="D7152" t="s">
        <v>530</v>
      </c>
      <c r="E7152" t="s">
        <v>548</v>
      </c>
      <c r="F7152" s="176" t="n">
        <v>2047</v>
      </c>
      <c r="G7152" s="177" t="n">
        <v>60</v>
      </c>
      <c r="H7152" s="178" t="n">
        <v>13880.8898685183</v>
      </c>
      <c r="I7152" s="179" t="n">
        <v>3686929.28570012</v>
      </c>
      <c r="J7152" s="180" t="str">
        <f>IF(I7152&gt;0,H7152/I7152,0)</f>
      </c>
      <c r="K7152" s="181" t="str">
        <f>1-EXP(-J7152)</f>
      </c>
      <c r="L7152" s="182" t="str">
        <f>IF(G7152=30,1,M7151)</f>
      </c>
      <c r="M7152" s="183" t="str">
        <f>L7152*(1-K7152)</f>
      </c>
    </row>
    <row r="7153">
      <c r="A7153" t="s">
        <v>167</v>
      </c>
      <c r="B7153" t="s">
        <v>264</v>
      </c>
      <c r="C7153" s="35" t="s">
        <v>266</v>
      </c>
      <c r="D7153" t="s">
        <v>530</v>
      </c>
      <c r="E7153" t="s">
        <v>548</v>
      </c>
      <c r="F7153" s="176" t="n">
        <v>2047</v>
      </c>
      <c r="G7153" s="177" t="n">
        <v>61</v>
      </c>
      <c r="H7153" s="178" t="n">
        <v>14871.0443319524</v>
      </c>
      <c r="I7153" s="179" t="n">
        <v>3665696.14111148</v>
      </c>
      <c r="J7153" s="180" t="str">
        <f>IF(I7153&gt;0,H7153/I7153,0)</f>
      </c>
      <c r="K7153" s="181" t="str">
        <f>1-EXP(-J7153)</f>
      </c>
      <c r="L7153" s="182" t="str">
        <f>IF(G7153=30,1,M7152)</f>
      </c>
      <c r="M7153" s="183" t="str">
        <f>L7153*(1-K7153)</f>
      </c>
    </row>
    <row r="7154">
      <c r="A7154" t="s">
        <v>167</v>
      </c>
      <c r="B7154" t="s">
        <v>264</v>
      </c>
      <c r="C7154" s="35" t="s">
        <v>266</v>
      </c>
      <c r="D7154" t="s">
        <v>530</v>
      </c>
      <c r="E7154" t="s">
        <v>548</v>
      </c>
      <c r="F7154" s="176" t="n">
        <v>2047</v>
      </c>
      <c r="G7154" s="177" t="n">
        <v>62</v>
      </c>
      <c r="H7154" s="178" t="n">
        <v>16324.6767611122</v>
      </c>
      <c r="I7154" s="179" t="n">
        <v>3692401.53514722</v>
      </c>
      <c r="J7154" s="180" t="str">
        <f>IF(I7154&gt;0,H7154/I7154,0)</f>
      </c>
      <c r="K7154" s="181" t="str">
        <f>1-EXP(-J7154)</f>
      </c>
      <c r="L7154" s="182" t="str">
        <f>IF(G7154=30,1,M7153)</f>
      </c>
      <c r="M7154" s="183" t="str">
        <f>L7154*(1-K7154)</f>
      </c>
    </row>
    <row r="7155">
      <c r="A7155" t="s">
        <v>167</v>
      </c>
      <c r="B7155" t="s">
        <v>264</v>
      </c>
      <c r="C7155" s="35" t="s">
        <v>266</v>
      </c>
      <c r="D7155" t="s">
        <v>530</v>
      </c>
      <c r="E7155" t="s">
        <v>548</v>
      </c>
      <c r="F7155" s="176" t="n">
        <v>2047</v>
      </c>
      <c r="G7155" s="177" t="n">
        <v>63</v>
      </c>
      <c r="H7155" s="178" t="n">
        <v>17723.0670778188</v>
      </c>
      <c r="I7155" s="179" t="n">
        <v>3677679.5329664</v>
      </c>
      <c r="J7155" s="180" t="str">
        <f>IF(I7155&gt;0,H7155/I7155,0)</f>
      </c>
      <c r="K7155" s="181" t="str">
        <f>1-EXP(-J7155)</f>
      </c>
      <c r="L7155" s="182" t="str">
        <f>IF(G7155=30,1,M7154)</f>
      </c>
      <c r="M7155" s="183" t="str">
        <f>L7155*(1-K7155)</f>
      </c>
    </row>
    <row r="7156">
      <c r="A7156" t="s">
        <v>167</v>
      </c>
      <c r="B7156" t="s">
        <v>264</v>
      </c>
      <c r="C7156" s="35" t="s">
        <v>266</v>
      </c>
      <c r="D7156" t="s">
        <v>530</v>
      </c>
      <c r="E7156" t="s">
        <v>548</v>
      </c>
      <c r="F7156" s="176" t="n">
        <v>2047</v>
      </c>
      <c r="G7156" s="177" t="n">
        <v>64</v>
      </c>
      <c r="H7156" s="178" t="n">
        <v>19165.4837005684</v>
      </c>
      <c r="I7156" s="179" t="n">
        <v>3609105.31923949</v>
      </c>
      <c r="J7156" s="180" t="str">
        <f>IF(I7156&gt;0,H7156/I7156,0)</f>
      </c>
      <c r="K7156" s="181" t="str">
        <f>1-EXP(-J7156)</f>
      </c>
      <c r="L7156" s="182" t="str">
        <f>IF(G7156=30,1,M7155)</f>
      </c>
      <c r="M7156" s="183" t="str">
        <f>L7156*(1-K7156)</f>
      </c>
    </row>
    <row r="7157">
      <c r="A7157" t="s">
        <v>167</v>
      </c>
      <c r="B7157" t="s">
        <v>264</v>
      </c>
      <c r="C7157" s="35" t="s">
        <v>266</v>
      </c>
      <c r="D7157" t="s">
        <v>530</v>
      </c>
      <c r="E7157" t="s">
        <v>548</v>
      </c>
      <c r="F7157" s="176" t="n">
        <v>2047</v>
      </c>
      <c r="G7157" s="177" t="n">
        <v>65</v>
      </c>
      <c r="H7157" s="178" t="n">
        <v>20449.929950705</v>
      </c>
      <c r="I7157" s="179" t="n">
        <v>3516405.11470074</v>
      </c>
      <c r="J7157" s="180" t="str">
        <f>IF(I7157&gt;0,H7157/I7157,0)</f>
      </c>
      <c r="K7157" s="181" t="str">
        <f>1-EXP(-J7157)</f>
      </c>
      <c r="L7157" s="182" t="str">
        <f>IF(G7157=30,1,M7156)</f>
      </c>
      <c r="M7157" s="183" t="str">
        <f>L7157*(1-K7157)</f>
      </c>
    </row>
    <row r="7158">
      <c r="A7158" t="s">
        <v>167</v>
      </c>
      <c r="B7158" t="s">
        <v>264</v>
      </c>
      <c r="C7158" s="35" t="s">
        <v>266</v>
      </c>
      <c r="D7158" t="s">
        <v>530</v>
      </c>
      <c r="E7158" t="s">
        <v>548</v>
      </c>
      <c r="F7158" s="176" t="n">
        <v>2047</v>
      </c>
      <c r="G7158" s="177" t="n">
        <v>66</v>
      </c>
      <c r="H7158" s="178" t="n">
        <v>20875.3366417306</v>
      </c>
      <c r="I7158" s="179" t="n">
        <v>3416019.39886067</v>
      </c>
      <c r="J7158" s="180" t="str">
        <f>IF(I7158&gt;0,H7158/I7158,0)</f>
      </c>
      <c r="K7158" s="181" t="str">
        <f>1-EXP(-J7158)</f>
      </c>
      <c r="L7158" s="182" t="str">
        <f>IF(G7158=30,1,M7157)</f>
      </c>
      <c r="M7158" s="183" t="str">
        <f>L7158*(1-K7158)</f>
      </c>
    </row>
    <row r="7159">
      <c r="A7159" t="s">
        <v>167</v>
      </c>
      <c r="B7159" t="s">
        <v>264</v>
      </c>
      <c r="C7159" s="35" t="s">
        <v>266</v>
      </c>
      <c r="D7159" t="s">
        <v>530</v>
      </c>
      <c r="E7159" t="s">
        <v>548</v>
      </c>
      <c r="F7159" s="176" t="n">
        <v>2047</v>
      </c>
      <c r="G7159" s="177" t="n">
        <v>67</v>
      </c>
      <c r="H7159" s="178" t="n">
        <v>22076.019523635</v>
      </c>
      <c r="I7159" s="179" t="n">
        <v>3317577.79381855</v>
      </c>
      <c r="J7159" s="180" t="str">
        <f>IF(I7159&gt;0,H7159/I7159,0)</f>
      </c>
      <c r="K7159" s="181" t="str">
        <f>1-EXP(-J7159)</f>
      </c>
      <c r="L7159" s="182" t="str">
        <f>IF(G7159=30,1,M7158)</f>
      </c>
      <c r="M7159" s="183" t="str">
        <f>L7159*(1-K7159)</f>
      </c>
    </row>
    <row r="7160">
      <c r="A7160" t="s">
        <v>167</v>
      </c>
      <c r="B7160" t="s">
        <v>264</v>
      </c>
      <c r="C7160" s="35" t="s">
        <v>266</v>
      </c>
      <c r="D7160" t="s">
        <v>530</v>
      </c>
      <c r="E7160" t="s">
        <v>548</v>
      </c>
      <c r="F7160" s="176" t="n">
        <v>2047</v>
      </c>
      <c r="G7160" s="177" t="n">
        <v>68</v>
      </c>
      <c r="H7160" s="178" t="n">
        <v>23117.5396441036</v>
      </c>
      <c r="I7160" s="179" t="n">
        <v>3205052.26795692</v>
      </c>
      <c r="J7160" s="180" t="str">
        <f>IF(I7160&gt;0,H7160/I7160,0)</f>
      </c>
      <c r="K7160" s="181" t="str">
        <f>1-EXP(-J7160)</f>
      </c>
      <c r="L7160" s="182" t="str">
        <f>IF(G7160=30,1,M7159)</f>
      </c>
      <c r="M7160" s="183" t="str">
        <f>L7160*(1-K7160)</f>
      </c>
    </row>
    <row r="7161">
      <c r="A7161" t="s">
        <v>167</v>
      </c>
      <c r="B7161" t="s">
        <v>264</v>
      </c>
      <c r="C7161" s="35" t="s">
        <v>266</v>
      </c>
      <c r="D7161" t="s">
        <v>530</v>
      </c>
      <c r="E7161" t="s">
        <v>548</v>
      </c>
      <c r="F7161" s="176" t="n">
        <v>2047</v>
      </c>
      <c r="G7161" s="177" t="n">
        <v>69</v>
      </c>
      <c r="H7161" s="178" t="n">
        <v>23412.554533165</v>
      </c>
      <c r="I7161" s="179" t="n">
        <v>3070922.66923536</v>
      </c>
      <c r="J7161" s="180" t="str">
        <f>IF(I7161&gt;0,H7161/I7161,0)</f>
      </c>
      <c r="K7161" s="181" t="str">
        <f>1-EXP(-J7161)</f>
      </c>
      <c r="L7161" s="182" t="str">
        <f>IF(G7161=30,1,M7160)</f>
      </c>
      <c r="M7161" s="183" t="str">
        <f>L7161*(1-K7161)</f>
      </c>
    </row>
    <row r="7162">
      <c r="A7162" t="s">
        <v>167</v>
      </c>
      <c r="B7162" t="s">
        <v>264</v>
      </c>
      <c r="C7162" s="35" t="s">
        <v>266</v>
      </c>
      <c r="D7162" t="s">
        <v>530</v>
      </c>
      <c r="E7162" t="s">
        <v>548</v>
      </c>
      <c r="F7162" s="176" t="n">
        <v>2048</v>
      </c>
      <c r="G7162" s="177" t="n">
        <v>30</v>
      </c>
      <c r="H7162" s="178" t="n">
        <v>593.02885941462</v>
      </c>
      <c r="I7162" s="179" t="n">
        <v>4276676.42994385</v>
      </c>
      <c r="J7162" s="180" t="str">
        <f>IF(I7162&gt;0,H7162/I7162,0)</f>
      </c>
      <c r="K7162" s="181" t="str">
        <f>1-EXP(-J7162)</f>
      </c>
      <c r="L7162" s="182" t="str">
        <f>IF(G7162=30,1,M7161)</f>
      </c>
      <c r="M7162" s="183" t="str">
        <f>L7162*(1-K7162)</f>
      </c>
    </row>
    <row r="7163">
      <c r="A7163" t="s">
        <v>167</v>
      </c>
      <c r="B7163" t="s">
        <v>264</v>
      </c>
      <c r="C7163" s="35" t="s">
        <v>266</v>
      </c>
      <c r="D7163" t="s">
        <v>530</v>
      </c>
      <c r="E7163" t="s">
        <v>548</v>
      </c>
      <c r="F7163" s="176" t="n">
        <v>2048</v>
      </c>
      <c r="G7163" s="177" t="n">
        <v>31</v>
      </c>
      <c r="H7163" s="178" t="n">
        <v>855.487665066398</v>
      </c>
      <c r="I7163" s="179" t="n">
        <v>4342512.26480603</v>
      </c>
      <c r="J7163" s="180" t="str">
        <f>IF(I7163&gt;0,H7163/I7163,0)</f>
      </c>
      <c r="K7163" s="181" t="str">
        <f>1-EXP(-J7163)</f>
      </c>
      <c r="L7163" s="182" t="str">
        <f>IF(G7163=30,1,M7162)</f>
      </c>
      <c r="M7163" s="183" t="str">
        <f>L7163*(1-K7163)</f>
      </c>
    </row>
    <row r="7164">
      <c r="A7164" t="s">
        <v>167</v>
      </c>
      <c r="B7164" t="s">
        <v>264</v>
      </c>
      <c r="C7164" s="35" t="s">
        <v>266</v>
      </c>
      <c r="D7164" t="s">
        <v>530</v>
      </c>
      <c r="E7164" t="s">
        <v>548</v>
      </c>
      <c r="F7164" s="176" t="n">
        <v>2048</v>
      </c>
      <c r="G7164" s="177" t="n">
        <v>32</v>
      </c>
      <c r="H7164" s="178" t="n">
        <v>954.773929875882</v>
      </c>
      <c r="I7164" s="179" t="n">
        <v>4579215.59344952</v>
      </c>
      <c r="J7164" s="180" t="str">
        <f>IF(I7164&gt;0,H7164/I7164,0)</f>
      </c>
      <c r="K7164" s="181" t="str">
        <f>1-EXP(-J7164)</f>
      </c>
      <c r="L7164" s="182" t="str">
        <f>IF(G7164=30,1,M7163)</f>
      </c>
      <c r="M7164" s="183" t="str">
        <f>L7164*(1-K7164)</f>
      </c>
    </row>
    <row r="7165">
      <c r="A7165" t="s">
        <v>167</v>
      </c>
      <c r="B7165" t="s">
        <v>264</v>
      </c>
      <c r="C7165" s="35" t="s">
        <v>266</v>
      </c>
      <c r="D7165" t="s">
        <v>530</v>
      </c>
      <c r="E7165" t="s">
        <v>548</v>
      </c>
      <c r="F7165" s="176" t="n">
        <v>2048</v>
      </c>
      <c r="G7165" s="177" t="n">
        <v>33</v>
      </c>
      <c r="H7165" s="178" t="n">
        <v>1029.1662653977</v>
      </c>
      <c r="I7165" s="179" t="n">
        <v>4642510.54929644</v>
      </c>
      <c r="J7165" s="180" t="str">
        <f>IF(I7165&gt;0,H7165/I7165,0)</f>
      </c>
      <c r="K7165" s="181" t="str">
        <f>1-EXP(-J7165)</f>
      </c>
      <c r="L7165" s="182" t="str">
        <f>IF(G7165=30,1,M7164)</f>
      </c>
      <c r="M7165" s="183" t="str">
        <f>L7165*(1-K7165)</f>
      </c>
    </row>
    <row r="7166">
      <c r="A7166" t="s">
        <v>167</v>
      </c>
      <c r="B7166" t="s">
        <v>264</v>
      </c>
      <c r="C7166" s="35" t="s">
        <v>266</v>
      </c>
      <c r="D7166" t="s">
        <v>530</v>
      </c>
      <c r="E7166" t="s">
        <v>548</v>
      </c>
      <c r="F7166" s="176" t="n">
        <v>2048</v>
      </c>
      <c r="G7166" s="177" t="n">
        <v>34</v>
      </c>
      <c r="H7166" s="178" t="n">
        <v>1112.8677162883</v>
      </c>
      <c r="I7166" s="179" t="n">
        <v>4713744.65210752</v>
      </c>
      <c r="J7166" s="180" t="str">
        <f>IF(I7166&gt;0,H7166/I7166,0)</f>
      </c>
      <c r="K7166" s="181" t="str">
        <f>1-EXP(-J7166)</f>
      </c>
      <c r="L7166" s="182" t="str">
        <f>IF(G7166=30,1,M7165)</f>
      </c>
      <c r="M7166" s="183" t="str">
        <f>L7166*(1-K7166)</f>
      </c>
    </row>
    <row r="7167">
      <c r="A7167" t="s">
        <v>167</v>
      </c>
      <c r="B7167" t="s">
        <v>264</v>
      </c>
      <c r="C7167" s="35" t="s">
        <v>266</v>
      </c>
      <c r="D7167" t="s">
        <v>530</v>
      </c>
      <c r="E7167" t="s">
        <v>548</v>
      </c>
      <c r="F7167" s="176" t="n">
        <v>2048</v>
      </c>
      <c r="G7167" s="177" t="n">
        <v>35</v>
      </c>
      <c r="H7167" s="178" t="n">
        <v>1220.17582852027</v>
      </c>
      <c r="I7167" s="179" t="n">
        <v>4804159.56284477</v>
      </c>
      <c r="J7167" s="180" t="str">
        <f>IF(I7167&gt;0,H7167/I7167,0)</f>
      </c>
      <c r="K7167" s="181" t="str">
        <f>1-EXP(-J7167)</f>
      </c>
      <c r="L7167" s="182" t="str">
        <f>IF(G7167=30,1,M7166)</f>
      </c>
      <c r="M7167" s="183" t="str">
        <f>L7167*(1-K7167)</f>
      </c>
    </row>
    <row r="7168">
      <c r="A7168" t="s">
        <v>167</v>
      </c>
      <c r="B7168" t="s">
        <v>264</v>
      </c>
      <c r="C7168" s="35" t="s">
        <v>266</v>
      </c>
      <c r="D7168" t="s">
        <v>530</v>
      </c>
      <c r="E7168" t="s">
        <v>548</v>
      </c>
      <c r="F7168" s="176" t="n">
        <v>2048</v>
      </c>
      <c r="G7168" s="177" t="n">
        <v>36</v>
      </c>
      <c r="H7168" s="178" t="n">
        <v>1555.22307326669</v>
      </c>
      <c r="I7168" s="179" t="n">
        <v>4846572.50954781</v>
      </c>
      <c r="J7168" s="180" t="str">
        <f>IF(I7168&gt;0,H7168/I7168,0)</f>
      </c>
      <c r="K7168" s="181" t="str">
        <f>1-EXP(-J7168)</f>
      </c>
      <c r="L7168" s="182" t="str">
        <f>IF(G7168=30,1,M7167)</f>
      </c>
      <c r="M7168" s="183" t="str">
        <f>L7168*(1-K7168)</f>
      </c>
    </row>
    <row r="7169">
      <c r="A7169" t="s">
        <v>167</v>
      </c>
      <c r="B7169" t="s">
        <v>264</v>
      </c>
      <c r="C7169" s="35" t="s">
        <v>266</v>
      </c>
      <c r="D7169" t="s">
        <v>530</v>
      </c>
      <c r="E7169" t="s">
        <v>548</v>
      </c>
      <c r="F7169" s="176" t="n">
        <v>2048</v>
      </c>
      <c r="G7169" s="177" t="n">
        <v>37</v>
      </c>
      <c r="H7169" s="178" t="n">
        <v>1666.71766582463</v>
      </c>
      <c r="I7169" s="179" t="n">
        <v>4766305.70657942</v>
      </c>
      <c r="J7169" s="180" t="str">
        <f>IF(I7169&gt;0,H7169/I7169,0)</f>
      </c>
      <c r="K7169" s="181" t="str">
        <f>1-EXP(-J7169)</f>
      </c>
      <c r="L7169" s="182" t="str">
        <f>IF(G7169=30,1,M7168)</f>
      </c>
      <c r="M7169" s="183" t="str">
        <f>L7169*(1-K7169)</f>
      </c>
    </row>
    <row r="7170">
      <c r="A7170" t="s">
        <v>167</v>
      </c>
      <c r="B7170" t="s">
        <v>264</v>
      </c>
      <c r="C7170" s="35" t="s">
        <v>266</v>
      </c>
      <c r="D7170" t="s">
        <v>530</v>
      </c>
      <c r="E7170" t="s">
        <v>548</v>
      </c>
      <c r="F7170" s="176" t="n">
        <v>2048</v>
      </c>
      <c r="G7170" s="177" t="n">
        <v>38</v>
      </c>
      <c r="H7170" s="178" t="n">
        <v>1789.85684237952</v>
      </c>
      <c r="I7170" s="179" t="n">
        <v>4664447.12966498</v>
      </c>
      <c r="J7170" s="180" t="str">
        <f>IF(I7170&gt;0,H7170/I7170,0)</f>
      </c>
      <c r="K7170" s="181" t="str">
        <f>1-EXP(-J7170)</f>
      </c>
      <c r="L7170" s="182" t="str">
        <f>IF(G7170=30,1,M7169)</f>
      </c>
      <c r="M7170" s="183" t="str">
        <f>L7170*(1-K7170)</f>
      </c>
    </row>
    <row r="7171">
      <c r="A7171" t="s">
        <v>167</v>
      </c>
      <c r="B7171" t="s">
        <v>264</v>
      </c>
      <c r="C7171" s="35" t="s">
        <v>266</v>
      </c>
      <c r="D7171" t="s">
        <v>530</v>
      </c>
      <c r="E7171" t="s">
        <v>548</v>
      </c>
      <c r="F7171" s="176" t="n">
        <v>2048</v>
      </c>
      <c r="G7171" s="177" t="n">
        <v>39</v>
      </c>
      <c r="H7171" s="178" t="n">
        <v>1881.2168290599</v>
      </c>
      <c r="I7171" s="179" t="n">
        <v>4606383.84785649</v>
      </c>
      <c r="J7171" s="180" t="str">
        <f>IF(I7171&gt;0,H7171/I7171,0)</f>
      </c>
      <c r="K7171" s="181" t="str">
        <f>1-EXP(-J7171)</f>
      </c>
      <c r="L7171" s="182" t="str">
        <f>IF(G7171=30,1,M7170)</f>
      </c>
      <c r="M7171" s="183" t="str">
        <f>L7171*(1-K7171)</f>
      </c>
    </row>
    <row r="7172">
      <c r="A7172" t="s">
        <v>167</v>
      </c>
      <c r="B7172" t="s">
        <v>264</v>
      </c>
      <c r="C7172" s="35" t="s">
        <v>266</v>
      </c>
      <c r="D7172" t="s">
        <v>530</v>
      </c>
      <c r="E7172" t="s">
        <v>548</v>
      </c>
      <c r="F7172" s="176" t="n">
        <v>2048</v>
      </c>
      <c r="G7172" s="177" t="n">
        <v>40</v>
      </c>
      <c r="H7172" s="178" t="n">
        <v>2047.71397898474</v>
      </c>
      <c r="I7172" s="179" t="n">
        <v>4596335.6080796</v>
      </c>
      <c r="J7172" s="180" t="str">
        <f>IF(I7172&gt;0,H7172/I7172,0)</f>
      </c>
      <c r="K7172" s="181" t="str">
        <f>1-EXP(-J7172)</f>
      </c>
      <c r="L7172" s="182" t="str">
        <f>IF(G7172=30,1,M7171)</f>
      </c>
      <c r="M7172" s="183" t="str">
        <f>L7172*(1-K7172)</f>
      </c>
    </row>
    <row r="7173">
      <c r="A7173" t="s">
        <v>167</v>
      </c>
      <c r="B7173" t="s">
        <v>264</v>
      </c>
      <c r="C7173" s="35" t="s">
        <v>266</v>
      </c>
      <c r="D7173" t="s">
        <v>530</v>
      </c>
      <c r="E7173" t="s">
        <v>548</v>
      </c>
      <c r="F7173" s="176" t="n">
        <v>2048</v>
      </c>
      <c r="G7173" s="177" t="n">
        <v>41</v>
      </c>
      <c r="H7173" s="178" t="n">
        <v>2609.05670316723</v>
      </c>
      <c r="I7173" s="179" t="n">
        <v>4566070.9770343</v>
      </c>
      <c r="J7173" s="180" t="str">
        <f>IF(I7173&gt;0,H7173/I7173,0)</f>
      </c>
      <c r="K7173" s="181" t="str">
        <f>1-EXP(-J7173)</f>
      </c>
      <c r="L7173" s="182" t="str">
        <f>IF(G7173=30,1,M7172)</f>
      </c>
      <c r="M7173" s="183" t="str">
        <f>L7173*(1-K7173)</f>
      </c>
    </row>
    <row r="7174">
      <c r="A7174" t="s">
        <v>167</v>
      </c>
      <c r="B7174" t="s">
        <v>264</v>
      </c>
      <c r="C7174" s="35" t="s">
        <v>266</v>
      </c>
      <c r="D7174" t="s">
        <v>530</v>
      </c>
      <c r="E7174" t="s">
        <v>548</v>
      </c>
      <c r="F7174" s="176" t="n">
        <v>2048</v>
      </c>
      <c r="G7174" s="177" t="n">
        <v>42</v>
      </c>
      <c r="H7174" s="178" t="n">
        <v>2850.39610814193</v>
      </c>
      <c r="I7174" s="179" t="n">
        <v>4492565.12237707</v>
      </c>
      <c r="J7174" s="180" t="str">
        <f>IF(I7174&gt;0,H7174/I7174,0)</f>
      </c>
      <c r="K7174" s="181" t="str">
        <f>1-EXP(-J7174)</f>
      </c>
      <c r="L7174" s="182" t="str">
        <f>IF(G7174=30,1,M7173)</f>
      </c>
      <c r="M7174" s="183" t="str">
        <f>L7174*(1-K7174)</f>
      </c>
    </row>
    <row r="7175">
      <c r="A7175" t="s">
        <v>167</v>
      </c>
      <c r="B7175" t="s">
        <v>264</v>
      </c>
      <c r="C7175" s="35" t="s">
        <v>266</v>
      </c>
      <c r="D7175" t="s">
        <v>530</v>
      </c>
      <c r="E7175" t="s">
        <v>548</v>
      </c>
      <c r="F7175" s="176" t="n">
        <v>2048</v>
      </c>
      <c r="G7175" s="177" t="n">
        <v>43</v>
      </c>
      <c r="H7175" s="178" t="n">
        <v>3119.3166031539</v>
      </c>
      <c r="I7175" s="179" t="n">
        <v>4396201.98702976</v>
      </c>
      <c r="J7175" s="180" t="str">
        <f>IF(I7175&gt;0,H7175/I7175,0)</f>
      </c>
      <c r="K7175" s="181" t="str">
        <f>1-EXP(-J7175)</f>
      </c>
      <c r="L7175" s="182" t="str">
        <f>IF(G7175=30,1,M7174)</f>
      </c>
      <c r="M7175" s="183" t="str">
        <f>L7175*(1-K7175)</f>
      </c>
    </row>
    <row r="7176">
      <c r="A7176" t="s">
        <v>167</v>
      </c>
      <c r="B7176" t="s">
        <v>264</v>
      </c>
      <c r="C7176" s="35" t="s">
        <v>266</v>
      </c>
      <c r="D7176" t="s">
        <v>530</v>
      </c>
      <c r="E7176" t="s">
        <v>548</v>
      </c>
      <c r="F7176" s="176" t="n">
        <v>2048</v>
      </c>
      <c r="G7176" s="177" t="n">
        <v>44</v>
      </c>
      <c r="H7176" s="178" t="n">
        <v>3228.09127981276</v>
      </c>
      <c r="I7176" s="179" t="n">
        <v>4295794.08737581</v>
      </c>
      <c r="J7176" s="180" t="str">
        <f>IF(I7176&gt;0,H7176/I7176,0)</f>
      </c>
      <c r="K7176" s="181" t="str">
        <f>1-EXP(-J7176)</f>
      </c>
      <c r="L7176" s="182" t="str">
        <f>IF(G7176=30,1,M7175)</f>
      </c>
      <c r="M7176" s="183" t="str">
        <f>L7176*(1-K7176)</f>
      </c>
    </row>
    <row r="7177">
      <c r="A7177" t="s">
        <v>167</v>
      </c>
      <c r="B7177" t="s">
        <v>264</v>
      </c>
      <c r="C7177" s="35" t="s">
        <v>266</v>
      </c>
      <c r="D7177" t="s">
        <v>530</v>
      </c>
      <c r="E7177" t="s">
        <v>548</v>
      </c>
      <c r="F7177" s="176" t="n">
        <v>2048</v>
      </c>
      <c r="G7177" s="177" t="n">
        <v>45</v>
      </c>
      <c r="H7177" s="178" t="n">
        <v>3494.90848439091</v>
      </c>
      <c r="I7177" s="179" t="n">
        <v>4248100.60817937</v>
      </c>
      <c r="J7177" s="180" t="str">
        <f>IF(I7177&gt;0,H7177/I7177,0)</f>
      </c>
      <c r="K7177" s="181" t="str">
        <f>1-EXP(-J7177)</f>
      </c>
      <c r="L7177" s="182" t="str">
        <f>IF(G7177=30,1,M7176)</f>
      </c>
      <c r="M7177" s="183" t="str">
        <f>L7177*(1-K7177)</f>
      </c>
    </row>
    <row r="7178">
      <c r="A7178" t="s">
        <v>167</v>
      </c>
      <c r="B7178" t="s">
        <v>264</v>
      </c>
      <c r="C7178" s="35" t="s">
        <v>266</v>
      </c>
      <c r="D7178" t="s">
        <v>530</v>
      </c>
      <c r="E7178" t="s">
        <v>548</v>
      </c>
      <c r="F7178" s="176" t="n">
        <v>2048</v>
      </c>
      <c r="G7178" s="177" t="n">
        <v>46</v>
      </c>
      <c r="H7178" s="178" t="n">
        <v>4368.50512900744</v>
      </c>
      <c r="I7178" s="179" t="n">
        <v>4222141.62196293</v>
      </c>
      <c r="J7178" s="180" t="str">
        <f>IF(I7178&gt;0,H7178/I7178,0)</f>
      </c>
      <c r="K7178" s="181" t="str">
        <f>1-EXP(-J7178)</f>
      </c>
      <c r="L7178" s="182" t="str">
        <f>IF(G7178=30,1,M7177)</f>
      </c>
      <c r="M7178" s="183" t="str">
        <f>L7178*(1-K7178)</f>
      </c>
    </row>
    <row r="7179">
      <c r="A7179" t="s">
        <v>167</v>
      </c>
      <c r="B7179" t="s">
        <v>264</v>
      </c>
      <c r="C7179" s="35" t="s">
        <v>266</v>
      </c>
      <c r="D7179" t="s">
        <v>530</v>
      </c>
      <c r="E7179" t="s">
        <v>548</v>
      </c>
      <c r="F7179" s="176" t="n">
        <v>2048</v>
      </c>
      <c r="G7179" s="177" t="n">
        <v>47</v>
      </c>
      <c r="H7179" s="178" t="n">
        <v>4816.95055792201</v>
      </c>
      <c r="I7179" s="179" t="n">
        <v>4195842.11618934</v>
      </c>
      <c r="J7179" s="180" t="str">
        <f>IF(I7179&gt;0,H7179/I7179,0)</f>
      </c>
      <c r="K7179" s="181" t="str">
        <f>1-EXP(-J7179)</f>
      </c>
      <c r="L7179" s="182" t="str">
        <f>IF(G7179=30,1,M7178)</f>
      </c>
      <c r="M7179" s="183" t="str">
        <f>L7179*(1-K7179)</f>
      </c>
    </row>
    <row r="7180">
      <c r="A7180" t="s">
        <v>167</v>
      </c>
      <c r="B7180" t="s">
        <v>264</v>
      </c>
      <c r="C7180" s="35" t="s">
        <v>266</v>
      </c>
      <c r="D7180" t="s">
        <v>530</v>
      </c>
      <c r="E7180" t="s">
        <v>548</v>
      </c>
      <c r="F7180" s="176" t="n">
        <v>2048</v>
      </c>
      <c r="G7180" s="177" t="n">
        <v>48</v>
      </c>
      <c r="H7180" s="178" t="n">
        <v>5365.86444751809</v>
      </c>
      <c r="I7180" s="179" t="n">
        <v>4187835.0176032</v>
      </c>
      <c r="J7180" s="180" t="str">
        <f>IF(I7180&gt;0,H7180/I7180,0)</f>
      </c>
      <c r="K7180" s="181" t="str">
        <f>1-EXP(-J7180)</f>
      </c>
      <c r="L7180" s="182" t="str">
        <f>IF(G7180=30,1,M7179)</f>
      </c>
      <c r="M7180" s="183" t="str">
        <f>L7180*(1-K7180)</f>
      </c>
    </row>
    <row r="7181">
      <c r="A7181" t="s">
        <v>167</v>
      </c>
      <c r="B7181" t="s">
        <v>264</v>
      </c>
      <c r="C7181" s="35" t="s">
        <v>266</v>
      </c>
      <c r="D7181" t="s">
        <v>530</v>
      </c>
      <c r="E7181" t="s">
        <v>548</v>
      </c>
      <c r="F7181" s="176" t="n">
        <v>2048</v>
      </c>
      <c r="G7181" s="177" t="n">
        <v>49</v>
      </c>
      <c r="H7181" s="178" t="n">
        <v>5883.04513440229</v>
      </c>
      <c r="I7181" s="179" t="n">
        <v>4216162.50745177</v>
      </c>
      <c r="J7181" s="180" t="str">
        <f>IF(I7181&gt;0,H7181/I7181,0)</f>
      </c>
      <c r="K7181" s="181" t="str">
        <f>1-EXP(-J7181)</f>
      </c>
      <c r="L7181" s="182" t="str">
        <f>IF(G7181=30,1,M7180)</f>
      </c>
      <c r="M7181" s="183" t="str">
        <f>L7181*(1-K7181)</f>
      </c>
    </row>
    <row r="7182">
      <c r="A7182" t="s">
        <v>167</v>
      </c>
      <c r="B7182" t="s">
        <v>264</v>
      </c>
      <c r="C7182" s="35" t="s">
        <v>266</v>
      </c>
      <c r="D7182" t="s">
        <v>530</v>
      </c>
      <c r="E7182" t="s">
        <v>548</v>
      </c>
      <c r="F7182" s="176" t="n">
        <v>2048</v>
      </c>
      <c r="G7182" s="177" t="n">
        <v>50</v>
      </c>
      <c r="H7182" s="178" t="n">
        <v>6470.02977277878</v>
      </c>
      <c r="I7182" s="179" t="n">
        <v>4245883.28550475</v>
      </c>
      <c r="J7182" s="180" t="str">
        <f>IF(I7182&gt;0,H7182/I7182,0)</f>
      </c>
      <c r="K7182" s="181" t="str">
        <f>1-EXP(-J7182)</f>
      </c>
      <c r="L7182" s="182" t="str">
        <f>IF(G7182=30,1,M7181)</f>
      </c>
      <c r="M7182" s="183" t="str">
        <f>L7182*(1-K7182)</f>
      </c>
    </row>
    <row r="7183">
      <c r="A7183" t="s">
        <v>167</v>
      </c>
      <c r="B7183" t="s">
        <v>264</v>
      </c>
      <c r="C7183" s="35" t="s">
        <v>266</v>
      </c>
      <c r="D7183" t="s">
        <v>530</v>
      </c>
      <c r="E7183" t="s">
        <v>548</v>
      </c>
      <c r="F7183" s="176" t="n">
        <v>2048</v>
      </c>
      <c r="G7183" s="177" t="n">
        <v>51</v>
      </c>
      <c r="H7183" s="178" t="n">
        <v>7310.63026008833</v>
      </c>
      <c r="I7183" s="179" t="n">
        <v>4229676.32971183</v>
      </c>
      <c r="J7183" s="180" t="str">
        <f>IF(I7183&gt;0,H7183/I7183,0)</f>
      </c>
      <c r="K7183" s="181" t="str">
        <f>1-EXP(-J7183)</f>
      </c>
      <c r="L7183" s="182" t="str">
        <f>IF(G7183=30,1,M7182)</f>
      </c>
      <c r="M7183" s="183" t="str">
        <f>L7183*(1-K7183)</f>
      </c>
    </row>
    <row r="7184">
      <c r="A7184" t="s">
        <v>167</v>
      </c>
      <c r="B7184" t="s">
        <v>264</v>
      </c>
      <c r="C7184" s="35" t="s">
        <v>266</v>
      </c>
      <c r="D7184" t="s">
        <v>530</v>
      </c>
      <c r="E7184" t="s">
        <v>548</v>
      </c>
      <c r="F7184" s="176" t="n">
        <v>2048</v>
      </c>
      <c r="G7184" s="177" t="n">
        <v>52</v>
      </c>
      <c r="H7184" s="178" t="n">
        <v>7836.77027067503</v>
      </c>
      <c r="I7184" s="179" t="n">
        <v>4155872.37051893</v>
      </c>
      <c r="J7184" s="180" t="str">
        <f>IF(I7184&gt;0,H7184/I7184,0)</f>
      </c>
      <c r="K7184" s="181" t="str">
        <f>1-EXP(-J7184)</f>
      </c>
      <c r="L7184" s="182" t="str">
        <f>IF(G7184=30,1,M7183)</f>
      </c>
      <c r="M7184" s="183" t="str">
        <f>L7184*(1-K7184)</f>
      </c>
    </row>
    <row r="7185">
      <c r="A7185" t="s">
        <v>167</v>
      </c>
      <c r="B7185" t="s">
        <v>264</v>
      </c>
      <c r="C7185" s="35" t="s">
        <v>266</v>
      </c>
      <c r="D7185" t="s">
        <v>530</v>
      </c>
      <c r="E7185" t="s">
        <v>548</v>
      </c>
      <c r="F7185" s="176" t="n">
        <v>2048</v>
      </c>
      <c r="G7185" s="177" t="n">
        <v>53</v>
      </c>
      <c r="H7185" s="178" t="n">
        <v>8384.51365419448</v>
      </c>
      <c r="I7185" s="179" t="n">
        <v>4079133.69514751</v>
      </c>
      <c r="J7185" s="180" t="str">
        <f>IF(I7185&gt;0,H7185/I7185,0)</f>
      </c>
      <c r="K7185" s="181" t="str">
        <f>1-EXP(-J7185)</f>
      </c>
      <c r="L7185" s="182" t="str">
        <f>IF(G7185=30,1,M7184)</f>
      </c>
      <c r="M7185" s="183" t="str">
        <f>L7185*(1-K7185)</f>
      </c>
    </row>
    <row r="7186">
      <c r="A7186" t="s">
        <v>167</v>
      </c>
      <c r="B7186" t="s">
        <v>264</v>
      </c>
      <c r="C7186" s="35" t="s">
        <v>266</v>
      </c>
      <c r="D7186" t="s">
        <v>530</v>
      </c>
      <c r="E7186" t="s">
        <v>548</v>
      </c>
      <c r="F7186" s="176" t="n">
        <v>2048</v>
      </c>
      <c r="G7186" s="177" t="n">
        <v>54</v>
      </c>
      <c r="H7186" s="178" t="n">
        <v>9050.8671146948</v>
      </c>
      <c r="I7186" s="179" t="n">
        <v>4010181.53112684</v>
      </c>
      <c r="J7186" s="180" t="str">
        <f>IF(I7186&gt;0,H7186/I7186,0)</f>
      </c>
      <c r="K7186" s="181" t="str">
        <f>1-EXP(-J7186)</f>
      </c>
      <c r="L7186" s="182" t="str">
        <f>IF(G7186=30,1,M7185)</f>
      </c>
      <c r="M7186" s="183" t="str">
        <f>L7186*(1-K7186)</f>
      </c>
    </row>
    <row r="7187">
      <c r="A7187" t="s">
        <v>167</v>
      </c>
      <c r="B7187" t="s">
        <v>264</v>
      </c>
      <c r="C7187" s="35" t="s">
        <v>266</v>
      </c>
      <c r="D7187" t="s">
        <v>530</v>
      </c>
      <c r="E7187" t="s">
        <v>548</v>
      </c>
      <c r="F7187" s="176" t="n">
        <v>2048</v>
      </c>
      <c r="G7187" s="177" t="n">
        <v>55</v>
      </c>
      <c r="H7187" s="178" t="n">
        <v>9785.4208792325</v>
      </c>
      <c r="I7187" s="179" t="n">
        <v>3942341.77345215</v>
      </c>
      <c r="J7187" s="180" t="str">
        <f>IF(I7187&gt;0,H7187/I7187,0)</f>
      </c>
      <c r="K7187" s="181" t="str">
        <f>1-EXP(-J7187)</f>
      </c>
      <c r="L7187" s="182" t="str">
        <f>IF(G7187=30,1,M7186)</f>
      </c>
      <c r="M7187" s="183" t="str">
        <f>L7187*(1-K7187)</f>
      </c>
    </row>
    <row r="7188">
      <c r="A7188" t="s">
        <v>167</v>
      </c>
      <c r="B7188" t="s">
        <v>264</v>
      </c>
      <c r="C7188" s="35" t="s">
        <v>266</v>
      </c>
      <c r="D7188" t="s">
        <v>530</v>
      </c>
      <c r="E7188" t="s">
        <v>548</v>
      </c>
      <c r="F7188" s="176" t="n">
        <v>2048</v>
      </c>
      <c r="G7188" s="177" t="n">
        <v>56</v>
      </c>
      <c r="H7188" s="178" t="n">
        <v>10498.0471426156</v>
      </c>
      <c r="I7188" s="179" t="n">
        <v>3906069.82214512</v>
      </c>
      <c r="J7188" s="180" t="str">
        <f>IF(I7188&gt;0,H7188/I7188,0)</f>
      </c>
      <c r="K7188" s="181" t="str">
        <f>1-EXP(-J7188)</f>
      </c>
      <c r="L7188" s="182" t="str">
        <f>IF(G7188=30,1,M7187)</f>
      </c>
      <c r="M7188" s="183" t="str">
        <f>L7188*(1-K7188)</f>
      </c>
    </row>
    <row r="7189">
      <c r="A7189" t="s">
        <v>167</v>
      </c>
      <c r="B7189" t="s">
        <v>264</v>
      </c>
      <c r="C7189" s="35" t="s">
        <v>266</v>
      </c>
      <c r="D7189" t="s">
        <v>530</v>
      </c>
      <c r="E7189" t="s">
        <v>548</v>
      </c>
      <c r="F7189" s="176" t="n">
        <v>2048</v>
      </c>
      <c r="G7189" s="177" t="n">
        <v>57</v>
      </c>
      <c r="H7189" s="178" t="n">
        <v>11462.9486919562</v>
      </c>
      <c r="I7189" s="179" t="n">
        <v>3862570.21591713</v>
      </c>
      <c r="J7189" s="180" t="str">
        <f>IF(I7189&gt;0,H7189/I7189,0)</f>
      </c>
      <c r="K7189" s="181" t="str">
        <f>1-EXP(-J7189)</f>
      </c>
      <c r="L7189" s="182" t="str">
        <f>IF(G7189=30,1,M7188)</f>
      </c>
      <c r="M7189" s="183" t="str">
        <f>L7189*(1-K7189)</f>
      </c>
    </row>
    <row r="7190">
      <c r="A7190" t="s">
        <v>167</v>
      </c>
      <c r="B7190" t="s">
        <v>264</v>
      </c>
      <c r="C7190" s="35" t="s">
        <v>266</v>
      </c>
      <c r="D7190" t="s">
        <v>530</v>
      </c>
      <c r="E7190" t="s">
        <v>548</v>
      </c>
      <c r="F7190" s="176" t="n">
        <v>2048</v>
      </c>
      <c r="G7190" s="177" t="n">
        <v>58</v>
      </c>
      <c r="H7190" s="178" t="n">
        <v>12510.7318670324</v>
      </c>
      <c r="I7190" s="179" t="n">
        <v>3820480.25191835</v>
      </c>
      <c r="J7190" s="180" t="str">
        <f>IF(I7190&gt;0,H7190/I7190,0)</f>
      </c>
      <c r="K7190" s="181" t="str">
        <f>1-EXP(-J7190)</f>
      </c>
      <c r="L7190" s="182" t="str">
        <f>IF(G7190=30,1,M7189)</f>
      </c>
      <c r="M7190" s="183" t="str">
        <f>L7190*(1-K7190)</f>
      </c>
    </row>
    <row r="7191">
      <c r="A7191" t="s">
        <v>167</v>
      </c>
      <c r="B7191" t="s">
        <v>264</v>
      </c>
      <c r="C7191" s="35" t="s">
        <v>266</v>
      </c>
      <c r="D7191" t="s">
        <v>530</v>
      </c>
      <c r="E7191" t="s">
        <v>548</v>
      </c>
      <c r="F7191" s="176" t="n">
        <v>2048</v>
      </c>
      <c r="G7191" s="177" t="n">
        <v>59</v>
      </c>
      <c r="H7191" s="178" t="n">
        <v>13148.7205379099</v>
      </c>
      <c r="I7191" s="179" t="n">
        <v>3797217.8528614</v>
      </c>
      <c r="J7191" s="180" t="str">
        <f>IF(I7191&gt;0,H7191/I7191,0)</f>
      </c>
      <c r="K7191" s="181" t="str">
        <f>1-EXP(-J7191)</f>
      </c>
      <c r="L7191" s="182" t="str">
        <f>IF(G7191=30,1,M7190)</f>
      </c>
      <c r="M7191" s="183" t="str">
        <f>L7191*(1-K7191)</f>
      </c>
    </row>
    <row r="7192">
      <c r="A7192" t="s">
        <v>167</v>
      </c>
      <c r="B7192" t="s">
        <v>264</v>
      </c>
      <c r="C7192" s="35" t="s">
        <v>266</v>
      </c>
      <c r="D7192" t="s">
        <v>530</v>
      </c>
      <c r="E7192" t="s">
        <v>548</v>
      </c>
      <c r="F7192" s="176" t="n">
        <v>2048</v>
      </c>
      <c r="G7192" s="177" t="n">
        <v>60</v>
      </c>
      <c r="H7192" s="178" t="n">
        <v>13893.0705527581</v>
      </c>
      <c r="I7192" s="179" t="n">
        <v>3728982.14635457</v>
      </c>
      <c r="J7192" s="180" t="str">
        <f>IF(I7192&gt;0,H7192/I7192,0)</f>
      </c>
      <c r="K7192" s="181" t="str">
        <f>1-EXP(-J7192)</f>
      </c>
      <c r="L7192" s="182" t="str">
        <f>IF(G7192=30,1,M7191)</f>
      </c>
      <c r="M7192" s="183" t="str">
        <f>L7192*(1-K7192)</f>
      </c>
    </row>
    <row r="7193">
      <c r="A7193" t="s">
        <v>167</v>
      </c>
      <c r="B7193" t="s">
        <v>264</v>
      </c>
      <c r="C7193" s="35" t="s">
        <v>266</v>
      </c>
      <c r="D7193" t="s">
        <v>530</v>
      </c>
      <c r="E7193" t="s">
        <v>548</v>
      </c>
      <c r="F7193" s="176" t="n">
        <v>2048</v>
      </c>
      <c r="G7193" s="177" t="n">
        <v>61</v>
      </c>
      <c r="H7193" s="178" t="n">
        <v>14644.6262358434</v>
      </c>
      <c r="I7193" s="179" t="n">
        <v>3651321.69947388</v>
      </c>
      <c r="J7193" s="180" t="str">
        <f>IF(I7193&gt;0,H7193/I7193,0)</f>
      </c>
      <c r="K7193" s="181" t="str">
        <f>1-EXP(-J7193)</f>
      </c>
      <c r="L7193" s="182" t="str">
        <f>IF(G7193=30,1,M7192)</f>
      </c>
      <c r="M7193" s="183" t="str">
        <f>L7193*(1-K7193)</f>
      </c>
    </row>
    <row r="7194">
      <c r="A7194" t="s">
        <v>167</v>
      </c>
      <c r="B7194" t="s">
        <v>264</v>
      </c>
      <c r="C7194" s="35" t="s">
        <v>266</v>
      </c>
      <c r="D7194" t="s">
        <v>530</v>
      </c>
      <c r="E7194" t="s">
        <v>548</v>
      </c>
      <c r="F7194" s="176" t="n">
        <v>2048</v>
      </c>
      <c r="G7194" s="177" t="n">
        <v>62</v>
      </c>
      <c r="H7194" s="178" t="n">
        <v>15864.1420938053</v>
      </c>
      <c r="I7194" s="179" t="n">
        <v>3626914.35891518</v>
      </c>
      <c r="J7194" s="180" t="str">
        <f>IF(I7194&gt;0,H7194/I7194,0)</f>
      </c>
      <c r="K7194" s="181" t="str">
        <f>1-EXP(-J7194)</f>
      </c>
      <c r="L7194" s="182" t="str">
        <f>IF(G7194=30,1,M7193)</f>
      </c>
      <c r="M7194" s="183" t="str">
        <f>L7194*(1-K7194)</f>
      </c>
    </row>
    <row r="7195">
      <c r="A7195" t="s">
        <v>167</v>
      </c>
      <c r="B7195" t="s">
        <v>264</v>
      </c>
      <c r="C7195" s="35" t="s">
        <v>266</v>
      </c>
      <c r="D7195" t="s">
        <v>530</v>
      </c>
      <c r="E7195" t="s">
        <v>548</v>
      </c>
      <c r="F7195" s="176" t="n">
        <v>2048</v>
      </c>
      <c r="G7195" s="177" t="n">
        <v>63</v>
      </c>
      <c r="H7195" s="178" t="n">
        <v>17399.1458823897</v>
      </c>
      <c r="I7195" s="179" t="n">
        <v>3649629.29052431</v>
      </c>
      <c r="J7195" s="180" t="str">
        <f>IF(I7195&gt;0,H7195/I7195,0)</f>
      </c>
      <c r="K7195" s="181" t="str">
        <f>1-EXP(-J7195)</f>
      </c>
      <c r="L7195" s="182" t="str">
        <f>IF(G7195=30,1,M7194)</f>
      </c>
      <c r="M7195" s="183" t="str">
        <f>L7195*(1-K7195)</f>
      </c>
    </row>
    <row r="7196">
      <c r="A7196" t="s">
        <v>167</v>
      </c>
      <c r="B7196" t="s">
        <v>264</v>
      </c>
      <c r="C7196" s="35" t="s">
        <v>266</v>
      </c>
      <c r="D7196" t="s">
        <v>530</v>
      </c>
      <c r="E7196" t="s">
        <v>548</v>
      </c>
      <c r="F7196" s="176" t="n">
        <v>2048</v>
      </c>
      <c r="G7196" s="177" t="n">
        <v>64</v>
      </c>
      <c r="H7196" s="178" t="n">
        <v>19154.7882089826</v>
      </c>
      <c r="I7196" s="179" t="n">
        <v>3631012.11356463</v>
      </c>
      <c r="J7196" s="180" t="str">
        <f>IF(I7196&gt;0,H7196/I7196,0)</f>
      </c>
      <c r="K7196" s="181" t="str">
        <f>1-EXP(-J7196)</f>
      </c>
      <c r="L7196" s="182" t="str">
        <f>IF(G7196=30,1,M7195)</f>
      </c>
      <c r="M7196" s="183" t="str">
        <f>L7196*(1-K7196)</f>
      </c>
    </row>
    <row r="7197">
      <c r="A7197" t="s">
        <v>167</v>
      </c>
      <c r="B7197" t="s">
        <v>264</v>
      </c>
      <c r="C7197" s="35" t="s">
        <v>266</v>
      </c>
      <c r="D7197" t="s">
        <v>530</v>
      </c>
      <c r="E7197" t="s">
        <v>548</v>
      </c>
      <c r="F7197" s="176" t="n">
        <v>2048</v>
      </c>
      <c r="G7197" s="177" t="n">
        <v>65</v>
      </c>
      <c r="H7197" s="178" t="n">
        <v>20566.0373161377</v>
      </c>
      <c r="I7197" s="179" t="n">
        <v>3558695.23516485</v>
      </c>
      <c r="J7197" s="180" t="str">
        <f>IF(I7197&gt;0,H7197/I7197,0)</f>
      </c>
      <c r="K7197" s="181" t="str">
        <f>1-EXP(-J7197)</f>
      </c>
      <c r="L7197" s="182" t="str">
        <f>IF(G7197=30,1,M7196)</f>
      </c>
      <c r="M7197" s="183" t="str">
        <f>L7197*(1-K7197)</f>
      </c>
    </row>
    <row r="7198">
      <c r="A7198" t="s">
        <v>167</v>
      </c>
      <c r="B7198" t="s">
        <v>264</v>
      </c>
      <c r="C7198" s="35" t="s">
        <v>266</v>
      </c>
      <c r="D7198" t="s">
        <v>530</v>
      </c>
      <c r="E7198" t="s">
        <v>548</v>
      </c>
      <c r="F7198" s="176" t="n">
        <v>2048</v>
      </c>
      <c r="G7198" s="177" t="n">
        <v>66</v>
      </c>
      <c r="H7198" s="178" t="n">
        <v>21056.6937723103</v>
      </c>
      <c r="I7198" s="179" t="n">
        <v>3462491.18193261</v>
      </c>
      <c r="J7198" s="180" t="str">
        <f>IF(I7198&gt;0,H7198/I7198,0)</f>
      </c>
      <c r="K7198" s="181" t="str">
        <f>1-EXP(-J7198)</f>
      </c>
      <c r="L7198" s="182" t="str">
        <f>IF(G7198=30,1,M7197)</f>
      </c>
      <c r="M7198" s="183" t="str">
        <f>L7198*(1-K7198)</f>
      </c>
    </row>
    <row r="7199">
      <c r="A7199" t="s">
        <v>167</v>
      </c>
      <c r="B7199" t="s">
        <v>264</v>
      </c>
      <c r="C7199" s="35" t="s">
        <v>266</v>
      </c>
      <c r="D7199" t="s">
        <v>530</v>
      </c>
      <c r="E7199" t="s">
        <v>548</v>
      </c>
      <c r="F7199" s="176" t="n">
        <v>2048</v>
      </c>
      <c r="G7199" s="177" t="n">
        <v>67</v>
      </c>
      <c r="H7199" s="178" t="n">
        <v>22246.8541965387</v>
      </c>
      <c r="I7199" s="179" t="n">
        <v>3358159.09963886</v>
      </c>
      <c r="J7199" s="180" t="str">
        <f>IF(I7199&gt;0,H7199/I7199,0)</f>
      </c>
      <c r="K7199" s="181" t="str">
        <f>1-EXP(-J7199)</f>
      </c>
      <c r="L7199" s="182" t="str">
        <f>IF(G7199=30,1,M7198)</f>
      </c>
      <c r="M7199" s="183" t="str">
        <f>L7199*(1-K7199)</f>
      </c>
    </row>
    <row r="7200">
      <c r="A7200" t="s">
        <v>167</v>
      </c>
      <c r="B7200" t="s">
        <v>264</v>
      </c>
      <c r="C7200" s="35" t="s">
        <v>266</v>
      </c>
      <c r="D7200" t="s">
        <v>530</v>
      </c>
      <c r="E7200" t="s">
        <v>548</v>
      </c>
      <c r="F7200" s="176" t="n">
        <v>2048</v>
      </c>
      <c r="G7200" s="177" t="n">
        <v>68</v>
      </c>
      <c r="H7200" s="178" t="n">
        <v>23366.8493269449</v>
      </c>
      <c r="I7200" s="179" t="n">
        <v>3256037.85228457</v>
      </c>
      <c r="J7200" s="180" t="str">
        <f>IF(I7200&gt;0,H7200/I7200,0)</f>
      </c>
      <c r="K7200" s="181" t="str">
        <f>1-EXP(-J7200)</f>
      </c>
      <c r="L7200" s="182" t="str">
        <f>IF(G7200=30,1,M7199)</f>
      </c>
      <c r="M7200" s="183" t="str">
        <f>L7200*(1-K7200)</f>
      </c>
    </row>
    <row r="7201">
      <c r="A7201" t="s">
        <v>167</v>
      </c>
      <c r="B7201" t="s">
        <v>264</v>
      </c>
      <c r="C7201" s="35" t="s">
        <v>266</v>
      </c>
      <c r="D7201" t="s">
        <v>530</v>
      </c>
      <c r="E7201" t="s">
        <v>548</v>
      </c>
      <c r="F7201" s="176" t="n">
        <v>2048</v>
      </c>
      <c r="G7201" s="177" t="n">
        <v>69</v>
      </c>
      <c r="H7201" s="178" t="n">
        <v>23831.8037535201</v>
      </c>
      <c r="I7201" s="179" t="n">
        <v>3140035.65058363</v>
      </c>
      <c r="J7201" s="180" t="str">
        <f>IF(I7201&gt;0,H7201/I7201,0)</f>
      </c>
      <c r="K7201" s="181" t="str">
        <f>1-EXP(-J7201)</f>
      </c>
      <c r="L7201" s="182" t="str">
        <f>IF(G7201=30,1,M7200)</f>
      </c>
      <c r="M7201" s="183" t="str">
        <f>L7201*(1-K7201)</f>
      </c>
    </row>
    <row r="7202">
      <c r="A7202" t="s">
        <v>167</v>
      </c>
      <c r="B7202" t="s">
        <v>264</v>
      </c>
      <c r="C7202" s="35" t="s">
        <v>266</v>
      </c>
      <c r="D7202" t="s">
        <v>530</v>
      </c>
      <c r="E7202" t="s">
        <v>548</v>
      </c>
      <c r="F7202" s="176" t="n">
        <v>2049</v>
      </c>
      <c r="G7202" s="177" t="n">
        <v>30</v>
      </c>
      <c r="H7202" s="178" t="n">
        <v>587.488836756588</v>
      </c>
      <c r="I7202" s="179" t="n">
        <v>4236483.59278225</v>
      </c>
      <c r="J7202" s="180" t="str">
        <f>IF(I7202&gt;0,H7202/I7202,0)</f>
      </c>
      <c r="K7202" s="181" t="str">
        <f>1-EXP(-J7202)</f>
      </c>
      <c r="L7202" s="182" t="str">
        <f>IF(G7202=30,1,M7201)</f>
      </c>
      <c r="M7202" s="183" t="str">
        <f>L7202*(1-K7202)</f>
      </c>
    </row>
    <row r="7203">
      <c r="A7203" t="s">
        <v>167</v>
      </c>
      <c r="B7203" t="s">
        <v>264</v>
      </c>
      <c r="C7203" s="35" t="s">
        <v>266</v>
      </c>
      <c r="D7203" t="s">
        <v>530</v>
      </c>
      <c r="E7203" t="s">
        <v>548</v>
      </c>
      <c r="F7203" s="176" t="n">
        <v>2049</v>
      </c>
      <c r="G7203" s="177" t="n">
        <v>31</v>
      </c>
      <c r="H7203" s="178" t="n">
        <v>840.966587202456</v>
      </c>
      <c r="I7203" s="179" t="n">
        <v>4272086.66582934</v>
      </c>
      <c r="J7203" s="180" t="str">
        <f>IF(I7203&gt;0,H7203/I7203,0)</f>
      </c>
      <c r="K7203" s="181" t="str">
        <f>1-EXP(-J7203)</f>
      </c>
      <c r="L7203" s="182" t="str">
        <f>IF(G7203=30,1,M7202)</f>
      </c>
      <c r="M7203" s="183" t="str">
        <f>L7203*(1-K7203)</f>
      </c>
    </row>
    <row r="7204">
      <c r="A7204" t="s">
        <v>167</v>
      </c>
      <c r="B7204" t="s">
        <v>264</v>
      </c>
      <c r="C7204" s="35" t="s">
        <v>266</v>
      </c>
      <c r="D7204" t="s">
        <v>530</v>
      </c>
      <c r="E7204" t="s">
        <v>548</v>
      </c>
      <c r="F7204" s="176" t="n">
        <v>2049</v>
      </c>
      <c r="G7204" s="177" t="n">
        <v>32</v>
      </c>
      <c r="H7204" s="178" t="n">
        <v>889.644834956091</v>
      </c>
      <c r="I7204" s="179" t="n">
        <v>4337902.72237247</v>
      </c>
      <c r="J7204" s="180" t="str">
        <f>IF(I7204&gt;0,H7204/I7204,0)</f>
      </c>
      <c r="K7204" s="181" t="str">
        <f>1-EXP(-J7204)</f>
      </c>
      <c r="L7204" s="182" t="str">
        <f>IF(G7204=30,1,M7203)</f>
      </c>
      <c r="M7204" s="183" t="str">
        <f>L7204*(1-K7204)</f>
      </c>
    </row>
    <row r="7205">
      <c r="A7205" t="s">
        <v>167</v>
      </c>
      <c r="B7205" t="s">
        <v>264</v>
      </c>
      <c r="C7205" s="35" t="s">
        <v>266</v>
      </c>
      <c r="D7205" t="s">
        <v>530</v>
      </c>
      <c r="E7205" t="s">
        <v>548</v>
      </c>
      <c r="F7205" s="176" t="n">
        <v>2049</v>
      </c>
      <c r="G7205" s="177" t="n">
        <v>33</v>
      </c>
      <c r="H7205" s="178" t="n">
        <v>1004.96755541648</v>
      </c>
      <c r="I7205" s="179" t="n">
        <v>4574147.67063753</v>
      </c>
      <c r="J7205" s="180" t="str">
        <f>IF(I7205&gt;0,H7205/I7205,0)</f>
      </c>
      <c r="K7205" s="181" t="str">
        <f>1-EXP(-J7205)</f>
      </c>
      <c r="L7205" s="182" t="str">
        <f>IF(G7205=30,1,M7204)</f>
      </c>
      <c r="M7205" s="183" t="str">
        <f>L7205*(1-K7205)</f>
      </c>
    </row>
    <row r="7206">
      <c r="A7206" t="s">
        <v>167</v>
      </c>
      <c r="B7206" t="s">
        <v>264</v>
      </c>
      <c r="C7206" s="35" t="s">
        <v>266</v>
      </c>
      <c r="D7206" t="s">
        <v>530</v>
      </c>
      <c r="E7206" t="s">
        <v>548</v>
      </c>
      <c r="F7206" s="176" t="n">
        <v>2049</v>
      </c>
      <c r="G7206" s="177" t="n">
        <v>34</v>
      </c>
      <c r="H7206" s="178" t="n">
        <v>1085.32687186309</v>
      </c>
      <c r="I7206" s="179" t="n">
        <v>4637133.02824779</v>
      </c>
      <c r="J7206" s="180" t="str">
        <f>IF(I7206&gt;0,H7206/I7206,0)</f>
      </c>
      <c r="K7206" s="181" t="str">
        <f>1-EXP(-J7206)</f>
      </c>
      <c r="L7206" s="182" t="str">
        <f>IF(G7206=30,1,M7205)</f>
      </c>
      <c r="M7206" s="183" t="str">
        <f>L7206*(1-K7206)</f>
      </c>
    </row>
    <row r="7207">
      <c r="A7207" t="s">
        <v>167</v>
      </c>
      <c r="B7207" t="s">
        <v>264</v>
      </c>
      <c r="C7207" s="35" t="s">
        <v>266</v>
      </c>
      <c r="D7207" t="s">
        <v>530</v>
      </c>
      <c r="E7207" t="s">
        <v>548</v>
      </c>
      <c r="F7207" s="176" t="n">
        <v>2049</v>
      </c>
      <c r="G7207" s="177" t="n">
        <v>35</v>
      </c>
      <c r="H7207" s="178" t="n">
        <v>1191.25619960639</v>
      </c>
      <c r="I7207" s="179" t="n">
        <v>4708003.34417331</v>
      </c>
      <c r="J7207" s="180" t="str">
        <f>IF(I7207&gt;0,H7207/I7207,0)</f>
      </c>
      <c r="K7207" s="181" t="str">
        <f>1-EXP(-J7207)</f>
      </c>
      <c r="L7207" s="182" t="str">
        <f>IF(G7207=30,1,M7206)</f>
      </c>
      <c r="M7207" s="183" t="str">
        <f>L7207*(1-K7207)</f>
      </c>
    </row>
    <row r="7208">
      <c r="A7208" t="s">
        <v>167</v>
      </c>
      <c r="B7208" t="s">
        <v>264</v>
      </c>
      <c r="C7208" s="35" t="s">
        <v>266</v>
      </c>
      <c r="D7208" t="s">
        <v>530</v>
      </c>
      <c r="E7208" t="s">
        <v>548</v>
      </c>
      <c r="F7208" s="176" t="n">
        <v>2049</v>
      </c>
      <c r="G7208" s="177" t="n">
        <v>36</v>
      </c>
      <c r="H7208" s="178" t="n">
        <v>1530.50773374279</v>
      </c>
      <c r="I7208" s="179" t="n">
        <v>4797966.06921311</v>
      </c>
      <c r="J7208" s="180" t="str">
        <f>IF(I7208&gt;0,H7208/I7208,0)</f>
      </c>
      <c r="K7208" s="181" t="str">
        <f>1-EXP(-J7208)</f>
      </c>
      <c r="L7208" s="182" t="str">
        <f>IF(G7208=30,1,M7207)</f>
      </c>
      <c r="M7208" s="183" t="str">
        <f>L7208*(1-K7208)</f>
      </c>
    </row>
    <row r="7209">
      <c r="A7209" t="s">
        <v>167</v>
      </c>
      <c r="B7209" t="s">
        <v>264</v>
      </c>
      <c r="C7209" s="35" t="s">
        <v>266</v>
      </c>
      <c r="D7209" t="s">
        <v>530</v>
      </c>
      <c r="E7209" t="s">
        <v>548</v>
      </c>
      <c r="F7209" s="176" t="n">
        <v>2049</v>
      </c>
      <c r="G7209" s="177" t="n">
        <v>37</v>
      </c>
      <c r="H7209" s="178" t="n">
        <v>1682.87911563642</v>
      </c>
      <c r="I7209" s="179" t="n">
        <v>4840096.81528789</v>
      </c>
      <c r="J7209" s="180" t="str">
        <f>IF(I7209&gt;0,H7209/I7209,0)</f>
      </c>
      <c r="K7209" s="181" t="str">
        <f>1-EXP(-J7209)</f>
      </c>
      <c r="L7209" s="182" t="str">
        <f>IF(G7209=30,1,M7208)</f>
      </c>
      <c r="M7209" s="183" t="str">
        <f>L7209*(1-K7209)</f>
      </c>
    </row>
    <row r="7210">
      <c r="A7210" t="s">
        <v>167</v>
      </c>
      <c r="B7210" t="s">
        <v>264</v>
      </c>
      <c r="C7210" s="35" t="s">
        <v>266</v>
      </c>
      <c r="D7210" t="s">
        <v>530</v>
      </c>
      <c r="E7210" t="s">
        <v>548</v>
      </c>
      <c r="F7210" s="176" t="n">
        <v>2049</v>
      </c>
      <c r="G7210" s="177" t="n">
        <v>38</v>
      </c>
      <c r="H7210" s="178" t="n">
        <v>1816.2808382202</v>
      </c>
      <c r="I7210" s="179" t="n">
        <v>4759486.46501539</v>
      </c>
      <c r="J7210" s="180" t="str">
        <f>IF(I7210&gt;0,H7210/I7210,0)</f>
      </c>
      <c r="K7210" s="181" t="str">
        <f>1-EXP(-J7210)</f>
      </c>
      <c r="L7210" s="182" t="str">
        <f>IF(G7210=30,1,M7209)</f>
      </c>
      <c r="M7210" s="183" t="str">
        <f>L7210*(1-K7210)</f>
      </c>
    </row>
    <row r="7211">
      <c r="A7211" t="s">
        <v>167</v>
      </c>
      <c r="B7211" t="s">
        <v>264</v>
      </c>
      <c r="C7211" s="35" t="s">
        <v>266</v>
      </c>
      <c r="D7211" t="s">
        <v>530</v>
      </c>
      <c r="E7211" t="s">
        <v>548</v>
      </c>
      <c r="F7211" s="176" t="n">
        <v>2049</v>
      </c>
      <c r="G7211" s="177" t="n">
        <v>39</v>
      </c>
      <c r="H7211" s="178" t="n">
        <v>1893.01921251533</v>
      </c>
      <c r="I7211" s="179" t="n">
        <v>4657265.47812288</v>
      </c>
      <c r="J7211" s="180" t="str">
        <f>IF(I7211&gt;0,H7211/I7211,0)</f>
      </c>
      <c r="K7211" s="181" t="str">
        <f>1-EXP(-J7211)</f>
      </c>
      <c r="L7211" s="182" t="str">
        <f>IF(G7211=30,1,M7210)</f>
      </c>
      <c r="M7211" s="183" t="str">
        <f>L7211*(1-K7211)</f>
      </c>
    </row>
    <row r="7212">
      <c r="A7212" t="s">
        <v>167</v>
      </c>
      <c r="B7212" t="s">
        <v>264</v>
      </c>
      <c r="C7212" s="35" t="s">
        <v>266</v>
      </c>
      <c r="D7212" t="s">
        <v>530</v>
      </c>
      <c r="E7212" t="s">
        <v>548</v>
      </c>
      <c r="F7212" s="176" t="n">
        <v>2049</v>
      </c>
      <c r="G7212" s="177" t="n">
        <v>40</v>
      </c>
      <c r="H7212" s="178" t="n">
        <v>2039.89157587738</v>
      </c>
      <c r="I7212" s="179" t="n">
        <v>4598797.80932788</v>
      </c>
      <c r="J7212" s="180" t="str">
        <f>IF(I7212&gt;0,H7212/I7212,0)</f>
      </c>
      <c r="K7212" s="181" t="str">
        <f>1-EXP(-J7212)</f>
      </c>
      <c r="L7212" s="182" t="str">
        <f>IF(G7212=30,1,M7211)</f>
      </c>
      <c r="M7212" s="183" t="str">
        <f>L7212*(1-K7212)</f>
      </c>
    </row>
    <row r="7213">
      <c r="A7213" t="s">
        <v>167</v>
      </c>
      <c r="B7213" t="s">
        <v>264</v>
      </c>
      <c r="C7213" s="35" t="s">
        <v>266</v>
      </c>
      <c r="D7213" t="s">
        <v>530</v>
      </c>
      <c r="E7213" t="s">
        <v>548</v>
      </c>
      <c r="F7213" s="176" t="n">
        <v>2049</v>
      </c>
      <c r="G7213" s="177" t="n">
        <v>41</v>
      </c>
      <c r="H7213" s="178" t="n">
        <v>2609.41276627067</v>
      </c>
      <c r="I7213" s="179" t="n">
        <v>4588168.69017261</v>
      </c>
      <c r="J7213" s="180" t="str">
        <f>IF(I7213&gt;0,H7213/I7213,0)</f>
      </c>
      <c r="K7213" s="181" t="str">
        <f>1-EXP(-J7213)</f>
      </c>
      <c r="L7213" s="182" t="str">
        <f>IF(G7213=30,1,M7212)</f>
      </c>
      <c r="M7213" s="183" t="str">
        <f>L7213*(1-K7213)</f>
      </c>
    </row>
    <row r="7214">
      <c r="A7214" t="s">
        <v>167</v>
      </c>
      <c r="B7214" t="s">
        <v>264</v>
      </c>
      <c r="C7214" s="35" t="s">
        <v>266</v>
      </c>
      <c r="D7214" t="s">
        <v>530</v>
      </c>
      <c r="E7214" t="s">
        <v>548</v>
      </c>
      <c r="F7214" s="176" t="n">
        <v>2049</v>
      </c>
      <c r="G7214" s="177" t="n">
        <v>42</v>
      </c>
      <c r="H7214" s="178" t="n">
        <v>2877.33788539079</v>
      </c>
      <c r="I7214" s="179" t="n">
        <v>4557623.95068143</v>
      </c>
      <c r="J7214" s="180" t="str">
        <f>IF(I7214&gt;0,H7214/I7214,0)</f>
      </c>
      <c r="K7214" s="181" t="str">
        <f>1-EXP(-J7214)</f>
      </c>
      <c r="L7214" s="182" t="str">
        <f>IF(G7214=30,1,M7213)</f>
      </c>
      <c r="M7214" s="183" t="str">
        <f>L7214*(1-K7214)</f>
      </c>
    </row>
    <row r="7215">
      <c r="A7215" t="s">
        <v>167</v>
      </c>
      <c r="B7215" t="s">
        <v>264</v>
      </c>
      <c r="C7215" s="35" t="s">
        <v>266</v>
      </c>
      <c r="D7215" t="s">
        <v>530</v>
      </c>
      <c r="E7215" t="s">
        <v>548</v>
      </c>
      <c r="F7215" s="176" t="n">
        <v>2049</v>
      </c>
      <c r="G7215" s="177" t="n">
        <v>43</v>
      </c>
      <c r="H7215" s="178" t="n">
        <v>3166.16653888824</v>
      </c>
      <c r="I7215" s="179" t="n">
        <v>4483513.90416846</v>
      </c>
      <c r="J7215" s="180" t="str">
        <f>IF(I7215&gt;0,H7215/I7215,0)</f>
      </c>
      <c r="K7215" s="181" t="str">
        <f>1-EXP(-J7215)</f>
      </c>
      <c r="L7215" s="182" t="str">
        <f>IF(G7215=30,1,M7214)</f>
      </c>
      <c r="M7215" s="183" t="str">
        <f>L7215*(1-K7215)</f>
      </c>
    </row>
    <row r="7216">
      <c r="A7216" t="s">
        <v>167</v>
      </c>
      <c r="B7216" t="s">
        <v>264</v>
      </c>
      <c r="C7216" s="35" t="s">
        <v>266</v>
      </c>
      <c r="D7216" t="s">
        <v>530</v>
      </c>
      <c r="E7216" t="s">
        <v>548</v>
      </c>
      <c r="F7216" s="176" t="n">
        <v>2049</v>
      </c>
      <c r="G7216" s="177" t="n">
        <v>44</v>
      </c>
      <c r="H7216" s="178" t="n">
        <v>3268.32184117177</v>
      </c>
      <c r="I7216" s="179" t="n">
        <v>4386519.29778733</v>
      </c>
      <c r="J7216" s="180" t="str">
        <f>IF(I7216&gt;0,H7216/I7216,0)</f>
      </c>
      <c r="K7216" s="181" t="str">
        <f>1-EXP(-J7216)</f>
      </c>
      <c r="L7216" s="182" t="str">
        <f>IF(G7216=30,1,M7215)</f>
      </c>
      <c r="M7216" s="183" t="str">
        <f>L7216*(1-K7216)</f>
      </c>
    </row>
    <row r="7217">
      <c r="A7217" t="s">
        <v>167</v>
      </c>
      <c r="B7217" t="s">
        <v>264</v>
      </c>
      <c r="C7217" s="35" t="s">
        <v>266</v>
      </c>
      <c r="D7217" t="s">
        <v>530</v>
      </c>
      <c r="E7217" t="s">
        <v>548</v>
      </c>
      <c r="F7217" s="176" t="n">
        <v>2049</v>
      </c>
      <c r="G7217" s="177" t="n">
        <v>45</v>
      </c>
      <c r="H7217" s="178" t="n">
        <v>3475.82177741084</v>
      </c>
      <c r="I7217" s="179" t="n">
        <v>4285611.0911595</v>
      </c>
      <c r="J7217" s="180" t="str">
        <f>IF(I7217&gt;0,H7217/I7217,0)</f>
      </c>
      <c r="K7217" s="181" t="str">
        <f>1-EXP(-J7217)</f>
      </c>
      <c r="L7217" s="182" t="str">
        <f>IF(G7217=30,1,M7216)</f>
      </c>
      <c r="M7217" s="183" t="str">
        <f>L7217*(1-K7217)</f>
      </c>
    </row>
    <row r="7218">
      <c r="A7218" t="s">
        <v>167</v>
      </c>
      <c r="B7218" t="s">
        <v>264</v>
      </c>
      <c r="C7218" s="35" t="s">
        <v>266</v>
      </c>
      <c r="D7218" t="s">
        <v>530</v>
      </c>
      <c r="E7218" t="s">
        <v>548</v>
      </c>
      <c r="F7218" s="176" t="n">
        <v>2049</v>
      </c>
      <c r="G7218" s="177" t="n">
        <v>46</v>
      </c>
      <c r="H7218" s="178" t="n">
        <v>4325.03586121386</v>
      </c>
      <c r="I7218" s="179" t="n">
        <v>4237127.07720872</v>
      </c>
      <c r="J7218" s="180" t="str">
        <f>IF(I7218&gt;0,H7218/I7218,0)</f>
      </c>
      <c r="K7218" s="181" t="str">
        <f>1-EXP(-J7218)</f>
      </c>
      <c r="L7218" s="182" t="str">
        <f>IF(G7218=30,1,M7217)</f>
      </c>
      <c r="M7218" s="183" t="str">
        <f>L7218*(1-K7218)</f>
      </c>
    </row>
    <row r="7219">
      <c r="A7219" t="s">
        <v>167</v>
      </c>
      <c r="B7219" t="s">
        <v>264</v>
      </c>
      <c r="C7219" s="35" t="s">
        <v>266</v>
      </c>
      <c r="D7219" t="s">
        <v>530</v>
      </c>
      <c r="E7219" t="s">
        <v>548</v>
      </c>
      <c r="F7219" s="176" t="n">
        <v>2049</v>
      </c>
      <c r="G7219" s="177" t="n">
        <v>47</v>
      </c>
      <c r="H7219" s="178" t="n">
        <v>4774.68039625809</v>
      </c>
      <c r="I7219" s="179" t="n">
        <v>4210531.72168157</v>
      </c>
      <c r="J7219" s="180" t="str">
        <f>IF(I7219&gt;0,H7219/I7219,0)</f>
      </c>
      <c r="K7219" s="181" t="str">
        <f>1-EXP(-J7219)</f>
      </c>
      <c r="L7219" s="182" t="str">
        <f>IF(G7219=30,1,M7218)</f>
      </c>
      <c r="M7219" s="183" t="str">
        <f>L7219*(1-K7219)</f>
      </c>
    </row>
    <row r="7220">
      <c r="A7220" t="s">
        <v>167</v>
      </c>
      <c r="B7220" t="s">
        <v>264</v>
      </c>
      <c r="C7220" s="35" t="s">
        <v>266</v>
      </c>
      <c r="D7220" t="s">
        <v>530</v>
      </c>
      <c r="E7220" t="s">
        <v>548</v>
      </c>
      <c r="F7220" s="176" t="n">
        <v>2049</v>
      </c>
      <c r="G7220" s="177" t="n">
        <v>48</v>
      </c>
      <c r="H7220" s="178" t="n">
        <v>5301.43093608714</v>
      </c>
      <c r="I7220" s="179" t="n">
        <v>4183165.69510312</v>
      </c>
      <c r="J7220" s="180" t="str">
        <f>IF(I7220&gt;0,H7220/I7220,0)</f>
      </c>
      <c r="K7220" s="181" t="str">
        <f>1-EXP(-J7220)</f>
      </c>
      <c r="L7220" s="182" t="str">
        <f>IF(G7220=30,1,M7219)</f>
      </c>
      <c r="M7220" s="183" t="str">
        <f>L7220*(1-K7220)</f>
      </c>
    </row>
    <row r="7221">
      <c r="A7221" t="s">
        <v>167</v>
      </c>
      <c r="B7221" t="s">
        <v>264</v>
      </c>
      <c r="C7221" s="35" t="s">
        <v>266</v>
      </c>
      <c r="D7221" t="s">
        <v>530</v>
      </c>
      <c r="E7221" t="s">
        <v>548</v>
      </c>
      <c r="F7221" s="176" t="n">
        <v>2049</v>
      </c>
      <c r="G7221" s="177" t="n">
        <v>49</v>
      </c>
      <c r="H7221" s="178" t="n">
        <v>5759.34179363885</v>
      </c>
      <c r="I7221" s="179" t="n">
        <v>4173885.29377172</v>
      </c>
      <c r="J7221" s="180" t="str">
        <f>IF(I7221&gt;0,H7221/I7221,0)</f>
      </c>
      <c r="K7221" s="181" t="str">
        <f>1-EXP(-J7221)</f>
      </c>
      <c r="L7221" s="182" t="str">
        <f>IF(G7221=30,1,M7220)</f>
      </c>
      <c r="M7221" s="183" t="str">
        <f>L7221*(1-K7221)</f>
      </c>
    </row>
    <row r="7222">
      <c r="A7222" t="s">
        <v>167</v>
      </c>
      <c r="B7222" t="s">
        <v>264</v>
      </c>
      <c r="C7222" s="35" t="s">
        <v>266</v>
      </c>
      <c r="D7222" t="s">
        <v>530</v>
      </c>
      <c r="E7222" t="s">
        <v>548</v>
      </c>
      <c r="F7222" s="176" t="n">
        <v>2049</v>
      </c>
      <c r="G7222" s="177" t="n">
        <v>50</v>
      </c>
      <c r="H7222" s="178" t="n">
        <v>6355.22460770359</v>
      </c>
      <c r="I7222" s="179" t="n">
        <v>4200829.2092387</v>
      </c>
      <c r="J7222" s="180" t="str">
        <f>IF(I7222&gt;0,H7222/I7222,0)</f>
      </c>
      <c r="K7222" s="181" t="str">
        <f>1-EXP(-J7222)</f>
      </c>
      <c r="L7222" s="182" t="str">
        <f>IF(G7222=30,1,M7221)</f>
      </c>
      <c r="M7222" s="183" t="str">
        <f>L7222*(1-K7222)</f>
      </c>
    </row>
    <row r="7223">
      <c r="A7223" t="s">
        <v>167</v>
      </c>
      <c r="B7223" t="s">
        <v>264</v>
      </c>
      <c r="C7223" s="35" t="s">
        <v>266</v>
      </c>
      <c r="D7223" t="s">
        <v>530</v>
      </c>
      <c r="E7223" t="s">
        <v>548</v>
      </c>
      <c r="F7223" s="176" t="n">
        <v>2049</v>
      </c>
      <c r="G7223" s="177" t="n">
        <v>51</v>
      </c>
      <c r="H7223" s="178" t="n">
        <v>7255.9399852351</v>
      </c>
      <c r="I7223" s="179" t="n">
        <v>4228983.36455798</v>
      </c>
      <c r="J7223" s="180" t="str">
        <f>IF(I7223&gt;0,H7223/I7223,0)</f>
      </c>
      <c r="K7223" s="181" t="str">
        <f>1-EXP(-J7223)</f>
      </c>
      <c r="L7223" s="182" t="str">
        <f>IF(G7223=30,1,M7222)</f>
      </c>
      <c r="M7223" s="183" t="str">
        <f>L7223*(1-K7223)</f>
      </c>
    </row>
    <row r="7224">
      <c r="A7224" t="s">
        <v>167</v>
      </c>
      <c r="B7224" t="s">
        <v>264</v>
      </c>
      <c r="C7224" s="35" t="s">
        <v>266</v>
      </c>
      <c r="D7224" t="s">
        <v>530</v>
      </c>
      <c r="E7224" t="s">
        <v>548</v>
      </c>
      <c r="F7224" s="176" t="n">
        <v>2049</v>
      </c>
      <c r="G7224" s="177" t="n">
        <v>52</v>
      </c>
      <c r="H7224" s="178" t="n">
        <v>7897.77639788806</v>
      </c>
      <c r="I7224" s="179" t="n">
        <v>4211404.81451453</v>
      </c>
      <c r="J7224" s="180" t="str">
        <f>IF(I7224&gt;0,H7224/I7224,0)</f>
      </c>
      <c r="K7224" s="181" t="str">
        <f>1-EXP(-J7224)</f>
      </c>
      <c r="L7224" s="182" t="str">
        <f>IF(G7224=30,1,M7223)</f>
      </c>
      <c r="M7224" s="183" t="str">
        <f>L7224*(1-K7224)</f>
      </c>
    </row>
    <row r="7225">
      <c r="A7225" t="s">
        <v>167</v>
      </c>
      <c r="B7225" t="s">
        <v>264</v>
      </c>
      <c r="C7225" s="35" t="s">
        <v>266</v>
      </c>
      <c r="D7225" t="s">
        <v>530</v>
      </c>
      <c r="E7225" t="s">
        <v>548</v>
      </c>
      <c r="F7225" s="176" t="n">
        <v>2049</v>
      </c>
      <c r="G7225" s="177" t="n">
        <v>53</v>
      </c>
      <c r="H7225" s="178" t="n">
        <v>8459.97425644699</v>
      </c>
      <c r="I7225" s="179" t="n">
        <v>4136228.01265009</v>
      </c>
      <c r="J7225" s="180" t="str">
        <f>IF(I7225&gt;0,H7225/I7225,0)</f>
      </c>
      <c r="K7225" s="181" t="str">
        <f>1-EXP(-J7225)</f>
      </c>
      <c r="L7225" s="182" t="str">
        <f>IF(G7225=30,1,M7224)</f>
      </c>
      <c r="M7225" s="183" t="str">
        <f>L7225*(1-K7225)</f>
      </c>
    </row>
    <row r="7226">
      <c r="A7226" t="s">
        <v>167</v>
      </c>
      <c r="B7226" t="s">
        <v>264</v>
      </c>
      <c r="C7226" s="35" t="s">
        <v>266</v>
      </c>
      <c r="D7226" t="s">
        <v>530</v>
      </c>
      <c r="E7226" t="s">
        <v>548</v>
      </c>
      <c r="F7226" s="176" t="n">
        <v>2049</v>
      </c>
      <c r="G7226" s="177" t="n">
        <v>54</v>
      </c>
      <c r="H7226" s="178" t="n">
        <v>9108.27908519062</v>
      </c>
      <c r="I7226" s="179" t="n">
        <v>4058062.7737051</v>
      </c>
      <c r="J7226" s="180" t="str">
        <f>IF(I7226&gt;0,H7226/I7226,0)</f>
      </c>
      <c r="K7226" s="181" t="str">
        <f>1-EXP(-J7226)</f>
      </c>
      <c r="L7226" s="182" t="str">
        <f>IF(G7226=30,1,M7225)</f>
      </c>
      <c r="M7226" s="183" t="str">
        <f>L7226*(1-K7226)</f>
      </c>
    </row>
    <row r="7227">
      <c r="A7227" t="s">
        <v>167</v>
      </c>
      <c r="B7227" t="s">
        <v>264</v>
      </c>
      <c r="C7227" s="35" t="s">
        <v>266</v>
      </c>
      <c r="D7227" t="s">
        <v>530</v>
      </c>
      <c r="E7227" t="s">
        <v>548</v>
      </c>
      <c r="F7227" s="176" t="n">
        <v>2049</v>
      </c>
      <c r="G7227" s="177" t="n">
        <v>55</v>
      </c>
      <c r="H7227" s="178" t="n">
        <v>9841.67799975415</v>
      </c>
      <c r="I7227" s="179" t="n">
        <v>3987507.9667882</v>
      </c>
      <c r="J7227" s="180" t="str">
        <f>IF(I7227&gt;0,H7227/I7227,0)</f>
      </c>
      <c r="K7227" s="181" t="str">
        <f>1-EXP(-J7227)</f>
      </c>
      <c r="L7227" s="182" t="str">
        <f>IF(G7227=30,1,M7226)</f>
      </c>
      <c r="M7227" s="183" t="str">
        <f>L7227*(1-K7227)</f>
      </c>
    </row>
    <row r="7228">
      <c r="A7228" t="s">
        <v>167</v>
      </c>
      <c r="B7228" t="s">
        <v>264</v>
      </c>
      <c r="C7228" s="35" t="s">
        <v>266</v>
      </c>
      <c r="D7228" t="s">
        <v>530</v>
      </c>
      <c r="E7228" t="s">
        <v>548</v>
      </c>
      <c r="F7228" s="176" t="n">
        <v>2049</v>
      </c>
      <c r="G7228" s="177" t="n">
        <v>56</v>
      </c>
      <c r="H7228" s="178" t="n">
        <v>10464.6447111026</v>
      </c>
      <c r="I7228" s="179" t="n">
        <v>3917960.63540896</v>
      </c>
      <c r="J7228" s="180" t="str">
        <f>IF(I7228&gt;0,H7228/I7228,0)</f>
      </c>
      <c r="K7228" s="181" t="str">
        <f>1-EXP(-J7228)</f>
      </c>
      <c r="L7228" s="182" t="str">
        <f>IF(G7228=30,1,M7227)</f>
      </c>
      <c r="M7228" s="183" t="str">
        <f>L7228*(1-K7228)</f>
      </c>
    </row>
    <row r="7229">
      <c r="A7229" t="s">
        <v>167</v>
      </c>
      <c r="B7229" t="s">
        <v>264</v>
      </c>
      <c r="C7229" s="35" t="s">
        <v>266</v>
      </c>
      <c r="D7229" t="s">
        <v>530</v>
      </c>
      <c r="E7229" t="s">
        <v>548</v>
      </c>
      <c r="F7229" s="176" t="n">
        <v>2049</v>
      </c>
      <c r="G7229" s="177" t="n">
        <v>57</v>
      </c>
      <c r="H7229" s="178" t="n">
        <v>11434.7277752348</v>
      </c>
      <c r="I7229" s="179" t="n">
        <v>3879633.29245226</v>
      </c>
      <c r="J7229" s="180" t="str">
        <f>IF(I7229&gt;0,H7229/I7229,0)</f>
      </c>
      <c r="K7229" s="181" t="str">
        <f>1-EXP(-J7229)</f>
      </c>
      <c r="L7229" s="182" t="str">
        <f>IF(G7229=30,1,M7228)</f>
      </c>
      <c r="M7229" s="183" t="str">
        <f>L7229*(1-K7229)</f>
      </c>
    </row>
    <row r="7230">
      <c r="A7230" t="s">
        <v>167</v>
      </c>
      <c r="B7230" t="s">
        <v>264</v>
      </c>
      <c r="C7230" s="35" t="s">
        <v>266</v>
      </c>
      <c r="D7230" t="s">
        <v>530</v>
      </c>
      <c r="E7230" t="s">
        <v>548</v>
      </c>
      <c r="F7230" s="176" t="n">
        <v>2049</v>
      </c>
      <c r="G7230" s="177" t="n">
        <v>58</v>
      </c>
      <c r="H7230" s="178" t="n">
        <v>12474.2108534655</v>
      </c>
      <c r="I7230" s="179" t="n">
        <v>3833938.5958818</v>
      </c>
      <c r="J7230" s="180" t="str">
        <f>IF(I7230&gt;0,H7230/I7230,0)</f>
      </c>
      <c r="K7230" s="181" t="str">
        <f>1-EXP(-J7230)</f>
      </c>
      <c r="L7230" s="182" t="str">
        <f>IF(G7230=30,1,M7229)</f>
      </c>
      <c r="M7230" s="183" t="str">
        <f>L7230*(1-K7230)</f>
      </c>
    </row>
    <row r="7231">
      <c r="A7231" t="s">
        <v>167</v>
      </c>
      <c r="B7231" t="s">
        <v>264</v>
      </c>
      <c r="C7231" s="35" t="s">
        <v>266</v>
      </c>
      <c r="D7231" t="s">
        <v>530</v>
      </c>
      <c r="E7231" t="s">
        <v>548</v>
      </c>
      <c r="F7231" s="176" t="n">
        <v>2049</v>
      </c>
      <c r="G7231" s="177" t="n">
        <v>59</v>
      </c>
      <c r="H7231" s="178" t="n">
        <v>13034.5820700078</v>
      </c>
      <c r="I7231" s="179" t="n">
        <v>3789443.23939185</v>
      </c>
      <c r="J7231" s="180" t="str">
        <f>IF(I7231&gt;0,H7231/I7231,0)</f>
      </c>
      <c r="K7231" s="181" t="str">
        <f>1-EXP(-J7231)</f>
      </c>
      <c r="L7231" s="182" t="str">
        <f>IF(G7231=30,1,M7230)</f>
      </c>
      <c r="M7231" s="183" t="str">
        <f>L7231*(1-K7231)</f>
      </c>
    </row>
    <row r="7232">
      <c r="A7232" t="s">
        <v>167</v>
      </c>
      <c r="B7232" t="s">
        <v>264</v>
      </c>
      <c r="C7232" s="35" t="s">
        <v>266</v>
      </c>
      <c r="D7232" t="s">
        <v>530</v>
      </c>
      <c r="E7232" t="s">
        <v>548</v>
      </c>
      <c r="F7232" s="176" t="n">
        <v>2049</v>
      </c>
      <c r="G7232" s="177" t="n">
        <v>60</v>
      </c>
      <c r="H7232" s="178" t="n">
        <v>13884.9090794255</v>
      </c>
      <c r="I7232" s="179" t="n">
        <v>3763967.60175166</v>
      </c>
      <c r="J7232" s="180" t="str">
        <f>IF(I7232&gt;0,H7232/I7232,0)</f>
      </c>
      <c r="K7232" s="181" t="str">
        <f>1-EXP(-J7232)</f>
      </c>
      <c r="L7232" s="182" t="str">
        <f>IF(G7232=30,1,M7231)</f>
      </c>
      <c r="M7232" s="183" t="str">
        <f>L7232*(1-K7232)</f>
      </c>
    </row>
    <row r="7233">
      <c r="A7233" t="s">
        <v>167</v>
      </c>
      <c r="B7233" t="s">
        <v>264</v>
      </c>
      <c r="C7233" s="35" t="s">
        <v>266</v>
      </c>
      <c r="D7233" t="s">
        <v>530</v>
      </c>
      <c r="E7233" t="s">
        <v>548</v>
      </c>
      <c r="F7233" s="176" t="n">
        <v>2049</v>
      </c>
      <c r="G7233" s="177" t="n">
        <v>61</v>
      </c>
      <c r="H7233" s="178" t="n">
        <v>14662.3959870155</v>
      </c>
      <c r="I7233" s="179" t="n">
        <v>3693490.60872858</v>
      </c>
      <c r="J7233" s="180" t="str">
        <f>IF(I7233&gt;0,H7233/I7233,0)</f>
      </c>
      <c r="K7233" s="181" t="str">
        <f>1-EXP(-J7233)</f>
      </c>
      <c r="L7233" s="182" t="str">
        <f>IF(G7233=30,1,M7232)</f>
      </c>
      <c r="M7233" s="183" t="str">
        <f>L7233*(1-K7233)</f>
      </c>
    </row>
    <row r="7234">
      <c r="A7234" t="s">
        <v>167</v>
      </c>
      <c r="B7234" t="s">
        <v>264</v>
      </c>
      <c r="C7234" s="35" t="s">
        <v>266</v>
      </c>
      <c r="D7234" t="s">
        <v>530</v>
      </c>
      <c r="E7234" t="s">
        <v>548</v>
      </c>
      <c r="F7234" s="176" t="n">
        <v>2049</v>
      </c>
      <c r="G7234" s="177" t="n">
        <v>62</v>
      </c>
      <c r="H7234" s="178" t="n">
        <v>15649.3410784416</v>
      </c>
      <c r="I7234" s="179" t="n">
        <v>3613246.87789323</v>
      </c>
      <c r="J7234" s="180" t="str">
        <f>IF(I7234&gt;0,H7234/I7234,0)</f>
      </c>
      <c r="K7234" s="181" t="str">
        <f>1-EXP(-J7234)</f>
      </c>
      <c r="L7234" s="182" t="str">
        <f>IF(G7234=30,1,M7233)</f>
      </c>
      <c r="M7234" s="183" t="str">
        <f>L7234*(1-K7234)</f>
      </c>
    </row>
    <row r="7235">
      <c r="A7235" t="s">
        <v>167</v>
      </c>
      <c r="B7235" t="s">
        <v>264</v>
      </c>
      <c r="C7235" s="35" t="s">
        <v>266</v>
      </c>
      <c r="D7235" t="s">
        <v>530</v>
      </c>
      <c r="E7235" t="s">
        <v>548</v>
      </c>
      <c r="F7235" s="176" t="n">
        <v>2049</v>
      </c>
      <c r="G7235" s="177" t="n">
        <v>63</v>
      </c>
      <c r="H7235" s="178" t="n">
        <v>16935.6086549844</v>
      </c>
      <c r="I7235" s="179" t="n">
        <v>3585486.69433003</v>
      </c>
      <c r="J7235" s="180" t="str">
        <f>IF(I7235&gt;0,H7235/I7235,0)</f>
      </c>
      <c r="K7235" s="181" t="str">
        <f>1-EXP(-J7235)</f>
      </c>
      <c r="L7235" s="182" t="str">
        <f>IF(G7235=30,1,M7234)</f>
      </c>
      <c r="M7235" s="183" t="str">
        <f>L7235*(1-K7235)</f>
      </c>
    </row>
    <row r="7236">
      <c r="A7236" t="s">
        <v>167</v>
      </c>
      <c r="B7236" t="s">
        <v>264</v>
      </c>
      <c r="C7236" s="35" t="s">
        <v>266</v>
      </c>
      <c r="D7236" t="s">
        <v>530</v>
      </c>
      <c r="E7236" t="s">
        <v>548</v>
      </c>
      <c r="F7236" s="176" t="n">
        <v>2049</v>
      </c>
      <c r="G7236" s="177" t="n">
        <v>64</v>
      </c>
      <c r="H7236" s="178" t="n">
        <v>18832.853085448</v>
      </c>
      <c r="I7236" s="179" t="n">
        <v>3603963.76397845</v>
      </c>
      <c r="J7236" s="180" t="str">
        <f>IF(I7236&gt;0,H7236/I7236,0)</f>
      </c>
      <c r="K7236" s="181" t="str">
        <f>1-EXP(-J7236)</f>
      </c>
      <c r="L7236" s="182" t="str">
        <f>IF(G7236=30,1,M7235)</f>
      </c>
      <c r="M7236" s="183" t="str">
        <f>L7236*(1-K7236)</f>
      </c>
    </row>
    <row r="7237">
      <c r="A7237" t="s">
        <v>167</v>
      </c>
      <c r="B7237" t="s">
        <v>264</v>
      </c>
      <c r="C7237" s="35" t="s">
        <v>266</v>
      </c>
      <c r="D7237" t="s">
        <v>530</v>
      </c>
      <c r="E7237" t="s">
        <v>548</v>
      </c>
      <c r="F7237" s="176" t="n">
        <v>2049</v>
      </c>
      <c r="G7237" s="177" t="n">
        <v>65</v>
      </c>
      <c r="H7237" s="178" t="n">
        <v>20575.6056479415</v>
      </c>
      <c r="I7237" s="179" t="n">
        <v>3580950.7173489</v>
      </c>
      <c r="J7237" s="180" t="str">
        <f>IF(I7237&gt;0,H7237/I7237,0)</f>
      </c>
      <c r="K7237" s="181" t="str">
        <f>1-EXP(-J7237)</f>
      </c>
      <c r="L7237" s="182" t="str">
        <f>IF(G7237=30,1,M7236)</f>
      </c>
      <c r="M7237" s="183" t="str">
        <f>L7237*(1-K7237)</f>
      </c>
    </row>
    <row r="7238">
      <c r="A7238" t="s">
        <v>167</v>
      </c>
      <c r="B7238" t="s">
        <v>264</v>
      </c>
      <c r="C7238" s="35" t="s">
        <v>266</v>
      </c>
      <c r="D7238" t="s">
        <v>530</v>
      </c>
      <c r="E7238" t="s">
        <v>548</v>
      </c>
      <c r="F7238" s="176" t="n">
        <v>2049</v>
      </c>
      <c r="G7238" s="177" t="n">
        <v>66</v>
      </c>
      <c r="H7238" s="178" t="n">
        <v>21186.4278711305</v>
      </c>
      <c r="I7238" s="179" t="n">
        <v>3504820.92701414</v>
      </c>
      <c r="J7238" s="180" t="str">
        <f>IF(I7238&gt;0,H7238/I7238,0)</f>
      </c>
      <c r="K7238" s="181" t="str">
        <f>1-EXP(-J7238)</f>
      </c>
      <c r="L7238" s="182" t="str">
        <f>IF(G7238=30,1,M7237)</f>
      </c>
      <c r="M7238" s="183" t="str">
        <f>L7238*(1-K7238)</f>
      </c>
    </row>
    <row r="7239">
      <c r="A7239" t="s">
        <v>167</v>
      </c>
      <c r="B7239" t="s">
        <v>264</v>
      </c>
      <c r="C7239" s="35" t="s">
        <v>266</v>
      </c>
      <c r="D7239" t="s">
        <v>530</v>
      </c>
      <c r="E7239" t="s">
        <v>548</v>
      </c>
      <c r="F7239" s="176" t="n">
        <v>2049</v>
      </c>
      <c r="G7239" s="177" t="n">
        <v>67</v>
      </c>
      <c r="H7239" s="178" t="n">
        <v>22460.5838168273</v>
      </c>
      <c r="I7239" s="179" t="n">
        <v>3404535.12927759</v>
      </c>
      <c r="J7239" s="180" t="str">
        <f>IF(I7239&gt;0,H7239/I7239,0)</f>
      </c>
      <c r="K7239" s="181" t="str">
        <f>1-EXP(-J7239)</f>
      </c>
      <c r="L7239" s="182" t="str">
        <f>IF(G7239=30,1,M7238)</f>
      </c>
      <c r="M7239" s="183" t="str">
        <f>L7239*(1-K7239)</f>
      </c>
    </row>
    <row r="7240">
      <c r="A7240" t="s">
        <v>167</v>
      </c>
      <c r="B7240" t="s">
        <v>264</v>
      </c>
      <c r="C7240" s="35" t="s">
        <v>266</v>
      </c>
      <c r="D7240" t="s">
        <v>530</v>
      </c>
      <c r="E7240" t="s">
        <v>548</v>
      </c>
      <c r="F7240" s="176" t="n">
        <v>2049</v>
      </c>
      <c r="G7240" s="177" t="n">
        <v>68</v>
      </c>
      <c r="H7240" s="178" t="n">
        <v>23569.1802983665</v>
      </c>
      <c r="I7240" s="179" t="n">
        <v>3296582.94010517</v>
      </c>
      <c r="J7240" s="180" t="str">
        <f>IF(I7240&gt;0,H7240/I7240,0)</f>
      </c>
      <c r="K7240" s="181" t="str">
        <f>1-EXP(-J7240)</f>
      </c>
      <c r="L7240" s="182" t="str">
        <f>IF(G7240=30,1,M7239)</f>
      </c>
      <c r="M7240" s="183" t="str">
        <f>L7240*(1-K7240)</f>
      </c>
    </row>
    <row r="7241">
      <c r="A7241" t="s">
        <v>167</v>
      </c>
      <c r="B7241" t="s">
        <v>264</v>
      </c>
      <c r="C7241" s="35" t="s">
        <v>266</v>
      </c>
      <c r="D7241" t="s">
        <v>530</v>
      </c>
      <c r="E7241" t="s">
        <v>548</v>
      </c>
      <c r="F7241" s="176" t="n">
        <v>2049</v>
      </c>
      <c r="G7241" s="177" t="n">
        <v>69</v>
      </c>
      <c r="H7241" s="178" t="n">
        <v>24117.6278183442</v>
      </c>
      <c r="I7241" s="179" t="n">
        <v>3190770.37901242</v>
      </c>
      <c r="J7241" s="180" t="str">
        <f>IF(I7241&gt;0,H7241/I7241,0)</f>
      </c>
      <c r="K7241" s="181" t="str">
        <f>1-EXP(-J7241)</f>
      </c>
      <c r="L7241" s="182" t="str">
        <f>IF(G7241=30,1,M7240)</f>
      </c>
      <c r="M7241" s="183" t="str">
        <f>L7241*(1-K7241)</f>
      </c>
    </row>
    <row r="7242">
      <c r="A7242" t="s">
        <v>167</v>
      </c>
      <c r="B7242" t="s">
        <v>264</v>
      </c>
      <c r="C7242" s="35" t="s">
        <v>266</v>
      </c>
      <c r="D7242" t="s">
        <v>530</v>
      </c>
      <c r="E7242" t="s">
        <v>548</v>
      </c>
      <c r="F7242" s="176" t="n">
        <v>2050</v>
      </c>
      <c r="G7242" s="177" t="n">
        <v>30</v>
      </c>
      <c r="H7242" s="178" t="n">
        <v>587.980534530749</v>
      </c>
      <c r="I7242" s="179" t="n">
        <v>4240501.47234799</v>
      </c>
      <c r="J7242" s="180" t="str">
        <f>IF(I7242&gt;0,H7242/I7242,0)</f>
      </c>
      <c r="K7242" s="181" t="str">
        <f>1-EXP(-J7242)</f>
      </c>
      <c r="L7242" s="182" t="str">
        <f>IF(G7242=30,1,M7241)</f>
      </c>
      <c r="M7242" s="183" t="str">
        <f>L7242*(1-K7242)</f>
      </c>
    </row>
    <row r="7243">
      <c r="A7243" t="s">
        <v>167</v>
      </c>
      <c r="B7243" t="s">
        <v>264</v>
      </c>
      <c r="C7243" s="35" t="s">
        <v>266</v>
      </c>
      <c r="D7243" t="s">
        <v>530</v>
      </c>
      <c r="E7243" t="s">
        <v>548</v>
      </c>
      <c r="F7243" s="176" t="n">
        <v>2050</v>
      </c>
      <c r="G7243" s="177" t="n">
        <v>31</v>
      </c>
      <c r="H7243" s="178" t="n">
        <v>832.65150062979</v>
      </c>
      <c r="I7243" s="179" t="n">
        <v>4231978.52694452</v>
      </c>
      <c r="J7243" s="180" t="str">
        <f>IF(I7243&gt;0,H7243/I7243,0)</f>
      </c>
      <c r="K7243" s="181" t="str">
        <f>1-EXP(-J7243)</f>
      </c>
      <c r="L7243" s="182" t="str">
        <f>IF(G7243=30,1,M7242)</f>
      </c>
      <c r="M7243" s="183" t="str">
        <f>L7243*(1-K7243)</f>
      </c>
    </row>
    <row r="7244">
      <c r="A7244" t="s">
        <v>167</v>
      </c>
      <c r="B7244" t="s">
        <v>264</v>
      </c>
      <c r="C7244" s="35" t="s">
        <v>266</v>
      </c>
      <c r="D7244" t="s">
        <v>530</v>
      </c>
      <c r="E7244" t="s">
        <v>548</v>
      </c>
      <c r="F7244" s="176" t="n">
        <v>2050</v>
      </c>
      <c r="G7244" s="177" t="n">
        <v>32</v>
      </c>
      <c r="H7244" s="178" t="n">
        <v>874.442965010332</v>
      </c>
      <c r="I7244" s="179" t="n">
        <v>4267596.75329741</v>
      </c>
      <c r="J7244" s="180" t="str">
        <f>IF(I7244&gt;0,H7244/I7244,0)</f>
      </c>
      <c r="K7244" s="181" t="str">
        <f>1-EXP(-J7244)</f>
      </c>
      <c r="L7244" s="182" t="str">
        <f>IF(G7244=30,1,M7243)</f>
      </c>
      <c r="M7244" s="183" t="str">
        <f>L7244*(1-K7244)</f>
      </c>
    </row>
    <row r="7245">
      <c r="A7245" t="s">
        <v>167</v>
      </c>
      <c r="B7245" t="s">
        <v>264</v>
      </c>
      <c r="C7245" s="35" t="s">
        <v>266</v>
      </c>
      <c r="D7245" t="s">
        <v>530</v>
      </c>
      <c r="E7245" t="s">
        <v>548</v>
      </c>
      <c r="F7245" s="176" t="n">
        <v>2050</v>
      </c>
      <c r="G7245" s="177" t="n">
        <v>33</v>
      </c>
      <c r="H7245" s="178" t="n">
        <v>937.28159777358</v>
      </c>
      <c r="I7245" s="179" t="n">
        <v>4333167.43635225</v>
      </c>
      <c r="J7245" s="180" t="str">
        <f>IF(I7245&gt;0,H7245/I7245,0)</f>
      </c>
      <c r="K7245" s="181" t="str">
        <f>1-EXP(-J7245)</f>
      </c>
      <c r="L7245" s="182" t="str">
        <f>IF(G7245=30,1,M7244)</f>
      </c>
      <c r="M7245" s="183" t="str">
        <f>L7245*(1-K7245)</f>
      </c>
    </row>
    <row r="7246">
      <c r="A7246" t="s">
        <v>167</v>
      </c>
      <c r="B7246" t="s">
        <v>264</v>
      </c>
      <c r="C7246" s="35" t="s">
        <v>266</v>
      </c>
      <c r="D7246" t="s">
        <v>530</v>
      </c>
      <c r="E7246" t="s">
        <v>548</v>
      </c>
      <c r="F7246" s="176" t="n">
        <v>2050</v>
      </c>
      <c r="G7246" s="177" t="n">
        <v>34</v>
      </c>
      <c r="H7246" s="178" t="n">
        <v>1060.27948774024</v>
      </c>
      <c r="I7246" s="179" t="n">
        <v>4568910.99848993</v>
      </c>
      <c r="J7246" s="180" t="str">
        <f>IF(I7246&gt;0,H7246/I7246,0)</f>
      </c>
      <c r="K7246" s="181" t="str">
        <f>1-EXP(-J7246)</f>
      </c>
      <c r="L7246" s="182" t="str">
        <f>IF(G7246=30,1,M7245)</f>
      </c>
      <c r="M7246" s="183" t="str">
        <f>L7246*(1-K7246)</f>
      </c>
    </row>
    <row r="7247">
      <c r="A7247" t="s">
        <v>167</v>
      </c>
      <c r="B7247" t="s">
        <v>264</v>
      </c>
      <c r="C7247" s="35" t="s">
        <v>266</v>
      </c>
      <c r="D7247" t="s">
        <v>530</v>
      </c>
      <c r="E7247" t="s">
        <v>548</v>
      </c>
      <c r="F7247" s="176" t="n">
        <v>2050</v>
      </c>
      <c r="G7247" s="177" t="n">
        <v>35</v>
      </c>
      <c r="H7247" s="178" t="n">
        <v>1162.26499478418</v>
      </c>
      <c r="I7247" s="179" t="n">
        <v>4631551.63712876</v>
      </c>
      <c r="J7247" s="180" t="str">
        <f>IF(I7247&gt;0,H7247/I7247,0)</f>
      </c>
      <c r="K7247" s="181" t="str">
        <f>1-EXP(-J7247)</f>
      </c>
      <c r="L7247" s="182" t="str">
        <f>IF(G7247=30,1,M7246)</f>
      </c>
      <c r="M7247" s="183" t="str">
        <f>L7247*(1-K7247)</f>
      </c>
    </row>
    <row r="7248">
      <c r="A7248" t="s">
        <v>167</v>
      </c>
      <c r="B7248" t="s">
        <v>264</v>
      </c>
      <c r="C7248" s="35" t="s">
        <v>266</v>
      </c>
      <c r="D7248" t="s">
        <v>530</v>
      </c>
      <c r="E7248" t="s">
        <v>548</v>
      </c>
      <c r="F7248" s="176" t="n">
        <v>2050</v>
      </c>
      <c r="G7248" s="177" t="n">
        <v>36</v>
      </c>
      <c r="H7248" s="178" t="n">
        <v>1490.9856509961</v>
      </c>
      <c r="I7248" s="179" t="n">
        <v>4702000.84756282</v>
      </c>
      <c r="J7248" s="180" t="str">
        <f>IF(I7248&gt;0,H7248/I7248,0)</f>
      </c>
      <c r="K7248" s="181" t="str">
        <f>1-EXP(-J7248)</f>
      </c>
      <c r="L7248" s="182" t="str">
        <f>IF(G7248=30,1,M7247)</f>
      </c>
      <c r="M7248" s="183" t="str">
        <f>L7248*(1-K7248)</f>
      </c>
    </row>
    <row r="7249">
      <c r="A7249" t="s">
        <v>167</v>
      </c>
      <c r="B7249" t="s">
        <v>264</v>
      </c>
      <c r="C7249" s="35" t="s">
        <v>266</v>
      </c>
      <c r="D7249" t="s">
        <v>530</v>
      </c>
      <c r="E7249" t="s">
        <v>548</v>
      </c>
      <c r="F7249" s="176" t="n">
        <v>2050</v>
      </c>
      <c r="G7249" s="177" t="n">
        <v>37</v>
      </c>
      <c r="H7249" s="178" t="n">
        <v>1656.38470931845</v>
      </c>
      <c r="I7249" s="179" t="n">
        <v>4791627.56108344</v>
      </c>
      <c r="J7249" s="180" t="str">
        <f>IF(I7249&gt;0,H7249/I7249,0)</f>
      </c>
      <c r="K7249" s="181" t="str">
        <f>1-EXP(-J7249)</f>
      </c>
      <c r="L7249" s="182" t="str">
        <f>IF(G7249=30,1,M7248)</f>
      </c>
      <c r="M7249" s="183" t="str">
        <f>L7249*(1-K7249)</f>
      </c>
    </row>
    <row r="7250">
      <c r="A7250" t="s">
        <v>167</v>
      </c>
      <c r="B7250" t="s">
        <v>264</v>
      </c>
      <c r="C7250" s="35" t="s">
        <v>266</v>
      </c>
      <c r="D7250" t="s">
        <v>530</v>
      </c>
      <c r="E7250" t="s">
        <v>548</v>
      </c>
      <c r="F7250" s="176" t="n">
        <v>2050</v>
      </c>
      <c r="G7250" s="177" t="n">
        <v>38</v>
      </c>
      <c r="H7250" s="178" t="n">
        <v>1834.14838246457</v>
      </c>
      <c r="I7250" s="179" t="n">
        <v>4833250.69762135</v>
      </c>
      <c r="J7250" s="180" t="str">
        <f>IF(I7250&gt;0,H7250/I7250,0)</f>
      </c>
      <c r="K7250" s="181" t="str">
        <f>1-EXP(-J7250)</f>
      </c>
      <c r="L7250" s="182" t="str">
        <f>IF(G7250=30,1,M7249)</f>
      </c>
      <c r="M7250" s="183" t="str">
        <f>L7250*(1-K7250)</f>
      </c>
    </row>
    <row r="7251">
      <c r="A7251" t="s">
        <v>167</v>
      </c>
      <c r="B7251" t="s">
        <v>264</v>
      </c>
      <c r="C7251" s="35" t="s">
        <v>266</v>
      </c>
      <c r="D7251" t="s">
        <v>530</v>
      </c>
      <c r="E7251" t="s">
        <v>548</v>
      </c>
      <c r="F7251" s="176" t="n">
        <v>2050</v>
      </c>
      <c r="G7251" s="177" t="n">
        <v>39</v>
      </c>
      <c r="H7251" s="178" t="n">
        <v>1921.57558789576</v>
      </c>
      <c r="I7251" s="179" t="n">
        <v>4752242.20548315</v>
      </c>
      <c r="J7251" s="180" t="str">
        <f>IF(I7251&gt;0,H7251/I7251,0)</f>
      </c>
      <c r="K7251" s="181" t="str">
        <f>1-EXP(-J7251)</f>
      </c>
      <c r="L7251" s="182" t="str">
        <f>IF(G7251=30,1,M7250)</f>
      </c>
      <c r="M7251" s="183" t="str">
        <f>L7251*(1-K7251)</f>
      </c>
    </row>
    <row r="7252">
      <c r="A7252" t="s">
        <v>167</v>
      </c>
      <c r="B7252" t="s">
        <v>264</v>
      </c>
      <c r="C7252" s="35" t="s">
        <v>266</v>
      </c>
      <c r="D7252" t="s">
        <v>530</v>
      </c>
      <c r="E7252" t="s">
        <v>548</v>
      </c>
      <c r="F7252" s="176" t="n">
        <v>2050</v>
      </c>
      <c r="G7252" s="177" t="n">
        <v>40</v>
      </c>
      <c r="H7252" s="178" t="n">
        <v>2053.21030002211</v>
      </c>
      <c r="I7252" s="179" t="n">
        <v>4649682.87977927</v>
      </c>
      <c r="J7252" s="180" t="str">
        <f>IF(I7252&gt;0,H7252/I7252,0)</f>
      </c>
      <c r="K7252" s="181" t="str">
        <f>1-EXP(-J7252)</f>
      </c>
      <c r="L7252" s="182" t="str">
        <f>IF(G7252=30,1,M7251)</f>
      </c>
      <c r="M7252" s="183" t="str">
        <f>L7252*(1-K7252)</f>
      </c>
    </row>
    <row r="7253">
      <c r="A7253" t="s">
        <v>167</v>
      </c>
      <c r="B7253" t="s">
        <v>264</v>
      </c>
      <c r="C7253" s="35" t="s">
        <v>266</v>
      </c>
      <c r="D7253" t="s">
        <v>530</v>
      </c>
      <c r="E7253" t="s">
        <v>548</v>
      </c>
      <c r="F7253" s="176" t="n">
        <v>2050</v>
      </c>
      <c r="G7253" s="177" t="n">
        <v>41</v>
      </c>
      <c r="H7253" s="178" t="n">
        <v>2598.52651716473</v>
      </c>
      <c r="I7253" s="179" t="n">
        <v>4590719.20259248</v>
      </c>
      <c r="J7253" s="180" t="str">
        <f>IF(I7253&gt;0,H7253/I7253,0)</f>
      </c>
      <c r="K7253" s="181" t="str">
        <f>1-EXP(-J7253)</f>
      </c>
      <c r="L7253" s="182" t="str">
        <f>IF(G7253=30,1,M7252)</f>
      </c>
      <c r="M7253" s="183" t="str">
        <f>L7253*(1-K7253)</f>
      </c>
    </row>
    <row r="7254">
      <c r="A7254" t="s">
        <v>167</v>
      </c>
      <c r="B7254" t="s">
        <v>264</v>
      </c>
      <c r="C7254" s="35" t="s">
        <v>266</v>
      </c>
      <c r="D7254" t="s">
        <v>530</v>
      </c>
      <c r="E7254" t="s">
        <v>548</v>
      </c>
      <c r="F7254" s="176" t="n">
        <v>2050</v>
      </c>
      <c r="G7254" s="177" t="n">
        <v>42</v>
      </c>
      <c r="H7254" s="178" t="n">
        <v>2878.3624201834</v>
      </c>
      <c r="I7254" s="179" t="n">
        <v>4579778.4801534</v>
      </c>
      <c r="J7254" s="180" t="str">
        <f>IF(I7254&gt;0,H7254/I7254,0)</f>
      </c>
      <c r="K7254" s="181" t="str">
        <f>1-EXP(-J7254)</f>
      </c>
      <c r="L7254" s="182" t="str">
        <f>IF(G7254=30,1,M7253)</f>
      </c>
      <c r="M7254" s="183" t="str">
        <f>L7254*(1-K7254)</f>
      </c>
    </row>
    <row r="7255">
      <c r="A7255" t="s">
        <v>167</v>
      </c>
      <c r="B7255" t="s">
        <v>264</v>
      </c>
      <c r="C7255" s="35" t="s">
        <v>266</v>
      </c>
      <c r="D7255" t="s">
        <v>530</v>
      </c>
      <c r="E7255" t="s">
        <v>548</v>
      </c>
      <c r="F7255" s="176" t="n">
        <v>2050</v>
      </c>
      <c r="G7255" s="177" t="n">
        <v>43</v>
      </c>
      <c r="H7255" s="178" t="n">
        <v>3196.74746293976</v>
      </c>
      <c r="I7255" s="179" t="n">
        <v>4548548.36626941</v>
      </c>
      <c r="J7255" s="180" t="str">
        <f>IF(I7255&gt;0,H7255/I7255,0)</f>
      </c>
      <c r="K7255" s="181" t="str">
        <f>1-EXP(-J7255)</f>
      </c>
      <c r="L7255" s="182" t="str">
        <f>IF(G7255=30,1,M7254)</f>
      </c>
      <c r="M7255" s="183" t="str">
        <f>L7255*(1-K7255)</f>
      </c>
    </row>
    <row r="7256">
      <c r="A7256" t="s">
        <v>167</v>
      </c>
      <c r="B7256" t="s">
        <v>264</v>
      </c>
      <c r="C7256" s="35" t="s">
        <v>266</v>
      </c>
      <c r="D7256" t="s">
        <v>530</v>
      </c>
      <c r="E7256" t="s">
        <v>548</v>
      </c>
      <c r="F7256" s="176" t="n">
        <v>2050</v>
      </c>
      <c r="G7256" s="177" t="n">
        <v>44</v>
      </c>
      <c r="H7256" s="178" t="n">
        <v>3318.00995842325</v>
      </c>
      <c r="I7256" s="179" t="n">
        <v>4473753.57132843</v>
      </c>
      <c r="J7256" s="180" t="str">
        <f>IF(I7256&gt;0,H7256/I7256,0)</f>
      </c>
      <c r="K7256" s="181" t="str">
        <f>1-EXP(-J7256)</f>
      </c>
      <c r="L7256" s="182" t="str">
        <f>IF(G7256=30,1,M7255)</f>
      </c>
      <c r="M7256" s="183" t="str">
        <f>L7256*(1-K7256)</f>
      </c>
    </row>
    <row r="7257">
      <c r="A7257" t="s">
        <v>167</v>
      </c>
      <c r="B7257" t="s">
        <v>264</v>
      </c>
      <c r="C7257" s="35" t="s">
        <v>266</v>
      </c>
      <c r="D7257" t="s">
        <v>530</v>
      </c>
      <c r="E7257" t="s">
        <v>548</v>
      </c>
      <c r="F7257" s="176" t="n">
        <v>2050</v>
      </c>
      <c r="G7257" s="177" t="n">
        <v>45</v>
      </c>
      <c r="H7257" s="178" t="n">
        <v>3521.04507864143</v>
      </c>
      <c r="I7257" s="179" t="n">
        <v>4376265.28889007</v>
      </c>
      <c r="J7257" s="180" t="str">
        <f>IF(I7257&gt;0,H7257/I7257,0)</f>
      </c>
      <c r="K7257" s="181" t="str">
        <f>1-EXP(-J7257)</f>
      </c>
      <c r="L7257" s="182" t="str">
        <f>IF(G7257=30,1,M7256)</f>
      </c>
      <c r="M7257" s="183" t="str">
        <f>L7257*(1-K7257)</f>
      </c>
    </row>
    <row r="7258">
      <c r="A7258" t="s">
        <v>167</v>
      </c>
      <c r="B7258" t="s">
        <v>264</v>
      </c>
      <c r="C7258" s="35" t="s">
        <v>266</v>
      </c>
      <c r="D7258" t="s">
        <v>530</v>
      </c>
      <c r="E7258" t="s">
        <v>548</v>
      </c>
      <c r="F7258" s="176" t="n">
        <v>2050</v>
      </c>
      <c r="G7258" s="177" t="n">
        <v>46</v>
      </c>
      <c r="H7258" s="178" t="n">
        <v>4306.14335043762</v>
      </c>
      <c r="I7258" s="179" t="n">
        <v>4274717.98613246</v>
      </c>
      <c r="J7258" s="180" t="str">
        <f>IF(I7258&gt;0,H7258/I7258,0)</f>
      </c>
      <c r="K7258" s="181" t="str">
        <f>1-EXP(-J7258)</f>
      </c>
      <c r="L7258" s="182" t="str">
        <f>IF(G7258=30,1,M7257)</f>
      </c>
      <c r="M7258" s="183" t="str">
        <f>L7258*(1-K7258)</f>
      </c>
    </row>
    <row r="7259">
      <c r="A7259" t="s">
        <v>167</v>
      </c>
      <c r="B7259" t="s">
        <v>264</v>
      </c>
      <c r="C7259" s="35" t="s">
        <v>266</v>
      </c>
      <c r="D7259" t="s">
        <v>530</v>
      </c>
      <c r="E7259" t="s">
        <v>548</v>
      </c>
      <c r="F7259" s="176" t="n">
        <v>2050</v>
      </c>
      <c r="G7259" s="177" t="n">
        <v>47</v>
      </c>
      <c r="H7259" s="178" t="n">
        <v>4732.43880746669</v>
      </c>
      <c r="I7259" s="179" t="n">
        <v>4225665.35435697</v>
      </c>
      <c r="J7259" s="180" t="str">
        <f>IF(I7259&gt;0,H7259/I7259,0)</f>
      </c>
      <c r="K7259" s="181" t="str">
        <f>1-EXP(-J7259)</f>
      </c>
      <c r="L7259" s="182" t="str">
        <f>IF(G7259=30,1,M7258)</f>
      </c>
      <c r="M7259" s="183" t="str">
        <f>L7259*(1-K7259)</f>
      </c>
    </row>
    <row r="7260">
      <c r="A7260" t="s">
        <v>167</v>
      </c>
      <c r="B7260" t="s">
        <v>264</v>
      </c>
      <c r="C7260" s="35" t="s">
        <v>266</v>
      </c>
      <c r="D7260" t="s">
        <v>530</v>
      </c>
      <c r="E7260" t="s">
        <v>548</v>
      </c>
      <c r="F7260" s="176" t="n">
        <v>2050</v>
      </c>
      <c r="G7260" s="177" t="n">
        <v>48</v>
      </c>
      <c r="H7260" s="178" t="n">
        <v>5260.50218320331</v>
      </c>
      <c r="I7260" s="179" t="n">
        <v>4198009.49760641</v>
      </c>
      <c r="J7260" s="180" t="str">
        <f>IF(I7260&gt;0,H7260/I7260,0)</f>
      </c>
      <c r="K7260" s="181" t="str">
        <f>1-EXP(-J7260)</f>
      </c>
      <c r="L7260" s="182" t="str">
        <f>IF(G7260=30,1,M7259)</f>
      </c>
      <c r="M7260" s="183" t="str">
        <f>L7260*(1-K7260)</f>
      </c>
    </row>
    <row r="7261">
      <c r="A7261" t="s">
        <v>167</v>
      </c>
      <c r="B7261" t="s">
        <v>264</v>
      </c>
      <c r="C7261" s="35" t="s">
        <v>266</v>
      </c>
      <c r="D7261" t="s">
        <v>530</v>
      </c>
      <c r="E7261" t="s">
        <v>548</v>
      </c>
      <c r="F7261" s="176" t="n">
        <v>2050</v>
      </c>
      <c r="G7261" s="177" t="n">
        <v>49</v>
      </c>
      <c r="H7261" s="178" t="n">
        <v>5695.92543048124</v>
      </c>
      <c r="I7261" s="179" t="n">
        <v>4169439.65161576</v>
      </c>
      <c r="J7261" s="180" t="str">
        <f>IF(I7261&gt;0,H7261/I7261,0)</f>
      </c>
      <c r="K7261" s="181" t="str">
        <f>1-EXP(-J7261)</f>
      </c>
      <c r="L7261" s="182" t="str">
        <f>IF(G7261=30,1,M7260)</f>
      </c>
      <c r="M7261" s="183" t="str">
        <f>L7261*(1-K7261)</f>
      </c>
    </row>
    <row r="7262">
      <c r="A7262" t="s">
        <v>167</v>
      </c>
      <c r="B7262" t="s">
        <v>264</v>
      </c>
      <c r="C7262" s="35" t="s">
        <v>266</v>
      </c>
      <c r="D7262" t="s">
        <v>530</v>
      </c>
      <c r="E7262" t="s">
        <v>548</v>
      </c>
      <c r="F7262" s="176" t="n">
        <v>2050</v>
      </c>
      <c r="G7262" s="177" t="n">
        <v>50</v>
      </c>
      <c r="H7262" s="178" t="n">
        <v>6228.41476101984</v>
      </c>
      <c r="I7262" s="179" t="n">
        <v>4158934.30069727</v>
      </c>
      <c r="J7262" s="180" t="str">
        <f>IF(I7262&gt;0,H7262/I7262,0)</f>
      </c>
      <c r="K7262" s="181" t="str">
        <f>1-EXP(-J7262)</f>
      </c>
      <c r="L7262" s="182" t="str">
        <f>IF(G7262=30,1,M7261)</f>
      </c>
      <c r="M7262" s="183" t="str">
        <f>L7262*(1-K7262)</f>
      </c>
    </row>
    <row r="7263">
      <c r="A7263" t="s">
        <v>167</v>
      </c>
      <c r="B7263" t="s">
        <v>264</v>
      </c>
      <c r="C7263" s="35" t="s">
        <v>266</v>
      </c>
      <c r="D7263" t="s">
        <v>530</v>
      </c>
      <c r="E7263" t="s">
        <v>548</v>
      </c>
      <c r="F7263" s="176" t="n">
        <v>2050</v>
      </c>
      <c r="G7263" s="177" t="n">
        <v>51</v>
      </c>
      <c r="H7263" s="178" t="n">
        <v>7125.96374552154</v>
      </c>
      <c r="I7263" s="179" t="n">
        <v>4184340.6157777</v>
      </c>
      <c r="J7263" s="180" t="str">
        <f>IF(I7263&gt;0,H7263/I7263,0)</f>
      </c>
      <c r="K7263" s="181" t="str">
        <f>1-EXP(-J7263)</f>
      </c>
      <c r="L7263" s="182" t="str">
        <f>IF(G7263=30,1,M7262)</f>
      </c>
      <c r="M7263" s="183" t="str">
        <f>L7263*(1-K7263)</f>
      </c>
    </row>
    <row r="7264">
      <c r="A7264" t="s">
        <v>167</v>
      </c>
      <c r="B7264" t="s">
        <v>264</v>
      </c>
      <c r="C7264" s="35" t="s">
        <v>266</v>
      </c>
      <c r="D7264" t="s">
        <v>530</v>
      </c>
      <c r="E7264" t="s">
        <v>548</v>
      </c>
      <c r="F7264" s="176" t="n">
        <v>2050</v>
      </c>
      <c r="G7264" s="177" t="n">
        <v>52</v>
      </c>
      <c r="H7264" s="178" t="n">
        <v>7844.67436087683</v>
      </c>
      <c r="I7264" s="179" t="n">
        <v>4210961.05037688</v>
      </c>
      <c r="J7264" s="180" t="str">
        <f>IF(I7264&gt;0,H7264/I7264,0)</f>
      </c>
      <c r="K7264" s="181" t="str">
        <f>1-EXP(-J7264)</f>
      </c>
      <c r="L7264" s="182" t="str">
        <f>IF(G7264=30,1,M7263)</f>
      </c>
      <c r="M7264" s="183" t="str">
        <f>L7264*(1-K7264)</f>
      </c>
    </row>
    <row r="7265">
      <c r="A7265" t="s">
        <v>167</v>
      </c>
      <c r="B7265" t="s">
        <v>264</v>
      </c>
      <c r="C7265" s="35" t="s">
        <v>266</v>
      </c>
      <c r="D7265" t="s">
        <v>530</v>
      </c>
      <c r="E7265" t="s">
        <v>548</v>
      </c>
      <c r="F7265" s="176" t="n">
        <v>2050</v>
      </c>
      <c r="G7265" s="177" t="n">
        <v>53</v>
      </c>
      <c r="H7265" s="178" t="n">
        <v>8530.14036668806</v>
      </c>
      <c r="I7265" s="179" t="n">
        <v>4191756.6302958</v>
      </c>
      <c r="J7265" s="180" t="str">
        <f>IF(I7265&gt;0,H7265/I7265,0)</f>
      </c>
      <c r="K7265" s="181" t="str">
        <f>1-EXP(-J7265)</f>
      </c>
      <c r="L7265" s="182" t="str">
        <f>IF(G7265=30,1,M7264)</f>
      </c>
      <c r="M7265" s="183" t="str">
        <f>L7265*(1-K7265)</f>
      </c>
    </row>
    <row r="7266">
      <c r="A7266" t="s">
        <v>167</v>
      </c>
      <c r="B7266" t="s">
        <v>264</v>
      </c>
      <c r="C7266" s="35" t="s">
        <v>266</v>
      </c>
      <c r="D7266" t="s">
        <v>530</v>
      </c>
      <c r="E7266" t="s">
        <v>548</v>
      </c>
      <c r="F7266" s="176" t="n">
        <v>2050</v>
      </c>
      <c r="G7266" s="177" t="n">
        <v>54</v>
      </c>
      <c r="H7266" s="178" t="n">
        <v>9192.78227748628</v>
      </c>
      <c r="I7266" s="179" t="n">
        <v>4115134.91437556</v>
      </c>
      <c r="J7266" s="180" t="str">
        <f>IF(I7266&gt;0,H7266/I7266,0)</f>
      </c>
      <c r="K7266" s="181" t="str">
        <f>1-EXP(-J7266)</f>
      </c>
      <c r="L7266" s="182" t="str">
        <f>IF(G7266=30,1,M7265)</f>
      </c>
      <c r="M7266" s="183" t="str">
        <f>L7266*(1-K7266)</f>
      </c>
    </row>
    <row r="7267">
      <c r="A7267" t="s">
        <v>167</v>
      </c>
      <c r="B7267" t="s">
        <v>264</v>
      </c>
      <c r="C7267" s="35" t="s">
        <v>266</v>
      </c>
      <c r="D7267" t="s">
        <v>530</v>
      </c>
      <c r="E7267" t="s">
        <v>548</v>
      </c>
      <c r="F7267" s="176" t="n">
        <v>2050</v>
      </c>
      <c r="G7267" s="177" t="n">
        <v>55</v>
      </c>
      <c r="H7267" s="178" t="n">
        <v>9906.60528252092</v>
      </c>
      <c r="I7267" s="179" t="n">
        <v>4035422.27426819</v>
      </c>
      <c r="J7267" s="180" t="str">
        <f>IF(I7267&gt;0,H7267/I7267,0)</f>
      </c>
      <c r="K7267" s="181" t="str">
        <f>1-EXP(-J7267)</f>
      </c>
      <c r="L7267" s="182" t="str">
        <f>IF(G7267=30,1,M7266)</f>
      </c>
      <c r="M7267" s="183" t="str">
        <f>L7267*(1-K7267)</f>
      </c>
    </row>
    <row r="7268">
      <c r="A7268" t="s">
        <v>167</v>
      </c>
      <c r="B7268" t="s">
        <v>264</v>
      </c>
      <c r="C7268" s="35" t="s">
        <v>266</v>
      </c>
      <c r="D7268" t="s">
        <v>530</v>
      </c>
      <c r="E7268" t="s">
        <v>548</v>
      </c>
      <c r="F7268" s="176" t="n">
        <v>2050</v>
      </c>
      <c r="G7268" s="177" t="n">
        <v>56</v>
      </c>
      <c r="H7268" s="178" t="n">
        <v>10517.0395017682</v>
      </c>
      <c r="I7268" s="179" t="n">
        <v>3963167.82481616</v>
      </c>
      <c r="J7268" s="180" t="str">
        <f>IF(I7268&gt;0,H7268/I7268,0)</f>
      </c>
      <c r="K7268" s="181" t="str">
        <f>1-EXP(-J7268)</f>
      </c>
      <c r="L7268" s="182" t="str">
        <f>IF(G7268=30,1,M7267)</f>
      </c>
      <c r="M7268" s="183" t="str">
        <f>L7268*(1-K7268)</f>
      </c>
    </row>
    <row r="7269">
      <c r="A7269" t="s">
        <v>167</v>
      </c>
      <c r="B7269" t="s">
        <v>264</v>
      </c>
      <c r="C7269" s="35" t="s">
        <v>266</v>
      </c>
      <c r="D7269" t="s">
        <v>530</v>
      </c>
      <c r="E7269" t="s">
        <v>548</v>
      </c>
      <c r="F7269" s="176" t="n">
        <v>2050</v>
      </c>
      <c r="G7269" s="177" t="n">
        <v>57</v>
      </c>
      <c r="H7269" s="178" t="n">
        <v>11402.741105988</v>
      </c>
      <c r="I7269" s="179" t="n">
        <v>3891781.32181327</v>
      </c>
      <c r="J7269" s="180" t="str">
        <f>IF(I7269&gt;0,H7269/I7269,0)</f>
      </c>
      <c r="K7269" s="181" t="str">
        <f>1-EXP(-J7269)</f>
      </c>
      <c r="L7269" s="182" t="str">
        <f>IF(G7269=30,1,M7268)</f>
      </c>
      <c r="M7269" s="183" t="str">
        <f>L7269*(1-K7269)</f>
      </c>
    </row>
    <row r="7270">
      <c r="A7270" t="s">
        <v>167</v>
      </c>
      <c r="B7270" t="s">
        <v>264</v>
      </c>
      <c r="C7270" s="35" t="s">
        <v>266</v>
      </c>
      <c r="D7270" t="s">
        <v>530</v>
      </c>
      <c r="E7270" t="s">
        <v>548</v>
      </c>
      <c r="F7270" s="176" t="n">
        <v>2050</v>
      </c>
      <c r="G7270" s="177" t="n">
        <v>58</v>
      </c>
      <c r="H7270" s="178" t="n">
        <v>12449.8529680619</v>
      </c>
      <c r="I7270" s="179" t="n">
        <v>3851236.82103558</v>
      </c>
      <c r="J7270" s="180" t="str">
        <f>IF(I7270&gt;0,H7270/I7270,0)</f>
      </c>
      <c r="K7270" s="181" t="str">
        <f>1-EXP(-J7270)</f>
      </c>
      <c r="L7270" s="182" t="str">
        <f>IF(G7270=30,1,M7269)</f>
      </c>
      <c r="M7270" s="183" t="str">
        <f>L7270*(1-K7270)</f>
      </c>
    </row>
    <row r="7271">
      <c r="A7271" t="s">
        <v>167</v>
      </c>
      <c r="B7271" t="s">
        <v>264</v>
      </c>
      <c r="C7271" s="35" t="s">
        <v>266</v>
      </c>
      <c r="D7271" t="s">
        <v>530</v>
      </c>
      <c r="E7271" t="s">
        <v>548</v>
      </c>
      <c r="F7271" s="176" t="n">
        <v>2050</v>
      </c>
      <c r="G7271" s="177" t="n">
        <v>59</v>
      </c>
      <c r="H7271" s="178" t="n">
        <v>13005.3716481213</v>
      </c>
      <c r="I7271" s="179" t="n">
        <v>3803179.71274904</v>
      </c>
      <c r="J7271" s="180" t="str">
        <f>IF(I7271&gt;0,H7271/I7271,0)</f>
      </c>
      <c r="K7271" s="181" t="str">
        <f>1-EXP(-J7271)</f>
      </c>
      <c r="L7271" s="182" t="str">
        <f>IF(G7271=30,1,M7270)</f>
      </c>
      <c r="M7271" s="183" t="str">
        <f>L7271*(1-K7271)</f>
      </c>
    </row>
    <row r="7272">
      <c r="A7272" t="s">
        <v>167</v>
      </c>
      <c r="B7272" t="s">
        <v>264</v>
      </c>
      <c r="C7272" s="35" t="s">
        <v>266</v>
      </c>
      <c r="D7272" t="s">
        <v>530</v>
      </c>
      <c r="E7272" t="s">
        <v>548</v>
      </c>
      <c r="F7272" s="176" t="n">
        <v>2050</v>
      </c>
      <c r="G7272" s="177" t="n">
        <v>60</v>
      </c>
      <c r="H7272" s="178" t="n">
        <v>13774.1649108471</v>
      </c>
      <c r="I7272" s="179" t="n">
        <v>3756684.79297481</v>
      </c>
      <c r="J7272" s="180" t="str">
        <f>IF(I7272&gt;0,H7272/I7272,0)</f>
      </c>
      <c r="K7272" s="181" t="str">
        <f>1-EXP(-J7272)</f>
      </c>
      <c r="L7272" s="182" t="str">
        <f>IF(G7272=30,1,M7271)</f>
      </c>
      <c r="M7272" s="183" t="str">
        <f>L7272*(1-K7272)</f>
      </c>
    </row>
    <row r="7273">
      <c r="A7273" t="s">
        <v>167</v>
      </c>
      <c r="B7273" t="s">
        <v>264</v>
      </c>
      <c r="C7273" s="35" t="s">
        <v>266</v>
      </c>
      <c r="D7273" t="s">
        <v>530</v>
      </c>
      <c r="E7273" t="s">
        <v>548</v>
      </c>
      <c r="F7273" s="176" t="n">
        <v>2050</v>
      </c>
      <c r="G7273" s="177" t="n">
        <v>61</v>
      </c>
      <c r="H7273" s="178" t="n">
        <v>14652.3592638198</v>
      </c>
      <c r="I7273" s="179" t="n">
        <v>3728645.05456338</v>
      </c>
      <c r="J7273" s="180" t="str">
        <f>IF(I7273&gt;0,H7273/I7273,0)</f>
      </c>
      <c r="K7273" s="181" t="str">
        <f>1-EXP(-J7273)</f>
      </c>
      <c r="L7273" s="182" t="str">
        <f>IF(G7273=30,1,M7272)</f>
      </c>
      <c r="M7273" s="183" t="str">
        <f>L7273*(1-K7273)</f>
      </c>
    </row>
    <row r="7274">
      <c r="A7274" t="s">
        <v>167</v>
      </c>
      <c r="B7274" t="s">
        <v>264</v>
      </c>
      <c r="C7274" s="35" t="s">
        <v>266</v>
      </c>
      <c r="D7274" t="s">
        <v>530</v>
      </c>
      <c r="E7274" t="s">
        <v>548</v>
      </c>
      <c r="F7274" s="176" t="n">
        <v>2050</v>
      </c>
      <c r="G7274" s="177" t="n">
        <v>62</v>
      </c>
      <c r="H7274" s="178" t="n">
        <v>15686.9137676238</v>
      </c>
      <c r="I7274" s="179" t="n">
        <v>3655486.26524633</v>
      </c>
      <c r="J7274" s="180" t="str">
        <f>IF(I7274&gt;0,H7274/I7274,0)</f>
      </c>
      <c r="K7274" s="181" t="str">
        <f>1-EXP(-J7274)</f>
      </c>
      <c r="L7274" s="182" t="str">
        <f>IF(G7274=30,1,M7273)</f>
      </c>
      <c r="M7274" s="183" t="str">
        <f>L7274*(1-K7274)</f>
      </c>
    </row>
    <row r="7275">
      <c r="A7275" t="s">
        <v>167</v>
      </c>
      <c r="B7275" t="s">
        <v>264</v>
      </c>
      <c r="C7275" s="35" t="s">
        <v>266</v>
      </c>
      <c r="D7275" t="s">
        <v>530</v>
      </c>
      <c r="E7275" t="s">
        <v>548</v>
      </c>
      <c r="F7275" s="176" t="n">
        <v>2050</v>
      </c>
      <c r="G7275" s="177" t="n">
        <v>63</v>
      </c>
      <c r="H7275" s="178" t="n">
        <v>16724.8166796102</v>
      </c>
      <c r="I7275" s="179" t="n">
        <v>3572523.53304757</v>
      </c>
      <c r="J7275" s="180" t="str">
        <f>IF(I7275&gt;0,H7275/I7275,0)</f>
      </c>
      <c r="K7275" s="181" t="str">
        <f>1-EXP(-J7275)</f>
      </c>
      <c r="L7275" s="182" t="str">
        <f>IF(G7275=30,1,M7274)</f>
      </c>
      <c r="M7275" s="183" t="str">
        <f>L7275*(1-K7275)</f>
      </c>
    </row>
    <row r="7276">
      <c r="A7276" t="s">
        <v>167</v>
      </c>
      <c r="B7276" t="s">
        <v>264</v>
      </c>
      <c r="C7276" s="35" t="s">
        <v>266</v>
      </c>
      <c r="D7276" t="s">
        <v>530</v>
      </c>
      <c r="E7276" t="s">
        <v>548</v>
      </c>
      <c r="F7276" s="176" t="n">
        <v>2050</v>
      </c>
      <c r="G7276" s="177" t="n">
        <v>64</v>
      </c>
      <c r="H7276" s="178" t="n">
        <v>18347.8294327032</v>
      </c>
      <c r="I7276" s="179" t="n">
        <v>3541202.65518713</v>
      </c>
      <c r="J7276" s="180" t="str">
        <f>IF(I7276&gt;0,H7276/I7276,0)</f>
      </c>
      <c r="K7276" s="181" t="str">
        <f>1-EXP(-J7276)</f>
      </c>
      <c r="L7276" s="182" t="str">
        <f>IF(G7276=30,1,M7275)</f>
      </c>
      <c r="M7276" s="183" t="str">
        <f>L7276*(1-K7276)</f>
      </c>
    </row>
    <row r="7277">
      <c r="A7277" t="s">
        <v>167</v>
      </c>
      <c r="B7277" t="s">
        <v>264</v>
      </c>
      <c r="C7277" s="35" t="s">
        <v>266</v>
      </c>
      <c r="D7277" t="s">
        <v>530</v>
      </c>
      <c r="E7277" t="s">
        <v>548</v>
      </c>
      <c r="F7277" s="176" t="n">
        <v>2050</v>
      </c>
      <c r="G7277" s="177" t="n">
        <v>65</v>
      </c>
      <c r="H7277" s="178" t="n">
        <v>20248.1018181064</v>
      </c>
      <c r="I7277" s="179" t="n">
        <v>3554918.26466336</v>
      </c>
      <c r="J7277" s="180" t="str">
        <f>IF(I7277&gt;0,H7277/I7277,0)</f>
      </c>
      <c r="K7277" s="181" t="str">
        <f>1-EXP(-J7277)</f>
      </c>
      <c r="L7277" s="182" t="str">
        <f>IF(G7277=30,1,M7276)</f>
      </c>
      <c r="M7277" s="183" t="str">
        <f>L7277*(1-K7277)</f>
      </c>
    </row>
    <row r="7278">
      <c r="A7278" t="s">
        <v>167</v>
      </c>
      <c r="B7278" t="s">
        <v>264</v>
      </c>
      <c r="C7278" s="35" t="s">
        <v>266</v>
      </c>
      <c r="D7278" t="s">
        <v>530</v>
      </c>
      <c r="E7278" t="s">
        <v>548</v>
      </c>
      <c r="F7278" s="176" t="n">
        <v>2050</v>
      </c>
      <c r="G7278" s="177" t="n">
        <v>66</v>
      </c>
      <c r="H7278" s="178" t="n">
        <v>21195.753684363</v>
      </c>
      <c r="I7278" s="179" t="n">
        <v>3527394.79455266</v>
      </c>
      <c r="J7278" s="180" t="str">
        <f>IF(I7278&gt;0,H7278/I7278,0)</f>
      </c>
      <c r="K7278" s="181" t="str">
        <f>1-EXP(-J7278)</f>
      </c>
      <c r="L7278" s="182" t="str">
        <f>IF(G7278=30,1,M7277)</f>
      </c>
      <c r="M7278" s="183" t="str">
        <f>L7278*(1-K7278)</f>
      </c>
    </row>
    <row r="7279">
      <c r="A7279" t="s">
        <v>167</v>
      </c>
      <c r="B7279" t="s">
        <v>264</v>
      </c>
      <c r="C7279" s="35" t="s">
        <v>266</v>
      </c>
      <c r="D7279" t="s">
        <v>530</v>
      </c>
      <c r="E7279" t="s">
        <v>548</v>
      </c>
      <c r="F7279" s="176" t="n">
        <v>2050</v>
      </c>
      <c r="G7279" s="177" t="n">
        <v>67</v>
      </c>
      <c r="H7279" s="178" t="n">
        <v>22611.6948838592</v>
      </c>
      <c r="I7279" s="179" t="n">
        <v>3446848.253055</v>
      </c>
      <c r="J7279" s="180" t="str">
        <f>IF(I7279&gt;0,H7279/I7279,0)</f>
      </c>
      <c r="K7279" s="181" t="str">
        <f>1-EXP(-J7279)</f>
      </c>
      <c r="L7279" s="182" t="str">
        <f>IF(G7279=30,1,M7278)</f>
      </c>
      <c r="M7279" s="183" t="str">
        <f>L7279*(1-K7279)</f>
      </c>
    </row>
    <row r="7280">
      <c r="A7280" t="s">
        <v>167</v>
      </c>
      <c r="B7280" t="s">
        <v>264</v>
      </c>
      <c r="C7280" s="35" t="s">
        <v>266</v>
      </c>
      <c r="D7280" t="s">
        <v>530</v>
      </c>
      <c r="E7280" t="s">
        <v>548</v>
      </c>
      <c r="F7280" s="176" t="n">
        <v>2050</v>
      </c>
      <c r="G7280" s="177" t="n">
        <v>68</v>
      </c>
      <c r="H7280" s="178" t="n">
        <v>23805.3465818475</v>
      </c>
      <c r="I7280" s="179" t="n">
        <v>3342798.57129336</v>
      </c>
      <c r="J7280" s="180" t="str">
        <f>IF(I7280&gt;0,H7280/I7280,0)</f>
      </c>
      <c r="K7280" s="181" t="str">
        <f>1-EXP(-J7280)</f>
      </c>
      <c r="L7280" s="182" t="str">
        <f>IF(G7280=30,1,M7279)</f>
      </c>
      <c r="M7280" s="183" t="str">
        <f>L7280*(1-K7280)</f>
      </c>
    </row>
    <row r="7281">
      <c r="A7281" t="s">
        <v>167</v>
      </c>
      <c r="B7281" t="s">
        <v>264</v>
      </c>
      <c r="C7281" s="35" t="s">
        <v>266</v>
      </c>
      <c r="D7281" t="s">
        <v>530</v>
      </c>
      <c r="E7281" t="s">
        <v>548</v>
      </c>
      <c r="F7281" s="176" t="n">
        <v>2050</v>
      </c>
      <c r="G7281" s="177" t="n">
        <v>69</v>
      </c>
      <c r="H7281" s="178" t="n">
        <v>24340.2993797091</v>
      </c>
      <c r="I7281" s="179" t="n">
        <v>3231216.31812282</v>
      </c>
      <c r="J7281" s="180" t="str">
        <f>IF(I7281&gt;0,H7281/I7281,0)</f>
      </c>
      <c r="K7281" s="181" t="str">
        <f>1-EXP(-J7281)</f>
      </c>
      <c r="L7281" s="182" t="str">
        <f>IF(G7281=30,1,M7280)</f>
      </c>
      <c r="M7281" s="183" t="str">
        <f>L7281*(1-K7281)</f>
      </c>
    </row>
    <row r="7282">
      <c r="A7282" t="s">
        <v>167</v>
      </c>
      <c r="B7282" t="s">
        <v>285</v>
      </c>
      <c r="C7282" s="35" t="s">
        <v>287</v>
      </c>
      <c r="D7282" t="s">
        <v>530</v>
      </c>
      <c r="E7282" t="s">
        <v>548</v>
      </c>
      <c r="F7282" s="176" t="n">
        <v>2025</v>
      </c>
      <c r="G7282" s="177" t="n">
        <v>30</v>
      </c>
      <c r="H7282" s="178" t="n">
        <v>917.590685097224</v>
      </c>
      <c r="I7282" s="179" t="n">
        <v>4325986.88866595</v>
      </c>
      <c r="J7282" s="180" t="str">
        <f>IF(I7282&gt;0,H7282/I7282,0)</f>
      </c>
      <c r="K7282" s="181" t="str">
        <f>1-EXP(-J7282)</f>
      </c>
      <c r="L7282" s="182" t="str">
        <f>IF(G7282=30,1,M7281)</f>
      </c>
      <c r="M7282" s="183" t="str">
        <f>L7282*(1-K7282)</f>
      </c>
    </row>
    <row r="7283">
      <c r="A7283" t="s">
        <v>167</v>
      </c>
      <c r="B7283" t="s">
        <v>285</v>
      </c>
      <c r="C7283" s="35" t="s">
        <v>287</v>
      </c>
      <c r="D7283" t="s">
        <v>530</v>
      </c>
      <c r="E7283" t="s">
        <v>548</v>
      </c>
      <c r="F7283" s="176" t="n">
        <v>2025</v>
      </c>
      <c r="G7283" s="177" t="n">
        <v>31</v>
      </c>
      <c r="H7283" s="178" t="n">
        <v>1309.86703368126</v>
      </c>
      <c r="I7283" s="179" t="n">
        <v>4272907.51906144</v>
      </c>
      <c r="J7283" s="180" t="str">
        <f>IF(I7283&gt;0,H7283/I7283,0)</f>
      </c>
      <c r="K7283" s="181" t="str">
        <f>1-EXP(-J7283)</f>
      </c>
      <c r="L7283" s="182" t="str">
        <f>IF(G7283=30,1,M7282)</f>
      </c>
      <c r="M7283" s="183" t="str">
        <f>L7283*(1-K7283)</f>
      </c>
    </row>
    <row r="7284">
      <c r="A7284" t="s">
        <v>167</v>
      </c>
      <c r="B7284" t="s">
        <v>285</v>
      </c>
      <c r="C7284" s="35" t="s">
        <v>287</v>
      </c>
      <c r="D7284" t="s">
        <v>530</v>
      </c>
      <c r="E7284" t="s">
        <v>548</v>
      </c>
      <c r="F7284" s="176" t="n">
        <v>2025</v>
      </c>
      <c r="G7284" s="177" t="n">
        <v>32</v>
      </c>
      <c r="H7284" s="178" t="n">
        <v>1349.75707427824</v>
      </c>
      <c r="I7284" s="179" t="n">
        <v>4222809.06483288</v>
      </c>
      <c r="J7284" s="180" t="str">
        <f>IF(I7284&gt;0,H7284/I7284,0)</f>
      </c>
      <c r="K7284" s="181" t="str">
        <f>1-EXP(-J7284)</f>
      </c>
      <c r="L7284" s="182" t="str">
        <f>IF(G7284=30,1,M7283)</f>
      </c>
      <c r="M7284" s="183" t="str">
        <f>L7284*(1-K7284)</f>
      </c>
    </row>
    <row r="7285">
      <c r="A7285" t="s">
        <v>167</v>
      </c>
      <c r="B7285" t="s">
        <v>285</v>
      </c>
      <c r="C7285" s="35" t="s">
        <v>287</v>
      </c>
      <c r="D7285" t="s">
        <v>530</v>
      </c>
      <c r="E7285" t="s">
        <v>548</v>
      </c>
      <c r="F7285" s="176" t="n">
        <v>2025</v>
      </c>
      <c r="G7285" s="177" t="n">
        <v>33</v>
      </c>
      <c r="H7285" s="178" t="n">
        <v>1419.19299888798</v>
      </c>
      <c r="I7285" s="179" t="n">
        <v>4208311.49077587</v>
      </c>
      <c r="J7285" s="180" t="str">
        <f>IF(I7285&gt;0,H7285/I7285,0)</f>
      </c>
      <c r="K7285" s="181" t="str">
        <f>1-EXP(-J7285)</f>
      </c>
      <c r="L7285" s="182" t="str">
        <f>IF(G7285=30,1,M7284)</f>
      </c>
      <c r="M7285" s="183" t="str">
        <f>L7285*(1-K7285)</f>
      </c>
    </row>
    <row r="7286">
      <c r="A7286" t="s">
        <v>167</v>
      </c>
      <c r="B7286" t="s">
        <v>285</v>
      </c>
      <c r="C7286" s="35" t="s">
        <v>287</v>
      </c>
      <c r="D7286" t="s">
        <v>530</v>
      </c>
      <c r="E7286" t="s">
        <v>548</v>
      </c>
      <c r="F7286" s="176" t="n">
        <v>2025</v>
      </c>
      <c r="G7286" s="177" t="n">
        <v>34</v>
      </c>
      <c r="H7286" s="178" t="n">
        <v>1510.97985928696</v>
      </c>
      <c r="I7286" s="179" t="n">
        <v>4188390.23191874</v>
      </c>
      <c r="J7286" s="180" t="str">
        <f>IF(I7286&gt;0,H7286/I7286,0)</f>
      </c>
      <c r="K7286" s="181" t="str">
        <f>1-EXP(-J7286)</f>
      </c>
      <c r="L7286" s="182" t="str">
        <f>IF(G7286=30,1,M7285)</f>
      </c>
      <c r="M7286" s="183" t="str">
        <f>L7286*(1-K7286)</f>
      </c>
    </row>
    <row r="7287">
      <c r="A7287" t="s">
        <v>167</v>
      </c>
      <c r="B7287" t="s">
        <v>285</v>
      </c>
      <c r="C7287" s="35" t="s">
        <v>287</v>
      </c>
      <c r="D7287" t="s">
        <v>530</v>
      </c>
      <c r="E7287" t="s">
        <v>548</v>
      </c>
      <c r="F7287" s="176" t="n">
        <v>2025</v>
      </c>
      <c r="G7287" s="177" t="n">
        <v>35</v>
      </c>
      <c r="H7287" s="178" t="n">
        <v>1631.10903285005</v>
      </c>
      <c r="I7287" s="179" t="n">
        <v>4172291.59254628</v>
      </c>
      <c r="J7287" s="180" t="str">
        <f>IF(I7287&gt;0,H7287/I7287,0)</f>
      </c>
      <c r="K7287" s="181" t="str">
        <f>1-EXP(-J7287)</f>
      </c>
      <c r="L7287" s="182" t="str">
        <f>IF(G7287=30,1,M7286)</f>
      </c>
      <c r="M7287" s="183" t="str">
        <f>L7287*(1-K7287)</f>
      </c>
    </row>
    <row r="7288">
      <c r="A7288" t="s">
        <v>167</v>
      </c>
      <c r="B7288" t="s">
        <v>285</v>
      </c>
      <c r="C7288" s="35" t="s">
        <v>287</v>
      </c>
      <c r="D7288" t="s">
        <v>530</v>
      </c>
      <c r="E7288" t="s">
        <v>548</v>
      </c>
      <c r="F7288" s="176" t="n">
        <v>2025</v>
      </c>
      <c r="G7288" s="177" t="n">
        <v>36</v>
      </c>
      <c r="H7288" s="178" t="n">
        <v>2229.74299223844</v>
      </c>
      <c r="I7288" s="179" t="n">
        <v>4179862.94602308</v>
      </c>
      <c r="J7288" s="180" t="str">
        <f>IF(I7288&gt;0,H7288/I7288,0)</f>
      </c>
      <c r="K7288" s="181" t="str">
        <f>1-EXP(-J7288)</f>
      </c>
      <c r="L7288" s="182" t="str">
        <f>IF(G7288=30,1,M7287)</f>
      </c>
      <c r="M7288" s="183" t="str">
        <f>L7288*(1-K7288)</f>
      </c>
    </row>
    <row r="7289">
      <c r="A7289" t="s">
        <v>167</v>
      </c>
      <c r="B7289" t="s">
        <v>285</v>
      </c>
      <c r="C7289" s="35" t="s">
        <v>287</v>
      </c>
      <c r="D7289" t="s">
        <v>530</v>
      </c>
      <c r="E7289" t="s">
        <v>548</v>
      </c>
      <c r="F7289" s="176" t="n">
        <v>2025</v>
      </c>
      <c r="G7289" s="177" t="n">
        <v>37</v>
      </c>
      <c r="H7289" s="178" t="n">
        <v>2512.84582179859</v>
      </c>
      <c r="I7289" s="179" t="n">
        <v>4141888.97093107</v>
      </c>
      <c r="J7289" s="180" t="str">
        <f>IF(I7289&gt;0,H7289/I7289,0)</f>
      </c>
      <c r="K7289" s="181" t="str">
        <f>1-EXP(-J7289)</f>
      </c>
      <c r="L7289" s="182" t="str">
        <f>IF(G7289=30,1,M7288)</f>
      </c>
      <c r="M7289" s="183" t="str">
        <f>L7289*(1-K7289)</f>
      </c>
    </row>
    <row r="7290">
      <c r="A7290" t="s">
        <v>167</v>
      </c>
      <c r="B7290" t="s">
        <v>285</v>
      </c>
      <c r="C7290" s="35" t="s">
        <v>287</v>
      </c>
      <c r="D7290" t="s">
        <v>530</v>
      </c>
      <c r="E7290" t="s">
        <v>548</v>
      </c>
      <c r="F7290" s="176" t="n">
        <v>2025</v>
      </c>
      <c r="G7290" s="177" t="n">
        <v>38</v>
      </c>
      <c r="H7290" s="178" t="n">
        <v>2815.53815004383</v>
      </c>
      <c r="I7290" s="179" t="n">
        <v>4095336.76092129</v>
      </c>
      <c r="J7290" s="180" t="str">
        <f>IF(I7290&gt;0,H7290/I7290,0)</f>
      </c>
      <c r="K7290" s="181" t="str">
        <f>1-EXP(-J7290)</f>
      </c>
      <c r="L7290" s="182" t="str">
        <f>IF(G7290=30,1,M7289)</f>
      </c>
      <c r="M7290" s="183" t="str">
        <f>L7290*(1-K7290)</f>
      </c>
    </row>
    <row r="7291">
      <c r="A7291" t="s">
        <v>167</v>
      </c>
      <c r="B7291" t="s">
        <v>285</v>
      </c>
      <c r="C7291" s="35" t="s">
        <v>287</v>
      </c>
      <c r="D7291" t="s">
        <v>530</v>
      </c>
      <c r="E7291" t="s">
        <v>548</v>
      </c>
      <c r="F7291" s="176" t="n">
        <v>2025</v>
      </c>
      <c r="G7291" s="177" t="n">
        <v>39</v>
      </c>
      <c r="H7291" s="178" t="n">
        <v>3074.21812377033</v>
      </c>
      <c r="I7291" s="179" t="n">
        <v>4111651.35785956</v>
      </c>
      <c r="J7291" s="180" t="str">
        <f>IF(I7291&gt;0,H7291/I7291,0)</f>
      </c>
      <c r="K7291" s="181" t="str">
        <f>1-EXP(-J7291)</f>
      </c>
      <c r="L7291" s="182" t="str">
        <f>IF(G7291=30,1,M7290)</f>
      </c>
      <c r="M7291" s="183" t="str">
        <f>L7291*(1-K7291)</f>
      </c>
    </row>
    <row r="7292">
      <c r="A7292" t="s">
        <v>167</v>
      </c>
      <c r="B7292" t="s">
        <v>285</v>
      </c>
      <c r="C7292" s="35" t="s">
        <v>287</v>
      </c>
      <c r="D7292" t="s">
        <v>530</v>
      </c>
      <c r="E7292" t="s">
        <v>548</v>
      </c>
      <c r="F7292" s="176" t="n">
        <v>2025</v>
      </c>
      <c r="G7292" s="177" t="n">
        <v>40</v>
      </c>
      <c r="H7292" s="178" t="n">
        <v>3465.9808665666</v>
      </c>
      <c r="I7292" s="179" t="n">
        <v>4186115.0552511</v>
      </c>
      <c r="J7292" s="180" t="str">
        <f>IF(I7292&gt;0,H7292/I7292,0)</f>
      </c>
      <c r="K7292" s="181" t="str">
        <f>1-EXP(-J7292)</f>
      </c>
      <c r="L7292" s="182" t="str">
        <f>IF(G7292=30,1,M7291)</f>
      </c>
      <c r="M7292" s="183" t="str">
        <f>L7292*(1-K7292)</f>
      </c>
    </row>
    <row r="7293">
      <c r="A7293" t="s">
        <v>167</v>
      </c>
      <c r="B7293" t="s">
        <v>285</v>
      </c>
      <c r="C7293" s="35" t="s">
        <v>287</v>
      </c>
      <c r="D7293" t="s">
        <v>530</v>
      </c>
      <c r="E7293" t="s">
        <v>548</v>
      </c>
      <c r="F7293" s="176" t="n">
        <v>2025</v>
      </c>
      <c r="G7293" s="177" t="n">
        <v>41</v>
      </c>
      <c r="H7293" s="178" t="n">
        <v>4701.86576681402</v>
      </c>
      <c r="I7293" s="179" t="n">
        <v>4219085.53767691</v>
      </c>
      <c r="J7293" s="180" t="str">
        <f>IF(I7293&gt;0,H7293/I7293,0)</f>
      </c>
      <c r="K7293" s="181" t="str">
        <f>1-EXP(-J7293)</f>
      </c>
      <c r="L7293" s="182" t="str">
        <f>IF(G7293=30,1,M7292)</f>
      </c>
      <c r="M7293" s="183" t="str">
        <f>L7293*(1-K7293)</f>
      </c>
    </row>
    <row r="7294">
      <c r="A7294" t="s">
        <v>167</v>
      </c>
      <c r="B7294" t="s">
        <v>285</v>
      </c>
      <c r="C7294" s="35" t="s">
        <v>287</v>
      </c>
      <c r="D7294" t="s">
        <v>530</v>
      </c>
      <c r="E7294" t="s">
        <v>548</v>
      </c>
      <c r="F7294" s="176" t="n">
        <v>2025</v>
      </c>
      <c r="G7294" s="177" t="n">
        <v>42</v>
      </c>
      <c r="H7294" s="178" t="n">
        <v>5031.61378237188</v>
      </c>
      <c r="I7294" s="179" t="n">
        <v>4191595.47539914</v>
      </c>
      <c r="J7294" s="180" t="str">
        <f>IF(I7294&gt;0,H7294/I7294,0)</f>
      </c>
      <c r="K7294" s="181" t="str">
        <f>1-EXP(-J7294)</f>
      </c>
      <c r="L7294" s="182" t="str">
        <f>IF(G7294=30,1,M7293)</f>
      </c>
      <c r="M7294" s="183" t="str">
        <f>L7294*(1-K7294)</f>
      </c>
    </row>
    <row r="7295">
      <c r="A7295" t="s">
        <v>167</v>
      </c>
      <c r="B7295" t="s">
        <v>285</v>
      </c>
      <c r="C7295" s="35" t="s">
        <v>287</v>
      </c>
      <c r="D7295" t="s">
        <v>530</v>
      </c>
      <c r="E7295" t="s">
        <v>548</v>
      </c>
      <c r="F7295" s="176" t="n">
        <v>2025</v>
      </c>
      <c r="G7295" s="177" t="n">
        <v>43</v>
      </c>
      <c r="H7295" s="178" t="n">
        <v>5401.92401042373</v>
      </c>
      <c r="I7295" s="179" t="n">
        <v>4139440.44203932</v>
      </c>
      <c r="J7295" s="180" t="str">
        <f>IF(I7295&gt;0,H7295/I7295,0)</f>
      </c>
      <c r="K7295" s="181" t="str">
        <f>1-EXP(-J7295)</f>
      </c>
      <c r="L7295" s="182" t="str">
        <f>IF(G7295=30,1,M7294)</f>
      </c>
      <c r="M7295" s="183" t="str">
        <f>L7295*(1-K7295)</f>
      </c>
    </row>
    <row r="7296">
      <c r="A7296" t="s">
        <v>167</v>
      </c>
      <c r="B7296" t="s">
        <v>285</v>
      </c>
      <c r="C7296" s="35" t="s">
        <v>287</v>
      </c>
      <c r="D7296" t="s">
        <v>530</v>
      </c>
      <c r="E7296" t="s">
        <v>548</v>
      </c>
      <c r="F7296" s="176" t="n">
        <v>2025</v>
      </c>
      <c r="G7296" s="177" t="n">
        <v>44</v>
      </c>
      <c r="H7296" s="178" t="n">
        <v>5382.08056177863</v>
      </c>
      <c r="I7296" s="179" t="n">
        <v>4079738.57202421</v>
      </c>
      <c r="J7296" s="180" t="str">
        <f>IF(I7296&gt;0,H7296/I7296,0)</f>
      </c>
      <c r="K7296" s="181" t="str">
        <f>1-EXP(-J7296)</f>
      </c>
      <c r="L7296" s="182" t="str">
        <f>IF(G7296=30,1,M7295)</f>
      </c>
      <c r="M7296" s="183" t="str">
        <f>L7296*(1-K7296)</f>
      </c>
    </row>
    <row r="7297">
      <c r="A7297" t="s">
        <v>167</v>
      </c>
      <c r="B7297" t="s">
        <v>285</v>
      </c>
      <c r="C7297" s="35" t="s">
        <v>287</v>
      </c>
      <c r="D7297" t="s">
        <v>530</v>
      </c>
      <c r="E7297" t="s">
        <v>548</v>
      </c>
      <c r="F7297" s="176" t="n">
        <v>2025</v>
      </c>
      <c r="G7297" s="177" t="n">
        <v>45</v>
      </c>
      <c r="H7297" s="178" t="n">
        <v>5502.7096943622</v>
      </c>
      <c r="I7297" s="179" t="n">
        <v>4025863.72277551</v>
      </c>
      <c r="J7297" s="180" t="str">
        <f>IF(I7297&gt;0,H7297/I7297,0)</f>
      </c>
      <c r="K7297" s="181" t="str">
        <f>1-EXP(-J7297)</f>
      </c>
      <c r="L7297" s="182" t="str">
        <f>IF(G7297=30,1,M7296)</f>
      </c>
      <c r="M7297" s="183" t="str">
        <f>L7297*(1-K7297)</f>
      </c>
    </row>
    <row r="7298">
      <c r="A7298" t="s">
        <v>167</v>
      </c>
      <c r="B7298" t="s">
        <v>285</v>
      </c>
      <c r="C7298" s="35" t="s">
        <v>287</v>
      </c>
      <c r="D7298" t="s">
        <v>530</v>
      </c>
      <c r="E7298" t="s">
        <v>548</v>
      </c>
      <c r="F7298" s="176" t="n">
        <v>2025</v>
      </c>
      <c r="G7298" s="177" t="n">
        <v>46</v>
      </c>
      <c r="H7298" s="178" t="n">
        <v>6546.4338251416</v>
      </c>
      <c r="I7298" s="179" t="n">
        <v>3958714.57853372</v>
      </c>
      <c r="J7298" s="180" t="str">
        <f>IF(I7298&gt;0,H7298/I7298,0)</f>
      </c>
      <c r="K7298" s="181" t="str">
        <f>1-EXP(-J7298)</f>
      </c>
      <c r="L7298" s="182" t="str">
        <f>IF(G7298=30,1,M7297)</f>
      </c>
      <c r="M7298" s="183" t="str">
        <f>L7298*(1-K7298)</f>
      </c>
    </row>
    <row r="7299">
      <c r="A7299" t="s">
        <v>167</v>
      </c>
      <c r="B7299" t="s">
        <v>285</v>
      </c>
      <c r="C7299" s="35" t="s">
        <v>287</v>
      </c>
      <c r="D7299" t="s">
        <v>530</v>
      </c>
      <c r="E7299" t="s">
        <v>548</v>
      </c>
      <c r="F7299" s="176" t="n">
        <v>2025</v>
      </c>
      <c r="G7299" s="177" t="n">
        <v>47</v>
      </c>
      <c r="H7299" s="178" t="n">
        <v>6840.45720842555</v>
      </c>
      <c r="I7299" s="179" t="n">
        <v>3867221.83436784</v>
      </c>
      <c r="J7299" s="180" t="str">
        <f>IF(I7299&gt;0,H7299/I7299,0)</f>
      </c>
      <c r="K7299" s="181" t="str">
        <f>1-EXP(-J7299)</f>
      </c>
      <c r="L7299" s="182" t="str">
        <f>IF(G7299=30,1,M7298)</f>
      </c>
      <c r="M7299" s="183" t="str">
        <f>L7299*(1-K7299)</f>
      </c>
    </row>
    <row r="7300">
      <c r="A7300" t="s">
        <v>167</v>
      </c>
      <c r="B7300" t="s">
        <v>285</v>
      </c>
      <c r="C7300" s="35" t="s">
        <v>287</v>
      </c>
      <c r="D7300" t="s">
        <v>530</v>
      </c>
      <c r="E7300" t="s">
        <v>548</v>
      </c>
      <c r="F7300" s="176" t="n">
        <v>2025</v>
      </c>
      <c r="G7300" s="177" t="n">
        <v>48</v>
      </c>
      <c r="H7300" s="178" t="n">
        <v>7181.08740770039</v>
      </c>
      <c r="I7300" s="179" t="n">
        <v>3779945.04493843</v>
      </c>
      <c r="J7300" s="180" t="str">
        <f>IF(I7300&gt;0,H7300/I7300,0)</f>
      </c>
      <c r="K7300" s="181" t="str">
        <f>1-EXP(-J7300)</f>
      </c>
      <c r="L7300" s="182" t="str">
        <f>IF(G7300=30,1,M7299)</f>
      </c>
      <c r="M7300" s="183" t="str">
        <f>L7300*(1-K7300)</f>
      </c>
    </row>
    <row r="7301">
      <c r="A7301" t="s">
        <v>167</v>
      </c>
      <c r="B7301" t="s">
        <v>285</v>
      </c>
      <c r="C7301" s="35" t="s">
        <v>287</v>
      </c>
      <c r="D7301" t="s">
        <v>530</v>
      </c>
      <c r="E7301" t="s">
        <v>548</v>
      </c>
      <c r="F7301" s="176" t="n">
        <v>2025</v>
      </c>
      <c r="G7301" s="177" t="n">
        <v>49</v>
      </c>
      <c r="H7301" s="178" t="n">
        <v>7517.21644702936</v>
      </c>
      <c r="I7301" s="179" t="n">
        <v>3708728.35201075</v>
      </c>
      <c r="J7301" s="180" t="str">
        <f>IF(I7301&gt;0,H7301/I7301,0)</f>
      </c>
      <c r="K7301" s="181" t="str">
        <f>1-EXP(-J7301)</f>
      </c>
      <c r="L7301" s="182" t="str">
        <f>IF(G7301=30,1,M7300)</f>
      </c>
      <c r="M7301" s="183" t="str">
        <f>L7301*(1-K7301)</f>
      </c>
    </row>
    <row r="7302">
      <c r="A7302" t="s">
        <v>167</v>
      </c>
      <c r="B7302" t="s">
        <v>285</v>
      </c>
      <c r="C7302" s="35" t="s">
        <v>287</v>
      </c>
      <c r="D7302" t="s">
        <v>530</v>
      </c>
      <c r="E7302" t="s">
        <v>548</v>
      </c>
      <c r="F7302" s="176" t="n">
        <v>2025</v>
      </c>
      <c r="G7302" s="177" t="n">
        <v>50</v>
      </c>
      <c r="H7302" s="178" t="n">
        <v>7886.90556915495</v>
      </c>
      <c r="I7302" s="179" t="n">
        <v>3624871.1799818</v>
      </c>
      <c r="J7302" s="180" t="str">
        <f>IF(I7302&gt;0,H7302/I7302,0)</f>
      </c>
      <c r="K7302" s="181" t="str">
        <f>1-EXP(-J7302)</f>
      </c>
      <c r="L7302" s="182" t="str">
        <f>IF(G7302=30,1,M7301)</f>
      </c>
      <c r="M7302" s="183" t="str">
        <f>L7302*(1-K7302)</f>
      </c>
    </row>
    <row r="7303">
      <c r="A7303" t="s">
        <v>167</v>
      </c>
      <c r="B7303" t="s">
        <v>285</v>
      </c>
      <c r="C7303" s="35" t="s">
        <v>287</v>
      </c>
      <c r="D7303" t="s">
        <v>530</v>
      </c>
      <c r="E7303" t="s">
        <v>548</v>
      </c>
      <c r="F7303" s="176" t="n">
        <v>2025</v>
      </c>
      <c r="G7303" s="177" t="n">
        <v>51</v>
      </c>
      <c r="H7303" s="178" t="n">
        <v>8898.95339915906</v>
      </c>
      <c r="I7303" s="179" t="n">
        <v>3557342.55604149</v>
      </c>
      <c r="J7303" s="180" t="str">
        <f>IF(I7303&gt;0,H7303/I7303,0)</f>
      </c>
      <c r="K7303" s="181" t="str">
        <f>1-EXP(-J7303)</f>
      </c>
      <c r="L7303" s="182" t="str">
        <f>IF(G7303=30,1,M7302)</f>
      </c>
      <c r="M7303" s="183" t="str">
        <f>L7303*(1-K7303)</f>
      </c>
    </row>
    <row r="7304">
      <c r="A7304" t="s">
        <v>167</v>
      </c>
      <c r="B7304" t="s">
        <v>285</v>
      </c>
      <c r="C7304" s="35" t="s">
        <v>287</v>
      </c>
      <c r="D7304" t="s">
        <v>530</v>
      </c>
      <c r="E7304" t="s">
        <v>548</v>
      </c>
      <c r="F7304" s="176" t="n">
        <v>2025</v>
      </c>
      <c r="G7304" s="177" t="n">
        <v>52</v>
      </c>
      <c r="H7304" s="178" t="n">
        <v>9774.86688063523</v>
      </c>
      <c r="I7304" s="179" t="n">
        <v>3491434.41814585</v>
      </c>
      <c r="J7304" s="180" t="str">
        <f>IF(I7304&gt;0,H7304/I7304,0)</f>
      </c>
      <c r="K7304" s="181" t="str">
        <f>1-EXP(-J7304)</f>
      </c>
      <c r="L7304" s="182" t="str">
        <f>IF(G7304=30,1,M7303)</f>
      </c>
      <c r="M7304" s="183" t="str">
        <f>L7304*(1-K7304)</f>
      </c>
    </row>
    <row r="7305">
      <c r="A7305" t="s">
        <v>167</v>
      </c>
      <c r="B7305" t="s">
        <v>285</v>
      </c>
      <c r="C7305" s="35" t="s">
        <v>287</v>
      </c>
      <c r="D7305" t="s">
        <v>530</v>
      </c>
      <c r="E7305" t="s">
        <v>548</v>
      </c>
      <c r="F7305" s="176" t="n">
        <v>2025</v>
      </c>
      <c r="G7305" s="177" t="n">
        <v>53</v>
      </c>
      <c r="H7305" s="178" t="n">
        <v>10509.9629781244</v>
      </c>
      <c r="I7305" s="179" t="n">
        <v>3403336.79509204</v>
      </c>
      <c r="J7305" s="180" t="str">
        <f>IF(I7305&gt;0,H7305/I7305,0)</f>
      </c>
      <c r="K7305" s="181" t="str">
        <f>1-EXP(-J7305)</f>
      </c>
      <c r="L7305" s="182" t="str">
        <f>IF(G7305=30,1,M7304)</f>
      </c>
      <c r="M7305" s="183" t="str">
        <f>L7305*(1-K7305)</f>
      </c>
    </row>
    <row r="7306">
      <c r="A7306" t="s">
        <v>167</v>
      </c>
      <c r="B7306" t="s">
        <v>285</v>
      </c>
      <c r="C7306" s="35" t="s">
        <v>287</v>
      </c>
      <c r="D7306" t="s">
        <v>530</v>
      </c>
      <c r="E7306" t="s">
        <v>548</v>
      </c>
      <c r="F7306" s="176" t="n">
        <v>2025</v>
      </c>
      <c r="G7306" s="177" t="n">
        <v>54</v>
      </c>
      <c r="H7306" s="178" t="n">
        <v>11305.1014065791</v>
      </c>
      <c r="I7306" s="179" t="n">
        <v>3326094.6925646</v>
      </c>
      <c r="J7306" s="180" t="str">
        <f>IF(I7306&gt;0,H7306/I7306,0)</f>
      </c>
      <c r="K7306" s="181" t="str">
        <f>1-EXP(-J7306)</f>
      </c>
      <c r="L7306" s="182" t="str">
        <f>IF(G7306=30,1,M7305)</f>
      </c>
      <c r="M7306" s="183" t="str">
        <f>L7306*(1-K7306)</f>
      </c>
    </row>
    <row r="7307">
      <c r="A7307" t="s">
        <v>167</v>
      </c>
      <c r="B7307" t="s">
        <v>285</v>
      </c>
      <c r="C7307" s="35" t="s">
        <v>287</v>
      </c>
      <c r="D7307" t="s">
        <v>530</v>
      </c>
      <c r="E7307" t="s">
        <v>548</v>
      </c>
      <c r="F7307" s="176" t="n">
        <v>2025</v>
      </c>
      <c r="G7307" s="177" t="n">
        <v>55</v>
      </c>
      <c r="H7307" s="178" t="n">
        <v>12154.7172514233</v>
      </c>
      <c r="I7307" s="179" t="n">
        <v>3246660.00176131</v>
      </c>
      <c r="J7307" s="180" t="str">
        <f>IF(I7307&gt;0,H7307/I7307,0)</f>
      </c>
      <c r="K7307" s="181" t="str">
        <f>1-EXP(-J7307)</f>
      </c>
      <c r="L7307" s="182" t="str">
        <f>IF(G7307=30,1,M7306)</f>
      </c>
      <c r="M7307" s="183" t="str">
        <f>L7307*(1-K7307)</f>
      </c>
    </row>
    <row r="7308">
      <c r="A7308" t="s">
        <v>167</v>
      </c>
      <c r="B7308" t="s">
        <v>285</v>
      </c>
      <c r="C7308" s="35" t="s">
        <v>287</v>
      </c>
      <c r="D7308" t="s">
        <v>530</v>
      </c>
      <c r="E7308" t="s">
        <v>548</v>
      </c>
      <c r="F7308" s="176" t="n">
        <v>2025</v>
      </c>
      <c r="G7308" s="177" t="n">
        <v>56</v>
      </c>
      <c r="H7308" s="178" t="n">
        <v>13299.2312306</v>
      </c>
      <c r="I7308" s="179" t="n">
        <v>3151194.36458849</v>
      </c>
      <c r="J7308" s="180" t="str">
        <f>IF(I7308&gt;0,H7308/I7308,0)</f>
      </c>
      <c r="K7308" s="181" t="str">
        <f>1-EXP(-J7308)</f>
      </c>
      <c r="L7308" s="182" t="str">
        <f>IF(G7308=30,1,M7307)</f>
      </c>
      <c r="M7308" s="183" t="str">
        <f>L7308*(1-K7308)</f>
      </c>
    </row>
    <row r="7309">
      <c r="A7309" t="s">
        <v>167</v>
      </c>
      <c r="B7309" t="s">
        <v>285</v>
      </c>
      <c r="C7309" s="35" t="s">
        <v>287</v>
      </c>
      <c r="D7309" t="s">
        <v>530</v>
      </c>
      <c r="E7309" t="s">
        <v>548</v>
      </c>
      <c r="F7309" s="176" t="n">
        <v>2025</v>
      </c>
      <c r="G7309" s="177" t="n">
        <v>57</v>
      </c>
      <c r="H7309" s="178" t="n">
        <v>14351.675078404</v>
      </c>
      <c r="I7309" s="179" t="n">
        <v>3049212.35271836</v>
      </c>
      <c r="J7309" s="180" t="str">
        <f>IF(I7309&gt;0,H7309/I7309,0)</f>
      </c>
      <c r="K7309" s="181" t="str">
        <f>1-EXP(-J7309)</f>
      </c>
      <c r="L7309" s="182" t="str">
        <f>IF(G7309=30,1,M7308)</f>
      </c>
      <c r="M7309" s="183" t="str">
        <f>L7309*(1-K7309)</f>
      </c>
    </row>
    <row r="7310">
      <c r="A7310" t="s">
        <v>167</v>
      </c>
      <c r="B7310" t="s">
        <v>285</v>
      </c>
      <c r="C7310" s="35" t="s">
        <v>287</v>
      </c>
      <c r="D7310" t="s">
        <v>530</v>
      </c>
      <c r="E7310" t="s">
        <v>548</v>
      </c>
      <c r="F7310" s="176" t="n">
        <v>2025</v>
      </c>
      <c r="G7310" s="177" t="n">
        <v>58</v>
      </c>
      <c r="H7310" s="178" t="n">
        <v>15595.0944384552</v>
      </c>
      <c r="I7310" s="179" t="n">
        <v>2949517.4934811</v>
      </c>
      <c r="J7310" s="180" t="str">
        <f>IF(I7310&gt;0,H7310/I7310,0)</f>
      </c>
      <c r="K7310" s="181" t="str">
        <f>1-EXP(-J7310)</f>
      </c>
      <c r="L7310" s="182" t="str">
        <f>IF(G7310=30,1,M7309)</f>
      </c>
      <c r="M7310" s="183" t="str">
        <f>L7310*(1-K7310)</f>
      </c>
    </row>
    <row r="7311">
      <c r="A7311" t="s">
        <v>167</v>
      </c>
      <c r="B7311" t="s">
        <v>285</v>
      </c>
      <c r="C7311" s="35" t="s">
        <v>287</v>
      </c>
      <c r="D7311" t="s">
        <v>530</v>
      </c>
      <c r="E7311" t="s">
        <v>548</v>
      </c>
      <c r="F7311" s="176" t="n">
        <v>2025</v>
      </c>
      <c r="G7311" s="177" t="n">
        <v>59</v>
      </c>
      <c r="H7311" s="178" t="n">
        <v>16202.064651662</v>
      </c>
      <c r="I7311" s="179" t="n">
        <v>2836556.01410306</v>
      </c>
      <c r="J7311" s="180" t="str">
        <f>IF(I7311&gt;0,H7311/I7311,0)</f>
      </c>
      <c r="K7311" s="181" t="str">
        <f>1-EXP(-J7311)</f>
      </c>
      <c r="L7311" s="182" t="str">
        <f>IF(G7311=30,1,M7310)</f>
      </c>
      <c r="M7311" s="183" t="str">
        <f>L7311*(1-K7311)</f>
      </c>
    </row>
    <row r="7312">
      <c r="A7312" t="s">
        <v>167</v>
      </c>
      <c r="B7312" t="s">
        <v>285</v>
      </c>
      <c r="C7312" s="35" t="s">
        <v>287</v>
      </c>
      <c r="D7312" t="s">
        <v>530</v>
      </c>
      <c r="E7312" t="s">
        <v>548</v>
      </c>
      <c r="F7312" s="176" t="n">
        <v>2025</v>
      </c>
      <c r="G7312" s="177" t="n">
        <v>60</v>
      </c>
      <c r="H7312" s="178" t="n">
        <v>16946.8059392282</v>
      </c>
      <c r="I7312" s="179" t="n">
        <v>2711118.09864361</v>
      </c>
      <c r="J7312" s="180" t="str">
        <f>IF(I7312&gt;0,H7312/I7312,0)</f>
      </c>
      <c r="K7312" s="181" t="str">
        <f>1-EXP(-J7312)</f>
      </c>
      <c r="L7312" s="182" t="str">
        <f>IF(G7312=30,1,M7311)</f>
      </c>
      <c r="M7312" s="183" t="str">
        <f>L7312*(1-K7312)</f>
      </c>
    </row>
    <row r="7313">
      <c r="A7313" t="s">
        <v>167</v>
      </c>
      <c r="B7313" t="s">
        <v>285</v>
      </c>
      <c r="C7313" s="35" t="s">
        <v>287</v>
      </c>
      <c r="D7313" t="s">
        <v>530</v>
      </c>
      <c r="E7313" t="s">
        <v>548</v>
      </c>
      <c r="F7313" s="176" t="n">
        <v>2025</v>
      </c>
      <c r="G7313" s="177" t="n">
        <v>61</v>
      </c>
      <c r="H7313" s="178" t="n">
        <v>18450.210281467</v>
      </c>
      <c r="I7313" s="179" t="n">
        <v>2587587.36436335</v>
      </c>
      <c r="J7313" s="180" t="str">
        <f>IF(I7313&gt;0,H7313/I7313,0)</f>
      </c>
      <c r="K7313" s="181" t="str">
        <f>1-EXP(-J7313)</f>
      </c>
      <c r="L7313" s="182" t="str">
        <f>IF(G7313=30,1,M7312)</f>
      </c>
      <c r="M7313" s="183" t="str">
        <f>L7313*(1-K7313)</f>
      </c>
    </row>
    <row r="7314">
      <c r="A7314" t="s">
        <v>167</v>
      </c>
      <c r="B7314" t="s">
        <v>285</v>
      </c>
      <c r="C7314" s="35" t="s">
        <v>287</v>
      </c>
      <c r="D7314" t="s">
        <v>530</v>
      </c>
      <c r="E7314" t="s">
        <v>548</v>
      </c>
      <c r="F7314" s="176" t="n">
        <v>2025</v>
      </c>
      <c r="G7314" s="177" t="n">
        <v>62</v>
      </c>
      <c r="H7314" s="178" t="n">
        <v>19677.3237313904</v>
      </c>
      <c r="I7314" s="179" t="n">
        <v>2464801.4290322</v>
      </c>
      <c r="J7314" s="180" t="str">
        <f>IF(I7314&gt;0,H7314/I7314,0)</f>
      </c>
      <c r="K7314" s="181" t="str">
        <f>1-EXP(-J7314)</f>
      </c>
      <c r="L7314" s="182" t="str">
        <f>IF(G7314=30,1,M7313)</f>
      </c>
      <c r="M7314" s="183" t="str">
        <f>L7314*(1-K7314)</f>
      </c>
    </row>
    <row r="7315">
      <c r="A7315" t="s">
        <v>167</v>
      </c>
      <c r="B7315" t="s">
        <v>285</v>
      </c>
      <c r="C7315" s="35" t="s">
        <v>287</v>
      </c>
      <c r="D7315" t="s">
        <v>530</v>
      </c>
      <c r="E7315" t="s">
        <v>548</v>
      </c>
      <c r="F7315" s="176" t="n">
        <v>2025</v>
      </c>
      <c r="G7315" s="177" t="n">
        <v>63</v>
      </c>
      <c r="H7315" s="178" t="n">
        <v>20920.7622932092</v>
      </c>
      <c r="I7315" s="179" t="n">
        <v>2342092.62121014</v>
      </c>
      <c r="J7315" s="180" t="str">
        <f>IF(I7315&gt;0,H7315/I7315,0)</f>
      </c>
      <c r="K7315" s="181" t="str">
        <f>1-EXP(-J7315)</f>
      </c>
      <c r="L7315" s="182" t="str">
        <f>IF(G7315=30,1,M7314)</f>
      </c>
      <c r="M7315" s="183" t="str">
        <f>L7315*(1-K7315)</f>
      </c>
    </row>
    <row r="7316">
      <c r="A7316" t="s">
        <v>167</v>
      </c>
      <c r="B7316" t="s">
        <v>285</v>
      </c>
      <c r="C7316" s="35" t="s">
        <v>287</v>
      </c>
      <c r="D7316" t="s">
        <v>530</v>
      </c>
      <c r="E7316" t="s">
        <v>548</v>
      </c>
      <c r="F7316" s="176" t="n">
        <v>2025</v>
      </c>
      <c r="G7316" s="177" t="n">
        <v>64</v>
      </c>
      <c r="H7316" s="178" t="n">
        <v>22271.3392679207</v>
      </c>
      <c r="I7316" s="179" t="n">
        <v>2218148.70530253</v>
      </c>
      <c r="J7316" s="180" t="str">
        <f>IF(I7316&gt;0,H7316/I7316,0)</f>
      </c>
      <c r="K7316" s="181" t="str">
        <f>1-EXP(-J7316)</f>
      </c>
      <c r="L7316" s="182" t="str">
        <f>IF(G7316=30,1,M7315)</f>
      </c>
      <c r="M7316" s="183" t="str">
        <f>L7316*(1-K7316)</f>
      </c>
    </row>
    <row r="7317">
      <c r="A7317" t="s">
        <v>167</v>
      </c>
      <c r="B7317" t="s">
        <v>285</v>
      </c>
      <c r="C7317" s="35" t="s">
        <v>287</v>
      </c>
      <c r="D7317" t="s">
        <v>530</v>
      </c>
      <c r="E7317" t="s">
        <v>548</v>
      </c>
      <c r="F7317" s="176" t="n">
        <v>2025</v>
      </c>
      <c r="G7317" s="177" t="n">
        <v>65</v>
      </c>
      <c r="H7317" s="178" t="n">
        <v>23438.2414927242</v>
      </c>
      <c r="I7317" s="179" t="n">
        <v>2089504.47083457</v>
      </c>
      <c r="J7317" s="180" t="str">
        <f>IF(I7317&gt;0,H7317/I7317,0)</f>
      </c>
      <c r="K7317" s="181" t="str">
        <f>1-EXP(-J7317)</f>
      </c>
      <c r="L7317" s="182" t="str">
        <f>IF(G7317=30,1,M7316)</f>
      </c>
      <c r="M7317" s="183" t="str">
        <f>L7317*(1-K7317)</f>
      </c>
    </row>
    <row r="7318">
      <c r="A7318" t="s">
        <v>167</v>
      </c>
      <c r="B7318" t="s">
        <v>285</v>
      </c>
      <c r="C7318" s="35" t="s">
        <v>287</v>
      </c>
      <c r="D7318" t="s">
        <v>530</v>
      </c>
      <c r="E7318" t="s">
        <v>548</v>
      </c>
      <c r="F7318" s="176" t="n">
        <v>2025</v>
      </c>
      <c r="G7318" s="177" t="n">
        <v>66</v>
      </c>
      <c r="H7318" s="178" t="n">
        <v>24126.7818928826</v>
      </c>
      <c r="I7318" s="179" t="n">
        <v>1956080.13586195</v>
      </c>
      <c r="J7318" s="180" t="str">
        <f>IF(I7318&gt;0,H7318/I7318,0)</f>
      </c>
      <c r="K7318" s="181" t="str">
        <f>1-EXP(-J7318)</f>
      </c>
      <c r="L7318" s="182" t="str">
        <f>IF(G7318=30,1,M7317)</f>
      </c>
      <c r="M7318" s="183" t="str">
        <f>L7318*(1-K7318)</f>
      </c>
    </row>
    <row r="7319">
      <c r="A7319" t="s">
        <v>167</v>
      </c>
      <c r="B7319" t="s">
        <v>285</v>
      </c>
      <c r="C7319" s="35" t="s">
        <v>287</v>
      </c>
      <c r="D7319" t="s">
        <v>530</v>
      </c>
      <c r="E7319" t="s">
        <v>548</v>
      </c>
      <c r="F7319" s="176" t="n">
        <v>2025</v>
      </c>
      <c r="G7319" s="177" t="n">
        <v>67</v>
      </c>
      <c r="H7319" s="178" t="n">
        <v>20820.7805482185</v>
      </c>
      <c r="I7319" s="179" t="n">
        <v>1821534.82128253</v>
      </c>
      <c r="J7319" s="180" t="str">
        <f>IF(I7319&gt;0,H7319/I7319,0)</f>
      </c>
      <c r="K7319" s="181" t="str">
        <f>1-EXP(-J7319)</f>
      </c>
      <c r="L7319" s="182" t="str">
        <f>IF(G7319=30,1,M7318)</f>
      </c>
      <c r="M7319" s="183" t="str">
        <f>L7319*(1-K7319)</f>
      </c>
    </row>
    <row r="7320">
      <c r="A7320" t="s">
        <v>167</v>
      </c>
      <c r="B7320" t="s">
        <v>285</v>
      </c>
      <c r="C7320" s="35" t="s">
        <v>287</v>
      </c>
      <c r="D7320" t="s">
        <v>530</v>
      </c>
      <c r="E7320" t="s">
        <v>548</v>
      </c>
      <c r="F7320" s="176" t="n">
        <v>2025</v>
      </c>
      <c r="G7320" s="177" t="n">
        <v>68</v>
      </c>
      <c r="H7320" s="178" t="n">
        <v>20444.7848920998</v>
      </c>
      <c r="I7320" s="179" t="n">
        <v>1697547.88166791</v>
      </c>
      <c r="J7320" s="180" t="str">
        <f>IF(I7320&gt;0,H7320/I7320,0)</f>
      </c>
      <c r="K7320" s="181" t="str">
        <f>1-EXP(-J7320)</f>
      </c>
      <c r="L7320" s="182" t="str">
        <f>IF(G7320=30,1,M7319)</f>
      </c>
      <c r="M7320" s="183" t="str">
        <f>L7320*(1-K7320)</f>
      </c>
    </row>
    <row r="7321">
      <c r="A7321" t="s">
        <v>167</v>
      </c>
      <c r="B7321" t="s">
        <v>285</v>
      </c>
      <c r="C7321" s="35" t="s">
        <v>287</v>
      </c>
      <c r="D7321" t="s">
        <v>530</v>
      </c>
      <c r="E7321" t="s">
        <v>548</v>
      </c>
      <c r="F7321" s="176" t="n">
        <v>2025</v>
      </c>
      <c r="G7321" s="177" t="n">
        <v>69</v>
      </c>
      <c r="H7321" s="178" t="n">
        <v>20115.6471487543</v>
      </c>
      <c r="I7321" s="179" t="n">
        <v>1580975.51377417</v>
      </c>
      <c r="J7321" s="180" t="str">
        <f>IF(I7321&gt;0,H7321/I7321,0)</f>
      </c>
      <c r="K7321" s="181" t="str">
        <f>1-EXP(-J7321)</f>
      </c>
      <c r="L7321" s="182" t="str">
        <f>IF(G7321=30,1,M7320)</f>
      </c>
      <c r="M7321" s="183" t="str">
        <f>L7321*(1-K7321)</f>
      </c>
    </row>
    <row r="7322">
      <c r="A7322" t="s">
        <v>167</v>
      </c>
      <c r="B7322" t="s">
        <v>285</v>
      </c>
      <c r="C7322" s="35" t="s">
        <v>287</v>
      </c>
      <c r="D7322" t="s">
        <v>530</v>
      </c>
      <c r="E7322" t="s">
        <v>548</v>
      </c>
      <c r="F7322" s="176" t="n">
        <v>2026</v>
      </c>
      <c r="G7322" s="177" t="n">
        <v>30</v>
      </c>
      <c r="H7322" s="178" t="n">
        <v>919.497183253934</v>
      </c>
      <c r="I7322" s="179" t="n">
        <v>4382720.68474212</v>
      </c>
      <c r="J7322" s="180" t="str">
        <f>IF(I7322&gt;0,H7322/I7322,0)</f>
      </c>
      <c r="K7322" s="181" t="str">
        <f>1-EXP(-J7322)</f>
      </c>
      <c r="L7322" s="182" t="str">
        <f>IF(G7322=30,1,M7321)</f>
      </c>
      <c r="M7322" s="183" t="str">
        <f>L7322*(1-K7322)</f>
      </c>
    </row>
    <row r="7323">
      <c r="A7323" t="s">
        <v>167</v>
      </c>
      <c r="B7323" t="s">
        <v>285</v>
      </c>
      <c r="C7323" s="35" t="s">
        <v>287</v>
      </c>
      <c r="D7323" t="s">
        <v>530</v>
      </c>
      <c r="E7323" t="s">
        <v>548</v>
      </c>
      <c r="F7323" s="176" t="n">
        <v>2026</v>
      </c>
      <c r="G7323" s="177" t="n">
        <v>31</v>
      </c>
      <c r="H7323" s="178" t="n">
        <v>1298.11678900762</v>
      </c>
      <c r="I7323" s="179" t="n">
        <v>4319604.7020793</v>
      </c>
      <c r="J7323" s="180" t="str">
        <f>IF(I7323&gt;0,H7323/I7323,0)</f>
      </c>
      <c r="K7323" s="181" t="str">
        <f>1-EXP(-J7323)</f>
      </c>
      <c r="L7323" s="182" t="str">
        <f>IF(G7323=30,1,M7322)</f>
      </c>
      <c r="M7323" s="183" t="str">
        <f>L7323*(1-K7323)</f>
      </c>
    </row>
    <row r="7324">
      <c r="A7324" t="s">
        <v>167</v>
      </c>
      <c r="B7324" t="s">
        <v>285</v>
      </c>
      <c r="C7324" s="35" t="s">
        <v>287</v>
      </c>
      <c r="D7324" t="s">
        <v>530</v>
      </c>
      <c r="E7324" t="s">
        <v>548</v>
      </c>
      <c r="F7324" s="176" t="n">
        <v>2026</v>
      </c>
      <c r="G7324" s="177" t="n">
        <v>32</v>
      </c>
      <c r="H7324" s="178" t="n">
        <v>1322.07985116616</v>
      </c>
      <c r="I7324" s="179" t="n">
        <v>4266455.78371159</v>
      </c>
      <c r="J7324" s="180" t="str">
        <f>IF(I7324&gt;0,H7324/I7324,0)</f>
      </c>
      <c r="K7324" s="181" t="str">
        <f>1-EXP(-J7324)</f>
      </c>
      <c r="L7324" s="182" t="str">
        <f>IF(G7324=30,1,M7323)</f>
      </c>
      <c r="M7324" s="183" t="str">
        <f>L7324*(1-K7324)</f>
      </c>
    </row>
    <row r="7325">
      <c r="A7325" t="s">
        <v>167</v>
      </c>
      <c r="B7325" t="s">
        <v>285</v>
      </c>
      <c r="C7325" s="35" t="s">
        <v>287</v>
      </c>
      <c r="D7325" t="s">
        <v>530</v>
      </c>
      <c r="E7325" t="s">
        <v>548</v>
      </c>
      <c r="F7325" s="176" t="n">
        <v>2026</v>
      </c>
      <c r="G7325" s="177" t="n">
        <v>33</v>
      </c>
      <c r="H7325" s="178" t="n">
        <v>1381.9905048153</v>
      </c>
      <c r="I7325" s="179" t="n">
        <v>4216175.87973027</v>
      </c>
      <c r="J7325" s="180" t="str">
        <f>IF(I7325&gt;0,H7325/I7325,0)</f>
      </c>
      <c r="K7325" s="181" t="str">
        <f>1-EXP(-J7325)</f>
      </c>
      <c r="L7325" s="182" t="str">
        <f>IF(G7325=30,1,M7324)</f>
      </c>
      <c r="M7325" s="183" t="str">
        <f>L7325*(1-K7325)</f>
      </c>
    </row>
    <row r="7326">
      <c r="A7326" t="s">
        <v>167</v>
      </c>
      <c r="B7326" t="s">
        <v>285</v>
      </c>
      <c r="C7326" s="35" t="s">
        <v>287</v>
      </c>
      <c r="D7326" t="s">
        <v>530</v>
      </c>
      <c r="E7326" t="s">
        <v>548</v>
      </c>
      <c r="F7326" s="176" t="n">
        <v>2026</v>
      </c>
      <c r="G7326" s="177" t="n">
        <v>34</v>
      </c>
      <c r="H7326" s="178" t="n">
        <v>1458.38302739087</v>
      </c>
      <c r="I7326" s="179" t="n">
        <v>4201385.47680128</v>
      </c>
      <c r="J7326" s="180" t="str">
        <f>IF(I7326&gt;0,H7326/I7326,0)</f>
      </c>
      <c r="K7326" s="181" t="str">
        <f>1-EXP(-J7326)</f>
      </c>
      <c r="L7326" s="182" t="str">
        <f>IF(G7326=30,1,M7325)</f>
      </c>
      <c r="M7326" s="183" t="str">
        <f>L7326*(1-K7326)</f>
      </c>
    </row>
    <row r="7327">
      <c r="A7327" t="s">
        <v>167</v>
      </c>
      <c r="B7327" t="s">
        <v>285</v>
      </c>
      <c r="C7327" s="35" t="s">
        <v>287</v>
      </c>
      <c r="D7327" t="s">
        <v>530</v>
      </c>
      <c r="E7327" t="s">
        <v>548</v>
      </c>
      <c r="F7327" s="176" t="n">
        <v>2026</v>
      </c>
      <c r="G7327" s="177" t="n">
        <v>35</v>
      </c>
      <c r="H7327" s="178" t="n">
        <v>1576.04306520068</v>
      </c>
      <c r="I7327" s="179" t="n">
        <v>4181111.11977782</v>
      </c>
      <c r="J7327" s="180" t="str">
        <f>IF(I7327&gt;0,H7327/I7327,0)</f>
      </c>
      <c r="K7327" s="181" t="str">
        <f>1-EXP(-J7327)</f>
      </c>
      <c r="L7327" s="182" t="str">
        <f>IF(G7327=30,1,M7326)</f>
      </c>
      <c r="M7327" s="183" t="str">
        <f>L7327*(1-K7327)</f>
      </c>
    </row>
    <row r="7328">
      <c r="A7328" t="s">
        <v>167</v>
      </c>
      <c r="B7328" t="s">
        <v>285</v>
      </c>
      <c r="C7328" s="35" t="s">
        <v>287</v>
      </c>
      <c r="D7328" t="s">
        <v>530</v>
      </c>
      <c r="E7328" t="s">
        <v>548</v>
      </c>
      <c r="F7328" s="176" t="n">
        <v>2026</v>
      </c>
      <c r="G7328" s="177" t="n">
        <v>36</v>
      </c>
      <c r="H7328" s="178" t="n">
        <v>2119.52123555952</v>
      </c>
      <c r="I7328" s="179" t="n">
        <v>4164574.15073782</v>
      </c>
      <c r="J7328" s="180" t="str">
        <f>IF(I7328&gt;0,H7328/I7328,0)</f>
      </c>
      <c r="K7328" s="181" t="str">
        <f>1-EXP(-J7328)</f>
      </c>
      <c r="L7328" s="182" t="str">
        <f>IF(G7328=30,1,M7327)</f>
      </c>
      <c r="M7328" s="183" t="str">
        <f>L7328*(1-K7328)</f>
      </c>
    </row>
    <row r="7329">
      <c r="A7329" t="s">
        <v>167</v>
      </c>
      <c r="B7329" t="s">
        <v>285</v>
      </c>
      <c r="C7329" s="35" t="s">
        <v>287</v>
      </c>
      <c r="D7329" t="s">
        <v>530</v>
      </c>
      <c r="E7329" t="s">
        <v>548</v>
      </c>
      <c r="F7329" s="176" t="n">
        <v>2026</v>
      </c>
      <c r="G7329" s="177" t="n">
        <v>37</v>
      </c>
      <c r="H7329" s="178" t="n">
        <v>2331.46482616089</v>
      </c>
      <c r="I7329" s="179" t="n">
        <v>4171610.51751442</v>
      </c>
      <c r="J7329" s="180" t="str">
        <f>IF(I7329&gt;0,H7329/I7329,0)</f>
      </c>
      <c r="K7329" s="181" t="str">
        <f>1-EXP(-J7329)</f>
      </c>
      <c r="L7329" s="182" t="str">
        <f>IF(G7329=30,1,M7328)</f>
      </c>
      <c r="M7329" s="183" t="str">
        <f>L7329*(1-K7329)</f>
      </c>
    </row>
    <row r="7330">
      <c r="A7330" t="s">
        <v>167</v>
      </c>
      <c r="B7330" t="s">
        <v>285</v>
      </c>
      <c r="C7330" s="35" t="s">
        <v>287</v>
      </c>
      <c r="D7330" t="s">
        <v>530</v>
      </c>
      <c r="E7330" t="s">
        <v>548</v>
      </c>
      <c r="F7330" s="176" t="n">
        <v>2026</v>
      </c>
      <c r="G7330" s="177" t="n">
        <v>38</v>
      </c>
      <c r="H7330" s="178" t="n">
        <v>2634.29840224961</v>
      </c>
      <c r="I7330" s="179" t="n">
        <v>4132993.20304903</v>
      </c>
      <c r="J7330" s="180" t="str">
        <f>IF(I7330&gt;0,H7330/I7330,0)</f>
      </c>
      <c r="K7330" s="181" t="str">
        <f>1-EXP(-J7330)</f>
      </c>
      <c r="L7330" s="182" t="str">
        <f>IF(G7330=30,1,M7329)</f>
      </c>
      <c r="M7330" s="183" t="str">
        <f>L7330*(1-K7330)</f>
      </c>
    </row>
    <row r="7331">
      <c r="A7331" t="s">
        <v>167</v>
      </c>
      <c r="B7331" t="s">
        <v>285</v>
      </c>
      <c r="C7331" s="35" t="s">
        <v>287</v>
      </c>
      <c r="D7331" t="s">
        <v>530</v>
      </c>
      <c r="E7331" t="s">
        <v>548</v>
      </c>
      <c r="F7331" s="176" t="n">
        <v>2026</v>
      </c>
      <c r="G7331" s="177" t="n">
        <v>39</v>
      </c>
      <c r="H7331" s="178" t="n">
        <v>2847.08593145113</v>
      </c>
      <c r="I7331" s="179" t="n">
        <v>4085756.02599061</v>
      </c>
      <c r="J7331" s="180" t="str">
        <f>IF(I7331&gt;0,H7331/I7331,0)</f>
      </c>
      <c r="K7331" s="181" t="str">
        <f>1-EXP(-J7331)</f>
      </c>
      <c r="L7331" s="182" t="str">
        <f>IF(G7331=30,1,M7330)</f>
      </c>
      <c r="M7331" s="183" t="str">
        <f>L7331*(1-K7331)</f>
      </c>
    </row>
    <row r="7332">
      <c r="A7332" t="s">
        <v>167</v>
      </c>
      <c r="B7332" t="s">
        <v>285</v>
      </c>
      <c r="C7332" s="35" t="s">
        <v>287</v>
      </c>
      <c r="D7332" t="s">
        <v>530</v>
      </c>
      <c r="E7332" t="s">
        <v>548</v>
      </c>
      <c r="F7332" s="176" t="n">
        <v>2026</v>
      </c>
      <c r="G7332" s="177" t="n">
        <v>40</v>
      </c>
      <c r="H7332" s="178" t="n">
        <v>3176.25678371956</v>
      </c>
      <c r="I7332" s="179" t="n">
        <v>4101297.93424996</v>
      </c>
      <c r="J7332" s="180" t="str">
        <f>IF(I7332&gt;0,H7332/I7332,0)</f>
      </c>
      <c r="K7332" s="181" t="str">
        <f>1-EXP(-J7332)</f>
      </c>
      <c r="L7332" s="182" t="str">
        <f>IF(G7332=30,1,M7331)</f>
      </c>
      <c r="M7332" s="183" t="str">
        <f>L7332*(1-K7332)</f>
      </c>
    </row>
    <row r="7333">
      <c r="A7333" t="s">
        <v>167</v>
      </c>
      <c r="B7333" t="s">
        <v>285</v>
      </c>
      <c r="C7333" s="35" t="s">
        <v>287</v>
      </c>
      <c r="D7333" t="s">
        <v>530</v>
      </c>
      <c r="E7333" t="s">
        <v>548</v>
      </c>
      <c r="F7333" s="176" t="n">
        <v>2026</v>
      </c>
      <c r="G7333" s="177" t="n">
        <v>41</v>
      </c>
      <c r="H7333" s="178" t="n">
        <v>4328.25200718829</v>
      </c>
      <c r="I7333" s="179" t="n">
        <v>4174690.89311974</v>
      </c>
      <c r="J7333" s="180" t="str">
        <f>IF(I7333&gt;0,H7333/I7333,0)</f>
      </c>
      <c r="K7333" s="181" t="str">
        <f>1-EXP(-J7333)</f>
      </c>
      <c r="L7333" s="182" t="str">
        <f>IF(G7333=30,1,M7332)</f>
      </c>
      <c r="M7333" s="183" t="str">
        <f>L7333*(1-K7333)</f>
      </c>
    </row>
    <row r="7334">
      <c r="A7334" t="s">
        <v>167</v>
      </c>
      <c r="B7334" t="s">
        <v>285</v>
      </c>
      <c r="C7334" s="35" t="s">
        <v>287</v>
      </c>
      <c r="D7334" t="s">
        <v>530</v>
      </c>
      <c r="E7334" t="s">
        <v>548</v>
      </c>
      <c r="F7334" s="176" t="n">
        <v>2026</v>
      </c>
      <c r="G7334" s="177" t="n">
        <v>42</v>
      </c>
      <c r="H7334" s="178" t="n">
        <v>4907.82092513051</v>
      </c>
      <c r="I7334" s="179" t="n">
        <v>4206485.88342488</v>
      </c>
      <c r="J7334" s="180" t="str">
        <f>IF(I7334&gt;0,H7334/I7334,0)</f>
      </c>
      <c r="K7334" s="181" t="str">
        <f>1-EXP(-J7334)</f>
      </c>
      <c r="L7334" s="182" t="str">
        <f>IF(G7334=30,1,M7333)</f>
      </c>
      <c r="M7334" s="183" t="str">
        <f>L7334*(1-K7334)</f>
      </c>
    </row>
    <row r="7335">
      <c r="A7335" t="s">
        <v>167</v>
      </c>
      <c r="B7335" t="s">
        <v>285</v>
      </c>
      <c r="C7335" s="35" t="s">
        <v>287</v>
      </c>
      <c r="D7335" t="s">
        <v>530</v>
      </c>
      <c r="E7335" t="s">
        <v>548</v>
      </c>
      <c r="F7335" s="176" t="n">
        <v>2026</v>
      </c>
      <c r="G7335" s="177" t="n">
        <v>43</v>
      </c>
      <c r="H7335" s="178" t="n">
        <v>5309.44887109773</v>
      </c>
      <c r="I7335" s="179" t="n">
        <v>4178078.72738087</v>
      </c>
      <c r="J7335" s="180" t="str">
        <f>IF(I7335&gt;0,H7335/I7335,0)</f>
      </c>
      <c r="K7335" s="181" t="str">
        <f>1-EXP(-J7335)</f>
      </c>
      <c r="L7335" s="182" t="str">
        <f>IF(G7335=30,1,M7334)</f>
      </c>
      <c r="M7335" s="183" t="str">
        <f>L7335*(1-K7335)</f>
      </c>
    </row>
    <row r="7336">
      <c r="A7336" t="s">
        <v>167</v>
      </c>
      <c r="B7336" t="s">
        <v>285</v>
      </c>
      <c r="C7336" s="35" t="s">
        <v>287</v>
      </c>
      <c r="D7336" t="s">
        <v>530</v>
      </c>
      <c r="E7336" t="s">
        <v>548</v>
      </c>
      <c r="F7336" s="176" t="n">
        <v>2026</v>
      </c>
      <c r="G7336" s="177" t="n">
        <v>44</v>
      </c>
      <c r="H7336" s="178" t="n">
        <v>5391.30345840278</v>
      </c>
      <c r="I7336" s="179" t="n">
        <v>4124945.11650715</v>
      </c>
      <c r="J7336" s="180" t="str">
        <f>IF(I7336&gt;0,H7336/I7336,0)</f>
      </c>
      <c r="K7336" s="181" t="str">
        <f>1-EXP(-J7336)</f>
      </c>
      <c r="L7336" s="182" t="str">
        <f>IF(G7336=30,1,M7335)</f>
      </c>
      <c r="M7336" s="183" t="str">
        <f>L7336*(1-K7336)</f>
      </c>
    </row>
    <row r="7337">
      <c r="A7337" t="s">
        <v>167</v>
      </c>
      <c r="B7337" t="s">
        <v>285</v>
      </c>
      <c r="C7337" s="35" t="s">
        <v>287</v>
      </c>
      <c r="D7337" t="s">
        <v>530</v>
      </c>
      <c r="E7337" t="s">
        <v>548</v>
      </c>
      <c r="F7337" s="176" t="n">
        <v>2026</v>
      </c>
      <c r="G7337" s="177" t="n">
        <v>45</v>
      </c>
      <c r="H7337" s="178" t="n">
        <v>5542.73081864934</v>
      </c>
      <c r="I7337" s="179" t="n">
        <v>4064604.38969636</v>
      </c>
      <c r="J7337" s="180" t="str">
        <f>IF(I7337&gt;0,H7337/I7337,0)</f>
      </c>
      <c r="K7337" s="181" t="str">
        <f>1-EXP(-J7337)</f>
      </c>
      <c r="L7337" s="182" t="str">
        <f>IF(G7337=30,1,M7336)</f>
      </c>
      <c r="M7337" s="183" t="str">
        <f>L7337*(1-K7337)</f>
      </c>
    </row>
    <row r="7338">
      <c r="A7338" t="s">
        <v>167</v>
      </c>
      <c r="B7338" t="s">
        <v>285</v>
      </c>
      <c r="C7338" s="35" t="s">
        <v>287</v>
      </c>
      <c r="D7338" t="s">
        <v>530</v>
      </c>
      <c r="E7338" t="s">
        <v>548</v>
      </c>
      <c r="F7338" s="176" t="n">
        <v>2026</v>
      </c>
      <c r="G7338" s="177" t="n">
        <v>46</v>
      </c>
      <c r="H7338" s="178" t="n">
        <v>6601.22381501531</v>
      </c>
      <c r="I7338" s="179" t="n">
        <v>4009850.69818926</v>
      </c>
      <c r="J7338" s="180" t="str">
        <f>IF(I7338&gt;0,H7338/I7338,0)</f>
      </c>
      <c r="K7338" s="181" t="str">
        <f>1-EXP(-J7338)</f>
      </c>
      <c r="L7338" s="182" t="str">
        <f>IF(G7338=30,1,M7337)</f>
      </c>
      <c r="M7338" s="183" t="str">
        <f>L7338*(1-K7338)</f>
      </c>
    </row>
    <row r="7339">
      <c r="A7339" t="s">
        <v>167</v>
      </c>
      <c r="B7339" t="s">
        <v>285</v>
      </c>
      <c r="C7339" s="35" t="s">
        <v>287</v>
      </c>
      <c r="D7339" t="s">
        <v>530</v>
      </c>
      <c r="E7339" t="s">
        <v>548</v>
      </c>
      <c r="F7339" s="176" t="n">
        <v>2026</v>
      </c>
      <c r="G7339" s="177" t="n">
        <v>47</v>
      </c>
      <c r="H7339" s="178" t="n">
        <v>6898.24645390196</v>
      </c>
      <c r="I7339" s="179" t="n">
        <v>3941798.65002153</v>
      </c>
      <c r="J7339" s="180" t="str">
        <f>IF(I7339&gt;0,H7339/I7339,0)</f>
      </c>
      <c r="K7339" s="181" t="str">
        <f>1-EXP(-J7339)</f>
      </c>
      <c r="L7339" s="182" t="str">
        <f>IF(G7339=30,1,M7338)</f>
      </c>
      <c r="M7339" s="183" t="str">
        <f>L7339*(1-K7339)</f>
      </c>
    </row>
    <row r="7340">
      <c r="A7340" t="s">
        <v>167</v>
      </c>
      <c r="B7340" t="s">
        <v>285</v>
      </c>
      <c r="C7340" s="35" t="s">
        <v>287</v>
      </c>
      <c r="D7340" t="s">
        <v>530</v>
      </c>
      <c r="E7340" t="s">
        <v>548</v>
      </c>
      <c r="F7340" s="176" t="n">
        <v>2026</v>
      </c>
      <c r="G7340" s="177" t="n">
        <v>48</v>
      </c>
      <c r="H7340" s="178" t="n">
        <v>7275.8954094836</v>
      </c>
      <c r="I7340" s="179" t="n">
        <v>3849275.4894584</v>
      </c>
      <c r="J7340" s="180" t="str">
        <f>IF(I7340&gt;0,H7340/I7340,0)</f>
      </c>
      <c r="K7340" s="181" t="str">
        <f>1-EXP(-J7340)</f>
      </c>
      <c r="L7340" s="182" t="str">
        <f>IF(G7340=30,1,M7339)</f>
      </c>
      <c r="M7340" s="183" t="str">
        <f>L7340*(1-K7340)</f>
      </c>
    </row>
    <row r="7341">
      <c r="A7341" t="s">
        <v>167</v>
      </c>
      <c r="B7341" t="s">
        <v>285</v>
      </c>
      <c r="C7341" s="35" t="s">
        <v>287</v>
      </c>
      <c r="D7341" t="s">
        <v>530</v>
      </c>
      <c r="E7341" t="s">
        <v>548</v>
      </c>
      <c r="F7341" s="176" t="n">
        <v>2026</v>
      </c>
      <c r="G7341" s="177" t="n">
        <v>49</v>
      </c>
      <c r="H7341" s="178" t="n">
        <v>7458.02944876765</v>
      </c>
      <c r="I7341" s="179" t="n">
        <v>3760865.16908476</v>
      </c>
      <c r="J7341" s="180" t="str">
        <f>IF(I7341&gt;0,H7341/I7341,0)</f>
      </c>
      <c r="K7341" s="181" t="str">
        <f>1-EXP(-J7341)</f>
      </c>
      <c r="L7341" s="182" t="str">
        <f>IF(G7341=30,1,M7340)</f>
      </c>
      <c r="M7341" s="183" t="str">
        <f>L7341*(1-K7341)</f>
      </c>
    </row>
    <row r="7342">
      <c r="A7342" t="s">
        <v>167</v>
      </c>
      <c r="B7342" t="s">
        <v>285</v>
      </c>
      <c r="C7342" s="35" t="s">
        <v>287</v>
      </c>
      <c r="D7342" t="s">
        <v>530</v>
      </c>
      <c r="E7342" t="s">
        <v>548</v>
      </c>
      <c r="F7342" s="176" t="n">
        <v>2026</v>
      </c>
      <c r="G7342" s="177" t="n">
        <v>50</v>
      </c>
      <c r="H7342" s="178" t="n">
        <v>7864.10852399284</v>
      </c>
      <c r="I7342" s="179" t="n">
        <v>3688482.07813128</v>
      </c>
      <c r="J7342" s="180" t="str">
        <f>IF(I7342&gt;0,H7342/I7342,0)</f>
      </c>
      <c r="K7342" s="181" t="str">
        <f>1-EXP(-J7342)</f>
      </c>
      <c r="L7342" s="182" t="str">
        <f>IF(G7342=30,1,M7341)</f>
      </c>
      <c r="M7342" s="183" t="str">
        <f>L7342*(1-K7342)</f>
      </c>
    </row>
    <row r="7343">
      <c r="A7343" t="s">
        <v>167</v>
      </c>
      <c r="B7343" t="s">
        <v>285</v>
      </c>
      <c r="C7343" s="35" t="s">
        <v>287</v>
      </c>
      <c r="D7343" t="s">
        <v>530</v>
      </c>
      <c r="E7343" t="s">
        <v>548</v>
      </c>
      <c r="F7343" s="176" t="n">
        <v>2026</v>
      </c>
      <c r="G7343" s="177" t="n">
        <v>51</v>
      </c>
      <c r="H7343" s="178" t="n">
        <v>8755.91852004494</v>
      </c>
      <c r="I7343" s="179" t="n">
        <v>3603422.43860888</v>
      </c>
      <c r="J7343" s="180" t="str">
        <f>IF(I7343&gt;0,H7343/I7343,0)</f>
      </c>
      <c r="K7343" s="181" t="str">
        <f>1-EXP(-J7343)</f>
      </c>
      <c r="L7343" s="182" t="str">
        <f>IF(G7343=30,1,M7342)</f>
      </c>
      <c r="M7343" s="183" t="str">
        <f>L7343*(1-K7343)</f>
      </c>
    </row>
    <row r="7344">
      <c r="A7344" t="s">
        <v>167</v>
      </c>
      <c r="B7344" t="s">
        <v>285</v>
      </c>
      <c r="C7344" s="35" t="s">
        <v>287</v>
      </c>
      <c r="D7344" t="s">
        <v>530</v>
      </c>
      <c r="E7344" t="s">
        <v>548</v>
      </c>
      <c r="F7344" s="176" t="n">
        <v>2026</v>
      </c>
      <c r="G7344" s="177" t="n">
        <v>52</v>
      </c>
      <c r="H7344" s="178" t="n">
        <v>9311.66225553757</v>
      </c>
      <c r="I7344" s="179" t="n">
        <v>3534552.41966415</v>
      </c>
      <c r="J7344" s="180" t="str">
        <f>IF(I7344&gt;0,H7344/I7344,0)</f>
      </c>
      <c r="K7344" s="181" t="str">
        <f>1-EXP(-J7344)</f>
      </c>
      <c r="L7344" s="182" t="str">
        <f>IF(G7344=30,1,M7343)</f>
      </c>
      <c r="M7344" s="183" t="str">
        <f>L7344*(1-K7344)</f>
      </c>
    </row>
    <row r="7345">
      <c r="A7345" t="s">
        <v>167</v>
      </c>
      <c r="B7345" t="s">
        <v>285</v>
      </c>
      <c r="C7345" s="35" t="s">
        <v>287</v>
      </c>
      <c r="D7345" t="s">
        <v>530</v>
      </c>
      <c r="E7345" t="s">
        <v>548</v>
      </c>
      <c r="F7345" s="176" t="n">
        <v>2026</v>
      </c>
      <c r="G7345" s="177" t="n">
        <v>53</v>
      </c>
      <c r="H7345" s="178" t="n">
        <v>10180.4151382256</v>
      </c>
      <c r="I7345" s="179" t="n">
        <v>3466820.17600891</v>
      </c>
      <c r="J7345" s="180" t="str">
        <f>IF(I7345&gt;0,H7345/I7345,0)</f>
      </c>
      <c r="K7345" s="181" t="str">
        <f>1-EXP(-J7345)</f>
      </c>
      <c r="L7345" s="182" t="str">
        <f>IF(G7345=30,1,M7344)</f>
      </c>
      <c r="M7345" s="183" t="str">
        <f>L7345*(1-K7345)</f>
      </c>
    </row>
    <row r="7346">
      <c r="A7346" t="s">
        <v>167</v>
      </c>
      <c r="B7346" t="s">
        <v>285</v>
      </c>
      <c r="C7346" s="35" t="s">
        <v>287</v>
      </c>
      <c r="D7346" t="s">
        <v>530</v>
      </c>
      <c r="E7346" t="s">
        <v>548</v>
      </c>
      <c r="F7346" s="176" t="n">
        <v>2026</v>
      </c>
      <c r="G7346" s="177" t="n">
        <v>54</v>
      </c>
      <c r="H7346" s="178" t="n">
        <v>11010.4057012976</v>
      </c>
      <c r="I7346" s="179" t="n">
        <v>3377075.6806735</v>
      </c>
      <c r="J7346" s="180" t="str">
        <f>IF(I7346&gt;0,H7346/I7346,0)</f>
      </c>
      <c r="K7346" s="181" t="str">
        <f>1-EXP(-J7346)</f>
      </c>
      <c r="L7346" s="182" t="str">
        <f>IF(G7346=30,1,M7345)</f>
      </c>
      <c r="M7346" s="183" t="str">
        <f>L7346*(1-K7346)</f>
      </c>
    </row>
    <row r="7347">
      <c r="A7347" t="s">
        <v>167</v>
      </c>
      <c r="B7347" t="s">
        <v>285</v>
      </c>
      <c r="C7347" s="35" t="s">
        <v>287</v>
      </c>
      <c r="D7347" t="s">
        <v>530</v>
      </c>
      <c r="E7347" t="s">
        <v>548</v>
      </c>
      <c r="F7347" s="176" t="n">
        <v>2026</v>
      </c>
      <c r="G7347" s="177" t="n">
        <v>55</v>
      </c>
      <c r="H7347" s="178" t="n">
        <v>11847.499756637</v>
      </c>
      <c r="I7347" s="179" t="n">
        <v>3298016.28363884</v>
      </c>
      <c r="J7347" s="180" t="str">
        <f>IF(I7347&gt;0,H7347/I7347,0)</f>
      </c>
      <c r="K7347" s="181" t="str">
        <f>1-EXP(-J7347)</f>
      </c>
      <c r="L7347" s="182" t="str">
        <f>IF(G7347=30,1,M7346)</f>
      </c>
      <c r="M7347" s="183" t="str">
        <f>L7347*(1-K7347)</f>
      </c>
    </row>
    <row r="7348">
      <c r="A7348" t="s">
        <v>167</v>
      </c>
      <c r="B7348" t="s">
        <v>285</v>
      </c>
      <c r="C7348" s="35" t="s">
        <v>287</v>
      </c>
      <c r="D7348" t="s">
        <v>530</v>
      </c>
      <c r="E7348" t="s">
        <v>548</v>
      </c>
      <c r="F7348" s="176" t="n">
        <v>2026</v>
      </c>
      <c r="G7348" s="177" t="n">
        <v>56</v>
      </c>
      <c r="H7348" s="178" t="n">
        <v>12923.7982620767</v>
      </c>
      <c r="I7348" s="179" t="n">
        <v>3216647.99305291</v>
      </c>
      <c r="J7348" s="180" t="str">
        <f>IF(I7348&gt;0,H7348/I7348,0)</f>
      </c>
      <c r="K7348" s="181" t="str">
        <f>1-EXP(-J7348)</f>
      </c>
      <c r="L7348" s="182" t="str">
        <f>IF(G7348=30,1,M7347)</f>
      </c>
      <c r="M7348" s="183" t="str">
        <f>L7348*(1-K7348)</f>
      </c>
    </row>
    <row r="7349">
      <c r="A7349" t="s">
        <v>167</v>
      </c>
      <c r="B7349" t="s">
        <v>285</v>
      </c>
      <c r="C7349" s="35" t="s">
        <v>287</v>
      </c>
      <c r="D7349" t="s">
        <v>530</v>
      </c>
      <c r="E7349" t="s">
        <v>548</v>
      </c>
      <c r="F7349" s="176" t="n">
        <v>2026</v>
      </c>
      <c r="G7349" s="177" t="n">
        <v>57</v>
      </c>
      <c r="H7349" s="178" t="n">
        <v>13843.0278447186</v>
      </c>
      <c r="I7349" s="179" t="n">
        <v>3119233.31002719</v>
      </c>
      <c r="J7349" s="180" t="str">
        <f>IF(I7349&gt;0,H7349/I7349,0)</f>
      </c>
      <c r="K7349" s="181" t="str">
        <f>1-EXP(-J7349)</f>
      </c>
      <c r="L7349" s="182" t="str">
        <f>IF(G7349=30,1,M7348)</f>
      </c>
      <c r="M7349" s="183" t="str">
        <f>L7349*(1-K7349)</f>
      </c>
    </row>
    <row r="7350">
      <c r="A7350" t="s">
        <v>167</v>
      </c>
      <c r="B7350" t="s">
        <v>285</v>
      </c>
      <c r="C7350" s="35" t="s">
        <v>287</v>
      </c>
      <c r="D7350" t="s">
        <v>530</v>
      </c>
      <c r="E7350" t="s">
        <v>548</v>
      </c>
      <c r="F7350" s="176" t="n">
        <v>2026</v>
      </c>
      <c r="G7350" s="177" t="n">
        <v>58</v>
      </c>
      <c r="H7350" s="178" t="n">
        <v>14944.902136997</v>
      </c>
      <c r="I7350" s="179" t="n">
        <v>3015150.56687348</v>
      </c>
      <c r="J7350" s="180" t="str">
        <f>IF(I7350&gt;0,H7350/I7350,0)</f>
      </c>
      <c r="K7350" s="181" t="str">
        <f>1-EXP(-J7350)</f>
      </c>
      <c r="L7350" s="182" t="str">
        <f>IF(G7350=30,1,M7349)</f>
      </c>
      <c r="M7350" s="183" t="str">
        <f>L7350*(1-K7350)</f>
      </c>
    </row>
    <row r="7351">
      <c r="A7351" t="s">
        <v>167</v>
      </c>
      <c r="B7351" t="s">
        <v>285</v>
      </c>
      <c r="C7351" s="35" t="s">
        <v>287</v>
      </c>
      <c r="D7351" t="s">
        <v>530</v>
      </c>
      <c r="E7351" t="s">
        <v>548</v>
      </c>
      <c r="F7351" s="176" t="n">
        <v>2026</v>
      </c>
      <c r="G7351" s="177" t="n">
        <v>59</v>
      </c>
      <c r="H7351" s="178" t="n">
        <v>15492.2014172232</v>
      </c>
      <c r="I7351" s="179" t="n">
        <v>2913103.18735483</v>
      </c>
      <c r="J7351" s="180" t="str">
        <f>IF(I7351&gt;0,H7351/I7351,0)</f>
      </c>
      <c r="K7351" s="181" t="str">
        <f>1-EXP(-J7351)</f>
      </c>
      <c r="L7351" s="182" t="str">
        <f>IF(G7351=30,1,M7350)</f>
      </c>
      <c r="M7351" s="183" t="str">
        <f>L7351*(1-K7351)</f>
      </c>
    </row>
    <row r="7352">
      <c r="A7352" t="s">
        <v>167</v>
      </c>
      <c r="B7352" t="s">
        <v>285</v>
      </c>
      <c r="C7352" s="35" t="s">
        <v>287</v>
      </c>
      <c r="D7352" t="s">
        <v>530</v>
      </c>
      <c r="E7352" t="s">
        <v>548</v>
      </c>
      <c r="F7352" s="176" t="n">
        <v>2026</v>
      </c>
      <c r="G7352" s="177" t="n">
        <v>60</v>
      </c>
      <c r="H7352" s="178" t="n">
        <v>16263.6135962277</v>
      </c>
      <c r="I7352" s="179" t="n">
        <v>2798514.85427916</v>
      </c>
      <c r="J7352" s="180" t="str">
        <f>IF(I7352&gt;0,H7352/I7352,0)</f>
      </c>
      <c r="K7352" s="181" t="str">
        <f>1-EXP(-J7352)</f>
      </c>
      <c r="L7352" s="182" t="str">
        <f>IF(G7352=30,1,M7351)</f>
      </c>
      <c r="M7352" s="183" t="str">
        <f>L7352*(1-K7352)</f>
      </c>
    </row>
    <row r="7353">
      <c r="A7353" t="s">
        <v>167</v>
      </c>
      <c r="B7353" t="s">
        <v>285</v>
      </c>
      <c r="C7353" s="35" t="s">
        <v>287</v>
      </c>
      <c r="D7353" t="s">
        <v>530</v>
      </c>
      <c r="E7353" t="s">
        <v>548</v>
      </c>
      <c r="F7353" s="176" t="n">
        <v>2026</v>
      </c>
      <c r="G7353" s="177" t="n">
        <v>61</v>
      </c>
      <c r="H7353" s="178" t="n">
        <v>17590.6313289669</v>
      </c>
      <c r="I7353" s="179" t="n">
        <v>2671395.75590517</v>
      </c>
      <c r="J7353" s="180" t="str">
        <f>IF(I7353&gt;0,H7353/I7353,0)</f>
      </c>
      <c r="K7353" s="181" t="str">
        <f>1-EXP(-J7353)</f>
      </c>
      <c r="L7353" s="182" t="str">
        <f>IF(G7353=30,1,M7352)</f>
      </c>
      <c r="M7353" s="183" t="str">
        <f>L7353*(1-K7353)</f>
      </c>
    </row>
    <row r="7354">
      <c r="A7354" t="s">
        <v>167</v>
      </c>
      <c r="B7354" t="s">
        <v>285</v>
      </c>
      <c r="C7354" s="35" t="s">
        <v>287</v>
      </c>
      <c r="D7354" t="s">
        <v>530</v>
      </c>
      <c r="E7354" t="s">
        <v>548</v>
      </c>
      <c r="F7354" s="176" t="n">
        <v>2026</v>
      </c>
      <c r="G7354" s="177" t="n">
        <v>62</v>
      </c>
      <c r="H7354" s="178" t="n">
        <v>18514.0328012241</v>
      </c>
      <c r="I7354" s="179" t="n">
        <v>2545899.3032479</v>
      </c>
      <c r="J7354" s="180" t="str">
        <f>IF(I7354&gt;0,H7354/I7354,0)</f>
      </c>
      <c r="K7354" s="181" t="str">
        <f>1-EXP(-J7354)</f>
      </c>
      <c r="L7354" s="182" t="str">
        <f>IF(G7354=30,1,M7353)</f>
      </c>
      <c r="M7354" s="183" t="str">
        <f>L7354*(1-K7354)</f>
      </c>
    </row>
    <row r="7355">
      <c r="A7355" t="s">
        <v>167</v>
      </c>
      <c r="B7355" t="s">
        <v>285</v>
      </c>
      <c r="C7355" s="35" t="s">
        <v>287</v>
      </c>
      <c r="D7355" t="s">
        <v>530</v>
      </c>
      <c r="E7355" t="s">
        <v>548</v>
      </c>
      <c r="F7355" s="176" t="n">
        <v>2026</v>
      </c>
      <c r="G7355" s="177" t="n">
        <v>63</v>
      </c>
      <c r="H7355" s="178" t="n">
        <v>19432.9960534586</v>
      </c>
      <c r="I7355" s="179" t="n">
        <v>2420908.63227283</v>
      </c>
      <c r="J7355" s="180" t="str">
        <f>IF(I7355&gt;0,H7355/I7355,0)</f>
      </c>
      <c r="K7355" s="181" t="str">
        <f>1-EXP(-J7355)</f>
      </c>
      <c r="L7355" s="182" t="str">
        <f>IF(G7355=30,1,M7354)</f>
      </c>
      <c r="M7355" s="183" t="str">
        <f>L7355*(1-K7355)</f>
      </c>
    </row>
    <row r="7356">
      <c r="A7356" t="s">
        <v>167</v>
      </c>
      <c r="B7356" t="s">
        <v>285</v>
      </c>
      <c r="C7356" s="35" t="s">
        <v>287</v>
      </c>
      <c r="D7356" t="s">
        <v>530</v>
      </c>
      <c r="E7356" t="s">
        <v>548</v>
      </c>
      <c r="F7356" s="176" t="n">
        <v>2026</v>
      </c>
      <c r="G7356" s="177" t="n">
        <v>64</v>
      </c>
      <c r="H7356" s="178" t="n">
        <v>20712.3672441503</v>
      </c>
      <c r="I7356" s="179" t="n">
        <v>2295992.04456352</v>
      </c>
      <c r="J7356" s="180" t="str">
        <f>IF(I7356&gt;0,H7356/I7356,0)</f>
      </c>
      <c r="K7356" s="181" t="str">
        <f>1-EXP(-J7356)</f>
      </c>
      <c r="L7356" s="182" t="str">
        <f>IF(G7356=30,1,M7355)</f>
      </c>
      <c r="M7356" s="183" t="str">
        <f>L7356*(1-K7356)</f>
      </c>
    </row>
    <row r="7357">
      <c r="A7357" t="s">
        <v>167</v>
      </c>
      <c r="B7357" t="s">
        <v>285</v>
      </c>
      <c r="C7357" s="35" t="s">
        <v>287</v>
      </c>
      <c r="D7357" t="s">
        <v>530</v>
      </c>
      <c r="E7357" t="s">
        <v>548</v>
      </c>
      <c r="F7357" s="176" t="n">
        <v>2026</v>
      </c>
      <c r="G7357" s="177" t="n">
        <v>65</v>
      </c>
      <c r="H7357" s="178" t="n">
        <v>21622.2789439676</v>
      </c>
      <c r="I7357" s="179" t="n">
        <v>2169761.62138445</v>
      </c>
      <c r="J7357" s="180" t="str">
        <f>IF(I7357&gt;0,H7357/I7357,0)</f>
      </c>
      <c r="K7357" s="181" t="str">
        <f>1-EXP(-J7357)</f>
      </c>
      <c r="L7357" s="182" t="str">
        <f>IF(G7357=30,1,M7356)</f>
      </c>
      <c r="M7357" s="183" t="str">
        <f>L7357*(1-K7357)</f>
      </c>
    </row>
    <row r="7358">
      <c r="A7358" t="s">
        <v>167</v>
      </c>
      <c r="B7358" t="s">
        <v>285</v>
      </c>
      <c r="C7358" s="35" t="s">
        <v>287</v>
      </c>
      <c r="D7358" t="s">
        <v>530</v>
      </c>
      <c r="E7358" t="s">
        <v>548</v>
      </c>
      <c r="F7358" s="176" t="n">
        <v>2026</v>
      </c>
      <c r="G7358" s="177" t="n">
        <v>66</v>
      </c>
      <c r="H7358" s="178" t="n">
        <v>22011.1791695453</v>
      </c>
      <c r="I7358" s="179" t="n">
        <v>2039116.6076838</v>
      </c>
      <c r="J7358" s="180" t="str">
        <f>IF(I7358&gt;0,H7358/I7358,0)</f>
      </c>
      <c r="K7358" s="181" t="str">
        <f>1-EXP(-J7358)</f>
      </c>
      <c r="L7358" s="182" t="str">
        <f>IF(G7358=30,1,M7357)</f>
      </c>
      <c r="M7358" s="183" t="str">
        <f>L7358*(1-K7358)</f>
      </c>
    </row>
    <row r="7359">
      <c r="A7359" t="s">
        <v>167</v>
      </c>
      <c r="B7359" t="s">
        <v>285</v>
      </c>
      <c r="C7359" s="35" t="s">
        <v>287</v>
      </c>
      <c r="D7359" t="s">
        <v>530</v>
      </c>
      <c r="E7359" t="s">
        <v>548</v>
      </c>
      <c r="F7359" s="176" t="n">
        <v>2026</v>
      </c>
      <c r="G7359" s="177" t="n">
        <v>67</v>
      </c>
      <c r="H7359" s="178" t="n">
        <v>22668.8537434266</v>
      </c>
      <c r="I7359" s="179" t="n">
        <v>1903872.08389444</v>
      </c>
      <c r="J7359" s="180" t="str">
        <f>IF(I7359&gt;0,H7359/I7359,0)</f>
      </c>
      <c r="K7359" s="181" t="str">
        <f>1-EXP(-J7359)</f>
      </c>
      <c r="L7359" s="182" t="str">
        <f>IF(G7359=30,1,M7358)</f>
      </c>
      <c r="M7359" s="183" t="str">
        <f>L7359*(1-K7359)</f>
      </c>
    </row>
    <row r="7360">
      <c r="A7360" t="s">
        <v>167</v>
      </c>
      <c r="B7360" t="s">
        <v>285</v>
      </c>
      <c r="C7360" s="35" t="s">
        <v>287</v>
      </c>
      <c r="D7360" t="s">
        <v>530</v>
      </c>
      <c r="E7360" t="s">
        <v>548</v>
      </c>
      <c r="F7360" s="176" t="n">
        <v>2026</v>
      </c>
      <c r="G7360" s="177" t="n">
        <v>68</v>
      </c>
      <c r="H7360" s="178" t="n">
        <v>20964.7752299157</v>
      </c>
      <c r="I7360" s="179" t="n">
        <v>1772127.34596222</v>
      </c>
      <c r="J7360" s="180" t="str">
        <f>IF(I7360&gt;0,H7360/I7360,0)</f>
      </c>
      <c r="K7360" s="181" t="str">
        <f>1-EXP(-J7360)</f>
      </c>
      <c r="L7360" s="182" t="str">
        <f>IF(G7360=30,1,M7359)</f>
      </c>
      <c r="M7360" s="183" t="str">
        <f>L7360*(1-K7360)</f>
      </c>
    </row>
    <row r="7361">
      <c r="A7361" t="s">
        <v>167</v>
      </c>
      <c r="B7361" t="s">
        <v>285</v>
      </c>
      <c r="C7361" s="35" t="s">
        <v>287</v>
      </c>
      <c r="D7361" t="s">
        <v>530</v>
      </c>
      <c r="E7361" t="s">
        <v>548</v>
      </c>
      <c r="F7361" s="176" t="n">
        <v>2026</v>
      </c>
      <c r="G7361" s="177" t="n">
        <v>69</v>
      </c>
      <c r="H7361" s="178" t="n">
        <v>20172.2389090179</v>
      </c>
      <c r="I7361" s="179" t="n">
        <v>1647966.36149799</v>
      </c>
      <c r="J7361" s="180" t="str">
        <f>IF(I7361&gt;0,H7361/I7361,0)</f>
      </c>
      <c r="K7361" s="181" t="str">
        <f>1-EXP(-J7361)</f>
      </c>
      <c r="L7361" s="182" t="str">
        <f>IF(G7361=30,1,M7360)</f>
      </c>
      <c r="M7361" s="183" t="str">
        <f>L7361*(1-K7361)</f>
      </c>
    </row>
    <row r="7362">
      <c r="A7362" t="s">
        <v>167</v>
      </c>
      <c r="B7362" t="s">
        <v>285</v>
      </c>
      <c r="C7362" s="35" t="s">
        <v>287</v>
      </c>
      <c r="D7362" t="s">
        <v>530</v>
      </c>
      <c r="E7362" t="s">
        <v>548</v>
      </c>
      <c r="F7362" s="176" t="n">
        <v>2027</v>
      </c>
      <c r="G7362" s="177" t="n">
        <v>30</v>
      </c>
      <c r="H7362" s="178" t="n">
        <v>917.977364053775</v>
      </c>
      <c r="I7362" s="179" t="n">
        <v>4437769.10903789</v>
      </c>
      <c r="J7362" s="180" t="str">
        <f>IF(I7362&gt;0,H7362/I7362,0)</f>
      </c>
      <c r="K7362" s="181" t="str">
        <f>1-EXP(-J7362)</f>
      </c>
      <c r="L7362" s="182" t="str">
        <f>IF(G7362=30,1,M7361)</f>
      </c>
      <c r="M7362" s="183" t="str">
        <f>L7362*(1-K7362)</f>
      </c>
    </row>
    <row r="7363">
      <c r="A7363" t="s">
        <v>167</v>
      </c>
      <c r="B7363" t="s">
        <v>285</v>
      </c>
      <c r="C7363" s="35" t="s">
        <v>287</v>
      </c>
      <c r="D7363" t="s">
        <v>530</v>
      </c>
      <c r="E7363" t="s">
        <v>548</v>
      </c>
      <c r="F7363" s="176" t="n">
        <v>2027</v>
      </c>
      <c r="G7363" s="177" t="n">
        <v>31</v>
      </c>
      <c r="H7363" s="178" t="n">
        <v>1297.90236940328</v>
      </c>
      <c r="I7363" s="179" t="n">
        <v>4376377.13377799</v>
      </c>
      <c r="J7363" s="180" t="str">
        <f>IF(I7363&gt;0,H7363/I7363,0)</f>
      </c>
      <c r="K7363" s="181" t="str">
        <f>1-EXP(-J7363)</f>
      </c>
      <c r="L7363" s="182" t="str">
        <f>IF(G7363=30,1,M7362)</f>
      </c>
      <c r="M7363" s="183" t="str">
        <f>L7363*(1-K7363)</f>
      </c>
    </row>
    <row r="7364">
      <c r="A7364" t="s">
        <v>167</v>
      </c>
      <c r="B7364" t="s">
        <v>285</v>
      </c>
      <c r="C7364" s="35" t="s">
        <v>287</v>
      </c>
      <c r="D7364" t="s">
        <v>530</v>
      </c>
      <c r="E7364" t="s">
        <v>548</v>
      </c>
      <c r="F7364" s="176" t="n">
        <v>2027</v>
      </c>
      <c r="G7364" s="177" t="n">
        <v>32</v>
      </c>
      <c r="H7364" s="178" t="n">
        <v>1310.29535058948</v>
      </c>
      <c r="I7364" s="179" t="n">
        <v>4313221.41007317</v>
      </c>
      <c r="J7364" s="180" t="str">
        <f>IF(I7364&gt;0,H7364/I7364,0)</f>
      </c>
      <c r="K7364" s="181" t="str">
        <f>1-EXP(-J7364)</f>
      </c>
      <c r="L7364" s="182" t="str">
        <f>IF(G7364=30,1,M7363)</f>
      </c>
      <c r="M7364" s="183" t="str">
        <f>L7364*(1-K7364)</f>
      </c>
    </row>
    <row r="7365">
      <c r="A7365" t="s">
        <v>167</v>
      </c>
      <c r="B7365" t="s">
        <v>285</v>
      </c>
      <c r="C7365" s="35" t="s">
        <v>287</v>
      </c>
      <c r="D7365" t="s">
        <v>530</v>
      </c>
      <c r="E7365" t="s">
        <v>548</v>
      </c>
      <c r="F7365" s="176" t="n">
        <v>2027</v>
      </c>
      <c r="G7365" s="177" t="n">
        <v>33</v>
      </c>
      <c r="H7365" s="178" t="n">
        <v>1355.07673458355</v>
      </c>
      <c r="I7365" s="179" t="n">
        <v>4259907.80759235</v>
      </c>
      <c r="J7365" s="180" t="str">
        <f>IF(I7365&gt;0,H7365/I7365,0)</f>
      </c>
      <c r="K7365" s="181" t="str">
        <f>1-EXP(-J7365)</f>
      </c>
      <c r="L7365" s="182" t="str">
        <f>IF(G7365=30,1,M7364)</f>
      </c>
      <c r="M7365" s="183" t="str">
        <f>L7365*(1-K7365)</f>
      </c>
    </row>
    <row r="7366">
      <c r="A7366" t="s">
        <v>167</v>
      </c>
      <c r="B7366" t="s">
        <v>285</v>
      </c>
      <c r="C7366" s="35" t="s">
        <v>287</v>
      </c>
      <c r="D7366" t="s">
        <v>530</v>
      </c>
      <c r="E7366" t="s">
        <v>548</v>
      </c>
      <c r="F7366" s="176" t="n">
        <v>2027</v>
      </c>
      <c r="G7366" s="177" t="n">
        <v>34</v>
      </c>
      <c r="H7366" s="178" t="n">
        <v>1422.03235076077</v>
      </c>
      <c r="I7366" s="179" t="n">
        <v>4209390.89660046</v>
      </c>
      <c r="J7366" s="180" t="str">
        <f>IF(I7366&gt;0,H7366/I7366,0)</f>
      </c>
      <c r="K7366" s="181" t="str">
        <f>1-EXP(-J7366)</f>
      </c>
      <c r="L7366" s="182" t="str">
        <f>IF(G7366=30,1,M7365)</f>
      </c>
      <c r="M7366" s="183" t="str">
        <f>L7366*(1-K7366)</f>
      </c>
    </row>
    <row r="7367">
      <c r="A7367" t="s">
        <v>167</v>
      </c>
      <c r="B7367" t="s">
        <v>285</v>
      </c>
      <c r="C7367" s="35" t="s">
        <v>287</v>
      </c>
      <c r="D7367" t="s">
        <v>530</v>
      </c>
      <c r="E7367" t="s">
        <v>548</v>
      </c>
      <c r="F7367" s="176" t="n">
        <v>2027</v>
      </c>
      <c r="G7367" s="177" t="n">
        <v>35</v>
      </c>
      <c r="H7367" s="178" t="n">
        <v>1524.37971448189</v>
      </c>
      <c r="I7367" s="179" t="n">
        <v>4194257.06098534</v>
      </c>
      <c r="J7367" s="180" t="str">
        <f>IF(I7367&gt;0,H7367/I7367,0)</f>
      </c>
      <c r="K7367" s="181" t="str">
        <f>1-EXP(-J7367)</f>
      </c>
      <c r="L7367" s="182" t="str">
        <f>IF(G7367=30,1,M7366)</f>
      </c>
      <c r="M7367" s="183" t="str">
        <f>L7367*(1-K7367)</f>
      </c>
    </row>
    <row r="7368">
      <c r="A7368" t="s">
        <v>167</v>
      </c>
      <c r="B7368" t="s">
        <v>285</v>
      </c>
      <c r="C7368" s="35" t="s">
        <v>287</v>
      </c>
      <c r="D7368" t="s">
        <v>530</v>
      </c>
      <c r="E7368" t="s">
        <v>548</v>
      </c>
      <c r="F7368" s="176" t="n">
        <v>2027</v>
      </c>
      <c r="G7368" s="177" t="n">
        <v>36</v>
      </c>
      <c r="H7368" s="178" t="n">
        <v>2044.35827788839</v>
      </c>
      <c r="I7368" s="179" t="n">
        <v>4173557.23776825</v>
      </c>
      <c r="J7368" s="180" t="str">
        <f>IF(I7368&gt;0,H7368/I7368,0)</f>
      </c>
      <c r="K7368" s="181" t="str">
        <f>1-EXP(-J7368)</f>
      </c>
      <c r="L7368" s="182" t="str">
        <f>IF(G7368=30,1,M7367)</f>
      </c>
      <c r="M7368" s="183" t="str">
        <f>L7368*(1-K7368)</f>
      </c>
    </row>
    <row r="7369">
      <c r="A7369" t="s">
        <v>167</v>
      </c>
      <c r="B7369" t="s">
        <v>285</v>
      </c>
      <c r="C7369" s="35" t="s">
        <v>287</v>
      </c>
      <c r="D7369" t="s">
        <v>530</v>
      </c>
      <c r="E7369" t="s">
        <v>548</v>
      </c>
      <c r="F7369" s="176" t="n">
        <v>2027</v>
      </c>
      <c r="G7369" s="177" t="n">
        <v>37</v>
      </c>
      <c r="H7369" s="178" t="n">
        <v>2222.64044041587</v>
      </c>
      <c r="I7369" s="179" t="n">
        <v>4156573.94774824</v>
      </c>
      <c r="J7369" s="180" t="str">
        <f>IF(I7369&gt;0,H7369/I7369,0)</f>
      </c>
      <c r="K7369" s="181" t="str">
        <f>1-EXP(-J7369)</f>
      </c>
      <c r="L7369" s="182" t="str">
        <f>IF(G7369=30,1,M7368)</f>
      </c>
      <c r="M7369" s="183" t="str">
        <f>L7369*(1-K7369)</f>
      </c>
    </row>
    <row r="7370">
      <c r="A7370" t="s">
        <v>167</v>
      </c>
      <c r="B7370" t="s">
        <v>285</v>
      </c>
      <c r="C7370" s="35" t="s">
        <v>287</v>
      </c>
      <c r="D7370" t="s">
        <v>530</v>
      </c>
      <c r="E7370" t="s">
        <v>548</v>
      </c>
      <c r="F7370" s="176" t="n">
        <v>2027</v>
      </c>
      <c r="G7370" s="177" t="n">
        <v>38</v>
      </c>
      <c r="H7370" s="178" t="n">
        <v>2457.33456578808</v>
      </c>
      <c r="I7370" s="179" t="n">
        <v>4162976.70561345</v>
      </c>
      <c r="J7370" s="180" t="str">
        <f>IF(I7370&gt;0,H7370/I7370,0)</f>
      </c>
      <c r="K7370" s="181" t="str">
        <f>1-EXP(-J7370)</f>
      </c>
      <c r="L7370" s="182" t="str">
        <f>IF(G7370=30,1,M7369)</f>
      </c>
      <c r="M7370" s="183" t="str">
        <f>L7370*(1-K7370)</f>
      </c>
    </row>
    <row r="7371">
      <c r="A7371" t="s">
        <v>167</v>
      </c>
      <c r="B7371" t="s">
        <v>285</v>
      </c>
      <c r="C7371" s="35" t="s">
        <v>287</v>
      </c>
      <c r="D7371" t="s">
        <v>530</v>
      </c>
      <c r="E7371" t="s">
        <v>548</v>
      </c>
      <c r="F7371" s="176" t="n">
        <v>2027</v>
      </c>
      <c r="G7371" s="177" t="n">
        <v>39</v>
      </c>
      <c r="H7371" s="178" t="n">
        <v>2676.27987690136</v>
      </c>
      <c r="I7371" s="179" t="n">
        <v>4123662.98059765</v>
      </c>
      <c r="J7371" s="180" t="str">
        <f>IF(I7371&gt;0,H7371/I7371,0)</f>
      </c>
      <c r="K7371" s="181" t="str">
        <f>1-EXP(-J7371)</f>
      </c>
      <c r="L7371" s="182" t="str">
        <f>IF(G7371=30,1,M7370)</f>
      </c>
      <c r="M7371" s="183" t="str">
        <f>L7371*(1-K7371)</f>
      </c>
    </row>
    <row r="7372">
      <c r="A7372" t="s">
        <v>167</v>
      </c>
      <c r="B7372" t="s">
        <v>285</v>
      </c>
      <c r="C7372" s="35" t="s">
        <v>287</v>
      </c>
      <c r="D7372" t="s">
        <v>530</v>
      </c>
      <c r="E7372" t="s">
        <v>548</v>
      </c>
      <c r="F7372" s="176" t="n">
        <v>2027</v>
      </c>
      <c r="G7372" s="177" t="n">
        <v>40</v>
      </c>
      <c r="H7372" s="178" t="n">
        <v>2955.23354512461</v>
      </c>
      <c r="I7372" s="179" t="n">
        <v>4075814.00320249</v>
      </c>
      <c r="J7372" s="180" t="str">
        <f>IF(I7372&gt;0,H7372/I7372,0)</f>
      </c>
      <c r="K7372" s="181" t="str">
        <f>1-EXP(-J7372)</f>
      </c>
      <c r="L7372" s="182" t="str">
        <f>IF(G7372=30,1,M7371)</f>
      </c>
      <c r="M7372" s="183" t="str">
        <f>L7372*(1-K7372)</f>
      </c>
    </row>
    <row r="7373">
      <c r="A7373" t="s">
        <v>167</v>
      </c>
      <c r="B7373" t="s">
        <v>285</v>
      </c>
      <c r="C7373" s="35" t="s">
        <v>287</v>
      </c>
      <c r="D7373" t="s">
        <v>530</v>
      </c>
      <c r="E7373" t="s">
        <v>548</v>
      </c>
      <c r="F7373" s="176" t="n">
        <v>2027</v>
      </c>
      <c r="G7373" s="177" t="n">
        <v>41</v>
      </c>
      <c r="H7373" s="178" t="n">
        <v>3979.24849252712</v>
      </c>
      <c r="I7373" s="179" t="n">
        <v>4090469.71112096</v>
      </c>
      <c r="J7373" s="180" t="str">
        <f>IF(I7373&gt;0,H7373/I7373,0)</f>
      </c>
      <c r="K7373" s="181" t="str">
        <f>1-EXP(-J7373)</f>
      </c>
      <c r="L7373" s="182" t="str">
        <f>IF(G7373=30,1,M7372)</f>
      </c>
      <c r="M7373" s="183" t="str">
        <f>L7373*(1-K7373)</f>
      </c>
    </row>
    <row r="7374">
      <c r="A7374" t="s">
        <v>167</v>
      </c>
      <c r="B7374" t="s">
        <v>285</v>
      </c>
      <c r="C7374" s="35" t="s">
        <v>287</v>
      </c>
      <c r="D7374" t="s">
        <v>530</v>
      </c>
      <c r="E7374" t="s">
        <v>548</v>
      </c>
      <c r="F7374" s="176" t="n">
        <v>2027</v>
      </c>
      <c r="G7374" s="177" t="n">
        <v>42</v>
      </c>
      <c r="H7374" s="178" t="n">
        <v>4540.66352795968</v>
      </c>
      <c r="I7374" s="179" t="n">
        <v>4162700.25572084</v>
      </c>
      <c r="J7374" s="180" t="str">
        <f>IF(I7374&gt;0,H7374/I7374,0)</f>
      </c>
      <c r="K7374" s="181" t="str">
        <f>1-EXP(-J7374)</f>
      </c>
      <c r="L7374" s="182" t="str">
        <f>IF(G7374=30,1,M7373)</f>
      </c>
      <c r="M7374" s="183" t="str">
        <f>L7374*(1-K7374)</f>
      </c>
    </row>
    <row r="7375">
      <c r="A7375" t="s">
        <v>167</v>
      </c>
      <c r="B7375" t="s">
        <v>285</v>
      </c>
      <c r="C7375" s="35" t="s">
        <v>287</v>
      </c>
      <c r="D7375" t="s">
        <v>530</v>
      </c>
      <c r="E7375" t="s">
        <v>548</v>
      </c>
      <c r="F7375" s="176" t="n">
        <v>2027</v>
      </c>
      <c r="G7375" s="177" t="n">
        <v>43</v>
      </c>
      <c r="H7375" s="178" t="n">
        <v>5186.49535384608</v>
      </c>
      <c r="I7375" s="179" t="n">
        <v>4193235.32050218</v>
      </c>
      <c r="J7375" s="180" t="str">
        <f>IF(I7375&gt;0,H7375/I7375,0)</f>
      </c>
      <c r="K7375" s="181" t="str">
        <f>1-EXP(-J7375)</f>
      </c>
      <c r="L7375" s="182" t="str">
        <f>IF(G7375=30,1,M7374)</f>
      </c>
      <c r="M7375" s="183" t="str">
        <f>L7375*(1-K7375)</f>
      </c>
    </row>
    <row r="7376">
      <c r="A7376" t="s">
        <v>167</v>
      </c>
      <c r="B7376" t="s">
        <v>285</v>
      </c>
      <c r="C7376" s="35" t="s">
        <v>287</v>
      </c>
      <c r="D7376" t="s">
        <v>530</v>
      </c>
      <c r="E7376" t="s">
        <v>548</v>
      </c>
      <c r="F7376" s="176" t="n">
        <v>2027</v>
      </c>
      <c r="G7376" s="177" t="n">
        <v>44</v>
      </c>
      <c r="H7376" s="178" t="n">
        <v>5310.60096992101</v>
      </c>
      <c r="I7376" s="179" t="n">
        <v>4163772.24134497</v>
      </c>
      <c r="J7376" s="180" t="str">
        <f>IF(I7376&gt;0,H7376/I7376,0)</f>
      </c>
      <c r="K7376" s="181" t="str">
        <f>1-EXP(-J7376)</f>
      </c>
      <c r="L7376" s="182" t="str">
        <f>IF(G7376=30,1,M7375)</f>
      </c>
      <c r="M7376" s="183" t="str">
        <f>L7376*(1-K7376)</f>
      </c>
    </row>
    <row r="7377">
      <c r="A7377" t="s">
        <v>167</v>
      </c>
      <c r="B7377" t="s">
        <v>285</v>
      </c>
      <c r="C7377" s="35" t="s">
        <v>287</v>
      </c>
      <c r="D7377" t="s">
        <v>530</v>
      </c>
      <c r="E7377" t="s">
        <v>548</v>
      </c>
      <c r="F7377" s="176" t="n">
        <v>2027</v>
      </c>
      <c r="G7377" s="177" t="n">
        <v>45</v>
      </c>
      <c r="H7377" s="178" t="n">
        <v>5554.86567192798</v>
      </c>
      <c r="I7377" s="179" t="n">
        <v>4109883.60688843</v>
      </c>
      <c r="J7377" s="180" t="str">
        <f>IF(I7377&gt;0,H7377/I7377,0)</f>
      </c>
      <c r="K7377" s="181" t="str">
        <f>1-EXP(-J7377)</f>
      </c>
      <c r="L7377" s="182" t="str">
        <f>IF(G7377=30,1,M7376)</f>
      </c>
      <c r="M7377" s="183" t="str">
        <f>L7377*(1-K7377)</f>
      </c>
    </row>
    <row r="7378">
      <c r="A7378" t="s">
        <v>167</v>
      </c>
      <c r="B7378" t="s">
        <v>285</v>
      </c>
      <c r="C7378" s="35" t="s">
        <v>287</v>
      </c>
      <c r="D7378" t="s">
        <v>530</v>
      </c>
      <c r="E7378" t="s">
        <v>548</v>
      </c>
      <c r="F7378" s="176" t="n">
        <v>2027</v>
      </c>
      <c r="G7378" s="177" t="n">
        <v>46</v>
      </c>
      <c r="H7378" s="178" t="n">
        <v>6644.91563852813</v>
      </c>
      <c r="I7378" s="179" t="n">
        <v>4048650.96589331</v>
      </c>
      <c r="J7378" s="180" t="str">
        <f>IF(I7378&gt;0,H7378/I7378,0)</f>
      </c>
      <c r="K7378" s="181" t="str">
        <f>1-EXP(-J7378)</f>
      </c>
      <c r="L7378" s="182" t="str">
        <f>IF(G7378=30,1,M7377)</f>
      </c>
      <c r="M7378" s="183" t="str">
        <f>L7378*(1-K7378)</f>
      </c>
    </row>
    <row r="7379">
      <c r="A7379" t="s">
        <v>167</v>
      </c>
      <c r="B7379" t="s">
        <v>285</v>
      </c>
      <c r="C7379" s="35" t="s">
        <v>287</v>
      </c>
      <c r="D7379" t="s">
        <v>530</v>
      </c>
      <c r="E7379" t="s">
        <v>548</v>
      </c>
      <c r="F7379" s="176" t="n">
        <v>2027</v>
      </c>
      <c r="G7379" s="177" t="n">
        <v>47</v>
      </c>
      <c r="H7379" s="178" t="n">
        <v>6950.6734784091</v>
      </c>
      <c r="I7379" s="179" t="n">
        <v>3992959.10899061</v>
      </c>
      <c r="J7379" s="180" t="str">
        <f>IF(I7379&gt;0,H7379/I7379,0)</f>
      </c>
      <c r="K7379" s="181" t="str">
        <f>1-EXP(-J7379)</f>
      </c>
      <c r="L7379" s="182" t="str">
        <f>IF(G7379=30,1,M7378)</f>
      </c>
      <c r="M7379" s="183" t="str">
        <f>L7379*(1-K7379)</f>
      </c>
    </row>
    <row r="7380">
      <c r="A7380" t="s">
        <v>167</v>
      </c>
      <c r="B7380" t="s">
        <v>285</v>
      </c>
      <c r="C7380" s="35" t="s">
        <v>287</v>
      </c>
      <c r="D7380" t="s">
        <v>530</v>
      </c>
      <c r="E7380" t="s">
        <v>548</v>
      </c>
      <c r="F7380" s="176" t="n">
        <v>2027</v>
      </c>
      <c r="G7380" s="177" t="n">
        <v>48</v>
      </c>
      <c r="H7380" s="178" t="n">
        <v>7340.67097089261</v>
      </c>
      <c r="I7380" s="179" t="n">
        <v>3923797.45499237</v>
      </c>
      <c r="J7380" s="180" t="str">
        <f>IF(I7380&gt;0,H7380/I7380,0)</f>
      </c>
      <c r="K7380" s="181" t="str">
        <f>1-EXP(-J7380)</f>
      </c>
      <c r="L7380" s="182" t="str">
        <f>IF(G7380=30,1,M7379)</f>
      </c>
      <c r="M7380" s="183" t="str">
        <f>L7380*(1-K7380)</f>
      </c>
    </row>
    <row r="7381">
      <c r="A7381" t="s">
        <v>167</v>
      </c>
      <c r="B7381" t="s">
        <v>285</v>
      </c>
      <c r="C7381" s="35" t="s">
        <v>287</v>
      </c>
      <c r="D7381" t="s">
        <v>530</v>
      </c>
      <c r="E7381" t="s">
        <v>548</v>
      </c>
      <c r="F7381" s="176" t="n">
        <v>2027</v>
      </c>
      <c r="G7381" s="177" t="n">
        <v>49</v>
      </c>
      <c r="H7381" s="178" t="n">
        <v>7554.59262407893</v>
      </c>
      <c r="I7381" s="179" t="n">
        <v>3830107.77951704</v>
      </c>
      <c r="J7381" s="180" t="str">
        <f>IF(I7381&gt;0,H7381/I7381,0)</f>
      </c>
      <c r="K7381" s="181" t="str">
        <f>1-EXP(-J7381)</f>
      </c>
      <c r="L7381" s="182" t="str">
        <f>IF(G7381=30,1,M7380)</f>
      </c>
      <c r="M7381" s="183" t="str">
        <f>L7381*(1-K7381)</f>
      </c>
    </row>
    <row r="7382">
      <c r="A7382" t="s">
        <v>167</v>
      </c>
      <c r="B7382" t="s">
        <v>285</v>
      </c>
      <c r="C7382" s="35" t="s">
        <v>287</v>
      </c>
      <c r="D7382" t="s">
        <v>530</v>
      </c>
      <c r="E7382" t="s">
        <v>548</v>
      </c>
      <c r="F7382" s="176" t="n">
        <v>2027</v>
      </c>
      <c r="G7382" s="177" t="n">
        <v>50</v>
      </c>
      <c r="H7382" s="178" t="n">
        <v>7815.88313430451</v>
      </c>
      <c r="I7382" s="179" t="n">
        <v>3740717.74303382</v>
      </c>
      <c r="J7382" s="180" t="str">
        <f>IF(I7382&gt;0,H7382/I7382,0)</f>
      </c>
      <c r="K7382" s="181" t="str">
        <f>1-EXP(-J7382)</f>
      </c>
      <c r="L7382" s="182" t="str">
        <f>IF(G7382=30,1,M7381)</f>
      </c>
      <c r="M7382" s="183" t="str">
        <f>L7382*(1-K7382)</f>
      </c>
    </row>
    <row r="7383">
      <c r="A7383" t="s">
        <v>167</v>
      </c>
      <c r="B7383" t="s">
        <v>285</v>
      </c>
      <c r="C7383" s="35" t="s">
        <v>287</v>
      </c>
      <c r="D7383" t="s">
        <v>530</v>
      </c>
      <c r="E7383" t="s">
        <v>548</v>
      </c>
      <c r="F7383" s="176" t="n">
        <v>2027</v>
      </c>
      <c r="G7383" s="177" t="n">
        <v>51</v>
      </c>
      <c r="H7383" s="178" t="n">
        <v>8729.99179299103</v>
      </c>
      <c r="I7383" s="179" t="n">
        <v>3667043.42679611</v>
      </c>
      <c r="J7383" s="180" t="str">
        <f>IF(I7383&gt;0,H7383/I7383,0)</f>
      </c>
      <c r="K7383" s="181" t="str">
        <f>1-EXP(-J7383)</f>
      </c>
      <c r="L7383" s="182" t="str">
        <f>IF(G7383=30,1,M7382)</f>
      </c>
      <c r="M7383" s="183" t="str">
        <f>L7383*(1-K7383)</f>
      </c>
    </row>
    <row r="7384">
      <c r="A7384" t="s">
        <v>167</v>
      </c>
      <c r="B7384" t="s">
        <v>285</v>
      </c>
      <c r="C7384" s="35" t="s">
        <v>287</v>
      </c>
      <c r="D7384" t="s">
        <v>530</v>
      </c>
      <c r="E7384" t="s">
        <v>548</v>
      </c>
      <c r="F7384" s="176" t="n">
        <v>2027</v>
      </c>
      <c r="G7384" s="177" t="n">
        <v>52</v>
      </c>
      <c r="H7384" s="178" t="n">
        <v>9182.20749947233</v>
      </c>
      <c r="I7384" s="179" t="n">
        <v>3580814.58139616</v>
      </c>
      <c r="J7384" s="180" t="str">
        <f>IF(I7384&gt;0,H7384/I7384,0)</f>
      </c>
      <c r="K7384" s="181" t="str">
        <f>1-EXP(-J7384)</f>
      </c>
      <c r="L7384" s="182" t="str">
        <f>IF(G7384=30,1,M7383)</f>
      </c>
      <c r="M7384" s="183" t="str">
        <f>L7384*(1-K7384)</f>
      </c>
    </row>
    <row r="7385">
      <c r="A7385" t="s">
        <v>167</v>
      </c>
      <c r="B7385" t="s">
        <v>285</v>
      </c>
      <c r="C7385" s="35" t="s">
        <v>287</v>
      </c>
      <c r="D7385" t="s">
        <v>530</v>
      </c>
      <c r="E7385" t="s">
        <v>548</v>
      </c>
      <c r="F7385" s="176" t="n">
        <v>2027</v>
      </c>
      <c r="G7385" s="177" t="n">
        <v>53</v>
      </c>
      <c r="H7385" s="178" t="n">
        <v>9782.98471635063</v>
      </c>
      <c r="I7385" s="179" t="n">
        <v>3510431.46635242</v>
      </c>
      <c r="J7385" s="180" t="str">
        <f>IF(I7385&gt;0,H7385/I7385,0)</f>
      </c>
      <c r="K7385" s="181" t="str">
        <f>1-EXP(-J7385)</f>
      </c>
      <c r="L7385" s="182" t="str">
        <f>IF(G7385=30,1,M7384)</f>
      </c>
      <c r="M7385" s="183" t="str">
        <f>L7385*(1-K7385)</f>
      </c>
    </row>
    <row r="7386">
      <c r="A7386" t="s">
        <v>167</v>
      </c>
      <c r="B7386" t="s">
        <v>285</v>
      </c>
      <c r="C7386" s="35" t="s">
        <v>287</v>
      </c>
      <c r="D7386" t="s">
        <v>530</v>
      </c>
      <c r="E7386" t="s">
        <v>548</v>
      </c>
      <c r="F7386" s="176" t="n">
        <v>2027</v>
      </c>
      <c r="G7386" s="177" t="n">
        <v>54</v>
      </c>
      <c r="H7386" s="178" t="n">
        <v>10735.5867037602</v>
      </c>
      <c r="I7386" s="179" t="n">
        <v>3440816.38096579</v>
      </c>
      <c r="J7386" s="180" t="str">
        <f>IF(I7386&gt;0,H7386/I7386,0)</f>
      </c>
      <c r="K7386" s="181" t="str">
        <f>1-EXP(-J7386)</f>
      </c>
      <c r="L7386" s="182" t="str">
        <f>IF(G7386=30,1,M7385)</f>
      </c>
      <c r="M7386" s="183" t="str">
        <f>L7386*(1-K7386)</f>
      </c>
    </row>
    <row r="7387">
      <c r="A7387" t="s">
        <v>167</v>
      </c>
      <c r="B7387" t="s">
        <v>285</v>
      </c>
      <c r="C7387" s="35" t="s">
        <v>287</v>
      </c>
      <c r="D7387" t="s">
        <v>530</v>
      </c>
      <c r="E7387" t="s">
        <v>548</v>
      </c>
      <c r="F7387" s="176" t="n">
        <v>2027</v>
      </c>
      <c r="G7387" s="177" t="n">
        <v>55</v>
      </c>
      <c r="H7387" s="178" t="n">
        <v>11600.6121372262</v>
      </c>
      <c r="I7387" s="179" t="n">
        <v>3349274.84644295</v>
      </c>
      <c r="J7387" s="180" t="str">
        <f>IF(I7387&gt;0,H7387/I7387,0)</f>
      </c>
      <c r="K7387" s="181" t="str">
        <f>1-EXP(-J7387)</f>
      </c>
      <c r="L7387" s="182" t="str">
        <f>IF(G7387=30,1,M7386)</f>
      </c>
      <c r="M7387" s="183" t="str">
        <f>L7387*(1-K7387)</f>
      </c>
    </row>
    <row r="7388">
      <c r="A7388" t="s">
        <v>167</v>
      </c>
      <c r="B7388" t="s">
        <v>285</v>
      </c>
      <c r="C7388" s="35" t="s">
        <v>287</v>
      </c>
      <c r="D7388" t="s">
        <v>530</v>
      </c>
      <c r="E7388" t="s">
        <v>548</v>
      </c>
      <c r="F7388" s="176" t="n">
        <v>2027</v>
      </c>
      <c r="G7388" s="177" t="n">
        <v>56</v>
      </c>
      <c r="H7388" s="178" t="n">
        <v>12647.259443544</v>
      </c>
      <c r="I7388" s="179" t="n">
        <v>3268280.39043344</v>
      </c>
      <c r="J7388" s="180" t="str">
        <f>IF(I7388&gt;0,H7388/I7388,0)</f>
      </c>
      <c r="K7388" s="181" t="str">
        <f>1-EXP(-J7388)</f>
      </c>
      <c r="L7388" s="182" t="str">
        <f>IF(G7388=30,1,M7387)</f>
      </c>
      <c r="M7388" s="183" t="str">
        <f>L7388*(1-K7388)</f>
      </c>
    </row>
    <row r="7389">
      <c r="A7389" t="s">
        <v>167</v>
      </c>
      <c r="B7389" t="s">
        <v>285</v>
      </c>
      <c r="C7389" s="35" t="s">
        <v>287</v>
      </c>
      <c r="D7389" t="s">
        <v>530</v>
      </c>
      <c r="E7389" t="s">
        <v>548</v>
      </c>
      <c r="F7389" s="176" t="n">
        <v>2027</v>
      </c>
      <c r="G7389" s="177" t="n">
        <v>57</v>
      </c>
      <c r="H7389" s="178" t="n">
        <v>13540.0194602212</v>
      </c>
      <c r="I7389" s="179" t="n">
        <v>3184915.62715074</v>
      </c>
      <c r="J7389" s="180" t="str">
        <f>IF(I7389&gt;0,H7389/I7389,0)</f>
      </c>
      <c r="K7389" s="181" t="str">
        <f>1-EXP(-J7389)</f>
      </c>
      <c r="L7389" s="182" t="str">
        <f>IF(G7389=30,1,M7388)</f>
      </c>
      <c r="M7389" s="183" t="str">
        <f>L7389*(1-K7389)</f>
      </c>
    </row>
    <row r="7390">
      <c r="A7390" t="s">
        <v>167</v>
      </c>
      <c r="B7390" t="s">
        <v>285</v>
      </c>
      <c r="C7390" s="35" t="s">
        <v>287</v>
      </c>
      <c r="D7390" t="s">
        <v>530</v>
      </c>
      <c r="E7390" t="s">
        <v>548</v>
      </c>
      <c r="F7390" s="176" t="n">
        <v>2027</v>
      </c>
      <c r="G7390" s="177" t="n">
        <v>58</v>
      </c>
      <c r="H7390" s="178" t="n">
        <v>14457.9507821968</v>
      </c>
      <c r="I7390" s="179" t="n">
        <v>3085470.46783995</v>
      </c>
      <c r="J7390" s="180" t="str">
        <f>IF(I7390&gt;0,H7390/I7390,0)</f>
      </c>
      <c r="K7390" s="181" t="str">
        <f>1-EXP(-J7390)</f>
      </c>
      <c r="L7390" s="182" t="str">
        <f>IF(G7390=30,1,M7389)</f>
      </c>
      <c r="M7390" s="183" t="str">
        <f>L7390*(1-K7390)</f>
      </c>
    </row>
    <row r="7391">
      <c r="A7391" t="s">
        <v>167</v>
      </c>
      <c r="B7391" t="s">
        <v>285</v>
      </c>
      <c r="C7391" s="35" t="s">
        <v>287</v>
      </c>
      <c r="D7391" t="s">
        <v>530</v>
      </c>
      <c r="E7391" t="s">
        <v>548</v>
      </c>
      <c r="F7391" s="176" t="n">
        <v>2027</v>
      </c>
      <c r="G7391" s="177" t="n">
        <v>59</v>
      </c>
      <c r="H7391" s="178" t="n">
        <v>14909.6198606539</v>
      </c>
      <c r="I7391" s="179" t="n">
        <v>2979179.68819431</v>
      </c>
      <c r="J7391" s="180" t="str">
        <f>IF(I7391&gt;0,H7391/I7391,0)</f>
      </c>
      <c r="K7391" s="181" t="str">
        <f>1-EXP(-J7391)</f>
      </c>
      <c r="L7391" s="182" t="str">
        <f>IF(G7391=30,1,M7390)</f>
      </c>
      <c r="M7391" s="183" t="str">
        <f>L7391*(1-K7391)</f>
      </c>
    </row>
    <row r="7392">
      <c r="A7392" t="s">
        <v>167</v>
      </c>
      <c r="B7392" t="s">
        <v>285</v>
      </c>
      <c r="C7392" s="35" t="s">
        <v>287</v>
      </c>
      <c r="D7392" t="s">
        <v>530</v>
      </c>
      <c r="E7392" t="s">
        <v>548</v>
      </c>
      <c r="F7392" s="176" t="n">
        <v>2027</v>
      </c>
      <c r="G7392" s="177" t="n">
        <v>60</v>
      </c>
      <c r="H7392" s="178" t="n">
        <v>15652.9724555396</v>
      </c>
      <c r="I7392" s="179" t="n">
        <v>2875462.91853665</v>
      </c>
      <c r="J7392" s="180" t="str">
        <f>IF(I7392&gt;0,H7392/I7392,0)</f>
      </c>
      <c r="K7392" s="181" t="str">
        <f>1-EXP(-J7392)</f>
      </c>
      <c r="L7392" s="182" t="str">
        <f>IF(G7392=30,1,M7391)</f>
      </c>
      <c r="M7392" s="183" t="str">
        <f>L7392*(1-K7392)</f>
      </c>
    </row>
    <row r="7393">
      <c r="A7393" t="s">
        <v>167</v>
      </c>
      <c r="B7393" t="s">
        <v>285</v>
      </c>
      <c r="C7393" s="35" t="s">
        <v>287</v>
      </c>
      <c r="D7393" t="s">
        <v>530</v>
      </c>
      <c r="E7393" t="s">
        <v>548</v>
      </c>
      <c r="F7393" s="176" t="n">
        <v>2027</v>
      </c>
      <c r="G7393" s="177" t="n">
        <v>61</v>
      </c>
      <c r="H7393" s="178" t="n">
        <v>16984.1159964941</v>
      </c>
      <c r="I7393" s="179" t="n">
        <v>2759025.99792072</v>
      </c>
      <c r="J7393" s="180" t="str">
        <f>IF(I7393&gt;0,H7393/I7393,0)</f>
      </c>
      <c r="K7393" s="181" t="str">
        <f>1-EXP(-J7393)</f>
      </c>
      <c r="L7393" s="182" t="str">
        <f>IF(G7393=30,1,M7392)</f>
      </c>
      <c r="M7393" s="183" t="str">
        <f>L7393*(1-K7393)</f>
      </c>
    </row>
    <row r="7394">
      <c r="A7394" t="s">
        <v>167</v>
      </c>
      <c r="B7394" t="s">
        <v>285</v>
      </c>
      <c r="C7394" s="35" t="s">
        <v>287</v>
      </c>
      <c r="D7394" t="s">
        <v>530</v>
      </c>
      <c r="E7394" t="s">
        <v>548</v>
      </c>
      <c r="F7394" s="176" t="n">
        <v>2027</v>
      </c>
      <c r="G7394" s="177" t="n">
        <v>62</v>
      </c>
      <c r="H7394" s="178" t="n">
        <v>17812.699930421</v>
      </c>
      <c r="I7394" s="179" t="n">
        <v>2630063.70360221</v>
      </c>
      <c r="J7394" s="180" t="str">
        <f>IF(I7394&gt;0,H7394/I7394,0)</f>
      </c>
      <c r="K7394" s="181" t="str">
        <f>1-EXP(-J7394)</f>
      </c>
      <c r="L7394" s="182" t="str">
        <f>IF(G7394=30,1,M7393)</f>
      </c>
      <c r="M7394" s="183" t="str">
        <f>L7394*(1-K7394)</f>
      </c>
    </row>
    <row r="7395">
      <c r="A7395" t="s">
        <v>167</v>
      </c>
      <c r="B7395" t="s">
        <v>285</v>
      </c>
      <c r="C7395" s="35" t="s">
        <v>287</v>
      </c>
      <c r="D7395" t="s">
        <v>530</v>
      </c>
      <c r="E7395" t="s">
        <v>548</v>
      </c>
      <c r="F7395" s="176" t="n">
        <v>2027</v>
      </c>
      <c r="G7395" s="177" t="n">
        <v>63</v>
      </c>
      <c r="H7395" s="178" t="n">
        <v>18694.121838228</v>
      </c>
      <c r="I7395" s="179" t="n">
        <v>2502669.65162221</v>
      </c>
      <c r="J7395" s="180" t="str">
        <f>IF(I7395&gt;0,H7395/I7395,0)</f>
      </c>
      <c r="K7395" s="181" t="str">
        <f>1-EXP(-J7395)</f>
      </c>
      <c r="L7395" s="182" t="str">
        <f>IF(G7395=30,1,M7394)</f>
      </c>
      <c r="M7395" s="183" t="str">
        <f>L7395*(1-K7395)</f>
      </c>
    </row>
    <row r="7396">
      <c r="A7396" t="s">
        <v>167</v>
      </c>
      <c r="B7396" t="s">
        <v>285</v>
      </c>
      <c r="C7396" s="35" t="s">
        <v>287</v>
      </c>
      <c r="D7396" t="s">
        <v>530</v>
      </c>
      <c r="E7396" t="s">
        <v>548</v>
      </c>
      <c r="F7396" s="176" t="n">
        <v>2027</v>
      </c>
      <c r="G7396" s="177" t="n">
        <v>64</v>
      </c>
      <c r="H7396" s="178" t="n">
        <v>19759.4703545839</v>
      </c>
      <c r="I7396" s="179" t="n">
        <v>2375746.87844041</v>
      </c>
      <c r="J7396" s="180" t="str">
        <f>IF(I7396&gt;0,H7396/I7396,0)</f>
      </c>
      <c r="K7396" s="181" t="str">
        <f>1-EXP(-J7396)</f>
      </c>
      <c r="L7396" s="182" t="str">
        <f>IF(G7396=30,1,M7395)</f>
      </c>
      <c r="M7396" s="183" t="str">
        <f>L7396*(1-K7396)</f>
      </c>
    </row>
    <row r="7397">
      <c r="A7397" t="s">
        <v>167</v>
      </c>
      <c r="B7397" t="s">
        <v>285</v>
      </c>
      <c r="C7397" s="35" t="s">
        <v>287</v>
      </c>
      <c r="D7397" t="s">
        <v>530</v>
      </c>
      <c r="E7397" t="s">
        <v>548</v>
      </c>
      <c r="F7397" s="176" t="n">
        <v>2027</v>
      </c>
      <c r="G7397" s="177" t="n">
        <v>65</v>
      </c>
      <c r="H7397" s="178" t="n">
        <v>20751.4586883156</v>
      </c>
      <c r="I7397" s="179" t="n">
        <v>2248549.77507092</v>
      </c>
      <c r="J7397" s="180" t="str">
        <f>IF(I7397&gt;0,H7397/I7397,0)</f>
      </c>
      <c r="K7397" s="181" t="str">
        <f>1-EXP(-J7397)</f>
      </c>
      <c r="L7397" s="182" t="str">
        <f>IF(G7397=30,1,M7396)</f>
      </c>
      <c r="M7397" s="183" t="str">
        <f>L7397*(1-K7397)</f>
      </c>
    </row>
    <row r="7398">
      <c r="A7398" t="s">
        <v>167</v>
      </c>
      <c r="B7398" t="s">
        <v>285</v>
      </c>
      <c r="C7398" s="35" t="s">
        <v>287</v>
      </c>
      <c r="D7398" t="s">
        <v>530</v>
      </c>
      <c r="E7398" t="s">
        <v>548</v>
      </c>
      <c r="F7398" s="176" t="n">
        <v>2027</v>
      </c>
      <c r="G7398" s="177" t="n">
        <v>66</v>
      </c>
      <c r="H7398" s="178" t="n">
        <v>21060.9929749059</v>
      </c>
      <c r="I7398" s="179" t="n">
        <v>2120455.97661779</v>
      </c>
      <c r="J7398" s="180" t="str">
        <f>IF(I7398&gt;0,H7398/I7398,0)</f>
      </c>
      <c r="K7398" s="181" t="str">
        <f>1-EXP(-J7398)</f>
      </c>
      <c r="L7398" s="182" t="str">
        <f>IF(G7398=30,1,M7397)</f>
      </c>
      <c r="M7398" s="183" t="str">
        <f>L7398*(1-K7398)</f>
      </c>
    </row>
    <row r="7399">
      <c r="A7399" t="s">
        <v>167</v>
      </c>
      <c r="B7399" t="s">
        <v>285</v>
      </c>
      <c r="C7399" s="35" t="s">
        <v>287</v>
      </c>
      <c r="D7399" t="s">
        <v>530</v>
      </c>
      <c r="E7399" t="s">
        <v>548</v>
      </c>
      <c r="F7399" s="176" t="n">
        <v>2027</v>
      </c>
      <c r="G7399" s="177" t="n">
        <v>67</v>
      </c>
      <c r="H7399" s="178" t="n">
        <v>21575.0950218947</v>
      </c>
      <c r="I7399" s="179" t="n">
        <v>1988109.09646035</v>
      </c>
      <c r="J7399" s="180" t="str">
        <f>IF(I7399&gt;0,H7399/I7399,0)</f>
      </c>
      <c r="K7399" s="181" t="str">
        <f>1-EXP(-J7399)</f>
      </c>
      <c r="L7399" s="182" t="str">
        <f>IF(G7399=30,1,M7398)</f>
      </c>
      <c r="M7399" s="183" t="str">
        <f>L7399*(1-K7399)</f>
      </c>
    </row>
    <row r="7400">
      <c r="A7400" t="s">
        <v>167</v>
      </c>
      <c r="B7400" t="s">
        <v>285</v>
      </c>
      <c r="C7400" s="35" t="s">
        <v>287</v>
      </c>
      <c r="D7400" t="s">
        <v>530</v>
      </c>
      <c r="E7400" t="s">
        <v>548</v>
      </c>
      <c r="F7400" s="176" t="n">
        <v>2027</v>
      </c>
      <c r="G7400" s="177" t="n">
        <v>68</v>
      </c>
      <c r="H7400" s="178" t="n">
        <v>21937.7950975329</v>
      </c>
      <c r="I7400" s="179" t="n">
        <v>1851534.07026525</v>
      </c>
      <c r="J7400" s="180" t="str">
        <f>IF(I7400&gt;0,H7400/I7400,0)</f>
      </c>
      <c r="K7400" s="181" t="str">
        <f>1-EXP(-J7400)</f>
      </c>
      <c r="L7400" s="182" t="str">
        <f>IF(G7400=30,1,M7399)</f>
      </c>
      <c r="M7400" s="183" t="str">
        <f>L7400*(1-K7400)</f>
      </c>
    </row>
    <row r="7401">
      <c r="A7401" t="s">
        <v>167</v>
      </c>
      <c r="B7401" t="s">
        <v>285</v>
      </c>
      <c r="C7401" s="35" t="s">
        <v>287</v>
      </c>
      <c r="D7401" t="s">
        <v>530</v>
      </c>
      <c r="E7401" t="s">
        <v>548</v>
      </c>
      <c r="F7401" s="176" t="n">
        <v>2027</v>
      </c>
      <c r="G7401" s="177" t="n">
        <v>69</v>
      </c>
      <c r="H7401" s="178" t="n">
        <v>20416.5009669849</v>
      </c>
      <c r="I7401" s="179" t="n">
        <v>1720954.04555332</v>
      </c>
      <c r="J7401" s="180" t="str">
        <f>IF(I7401&gt;0,H7401/I7401,0)</f>
      </c>
      <c r="K7401" s="181" t="str">
        <f>1-EXP(-J7401)</f>
      </c>
      <c r="L7401" s="182" t="str">
        <f>IF(G7401=30,1,M7400)</f>
      </c>
      <c r="M7401" s="183" t="str">
        <f>L7401*(1-K7401)</f>
      </c>
    </row>
    <row r="7402">
      <c r="A7402" t="s">
        <v>167</v>
      </c>
      <c r="B7402" t="s">
        <v>285</v>
      </c>
      <c r="C7402" s="35" t="s">
        <v>287</v>
      </c>
      <c r="D7402" t="s">
        <v>530</v>
      </c>
      <c r="E7402" t="s">
        <v>548</v>
      </c>
      <c r="F7402" s="176" t="n">
        <v>2028</v>
      </c>
      <c r="G7402" s="177" t="n">
        <v>30</v>
      </c>
      <c r="H7402" s="178" t="n">
        <v>893.06650612399</v>
      </c>
      <c r="I7402" s="179" t="n">
        <v>4433733.27128921</v>
      </c>
      <c r="J7402" s="180" t="str">
        <f>IF(I7402&gt;0,H7402/I7402,0)</f>
      </c>
      <c r="K7402" s="181" t="str">
        <f>1-EXP(-J7402)</f>
      </c>
      <c r="L7402" s="182" t="str">
        <f>IF(G7402=30,1,M7401)</f>
      </c>
      <c r="M7402" s="183" t="str">
        <f>L7402*(1-K7402)</f>
      </c>
    </row>
    <row r="7403">
      <c r="A7403" t="s">
        <v>167</v>
      </c>
      <c r="B7403" t="s">
        <v>285</v>
      </c>
      <c r="C7403" s="35" t="s">
        <v>287</v>
      </c>
      <c r="D7403" t="s">
        <v>530</v>
      </c>
      <c r="E7403" t="s">
        <v>548</v>
      </c>
      <c r="F7403" s="176" t="n">
        <v>2028</v>
      </c>
      <c r="G7403" s="177" t="n">
        <v>31</v>
      </c>
      <c r="H7403" s="178" t="n">
        <v>1292.77783147464</v>
      </c>
      <c r="I7403" s="179" t="n">
        <v>4431472.67965776</v>
      </c>
      <c r="J7403" s="180" t="str">
        <f>IF(I7403&gt;0,H7403/I7403,0)</f>
      </c>
      <c r="K7403" s="181" t="str">
        <f>1-EXP(-J7403)</f>
      </c>
      <c r="L7403" s="182" t="str">
        <f>IF(G7403=30,1,M7402)</f>
      </c>
      <c r="M7403" s="183" t="str">
        <f>L7403*(1-K7403)</f>
      </c>
    </row>
    <row r="7404">
      <c r="A7404" t="s">
        <v>167</v>
      </c>
      <c r="B7404" t="s">
        <v>285</v>
      </c>
      <c r="C7404" s="35" t="s">
        <v>287</v>
      </c>
      <c r="D7404" t="s">
        <v>530</v>
      </c>
      <c r="E7404" t="s">
        <v>548</v>
      </c>
      <c r="F7404" s="176" t="n">
        <v>2028</v>
      </c>
      <c r="G7404" s="177" t="n">
        <v>32</v>
      </c>
      <c r="H7404" s="178" t="n">
        <v>1308.91132246642</v>
      </c>
      <c r="I7404" s="179" t="n">
        <v>4370040.41680317</v>
      </c>
      <c r="J7404" s="180" t="str">
        <f>IF(I7404&gt;0,H7404/I7404,0)</f>
      </c>
      <c r="K7404" s="181" t="str">
        <f>1-EXP(-J7404)</f>
      </c>
      <c r="L7404" s="182" t="str">
        <f>IF(G7404=30,1,M7403)</f>
      </c>
      <c r="M7404" s="183" t="str">
        <f>L7404*(1-K7404)</f>
      </c>
    </row>
    <row r="7405">
      <c r="A7405" t="s">
        <v>167</v>
      </c>
      <c r="B7405" t="s">
        <v>285</v>
      </c>
      <c r="C7405" s="35" t="s">
        <v>287</v>
      </c>
      <c r="D7405" t="s">
        <v>530</v>
      </c>
      <c r="E7405" t="s">
        <v>548</v>
      </c>
      <c r="F7405" s="176" t="n">
        <v>2028</v>
      </c>
      <c r="G7405" s="177" t="n">
        <v>33</v>
      </c>
      <c r="H7405" s="178" t="n">
        <v>1342.7632527501</v>
      </c>
      <c r="I7405" s="179" t="n">
        <v>4306743.66336764</v>
      </c>
      <c r="J7405" s="180" t="str">
        <f>IF(I7405&gt;0,H7405/I7405,0)</f>
      </c>
      <c r="K7405" s="181" t="str">
        <f>1-EXP(-J7405)</f>
      </c>
      <c r="L7405" s="182" t="str">
        <f>IF(G7405=30,1,M7404)</f>
      </c>
      <c r="M7405" s="183" t="str">
        <f>L7405*(1-K7405)</f>
      </c>
    </row>
    <row r="7406">
      <c r="A7406" t="s">
        <v>167</v>
      </c>
      <c r="B7406" t="s">
        <v>285</v>
      </c>
      <c r="C7406" s="35" t="s">
        <v>287</v>
      </c>
      <c r="D7406" t="s">
        <v>530</v>
      </c>
      <c r="E7406" t="s">
        <v>548</v>
      </c>
      <c r="F7406" s="176" t="n">
        <v>2028</v>
      </c>
      <c r="G7406" s="177" t="n">
        <v>34</v>
      </c>
      <c r="H7406" s="178" t="n">
        <v>1395.96616498449</v>
      </c>
      <c r="I7406" s="179" t="n">
        <v>4253209.94376309</v>
      </c>
      <c r="J7406" s="180" t="str">
        <f>IF(I7406&gt;0,H7406/I7406,0)</f>
      </c>
      <c r="K7406" s="181" t="str">
        <f>1-EXP(-J7406)</f>
      </c>
      <c r="L7406" s="182" t="str">
        <f>IF(G7406=30,1,M7405)</f>
      </c>
      <c r="M7406" s="183" t="str">
        <f>L7406*(1-K7406)</f>
      </c>
    </row>
    <row r="7407">
      <c r="A7407" t="s">
        <v>167</v>
      </c>
      <c r="B7407" t="s">
        <v>285</v>
      </c>
      <c r="C7407" s="35" t="s">
        <v>287</v>
      </c>
      <c r="D7407" t="s">
        <v>530</v>
      </c>
      <c r="E7407" t="s">
        <v>548</v>
      </c>
      <c r="F7407" s="176" t="n">
        <v>2028</v>
      </c>
      <c r="G7407" s="177" t="n">
        <v>35</v>
      </c>
      <c r="H7407" s="178" t="n">
        <v>1487.8169753106</v>
      </c>
      <c r="I7407" s="179" t="n">
        <v>4202407.60255965</v>
      </c>
      <c r="J7407" s="180" t="str">
        <f>IF(I7407&gt;0,H7407/I7407,0)</f>
      </c>
      <c r="K7407" s="181" t="str">
        <f>1-EXP(-J7407)</f>
      </c>
      <c r="L7407" s="182" t="str">
        <f>IF(G7407=30,1,M7406)</f>
      </c>
      <c r="M7407" s="183" t="str">
        <f>L7407*(1-K7407)</f>
      </c>
    </row>
    <row r="7408">
      <c r="A7408" t="s">
        <v>167</v>
      </c>
      <c r="B7408" t="s">
        <v>285</v>
      </c>
      <c r="C7408" s="35" t="s">
        <v>287</v>
      </c>
      <c r="D7408" t="s">
        <v>530</v>
      </c>
      <c r="E7408" t="s">
        <v>548</v>
      </c>
      <c r="F7408" s="176" t="n">
        <v>2028</v>
      </c>
      <c r="G7408" s="177" t="n">
        <v>36</v>
      </c>
      <c r="H7408" s="178" t="n">
        <v>1973.63669832939</v>
      </c>
      <c r="I7408" s="179" t="n">
        <v>4186858.78996422</v>
      </c>
      <c r="J7408" s="180" t="str">
        <f>IF(I7408&gt;0,H7408/I7408,0)</f>
      </c>
      <c r="K7408" s="181" t="str">
        <f>1-EXP(-J7408)</f>
      </c>
      <c r="L7408" s="182" t="str">
        <f>IF(G7408=30,1,M7407)</f>
      </c>
      <c r="M7408" s="183" t="str">
        <f>L7408*(1-K7408)</f>
      </c>
    </row>
    <row r="7409">
      <c r="A7409" t="s">
        <v>167</v>
      </c>
      <c r="B7409" t="s">
        <v>285</v>
      </c>
      <c r="C7409" s="35" t="s">
        <v>287</v>
      </c>
      <c r="D7409" t="s">
        <v>530</v>
      </c>
      <c r="E7409" t="s">
        <v>548</v>
      </c>
      <c r="F7409" s="176" t="n">
        <v>2028</v>
      </c>
      <c r="G7409" s="177" t="n">
        <v>37</v>
      </c>
      <c r="H7409" s="178" t="n">
        <v>2148.42494167323</v>
      </c>
      <c r="I7409" s="179" t="n">
        <v>4165739.61355722</v>
      </c>
      <c r="J7409" s="180" t="str">
        <f>IF(I7409&gt;0,H7409/I7409,0)</f>
      </c>
      <c r="K7409" s="181" t="str">
        <f>1-EXP(-J7409)</f>
      </c>
      <c r="L7409" s="182" t="str">
        <f>IF(G7409=30,1,M7408)</f>
      </c>
      <c r="M7409" s="183" t="str">
        <f>L7409*(1-K7409)</f>
      </c>
    </row>
    <row r="7410">
      <c r="A7410" t="s">
        <v>167</v>
      </c>
      <c r="B7410" t="s">
        <v>285</v>
      </c>
      <c r="C7410" s="35" t="s">
        <v>287</v>
      </c>
      <c r="D7410" t="s">
        <v>530</v>
      </c>
      <c r="E7410" t="s">
        <v>548</v>
      </c>
      <c r="F7410" s="176" t="n">
        <v>2028</v>
      </c>
      <c r="G7410" s="177" t="n">
        <v>38</v>
      </c>
      <c r="H7410" s="178" t="n">
        <v>2348.97594827633</v>
      </c>
      <c r="I7410" s="179" t="n">
        <v>4148199.2934822</v>
      </c>
      <c r="J7410" s="180" t="str">
        <f>IF(I7410&gt;0,H7410/I7410,0)</f>
      </c>
      <c r="K7410" s="181" t="str">
        <f>1-EXP(-J7410)</f>
      </c>
      <c r="L7410" s="182" t="str">
        <f>IF(G7410=30,1,M7409)</f>
      </c>
      <c r="M7410" s="183" t="str">
        <f>L7410*(1-K7410)</f>
      </c>
    </row>
    <row r="7411">
      <c r="A7411" t="s">
        <v>167</v>
      </c>
      <c r="B7411" t="s">
        <v>285</v>
      </c>
      <c r="C7411" s="35" t="s">
        <v>287</v>
      </c>
      <c r="D7411" t="s">
        <v>530</v>
      </c>
      <c r="E7411" t="s">
        <v>548</v>
      </c>
      <c r="F7411" s="176" t="n">
        <v>2028</v>
      </c>
      <c r="G7411" s="177" t="n">
        <v>39</v>
      </c>
      <c r="H7411" s="178" t="n">
        <v>2508.8167501372</v>
      </c>
      <c r="I7411" s="179" t="n">
        <v>4153909.12986662</v>
      </c>
      <c r="J7411" s="180" t="str">
        <f>IF(I7411&gt;0,H7411/I7411,0)</f>
      </c>
      <c r="K7411" s="181" t="str">
        <f>1-EXP(-J7411)</f>
      </c>
      <c r="L7411" s="182" t="str">
        <f>IF(G7411=30,1,M7410)</f>
      </c>
      <c r="M7411" s="183" t="str">
        <f>L7411*(1-K7411)</f>
      </c>
    </row>
    <row r="7412">
      <c r="A7412" t="s">
        <v>167</v>
      </c>
      <c r="B7412" t="s">
        <v>285</v>
      </c>
      <c r="C7412" s="35" t="s">
        <v>287</v>
      </c>
      <c r="D7412" t="s">
        <v>530</v>
      </c>
      <c r="E7412" t="s">
        <v>548</v>
      </c>
      <c r="F7412" s="176" t="n">
        <v>2028</v>
      </c>
      <c r="G7412" s="177" t="n">
        <v>40</v>
      </c>
      <c r="H7412" s="178" t="n">
        <v>2791.18519525255</v>
      </c>
      <c r="I7412" s="179" t="n">
        <v>4113964.94102775</v>
      </c>
      <c r="J7412" s="180" t="str">
        <f>IF(I7412&gt;0,H7412/I7412,0)</f>
      </c>
      <c r="K7412" s="181" t="str">
        <f>1-EXP(-J7412)</f>
      </c>
      <c r="L7412" s="182" t="str">
        <f>IF(G7412=30,1,M7411)</f>
      </c>
      <c r="M7412" s="183" t="str">
        <f>L7412*(1-K7412)</f>
      </c>
    </row>
    <row r="7413">
      <c r="A7413" t="s">
        <v>167</v>
      </c>
      <c r="B7413" t="s">
        <v>285</v>
      </c>
      <c r="C7413" s="35" t="s">
        <v>287</v>
      </c>
      <c r="D7413" t="s">
        <v>530</v>
      </c>
      <c r="E7413" t="s">
        <v>548</v>
      </c>
      <c r="F7413" s="176" t="n">
        <v>2028</v>
      </c>
      <c r="G7413" s="177" t="n">
        <v>41</v>
      </c>
      <c r="H7413" s="178" t="n">
        <v>3715.19526507408</v>
      </c>
      <c r="I7413" s="179" t="n">
        <v>4065400.6194162</v>
      </c>
      <c r="J7413" s="180" t="str">
        <f>IF(I7413&gt;0,H7413/I7413,0)</f>
      </c>
      <c r="K7413" s="181" t="str">
        <f>1-EXP(-J7413)</f>
      </c>
      <c r="L7413" s="182" t="str">
        <f>IF(G7413=30,1,M7412)</f>
      </c>
      <c r="M7413" s="183" t="str">
        <f>L7413*(1-K7413)</f>
      </c>
    </row>
    <row r="7414">
      <c r="A7414" t="s">
        <v>167</v>
      </c>
      <c r="B7414" t="s">
        <v>285</v>
      </c>
      <c r="C7414" s="35" t="s">
        <v>287</v>
      </c>
      <c r="D7414" t="s">
        <v>530</v>
      </c>
      <c r="E7414" t="s">
        <v>548</v>
      </c>
      <c r="F7414" s="176" t="n">
        <v>2028</v>
      </c>
      <c r="G7414" s="177" t="n">
        <v>42</v>
      </c>
      <c r="H7414" s="178" t="n">
        <v>4193.96979355299</v>
      </c>
      <c r="I7414" s="179" t="n">
        <v>4079131.50782651</v>
      </c>
      <c r="J7414" s="180" t="str">
        <f>IF(I7414&gt;0,H7414/I7414,0)</f>
      </c>
      <c r="K7414" s="181" t="str">
        <f>1-EXP(-J7414)</f>
      </c>
      <c r="L7414" s="182" t="str">
        <f>IF(G7414=30,1,M7413)</f>
      </c>
      <c r="M7414" s="183" t="str">
        <f>L7414*(1-K7414)</f>
      </c>
    </row>
    <row r="7415">
      <c r="A7415" t="s">
        <v>167</v>
      </c>
      <c r="B7415" t="s">
        <v>285</v>
      </c>
      <c r="C7415" s="35" t="s">
        <v>287</v>
      </c>
      <c r="D7415" t="s">
        <v>530</v>
      </c>
      <c r="E7415" t="s">
        <v>548</v>
      </c>
      <c r="F7415" s="176" t="n">
        <v>2028</v>
      </c>
      <c r="G7415" s="177" t="n">
        <v>43</v>
      </c>
      <c r="H7415" s="178" t="n">
        <v>4822.16201998846</v>
      </c>
      <c r="I7415" s="179" t="n">
        <v>4150065.81223485</v>
      </c>
      <c r="J7415" s="180" t="str">
        <f>IF(I7415&gt;0,H7415/I7415,0)</f>
      </c>
      <c r="K7415" s="181" t="str">
        <f>1-EXP(-J7415)</f>
      </c>
      <c r="L7415" s="182" t="str">
        <f>IF(G7415=30,1,M7414)</f>
      </c>
      <c r="M7415" s="183" t="str">
        <f>L7415*(1-K7415)</f>
      </c>
    </row>
    <row r="7416">
      <c r="A7416" t="s">
        <v>167</v>
      </c>
      <c r="B7416" t="s">
        <v>285</v>
      </c>
      <c r="C7416" s="35" t="s">
        <v>287</v>
      </c>
      <c r="D7416" t="s">
        <v>530</v>
      </c>
      <c r="E7416" t="s">
        <v>548</v>
      </c>
      <c r="F7416" s="176" t="n">
        <v>2028</v>
      </c>
      <c r="G7416" s="177" t="n">
        <v>44</v>
      </c>
      <c r="H7416" s="178" t="n">
        <v>5199.6902153583</v>
      </c>
      <c r="I7416" s="179" t="n">
        <v>4179203.86437334</v>
      </c>
      <c r="J7416" s="180" t="str">
        <f>IF(I7416&gt;0,H7416/I7416,0)</f>
      </c>
      <c r="K7416" s="181" t="str">
        <f>1-EXP(-J7416)</f>
      </c>
      <c r="L7416" s="182" t="str">
        <f>IF(G7416=30,1,M7415)</f>
      </c>
      <c r="M7416" s="183" t="str">
        <f>L7416*(1-K7416)</f>
      </c>
    </row>
    <row r="7417">
      <c r="A7417" t="s">
        <v>167</v>
      </c>
      <c r="B7417" t="s">
        <v>285</v>
      </c>
      <c r="C7417" s="35" t="s">
        <v>287</v>
      </c>
      <c r="D7417" t="s">
        <v>530</v>
      </c>
      <c r="E7417" t="s">
        <v>548</v>
      </c>
      <c r="F7417" s="176" t="n">
        <v>2028</v>
      </c>
      <c r="G7417" s="177" t="n">
        <v>45</v>
      </c>
      <c r="H7417" s="178" t="n">
        <v>5481.63307272663</v>
      </c>
      <c r="I7417" s="179" t="n">
        <v>4148895.71923313</v>
      </c>
      <c r="J7417" s="180" t="str">
        <f>IF(I7417&gt;0,H7417/I7417,0)</f>
      </c>
      <c r="K7417" s="181" t="str">
        <f>1-EXP(-J7417)</f>
      </c>
      <c r="L7417" s="182" t="str">
        <f>IF(G7417=30,1,M7416)</f>
      </c>
      <c r="M7417" s="183" t="str">
        <f>L7417*(1-K7417)</f>
      </c>
    </row>
    <row r="7418">
      <c r="A7418" t="s">
        <v>167</v>
      </c>
      <c r="B7418" t="s">
        <v>285</v>
      </c>
      <c r="C7418" s="35" t="s">
        <v>287</v>
      </c>
      <c r="D7418" t="s">
        <v>530</v>
      </c>
      <c r="E7418" t="s">
        <v>548</v>
      </c>
      <c r="F7418" s="176" t="n">
        <v>2028</v>
      </c>
      <c r="G7418" s="177" t="n">
        <v>46</v>
      </c>
      <c r="H7418" s="178" t="n">
        <v>6660.08180781111</v>
      </c>
      <c r="I7418" s="179" t="n">
        <v>4094008.41413537</v>
      </c>
      <c r="J7418" s="180" t="str">
        <f>IF(I7418&gt;0,H7418/I7418,0)</f>
      </c>
      <c r="K7418" s="181" t="str">
        <f>1-EXP(-J7418)</f>
      </c>
      <c r="L7418" s="182" t="str">
        <f>IF(G7418=30,1,M7417)</f>
      </c>
      <c r="M7418" s="183" t="str">
        <f>L7418*(1-K7418)</f>
      </c>
    </row>
    <row r="7419">
      <c r="A7419" t="s">
        <v>167</v>
      </c>
      <c r="B7419" t="s">
        <v>285</v>
      </c>
      <c r="C7419" s="35" t="s">
        <v>287</v>
      </c>
      <c r="D7419" t="s">
        <v>530</v>
      </c>
      <c r="E7419" t="s">
        <v>548</v>
      </c>
      <c r="F7419" s="176" t="n">
        <v>2028</v>
      </c>
      <c r="G7419" s="177" t="n">
        <v>47</v>
      </c>
      <c r="H7419" s="178" t="n">
        <v>6993.98850926299</v>
      </c>
      <c r="I7419" s="179" t="n">
        <v>4031829.73586197</v>
      </c>
      <c r="J7419" s="180" t="str">
        <f>IF(I7419&gt;0,H7419/I7419,0)</f>
      </c>
      <c r="K7419" s="181" t="str">
        <f>1-EXP(-J7419)</f>
      </c>
      <c r="L7419" s="182" t="str">
        <f>IF(G7419=30,1,M7418)</f>
      </c>
      <c r="M7419" s="183" t="str">
        <f>L7419*(1-K7419)</f>
      </c>
    </row>
    <row r="7420">
      <c r="A7420" t="s">
        <v>167</v>
      </c>
      <c r="B7420" t="s">
        <v>285</v>
      </c>
      <c r="C7420" s="35" t="s">
        <v>287</v>
      </c>
      <c r="D7420" t="s">
        <v>530</v>
      </c>
      <c r="E7420" t="s">
        <v>548</v>
      </c>
      <c r="F7420" s="176" t="n">
        <v>2028</v>
      </c>
      <c r="G7420" s="177" t="n">
        <v>48</v>
      </c>
      <c r="H7420" s="178" t="n">
        <v>7393.40918790718</v>
      </c>
      <c r="I7420" s="179" t="n">
        <v>3974993.46652431</v>
      </c>
      <c r="J7420" s="180" t="str">
        <f>IF(I7420&gt;0,H7420/I7420,0)</f>
      </c>
      <c r="K7420" s="181" t="str">
        <f>1-EXP(-J7420)</f>
      </c>
      <c r="L7420" s="182" t="str">
        <f>IF(G7420=30,1,M7419)</f>
      </c>
      <c r="M7420" s="183" t="str">
        <f>L7420*(1-K7420)</f>
      </c>
    </row>
    <row r="7421">
      <c r="A7421" t="s">
        <v>167</v>
      </c>
      <c r="B7421" t="s">
        <v>285</v>
      </c>
      <c r="C7421" s="35" t="s">
        <v>287</v>
      </c>
      <c r="D7421" t="s">
        <v>530</v>
      </c>
      <c r="E7421" t="s">
        <v>548</v>
      </c>
      <c r="F7421" s="176" t="n">
        <v>2028</v>
      </c>
      <c r="G7421" s="177" t="n">
        <v>49</v>
      </c>
      <c r="H7421" s="178" t="n">
        <v>7627.5647519463</v>
      </c>
      <c r="I7421" s="179" t="n">
        <v>3904570.67716795</v>
      </c>
      <c r="J7421" s="180" t="str">
        <f>IF(I7421&gt;0,H7421/I7421,0)</f>
      </c>
      <c r="K7421" s="181" t="str">
        <f>1-EXP(-J7421)</f>
      </c>
      <c r="L7421" s="182" t="str">
        <f>IF(G7421=30,1,M7420)</f>
      </c>
      <c r="M7421" s="183" t="str">
        <f>L7421*(1-K7421)</f>
      </c>
    </row>
    <row r="7422">
      <c r="A7422" t="s">
        <v>167</v>
      </c>
      <c r="B7422" t="s">
        <v>285</v>
      </c>
      <c r="C7422" s="35" t="s">
        <v>287</v>
      </c>
      <c r="D7422" t="s">
        <v>530</v>
      </c>
      <c r="E7422" t="s">
        <v>548</v>
      </c>
      <c r="F7422" s="176" t="n">
        <v>2028</v>
      </c>
      <c r="G7422" s="177" t="n">
        <v>50</v>
      </c>
      <c r="H7422" s="178" t="n">
        <v>7919.39794895893</v>
      </c>
      <c r="I7422" s="179" t="n">
        <v>3809872.19702387</v>
      </c>
      <c r="J7422" s="180" t="str">
        <f>IF(I7422&gt;0,H7422/I7422,0)</f>
      </c>
      <c r="K7422" s="181" t="str">
        <f>1-EXP(-J7422)</f>
      </c>
      <c r="L7422" s="182" t="str">
        <f>IF(G7422=30,1,M7421)</f>
      </c>
      <c r="M7422" s="183" t="str">
        <f>L7422*(1-K7422)</f>
      </c>
    </row>
    <row r="7423">
      <c r="A7423" t="s">
        <v>167</v>
      </c>
      <c r="B7423" t="s">
        <v>285</v>
      </c>
      <c r="C7423" s="35" t="s">
        <v>287</v>
      </c>
      <c r="D7423" t="s">
        <v>530</v>
      </c>
      <c r="E7423" t="s">
        <v>548</v>
      </c>
      <c r="F7423" s="176" t="n">
        <v>2028</v>
      </c>
      <c r="G7423" s="177" t="n">
        <v>51</v>
      </c>
      <c r="H7423" s="178" t="n">
        <v>8679.95339318641</v>
      </c>
      <c r="I7423" s="179" t="n">
        <v>3719369.94516857</v>
      </c>
      <c r="J7423" s="180" t="str">
        <f>IF(I7423&gt;0,H7423/I7423,0)</f>
      </c>
      <c r="K7423" s="181" t="str">
        <f>1-EXP(-J7423)</f>
      </c>
      <c r="L7423" s="182" t="str">
        <f>IF(G7423=30,1,M7422)</f>
      </c>
      <c r="M7423" s="183" t="str">
        <f>L7423*(1-K7423)</f>
      </c>
    </row>
    <row r="7424">
      <c r="A7424" t="s">
        <v>167</v>
      </c>
      <c r="B7424" t="s">
        <v>285</v>
      </c>
      <c r="C7424" s="35" t="s">
        <v>287</v>
      </c>
      <c r="D7424" t="s">
        <v>530</v>
      </c>
      <c r="E7424" t="s">
        <v>548</v>
      </c>
      <c r="F7424" s="176" t="n">
        <v>2028</v>
      </c>
      <c r="G7424" s="177" t="n">
        <v>52</v>
      </c>
      <c r="H7424" s="178" t="n">
        <v>9173.44656212664</v>
      </c>
      <c r="I7424" s="179" t="n">
        <v>3644443.32083077</v>
      </c>
      <c r="J7424" s="180" t="str">
        <f>IF(I7424&gt;0,H7424/I7424,0)</f>
      </c>
      <c r="K7424" s="181" t="str">
        <f>1-EXP(-J7424)</f>
      </c>
      <c r="L7424" s="182" t="str">
        <f>IF(G7424=30,1,M7423)</f>
      </c>
      <c r="M7424" s="183" t="str">
        <f>L7424*(1-K7424)</f>
      </c>
    </row>
    <row r="7425">
      <c r="A7425" t="s">
        <v>167</v>
      </c>
      <c r="B7425" t="s">
        <v>285</v>
      </c>
      <c r="C7425" s="35" t="s">
        <v>287</v>
      </c>
      <c r="D7425" t="s">
        <v>530</v>
      </c>
      <c r="E7425" t="s">
        <v>548</v>
      </c>
      <c r="F7425" s="176" t="n">
        <v>2028</v>
      </c>
      <c r="G7425" s="177" t="n">
        <v>53</v>
      </c>
      <c r="H7425" s="178" t="n">
        <v>9670.97857135756</v>
      </c>
      <c r="I7425" s="179" t="n">
        <v>3556865.61584682</v>
      </c>
      <c r="J7425" s="180" t="str">
        <f>IF(I7425&gt;0,H7425/I7425,0)</f>
      </c>
      <c r="K7425" s="181" t="str">
        <f>1-EXP(-J7425)</f>
      </c>
      <c r="L7425" s="182" t="str">
        <f>IF(G7425=30,1,M7424)</f>
      </c>
      <c r="M7425" s="183" t="str">
        <f>L7425*(1-K7425)</f>
      </c>
    </row>
    <row r="7426">
      <c r="A7426" t="s">
        <v>167</v>
      </c>
      <c r="B7426" t="s">
        <v>285</v>
      </c>
      <c r="C7426" s="35" t="s">
        <v>287</v>
      </c>
      <c r="D7426" t="s">
        <v>530</v>
      </c>
      <c r="E7426" t="s">
        <v>548</v>
      </c>
      <c r="F7426" s="176" t="n">
        <v>2028</v>
      </c>
      <c r="G7426" s="177" t="n">
        <v>54</v>
      </c>
      <c r="H7426" s="178" t="n">
        <v>10396.6839235445</v>
      </c>
      <c r="I7426" s="179" t="n">
        <v>3484858.27918866</v>
      </c>
      <c r="J7426" s="180" t="str">
        <f>IF(I7426&gt;0,H7426/I7426,0)</f>
      </c>
      <c r="K7426" s="181" t="str">
        <f>1-EXP(-J7426)</f>
      </c>
      <c r="L7426" s="182" t="str">
        <f>IF(G7426=30,1,M7425)</f>
      </c>
      <c r="M7426" s="183" t="str">
        <f>L7426*(1-K7426)</f>
      </c>
    </row>
    <row r="7427">
      <c r="A7427" t="s">
        <v>167</v>
      </c>
      <c r="B7427" t="s">
        <v>285</v>
      </c>
      <c r="C7427" s="35" t="s">
        <v>287</v>
      </c>
      <c r="D7427" t="s">
        <v>530</v>
      </c>
      <c r="E7427" t="s">
        <v>548</v>
      </c>
      <c r="F7427" s="176" t="n">
        <v>2028</v>
      </c>
      <c r="G7427" s="177" t="n">
        <v>55</v>
      </c>
      <c r="H7427" s="178" t="n">
        <v>11384.3071535318</v>
      </c>
      <c r="I7427" s="179" t="n">
        <v>3413216.55545522</v>
      </c>
      <c r="J7427" s="180" t="str">
        <f>IF(I7427&gt;0,H7427/I7427,0)</f>
      </c>
      <c r="K7427" s="181" t="str">
        <f>1-EXP(-J7427)</f>
      </c>
      <c r="L7427" s="182" t="str">
        <f>IF(G7427=30,1,M7426)</f>
      </c>
      <c r="M7427" s="183" t="str">
        <f>L7427*(1-K7427)</f>
      </c>
    </row>
    <row r="7428">
      <c r="A7428" t="s">
        <v>167</v>
      </c>
      <c r="B7428" t="s">
        <v>285</v>
      </c>
      <c r="C7428" s="35" t="s">
        <v>287</v>
      </c>
      <c r="D7428" t="s">
        <v>530</v>
      </c>
      <c r="E7428" t="s">
        <v>548</v>
      </c>
      <c r="F7428" s="176" t="n">
        <v>2028</v>
      </c>
      <c r="G7428" s="177" t="n">
        <v>56</v>
      </c>
      <c r="H7428" s="178" t="n">
        <v>12430.7059193338</v>
      </c>
      <c r="I7428" s="179" t="n">
        <v>3319772.39267852</v>
      </c>
      <c r="J7428" s="180" t="str">
        <f>IF(I7428&gt;0,H7428/I7428,0)</f>
      </c>
      <c r="K7428" s="181" t="str">
        <f>1-EXP(-J7428)</f>
      </c>
      <c r="L7428" s="182" t="str">
        <f>IF(G7428=30,1,M7427)</f>
      </c>
      <c r="M7428" s="183" t="str">
        <f>L7428*(1-K7428)</f>
      </c>
    </row>
    <row r="7429">
      <c r="A7429" t="s">
        <v>167</v>
      </c>
      <c r="B7429" t="s">
        <v>285</v>
      </c>
      <c r="C7429" s="35" t="s">
        <v>287</v>
      </c>
      <c r="D7429" t="s">
        <v>530</v>
      </c>
      <c r="E7429" t="s">
        <v>548</v>
      </c>
      <c r="F7429" s="176" t="n">
        <v>2028</v>
      </c>
      <c r="G7429" s="177" t="n">
        <v>57</v>
      </c>
      <c r="H7429" s="178" t="n">
        <v>13325.9046219902</v>
      </c>
      <c r="I7429" s="179" t="n">
        <v>3236774.12639606</v>
      </c>
      <c r="J7429" s="180" t="str">
        <f>IF(I7429&gt;0,H7429/I7429,0)</f>
      </c>
      <c r="K7429" s="181" t="str">
        <f>1-EXP(-J7429)</f>
      </c>
      <c r="L7429" s="182" t="str">
        <f>IF(G7429=30,1,M7428)</f>
      </c>
      <c r="M7429" s="183" t="str">
        <f>L7429*(1-K7429)</f>
      </c>
    </row>
    <row r="7430">
      <c r="A7430" t="s">
        <v>167</v>
      </c>
      <c r="B7430" t="s">
        <v>285</v>
      </c>
      <c r="C7430" s="35" t="s">
        <v>287</v>
      </c>
      <c r="D7430" t="s">
        <v>530</v>
      </c>
      <c r="E7430" t="s">
        <v>548</v>
      </c>
      <c r="F7430" s="176" t="n">
        <v>2028</v>
      </c>
      <c r="G7430" s="177" t="n">
        <v>58</v>
      </c>
      <c r="H7430" s="178" t="n">
        <v>14231.8851074923</v>
      </c>
      <c r="I7430" s="179" t="n">
        <v>3151305.86978036</v>
      </c>
      <c r="J7430" s="180" t="str">
        <f>IF(I7430&gt;0,H7430/I7430,0)</f>
      </c>
      <c r="K7430" s="181" t="str">
        <f>1-EXP(-J7430)</f>
      </c>
      <c r="L7430" s="182" t="str">
        <f>IF(G7430=30,1,M7429)</f>
      </c>
      <c r="M7430" s="183" t="str">
        <f>L7430*(1-K7430)</f>
      </c>
    </row>
    <row r="7431">
      <c r="A7431" t="s">
        <v>167</v>
      </c>
      <c r="B7431" t="s">
        <v>285</v>
      </c>
      <c r="C7431" s="35" t="s">
        <v>287</v>
      </c>
      <c r="D7431" t="s">
        <v>530</v>
      </c>
      <c r="E7431" t="s">
        <v>548</v>
      </c>
      <c r="F7431" s="176" t="n">
        <v>2028</v>
      </c>
      <c r="G7431" s="177" t="n">
        <v>59</v>
      </c>
      <c r="H7431" s="178" t="n">
        <v>14476.8551110202</v>
      </c>
      <c r="I7431" s="179" t="n">
        <v>3049768.21235236</v>
      </c>
      <c r="J7431" s="180" t="str">
        <f>IF(I7431&gt;0,H7431/I7431,0)</f>
      </c>
      <c r="K7431" s="181" t="str">
        <f>1-EXP(-J7431)</f>
      </c>
      <c r="L7431" s="182" t="str">
        <f>IF(G7431=30,1,M7430)</f>
      </c>
      <c r="M7431" s="183" t="str">
        <f>L7431*(1-K7431)</f>
      </c>
    </row>
    <row r="7432">
      <c r="A7432" t="s">
        <v>167</v>
      </c>
      <c r="B7432" t="s">
        <v>285</v>
      </c>
      <c r="C7432" s="35" t="s">
        <v>287</v>
      </c>
      <c r="D7432" t="s">
        <v>530</v>
      </c>
      <c r="E7432" t="s">
        <v>548</v>
      </c>
      <c r="F7432" s="176" t="n">
        <v>2028</v>
      </c>
      <c r="G7432" s="177" t="n">
        <v>60</v>
      </c>
      <c r="H7432" s="178" t="n">
        <v>15149.7300558448</v>
      </c>
      <c r="I7432" s="179" t="n">
        <v>2941904.61820111</v>
      </c>
      <c r="J7432" s="180" t="str">
        <f>IF(I7432&gt;0,H7432/I7432,0)</f>
      </c>
      <c r="K7432" s="181" t="str">
        <f>1-EXP(-J7432)</f>
      </c>
      <c r="L7432" s="182" t="str">
        <f>IF(G7432=30,1,M7431)</f>
      </c>
      <c r="M7432" s="183" t="str">
        <f>L7432*(1-K7432)</f>
      </c>
    </row>
    <row r="7433">
      <c r="A7433" t="s">
        <v>167</v>
      </c>
      <c r="B7433" t="s">
        <v>285</v>
      </c>
      <c r="C7433" s="35" t="s">
        <v>287</v>
      </c>
      <c r="D7433" t="s">
        <v>530</v>
      </c>
      <c r="E7433" t="s">
        <v>548</v>
      </c>
      <c r="F7433" s="176" t="n">
        <v>2028</v>
      </c>
      <c r="G7433" s="177" t="n">
        <v>61</v>
      </c>
      <c r="H7433" s="178" t="n">
        <v>16435.9511721409</v>
      </c>
      <c r="I7433" s="179" t="n">
        <v>2836255.07532958</v>
      </c>
      <c r="J7433" s="180" t="str">
        <f>IF(I7433&gt;0,H7433/I7433,0)</f>
      </c>
      <c r="K7433" s="181" t="str">
        <f>1-EXP(-J7433)</f>
      </c>
      <c r="L7433" s="182" t="str">
        <f>IF(G7433=30,1,M7432)</f>
      </c>
      <c r="M7433" s="183" t="str">
        <f>L7433*(1-K7433)</f>
      </c>
    </row>
    <row r="7434">
      <c r="A7434" t="s">
        <v>167</v>
      </c>
      <c r="B7434" t="s">
        <v>285</v>
      </c>
      <c r="C7434" s="35" t="s">
        <v>287</v>
      </c>
      <c r="D7434" t="s">
        <v>530</v>
      </c>
      <c r="E7434" t="s">
        <v>548</v>
      </c>
      <c r="F7434" s="176" t="n">
        <v>2028</v>
      </c>
      <c r="G7434" s="177" t="n">
        <v>62</v>
      </c>
      <c r="H7434" s="178" t="n">
        <v>17345.1771961308</v>
      </c>
      <c r="I7434" s="179" t="n">
        <v>2717794.52616195</v>
      </c>
      <c r="J7434" s="180" t="str">
        <f>IF(I7434&gt;0,H7434/I7434,0)</f>
      </c>
      <c r="K7434" s="181" t="str">
        <f>1-EXP(-J7434)</f>
      </c>
      <c r="L7434" s="182" t="str">
        <f>IF(G7434=30,1,M7433)</f>
      </c>
      <c r="M7434" s="183" t="str">
        <f>L7434*(1-K7434)</f>
      </c>
    </row>
    <row r="7435">
      <c r="A7435" t="s">
        <v>167</v>
      </c>
      <c r="B7435" t="s">
        <v>285</v>
      </c>
      <c r="C7435" s="35" t="s">
        <v>287</v>
      </c>
      <c r="D7435" t="s">
        <v>530</v>
      </c>
      <c r="E7435" t="s">
        <v>548</v>
      </c>
      <c r="F7435" s="176" t="n">
        <v>2028</v>
      </c>
      <c r="G7435" s="177" t="n">
        <v>63</v>
      </c>
      <c r="H7435" s="178" t="n">
        <v>18152.4141228041</v>
      </c>
      <c r="I7435" s="179" t="n">
        <v>2586995.97154332</v>
      </c>
      <c r="J7435" s="180" t="str">
        <f>IF(I7435&gt;0,H7435/I7435,0)</f>
      </c>
      <c r="K7435" s="181" t="str">
        <f>1-EXP(-J7435)</f>
      </c>
      <c r="L7435" s="182" t="str">
        <f>IF(G7435=30,1,M7434)</f>
      </c>
      <c r="M7435" s="183" t="str">
        <f>L7435*(1-K7435)</f>
      </c>
    </row>
    <row r="7436">
      <c r="A7436" t="s">
        <v>167</v>
      </c>
      <c r="B7436" t="s">
        <v>285</v>
      </c>
      <c r="C7436" s="35" t="s">
        <v>287</v>
      </c>
      <c r="D7436" t="s">
        <v>530</v>
      </c>
      <c r="E7436" t="s">
        <v>548</v>
      </c>
      <c r="F7436" s="176" t="n">
        <v>2028</v>
      </c>
      <c r="G7436" s="177" t="n">
        <v>64</v>
      </c>
      <c r="H7436" s="178" t="n">
        <v>19322.3018383035</v>
      </c>
      <c r="I7436" s="179" t="n">
        <v>2457701.00788188</v>
      </c>
      <c r="J7436" s="180" t="str">
        <f>IF(I7436&gt;0,H7436/I7436,0)</f>
      </c>
      <c r="K7436" s="181" t="str">
        <f>1-EXP(-J7436)</f>
      </c>
      <c r="L7436" s="182" t="str">
        <f>IF(G7436=30,1,M7435)</f>
      </c>
      <c r="M7436" s="183" t="str">
        <f>L7436*(1-K7436)</f>
      </c>
    </row>
    <row r="7437">
      <c r="A7437" t="s">
        <v>167</v>
      </c>
      <c r="B7437" t="s">
        <v>285</v>
      </c>
      <c r="C7437" s="35" t="s">
        <v>287</v>
      </c>
      <c r="D7437" t="s">
        <v>530</v>
      </c>
      <c r="E7437" t="s">
        <v>548</v>
      </c>
      <c r="F7437" s="176" t="n">
        <v>2028</v>
      </c>
      <c r="G7437" s="177" t="n">
        <v>65</v>
      </c>
      <c r="H7437" s="178" t="n">
        <v>20196.5473205505</v>
      </c>
      <c r="I7437" s="179" t="n">
        <v>2328656.05092939</v>
      </c>
      <c r="J7437" s="180" t="str">
        <f>IF(I7437&gt;0,H7437/I7437,0)</f>
      </c>
      <c r="K7437" s="181" t="str">
        <f>1-EXP(-J7437)</f>
      </c>
      <c r="L7437" s="182" t="str">
        <f>IF(G7437=30,1,M7436)</f>
      </c>
      <c r="M7437" s="183" t="str">
        <f>L7437*(1-K7437)</f>
      </c>
    </row>
    <row r="7438">
      <c r="A7438" t="s">
        <v>167</v>
      </c>
      <c r="B7438" t="s">
        <v>285</v>
      </c>
      <c r="C7438" s="35" t="s">
        <v>287</v>
      </c>
      <c r="D7438" t="s">
        <v>530</v>
      </c>
      <c r="E7438" t="s">
        <v>548</v>
      </c>
      <c r="F7438" s="176" t="n">
        <v>2028</v>
      </c>
      <c r="G7438" s="177" t="n">
        <v>66</v>
      </c>
      <c r="H7438" s="178" t="n">
        <v>20657.0757720841</v>
      </c>
      <c r="I7438" s="179" t="n">
        <v>2199441.39944159</v>
      </c>
      <c r="J7438" s="180" t="str">
        <f>IF(I7438&gt;0,H7438/I7438,0)</f>
      </c>
      <c r="K7438" s="181" t="str">
        <f>1-EXP(-J7438)</f>
      </c>
      <c r="L7438" s="182" t="str">
        <f>IF(G7438=30,1,M7437)</f>
      </c>
      <c r="M7438" s="183" t="str">
        <f>L7438*(1-K7438)</f>
      </c>
    </row>
    <row r="7439">
      <c r="A7439" t="s">
        <v>167</v>
      </c>
      <c r="B7439" t="s">
        <v>285</v>
      </c>
      <c r="C7439" s="35" t="s">
        <v>287</v>
      </c>
      <c r="D7439" t="s">
        <v>530</v>
      </c>
      <c r="E7439" t="s">
        <v>548</v>
      </c>
      <c r="F7439" s="176" t="n">
        <v>2028</v>
      </c>
      <c r="G7439" s="177" t="n">
        <v>67</v>
      </c>
      <c r="H7439" s="178" t="n">
        <v>21171.507179267</v>
      </c>
      <c r="I7439" s="179" t="n">
        <v>2069553.46458259</v>
      </c>
      <c r="J7439" s="180" t="str">
        <f>IF(I7439&gt;0,H7439/I7439,0)</f>
      </c>
      <c r="K7439" s="181" t="str">
        <f>1-EXP(-J7439)</f>
      </c>
      <c r="L7439" s="182" t="str">
        <f>IF(G7439=30,1,M7438)</f>
      </c>
      <c r="M7439" s="183" t="str">
        <f>L7439*(1-K7439)</f>
      </c>
    </row>
    <row r="7440">
      <c r="A7440" t="s">
        <v>167</v>
      </c>
      <c r="B7440" t="s">
        <v>285</v>
      </c>
      <c r="C7440" s="35" t="s">
        <v>287</v>
      </c>
      <c r="D7440" t="s">
        <v>530</v>
      </c>
      <c r="E7440" t="s">
        <v>548</v>
      </c>
      <c r="F7440" s="176" t="n">
        <v>2028</v>
      </c>
      <c r="G7440" s="177" t="n">
        <v>68</v>
      </c>
      <c r="H7440" s="178" t="n">
        <v>21493.8430184719</v>
      </c>
      <c r="I7440" s="179" t="n">
        <v>1935861.17201993</v>
      </c>
      <c r="J7440" s="180" t="str">
        <f>IF(I7440&gt;0,H7440/I7440,0)</f>
      </c>
      <c r="K7440" s="181" t="str">
        <f>1-EXP(-J7440)</f>
      </c>
      <c r="L7440" s="182" t="str">
        <f>IF(G7440=30,1,M7439)</f>
      </c>
      <c r="M7440" s="183" t="str">
        <f>L7440*(1-K7440)</f>
      </c>
    </row>
    <row r="7441">
      <c r="A7441" t="s">
        <v>167</v>
      </c>
      <c r="B7441" t="s">
        <v>285</v>
      </c>
      <c r="C7441" s="35" t="s">
        <v>287</v>
      </c>
      <c r="D7441" t="s">
        <v>530</v>
      </c>
      <c r="E7441" t="s">
        <v>548</v>
      </c>
      <c r="F7441" s="176" t="n">
        <v>2028</v>
      </c>
      <c r="G7441" s="177" t="n">
        <v>69</v>
      </c>
      <c r="H7441" s="178" t="n">
        <v>20950.2051732017</v>
      </c>
      <c r="I7441" s="179" t="n">
        <v>1798278.73761288</v>
      </c>
      <c r="J7441" s="180" t="str">
        <f>IF(I7441&gt;0,H7441/I7441,0)</f>
      </c>
      <c r="K7441" s="181" t="str">
        <f>1-EXP(-J7441)</f>
      </c>
      <c r="L7441" s="182" t="str">
        <f>IF(G7441=30,1,M7440)</f>
      </c>
      <c r="M7441" s="183" t="str">
        <f>L7441*(1-K7441)</f>
      </c>
    </row>
    <row r="7442">
      <c r="A7442" t="s">
        <v>167</v>
      </c>
      <c r="B7442" t="s">
        <v>285</v>
      </c>
      <c r="C7442" s="35" t="s">
        <v>287</v>
      </c>
      <c r="D7442" t="s">
        <v>530</v>
      </c>
      <c r="E7442" t="s">
        <v>548</v>
      </c>
      <c r="F7442" s="176" t="n">
        <v>2029</v>
      </c>
      <c r="G7442" s="177" t="n">
        <v>30</v>
      </c>
      <c r="H7442" s="178" t="n">
        <v>859.762668334264</v>
      </c>
      <c r="I7442" s="179" t="n">
        <v>4383738.23474069</v>
      </c>
      <c r="J7442" s="180" t="str">
        <f>IF(I7442&gt;0,H7442/I7442,0)</f>
      </c>
      <c r="K7442" s="181" t="str">
        <f>1-EXP(-J7442)</f>
      </c>
      <c r="L7442" s="182" t="str">
        <f>IF(G7442=30,1,M7441)</f>
      </c>
      <c r="M7442" s="183" t="str">
        <f>L7442*(1-K7442)</f>
      </c>
    </row>
    <row r="7443">
      <c r="A7443" t="s">
        <v>167</v>
      </c>
      <c r="B7443" t="s">
        <v>285</v>
      </c>
      <c r="C7443" s="35" t="s">
        <v>287</v>
      </c>
      <c r="D7443" t="s">
        <v>530</v>
      </c>
      <c r="E7443" t="s">
        <v>548</v>
      </c>
      <c r="F7443" s="176" t="n">
        <v>2029</v>
      </c>
      <c r="G7443" s="177" t="n">
        <v>31</v>
      </c>
      <c r="H7443" s="178" t="n">
        <v>1259.50621868154</v>
      </c>
      <c r="I7443" s="179" t="n">
        <v>4427582.39898146</v>
      </c>
      <c r="J7443" s="180" t="str">
        <f>IF(I7443&gt;0,H7443/I7443,0)</f>
      </c>
      <c r="K7443" s="181" t="str">
        <f>1-EXP(-J7443)</f>
      </c>
      <c r="L7443" s="182" t="str">
        <f>IF(G7443=30,1,M7442)</f>
      </c>
      <c r="M7443" s="183" t="str">
        <f>L7443*(1-K7443)</f>
      </c>
    </row>
    <row r="7444">
      <c r="A7444" t="s">
        <v>167</v>
      </c>
      <c r="B7444" t="s">
        <v>285</v>
      </c>
      <c r="C7444" s="35" t="s">
        <v>287</v>
      </c>
      <c r="D7444" t="s">
        <v>530</v>
      </c>
      <c r="E7444" t="s">
        <v>548</v>
      </c>
      <c r="F7444" s="176" t="n">
        <v>2029</v>
      </c>
      <c r="G7444" s="177" t="n">
        <v>32</v>
      </c>
      <c r="H7444" s="178" t="n">
        <v>1307.09481348172</v>
      </c>
      <c r="I7444" s="179" t="n">
        <v>4425194.75150025</v>
      </c>
      <c r="J7444" s="180" t="str">
        <f>IF(I7444&gt;0,H7444/I7444,0)</f>
      </c>
      <c r="K7444" s="181" t="str">
        <f>1-EXP(-J7444)</f>
      </c>
      <c r="L7444" s="182" t="str">
        <f>IF(G7444=30,1,M7443)</f>
      </c>
      <c r="M7444" s="183" t="str">
        <f>L7444*(1-K7444)</f>
      </c>
    </row>
    <row r="7445">
      <c r="A7445" t="s">
        <v>167</v>
      </c>
      <c r="B7445" t="s">
        <v>285</v>
      </c>
      <c r="C7445" s="35" t="s">
        <v>287</v>
      </c>
      <c r="D7445" t="s">
        <v>530</v>
      </c>
      <c r="E7445" t="s">
        <v>548</v>
      </c>
      <c r="F7445" s="176" t="n">
        <v>2029</v>
      </c>
      <c r="G7445" s="177" t="n">
        <v>33</v>
      </c>
      <c r="H7445" s="178" t="n">
        <v>1344.52730954575</v>
      </c>
      <c r="I7445" s="179" t="n">
        <v>4363614.44772088</v>
      </c>
      <c r="J7445" s="180" t="str">
        <f>IF(I7445&gt;0,H7445/I7445,0)</f>
      </c>
      <c r="K7445" s="181" t="str">
        <f>1-EXP(-J7445)</f>
      </c>
      <c r="L7445" s="182" t="str">
        <f>IF(G7445=30,1,M7444)</f>
      </c>
      <c r="M7445" s="183" t="str">
        <f>L7445*(1-K7445)</f>
      </c>
    </row>
    <row r="7446">
      <c r="A7446" t="s">
        <v>167</v>
      </c>
      <c r="B7446" t="s">
        <v>285</v>
      </c>
      <c r="C7446" s="35" t="s">
        <v>287</v>
      </c>
      <c r="D7446" t="s">
        <v>530</v>
      </c>
      <c r="E7446" t="s">
        <v>548</v>
      </c>
      <c r="F7446" s="176" t="n">
        <v>2029</v>
      </c>
      <c r="G7446" s="177" t="n">
        <v>34</v>
      </c>
      <c r="H7446" s="178" t="n">
        <v>1387.42249275184</v>
      </c>
      <c r="I7446" s="179" t="n">
        <v>4300121.36899582</v>
      </c>
      <c r="J7446" s="180" t="str">
        <f>IF(I7446&gt;0,H7446/I7446,0)</f>
      </c>
      <c r="K7446" s="181" t="str">
        <f>1-EXP(-J7446)</f>
      </c>
      <c r="L7446" s="182" t="str">
        <f>IF(G7446=30,1,M7445)</f>
      </c>
      <c r="M7446" s="183" t="str">
        <f>L7446*(1-K7446)</f>
      </c>
    </row>
    <row r="7447">
      <c r="A7447" t="s">
        <v>167</v>
      </c>
      <c r="B7447" t="s">
        <v>285</v>
      </c>
      <c r="C7447" s="35" t="s">
        <v>287</v>
      </c>
      <c r="D7447" t="s">
        <v>530</v>
      </c>
      <c r="E7447" t="s">
        <v>548</v>
      </c>
      <c r="F7447" s="176" t="n">
        <v>2029</v>
      </c>
      <c r="G7447" s="177" t="n">
        <v>35</v>
      </c>
      <c r="H7447" s="178" t="n">
        <v>1466.13871340916</v>
      </c>
      <c r="I7447" s="179" t="n">
        <v>4246318.53297914</v>
      </c>
      <c r="J7447" s="180" t="str">
        <f>IF(I7447&gt;0,H7447/I7447,0)</f>
      </c>
      <c r="K7447" s="181" t="str">
        <f>1-EXP(-J7447)</f>
      </c>
      <c r="L7447" s="182" t="str">
        <f>IF(G7447=30,1,M7446)</f>
      </c>
      <c r="M7447" s="183" t="str">
        <f>L7447*(1-K7447)</f>
      </c>
    </row>
    <row r="7448">
      <c r="A7448" t="s">
        <v>167</v>
      </c>
      <c r="B7448" t="s">
        <v>285</v>
      </c>
      <c r="C7448" s="35" t="s">
        <v>287</v>
      </c>
      <c r="D7448" t="s">
        <v>530</v>
      </c>
      <c r="E7448" t="s">
        <v>548</v>
      </c>
      <c r="F7448" s="176" t="n">
        <v>2029</v>
      </c>
      <c r="G7448" s="177" t="n">
        <v>36</v>
      </c>
      <c r="H7448" s="178" t="n">
        <v>1924.30156963899</v>
      </c>
      <c r="I7448" s="179" t="n">
        <v>4195162.58558821</v>
      </c>
      <c r="J7448" s="180" t="str">
        <f>IF(I7448&gt;0,H7448/I7448,0)</f>
      </c>
      <c r="K7448" s="181" t="str">
        <f>1-EXP(-J7448)</f>
      </c>
      <c r="L7448" s="182" t="str">
        <f>IF(G7448=30,1,M7447)</f>
      </c>
      <c r="M7448" s="183" t="str">
        <f>L7448*(1-K7448)</f>
      </c>
    </row>
    <row r="7449">
      <c r="A7449" t="s">
        <v>167</v>
      </c>
      <c r="B7449" t="s">
        <v>285</v>
      </c>
      <c r="C7449" s="35" t="s">
        <v>287</v>
      </c>
      <c r="D7449" t="s">
        <v>530</v>
      </c>
      <c r="E7449" t="s">
        <v>548</v>
      </c>
      <c r="F7449" s="176" t="n">
        <v>2029</v>
      </c>
      <c r="G7449" s="177" t="n">
        <v>37</v>
      </c>
      <c r="H7449" s="178" t="n">
        <v>2084.08683485003</v>
      </c>
      <c r="I7449" s="179" t="n">
        <v>4179216.31377546</v>
      </c>
      <c r="J7449" s="180" t="str">
        <f>IF(I7449&gt;0,H7449/I7449,0)</f>
      </c>
      <c r="K7449" s="181" t="str">
        <f>1-EXP(-J7449)</f>
      </c>
      <c r="L7449" s="182" t="str">
        <f>IF(G7449=30,1,M7448)</f>
      </c>
      <c r="M7449" s="183" t="str">
        <f>L7449*(1-K7449)</f>
      </c>
    </row>
    <row r="7450">
      <c r="A7450" t="s">
        <v>167</v>
      </c>
      <c r="B7450" t="s">
        <v>285</v>
      </c>
      <c r="C7450" s="35" t="s">
        <v>287</v>
      </c>
      <c r="D7450" t="s">
        <v>530</v>
      </c>
      <c r="E7450" t="s">
        <v>548</v>
      </c>
      <c r="F7450" s="176" t="n">
        <v>2029</v>
      </c>
      <c r="G7450" s="177" t="n">
        <v>38</v>
      </c>
      <c r="H7450" s="178" t="n">
        <v>2281.03289159197</v>
      </c>
      <c r="I7450" s="179" t="n">
        <v>4157554.46919359</v>
      </c>
      <c r="J7450" s="180" t="str">
        <f>IF(I7450&gt;0,H7450/I7450,0)</f>
      </c>
      <c r="K7450" s="181" t="str">
        <f>1-EXP(-J7450)</f>
      </c>
      <c r="L7450" s="182" t="str">
        <f>IF(G7450=30,1,M7449)</f>
      </c>
      <c r="M7450" s="183" t="str">
        <f>L7450*(1-K7450)</f>
      </c>
    </row>
    <row r="7451">
      <c r="A7451" t="s">
        <v>167</v>
      </c>
      <c r="B7451" t="s">
        <v>285</v>
      </c>
      <c r="C7451" s="35" t="s">
        <v>287</v>
      </c>
      <c r="D7451" t="s">
        <v>530</v>
      </c>
      <c r="E7451" t="s">
        <v>548</v>
      </c>
      <c r="F7451" s="176" t="n">
        <v>2029</v>
      </c>
      <c r="G7451" s="177" t="n">
        <v>39</v>
      </c>
      <c r="H7451" s="178" t="n">
        <v>2409.63717438118</v>
      </c>
      <c r="I7451" s="179" t="n">
        <v>4139399.92102192</v>
      </c>
      <c r="J7451" s="180" t="str">
        <f>IF(I7451&gt;0,H7451/I7451,0)</f>
      </c>
      <c r="K7451" s="181" t="str">
        <f>1-EXP(-J7451)</f>
      </c>
      <c r="L7451" s="182" t="str">
        <f>IF(G7451=30,1,M7450)</f>
      </c>
      <c r="M7451" s="183" t="str">
        <f>L7451*(1-K7451)</f>
      </c>
    </row>
    <row r="7452">
      <c r="A7452" t="s">
        <v>167</v>
      </c>
      <c r="B7452" t="s">
        <v>285</v>
      </c>
      <c r="C7452" s="35" t="s">
        <v>287</v>
      </c>
      <c r="D7452" t="s">
        <v>530</v>
      </c>
      <c r="E7452" t="s">
        <v>548</v>
      </c>
      <c r="F7452" s="176" t="n">
        <v>2029</v>
      </c>
      <c r="G7452" s="177" t="n">
        <v>40</v>
      </c>
      <c r="H7452" s="178" t="n">
        <v>2635.3612706994</v>
      </c>
      <c r="I7452" s="179" t="n">
        <v>4144469.48140315</v>
      </c>
      <c r="J7452" s="180" t="str">
        <f>IF(I7452&gt;0,H7452/I7452,0)</f>
      </c>
      <c r="K7452" s="181" t="str">
        <f>1-EXP(-J7452)</f>
      </c>
      <c r="L7452" s="182" t="str">
        <f>IF(G7452=30,1,M7451)</f>
      </c>
      <c r="M7452" s="183" t="str">
        <f>L7452*(1-K7452)</f>
      </c>
    </row>
    <row r="7453">
      <c r="A7453" t="s">
        <v>167</v>
      </c>
      <c r="B7453" t="s">
        <v>285</v>
      </c>
      <c r="C7453" s="35" t="s">
        <v>287</v>
      </c>
      <c r="D7453" t="s">
        <v>530</v>
      </c>
      <c r="E7453" t="s">
        <v>548</v>
      </c>
      <c r="F7453" s="176" t="n">
        <v>2029</v>
      </c>
      <c r="G7453" s="177" t="n">
        <v>41</v>
      </c>
      <c r="H7453" s="178" t="n">
        <v>3529.11510394712</v>
      </c>
      <c r="I7453" s="179" t="n">
        <v>4103792.8210259</v>
      </c>
      <c r="J7453" s="180" t="str">
        <f>IF(I7453&gt;0,H7453/I7453,0)</f>
      </c>
      <c r="K7453" s="181" t="str">
        <f>1-EXP(-J7453)</f>
      </c>
      <c r="L7453" s="182" t="str">
        <f>IF(G7453=30,1,M7452)</f>
      </c>
      <c r="M7453" s="183" t="str">
        <f>L7453*(1-K7453)</f>
      </c>
    </row>
    <row r="7454">
      <c r="A7454" t="s">
        <v>167</v>
      </c>
      <c r="B7454" t="s">
        <v>285</v>
      </c>
      <c r="C7454" s="35" t="s">
        <v>287</v>
      </c>
      <c r="D7454" t="s">
        <v>530</v>
      </c>
      <c r="E7454" t="s">
        <v>548</v>
      </c>
      <c r="F7454" s="176" t="n">
        <v>2029</v>
      </c>
      <c r="G7454" s="177" t="n">
        <v>42</v>
      </c>
      <c r="H7454" s="178" t="n">
        <v>3940.58727880752</v>
      </c>
      <c r="I7454" s="179" t="n">
        <v>4054521.17815311</v>
      </c>
      <c r="J7454" s="180" t="str">
        <f>IF(I7454&gt;0,H7454/I7454,0)</f>
      </c>
      <c r="K7454" s="181" t="str">
        <f>1-EXP(-J7454)</f>
      </c>
      <c r="L7454" s="182" t="str">
        <f>IF(G7454=30,1,M7453)</f>
      </c>
      <c r="M7454" s="183" t="str">
        <f>L7454*(1-K7454)</f>
      </c>
    </row>
    <row r="7455">
      <c r="A7455" t="s">
        <v>167</v>
      </c>
      <c r="B7455" t="s">
        <v>285</v>
      </c>
      <c r="C7455" s="35" t="s">
        <v>287</v>
      </c>
      <c r="D7455" t="s">
        <v>530</v>
      </c>
      <c r="E7455" t="s">
        <v>548</v>
      </c>
      <c r="F7455" s="176" t="n">
        <v>2029</v>
      </c>
      <c r="G7455" s="177" t="n">
        <v>43</v>
      </c>
      <c r="H7455" s="178" t="n">
        <v>4480.37767166652</v>
      </c>
      <c r="I7455" s="179" t="n">
        <v>4067164.00345218</v>
      </c>
      <c r="J7455" s="180" t="str">
        <f>IF(I7455&gt;0,H7455/I7455,0)</f>
      </c>
      <c r="K7455" s="181" t="str">
        <f>1-EXP(-J7455)</f>
      </c>
      <c r="L7455" s="182" t="str">
        <f>IF(G7455=30,1,M7454)</f>
      </c>
      <c r="M7455" s="183" t="str">
        <f>L7455*(1-K7455)</f>
      </c>
    </row>
    <row r="7456">
      <c r="A7456" t="s">
        <v>167</v>
      </c>
      <c r="B7456" t="s">
        <v>285</v>
      </c>
      <c r="C7456" s="35" t="s">
        <v>287</v>
      </c>
      <c r="D7456" t="s">
        <v>530</v>
      </c>
      <c r="E7456" t="s">
        <v>548</v>
      </c>
      <c r="F7456" s="176" t="n">
        <v>2029</v>
      </c>
      <c r="G7456" s="177" t="n">
        <v>44</v>
      </c>
      <c r="H7456" s="178" t="n">
        <v>4864.45314318268</v>
      </c>
      <c r="I7456" s="179" t="n">
        <v>4136662.38053159</v>
      </c>
      <c r="J7456" s="180" t="str">
        <f>IF(I7456&gt;0,H7456/I7456,0)</f>
      </c>
      <c r="K7456" s="181" t="str">
        <f>1-EXP(-J7456)</f>
      </c>
      <c r="L7456" s="182" t="str">
        <f>IF(G7456=30,1,M7455)</f>
      </c>
      <c r="M7456" s="183" t="str">
        <f>L7456*(1-K7456)</f>
      </c>
    </row>
    <row r="7457">
      <c r="A7457" t="s">
        <v>167</v>
      </c>
      <c r="B7457" t="s">
        <v>285</v>
      </c>
      <c r="C7457" s="35" t="s">
        <v>287</v>
      </c>
      <c r="D7457" t="s">
        <v>530</v>
      </c>
      <c r="E7457" t="s">
        <v>548</v>
      </c>
      <c r="F7457" s="176" t="n">
        <v>2029</v>
      </c>
      <c r="G7457" s="177" t="n">
        <v>45</v>
      </c>
      <c r="H7457" s="178" t="n">
        <v>5383.45891435603</v>
      </c>
      <c r="I7457" s="179" t="n">
        <v>4164599.80230027</v>
      </c>
      <c r="J7457" s="180" t="str">
        <f>IF(I7457&gt;0,H7457/I7457,0)</f>
      </c>
      <c r="K7457" s="181" t="str">
        <f>1-EXP(-J7457)</f>
      </c>
      <c r="L7457" s="182" t="str">
        <f>IF(G7457=30,1,M7456)</f>
      </c>
      <c r="M7457" s="183" t="str">
        <f>L7457*(1-K7457)</f>
      </c>
    </row>
    <row r="7458">
      <c r="A7458" t="s">
        <v>167</v>
      </c>
      <c r="B7458" t="s">
        <v>285</v>
      </c>
      <c r="C7458" s="35" t="s">
        <v>287</v>
      </c>
      <c r="D7458" t="s">
        <v>530</v>
      </c>
      <c r="E7458" t="s">
        <v>548</v>
      </c>
      <c r="F7458" s="176" t="n">
        <v>2029</v>
      </c>
      <c r="G7458" s="177" t="n">
        <v>46</v>
      </c>
      <c r="H7458" s="178" t="n">
        <v>6586.15333469829</v>
      </c>
      <c r="I7458" s="179" t="n">
        <v>4133205.14196976</v>
      </c>
      <c r="J7458" s="180" t="str">
        <f>IF(I7458&gt;0,H7458/I7458,0)</f>
      </c>
      <c r="K7458" s="181" t="str">
        <f>1-EXP(-J7458)</f>
      </c>
      <c r="L7458" s="182" t="str">
        <f>IF(G7458=30,1,M7457)</f>
      </c>
      <c r="M7458" s="183" t="str">
        <f>L7458*(1-K7458)</f>
      </c>
    </row>
    <row r="7459">
      <c r="A7459" t="s">
        <v>167</v>
      </c>
      <c r="B7459" t="s">
        <v>285</v>
      </c>
      <c r="C7459" s="35" t="s">
        <v>287</v>
      </c>
      <c r="D7459" t="s">
        <v>530</v>
      </c>
      <c r="E7459" t="s">
        <v>548</v>
      </c>
      <c r="F7459" s="176" t="n">
        <v>2029</v>
      </c>
      <c r="G7459" s="177" t="n">
        <v>47</v>
      </c>
      <c r="H7459" s="178" t="n">
        <v>7019.80531136371</v>
      </c>
      <c r="I7459" s="179" t="n">
        <v>4077273.46968425</v>
      </c>
      <c r="J7459" s="180" t="str">
        <f>IF(I7459&gt;0,H7459/I7459,0)</f>
      </c>
      <c r="K7459" s="181" t="str">
        <f>1-EXP(-J7459)</f>
      </c>
      <c r="L7459" s="182" t="str">
        <f>IF(G7459=30,1,M7458)</f>
      </c>
      <c r="M7459" s="183" t="str">
        <f>L7459*(1-K7459)</f>
      </c>
    </row>
    <row r="7460">
      <c r="A7460" t="s">
        <v>167</v>
      </c>
      <c r="B7460" t="s">
        <v>285</v>
      </c>
      <c r="C7460" s="35" t="s">
        <v>287</v>
      </c>
      <c r="D7460" t="s">
        <v>530</v>
      </c>
      <c r="E7460" t="s">
        <v>548</v>
      </c>
      <c r="F7460" s="176" t="n">
        <v>2029</v>
      </c>
      <c r="G7460" s="177" t="n">
        <v>48</v>
      </c>
      <c r="H7460" s="178" t="n">
        <v>7443.65826930375</v>
      </c>
      <c r="I7460" s="179" t="n">
        <v>4013942.21639449</v>
      </c>
      <c r="J7460" s="180" t="str">
        <f>IF(I7460&gt;0,H7460/I7460,0)</f>
      </c>
      <c r="K7460" s="181" t="str">
        <f>1-EXP(-J7460)</f>
      </c>
      <c r="L7460" s="182" t="str">
        <f>IF(G7460=30,1,M7459)</f>
      </c>
      <c r="M7460" s="183" t="str">
        <f>L7460*(1-K7460)</f>
      </c>
    </row>
    <row r="7461">
      <c r="A7461" t="s">
        <v>167</v>
      </c>
      <c r="B7461" t="s">
        <v>285</v>
      </c>
      <c r="C7461" s="35" t="s">
        <v>287</v>
      </c>
      <c r="D7461" t="s">
        <v>530</v>
      </c>
      <c r="E7461" t="s">
        <v>548</v>
      </c>
      <c r="F7461" s="176" t="n">
        <v>2029</v>
      </c>
      <c r="G7461" s="177" t="n">
        <v>49</v>
      </c>
      <c r="H7461" s="178" t="n">
        <v>7687.1904773333</v>
      </c>
      <c r="I7461" s="179" t="n">
        <v>3955805.65625684</v>
      </c>
      <c r="J7461" s="180" t="str">
        <f>IF(I7461&gt;0,H7461/I7461,0)</f>
      </c>
      <c r="K7461" s="181" t="str">
        <f>1-EXP(-J7461)</f>
      </c>
      <c r="L7461" s="182" t="str">
        <f>IF(G7461=30,1,M7460)</f>
      </c>
      <c r="M7461" s="183" t="str">
        <f>L7461*(1-K7461)</f>
      </c>
    </row>
    <row r="7462">
      <c r="A7462" t="s">
        <v>167</v>
      </c>
      <c r="B7462" t="s">
        <v>285</v>
      </c>
      <c r="C7462" s="35" t="s">
        <v>287</v>
      </c>
      <c r="D7462" t="s">
        <v>530</v>
      </c>
      <c r="E7462" t="s">
        <v>548</v>
      </c>
      <c r="F7462" s="176" t="n">
        <v>2029</v>
      </c>
      <c r="G7462" s="177" t="n">
        <v>50</v>
      </c>
      <c r="H7462" s="178" t="n">
        <v>8008.16289919974</v>
      </c>
      <c r="I7462" s="179" t="n">
        <v>3884263.08147127</v>
      </c>
      <c r="J7462" s="180" t="str">
        <f>IF(I7462&gt;0,H7462/I7462,0)</f>
      </c>
      <c r="K7462" s="181" t="str">
        <f>1-EXP(-J7462)</f>
      </c>
      <c r="L7462" s="182" t="str">
        <f>IF(G7462=30,1,M7461)</f>
      </c>
      <c r="M7462" s="183" t="str">
        <f>L7462*(1-K7462)</f>
      </c>
    </row>
    <row r="7463">
      <c r="A7463" t="s">
        <v>167</v>
      </c>
      <c r="B7463" t="s">
        <v>285</v>
      </c>
      <c r="C7463" s="35" t="s">
        <v>287</v>
      </c>
      <c r="D7463" t="s">
        <v>530</v>
      </c>
      <c r="E7463" t="s">
        <v>548</v>
      </c>
      <c r="F7463" s="176" t="n">
        <v>2029</v>
      </c>
      <c r="G7463" s="177" t="n">
        <v>51</v>
      </c>
      <c r="H7463" s="178" t="n">
        <v>8791.69517098087</v>
      </c>
      <c r="I7463" s="179" t="n">
        <v>3788423.03797712</v>
      </c>
      <c r="J7463" s="180" t="str">
        <f>IF(I7463&gt;0,H7463/I7463,0)</f>
      </c>
      <c r="K7463" s="181" t="str">
        <f>1-EXP(-J7463)</f>
      </c>
      <c r="L7463" s="182" t="str">
        <f>IF(G7463=30,1,M7462)</f>
      </c>
      <c r="M7463" s="183" t="str">
        <f>L7463*(1-K7463)</f>
      </c>
    </row>
    <row r="7464">
      <c r="A7464" t="s">
        <v>167</v>
      </c>
      <c r="B7464" t="s">
        <v>285</v>
      </c>
      <c r="C7464" s="35" t="s">
        <v>287</v>
      </c>
      <c r="D7464" t="s">
        <v>530</v>
      </c>
      <c r="E7464" t="s">
        <v>548</v>
      </c>
      <c r="F7464" s="176" t="n">
        <v>2029</v>
      </c>
      <c r="G7464" s="177" t="n">
        <v>52</v>
      </c>
      <c r="H7464" s="178" t="n">
        <v>9145.64415579417</v>
      </c>
      <c r="I7464" s="179" t="n">
        <v>3696850.82304656</v>
      </c>
      <c r="J7464" s="180" t="str">
        <f>IF(I7464&gt;0,H7464/I7464,0)</f>
      </c>
      <c r="K7464" s="181" t="str">
        <f>1-EXP(-J7464)</f>
      </c>
      <c r="L7464" s="182" t="str">
        <f>IF(G7464=30,1,M7463)</f>
      </c>
      <c r="M7464" s="183" t="str">
        <f>L7464*(1-K7464)</f>
      </c>
    </row>
    <row r="7465">
      <c r="A7465" t="s">
        <v>167</v>
      </c>
      <c r="B7465" t="s">
        <v>285</v>
      </c>
      <c r="C7465" s="35" t="s">
        <v>287</v>
      </c>
      <c r="D7465" t="s">
        <v>530</v>
      </c>
      <c r="E7465" t="s">
        <v>548</v>
      </c>
      <c r="F7465" s="176" t="n">
        <v>2029</v>
      </c>
      <c r="G7465" s="177" t="n">
        <v>53</v>
      </c>
      <c r="H7465" s="178" t="n">
        <v>9684.51253828734</v>
      </c>
      <c r="I7465" s="179" t="n">
        <v>3620476.19214203</v>
      </c>
      <c r="J7465" s="180" t="str">
        <f>IF(I7465&gt;0,H7465/I7465,0)</f>
      </c>
      <c r="K7465" s="181" t="str">
        <f>1-EXP(-J7465)</f>
      </c>
      <c r="L7465" s="182" t="str">
        <f>IF(G7465=30,1,M7464)</f>
      </c>
      <c r="M7465" s="183" t="str">
        <f>L7465*(1-K7465)</f>
      </c>
    </row>
    <row r="7466">
      <c r="A7466" t="s">
        <v>167</v>
      </c>
      <c r="B7466" t="s">
        <v>285</v>
      </c>
      <c r="C7466" s="35" t="s">
        <v>287</v>
      </c>
      <c r="D7466" t="s">
        <v>530</v>
      </c>
      <c r="E7466" t="s">
        <v>548</v>
      </c>
      <c r="F7466" s="176" t="n">
        <v>2029</v>
      </c>
      <c r="G7466" s="177" t="n">
        <v>54</v>
      </c>
      <c r="H7466" s="178" t="n">
        <v>10303.0514563416</v>
      </c>
      <c r="I7466" s="179" t="n">
        <v>3531441.92443296</v>
      </c>
      <c r="J7466" s="180" t="str">
        <f>IF(I7466&gt;0,H7466/I7466,0)</f>
      </c>
      <c r="K7466" s="181" t="str">
        <f>1-EXP(-J7466)</f>
      </c>
      <c r="L7466" s="182" t="str">
        <f>IF(G7466=30,1,M7465)</f>
      </c>
      <c r="M7466" s="183" t="str">
        <f>L7466*(1-K7466)</f>
      </c>
    </row>
    <row r="7467">
      <c r="A7467" t="s">
        <v>167</v>
      </c>
      <c r="B7467" t="s">
        <v>285</v>
      </c>
      <c r="C7467" s="35" t="s">
        <v>287</v>
      </c>
      <c r="D7467" t="s">
        <v>530</v>
      </c>
      <c r="E7467" t="s">
        <v>548</v>
      </c>
      <c r="F7467" s="176" t="n">
        <v>2029</v>
      </c>
      <c r="G7467" s="177" t="n">
        <v>55</v>
      </c>
      <c r="H7467" s="178" t="n">
        <v>11105.1271521523</v>
      </c>
      <c r="I7467" s="179" t="n">
        <v>3457624.83094786</v>
      </c>
      <c r="J7467" s="180" t="str">
        <f>IF(I7467&gt;0,H7467/I7467,0)</f>
      </c>
      <c r="K7467" s="181" t="str">
        <f>1-EXP(-J7467)</f>
      </c>
      <c r="L7467" s="182" t="str">
        <f>IF(G7467=30,1,M7466)</f>
      </c>
      <c r="M7467" s="183" t="str">
        <f>L7467*(1-K7467)</f>
      </c>
    </row>
    <row r="7468">
      <c r="A7468" t="s">
        <v>167</v>
      </c>
      <c r="B7468" t="s">
        <v>285</v>
      </c>
      <c r="C7468" s="35" t="s">
        <v>287</v>
      </c>
      <c r="D7468" t="s">
        <v>530</v>
      </c>
      <c r="E7468" t="s">
        <v>548</v>
      </c>
      <c r="F7468" s="176" t="n">
        <v>2029</v>
      </c>
      <c r="G7468" s="177" t="n">
        <v>56</v>
      </c>
      <c r="H7468" s="178" t="n">
        <v>12251.3495618864</v>
      </c>
      <c r="I7468" s="179" t="n">
        <v>3383844.51590018</v>
      </c>
      <c r="J7468" s="180" t="str">
        <f>IF(I7468&gt;0,H7468/I7468,0)</f>
      </c>
      <c r="K7468" s="181" t="str">
        <f>1-EXP(-J7468)</f>
      </c>
      <c r="L7468" s="182" t="str">
        <f>IF(G7468=30,1,M7467)</f>
      </c>
      <c r="M7468" s="183" t="str">
        <f>L7468*(1-K7468)</f>
      </c>
    </row>
    <row r="7469">
      <c r="A7469" t="s">
        <v>167</v>
      </c>
      <c r="B7469" t="s">
        <v>285</v>
      </c>
      <c r="C7469" s="35" t="s">
        <v>287</v>
      </c>
      <c r="D7469" t="s">
        <v>530</v>
      </c>
      <c r="E7469" t="s">
        <v>548</v>
      </c>
      <c r="F7469" s="176" t="n">
        <v>2029</v>
      </c>
      <c r="G7469" s="177" t="n">
        <v>57</v>
      </c>
      <c r="H7469" s="178" t="n">
        <v>13164.8327204847</v>
      </c>
      <c r="I7469" s="179" t="n">
        <v>3288437.7777868</v>
      </c>
      <c r="J7469" s="180" t="str">
        <f>IF(I7469&gt;0,H7469/I7469,0)</f>
      </c>
      <c r="K7469" s="181" t="str">
        <f>1-EXP(-J7469)</f>
      </c>
      <c r="L7469" s="182" t="str">
        <f>IF(G7469=30,1,M7468)</f>
      </c>
      <c r="M7469" s="183" t="str">
        <f>L7469*(1-K7469)</f>
      </c>
    </row>
    <row r="7470">
      <c r="A7470" t="s">
        <v>167</v>
      </c>
      <c r="B7470" t="s">
        <v>285</v>
      </c>
      <c r="C7470" s="35" t="s">
        <v>287</v>
      </c>
      <c r="D7470" t="s">
        <v>530</v>
      </c>
      <c r="E7470" t="s">
        <v>548</v>
      </c>
      <c r="F7470" s="176" t="n">
        <v>2029</v>
      </c>
      <c r="G7470" s="177" t="n">
        <v>58</v>
      </c>
      <c r="H7470" s="178" t="n">
        <v>14079.5512215409</v>
      </c>
      <c r="I7470" s="179" t="n">
        <v>3203317.55561248</v>
      </c>
      <c r="J7470" s="180" t="str">
        <f>IF(I7470&gt;0,H7470/I7470,0)</f>
      </c>
      <c r="K7470" s="181" t="str">
        <f>1-EXP(-J7470)</f>
      </c>
      <c r="L7470" s="182" t="str">
        <f>IF(G7470=30,1,M7469)</f>
      </c>
      <c r="M7470" s="183" t="str">
        <f>L7470*(1-K7470)</f>
      </c>
    </row>
    <row r="7471">
      <c r="A7471" t="s">
        <v>167</v>
      </c>
      <c r="B7471" t="s">
        <v>285</v>
      </c>
      <c r="C7471" s="35" t="s">
        <v>287</v>
      </c>
      <c r="D7471" t="s">
        <v>530</v>
      </c>
      <c r="E7471" t="s">
        <v>548</v>
      </c>
      <c r="F7471" s="176" t="n">
        <v>2029</v>
      </c>
      <c r="G7471" s="177" t="n">
        <v>59</v>
      </c>
      <c r="H7471" s="178" t="n">
        <v>14332.2194509207</v>
      </c>
      <c r="I7471" s="179" t="n">
        <v>3115659.6297665</v>
      </c>
      <c r="J7471" s="180" t="str">
        <f>IF(I7471&gt;0,H7471/I7471,0)</f>
      </c>
      <c r="K7471" s="181" t="str">
        <f>1-EXP(-J7471)</f>
      </c>
      <c r="L7471" s="182" t="str">
        <f>IF(G7471=30,1,M7470)</f>
      </c>
      <c r="M7471" s="183" t="str">
        <f>L7471*(1-K7471)</f>
      </c>
    </row>
    <row r="7472">
      <c r="A7472" t="s">
        <v>167</v>
      </c>
      <c r="B7472" t="s">
        <v>285</v>
      </c>
      <c r="C7472" s="35" t="s">
        <v>287</v>
      </c>
      <c r="D7472" t="s">
        <v>530</v>
      </c>
      <c r="E7472" t="s">
        <v>548</v>
      </c>
      <c r="F7472" s="176" t="n">
        <v>2029</v>
      </c>
      <c r="G7472" s="177" t="n">
        <v>60</v>
      </c>
      <c r="H7472" s="178" t="n">
        <v>14775.1522158227</v>
      </c>
      <c r="I7472" s="179" t="n">
        <v>3012679.42149456</v>
      </c>
      <c r="J7472" s="180" t="str">
        <f>IF(I7472&gt;0,H7472/I7472,0)</f>
      </c>
      <c r="K7472" s="181" t="str">
        <f>1-EXP(-J7472)</f>
      </c>
      <c r="L7472" s="182" t="str">
        <f>IF(G7472=30,1,M7471)</f>
      </c>
      <c r="M7472" s="183" t="str">
        <f>L7472*(1-K7472)</f>
      </c>
    </row>
    <row r="7473">
      <c r="A7473" t="s">
        <v>167</v>
      </c>
      <c r="B7473" t="s">
        <v>285</v>
      </c>
      <c r="C7473" s="35" t="s">
        <v>287</v>
      </c>
      <c r="D7473" t="s">
        <v>530</v>
      </c>
      <c r="E7473" t="s">
        <v>548</v>
      </c>
      <c r="F7473" s="176" t="n">
        <v>2029</v>
      </c>
      <c r="G7473" s="177" t="n">
        <v>61</v>
      </c>
      <c r="H7473" s="178" t="n">
        <v>15970.5369589309</v>
      </c>
      <c r="I7473" s="179" t="n">
        <v>2902950.52548073</v>
      </c>
      <c r="J7473" s="180" t="str">
        <f>IF(I7473&gt;0,H7473/I7473,0)</f>
      </c>
      <c r="K7473" s="181" t="str">
        <f>1-EXP(-J7473)</f>
      </c>
      <c r="L7473" s="182" t="str">
        <f>IF(G7473=30,1,M7472)</f>
      </c>
      <c r="M7473" s="183" t="str">
        <f>L7473*(1-K7473)</f>
      </c>
    </row>
    <row r="7474">
      <c r="A7474" t="s">
        <v>167</v>
      </c>
      <c r="B7474" t="s">
        <v>285</v>
      </c>
      <c r="C7474" s="35" t="s">
        <v>287</v>
      </c>
      <c r="D7474" t="s">
        <v>530</v>
      </c>
      <c r="E7474" t="s">
        <v>548</v>
      </c>
      <c r="F7474" s="176" t="n">
        <v>2029</v>
      </c>
      <c r="G7474" s="177" t="n">
        <v>62</v>
      </c>
      <c r="H7474" s="178" t="n">
        <v>16907.4700721467</v>
      </c>
      <c r="I7474" s="179" t="n">
        <v>2795170.55281878</v>
      </c>
      <c r="J7474" s="180" t="str">
        <f>IF(I7474&gt;0,H7474/I7474,0)</f>
      </c>
      <c r="K7474" s="181" t="str">
        <f>1-EXP(-J7474)</f>
      </c>
      <c r="L7474" s="182" t="str">
        <f>IF(G7474=30,1,M7473)</f>
      </c>
      <c r="M7474" s="183" t="str">
        <f>L7474*(1-K7474)</f>
      </c>
    </row>
    <row r="7475">
      <c r="A7475" t="s">
        <v>167</v>
      </c>
      <c r="B7475" t="s">
        <v>285</v>
      </c>
      <c r="C7475" s="35" t="s">
        <v>287</v>
      </c>
      <c r="D7475" t="s">
        <v>530</v>
      </c>
      <c r="E7475" t="s">
        <v>548</v>
      </c>
      <c r="F7475" s="176" t="n">
        <v>2029</v>
      </c>
      <c r="G7475" s="177" t="n">
        <v>63</v>
      </c>
      <c r="H7475" s="178" t="n">
        <v>17810.5275185685</v>
      </c>
      <c r="I7475" s="179" t="n">
        <v>2674632.14323451</v>
      </c>
      <c r="J7475" s="180" t="str">
        <f>IF(I7475&gt;0,H7475/I7475,0)</f>
      </c>
      <c r="K7475" s="181" t="str">
        <f>1-EXP(-J7475)</f>
      </c>
      <c r="L7475" s="182" t="str">
        <f>IF(G7475=30,1,M7474)</f>
      </c>
      <c r="M7475" s="183" t="str">
        <f>L7475*(1-K7475)</f>
      </c>
    </row>
    <row r="7476">
      <c r="A7476" t="s">
        <v>167</v>
      </c>
      <c r="B7476" t="s">
        <v>285</v>
      </c>
      <c r="C7476" s="35" t="s">
        <v>287</v>
      </c>
      <c r="D7476" t="s">
        <v>530</v>
      </c>
      <c r="E7476" t="s">
        <v>548</v>
      </c>
      <c r="F7476" s="176" t="n">
        <v>2029</v>
      </c>
      <c r="G7476" s="177" t="n">
        <v>64</v>
      </c>
      <c r="H7476" s="178" t="n">
        <v>18916.7428987379</v>
      </c>
      <c r="I7476" s="179" t="n">
        <v>2541968.74398188</v>
      </c>
      <c r="J7476" s="180" t="str">
        <f>IF(I7476&gt;0,H7476/I7476,0)</f>
      </c>
      <c r="K7476" s="181" t="str">
        <f>1-EXP(-J7476)</f>
      </c>
      <c r="L7476" s="182" t="str">
        <f>IF(G7476=30,1,M7475)</f>
      </c>
      <c r="M7476" s="183" t="str">
        <f>L7476*(1-K7476)</f>
      </c>
    </row>
    <row r="7477">
      <c r="A7477" t="s">
        <v>167</v>
      </c>
      <c r="B7477" t="s">
        <v>285</v>
      </c>
      <c r="C7477" s="35" t="s">
        <v>287</v>
      </c>
      <c r="D7477" t="s">
        <v>530</v>
      </c>
      <c r="E7477" t="s">
        <v>548</v>
      </c>
      <c r="F7477" s="176" t="n">
        <v>2029</v>
      </c>
      <c r="G7477" s="177" t="n">
        <v>65</v>
      </c>
      <c r="H7477" s="178" t="n">
        <v>19974.0642736595</v>
      </c>
      <c r="I7477" s="179" t="n">
        <v>2410433.33766023</v>
      </c>
      <c r="J7477" s="180" t="str">
        <f>IF(I7477&gt;0,H7477/I7477,0)</f>
      </c>
      <c r="K7477" s="181" t="str">
        <f>1-EXP(-J7477)</f>
      </c>
      <c r="L7477" s="182" t="str">
        <f>IF(G7477=30,1,M7476)</f>
      </c>
      <c r="M7477" s="183" t="str">
        <f>L7477*(1-K7477)</f>
      </c>
    </row>
    <row r="7478">
      <c r="A7478" t="s">
        <v>167</v>
      </c>
      <c r="B7478" t="s">
        <v>285</v>
      </c>
      <c r="C7478" s="35" t="s">
        <v>287</v>
      </c>
      <c r="D7478" t="s">
        <v>530</v>
      </c>
      <c r="E7478" t="s">
        <v>548</v>
      </c>
      <c r="F7478" s="176" t="n">
        <v>2029</v>
      </c>
      <c r="G7478" s="177" t="n">
        <v>66</v>
      </c>
      <c r="H7478" s="178" t="n">
        <v>20354.9353028414</v>
      </c>
      <c r="I7478" s="179" t="n">
        <v>2279425.53585531</v>
      </c>
      <c r="J7478" s="180" t="str">
        <f>IF(I7478&gt;0,H7478/I7478,0)</f>
      </c>
      <c r="K7478" s="181" t="str">
        <f>1-EXP(-J7478)</f>
      </c>
      <c r="L7478" s="182" t="str">
        <f>IF(G7478=30,1,M7477)</f>
      </c>
      <c r="M7478" s="183" t="str">
        <f>L7478*(1-K7478)</f>
      </c>
    </row>
    <row r="7479">
      <c r="A7479" t="s">
        <v>167</v>
      </c>
      <c r="B7479" t="s">
        <v>285</v>
      </c>
      <c r="C7479" s="35" t="s">
        <v>287</v>
      </c>
      <c r="D7479" t="s">
        <v>530</v>
      </c>
      <c r="E7479" t="s">
        <v>548</v>
      </c>
      <c r="F7479" s="176" t="n">
        <v>2029</v>
      </c>
      <c r="G7479" s="177" t="n">
        <v>67</v>
      </c>
      <c r="H7479" s="178" t="n">
        <v>21064.4857444998</v>
      </c>
      <c r="I7479" s="179" t="n">
        <v>2148148.15130557</v>
      </c>
      <c r="J7479" s="180" t="str">
        <f>IF(I7479&gt;0,H7479/I7479,0)</f>
      </c>
      <c r="K7479" s="181" t="str">
        <f>1-EXP(-J7479)</f>
      </c>
      <c r="L7479" s="182" t="str">
        <f>IF(G7479=30,1,M7478)</f>
      </c>
      <c r="M7479" s="183" t="str">
        <f>L7479*(1-K7479)</f>
      </c>
    </row>
    <row r="7480">
      <c r="A7480" t="s">
        <v>167</v>
      </c>
      <c r="B7480" t="s">
        <v>285</v>
      </c>
      <c r="C7480" s="35" t="s">
        <v>287</v>
      </c>
      <c r="D7480" t="s">
        <v>530</v>
      </c>
      <c r="E7480" t="s">
        <v>548</v>
      </c>
      <c r="F7480" s="176" t="n">
        <v>2029</v>
      </c>
      <c r="G7480" s="177" t="n">
        <v>68</v>
      </c>
      <c r="H7480" s="178" t="n">
        <v>21432.1224548513</v>
      </c>
      <c r="I7480" s="179" t="n">
        <v>2016769.67681496</v>
      </c>
      <c r="J7480" s="180" t="str">
        <f>IF(I7480&gt;0,H7480/I7480,0)</f>
      </c>
      <c r="K7480" s="181" t="str">
        <f>1-EXP(-J7480)</f>
      </c>
      <c r="L7480" s="182" t="str">
        <f>IF(G7480=30,1,M7479)</f>
      </c>
      <c r="M7480" s="183" t="str">
        <f>L7480*(1-K7480)</f>
      </c>
    </row>
    <row r="7481">
      <c r="A7481" t="s">
        <v>167</v>
      </c>
      <c r="B7481" t="s">
        <v>285</v>
      </c>
      <c r="C7481" s="35" t="s">
        <v>287</v>
      </c>
      <c r="D7481" t="s">
        <v>530</v>
      </c>
      <c r="E7481" t="s">
        <v>548</v>
      </c>
      <c r="F7481" s="176" t="n">
        <v>2029</v>
      </c>
      <c r="G7481" s="177" t="n">
        <v>69</v>
      </c>
      <c r="H7481" s="178" t="n">
        <v>20901.704615253</v>
      </c>
      <c r="I7481" s="179" t="n">
        <v>1881937.38035903</v>
      </c>
      <c r="J7481" s="180" t="str">
        <f>IF(I7481&gt;0,H7481/I7481,0)</f>
      </c>
      <c r="K7481" s="181" t="str">
        <f>1-EXP(-J7481)</f>
      </c>
      <c r="L7481" s="182" t="str">
        <f>IF(G7481=30,1,M7480)</f>
      </c>
      <c r="M7481" s="183" t="str">
        <f>L7481*(1-K7481)</f>
      </c>
    </row>
    <row r="7482">
      <c r="A7482" t="s">
        <v>167</v>
      </c>
      <c r="B7482" t="s">
        <v>285</v>
      </c>
      <c r="C7482" s="35" t="s">
        <v>287</v>
      </c>
      <c r="D7482" t="s">
        <v>530</v>
      </c>
      <c r="E7482" t="s">
        <v>548</v>
      </c>
      <c r="F7482" s="176" t="n">
        <v>2030</v>
      </c>
      <c r="G7482" s="177" t="n">
        <v>30</v>
      </c>
      <c r="H7482" s="178" t="n">
        <v>807.054736149671</v>
      </c>
      <c r="I7482" s="179" t="n">
        <v>4336879.03869759</v>
      </c>
      <c r="J7482" s="180" t="str">
        <f>IF(I7482&gt;0,H7482/I7482,0)</f>
      </c>
      <c r="K7482" s="181" t="str">
        <f>1-EXP(-J7482)</f>
      </c>
      <c r="L7482" s="182" t="str">
        <f>IF(G7482=30,1,M7481)</f>
      </c>
      <c r="M7482" s="183" t="str">
        <f>L7482*(1-K7482)</f>
      </c>
    </row>
    <row r="7483">
      <c r="A7483" t="s">
        <v>167</v>
      </c>
      <c r="B7483" t="s">
        <v>285</v>
      </c>
      <c r="C7483" s="35" t="s">
        <v>287</v>
      </c>
      <c r="D7483" t="s">
        <v>530</v>
      </c>
      <c r="E7483" t="s">
        <v>548</v>
      </c>
      <c r="F7483" s="176" t="n">
        <v>2030</v>
      </c>
      <c r="G7483" s="177" t="n">
        <v>31</v>
      </c>
      <c r="H7483" s="178" t="n">
        <v>1209.76574190681</v>
      </c>
      <c r="I7483" s="179" t="n">
        <v>4377775.08675817</v>
      </c>
      <c r="J7483" s="180" t="str">
        <f>IF(I7483&gt;0,H7483/I7483,0)</f>
      </c>
      <c r="K7483" s="181" t="str">
        <f>1-EXP(-J7483)</f>
      </c>
      <c r="L7483" s="182" t="str">
        <f>IF(G7483=30,1,M7482)</f>
      </c>
      <c r="M7483" s="183" t="str">
        <f>L7483*(1-K7483)</f>
      </c>
    </row>
    <row r="7484">
      <c r="A7484" t="s">
        <v>167</v>
      </c>
      <c r="B7484" t="s">
        <v>285</v>
      </c>
      <c r="C7484" s="35" t="s">
        <v>287</v>
      </c>
      <c r="D7484" t="s">
        <v>530</v>
      </c>
      <c r="E7484" t="s">
        <v>548</v>
      </c>
      <c r="F7484" s="176" t="n">
        <v>2030</v>
      </c>
      <c r="G7484" s="177" t="n">
        <v>32</v>
      </c>
      <c r="H7484" s="178" t="n">
        <v>1272.91612663545</v>
      </c>
      <c r="I7484" s="179" t="n">
        <v>4421439.34449504</v>
      </c>
      <c r="J7484" s="180" t="str">
        <f>IF(I7484&gt;0,H7484/I7484,0)</f>
      </c>
      <c r="K7484" s="181" t="str">
        <f>1-EXP(-J7484)</f>
      </c>
      <c r="L7484" s="182" t="str">
        <f>IF(G7484=30,1,M7483)</f>
      </c>
      <c r="M7484" s="183" t="str">
        <f>L7484*(1-K7484)</f>
      </c>
    </row>
    <row r="7485">
      <c r="A7485" t="s">
        <v>167</v>
      </c>
      <c r="B7485" t="s">
        <v>285</v>
      </c>
      <c r="C7485" s="35" t="s">
        <v>287</v>
      </c>
      <c r="D7485" t="s">
        <v>530</v>
      </c>
      <c r="E7485" t="s">
        <v>548</v>
      </c>
      <c r="F7485" s="176" t="n">
        <v>2030</v>
      </c>
      <c r="G7485" s="177" t="n">
        <v>33</v>
      </c>
      <c r="H7485" s="178" t="n">
        <v>1340.81772862779</v>
      </c>
      <c r="I7485" s="179" t="n">
        <v>4418807.48916634</v>
      </c>
      <c r="J7485" s="180" t="str">
        <f>IF(I7485&gt;0,H7485/I7485,0)</f>
      </c>
      <c r="K7485" s="181" t="str">
        <f>1-EXP(-J7485)</f>
      </c>
      <c r="L7485" s="182" t="str">
        <f>IF(G7485=30,1,M7484)</f>
      </c>
      <c r="M7485" s="183" t="str">
        <f>L7485*(1-K7485)</f>
      </c>
    </row>
    <row r="7486">
      <c r="A7486" t="s">
        <v>167</v>
      </c>
      <c r="B7486" t="s">
        <v>285</v>
      </c>
      <c r="C7486" s="35" t="s">
        <v>287</v>
      </c>
      <c r="D7486" t="s">
        <v>530</v>
      </c>
      <c r="E7486" t="s">
        <v>548</v>
      </c>
      <c r="F7486" s="176" t="n">
        <v>2030</v>
      </c>
      <c r="G7486" s="177" t="n">
        <v>34</v>
      </c>
      <c r="H7486" s="178" t="n">
        <v>1387.54926390851</v>
      </c>
      <c r="I7486" s="179" t="n">
        <v>4357024.64101974</v>
      </c>
      <c r="J7486" s="180" t="str">
        <f>IF(I7486&gt;0,H7486/I7486,0)</f>
      </c>
      <c r="K7486" s="181" t="str">
        <f>1-EXP(-J7486)</f>
      </c>
      <c r="L7486" s="182" t="str">
        <f>IF(G7486=30,1,M7485)</f>
      </c>
      <c r="M7486" s="183" t="str">
        <f>L7486*(1-K7486)</f>
      </c>
    </row>
    <row r="7487">
      <c r="A7487" t="s">
        <v>167</v>
      </c>
      <c r="B7487" t="s">
        <v>285</v>
      </c>
      <c r="C7487" s="35" t="s">
        <v>287</v>
      </c>
      <c r="D7487" t="s">
        <v>530</v>
      </c>
      <c r="E7487" t="s">
        <v>548</v>
      </c>
      <c r="F7487" s="176" t="n">
        <v>2030</v>
      </c>
      <c r="G7487" s="177" t="n">
        <v>35</v>
      </c>
      <c r="H7487" s="178" t="n">
        <v>1456.03159087118</v>
      </c>
      <c r="I7487" s="179" t="n">
        <v>4293286.5772532</v>
      </c>
      <c r="J7487" s="180" t="str">
        <f>IF(I7487&gt;0,H7487/I7487,0)</f>
      </c>
      <c r="K7487" s="181" t="str">
        <f>1-EXP(-J7487)</f>
      </c>
      <c r="L7487" s="182" t="str">
        <f>IF(G7487=30,1,M7486)</f>
      </c>
      <c r="M7487" s="183" t="str">
        <f>L7487*(1-K7487)</f>
      </c>
    </row>
    <row r="7488">
      <c r="A7488" t="s">
        <v>167</v>
      </c>
      <c r="B7488" t="s">
        <v>285</v>
      </c>
      <c r="C7488" s="35" t="s">
        <v>287</v>
      </c>
      <c r="D7488" t="s">
        <v>530</v>
      </c>
      <c r="E7488" t="s">
        <v>548</v>
      </c>
      <c r="F7488" s="176" t="n">
        <v>2030</v>
      </c>
      <c r="G7488" s="177" t="n">
        <v>36</v>
      </c>
      <c r="H7488" s="178" t="n">
        <v>1888.20275355965</v>
      </c>
      <c r="I7488" s="179" t="n">
        <v>4239146.41347918</v>
      </c>
      <c r="J7488" s="180" t="str">
        <f>IF(I7488&gt;0,H7488/I7488,0)</f>
      </c>
      <c r="K7488" s="181" t="str">
        <f>1-EXP(-J7488)</f>
      </c>
      <c r="L7488" s="182" t="str">
        <f>IF(G7488=30,1,M7487)</f>
      </c>
      <c r="M7488" s="183" t="str">
        <f>L7488*(1-K7488)</f>
      </c>
    </row>
    <row r="7489">
      <c r="A7489" t="s">
        <v>167</v>
      </c>
      <c r="B7489" t="s">
        <v>285</v>
      </c>
      <c r="C7489" s="35" t="s">
        <v>287</v>
      </c>
      <c r="D7489" t="s">
        <v>530</v>
      </c>
      <c r="E7489" t="s">
        <v>548</v>
      </c>
      <c r="F7489" s="176" t="n">
        <v>2030</v>
      </c>
      <c r="G7489" s="177" t="n">
        <v>37</v>
      </c>
      <c r="H7489" s="178" t="n">
        <v>2033.37043317025</v>
      </c>
      <c r="I7489" s="179" t="n">
        <v>4187667.37710264</v>
      </c>
      <c r="J7489" s="180" t="str">
        <f>IF(I7489&gt;0,H7489/I7489,0)</f>
      </c>
      <c r="K7489" s="181" t="str">
        <f>1-EXP(-J7489)</f>
      </c>
      <c r="L7489" s="182" t="str">
        <f>IF(G7489=30,1,M7488)</f>
      </c>
      <c r="M7489" s="183" t="str">
        <f>L7489*(1-K7489)</f>
      </c>
    </row>
    <row r="7490">
      <c r="A7490" t="s">
        <v>167</v>
      </c>
      <c r="B7490" t="s">
        <v>285</v>
      </c>
      <c r="C7490" s="35" t="s">
        <v>287</v>
      </c>
      <c r="D7490" t="s">
        <v>530</v>
      </c>
      <c r="E7490" t="s">
        <v>548</v>
      </c>
      <c r="F7490" s="176" t="n">
        <v>2030</v>
      </c>
      <c r="G7490" s="177" t="n">
        <v>38</v>
      </c>
      <c r="H7490" s="178" t="n">
        <v>2215.59619011765</v>
      </c>
      <c r="I7490" s="179" t="n">
        <v>4171187.66922343</v>
      </c>
      <c r="J7490" s="180" t="str">
        <f>IF(I7490&gt;0,H7490/I7490,0)</f>
      </c>
      <c r="K7490" s="181" t="str">
        <f>1-EXP(-J7490)</f>
      </c>
      <c r="L7490" s="182" t="str">
        <f>IF(G7490=30,1,M7489)</f>
      </c>
      <c r="M7490" s="183" t="str">
        <f>L7490*(1-K7490)</f>
      </c>
    </row>
    <row r="7491">
      <c r="A7491" t="s">
        <v>167</v>
      </c>
      <c r="B7491" t="s">
        <v>285</v>
      </c>
      <c r="C7491" s="35" t="s">
        <v>287</v>
      </c>
      <c r="D7491" t="s">
        <v>530</v>
      </c>
      <c r="E7491" t="s">
        <v>548</v>
      </c>
      <c r="F7491" s="176" t="n">
        <v>2030</v>
      </c>
      <c r="G7491" s="177" t="n">
        <v>39</v>
      </c>
      <c r="H7491" s="178" t="n">
        <v>2342.58910519857</v>
      </c>
      <c r="I7491" s="179" t="n">
        <v>4148925.8664571</v>
      </c>
      <c r="J7491" s="180" t="str">
        <f>IF(I7491&gt;0,H7491/I7491,0)</f>
      </c>
      <c r="K7491" s="181" t="str">
        <f>1-EXP(-J7491)</f>
      </c>
      <c r="L7491" s="182" t="str">
        <f>IF(G7491=30,1,M7490)</f>
      </c>
      <c r="M7491" s="183" t="str">
        <f>L7491*(1-K7491)</f>
      </c>
    </row>
    <row r="7492">
      <c r="A7492" t="s">
        <v>167</v>
      </c>
      <c r="B7492" t="s">
        <v>285</v>
      </c>
      <c r="C7492" s="35" t="s">
        <v>287</v>
      </c>
      <c r="D7492" t="s">
        <v>530</v>
      </c>
      <c r="E7492" t="s">
        <v>548</v>
      </c>
      <c r="F7492" s="176" t="n">
        <v>2030</v>
      </c>
      <c r="G7492" s="177" t="n">
        <v>40</v>
      </c>
      <c r="H7492" s="178" t="n">
        <v>2535.92116387532</v>
      </c>
      <c r="I7492" s="179" t="n">
        <v>4130207.69111175</v>
      </c>
      <c r="J7492" s="180" t="str">
        <f>IF(I7492&gt;0,H7492/I7492,0)</f>
      </c>
      <c r="K7492" s="181" t="str">
        <f>1-EXP(-J7492)</f>
      </c>
      <c r="L7492" s="182" t="str">
        <f>IF(G7492=30,1,M7491)</f>
      </c>
      <c r="M7492" s="183" t="str">
        <f>L7492*(1-K7492)</f>
      </c>
    </row>
    <row r="7493">
      <c r="A7493" t="s">
        <v>167</v>
      </c>
      <c r="B7493" t="s">
        <v>285</v>
      </c>
      <c r="C7493" s="35" t="s">
        <v>287</v>
      </c>
      <c r="D7493" t="s">
        <v>530</v>
      </c>
      <c r="E7493" t="s">
        <v>548</v>
      </c>
      <c r="F7493" s="176" t="n">
        <v>2030</v>
      </c>
      <c r="G7493" s="177" t="n">
        <v>41</v>
      </c>
      <c r="H7493" s="178" t="n">
        <v>3342.76993961045</v>
      </c>
      <c r="I7493" s="179" t="n">
        <v>4134528.24724983</v>
      </c>
      <c r="J7493" s="180" t="str">
        <f>IF(I7493&gt;0,H7493/I7493,0)</f>
      </c>
      <c r="K7493" s="181" t="str">
        <f>1-EXP(-J7493)</f>
      </c>
      <c r="L7493" s="182" t="str">
        <f>IF(G7493=30,1,M7492)</f>
      </c>
      <c r="M7493" s="183" t="str">
        <f>L7493*(1-K7493)</f>
      </c>
    </row>
    <row r="7494">
      <c r="A7494" t="s">
        <v>167</v>
      </c>
      <c r="B7494" t="s">
        <v>285</v>
      </c>
      <c r="C7494" s="35" t="s">
        <v>287</v>
      </c>
      <c r="D7494" t="s">
        <v>530</v>
      </c>
      <c r="E7494" t="s">
        <v>548</v>
      </c>
      <c r="F7494" s="176" t="n">
        <v>2030</v>
      </c>
      <c r="G7494" s="177" t="n">
        <v>42</v>
      </c>
      <c r="H7494" s="178" t="n">
        <v>3758.51813783885</v>
      </c>
      <c r="I7494" s="179" t="n">
        <v>4093161.71634351</v>
      </c>
      <c r="J7494" s="180" t="str">
        <f>IF(I7494&gt;0,H7494/I7494,0)</f>
      </c>
      <c r="K7494" s="181" t="str">
        <f>1-EXP(-J7494)</f>
      </c>
      <c r="L7494" s="182" t="str">
        <f>IF(G7494=30,1,M7493)</f>
      </c>
      <c r="M7494" s="183" t="str">
        <f>L7494*(1-K7494)</f>
      </c>
    </row>
    <row r="7495">
      <c r="A7495" t="s">
        <v>167</v>
      </c>
      <c r="B7495" t="s">
        <v>285</v>
      </c>
      <c r="C7495" s="35" t="s">
        <v>287</v>
      </c>
      <c r="D7495" t="s">
        <v>530</v>
      </c>
      <c r="E7495" t="s">
        <v>548</v>
      </c>
      <c r="F7495" s="176" t="n">
        <v>2030</v>
      </c>
      <c r="G7495" s="177" t="n">
        <v>43</v>
      </c>
      <c r="H7495" s="178" t="n">
        <v>4225.49086762522</v>
      </c>
      <c r="I7495" s="179" t="n">
        <v>4042993.39775735</v>
      </c>
      <c r="J7495" s="180" t="str">
        <f>IF(I7495&gt;0,H7495/I7495,0)</f>
      </c>
      <c r="K7495" s="181" t="str">
        <f>1-EXP(-J7495)</f>
      </c>
      <c r="L7495" s="182" t="str">
        <f>IF(G7495=30,1,M7494)</f>
      </c>
      <c r="M7495" s="183" t="str">
        <f>L7495*(1-K7495)</f>
      </c>
    </row>
    <row r="7496">
      <c r="A7496" t="s">
        <v>167</v>
      </c>
      <c r="B7496" t="s">
        <v>285</v>
      </c>
      <c r="C7496" s="35" t="s">
        <v>287</v>
      </c>
      <c r="D7496" t="s">
        <v>530</v>
      </c>
      <c r="E7496" t="s">
        <v>548</v>
      </c>
      <c r="F7496" s="176" t="n">
        <v>2030</v>
      </c>
      <c r="G7496" s="177" t="n">
        <v>44</v>
      </c>
      <c r="H7496" s="178" t="n">
        <v>4536.09418234473</v>
      </c>
      <c r="I7496" s="179" t="n">
        <v>4054422.39463551</v>
      </c>
      <c r="J7496" s="180" t="str">
        <f>IF(I7496&gt;0,H7496/I7496,0)</f>
      </c>
      <c r="K7496" s="181" t="str">
        <f>1-EXP(-J7496)</f>
      </c>
      <c r="L7496" s="182" t="str">
        <f>IF(G7496=30,1,M7495)</f>
      </c>
      <c r="M7496" s="183" t="str">
        <f>L7496*(1-K7496)</f>
      </c>
    </row>
    <row r="7497">
      <c r="A7497" t="s">
        <v>167</v>
      </c>
      <c r="B7497" t="s">
        <v>285</v>
      </c>
      <c r="C7497" s="35" t="s">
        <v>287</v>
      </c>
      <c r="D7497" t="s">
        <v>530</v>
      </c>
      <c r="E7497" t="s">
        <v>548</v>
      </c>
      <c r="F7497" s="176" t="n">
        <v>2030</v>
      </c>
      <c r="G7497" s="177" t="n">
        <v>45</v>
      </c>
      <c r="H7497" s="178" t="n">
        <v>5056.59189852608</v>
      </c>
      <c r="I7497" s="179" t="n">
        <v>4122653.81081415</v>
      </c>
      <c r="J7497" s="180" t="str">
        <f>IF(I7497&gt;0,H7497/I7497,0)</f>
      </c>
      <c r="K7497" s="181" t="str">
        <f>1-EXP(-J7497)</f>
      </c>
      <c r="L7497" s="182" t="str">
        <f>IF(G7497=30,1,M7496)</f>
      </c>
      <c r="M7497" s="183" t="str">
        <f>L7497*(1-K7497)</f>
      </c>
    </row>
    <row r="7498">
      <c r="A7498" t="s">
        <v>167</v>
      </c>
      <c r="B7498" t="s">
        <v>285</v>
      </c>
      <c r="C7498" s="35" t="s">
        <v>287</v>
      </c>
      <c r="D7498" t="s">
        <v>530</v>
      </c>
      <c r="E7498" t="s">
        <v>548</v>
      </c>
      <c r="F7498" s="176" t="n">
        <v>2030</v>
      </c>
      <c r="G7498" s="177" t="n">
        <v>46</v>
      </c>
      <c r="H7498" s="178" t="n">
        <v>6470.73755992031</v>
      </c>
      <c r="I7498" s="179" t="n">
        <v>4149159.42256687</v>
      </c>
      <c r="J7498" s="180" t="str">
        <f>IF(I7498&gt;0,H7498/I7498,0)</f>
      </c>
      <c r="K7498" s="181" t="str">
        <f>1-EXP(-J7498)</f>
      </c>
      <c r="L7498" s="182" t="str">
        <f>IF(G7498=30,1,M7497)</f>
      </c>
      <c r="M7498" s="183" t="str">
        <f>L7498*(1-K7498)</f>
      </c>
    </row>
    <row r="7499">
      <c r="A7499" t="s">
        <v>167</v>
      </c>
      <c r="B7499" t="s">
        <v>285</v>
      </c>
      <c r="C7499" s="35" t="s">
        <v>287</v>
      </c>
      <c r="D7499" t="s">
        <v>530</v>
      </c>
      <c r="E7499" t="s">
        <v>548</v>
      </c>
      <c r="F7499" s="176" t="n">
        <v>2030</v>
      </c>
      <c r="G7499" s="177" t="n">
        <v>47</v>
      </c>
      <c r="H7499" s="178" t="n">
        <v>6947.25368442747</v>
      </c>
      <c r="I7499" s="179" t="n">
        <v>4116646.35744499</v>
      </c>
      <c r="J7499" s="180" t="str">
        <f>IF(I7499&gt;0,H7499/I7499,0)</f>
      </c>
      <c r="K7499" s="181" t="str">
        <f>1-EXP(-J7499)</f>
      </c>
      <c r="L7499" s="182" t="str">
        <f>IF(G7499=30,1,M7498)</f>
      </c>
      <c r="M7499" s="183" t="str">
        <f>L7499*(1-K7499)</f>
      </c>
    </row>
    <row r="7500">
      <c r="A7500" t="s">
        <v>167</v>
      </c>
      <c r="B7500" t="s">
        <v>285</v>
      </c>
      <c r="C7500" s="35" t="s">
        <v>287</v>
      </c>
      <c r="D7500" t="s">
        <v>530</v>
      </c>
      <c r="E7500" t="s">
        <v>548</v>
      </c>
      <c r="F7500" s="176" t="n">
        <v>2030</v>
      </c>
      <c r="G7500" s="177" t="n">
        <v>48</v>
      </c>
      <c r="H7500" s="178" t="n">
        <v>7468.95055427014</v>
      </c>
      <c r="I7500" s="179" t="n">
        <v>4059449.35454049</v>
      </c>
      <c r="J7500" s="180" t="str">
        <f>IF(I7500&gt;0,H7500/I7500,0)</f>
      </c>
      <c r="K7500" s="181" t="str">
        <f>1-EXP(-J7500)</f>
      </c>
      <c r="L7500" s="182" t="str">
        <f>IF(G7500=30,1,M7499)</f>
      </c>
      <c r="M7500" s="183" t="str">
        <f>L7500*(1-K7500)</f>
      </c>
    </row>
    <row r="7501">
      <c r="A7501" t="s">
        <v>167</v>
      </c>
      <c r="B7501" t="s">
        <v>285</v>
      </c>
      <c r="C7501" s="35" t="s">
        <v>287</v>
      </c>
      <c r="D7501" t="s">
        <v>530</v>
      </c>
      <c r="E7501" t="s">
        <v>548</v>
      </c>
      <c r="F7501" s="176" t="n">
        <v>2030</v>
      </c>
      <c r="G7501" s="177" t="n">
        <v>49</v>
      </c>
      <c r="H7501" s="178" t="n">
        <v>7733.14148276801</v>
      </c>
      <c r="I7501" s="179" t="n">
        <v>3994813.32662386</v>
      </c>
      <c r="J7501" s="180" t="str">
        <f>IF(I7501&gt;0,H7501/I7501,0)</f>
      </c>
      <c r="K7501" s="181" t="str">
        <f>1-EXP(-J7501)</f>
      </c>
      <c r="L7501" s="182" t="str">
        <f>IF(G7501=30,1,M7500)</f>
      </c>
      <c r="M7501" s="183" t="str">
        <f>L7501*(1-K7501)</f>
      </c>
    </row>
    <row r="7502">
      <c r="A7502" t="s">
        <v>167</v>
      </c>
      <c r="B7502" t="s">
        <v>285</v>
      </c>
      <c r="C7502" s="35" t="s">
        <v>287</v>
      </c>
      <c r="D7502" t="s">
        <v>530</v>
      </c>
      <c r="E7502" t="s">
        <v>548</v>
      </c>
      <c r="F7502" s="176" t="n">
        <v>2030</v>
      </c>
      <c r="G7502" s="177" t="n">
        <v>50</v>
      </c>
      <c r="H7502" s="178" t="n">
        <v>8065.55857326302</v>
      </c>
      <c r="I7502" s="179" t="n">
        <v>3935512.48491641</v>
      </c>
      <c r="J7502" s="180" t="str">
        <f>IF(I7502&gt;0,H7502/I7502,0)</f>
      </c>
      <c r="K7502" s="181" t="str">
        <f>1-EXP(-J7502)</f>
      </c>
      <c r="L7502" s="182" t="str">
        <f>IF(G7502=30,1,M7501)</f>
      </c>
      <c r="M7502" s="183" t="str">
        <f>L7502*(1-K7502)</f>
      </c>
    </row>
    <row r="7503">
      <c r="A7503" t="s">
        <v>167</v>
      </c>
      <c r="B7503" t="s">
        <v>285</v>
      </c>
      <c r="C7503" s="35" t="s">
        <v>287</v>
      </c>
      <c r="D7503" t="s">
        <v>530</v>
      </c>
      <c r="E7503" t="s">
        <v>548</v>
      </c>
      <c r="F7503" s="176" t="n">
        <v>2030</v>
      </c>
      <c r="G7503" s="177" t="n">
        <v>51</v>
      </c>
      <c r="H7503" s="178" t="n">
        <v>8880.36927932845</v>
      </c>
      <c r="I7503" s="179" t="n">
        <v>3862701.43188559</v>
      </c>
      <c r="J7503" s="180" t="str">
        <f>IF(I7503&gt;0,H7503/I7503,0)</f>
      </c>
      <c r="K7503" s="181" t="str">
        <f>1-EXP(-J7503)</f>
      </c>
      <c r="L7503" s="182" t="str">
        <f>IF(G7503=30,1,M7502)</f>
      </c>
      <c r="M7503" s="183" t="str">
        <f>L7503*(1-K7503)</f>
      </c>
    </row>
    <row r="7504">
      <c r="A7504" t="s">
        <v>167</v>
      </c>
      <c r="B7504" t="s">
        <v>285</v>
      </c>
      <c r="C7504" s="35" t="s">
        <v>287</v>
      </c>
      <c r="D7504" t="s">
        <v>530</v>
      </c>
      <c r="E7504" t="s">
        <v>548</v>
      </c>
      <c r="F7504" s="176" t="n">
        <v>2030</v>
      </c>
      <c r="G7504" s="177" t="n">
        <v>52</v>
      </c>
      <c r="H7504" s="178" t="n">
        <v>9262.61571658676</v>
      </c>
      <c r="I7504" s="179" t="n">
        <v>3765768.98004025</v>
      </c>
      <c r="J7504" s="180" t="str">
        <f>IF(I7504&gt;0,H7504/I7504,0)</f>
      </c>
      <c r="K7504" s="181" t="str">
        <f>1-EXP(-J7504)</f>
      </c>
      <c r="L7504" s="182" t="str">
        <f>IF(G7504=30,1,M7503)</f>
      </c>
      <c r="M7504" s="183" t="str">
        <f>L7504*(1-K7504)</f>
      </c>
    </row>
    <row r="7505">
      <c r="A7505" t="s">
        <v>167</v>
      </c>
      <c r="B7505" t="s">
        <v>285</v>
      </c>
      <c r="C7505" s="35" t="s">
        <v>287</v>
      </c>
      <c r="D7505" t="s">
        <v>530</v>
      </c>
      <c r="E7505" t="s">
        <v>548</v>
      </c>
      <c r="F7505" s="176" t="n">
        <v>2030</v>
      </c>
      <c r="G7505" s="177" t="n">
        <v>53</v>
      </c>
      <c r="H7505" s="178" t="n">
        <v>9667.25764855283</v>
      </c>
      <c r="I7505" s="179" t="n">
        <v>3672921.219837</v>
      </c>
      <c r="J7505" s="180" t="str">
        <f>IF(I7505&gt;0,H7505/I7505,0)</f>
      </c>
      <c r="K7505" s="181" t="str">
        <f>1-EXP(-J7505)</f>
      </c>
      <c r="L7505" s="182" t="str">
        <f>IF(G7505=30,1,M7504)</f>
      </c>
      <c r="M7505" s="183" t="str">
        <f>L7505*(1-K7505)</f>
      </c>
    </row>
    <row r="7506">
      <c r="A7506" t="s">
        <v>167</v>
      </c>
      <c r="B7506" t="s">
        <v>285</v>
      </c>
      <c r="C7506" s="35" t="s">
        <v>287</v>
      </c>
      <c r="D7506" t="s">
        <v>530</v>
      </c>
      <c r="E7506" t="s">
        <v>548</v>
      </c>
      <c r="F7506" s="176" t="n">
        <v>2030</v>
      </c>
      <c r="G7506" s="177" t="n">
        <v>54</v>
      </c>
      <c r="H7506" s="178" t="n">
        <v>10325.5814819247</v>
      </c>
      <c r="I7506" s="179" t="n">
        <v>3594987.7733424</v>
      </c>
      <c r="J7506" s="180" t="str">
        <f>IF(I7506&gt;0,H7506/I7506,0)</f>
      </c>
      <c r="K7506" s="181" t="str">
        <f>1-EXP(-J7506)</f>
      </c>
      <c r="L7506" s="182" t="str">
        <f>IF(G7506=30,1,M7505)</f>
      </c>
      <c r="M7506" s="183" t="str">
        <f>L7506*(1-K7506)</f>
      </c>
    </row>
    <row r="7507">
      <c r="A7507" t="s">
        <v>167</v>
      </c>
      <c r="B7507" t="s">
        <v>285</v>
      </c>
      <c r="C7507" s="35" t="s">
        <v>287</v>
      </c>
      <c r="D7507" t="s">
        <v>530</v>
      </c>
      <c r="E7507" t="s">
        <v>548</v>
      </c>
      <c r="F7507" s="176" t="n">
        <v>2030</v>
      </c>
      <c r="G7507" s="177" t="n">
        <v>55</v>
      </c>
      <c r="H7507" s="178" t="n">
        <v>11019.8850570501</v>
      </c>
      <c r="I7507" s="179" t="n">
        <v>3504320.5443637</v>
      </c>
      <c r="J7507" s="180" t="str">
        <f>IF(I7507&gt;0,H7507/I7507,0)</f>
      </c>
      <c r="K7507" s="181" t="str">
        <f>1-EXP(-J7507)</f>
      </c>
      <c r="L7507" s="182" t="str">
        <f>IF(G7507=30,1,M7506)</f>
      </c>
      <c r="M7507" s="183" t="str">
        <f>L7507*(1-K7507)</f>
      </c>
    </row>
    <row r="7508">
      <c r="A7508" t="s">
        <v>167</v>
      </c>
      <c r="B7508" t="s">
        <v>285</v>
      </c>
      <c r="C7508" s="35" t="s">
        <v>287</v>
      </c>
      <c r="D7508" t="s">
        <v>530</v>
      </c>
      <c r="E7508" t="s">
        <v>548</v>
      </c>
      <c r="F7508" s="176" t="n">
        <v>2030</v>
      </c>
      <c r="G7508" s="177" t="n">
        <v>56</v>
      </c>
      <c r="H7508" s="178" t="n">
        <v>11995.4421792865</v>
      </c>
      <c r="I7508" s="179" t="n">
        <v>3428540.60967652</v>
      </c>
      <c r="J7508" s="180" t="str">
        <f>IF(I7508&gt;0,H7508/I7508,0)</f>
      </c>
      <c r="K7508" s="181" t="str">
        <f>1-EXP(-J7508)</f>
      </c>
      <c r="L7508" s="182" t="str">
        <f>IF(G7508=30,1,M7507)</f>
      </c>
      <c r="M7508" s="183" t="str">
        <f>L7508*(1-K7508)</f>
      </c>
    </row>
    <row r="7509">
      <c r="A7509" t="s">
        <v>167</v>
      </c>
      <c r="B7509" t="s">
        <v>285</v>
      </c>
      <c r="C7509" s="35" t="s">
        <v>287</v>
      </c>
      <c r="D7509" t="s">
        <v>530</v>
      </c>
      <c r="E7509" t="s">
        <v>548</v>
      </c>
      <c r="F7509" s="176" t="n">
        <v>2030</v>
      </c>
      <c r="G7509" s="177" t="n">
        <v>57</v>
      </c>
      <c r="H7509" s="178" t="n">
        <v>13034.7811538948</v>
      </c>
      <c r="I7509" s="179" t="n">
        <v>3352554.11903394</v>
      </c>
      <c r="J7509" s="180" t="str">
        <f>IF(I7509&gt;0,H7509/I7509,0)</f>
      </c>
      <c r="K7509" s="181" t="str">
        <f>1-EXP(-J7509)</f>
      </c>
      <c r="L7509" s="182" t="str">
        <f>IF(G7509=30,1,M7508)</f>
      </c>
      <c r="M7509" s="183" t="str">
        <f>L7509*(1-K7509)</f>
      </c>
    </row>
    <row r="7510">
      <c r="A7510" t="s">
        <v>167</v>
      </c>
      <c r="B7510" t="s">
        <v>285</v>
      </c>
      <c r="C7510" s="35" t="s">
        <v>287</v>
      </c>
      <c r="D7510" t="s">
        <v>530</v>
      </c>
      <c r="E7510" t="s">
        <v>548</v>
      </c>
      <c r="F7510" s="176" t="n">
        <v>2030</v>
      </c>
      <c r="G7510" s="177" t="n">
        <v>58</v>
      </c>
      <c r="H7510" s="178" t="n">
        <v>13961.1703276631</v>
      </c>
      <c r="I7510" s="179" t="n">
        <v>3255075.97230755</v>
      </c>
      <c r="J7510" s="180" t="str">
        <f>IF(I7510&gt;0,H7510/I7510,0)</f>
      </c>
      <c r="K7510" s="181" t="str">
        <f>1-EXP(-J7510)</f>
      </c>
      <c r="L7510" s="182" t="str">
        <f>IF(G7510=30,1,M7509)</f>
      </c>
      <c r="M7510" s="183" t="str">
        <f>L7510*(1-K7510)</f>
      </c>
    </row>
    <row r="7511">
      <c r="A7511" t="s">
        <v>167</v>
      </c>
      <c r="B7511" t="s">
        <v>285</v>
      </c>
      <c r="C7511" s="35" t="s">
        <v>287</v>
      </c>
      <c r="D7511" t="s">
        <v>530</v>
      </c>
      <c r="E7511" t="s">
        <v>548</v>
      </c>
      <c r="F7511" s="176" t="n">
        <v>2030</v>
      </c>
      <c r="G7511" s="177" t="n">
        <v>59</v>
      </c>
      <c r="H7511" s="178" t="n">
        <v>14232.0440695156</v>
      </c>
      <c r="I7511" s="179" t="n">
        <v>3167738.78014415</v>
      </c>
      <c r="J7511" s="180" t="str">
        <f>IF(I7511&gt;0,H7511/I7511,0)</f>
      </c>
      <c r="K7511" s="181" t="str">
        <f>1-EXP(-J7511)</f>
      </c>
      <c r="L7511" s="182" t="str">
        <f>IF(G7511=30,1,M7510)</f>
      </c>
      <c r="M7511" s="183" t="str">
        <f>L7511*(1-K7511)</f>
      </c>
    </row>
    <row r="7512">
      <c r="A7512" t="s">
        <v>167</v>
      </c>
      <c r="B7512" t="s">
        <v>285</v>
      </c>
      <c r="C7512" s="35" t="s">
        <v>287</v>
      </c>
      <c r="D7512" t="s">
        <v>530</v>
      </c>
      <c r="E7512" t="s">
        <v>548</v>
      </c>
      <c r="F7512" s="176" t="n">
        <v>2030</v>
      </c>
      <c r="G7512" s="177" t="n">
        <v>60</v>
      </c>
      <c r="H7512" s="178" t="n">
        <v>14691.5654082576</v>
      </c>
      <c r="I7512" s="179" t="n">
        <v>3078511.82315469</v>
      </c>
      <c r="J7512" s="180" t="str">
        <f>IF(I7512&gt;0,H7512/I7512,0)</f>
      </c>
      <c r="K7512" s="181" t="str">
        <f>1-EXP(-J7512)</f>
      </c>
      <c r="L7512" s="182" t="str">
        <f>IF(G7512=30,1,M7511)</f>
      </c>
      <c r="M7512" s="183" t="str">
        <f>L7512*(1-K7512)</f>
      </c>
    </row>
    <row r="7513">
      <c r="A7513" t="s">
        <v>167</v>
      </c>
      <c r="B7513" t="s">
        <v>285</v>
      </c>
      <c r="C7513" s="35" t="s">
        <v>287</v>
      </c>
      <c r="D7513" t="s">
        <v>530</v>
      </c>
      <c r="E7513" t="s">
        <v>548</v>
      </c>
      <c r="F7513" s="176" t="n">
        <v>2030</v>
      </c>
      <c r="G7513" s="177" t="n">
        <v>61</v>
      </c>
      <c r="H7513" s="178" t="n">
        <v>15608.6891117579</v>
      </c>
      <c r="I7513" s="179" t="n">
        <v>2973811.53574915</v>
      </c>
      <c r="J7513" s="180" t="str">
        <f>IF(I7513&gt;0,H7513/I7513,0)</f>
      </c>
      <c r="K7513" s="181" t="str">
        <f>1-EXP(-J7513)</f>
      </c>
      <c r="L7513" s="182" t="str">
        <f>IF(G7513=30,1,M7512)</f>
      </c>
      <c r="M7513" s="183" t="str">
        <f>L7513*(1-K7513)</f>
      </c>
    </row>
    <row r="7514">
      <c r="A7514" t="s">
        <v>167</v>
      </c>
      <c r="B7514" t="s">
        <v>285</v>
      </c>
      <c r="C7514" s="35" t="s">
        <v>287</v>
      </c>
      <c r="D7514" t="s">
        <v>530</v>
      </c>
      <c r="E7514" t="s">
        <v>548</v>
      </c>
      <c r="F7514" s="176" t="n">
        <v>2030</v>
      </c>
      <c r="G7514" s="177" t="n">
        <v>62</v>
      </c>
      <c r="H7514" s="178" t="n">
        <v>16519.0205475104</v>
      </c>
      <c r="I7514" s="179" t="n">
        <v>2862006.08327345</v>
      </c>
      <c r="J7514" s="180" t="str">
        <f>IF(I7514&gt;0,H7514/I7514,0)</f>
      </c>
      <c r="K7514" s="181" t="str">
        <f>1-EXP(-J7514)</f>
      </c>
      <c r="L7514" s="182" t="str">
        <f>IF(G7514=30,1,M7513)</f>
      </c>
      <c r="M7514" s="183" t="str">
        <f>L7514*(1-K7514)</f>
      </c>
    </row>
    <row r="7515">
      <c r="A7515" t="s">
        <v>167</v>
      </c>
      <c r="B7515" t="s">
        <v>285</v>
      </c>
      <c r="C7515" s="35" t="s">
        <v>287</v>
      </c>
      <c r="D7515" t="s">
        <v>530</v>
      </c>
      <c r="E7515" t="s">
        <v>548</v>
      </c>
      <c r="F7515" s="176" t="n">
        <v>2030</v>
      </c>
      <c r="G7515" s="177" t="n">
        <v>63</v>
      </c>
      <c r="H7515" s="178" t="n">
        <v>17469.5385965569</v>
      </c>
      <c r="I7515" s="179" t="n">
        <v>2751989.22875801</v>
      </c>
      <c r="J7515" s="180" t="str">
        <f>IF(I7515&gt;0,H7515/I7515,0)</f>
      </c>
      <c r="K7515" s="181" t="str">
        <f>1-EXP(-J7515)</f>
      </c>
      <c r="L7515" s="182" t="str">
        <f>IF(G7515=30,1,M7514)</f>
      </c>
      <c r="M7515" s="183" t="str">
        <f>L7515*(1-K7515)</f>
      </c>
    </row>
    <row r="7516">
      <c r="A7516" t="s">
        <v>167</v>
      </c>
      <c r="B7516" t="s">
        <v>285</v>
      </c>
      <c r="C7516" s="35" t="s">
        <v>287</v>
      </c>
      <c r="D7516" t="s">
        <v>530</v>
      </c>
      <c r="E7516" t="s">
        <v>548</v>
      </c>
      <c r="F7516" s="176" t="n">
        <v>2030</v>
      </c>
      <c r="G7516" s="177" t="n">
        <v>64</v>
      </c>
      <c r="H7516" s="178" t="n">
        <v>18681.6169502015</v>
      </c>
      <c r="I7516" s="179" t="n">
        <v>2629318.25579666</v>
      </c>
      <c r="J7516" s="180" t="str">
        <f>IF(I7516&gt;0,H7516/I7516,0)</f>
      </c>
      <c r="K7516" s="181" t="str">
        <f>1-EXP(-J7516)</f>
      </c>
      <c r="L7516" s="182" t="str">
        <f>IF(G7516=30,1,M7515)</f>
      </c>
      <c r="M7516" s="183" t="str">
        <f>L7516*(1-K7516)</f>
      </c>
    </row>
    <row r="7517">
      <c r="A7517" t="s">
        <v>167</v>
      </c>
      <c r="B7517" t="s">
        <v>285</v>
      </c>
      <c r="C7517" s="35" t="s">
        <v>287</v>
      </c>
      <c r="D7517" t="s">
        <v>530</v>
      </c>
      <c r="E7517" t="s">
        <v>548</v>
      </c>
      <c r="F7517" s="176" t="n">
        <v>2030</v>
      </c>
      <c r="G7517" s="177" t="n">
        <v>65</v>
      </c>
      <c r="H7517" s="178" t="n">
        <v>19684.6331283916</v>
      </c>
      <c r="I7517" s="179" t="n">
        <v>2494437.44209137</v>
      </c>
      <c r="J7517" s="180" t="str">
        <f>IF(I7517&gt;0,H7517/I7517,0)</f>
      </c>
      <c r="K7517" s="181" t="str">
        <f>1-EXP(-J7517)</f>
      </c>
      <c r="L7517" s="182" t="str">
        <f>IF(G7517=30,1,M7516)</f>
      </c>
      <c r="M7517" s="183" t="str">
        <f>L7517*(1-K7517)</f>
      </c>
    </row>
    <row r="7518">
      <c r="A7518" t="s">
        <v>167</v>
      </c>
      <c r="B7518" t="s">
        <v>285</v>
      </c>
      <c r="C7518" s="35" t="s">
        <v>287</v>
      </c>
      <c r="D7518" t="s">
        <v>530</v>
      </c>
      <c r="E7518" t="s">
        <v>548</v>
      </c>
      <c r="F7518" s="176" t="n">
        <v>2030</v>
      </c>
      <c r="G7518" s="177" t="n">
        <v>66</v>
      </c>
      <c r="H7518" s="178" t="n">
        <v>20257.2223102504</v>
      </c>
      <c r="I7518" s="179" t="n">
        <v>2360738.43699072</v>
      </c>
      <c r="J7518" s="180" t="str">
        <f>IF(I7518&gt;0,H7518/I7518,0)</f>
      </c>
      <c r="K7518" s="181" t="str">
        <f>1-EXP(-J7518)</f>
      </c>
      <c r="L7518" s="182" t="str">
        <f>IF(G7518=30,1,M7517)</f>
      </c>
      <c r="M7518" s="183" t="str">
        <f>L7518*(1-K7518)</f>
      </c>
    </row>
    <row r="7519">
      <c r="A7519" t="s">
        <v>167</v>
      </c>
      <c r="B7519" t="s">
        <v>285</v>
      </c>
      <c r="C7519" s="35" t="s">
        <v>287</v>
      </c>
      <c r="D7519" t="s">
        <v>530</v>
      </c>
      <c r="E7519" t="s">
        <v>548</v>
      </c>
      <c r="F7519" s="176" t="n">
        <v>2030</v>
      </c>
      <c r="G7519" s="177" t="n">
        <v>67</v>
      </c>
      <c r="H7519" s="178" t="n">
        <v>20934.5039041097</v>
      </c>
      <c r="I7519" s="179" t="n">
        <v>2227637.7983251</v>
      </c>
      <c r="J7519" s="180" t="str">
        <f>IF(I7519&gt;0,H7519/I7519,0)</f>
      </c>
      <c r="K7519" s="181" t="str">
        <f>1-EXP(-J7519)</f>
      </c>
      <c r="L7519" s="182" t="str">
        <f>IF(G7519=30,1,M7518)</f>
      </c>
      <c r="M7519" s="183" t="str">
        <f>L7519*(1-K7519)</f>
      </c>
    </row>
    <row r="7520">
      <c r="A7520" t="s">
        <v>167</v>
      </c>
      <c r="B7520" t="s">
        <v>285</v>
      </c>
      <c r="C7520" s="35" t="s">
        <v>287</v>
      </c>
      <c r="D7520" t="s">
        <v>530</v>
      </c>
      <c r="E7520" t="s">
        <v>548</v>
      </c>
      <c r="F7520" s="176" t="n">
        <v>2030</v>
      </c>
      <c r="G7520" s="177" t="n">
        <v>68</v>
      </c>
      <c r="H7520" s="178" t="n">
        <v>21517.4498784398</v>
      </c>
      <c r="I7520" s="179" t="n">
        <v>2094593.97993085</v>
      </c>
      <c r="J7520" s="180" t="str">
        <f>IF(I7520&gt;0,H7520/I7520,0)</f>
      </c>
      <c r="K7520" s="181" t="str">
        <f>1-EXP(-J7520)</f>
      </c>
      <c r="L7520" s="182" t="str">
        <f>IF(G7520=30,1,M7519)</f>
      </c>
      <c r="M7520" s="183" t="str">
        <f>L7520*(1-K7520)</f>
      </c>
    </row>
    <row r="7521">
      <c r="A7521" t="s">
        <v>167</v>
      </c>
      <c r="B7521" t="s">
        <v>285</v>
      </c>
      <c r="C7521" s="35" t="s">
        <v>287</v>
      </c>
      <c r="D7521" t="s">
        <v>530</v>
      </c>
      <c r="E7521" t="s">
        <v>548</v>
      </c>
      <c r="F7521" s="176" t="n">
        <v>2030</v>
      </c>
      <c r="G7521" s="177" t="n">
        <v>69</v>
      </c>
      <c r="H7521" s="178" t="n">
        <v>21060.8985180714</v>
      </c>
      <c r="I7521" s="179" t="n">
        <v>1961876.22468662</v>
      </c>
      <c r="J7521" s="180" t="str">
        <f>IF(I7521&gt;0,H7521/I7521,0)</f>
      </c>
      <c r="K7521" s="181" t="str">
        <f>1-EXP(-J7521)</f>
      </c>
      <c r="L7521" s="182" t="str">
        <f>IF(G7521=30,1,M7520)</f>
      </c>
      <c r="M7521" s="183" t="str">
        <f>L7521*(1-K7521)</f>
      </c>
    </row>
    <row r="7522">
      <c r="A7522" t="s">
        <v>167</v>
      </c>
      <c r="B7522" t="s">
        <v>285</v>
      </c>
      <c r="C7522" s="35" t="s">
        <v>287</v>
      </c>
      <c r="D7522" t="s">
        <v>530</v>
      </c>
      <c r="E7522" t="s">
        <v>548</v>
      </c>
      <c r="F7522" s="176" t="n">
        <v>2031</v>
      </c>
      <c r="G7522" s="177" t="n">
        <v>30</v>
      </c>
      <c r="H7522" s="178" t="n">
        <v>773.736430463728</v>
      </c>
      <c r="I7522" s="179" t="n">
        <v>4329591.33853791</v>
      </c>
      <c r="J7522" s="180" t="str">
        <f>IF(I7522&gt;0,H7522/I7522,0)</f>
      </c>
      <c r="K7522" s="181" t="str">
        <f>1-EXP(-J7522)</f>
      </c>
      <c r="L7522" s="182" t="str">
        <f>IF(G7522=30,1,M7521)</f>
      </c>
      <c r="M7522" s="183" t="str">
        <f>L7522*(1-K7522)</f>
      </c>
    </row>
    <row r="7523">
      <c r="A7523" t="s">
        <v>167</v>
      </c>
      <c r="B7523" t="s">
        <v>285</v>
      </c>
      <c r="C7523" s="35" t="s">
        <v>287</v>
      </c>
      <c r="D7523" t="s">
        <v>530</v>
      </c>
      <c r="E7523" t="s">
        <v>548</v>
      </c>
      <c r="F7523" s="176" t="n">
        <v>2031</v>
      </c>
      <c r="G7523" s="177" t="n">
        <v>31</v>
      </c>
      <c r="H7523" s="178" t="n">
        <v>1145.43281335733</v>
      </c>
      <c r="I7523" s="179" t="n">
        <v>4331123.57836051</v>
      </c>
      <c r="J7523" s="180" t="str">
        <f>IF(I7523&gt;0,H7523/I7523,0)</f>
      </c>
      <c r="K7523" s="181" t="str">
        <f>1-EXP(-J7523)</f>
      </c>
      <c r="L7523" s="182" t="str">
        <f>IF(G7523=30,1,M7522)</f>
      </c>
      <c r="M7523" s="183" t="str">
        <f>L7523*(1-K7523)</f>
      </c>
    </row>
    <row r="7524">
      <c r="A7524" t="s">
        <v>167</v>
      </c>
      <c r="B7524" t="s">
        <v>285</v>
      </c>
      <c r="C7524" s="35" t="s">
        <v>287</v>
      </c>
      <c r="D7524" t="s">
        <v>530</v>
      </c>
      <c r="E7524" t="s">
        <v>548</v>
      </c>
      <c r="F7524" s="176" t="n">
        <v>2031</v>
      </c>
      <c r="G7524" s="177" t="n">
        <v>32</v>
      </c>
      <c r="H7524" s="178" t="n">
        <v>1232.99697870092</v>
      </c>
      <c r="I7524" s="179" t="n">
        <v>4371840.0399497</v>
      </c>
      <c r="J7524" s="180" t="str">
        <f>IF(I7524&gt;0,H7524/I7524,0)</f>
      </c>
      <c r="K7524" s="181" t="str">
        <f>1-EXP(-J7524)</f>
      </c>
      <c r="L7524" s="182" t="str">
        <f>IF(G7524=30,1,M7523)</f>
      </c>
      <c r="M7524" s="183" t="str">
        <f>L7524*(1-K7524)</f>
      </c>
    </row>
    <row r="7525">
      <c r="A7525" t="s">
        <v>167</v>
      </c>
      <c r="B7525" t="s">
        <v>285</v>
      </c>
      <c r="C7525" s="35" t="s">
        <v>287</v>
      </c>
      <c r="D7525" t="s">
        <v>530</v>
      </c>
      <c r="E7525" t="s">
        <v>548</v>
      </c>
      <c r="F7525" s="176" t="n">
        <v>2031</v>
      </c>
      <c r="G7525" s="177" t="n">
        <v>33</v>
      </c>
      <c r="H7525" s="178" t="n">
        <v>1316.21338838054</v>
      </c>
      <c r="I7525" s="179" t="n">
        <v>4415197.8307636</v>
      </c>
      <c r="J7525" s="180" t="str">
        <f>IF(I7525&gt;0,H7525/I7525,0)</f>
      </c>
      <c r="K7525" s="181" t="str">
        <f>1-EXP(-J7525)</f>
      </c>
      <c r="L7525" s="182" t="str">
        <f>IF(G7525=30,1,M7524)</f>
      </c>
      <c r="M7525" s="183" t="str">
        <f>L7525*(1-K7525)</f>
      </c>
    </row>
    <row r="7526">
      <c r="A7526" t="s">
        <v>167</v>
      </c>
      <c r="B7526" t="s">
        <v>285</v>
      </c>
      <c r="C7526" s="35" t="s">
        <v>287</v>
      </c>
      <c r="D7526" t="s">
        <v>530</v>
      </c>
      <c r="E7526" t="s">
        <v>548</v>
      </c>
      <c r="F7526" s="176" t="n">
        <v>2031</v>
      </c>
      <c r="G7526" s="177" t="n">
        <v>34</v>
      </c>
      <c r="H7526" s="178" t="n">
        <v>1393.41643120375</v>
      </c>
      <c r="I7526" s="179" t="n">
        <v>4412267.68331353</v>
      </c>
      <c r="J7526" s="180" t="str">
        <f>IF(I7526&gt;0,H7526/I7526,0)</f>
      </c>
      <c r="K7526" s="181" t="str">
        <f>1-EXP(-J7526)</f>
      </c>
      <c r="L7526" s="182" t="str">
        <f>IF(G7526=30,1,M7525)</f>
      </c>
      <c r="M7526" s="183" t="str">
        <f>L7526*(1-K7526)</f>
      </c>
    </row>
    <row r="7527">
      <c r="A7527" t="s">
        <v>167</v>
      </c>
      <c r="B7527" t="s">
        <v>285</v>
      </c>
      <c r="C7527" s="35" t="s">
        <v>287</v>
      </c>
      <c r="D7527" t="s">
        <v>530</v>
      </c>
      <c r="E7527" t="s">
        <v>548</v>
      </c>
      <c r="F7527" s="176" t="n">
        <v>2031</v>
      </c>
      <c r="G7527" s="177" t="n">
        <v>35</v>
      </c>
      <c r="H7527" s="178" t="n">
        <v>1465.77696328656</v>
      </c>
      <c r="I7527" s="179" t="n">
        <v>4350233.95309156</v>
      </c>
      <c r="J7527" s="180" t="str">
        <f>IF(I7527&gt;0,H7527/I7527,0)</f>
      </c>
      <c r="K7527" s="181" t="str">
        <f>1-EXP(-J7527)</f>
      </c>
      <c r="L7527" s="182" t="str">
        <f>IF(G7527=30,1,M7526)</f>
      </c>
      <c r="M7527" s="183" t="str">
        <f>L7527*(1-K7527)</f>
      </c>
    </row>
    <row r="7528">
      <c r="A7528" t="s">
        <v>167</v>
      </c>
      <c r="B7528" t="s">
        <v>285</v>
      </c>
      <c r="C7528" s="35" t="s">
        <v>287</v>
      </c>
      <c r="D7528" t="s">
        <v>530</v>
      </c>
      <c r="E7528" t="s">
        <v>548</v>
      </c>
      <c r="F7528" s="176" t="n">
        <v>2031</v>
      </c>
      <c r="G7528" s="177" t="n">
        <v>36</v>
      </c>
      <c r="H7528" s="178" t="n">
        <v>1880.30419455728</v>
      </c>
      <c r="I7528" s="179" t="n">
        <v>4286183.61800306</v>
      </c>
      <c r="J7528" s="180" t="str">
        <f>IF(I7528&gt;0,H7528/I7528,0)</f>
      </c>
      <c r="K7528" s="181" t="str">
        <f>1-EXP(-J7528)</f>
      </c>
      <c r="L7528" s="182" t="str">
        <f>IF(G7528=30,1,M7527)</f>
      </c>
      <c r="M7528" s="183" t="str">
        <f>L7528*(1-K7528)</f>
      </c>
    </row>
    <row r="7529">
      <c r="A7529" t="s">
        <v>167</v>
      </c>
      <c r="B7529" t="s">
        <v>285</v>
      </c>
      <c r="C7529" s="35" t="s">
        <v>287</v>
      </c>
      <c r="D7529" t="s">
        <v>530</v>
      </c>
      <c r="E7529" t="s">
        <v>548</v>
      </c>
      <c r="F7529" s="176" t="n">
        <v>2031</v>
      </c>
      <c r="G7529" s="177" t="n">
        <v>37</v>
      </c>
      <c r="H7529" s="178" t="n">
        <v>2011.66209167214</v>
      </c>
      <c r="I7529" s="179" t="n">
        <v>4231746.88591185</v>
      </c>
      <c r="J7529" s="180" t="str">
        <f>IF(I7529&gt;0,H7529/I7529,0)</f>
      </c>
      <c r="K7529" s="181" t="str">
        <f>1-EXP(-J7529)</f>
      </c>
      <c r="L7529" s="182" t="str">
        <f>IF(G7529=30,1,M7528)</f>
      </c>
      <c r="M7529" s="183" t="str">
        <f>L7529*(1-K7529)</f>
      </c>
    </row>
    <row r="7530">
      <c r="A7530" t="s">
        <v>167</v>
      </c>
      <c r="B7530" t="s">
        <v>285</v>
      </c>
      <c r="C7530" s="35" t="s">
        <v>287</v>
      </c>
      <c r="D7530" t="s">
        <v>530</v>
      </c>
      <c r="E7530" t="s">
        <v>548</v>
      </c>
      <c r="F7530" s="176" t="n">
        <v>2031</v>
      </c>
      <c r="G7530" s="177" t="n">
        <v>38</v>
      </c>
      <c r="H7530" s="178" t="n">
        <v>2178.65055074057</v>
      </c>
      <c r="I7530" s="179" t="n">
        <v>4179800.29895741</v>
      </c>
      <c r="J7530" s="180" t="str">
        <f>IF(I7530&gt;0,H7530/I7530,0)</f>
      </c>
      <c r="K7530" s="181" t="str">
        <f>1-EXP(-J7530)</f>
      </c>
      <c r="L7530" s="182" t="str">
        <f>IF(G7530=30,1,M7529)</f>
      </c>
      <c r="M7530" s="183" t="str">
        <f>L7530*(1-K7530)</f>
      </c>
    </row>
    <row r="7531">
      <c r="A7531" t="s">
        <v>167</v>
      </c>
      <c r="B7531" t="s">
        <v>285</v>
      </c>
      <c r="C7531" s="35" t="s">
        <v>287</v>
      </c>
      <c r="D7531" t="s">
        <v>530</v>
      </c>
      <c r="E7531" t="s">
        <v>548</v>
      </c>
      <c r="F7531" s="176" t="n">
        <v>2031</v>
      </c>
      <c r="G7531" s="177" t="n">
        <v>39</v>
      </c>
      <c r="H7531" s="178" t="n">
        <v>2293.24292157999</v>
      </c>
      <c r="I7531" s="179" t="n">
        <v>4162729.21829027</v>
      </c>
      <c r="J7531" s="180" t="str">
        <f>IF(I7531&gt;0,H7531/I7531,0)</f>
      </c>
      <c r="K7531" s="181" t="str">
        <f>1-EXP(-J7531)</f>
      </c>
      <c r="L7531" s="182" t="str">
        <f>IF(G7531=30,1,M7530)</f>
      </c>
      <c r="M7531" s="183" t="str">
        <f>L7531*(1-K7531)</f>
      </c>
    </row>
    <row r="7532">
      <c r="A7532" t="s">
        <v>167</v>
      </c>
      <c r="B7532" t="s">
        <v>285</v>
      </c>
      <c r="C7532" s="35" t="s">
        <v>287</v>
      </c>
      <c r="D7532" t="s">
        <v>530</v>
      </c>
      <c r="E7532" t="s">
        <v>548</v>
      </c>
      <c r="F7532" s="176" t="n">
        <v>2031</v>
      </c>
      <c r="G7532" s="177" t="n">
        <v>40</v>
      </c>
      <c r="H7532" s="178" t="n">
        <v>2484.03404729457</v>
      </c>
      <c r="I7532" s="179" t="n">
        <v>4139915.95607988</v>
      </c>
      <c r="J7532" s="180" t="str">
        <f>IF(I7532&gt;0,H7532/I7532,0)</f>
      </c>
      <c r="K7532" s="181" t="str">
        <f>1-EXP(-J7532)</f>
      </c>
      <c r="L7532" s="182" t="str">
        <f>IF(G7532=30,1,M7531)</f>
      </c>
      <c r="M7532" s="183" t="str">
        <f>L7532*(1-K7532)</f>
      </c>
    </row>
    <row r="7533">
      <c r="A7533" t="s">
        <v>167</v>
      </c>
      <c r="B7533" t="s">
        <v>285</v>
      </c>
      <c r="C7533" s="35" t="s">
        <v>287</v>
      </c>
      <c r="D7533" t="s">
        <v>530</v>
      </c>
      <c r="E7533" t="s">
        <v>548</v>
      </c>
      <c r="F7533" s="176" t="n">
        <v>2031</v>
      </c>
      <c r="G7533" s="177" t="n">
        <v>41</v>
      </c>
      <c r="H7533" s="178" t="n">
        <v>3239.04301843996</v>
      </c>
      <c r="I7533" s="179" t="n">
        <v>4120528.80338978</v>
      </c>
      <c r="J7533" s="180" t="str">
        <f>IF(I7533&gt;0,H7533/I7533,0)</f>
      </c>
      <c r="K7533" s="181" t="str">
        <f>1-EXP(-J7533)</f>
      </c>
      <c r="L7533" s="182" t="str">
        <f>IF(G7533=30,1,M7532)</f>
      </c>
      <c r="M7533" s="183" t="str">
        <f>L7533*(1-K7533)</f>
      </c>
    </row>
    <row r="7534">
      <c r="A7534" t="s">
        <v>167</v>
      </c>
      <c r="B7534" t="s">
        <v>285</v>
      </c>
      <c r="C7534" s="35" t="s">
        <v>287</v>
      </c>
      <c r="D7534" t="s">
        <v>530</v>
      </c>
      <c r="E7534" t="s">
        <v>548</v>
      </c>
      <c r="F7534" s="176" t="n">
        <v>2031</v>
      </c>
      <c r="G7534" s="177" t="n">
        <v>42</v>
      </c>
      <c r="H7534" s="178" t="n">
        <v>3594.1708161035</v>
      </c>
      <c r="I7534" s="179" t="n">
        <v>4124168.96883552</v>
      </c>
      <c r="J7534" s="180" t="str">
        <f>IF(I7534&gt;0,H7534/I7534,0)</f>
      </c>
      <c r="K7534" s="181" t="str">
        <f>1-EXP(-J7534)</f>
      </c>
      <c r="L7534" s="182" t="str">
        <f>IF(G7534=30,1,M7533)</f>
      </c>
      <c r="M7534" s="183" t="str">
        <f>L7534*(1-K7534)</f>
      </c>
    </row>
    <row r="7535">
      <c r="A7535" t="s">
        <v>167</v>
      </c>
      <c r="B7535" t="s">
        <v>285</v>
      </c>
      <c r="C7535" s="35" t="s">
        <v>287</v>
      </c>
      <c r="D7535" t="s">
        <v>530</v>
      </c>
      <c r="E7535" t="s">
        <v>548</v>
      </c>
      <c r="F7535" s="176" t="n">
        <v>2031</v>
      </c>
      <c r="G7535" s="177" t="n">
        <v>43</v>
      </c>
      <c r="H7535" s="178" t="n">
        <v>4065.71525533876</v>
      </c>
      <c r="I7535" s="179" t="n">
        <v>4081888.04780821</v>
      </c>
      <c r="J7535" s="180" t="str">
        <f>IF(I7535&gt;0,H7535/I7535,0)</f>
      </c>
      <c r="K7535" s="181" t="str">
        <f>1-EXP(-J7535)</f>
      </c>
      <c r="L7535" s="182" t="str">
        <f>IF(G7535=30,1,M7534)</f>
      </c>
      <c r="M7535" s="183" t="str">
        <f>L7535*(1-K7535)</f>
      </c>
    </row>
    <row r="7536">
      <c r="A7536" t="s">
        <v>167</v>
      </c>
      <c r="B7536" t="s">
        <v>285</v>
      </c>
      <c r="C7536" s="35" t="s">
        <v>287</v>
      </c>
      <c r="D7536" t="s">
        <v>530</v>
      </c>
      <c r="E7536" t="s">
        <v>548</v>
      </c>
      <c r="F7536" s="176" t="n">
        <v>2031</v>
      </c>
      <c r="G7536" s="177" t="n">
        <v>44</v>
      </c>
      <c r="H7536" s="178" t="n">
        <v>4313.30864435494</v>
      </c>
      <c r="I7536" s="179" t="n">
        <v>4030711.32320024</v>
      </c>
      <c r="J7536" s="180" t="str">
        <f>IF(I7536&gt;0,H7536/I7536,0)</f>
      </c>
      <c r="K7536" s="181" t="str">
        <f>1-EXP(-J7536)</f>
      </c>
      <c r="L7536" s="182" t="str">
        <f>IF(G7536=30,1,M7535)</f>
      </c>
      <c r="M7536" s="183" t="str">
        <f>L7536*(1-K7536)</f>
      </c>
    </row>
    <row r="7537">
      <c r="A7537" t="s">
        <v>167</v>
      </c>
      <c r="B7537" t="s">
        <v>285</v>
      </c>
      <c r="C7537" s="35" t="s">
        <v>287</v>
      </c>
      <c r="D7537" t="s">
        <v>530</v>
      </c>
      <c r="E7537" t="s">
        <v>548</v>
      </c>
      <c r="F7537" s="176" t="n">
        <v>2031</v>
      </c>
      <c r="G7537" s="177" t="n">
        <v>45</v>
      </c>
      <c r="H7537" s="178" t="n">
        <v>4751.54818367147</v>
      </c>
      <c r="I7537" s="179" t="n">
        <v>4041090.46648684</v>
      </c>
      <c r="J7537" s="180" t="str">
        <f>IF(I7537&gt;0,H7537/I7537,0)</f>
      </c>
      <c r="K7537" s="181" t="str">
        <f>1-EXP(-J7537)</f>
      </c>
      <c r="L7537" s="182" t="str">
        <f>IF(G7537=30,1,M7536)</f>
      </c>
      <c r="M7537" s="183" t="str">
        <f>L7537*(1-K7537)</f>
      </c>
    </row>
    <row r="7538">
      <c r="A7538" t="s">
        <v>167</v>
      </c>
      <c r="B7538" t="s">
        <v>285</v>
      </c>
      <c r="C7538" s="35" t="s">
        <v>287</v>
      </c>
      <c r="D7538" t="s">
        <v>530</v>
      </c>
      <c r="E7538" t="s">
        <v>548</v>
      </c>
      <c r="F7538" s="176" t="n">
        <v>2031</v>
      </c>
      <c r="G7538" s="177" t="n">
        <v>46</v>
      </c>
      <c r="H7538" s="178" t="n">
        <v>6120.48404191733</v>
      </c>
      <c r="I7538" s="179" t="n">
        <v>4107826.41638548</v>
      </c>
      <c r="J7538" s="180" t="str">
        <f>IF(I7538&gt;0,H7538/I7538,0)</f>
      </c>
      <c r="K7538" s="181" t="str">
        <f>1-EXP(-J7538)</f>
      </c>
      <c r="L7538" s="182" t="str">
        <f>IF(G7538=30,1,M7537)</f>
      </c>
      <c r="M7538" s="183" t="str">
        <f>L7538*(1-K7538)</f>
      </c>
    </row>
    <row r="7539">
      <c r="A7539" t="s">
        <v>167</v>
      </c>
      <c r="B7539" t="s">
        <v>285</v>
      </c>
      <c r="C7539" s="35" t="s">
        <v>287</v>
      </c>
      <c r="D7539" t="s">
        <v>530</v>
      </c>
      <c r="E7539" t="s">
        <v>548</v>
      </c>
      <c r="F7539" s="176" t="n">
        <v>2031</v>
      </c>
      <c r="G7539" s="177" t="n">
        <v>47</v>
      </c>
      <c r="H7539" s="178" t="n">
        <v>6856.0414234502</v>
      </c>
      <c r="I7539" s="179" t="n">
        <v>4132884.19838894</v>
      </c>
      <c r="J7539" s="180" t="str">
        <f>IF(I7539&gt;0,H7539/I7539,0)</f>
      </c>
      <c r="K7539" s="181" t="str">
        <f>1-EXP(-J7539)</f>
      </c>
      <c r="L7539" s="182" t="str">
        <f>IF(G7539=30,1,M7538)</f>
      </c>
      <c r="M7539" s="183" t="str">
        <f>L7539*(1-K7539)</f>
      </c>
    </row>
    <row r="7540">
      <c r="A7540" t="s">
        <v>167</v>
      </c>
      <c r="B7540" t="s">
        <v>285</v>
      </c>
      <c r="C7540" s="35" t="s">
        <v>287</v>
      </c>
      <c r="D7540" t="s">
        <v>530</v>
      </c>
      <c r="E7540" t="s">
        <v>548</v>
      </c>
      <c r="F7540" s="176" t="n">
        <v>2031</v>
      </c>
      <c r="G7540" s="177" t="n">
        <v>48</v>
      </c>
      <c r="H7540" s="178" t="n">
        <v>7421.64741993662</v>
      </c>
      <c r="I7540" s="179" t="n">
        <v>4099011.6050076</v>
      </c>
      <c r="J7540" s="180" t="str">
        <f>IF(I7540&gt;0,H7540/I7540,0)</f>
      </c>
      <c r="K7540" s="181" t="str">
        <f>1-EXP(-J7540)</f>
      </c>
      <c r="L7540" s="182" t="str">
        <f>IF(G7540=30,1,M7539)</f>
      </c>
      <c r="M7540" s="183" t="str">
        <f>L7540*(1-K7540)</f>
      </c>
    </row>
    <row r="7541">
      <c r="A7541" t="s">
        <v>167</v>
      </c>
      <c r="B7541" t="s">
        <v>285</v>
      </c>
      <c r="C7541" s="35" t="s">
        <v>287</v>
      </c>
      <c r="D7541" t="s">
        <v>530</v>
      </c>
      <c r="E7541" t="s">
        <v>548</v>
      </c>
      <c r="F7541" s="176" t="n">
        <v>2031</v>
      </c>
      <c r="G7541" s="177" t="n">
        <v>49</v>
      </c>
      <c r="H7541" s="178" t="n">
        <v>7781.48056004154</v>
      </c>
      <c r="I7541" s="179" t="n">
        <v>4040397.08422683</v>
      </c>
      <c r="J7541" s="180" t="str">
        <f>IF(I7541&gt;0,H7541/I7541,0)</f>
      </c>
      <c r="K7541" s="181" t="str">
        <f>1-EXP(-J7541)</f>
      </c>
      <c r="L7541" s="182" t="str">
        <f>IF(G7541=30,1,M7540)</f>
      </c>
      <c r="M7541" s="183" t="str">
        <f>L7541*(1-K7541)</f>
      </c>
    </row>
    <row r="7542">
      <c r="A7542" t="s">
        <v>167</v>
      </c>
      <c r="B7542" t="s">
        <v>285</v>
      </c>
      <c r="C7542" s="35" t="s">
        <v>287</v>
      </c>
      <c r="D7542" t="s">
        <v>530</v>
      </c>
      <c r="E7542" t="s">
        <v>548</v>
      </c>
      <c r="F7542" s="176" t="n">
        <v>2031</v>
      </c>
      <c r="G7542" s="177" t="n">
        <v>50</v>
      </c>
      <c r="H7542" s="178" t="n">
        <v>8130.40894558175</v>
      </c>
      <c r="I7542" s="179" t="n">
        <v>3974594.82529057</v>
      </c>
      <c r="J7542" s="180" t="str">
        <f>IF(I7542&gt;0,H7542/I7542,0)</f>
      </c>
      <c r="K7542" s="181" t="str">
        <f>1-EXP(-J7542)</f>
      </c>
      <c r="L7542" s="182" t="str">
        <f>IF(G7542=30,1,M7541)</f>
      </c>
      <c r="M7542" s="183" t="str">
        <f>L7542*(1-K7542)</f>
      </c>
    </row>
    <row r="7543">
      <c r="A7543" t="s">
        <v>167</v>
      </c>
      <c r="B7543" t="s">
        <v>285</v>
      </c>
      <c r="C7543" s="35" t="s">
        <v>287</v>
      </c>
      <c r="D7543" t="s">
        <v>530</v>
      </c>
      <c r="E7543" t="s">
        <v>548</v>
      </c>
      <c r="F7543" s="176" t="n">
        <v>2031</v>
      </c>
      <c r="G7543" s="177" t="n">
        <v>51</v>
      </c>
      <c r="H7543" s="178" t="n">
        <v>8955.69803018487</v>
      </c>
      <c r="I7543" s="179" t="n">
        <v>3913974.99765565</v>
      </c>
      <c r="J7543" s="180" t="str">
        <f>IF(I7543&gt;0,H7543/I7543,0)</f>
      </c>
      <c r="K7543" s="181" t="str">
        <f>1-EXP(-J7543)</f>
      </c>
      <c r="L7543" s="182" t="str">
        <f>IF(G7543=30,1,M7542)</f>
      </c>
      <c r="M7543" s="183" t="str">
        <f>L7543*(1-K7543)</f>
      </c>
    </row>
    <row r="7544">
      <c r="A7544" t="s">
        <v>167</v>
      </c>
      <c r="B7544" t="s">
        <v>285</v>
      </c>
      <c r="C7544" s="35" t="s">
        <v>287</v>
      </c>
      <c r="D7544" t="s">
        <v>530</v>
      </c>
      <c r="E7544" t="s">
        <v>548</v>
      </c>
      <c r="F7544" s="176" t="n">
        <v>2031</v>
      </c>
      <c r="G7544" s="177" t="n">
        <v>52</v>
      </c>
      <c r="H7544" s="178" t="n">
        <v>9377.02175861526</v>
      </c>
      <c r="I7544" s="179" t="n">
        <v>3839935.51507544</v>
      </c>
      <c r="J7544" s="180" t="str">
        <f>IF(I7544&gt;0,H7544/I7544,0)</f>
      </c>
      <c r="K7544" s="181" t="str">
        <f>1-EXP(-J7544)</f>
      </c>
      <c r="L7544" s="182" t="str">
        <f>IF(G7544=30,1,M7543)</f>
      </c>
      <c r="M7544" s="183" t="str">
        <f>L7544*(1-K7544)</f>
      </c>
    </row>
    <row r="7545">
      <c r="A7545" t="s">
        <v>167</v>
      </c>
      <c r="B7545" t="s">
        <v>285</v>
      </c>
      <c r="C7545" s="35" t="s">
        <v>287</v>
      </c>
      <c r="D7545" t="s">
        <v>530</v>
      </c>
      <c r="E7545" t="s">
        <v>548</v>
      </c>
      <c r="F7545" s="176" t="n">
        <v>2031</v>
      </c>
      <c r="G7545" s="177" t="n">
        <v>53</v>
      </c>
      <c r="H7545" s="178" t="n">
        <v>9805.96129299284</v>
      </c>
      <c r="I7545" s="179" t="n">
        <v>3741700.06014948</v>
      </c>
      <c r="J7545" s="180" t="str">
        <f>IF(I7545&gt;0,H7545/I7545,0)</f>
      </c>
      <c r="K7545" s="181" t="str">
        <f>1-EXP(-J7545)</f>
      </c>
      <c r="L7545" s="182" t="str">
        <f>IF(G7545=30,1,M7544)</f>
      </c>
      <c r="M7545" s="183" t="str">
        <f>L7545*(1-K7545)</f>
      </c>
    </row>
    <row r="7546">
      <c r="A7546" t="s">
        <v>167</v>
      </c>
      <c r="B7546" t="s">
        <v>285</v>
      </c>
      <c r="C7546" s="35" t="s">
        <v>287</v>
      </c>
      <c r="D7546" t="s">
        <v>530</v>
      </c>
      <c r="E7546" t="s">
        <v>548</v>
      </c>
      <c r="F7546" s="176" t="n">
        <v>2031</v>
      </c>
      <c r="G7546" s="177" t="n">
        <v>54</v>
      </c>
      <c r="H7546" s="178" t="n">
        <v>10330.444448679</v>
      </c>
      <c r="I7546" s="179" t="n">
        <v>3647463.89765359</v>
      </c>
      <c r="J7546" s="180" t="str">
        <f>IF(I7546&gt;0,H7546/I7546,0)</f>
      </c>
      <c r="K7546" s="181" t="str">
        <f>1-EXP(-J7546)</f>
      </c>
      <c r="L7546" s="182" t="str">
        <f>IF(G7546=30,1,M7545)</f>
      </c>
      <c r="M7546" s="183" t="str">
        <f>L7546*(1-K7546)</f>
      </c>
    </row>
    <row r="7547">
      <c r="A7547" t="s">
        <v>167</v>
      </c>
      <c r="B7547" t="s">
        <v>285</v>
      </c>
      <c r="C7547" s="35" t="s">
        <v>287</v>
      </c>
      <c r="D7547" t="s">
        <v>530</v>
      </c>
      <c r="E7547" t="s">
        <v>548</v>
      </c>
      <c r="F7547" s="176" t="n">
        <v>2031</v>
      </c>
      <c r="G7547" s="177" t="n">
        <v>55</v>
      </c>
      <c r="H7547" s="178" t="n">
        <v>11065.220232344</v>
      </c>
      <c r="I7547" s="179" t="n">
        <v>3567794.03315919</v>
      </c>
      <c r="J7547" s="180" t="str">
        <f>IF(I7547&gt;0,H7547/I7547,0)</f>
      </c>
      <c r="K7547" s="181" t="str">
        <f>1-EXP(-J7547)</f>
      </c>
      <c r="L7547" s="182" t="str">
        <f>IF(G7547=30,1,M7546)</f>
      </c>
      <c r="M7547" s="183" t="str">
        <f>L7547*(1-K7547)</f>
      </c>
    </row>
    <row r="7548">
      <c r="A7548" t="s">
        <v>167</v>
      </c>
      <c r="B7548" t="s">
        <v>285</v>
      </c>
      <c r="C7548" s="35" t="s">
        <v>287</v>
      </c>
      <c r="D7548" t="s">
        <v>530</v>
      </c>
      <c r="E7548" t="s">
        <v>548</v>
      </c>
      <c r="F7548" s="176" t="n">
        <v>2031</v>
      </c>
      <c r="G7548" s="177" t="n">
        <v>56</v>
      </c>
      <c r="H7548" s="178" t="n">
        <v>11906.1830945289</v>
      </c>
      <c r="I7548" s="179" t="n">
        <v>3475346.91337302</v>
      </c>
      <c r="J7548" s="180" t="str">
        <f>IF(I7548&gt;0,H7548/I7548,0)</f>
      </c>
      <c r="K7548" s="181" t="str">
        <f>1-EXP(-J7548)</f>
      </c>
      <c r="L7548" s="182" t="str">
        <f>IF(G7548=30,1,M7547)</f>
      </c>
      <c r="M7548" s="183" t="str">
        <f>L7548*(1-K7548)</f>
      </c>
    </row>
    <row r="7549">
      <c r="A7549" t="s">
        <v>167</v>
      </c>
      <c r="B7549" t="s">
        <v>285</v>
      </c>
      <c r="C7549" s="35" t="s">
        <v>287</v>
      </c>
      <c r="D7549" t="s">
        <v>530</v>
      </c>
      <c r="E7549" t="s">
        <v>548</v>
      </c>
      <c r="F7549" s="176" t="n">
        <v>2031</v>
      </c>
      <c r="G7549" s="177" t="n">
        <v>57</v>
      </c>
      <c r="H7549" s="178" t="n">
        <v>12833.029355587</v>
      </c>
      <c r="I7549" s="179" t="n">
        <v>3397496.2873392</v>
      </c>
      <c r="J7549" s="180" t="str">
        <f>IF(I7549&gt;0,H7549/I7549,0)</f>
      </c>
      <c r="K7549" s="181" t="str">
        <f>1-EXP(-J7549)</f>
      </c>
      <c r="L7549" s="182" t="str">
        <f>IF(G7549=30,1,M7548)</f>
      </c>
      <c r="M7549" s="183" t="str">
        <f>L7549*(1-K7549)</f>
      </c>
    </row>
    <row r="7550">
      <c r="A7550" t="s">
        <v>167</v>
      </c>
      <c r="B7550" t="s">
        <v>285</v>
      </c>
      <c r="C7550" s="35" t="s">
        <v>287</v>
      </c>
      <c r="D7550" t="s">
        <v>530</v>
      </c>
      <c r="E7550" t="s">
        <v>548</v>
      </c>
      <c r="F7550" s="176" t="n">
        <v>2031</v>
      </c>
      <c r="G7550" s="177" t="n">
        <v>58</v>
      </c>
      <c r="H7550" s="178" t="n">
        <v>13885.6980771086</v>
      </c>
      <c r="I7550" s="179" t="n">
        <v>3319185.17723283</v>
      </c>
      <c r="J7550" s="180" t="str">
        <f>IF(I7550&gt;0,H7550/I7550,0)</f>
      </c>
      <c r="K7550" s="181" t="str">
        <f>1-EXP(-J7550)</f>
      </c>
      <c r="L7550" s="182" t="str">
        <f>IF(G7550=30,1,M7549)</f>
      </c>
      <c r="M7550" s="183" t="str">
        <f>L7550*(1-K7550)</f>
      </c>
    </row>
    <row r="7551">
      <c r="A7551" t="s">
        <v>167</v>
      </c>
      <c r="B7551" t="s">
        <v>285</v>
      </c>
      <c r="C7551" s="35" t="s">
        <v>287</v>
      </c>
      <c r="D7551" t="s">
        <v>530</v>
      </c>
      <c r="E7551" t="s">
        <v>548</v>
      </c>
      <c r="F7551" s="176" t="n">
        <v>2031</v>
      </c>
      <c r="G7551" s="177" t="n">
        <v>59</v>
      </c>
      <c r="H7551" s="178" t="n">
        <v>14162.4178084038</v>
      </c>
      <c r="I7551" s="179" t="n">
        <v>3219550.332853</v>
      </c>
      <c r="J7551" s="180" t="str">
        <f>IF(I7551&gt;0,H7551/I7551,0)</f>
      </c>
      <c r="K7551" s="181" t="str">
        <f>1-EXP(-J7551)</f>
      </c>
      <c r="L7551" s="182" t="str">
        <f>IF(G7551=30,1,M7550)</f>
      </c>
      <c r="M7551" s="183" t="str">
        <f>L7551*(1-K7551)</f>
      </c>
    </row>
    <row r="7552">
      <c r="A7552" t="s">
        <v>167</v>
      </c>
      <c r="B7552" t="s">
        <v>285</v>
      </c>
      <c r="C7552" s="35" t="s">
        <v>287</v>
      </c>
      <c r="D7552" t="s">
        <v>530</v>
      </c>
      <c r="E7552" t="s">
        <v>548</v>
      </c>
      <c r="F7552" s="176" t="n">
        <v>2031</v>
      </c>
      <c r="G7552" s="177" t="n">
        <v>60</v>
      </c>
      <c r="H7552" s="178" t="n">
        <v>14640.1324372679</v>
      </c>
      <c r="I7552" s="179" t="n">
        <v>3130604.17747722</v>
      </c>
      <c r="J7552" s="180" t="str">
        <f>IF(I7552&gt;0,H7552/I7552,0)</f>
      </c>
      <c r="K7552" s="181" t="str">
        <f>1-EXP(-J7552)</f>
      </c>
      <c r="L7552" s="182" t="str">
        <f>IF(G7552=30,1,M7551)</f>
      </c>
      <c r="M7552" s="183" t="str">
        <f>L7552*(1-K7552)</f>
      </c>
    </row>
    <row r="7553">
      <c r="A7553" t="s">
        <v>167</v>
      </c>
      <c r="B7553" t="s">
        <v>285</v>
      </c>
      <c r="C7553" s="35" t="s">
        <v>287</v>
      </c>
      <c r="D7553" t="s">
        <v>530</v>
      </c>
      <c r="E7553" t="s">
        <v>548</v>
      </c>
      <c r="F7553" s="176" t="n">
        <v>2031</v>
      </c>
      <c r="G7553" s="177" t="n">
        <v>61</v>
      </c>
      <c r="H7553" s="178" t="n">
        <v>15549.4316007923</v>
      </c>
      <c r="I7553" s="179" t="n">
        <v>3039510.80005687</v>
      </c>
      <c r="J7553" s="180" t="str">
        <f>IF(I7553&gt;0,H7553/I7553,0)</f>
      </c>
      <c r="K7553" s="181" t="str">
        <f>1-EXP(-J7553)</f>
      </c>
      <c r="L7553" s="182" t="str">
        <f>IF(G7553=30,1,M7552)</f>
      </c>
      <c r="M7553" s="183" t="str">
        <f>L7553*(1-K7553)</f>
      </c>
    </row>
    <row r="7554">
      <c r="A7554" t="s">
        <v>167</v>
      </c>
      <c r="B7554" t="s">
        <v>285</v>
      </c>
      <c r="C7554" s="35" t="s">
        <v>287</v>
      </c>
      <c r="D7554" t="s">
        <v>530</v>
      </c>
      <c r="E7554" t="s">
        <v>548</v>
      </c>
      <c r="F7554" s="176" t="n">
        <v>2031</v>
      </c>
      <c r="G7554" s="177" t="n">
        <v>62</v>
      </c>
      <c r="H7554" s="178" t="n">
        <v>16208.0043686681</v>
      </c>
      <c r="I7554" s="179" t="n">
        <v>2932886.1703218</v>
      </c>
      <c r="J7554" s="180" t="str">
        <f>IF(I7554&gt;0,H7554/I7554,0)</f>
      </c>
      <c r="K7554" s="181" t="str">
        <f>1-EXP(-J7554)</f>
      </c>
      <c r="L7554" s="182" t="str">
        <f>IF(G7554=30,1,M7553)</f>
      </c>
      <c r="M7554" s="183" t="str">
        <f>L7554*(1-K7554)</f>
      </c>
    </row>
    <row r="7555">
      <c r="A7555" t="s">
        <v>167</v>
      </c>
      <c r="B7555" t="s">
        <v>285</v>
      </c>
      <c r="C7555" s="35" t="s">
        <v>287</v>
      </c>
      <c r="D7555" t="s">
        <v>530</v>
      </c>
      <c r="E7555" t="s">
        <v>548</v>
      </c>
      <c r="F7555" s="176" t="n">
        <v>2031</v>
      </c>
      <c r="G7555" s="177" t="n">
        <v>63</v>
      </c>
      <c r="H7555" s="178" t="n">
        <v>17141.5695831764</v>
      </c>
      <c r="I7555" s="179" t="n">
        <v>2818862.50504946</v>
      </c>
      <c r="J7555" s="180" t="str">
        <f>IF(I7555&gt;0,H7555/I7555,0)</f>
      </c>
      <c r="K7555" s="181" t="str">
        <f>1-EXP(-J7555)</f>
      </c>
      <c r="L7555" s="182" t="str">
        <f>IF(G7555=30,1,M7554)</f>
      </c>
      <c r="M7555" s="183" t="str">
        <f>L7555*(1-K7555)</f>
      </c>
    </row>
    <row r="7556">
      <c r="A7556" t="s">
        <v>167</v>
      </c>
      <c r="B7556" t="s">
        <v>285</v>
      </c>
      <c r="C7556" s="35" t="s">
        <v>287</v>
      </c>
      <c r="D7556" t="s">
        <v>530</v>
      </c>
      <c r="E7556" t="s">
        <v>548</v>
      </c>
      <c r="F7556" s="176" t="n">
        <v>2031</v>
      </c>
      <c r="G7556" s="177" t="n">
        <v>64</v>
      </c>
      <c r="H7556" s="178" t="n">
        <v>18409.5568332522</v>
      </c>
      <c r="I7556" s="179" t="n">
        <v>2706523.34700395</v>
      </c>
      <c r="J7556" s="180" t="str">
        <f>IF(I7556&gt;0,H7556/I7556,0)</f>
      </c>
      <c r="K7556" s="181" t="str">
        <f>1-EXP(-J7556)</f>
      </c>
      <c r="L7556" s="182" t="str">
        <f>IF(G7556=30,1,M7555)</f>
      </c>
      <c r="M7556" s="183" t="str">
        <f>L7556*(1-K7556)</f>
      </c>
    </row>
    <row r="7557">
      <c r="A7557" t="s">
        <v>167</v>
      </c>
      <c r="B7557" t="s">
        <v>285</v>
      </c>
      <c r="C7557" s="35" t="s">
        <v>287</v>
      </c>
      <c r="D7557" t="s">
        <v>530</v>
      </c>
      <c r="E7557" t="s">
        <v>548</v>
      </c>
      <c r="F7557" s="176" t="n">
        <v>2031</v>
      </c>
      <c r="G7557" s="177" t="n">
        <v>65</v>
      </c>
      <c r="H7557" s="178" t="n">
        <v>19527.3551374938</v>
      </c>
      <c r="I7557" s="179" t="n">
        <v>2581346.19893175</v>
      </c>
      <c r="J7557" s="180" t="str">
        <f>IF(I7557&gt;0,H7557/I7557,0)</f>
      </c>
      <c r="K7557" s="181" t="str">
        <f>1-EXP(-J7557)</f>
      </c>
      <c r="L7557" s="182" t="str">
        <f>IF(G7557=30,1,M7556)</f>
      </c>
      <c r="M7557" s="183" t="str">
        <f>L7557*(1-K7557)</f>
      </c>
    </row>
    <row r="7558">
      <c r="A7558" t="s">
        <v>167</v>
      </c>
      <c r="B7558" t="s">
        <v>285</v>
      </c>
      <c r="C7558" s="35" t="s">
        <v>287</v>
      </c>
      <c r="D7558" t="s">
        <v>530</v>
      </c>
      <c r="E7558" t="s">
        <v>548</v>
      </c>
      <c r="F7558" s="176" t="n">
        <v>2031</v>
      </c>
      <c r="G7558" s="177" t="n">
        <v>66</v>
      </c>
      <c r="H7558" s="178" t="n">
        <v>20029.5221415482</v>
      </c>
      <c r="I7558" s="179" t="n">
        <v>2444311.95175932</v>
      </c>
      <c r="J7558" s="180" t="str">
        <f>IF(I7558&gt;0,H7558/I7558,0)</f>
      </c>
      <c r="K7558" s="181" t="str">
        <f>1-EXP(-J7558)</f>
      </c>
      <c r="L7558" s="182" t="str">
        <f>IF(G7558=30,1,M7557)</f>
      </c>
      <c r="M7558" s="183" t="str">
        <f>L7558*(1-K7558)</f>
      </c>
    </row>
    <row r="7559">
      <c r="A7559" t="s">
        <v>167</v>
      </c>
      <c r="B7559" t="s">
        <v>285</v>
      </c>
      <c r="C7559" s="35" t="s">
        <v>287</v>
      </c>
      <c r="D7559" t="s">
        <v>530</v>
      </c>
      <c r="E7559" t="s">
        <v>548</v>
      </c>
      <c r="F7559" s="176" t="n">
        <v>2031</v>
      </c>
      <c r="G7559" s="177" t="n">
        <v>67</v>
      </c>
      <c r="H7559" s="178" t="n">
        <v>20909.29563066</v>
      </c>
      <c r="I7559" s="179" t="n">
        <v>2308265.35365772</v>
      </c>
      <c r="J7559" s="180" t="str">
        <f>IF(I7559&gt;0,H7559/I7559,0)</f>
      </c>
      <c r="K7559" s="181" t="str">
        <f>1-EXP(-J7559)</f>
      </c>
      <c r="L7559" s="182" t="str">
        <f>IF(G7559=30,1,M7558)</f>
      </c>
      <c r="M7559" s="183" t="str">
        <f>L7559*(1-K7559)</f>
      </c>
    </row>
    <row r="7560">
      <c r="A7560" t="s">
        <v>167</v>
      </c>
      <c r="B7560" t="s">
        <v>285</v>
      </c>
      <c r="C7560" s="35" t="s">
        <v>287</v>
      </c>
      <c r="D7560" t="s">
        <v>530</v>
      </c>
      <c r="E7560" t="s">
        <v>548</v>
      </c>
      <c r="F7560" s="176" t="n">
        <v>2031</v>
      </c>
      <c r="G7560" s="177" t="n">
        <v>68</v>
      </c>
      <c r="H7560" s="178" t="n">
        <v>21482.6817578486</v>
      </c>
      <c r="I7560" s="179" t="n">
        <v>2173357.31984561</v>
      </c>
      <c r="J7560" s="180" t="str">
        <f>IF(I7560&gt;0,H7560/I7560,0)</f>
      </c>
      <c r="K7560" s="181" t="str">
        <f>1-EXP(-J7560)</f>
      </c>
      <c r="L7560" s="182" t="str">
        <f>IF(G7560=30,1,M7559)</f>
      </c>
      <c r="M7560" s="183" t="str">
        <f>L7560*(1-K7560)</f>
      </c>
    </row>
    <row r="7561">
      <c r="A7561" t="s">
        <v>167</v>
      </c>
      <c r="B7561" t="s">
        <v>285</v>
      </c>
      <c r="C7561" s="35" t="s">
        <v>287</v>
      </c>
      <c r="D7561" t="s">
        <v>530</v>
      </c>
      <c r="E7561" t="s">
        <v>548</v>
      </c>
      <c r="F7561" s="176" t="n">
        <v>2031</v>
      </c>
      <c r="G7561" s="177" t="n">
        <v>69</v>
      </c>
      <c r="H7561" s="178" t="n">
        <v>21259.062268432</v>
      </c>
      <c r="I7561" s="179" t="n">
        <v>2038673.94093586</v>
      </c>
      <c r="J7561" s="180" t="str">
        <f>IF(I7561&gt;0,H7561/I7561,0)</f>
      </c>
      <c r="K7561" s="181" t="str">
        <f>1-EXP(-J7561)</f>
      </c>
      <c r="L7561" s="182" t="str">
        <f>IF(G7561=30,1,M7560)</f>
      </c>
      <c r="M7561" s="183" t="str">
        <f>L7561*(1-K7561)</f>
      </c>
    </row>
    <row r="7562">
      <c r="A7562" t="s">
        <v>167</v>
      </c>
      <c r="B7562" t="s">
        <v>285</v>
      </c>
      <c r="C7562" s="35" t="s">
        <v>287</v>
      </c>
      <c r="D7562" t="s">
        <v>530</v>
      </c>
      <c r="E7562" t="s">
        <v>548</v>
      </c>
      <c r="F7562" s="176" t="n">
        <v>2032</v>
      </c>
      <c r="G7562" s="177" t="n">
        <v>30</v>
      </c>
      <c r="H7562" s="178" t="n">
        <v>741.389773244309</v>
      </c>
      <c r="I7562" s="179" t="n">
        <v>4342472.59441548</v>
      </c>
      <c r="J7562" s="180" t="str">
        <f>IF(I7562&gt;0,H7562/I7562,0)</f>
      </c>
      <c r="K7562" s="181" t="str">
        <f>1-EXP(-J7562)</f>
      </c>
      <c r="L7562" s="182" t="str">
        <f>IF(G7562=30,1,M7561)</f>
      </c>
      <c r="M7562" s="183" t="str">
        <f>L7562*(1-K7562)</f>
      </c>
    </row>
    <row r="7563">
      <c r="A7563" t="s">
        <v>167</v>
      </c>
      <c r="B7563" t="s">
        <v>285</v>
      </c>
      <c r="C7563" s="35" t="s">
        <v>287</v>
      </c>
      <c r="D7563" t="s">
        <v>530</v>
      </c>
      <c r="E7563" t="s">
        <v>548</v>
      </c>
      <c r="F7563" s="176" t="n">
        <v>2032</v>
      </c>
      <c r="G7563" s="177" t="n">
        <v>31</v>
      </c>
      <c r="H7563" s="178" t="n">
        <v>1098.95258368422</v>
      </c>
      <c r="I7563" s="179" t="n">
        <v>4323944.30195124</v>
      </c>
      <c r="J7563" s="180" t="str">
        <f>IF(I7563&gt;0,H7563/I7563,0)</f>
      </c>
      <c r="K7563" s="181" t="str">
        <f>1-EXP(-J7563)</f>
      </c>
      <c r="L7563" s="182" t="str">
        <f>IF(G7563=30,1,M7562)</f>
      </c>
      <c r="M7563" s="183" t="str">
        <f>L7563*(1-K7563)</f>
      </c>
    </row>
    <row r="7564">
      <c r="A7564" t="s">
        <v>167</v>
      </c>
      <c r="B7564" t="s">
        <v>285</v>
      </c>
      <c r="C7564" s="35" t="s">
        <v>287</v>
      </c>
      <c r="D7564" t="s">
        <v>530</v>
      </c>
      <c r="E7564" t="s">
        <v>548</v>
      </c>
      <c r="F7564" s="176" t="n">
        <v>2032</v>
      </c>
      <c r="G7564" s="177" t="n">
        <v>32</v>
      </c>
      <c r="H7564" s="178" t="n">
        <v>1170.68741688025</v>
      </c>
      <c r="I7564" s="179" t="n">
        <v>4325372.00677894</v>
      </c>
      <c r="J7564" s="180" t="str">
        <f>IF(I7564&gt;0,H7564/I7564,0)</f>
      </c>
      <c r="K7564" s="181" t="str">
        <f>1-EXP(-J7564)</f>
      </c>
      <c r="L7564" s="182" t="str">
        <f>IF(G7564=30,1,M7563)</f>
      </c>
      <c r="M7564" s="183" t="str">
        <f>L7564*(1-K7564)</f>
      </c>
    </row>
    <row r="7565">
      <c r="A7565" t="s">
        <v>167</v>
      </c>
      <c r="B7565" t="s">
        <v>285</v>
      </c>
      <c r="C7565" s="35" t="s">
        <v>287</v>
      </c>
      <c r="D7565" t="s">
        <v>530</v>
      </c>
      <c r="E7565" t="s">
        <v>548</v>
      </c>
      <c r="F7565" s="176" t="n">
        <v>2032</v>
      </c>
      <c r="G7565" s="177" t="n">
        <v>33</v>
      </c>
      <c r="H7565" s="178" t="n">
        <v>1275.27685770323</v>
      </c>
      <c r="I7565" s="179" t="n">
        <v>4365768.37434071</v>
      </c>
      <c r="J7565" s="180" t="str">
        <f>IF(I7565&gt;0,H7565/I7565,0)</f>
      </c>
      <c r="K7565" s="181" t="str">
        <f>1-EXP(-J7565)</f>
      </c>
      <c r="L7565" s="182" t="str">
        <f>IF(G7565=30,1,M7564)</f>
      </c>
      <c r="M7565" s="183" t="str">
        <f>L7565*(1-K7565)</f>
      </c>
    </row>
    <row r="7566">
      <c r="A7566" t="s">
        <v>167</v>
      </c>
      <c r="B7566" t="s">
        <v>285</v>
      </c>
      <c r="C7566" s="35" t="s">
        <v>287</v>
      </c>
      <c r="D7566" t="s">
        <v>530</v>
      </c>
      <c r="E7566" t="s">
        <v>548</v>
      </c>
      <c r="F7566" s="176" t="n">
        <v>2032</v>
      </c>
      <c r="G7566" s="177" t="n">
        <v>34</v>
      </c>
      <c r="H7566" s="178" t="n">
        <v>1368.12324244389</v>
      </c>
      <c r="I7566" s="179" t="n">
        <v>4408765.46187571</v>
      </c>
      <c r="J7566" s="180" t="str">
        <f>IF(I7566&gt;0,H7566/I7566,0)</f>
      </c>
      <c r="K7566" s="181" t="str">
        <f>1-EXP(-J7566)</f>
      </c>
      <c r="L7566" s="182" t="str">
        <f>IF(G7566=30,1,M7565)</f>
      </c>
      <c r="M7566" s="183" t="str">
        <f>L7566*(1-K7566)</f>
      </c>
    </row>
    <row r="7567">
      <c r="A7567" t="s">
        <v>167</v>
      </c>
      <c r="B7567" t="s">
        <v>285</v>
      </c>
      <c r="C7567" s="35" t="s">
        <v>287</v>
      </c>
      <c r="D7567" t="s">
        <v>530</v>
      </c>
      <c r="E7567" t="s">
        <v>548</v>
      </c>
      <c r="F7567" s="176" t="n">
        <v>2032</v>
      </c>
      <c r="G7567" s="177" t="n">
        <v>35</v>
      </c>
      <c r="H7567" s="178" t="n">
        <v>1471.02173339322</v>
      </c>
      <c r="I7567" s="179" t="n">
        <v>4405487.39975272</v>
      </c>
      <c r="J7567" s="180" t="str">
        <f>IF(I7567&gt;0,H7567/I7567,0)</f>
      </c>
      <c r="K7567" s="181" t="str">
        <f>1-EXP(-J7567)</f>
      </c>
      <c r="L7567" s="182" t="str">
        <f>IF(G7567=30,1,M7566)</f>
      </c>
      <c r="M7567" s="183" t="str">
        <f>L7567*(1-K7567)</f>
      </c>
    </row>
    <row r="7568">
      <c r="A7568" t="s">
        <v>167</v>
      </c>
      <c r="B7568" t="s">
        <v>285</v>
      </c>
      <c r="C7568" s="35" t="s">
        <v>287</v>
      </c>
      <c r="D7568" t="s">
        <v>530</v>
      </c>
      <c r="E7568" t="s">
        <v>548</v>
      </c>
      <c r="F7568" s="176" t="n">
        <v>2032</v>
      </c>
      <c r="G7568" s="177" t="n">
        <v>36</v>
      </c>
      <c r="H7568" s="178" t="n">
        <v>1884.44353519064</v>
      </c>
      <c r="I7568" s="179" t="n">
        <v>4343135.86207522</v>
      </c>
      <c r="J7568" s="180" t="str">
        <f>IF(I7568&gt;0,H7568/I7568,0)</f>
      </c>
      <c r="K7568" s="181" t="str">
        <f>1-EXP(-J7568)</f>
      </c>
      <c r="L7568" s="182" t="str">
        <f>IF(G7568=30,1,M7567)</f>
      </c>
      <c r="M7568" s="183" t="str">
        <f>L7568*(1-K7568)</f>
      </c>
    </row>
    <row r="7569">
      <c r="A7569" t="s">
        <v>167</v>
      </c>
      <c r="B7569" t="s">
        <v>285</v>
      </c>
      <c r="C7569" s="35" t="s">
        <v>287</v>
      </c>
      <c r="D7569" t="s">
        <v>530</v>
      </c>
      <c r="E7569" t="s">
        <v>548</v>
      </c>
      <c r="F7569" s="176" t="n">
        <v>2032</v>
      </c>
      <c r="G7569" s="177" t="n">
        <v>37</v>
      </c>
      <c r="H7569" s="178" t="n">
        <v>2003.49357711189</v>
      </c>
      <c r="I7569" s="179" t="n">
        <v>4278822.06980149</v>
      </c>
      <c r="J7569" s="180" t="str">
        <f>IF(I7569&gt;0,H7569/I7569,0)</f>
      </c>
      <c r="K7569" s="181" t="str">
        <f>1-EXP(-J7569)</f>
      </c>
      <c r="L7569" s="182" t="str">
        <f>IF(G7569=30,1,M7568)</f>
      </c>
      <c r="M7569" s="183" t="str">
        <f>L7569*(1-K7569)</f>
      </c>
    </row>
    <row r="7570">
      <c r="A7570" t="s">
        <v>167</v>
      </c>
      <c r="B7570" t="s">
        <v>285</v>
      </c>
      <c r="C7570" s="35" t="s">
        <v>287</v>
      </c>
      <c r="D7570" t="s">
        <v>530</v>
      </c>
      <c r="E7570" t="s">
        <v>548</v>
      </c>
      <c r="F7570" s="176" t="n">
        <v>2032</v>
      </c>
      <c r="G7570" s="177" t="n">
        <v>38</v>
      </c>
      <c r="H7570" s="178" t="n">
        <v>2157.47020509857</v>
      </c>
      <c r="I7570" s="179" t="n">
        <v>4223934.24829818</v>
      </c>
      <c r="J7570" s="180" t="str">
        <f>IF(I7570&gt;0,H7570/I7570,0)</f>
      </c>
      <c r="K7570" s="181" t="str">
        <f>1-EXP(-J7570)</f>
      </c>
      <c r="L7570" s="182" t="str">
        <f>IF(G7570=30,1,M7569)</f>
      </c>
      <c r="M7570" s="183" t="str">
        <f>L7570*(1-K7570)</f>
      </c>
    </row>
    <row r="7571">
      <c r="A7571" t="s">
        <v>167</v>
      </c>
      <c r="B7571" t="s">
        <v>285</v>
      </c>
      <c r="C7571" s="35" t="s">
        <v>287</v>
      </c>
      <c r="D7571" t="s">
        <v>530</v>
      </c>
      <c r="E7571" t="s">
        <v>548</v>
      </c>
      <c r="F7571" s="176" t="n">
        <v>2032</v>
      </c>
      <c r="G7571" s="177" t="n">
        <v>39</v>
      </c>
      <c r="H7571" s="178" t="n">
        <v>2256.99676627841</v>
      </c>
      <c r="I7571" s="179" t="n">
        <v>4171465.25785199</v>
      </c>
      <c r="J7571" s="180" t="str">
        <f>IF(I7571&gt;0,H7571/I7571,0)</f>
      </c>
      <c r="K7571" s="181" t="str">
        <f>1-EXP(-J7571)</f>
      </c>
      <c r="L7571" s="182" t="str">
        <f>IF(G7571=30,1,M7570)</f>
      </c>
      <c r="M7571" s="183" t="str">
        <f>L7571*(1-K7571)</f>
      </c>
    </row>
    <row r="7572">
      <c r="A7572" t="s">
        <v>167</v>
      </c>
      <c r="B7572" t="s">
        <v>285</v>
      </c>
      <c r="C7572" s="35" t="s">
        <v>287</v>
      </c>
      <c r="D7572" t="s">
        <v>530</v>
      </c>
      <c r="E7572" t="s">
        <v>548</v>
      </c>
      <c r="F7572" s="176" t="n">
        <v>2032</v>
      </c>
      <c r="G7572" s="177" t="n">
        <v>40</v>
      </c>
      <c r="H7572" s="178" t="n">
        <v>2435.16898279034</v>
      </c>
      <c r="I7572" s="179" t="n">
        <v>4153848.15336954</v>
      </c>
      <c r="J7572" s="180" t="str">
        <f>IF(I7572&gt;0,H7572/I7572,0)</f>
      </c>
      <c r="K7572" s="181" t="str">
        <f>1-EXP(-J7572)</f>
      </c>
      <c r="L7572" s="182" t="str">
        <f>IF(G7572=30,1,M7571)</f>
      </c>
      <c r="M7572" s="183" t="str">
        <f>L7572*(1-K7572)</f>
      </c>
    </row>
    <row r="7573">
      <c r="A7573" t="s">
        <v>167</v>
      </c>
      <c r="B7573" t="s">
        <v>285</v>
      </c>
      <c r="C7573" s="35" t="s">
        <v>287</v>
      </c>
      <c r="D7573" t="s">
        <v>530</v>
      </c>
      <c r="E7573" t="s">
        <v>548</v>
      </c>
      <c r="F7573" s="176" t="n">
        <v>2032</v>
      </c>
      <c r="G7573" s="177" t="n">
        <v>41</v>
      </c>
      <c r="H7573" s="178" t="n">
        <v>3175.00914422477</v>
      </c>
      <c r="I7573" s="179" t="n">
        <v>4130379.75030685</v>
      </c>
      <c r="J7573" s="180" t="str">
        <f>IF(I7573&gt;0,H7573/I7573,0)</f>
      </c>
      <c r="K7573" s="181" t="str">
        <f>1-EXP(-J7573)</f>
      </c>
      <c r="L7573" s="182" t="str">
        <f>IF(G7573=30,1,M7572)</f>
      </c>
      <c r="M7573" s="183" t="str">
        <f>L7573*(1-K7573)</f>
      </c>
    </row>
    <row r="7574">
      <c r="A7574" t="s">
        <v>167</v>
      </c>
      <c r="B7574" t="s">
        <v>285</v>
      </c>
      <c r="C7574" s="35" t="s">
        <v>287</v>
      </c>
      <c r="D7574" t="s">
        <v>530</v>
      </c>
      <c r="E7574" t="s">
        <v>548</v>
      </c>
      <c r="F7574" s="176" t="n">
        <v>2032</v>
      </c>
      <c r="G7574" s="177" t="n">
        <v>42</v>
      </c>
      <c r="H7574" s="178" t="n">
        <v>3489.55827751992</v>
      </c>
      <c r="I7574" s="179" t="n">
        <v>4110408.793857</v>
      </c>
      <c r="J7574" s="180" t="str">
        <f>IF(I7574&gt;0,H7574/I7574,0)</f>
      </c>
      <c r="K7574" s="181" t="str">
        <f>1-EXP(-J7574)</f>
      </c>
      <c r="L7574" s="182" t="str">
        <f>IF(G7574=30,1,M7573)</f>
      </c>
      <c r="M7574" s="183" t="str">
        <f>L7574*(1-K7574)</f>
      </c>
    </row>
    <row r="7575">
      <c r="A7575" t="s">
        <v>167</v>
      </c>
      <c r="B7575" t="s">
        <v>285</v>
      </c>
      <c r="C7575" s="35" t="s">
        <v>287</v>
      </c>
      <c r="D7575" t="s">
        <v>530</v>
      </c>
      <c r="E7575" t="s">
        <v>548</v>
      </c>
      <c r="F7575" s="176" t="n">
        <v>2032</v>
      </c>
      <c r="G7575" s="177" t="n">
        <v>43</v>
      </c>
      <c r="H7575" s="178" t="n">
        <v>3903.4983295561</v>
      </c>
      <c r="I7575" s="179" t="n">
        <v>4113123.21278586</v>
      </c>
      <c r="J7575" s="180" t="str">
        <f>IF(I7575&gt;0,H7575/I7575,0)</f>
      </c>
      <c r="K7575" s="181" t="str">
        <f>1-EXP(-J7575)</f>
      </c>
      <c r="L7575" s="182" t="str">
        <f>IF(G7575=30,1,M7574)</f>
      </c>
      <c r="M7575" s="183" t="str">
        <f>L7575*(1-K7575)</f>
      </c>
    </row>
    <row r="7576">
      <c r="A7576" t="s">
        <v>167</v>
      </c>
      <c r="B7576" t="s">
        <v>285</v>
      </c>
      <c r="C7576" s="35" t="s">
        <v>287</v>
      </c>
      <c r="D7576" t="s">
        <v>530</v>
      </c>
      <c r="E7576" t="s">
        <v>548</v>
      </c>
      <c r="F7576" s="176" t="n">
        <v>2032</v>
      </c>
      <c r="G7576" s="177" t="n">
        <v>44</v>
      </c>
      <c r="H7576" s="178" t="n">
        <v>4166.25897028964</v>
      </c>
      <c r="I7576" s="179" t="n">
        <v>4069816.93056237</v>
      </c>
      <c r="J7576" s="180" t="str">
        <f>IF(I7576&gt;0,H7576/I7576,0)</f>
      </c>
      <c r="K7576" s="181" t="str">
        <f>1-EXP(-J7576)</f>
      </c>
      <c r="L7576" s="182" t="str">
        <f>IF(G7576=30,1,M7575)</f>
      </c>
      <c r="M7576" s="183" t="str">
        <f>L7576*(1-K7576)</f>
      </c>
    </row>
    <row r="7577">
      <c r="A7577" t="s">
        <v>167</v>
      </c>
      <c r="B7577" t="s">
        <v>285</v>
      </c>
      <c r="C7577" s="35" t="s">
        <v>287</v>
      </c>
      <c r="D7577" t="s">
        <v>530</v>
      </c>
      <c r="E7577" t="s">
        <v>548</v>
      </c>
      <c r="F7577" s="176" t="n">
        <v>2032</v>
      </c>
      <c r="G7577" s="177" t="n">
        <v>45</v>
      </c>
      <c r="H7577" s="178" t="n">
        <v>4533.67015139723</v>
      </c>
      <c r="I7577" s="179" t="n">
        <v>4017796.68268174</v>
      </c>
      <c r="J7577" s="180" t="str">
        <f>IF(I7577&gt;0,H7577/I7577,0)</f>
      </c>
      <c r="K7577" s="181" t="str">
        <f>1-EXP(-J7577)</f>
      </c>
      <c r="L7577" s="182" t="str">
        <f>IF(G7577=30,1,M7576)</f>
      </c>
      <c r="M7577" s="183" t="str">
        <f>L7577*(1-K7577)</f>
      </c>
    </row>
    <row r="7578">
      <c r="A7578" t="s">
        <v>167</v>
      </c>
      <c r="B7578" t="s">
        <v>285</v>
      </c>
      <c r="C7578" s="35" t="s">
        <v>287</v>
      </c>
      <c r="D7578" t="s">
        <v>530</v>
      </c>
      <c r="E7578" t="s">
        <v>548</v>
      </c>
      <c r="F7578" s="176" t="n">
        <v>2032</v>
      </c>
      <c r="G7578" s="177" t="n">
        <v>46</v>
      </c>
      <c r="H7578" s="178" t="n">
        <v>5766.38231936841</v>
      </c>
      <c r="I7578" s="179" t="n">
        <v>4026918.76361612</v>
      </c>
      <c r="J7578" s="180" t="str">
        <f>IF(I7578&gt;0,H7578/I7578,0)</f>
      </c>
      <c r="K7578" s="181" t="str">
        <f>1-EXP(-J7578)</f>
      </c>
      <c r="L7578" s="182" t="str">
        <f>IF(G7578=30,1,M7577)</f>
      </c>
      <c r="M7578" s="183" t="str">
        <f>L7578*(1-K7578)</f>
      </c>
    </row>
    <row r="7579">
      <c r="A7579" t="s">
        <v>167</v>
      </c>
      <c r="B7579" t="s">
        <v>285</v>
      </c>
      <c r="C7579" s="35" t="s">
        <v>287</v>
      </c>
      <c r="D7579" t="s">
        <v>530</v>
      </c>
      <c r="E7579" t="s">
        <v>548</v>
      </c>
      <c r="F7579" s="176" t="n">
        <v>2032</v>
      </c>
      <c r="G7579" s="177" t="n">
        <v>47</v>
      </c>
      <c r="H7579" s="178" t="n">
        <v>6508.33942874511</v>
      </c>
      <c r="I7579" s="179" t="n">
        <v>4092171.39473722</v>
      </c>
      <c r="J7579" s="180" t="str">
        <f>IF(I7579&gt;0,H7579/I7579,0)</f>
      </c>
      <c r="K7579" s="181" t="str">
        <f>1-EXP(-J7579)</f>
      </c>
      <c r="L7579" s="182" t="str">
        <f>IF(G7579=30,1,M7578)</f>
      </c>
      <c r="M7579" s="183" t="str">
        <f>L7579*(1-K7579)</f>
      </c>
    </row>
    <row r="7580">
      <c r="A7580" t="s">
        <v>167</v>
      </c>
      <c r="B7580" t="s">
        <v>285</v>
      </c>
      <c r="C7580" s="35" t="s">
        <v>287</v>
      </c>
      <c r="D7580" t="s">
        <v>530</v>
      </c>
      <c r="E7580" t="s">
        <v>548</v>
      </c>
      <c r="F7580" s="176" t="n">
        <v>2032</v>
      </c>
      <c r="G7580" s="177" t="n">
        <v>48</v>
      </c>
      <c r="H7580" s="178" t="n">
        <v>7329.20946579809</v>
      </c>
      <c r="I7580" s="179" t="n">
        <v>4115504.15576332</v>
      </c>
      <c r="J7580" s="180" t="str">
        <f>IF(I7580&gt;0,H7580/I7580,0)</f>
      </c>
      <c r="K7580" s="181" t="str">
        <f>1-EXP(-J7580)</f>
      </c>
      <c r="L7580" s="182" t="str">
        <f>IF(G7580=30,1,M7579)</f>
      </c>
      <c r="M7580" s="183" t="str">
        <f>L7580*(1-K7580)</f>
      </c>
    </row>
    <row r="7581">
      <c r="A7581" t="s">
        <v>167</v>
      </c>
      <c r="B7581" t="s">
        <v>285</v>
      </c>
      <c r="C7581" s="35" t="s">
        <v>287</v>
      </c>
      <c r="D7581" t="s">
        <v>530</v>
      </c>
      <c r="E7581" t="s">
        <v>548</v>
      </c>
      <c r="F7581" s="176" t="n">
        <v>2032</v>
      </c>
      <c r="G7581" s="177" t="n">
        <v>49</v>
      </c>
      <c r="H7581" s="178" t="n">
        <v>7738.11758421971</v>
      </c>
      <c r="I7581" s="179" t="n">
        <v>4080116.52867432</v>
      </c>
      <c r="J7581" s="180" t="str">
        <f>IF(I7581&gt;0,H7581/I7581,0)</f>
      </c>
      <c r="K7581" s="181" t="str">
        <f>1-EXP(-J7581)</f>
      </c>
      <c r="L7581" s="182" t="str">
        <f>IF(G7581=30,1,M7580)</f>
      </c>
      <c r="M7581" s="183" t="str">
        <f>L7581*(1-K7581)</f>
      </c>
    </row>
    <row r="7582">
      <c r="A7582" t="s">
        <v>167</v>
      </c>
      <c r="B7582" t="s">
        <v>285</v>
      </c>
      <c r="C7582" s="35" t="s">
        <v>287</v>
      </c>
      <c r="D7582" t="s">
        <v>530</v>
      </c>
      <c r="E7582" t="s">
        <v>548</v>
      </c>
      <c r="F7582" s="176" t="n">
        <v>2032</v>
      </c>
      <c r="G7582" s="177" t="n">
        <v>50</v>
      </c>
      <c r="H7582" s="178" t="n">
        <v>8179.45391164104</v>
      </c>
      <c r="I7582" s="179" t="n">
        <v>4020224.88668841</v>
      </c>
      <c r="J7582" s="180" t="str">
        <f>IF(I7582&gt;0,H7582/I7582,0)</f>
      </c>
      <c r="K7582" s="181" t="str">
        <f>1-EXP(-J7582)</f>
      </c>
      <c r="L7582" s="182" t="str">
        <f>IF(G7582=30,1,M7581)</f>
      </c>
      <c r="M7582" s="183" t="str">
        <f>L7582*(1-K7582)</f>
      </c>
    </row>
    <row r="7583">
      <c r="A7583" t="s">
        <v>167</v>
      </c>
      <c r="B7583" t="s">
        <v>285</v>
      </c>
      <c r="C7583" s="35" t="s">
        <v>287</v>
      </c>
      <c r="D7583" t="s">
        <v>530</v>
      </c>
      <c r="E7583" t="s">
        <v>548</v>
      </c>
      <c r="F7583" s="176" t="n">
        <v>2032</v>
      </c>
      <c r="G7583" s="177" t="n">
        <v>51</v>
      </c>
      <c r="H7583" s="178" t="n">
        <v>9016.5082155422</v>
      </c>
      <c r="I7583" s="179" t="n">
        <v>3953109.85318325</v>
      </c>
      <c r="J7583" s="180" t="str">
        <f>IF(I7583&gt;0,H7583/I7583,0)</f>
      </c>
      <c r="K7583" s="181" t="str">
        <f>1-EXP(-J7583)</f>
      </c>
      <c r="L7583" s="182" t="str">
        <f>IF(G7583=30,1,M7582)</f>
      </c>
      <c r="M7583" s="183" t="str">
        <f>L7583*(1-K7583)</f>
      </c>
    </row>
    <row r="7584">
      <c r="A7584" t="s">
        <v>167</v>
      </c>
      <c r="B7584" t="s">
        <v>285</v>
      </c>
      <c r="C7584" s="35" t="s">
        <v>287</v>
      </c>
      <c r="D7584" t="s">
        <v>530</v>
      </c>
      <c r="E7584" t="s">
        <v>548</v>
      </c>
      <c r="F7584" s="176" t="n">
        <v>2032</v>
      </c>
      <c r="G7584" s="177" t="n">
        <v>52</v>
      </c>
      <c r="H7584" s="178" t="n">
        <v>9451.71704171976</v>
      </c>
      <c r="I7584" s="179" t="n">
        <v>3891211.09605013</v>
      </c>
      <c r="J7584" s="180" t="str">
        <f>IF(I7584&gt;0,H7584/I7584,0)</f>
      </c>
      <c r="K7584" s="181" t="str">
        <f>1-EXP(-J7584)</f>
      </c>
      <c r="L7584" s="182" t="str">
        <f>IF(G7584=30,1,M7583)</f>
      </c>
      <c r="M7584" s="183" t="str">
        <f>L7584*(1-K7584)</f>
      </c>
    </row>
    <row r="7585">
      <c r="A7585" t="s">
        <v>167</v>
      </c>
      <c r="B7585" t="s">
        <v>285</v>
      </c>
      <c r="C7585" s="35" t="s">
        <v>287</v>
      </c>
      <c r="D7585" t="s">
        <v>530</v>
      </c>
      <c r="E7585" t="s">
        <v>548</v>
      </c>
      <c r="F7585" s="176" t="n">
        <v>2032</v>
      </c>
      <c r="G7585" s="177" t="n">
        <v>53</v>
      </c>
      <c r="H7585" s="178" t="n">
        <v>9928.80215633164</v>
      </c>
      <c r="I7585" s="179" t="n">
        <v>3815724.42097389</v>
      </c>
      <c r="J7585" s="180" t="str">
        <f>IF(I7585&gt;0,H7585/I7585,0)</f>
      </c>
      <c r="K7585" s="181" t="str">
        <f>1-EXP(-J7585)</f>
      </c>
      <c r="L7585" s="182" t="str">
        <f>IF(G7585=30,1,M7584)</f>
      </c>
      <c r="M7585" s="183" t="str">
        <f>L7585*(1-K7585)</f>
      </c>
    </row>
    <row r="7586">
      <c r="A7586" t="s">
        <v>167</v>
      </c>
      <c r="B7586" t="s">
        <v>285</v>
      </c>
      <c r="C7586" s="35" t="s">
        <v>287</v>
      </c>
      <c r="D7586" t="s">
        <v>530</v>
      </c>
      <c r="E7586" t="s">
        <v>548</v>
      </c>
      <c r="F7586" s="176" t="n">
        <v>2032</v>
      </c>
      <c r="G7586" s="177" t="n">
        <v>54</v>
      </c>
      <c r="H7586" s="178" t="n">
        <v>10474.6378174304</v>
      </c>
      <c r="I7586" s="179" t="n">
        <v>3716082.64141417</v>
      </c>
      <c r="J7586" s="180" t="str">
        <f>IF(I7586&gt;0,H7586/I7586,0)</f>
      </c>
      <c r="K7586" s="181" t="str">
        <f>1-EXP(-J7586)</f>
      </c>
      <c r="L7586" s="182" t="str">
        <f>IF(G7586=30,1,M7585)</f>
      </c>
      <c r="M7586" s="183" t="str">
        <f>L7586*(1-K7586)</f>
      </c>
    </row>
    <row r="7587">
      <c r="A7587" t="s">
        <v>167</v>
      </c>
      <c r="B7587" t="s">
        <v>285</v>
      </c>
      <c r="C7587" s="35" t="s">
        <v>287</v>
      </c>
      <c r="D7587" t="s">
        <v>530</v>
      </c>
      <c r="E7587" t="s">
        <v>548</v>
      </c>
      <c r="F7587" s="176" t="n">
        <v>2032</v>
      </c>
      <c r="G7587" s="177" t="n">
        <v>55</v>
      </c>
      <c r="H7587" s="178" t="n">
        <v>11077.836351401</v>
      </c>
      <c r="I7587" s="179" t="n">
        <v>3620289.15097183</v>
      </c>
      <c r="J7587" s="180" t="str">
        <f>IF(I7587&gt;0,H7587/I7587,0)</f>
      </c>
      <c r="K7587" s="181" t="str">
        <f>1-EXP(-J7587)</f>
      </c>
      <c r="L7587" s="182" t="str">
        <f>IF(G7587=30,1,M7586)</f>
      </c>
      <c r="M7587" s="183" t="str">
        <f>L7587*(1-K7587)</f>
      </c>
    </row>
    <row r="7588">
      <c r="A7588" t="s">
        <v>167</v>
      </c>
      <c r="B7588" t="s">
        <v>285</v>
      </c>
      <c r="C7588" s="35" t="s">
        <v>287</v>
      </c>
      <c r="D7588" t="s">
        <v>530</v>
      </c>
      <c r="E7588" t="s">
        <v>548</v>
      </c>
      <c r="F7588" s="176" t="n">
        <v>2032</v>
      </c>
      <c r="G7588" s="177" t="n">
        <v>56</v>
      </c>
      <c r="H7588" s="178" t="n">
        <v>11940.2142454279</v>
      </c>
      <c r="I7588" s="179" t="n">
        <v>3538738.10572679</v>
      </c>
      <c r="J7588" s="180" t="str">
        <f>IF(I7588&gt;0,H7588/I7588,0)</f>
      </c>
      <c r="K7588" s="181" t="str">
        <f>1-EXP(-J7588)</f>
      </c>
      <c r="L7588" s="182" t="str">
        <f>IF(G7588=30,1,M7587)</f>
      </c>
      <c r="M7588" s="183" t="str">
        <f>L7588*(1-K7588)</f>
      </c>
    </row>
    <row r="7589">
      <c r="A7589" t="s">
        <v>167</v>
      </c>
      <c r="B7589" t="s">
        <v>285</v>
      </c>
      <c r="C7589" s="35" t="s">
        <v>287</v>
      </c>
      <c r="D7589" t="s">
        <v>530</v>
      </c>
      <c r="E7589" t="s">
        <v>548</v>
      </c>
      <c r="F7589" s="176" t="n">
        <v>2032</v>
      </c>
      <c r="G7589" s="177" t="n">
        <v>57</v>
      </c>
      <c r="H7589" s="178" t="n">
        <v>12755.9312561795</v>
      </c>
      <c r="I7589" s="179" t="n">
        <v>3444419.0569042</v>
      </c>
      <c r="J7589" s="180" t="str">
        <f>IF(I7589&gt;0,H7589/I7589,0)</f>
      </c>
      <c r="K7589" s="181" t="str">
        <f>1-EXP(-J7589)</f>
      </c>
      <c r="L7589" s="182" t="str">
        <f>IF(G7589=30,1,M7588)</f>
      </c>
      <c r="M7589" s="183" t="str">
        <f>L7589*(1-K7589)</f>
      </c>
    </row>
    <row r="7590">
      <c r="A7590" t="s">
        <v>167</v>
      </c>
      <c r="B7590" t="s">
        <v>285</v>
      </c>
      <c r="C7590" s="35" t="s">
        <v>287</v>
      </c>
      <c r="D7590" t="s">
        <v>530</v>
      </c>
      <c r="E7590" t="s">
        <v>548</v>
      </c>
      <c r="F7590" s="176" t="n">
        <v>2032</v>
      </c>
      <c r="G7590" s="177" t="n">
        <v>58</v>
      </c>
      <c r="H7590" s="178" t="n">
        <v>13725.8938643058</v>
      </c>
      <c r="I7590" s="179" t="n">
        <v>3364347.15743895</v>
      </c>
      <c r="J7590" s="180" t="str">
        <f>IF(I7590&gt;0,H7590/I7590,0)</f>
      </c>
      <c r="K7590" s="181" t="str">
        <f>1-EXP(-J7590)</f>
      </c>
      <c r="L7590" s="182" t="str">
        <f>IF(G7590=30,1,M7589)</f>
      </c>
      <c r="M7590" s="183" t="str">
        <f>L7590*(1-K7590)</f>
      </c>
    </row>
    <row r="7591">
      <c r="A7591" t="s">
        <v>167</v>
      </c>
      <c r="B7591" t="s">
        <v>285</v>
      </c>
      <c r="C7591" s="35" t="s">
        <v>287</v>
      </c>
      <c r="D7591" t="s">
        <v>530</v>
      </c>
      <c r="E7591" t="s">
        <v>548</v>
      </c>
      <c r="F7591" s="176" t="n">
        <v>2032</v>
      </c>
      <c r="G7591" s="177" t="n">
        <v>59</v>
      </c>
      <c r="H7591" s="178" t="n">
        <v>14133.8591494311</v>
      </c>
      <c r="I7591" s="179" t="n">
        <v>3283621.6343651</v>
      </c>
      <c r="J7591" s="180" t="str">
        <f>IF(I7591&gt;0,H7591/I7591,0)</f>
      </c>
      <c r="K7591" s="181" t="str">
        <f>1-EXP(-J7591)</f>
      </c>
      <c r="L7591" s="182" t="str">
        <f>IF(G7591=30,1,M7590)</f>
      </c>
      <c r="M7591" s="183" t="str">
        <f>L7591*(1-K7591)</f>
      </c>
    </row>
    <row r="7592">
      <c r="A7592" t="s">
        <v>167</v>
      </c>
      <c r="B7592" t="s">
        <v>285</v>
      </c>
      <c r="C7592" s="35" t="s">
        <v>287</v>
      </c>
      <c r="D7592" t="s">
        <v>530</v>
      </c>
      <c r="E7592" t="s">
        <v>548</v>
      </c>
      <c r="F7592" s="176" t="n">
        <v>2032</v>
      </c>
      <c r="G7592" s="177" t="n">
        <v>60</v>
      </c>
      <c r="H7592" s="178" t="n">
        <v>14608.7700296316</v>
      </c>
      <c r="I7592" s="179" t="n">
        <v>3182452.61015401</v>
      </c>
      <c r="J7592" s="180" t="str">
        <f>IF(I7592&gt;0,H7592/I7592,0)</f>
      </c>
      <c r="K7592" s="181" t="str">
        <f>1-EXP(-J7592)</f>
      </c>
      <c r="L7592" s="182" t="str">
        <f>IF(G7592=30,1,M7591)</f>
      </c>
      <c r="M7592" s="183" t="str">
        <f>L7592*(1-K7592)</f>
      </c>
    </row>
    <row r="7593">
      <c r="A7593" t="s">
        <v>167</v>
      </c>
      <c r="B7593" t="s">
        <v>285</v>
      </c>
      <c r="C7593" s="35" t="s">
        <v>287</v>
      </c>
      <c r="D7593" t="s">
        <v>530</v>
      </c>
      <c r="E7593" t="s">
        <v>548</v>
      </c>
      <c r="F7593" s="176" t="n">
        <v>2032</v>
      </c>
      <c r="G7593" s="177" t="n">
        <v>61</v>
      </c>
      <c r="H7593" s="178" t="n">
        <v>15512.3601435737</v>
      </c>
      <c r="I7593" s="179" t="n">
        <v>3091603.07803515</v>
      </c>
      <c r="J7593" s="180" t="str">
        <f>IF(I7593&gt;0,H7593/I7593,0)</f>
      </c>
      <c r="K7593" s="181" t="str">
        <f>1-EXP(-J7593)</f>
      </c>
      <c r="L7593" s="182" t="str">
        <f>IF(G7593=30,1,M7592)</f>
      </c>
      <c r="M7593" s="183" t="str">
        <f>L7593*(1-K7593)</f>
      </c>
    </row>
    <row r="7594">
      <c r="A7594" t="s">
        <v>167</v>
      </c>
      <c r="B7594" t="s">
        <v>285</v>
      </c>
      <c r="C7594" s="35" t="s">
        <v>287</v>
      </c>
      <c r="D7594" t="s">
        <v>530</v>
      </c>
      <c r="E7594" t="s">
        <v>548</v>
      </c>
      <c r="F7594" s="176" t="n">
        <v>2032</v>
      </c>
      <c r="G7594" s="177" t="n">
        <v>62</v>
      </c>
      <c r="H7594" s="178" t="n">
        <v>16200.6531259066</v>
      </c>
      <c r="I7594" s="179" t="n">
        <v>2998423.71995652</v>
      </c>
      <c r="J7594" s="180" t="str">
        <f>IF(I7594&gt;0,H7594/I7594,0)</f>
      </c>
      <c r="K7594" s="181" t="str">
        <f>1-EXP(-J7594)</f>
      </c>
      <c r="L7594" s="182" t="str">
        <f>IF(G7594=30,1,M7593)</f>
      </c>
      <c r="M7594" s="183" t="str">
        <f>L7594*(1-K7594)</f>
      </c>
    </row>
    <row r="7595">
      <c r="A7595" t="s">
        <v>167</v>
      </c>
      <c r="B7595" t="s">
        <v>285</v>
      </c>
      <c r="C7595" s="35" t="s">
        <v>287</v>
      </c>
      <c r="D7595" t="s">
        <v>530</v>
      </c>
      <c r="E7595" t="s">
        <v>548</v>
      </c>
      <c r="F7595" s="176" t="n">
        <v>2032</v>
      </c>
      <c r="G7595" s="177" t="n">
        <v>63</v>
      </c>
      <c r="H7595" s="178" t="n">
        <v>16891.7940335866</v>
      </c>
      <c r="I7595" s="179" t="n">
        <v>2889736.23564087</v>
      </c>
      <c r="J7595" s="180" t="str">
        <f>IF(I7595&gt;0,H7595/I7595,0)</f>
      </c>
      <c r="K7595" s="181" t="str">
        <f>1-EXP(-J7595)</f>
      </c>
      <c r="L7595" s="182" t="str">
        <f>IF(G7595=30,1,M7594)</f>
      </c>
      <c r="M7595" s="183" t="str">
        <f>L7595*(1-K7595)</f>
      </c>
    </row>
    <row r="7596">
      <c r="A7596" t="s">
        <v>167</v>
      </c>
      <c r="B7596" t="s">
        <v>285</v>
      </c>
      <c r="C7596" s="35" t="s">
        <v>287</v>
      </c>
      <c r="D7596" t="s">
        <v>530</v>
      </c>
      <c r="E7596" t="s">
        <v>548</v>
      </c>
      <c r="F7596" s="176" t="n">
        <v>2032</v>
      </c>
      <c r="G7596" s="177" t="n">
        <v>64</v>
      </c>
      <c r="H7596" s="178" t="n">
        <v>18145.6995129237</v>
      </c>
      <c r="I7596" s="179" t="n">
        <v>2773402.79320519</v>
      </c>
      <c r="J7596" s="180" t="str">
        <f>IF(I7596&gt;0,H7596/I7596,0)</f>
      </c>
      <c r="K7596" s="181" t="str">
        <f>1-EXP(-J7596)</f>
      </c>
      <c r="L7596" s="182" t="str">
        <f>IF(G7596=30,1,M7595)</f>
      </c>
      <c r="M7596" s="183" t="str">
        <f>L7596*(1-K7596)</f>
      </c>
    </row>
    <row r="7597">
      <c r="A7597" t="s">
        <v>167</v>
      </c>
      <c r="B7597" t="s">
        <v>285</v>
      </c>
      <c r="C7597" s="35" t="s">
        <v>287</v>
      </c>
      <c r="D7597" t="s">
        <v>530</v>
      </c>
      <c r="E7597" t="s">
        <v>548</v>
      </c>
      <c r="F7597" s="176" t="n">
        <v>2032</v>
      </c>
      <c r="G7597" s="177" t="n">
        <v>65</v>
      </c>
      <c r="H7597" s="178" t="n">
        <v>19334.2762576449</v>
      </c>
      <c r="I7597" s="179" t="n">
        <v>2658354.6721751</v>
      </c>
      <c r="J7597" s="180" t="str">
        <f>IF(I7597&gt;0,H7597/I7597,0)</f>
      </c>
      <c r="K7597" s="181" t="str">
        <f>1-EXP(-J7597)</f>
      </c>
      <c r="L7597" s="182" t="str">
        <f>IF(G7597=30,1,M7596)</f>
      </c>
      <c r="M7597" s="183" t="str">
        <f>L7597*(1-K7597)</f>
      </c>
    </row>
    <row r="7598">
      <c r="A7598" t="s">
        <v>167</v>
      </c>
      <c r="B7598" t="s">
        <v>285</v>
      </c>
      <c r="C7598" s="35" t="s">
        <v>287</v>
      </c>
      <c r="D7598" t="s">
        <v>530</v>
      </c>
      <c r="E7598" t="s">
        <v>548</v>
      </c>
      <c r="F7598" s="176" t="n">
        <v>2032</v>
      </c>
      <c r="G7598" s="177" t="n">
        <v>66</v>
      </c>
      <c r="H7598" s="178" t="n">
        <v>19940.7460730819</v>
      </c>
      <c r="I7598" s="179" t="n">
        <v>2530720.74863514</v>
      </c>
      <c r="J7598" s="180" t="str">
        <f>IF(I7598&gt;0,H7598/I7598,0)</f>
      </c>
      <c r="K7598" s="181" t="str">
        <f>1-EXP(-J7598)</f>
      </c>
      <c r="L7598" s="182" t="str">
        <f>IF(G7598=30,1,M7597)</f>
      </c>
      <c r="M7598" s="183" t="str">
        <f>L7598*(1-K7598)</f>
      </c>
    </row>
    <row r="7599">
      <c r="A7599" t="s">
        <v>167</v>
      </c>
      <c r="B7599" t="s">
        <v>285</v>
      </c>
      <c r="C7599" s="35" t="s">
        <v>287</v>
      </c>
      <c r="D7599" t="s">
        <v>530</v>
      </c>
      <c r="E7599" t="s">
        <v>548</v>
      </c>
      <c r="F7599" s="176" t="n">
        <v>2032</v>
      </c>
      <c r="G7599" s="177" t="n">
        <v>67</v>
      </c>
      <c r="H7599" s="178" t="n">
        <v>20782.7679586316</v>
      </c>
      <c r="I7599" s="179" t="n">
        <v>2391321.33709415</v>
      </c>
      <c r="J7599" s="180" t="str">
        <f>IF(I7599&gt;0,H7599/I7599,0)</f>
      </c>
      <c r="K7599" s="181" t="str">
        <f>1-EXP(-J7599)</f>
      </c>
      <c r="L7599" s="182" t="str">
        <f>IF(G7599=30,1,M7598)</f>
      </c>
      <c r="M7599" s="183" t="str">
        <f>L7599*(1-K7599)</f>
      </c>
    </row>
    <row r="7600">
      <c r="A7600" t="s">
        <v>167</v>
      </c>
      <c r="B7600" t="s">
        <v>285</v>
      </c>
      <c r="C7600" s="35" t="s">
        <v>287</v>
      </c>
      <c r="D7600" t="s">
        <v>530</v>
      </c>
      <c r="E7600" t="s">
        <v>548</v>
      </c>
      <c r="F7600" s="176" t="n">
        <v>2032</v>
      </c>
      <c r="G7600" s="177" t="n">
        <v>68</v>
      </c>
      <c r="H7600" s="178" t="n">
        <v>21531.456117352</v>
      </c>
      <c r="I7600" s="179" t="n">
        <v>2253249.14723546</v>
      </c>
      <c r="J7600" s="180" t="str">
        <f>IF(I7600&gt;0,H7600/I7600,0)</f>
      </c>
      <c r="K7600" s="181" t="str">
        <f>1-EXP(-J7600)</f>
      </c>
      <c r="L7600" s="182" t="str">
        <f>IF(G7600=30,1,M7599)</f>
      </c>
      <c r="M7600" s="183" t="str">
        <f>L7600*(1-K7600)</f>
      </c>
    </row>
    <row r="7601">
      <c r="A7601" t="s">
        <v>167</v>
      </c>
      <c r="B7601" t="s">
        <v>285</v>
      </c>
      <c r="C7601" s="35" t="s">
        <v>287</v>
      </c>
      <c r="D7601" t="s">
        <v>530</v>
      </c>
      <c r="E7601" t="s">
        <v>548</v>
      </c>
      <c r="F7601" s="176" t="n">
        <v>2032</v>
      </c>
      <c r="G7601" s="177" t="n">
        <v>69</v>
      </c>
      <c r="H7601" s="178" t="n">
        <v>21338.5474680445</v>
      </c>
      <c r="I7601" s="179" t="n">
        <v>2116635.72268267</v>
      </c>
      <c r="J7601" s="180" t="str">
        <f>IF(I7601&gt;0,H7601/I7601,0)</f>
      </c>
      <c r="K7601" s="181" t="str">
        <f>1-EXP(-J7601)</f>
      </c>
      <c r="L7601" s="182" t="str">
        <f>IF(G7601=30,1,M7600)</f>
      </c>
      <c r="M7601" s="183" t="str">
        <f>L7601*(1-K7601)</f>
      </c>
    </row>
    <row r="7602">
      <c r="A7602" t="s">
        <v>167</v>
      </c>
      <c r="B7602" t="s">
        <v>285</v>
      </c>
      <c r="C7602" s="35" t="s">
        <v>287</v>
      </c>
      <c r="D7602" t="s">
        <v>530</v>
      </c>
      <c r="E7602" t="s">
        <v>548</v>
      </c>
      <c r="F7602" s="176" t="n">
        <v>2033</v>
      </c>
      <c r="G7602" s="177" t="n">
        <v>30</v>
      </c>
      <c r="H7602" s="178" t="n">
        <v>708.588062688685</v>
      </c>
      <c r="I7602" s="179" t="n">
        <v>4355807.67865033</v>
      </c>
      <c r="J7602" s="180" t="str">
        <f>IF(I7602&gt;0,H7602/I7602,0)</f>
      </c>
      <c r="K7602" s="181" t="str">
        <f>1-EXP(-J7602)</f>
      </c>
      <c r="L7602" s="182" t="str">
        <f>IF(G7602=30,1,M7601)</f>
      </c>
      <c r="M7602" s="183" t="str">
        <f>L7602*(1-K7602)</f>
      </c>
    </row>
    <row r="7603">
      <c r="A7603" t="s">
        <v>167</v>
      </c>
      <c r="B7603" t="s">
        <v>285</v>
      </c>
      <c r="C7603" s="35" t="s">
        <v>287</v>
      </c>
      <c r="D7603" t="s">
        <v>530</v>
      </c>
      <c r="E7603" t="s">
        <v>548</v>
      </c>
      <c r="F7603" s="176" t="n">
        <v>2033</v>
      </c>
      <c r="G7603" s="177" t="n">
        <v>31</v>
      </c>
      <c r="H7603" s="178" t="n">
        <v>1054.17725941993</v>
      </c>
      <c r="I7603" s="179" t="n">
        <v>4336914.98427161</v>
      </c>
      <c r="J7603" s="180" t="str">
        <f>IF(I7603&gt;0,H7603/I7603,0)</f>
      </c>
      <c r="K7603" s="181" t="str">
        <f>1-EXP(-J7603)</f>
      </c>
      <c r="L7603" s="182" t="str">
        <f>IF(G7603=30,1,M7602)</f>
      </c>
      <c r="M7603" s="183" t="str">
        <f>L7603*(1-K7603)</f>
      </c>
    </row>
    <row r="7604">
      <c r="A7604" t="s">
        <v>167</v>
      </c>
      <c r="B7604" t="s">
        <v>285</v>
      </c>
      <c r="C7604" s="35" t="s">
        <v>287</v>
      </c>
      <c r="D7604" t="s">
        <v>530</v>
      </c>
      <c r="E7604" t="s">
        <v>548</v>
      </c>
      <c r="F7604" s="176" t="n">
        <v>2033</v>
      </c>
      <c r="G7604" s="177" t="n">
        <v>32</v>
      </c>
      <c r="H7604" s="178" t="n">
        <v>1125.76481644199</v>
      </c>
      <c r="I7604" s="179" t="n">
        <v>4318318.55243173</v>
      </c>
      <c r="J7604" s="180" t="str">
        <f>IF(I7604&gt;0,H7604/I7604,0)</f>
      </c>
      <c r="K7604" s="181" t="str">
        <f>1-EXP(-J7604)</f>
      </c>
      <c r="L7604" s="182" t="str">
        <f>IF(G7604=30,1,M7603)</f>
      </c>
      <c r="M7604" s="183" t="str">
        <f>L7604*(1-K7604)</f>
      </c>
    </row>
    <row r="7605">
      <c r="A7605" t="s">
        <v>167</v>
      </c>
      <c r="B7605" t="s">
        <v>285</v>
      </c>
      <c r="C7605" s="35" t="s">
        <v>287</v>
      </c>
      <c r="D7605" t="s">
        <v>530</v>
      </c>
      <c r="E7605" t="s">
        <v>548</v>
      </c>
      <c r="F7605" s="176" t="n">
        <v>2033</v>
      </c>
      <c r="G7605" s="177" t="n">
        <v>33</v>
      </c>
      <c r="H7605" s="178" t="n">
        <v>1213.61010131946</v>
      </c>
      <c r="I7605" s="179" t="n">
        <v>4319488.60884581</v>
      </c>
      <c r="J7605" s="180" t="str">
        <f>IF(I7605&gt;0,H7605/I7605,0)</f>
      </c>
      <c r="K7605" s="181" t="str">
        <f>1-EXP(-J7605)</f>
      </c>
      <c r="L7605" s="182" t="str">
        <f>IF(G7605=30,1,M7604)</f>
      </c>
      <c r="M7605" s="183" t="str">
        <f>L7605*(1-K7605)</f>
      </c>
    </row>
    <row r="7606">
      <c r="A7606" t="s">
        <v>167</v>
      </c>
      <c r="B7606" t="s">
        <v>285</v>
      </c>
      <c r="C7606" s="35" t="s">
        <v>287</v>
      </c>
      <c r="D7606" t="s">
        <v>530</v>
      </c>
      <c r="E7606" t="s">
        <v>548</v>
      </c>
      <c r="F7606" s="176" t="n">
        <v>2033</v>
      </c>
      <c r="G7606" s="177" t="n">
        <v>34</v>
      </c>
      <c r="H7606" s="178" t="n">
        <v>1325.81711443637</v>
      </c>
      <c r="I7606" s="179" t="n">
        <v>4359515.07491023</v>
      </c>
      <c r="J7606" s="180" t="str">
        <f>IF(I7606&gt;0,H7606/I7606,0)</f>
      </c>
      <c r="K7606" s="181" t="str">
        <f>1-EXP(-J7606)</f>
      </c>
      <c r="L7606" s="182" t="str">
        <f>IF(G7606=30,1,M7605)</f>
      </c>
      <c r="M7606" s="183" t="str">
        <f>L7606*(1-K7606)</f>
      </c>
    </row>
    <row r="7607">
      <c r="A7607" t="s">
        <v>167</v>
      </c>
      <c r="B7607" t="s">
        <v>285</v>
      </c>
      <c r="C7607" s="35" t="s">
        <v>287</v>
      </c>
      <c r="D7607" t="s">
        <v>530</v>
      </c>
      <c r="E7607" t="s">
        <v>548</v>
      </c>
      <c r="F7607" s="176" t="n">
        <v>2033</v>
      </c>
      <c r="G7607" s="177" t="n">
        <v>35</v>
      </c>
      <c r="H7607" s="178" t="n">
        <v>1444.32666061392</v>
      </c>
      <c r="I7607" s="179" t="n">
        <v>4402101.17505389</v>
      </c>
      <c r="J7607" s="180" t="str">
        <f>IF(I7607&gt;0,H7607/I7607,0)</f>
      </c>
      <c r="K7607" s="181" t="str">
        <f>1-EXP(-J7607)</f>
      </c>
      <c r="L7607" s="182" t="str">
        <f>IF(G7607=30,1,M7606)</f>
      </c>
      <c r="M7607" s="183" t="str">
        <f>L7607*(1-K7607)</f>
      </c>
    </row>
    <row r="7608">
      <c r="A7608" t="s">
        <v>167</v>
      </c>
      <c r="B7608" t="s">
        <v>285</v>
      </c>
      <c r="C7608" s="35" t="s">
        <v>287</v>
      </c>
      <c r="D7608" t="s">
        <v>530</v>
      </c>
      <c r="E7608" t="s">
        <v>548</v>
      </c>
      <c r="F7608" s="176" t="n">
        <v>2033</v>
      </c>
      <c r="G7608" s="177" t="n">
        <v>36</v>
      </c>
      <c r="H7608" s="178" t="n">
        <v>1882.98871520646</v>
      </c>
      <c r="I7608" s="179" t="n">
        <v>4398406.23547394</v>
      </c>
      <c r="J7608" s="180" t="str">
        <f>IF(I7608&gt;0,H7608/I7608,0)</f>
      </c>
      <c r="K7608" s="181" t="str">
        <f>1-EXP(-J7608)</f>
      </c>
      <c r="L7608" s="182" t="str">
        <f>IF(G7608=30,1,M7607)</f>
      </c>
      <c r="M7608" s="183" t="str">
        <f>L7608*(1-K7608)</f>
      </c>
    </row>
    <row r="7609">
      <c r="A7609" t="s">
        <v>167</v>
      </c>
      <c r="B7609" t="s">
        <v>285</v>
      </c>
      <c r="C7609" s="35" t="s">
        <v>287</v>
      </c>
      <c r="D7609" t="s">
        <v>530</v>
      </c>
      <c r="E7609" t="s">
        <v>548</v>
      </c>
      <c r="F7609" s="176" t="n">
        <v>2033</v>
      </c>
      <c r="G7609" s="177" t="n">
        <v>37</v>
      </c>
      <c r="H7609" s="178" t="n">
        <v>2007.0535675343</v>
      </c>
      <c r="I7609" s="179" t="n">
        <v>4335791.12124258</v>
      </c>
      <c r="J7609" s="180" t="str">
        <f>IF(I7609&gt;0,H7609/I7609,0)</f>
      </c>
      <c r="K7609" s="181" t="str">
        <f>1-EXP(-J7609)</f>
      </c>
      <c r="L7609" s="182" t="str">
        <f>IF(G7609=30,1,M7608)</f>
      </c>
      <c r="M7609" s="183" t="str">
        <f>L7609*(1-K7609)</f>
      </c>
    </row>
    <row r="7610">
      <c r="A7610" t="s">
        <v>167</v>
      </c>
      <c r="B7610" t="s">
        <v>285</v>
      </c>
      <c r="C7610" s="35" t="s">
        <v>287</v>
      </c>
      <c r="D7610" t="s">
        <v>530</v>
      </c>
      <c r="E7610" t="s">
        <v>548</v>
      </c>
      <c r="F7610" s="176" t="n">
        <v>2033</v>
      </c>
      <c r="G7610" s="177" t="n">
        <v>38</v>
      </c>
      <c r="H7610" s="178" t="n">
        <v>2148.80216347929</v>
      </c>
      <c r="I7610" s="179" t="n">
        <v>4271054.22151523</v>
      </c>
      <c r="J7610" s="180" t="str">
        <f>IF(I7610&gt;0,H7610/I7610,0)</f>
      </c>
      <c r="K7610" s="181" t="str">
        <f>1-EXP(-J7610)</f>
      </c>
      <c r="L7610" s="182" t="str">
        <f>IF(G7610=30,1,M7609)</f>
      </c>
      <c r="M7610" s="183" t="str">
        <f>L7610*(1-K7610)</f>
      </c>
    </row>
    <row r="7611">
      <c r="A7611" t="s">
        <v>167</v>
      </c>
      <c r="B7611" t="s">
        <v>285</v>
      </c>
      <c r="C7611" s="35" t="s">
        <v>287</v>
      </c>
      <c r="D7611" t="s">
        <v>530</v>
      </c>
      <c r="E7611" t="s">
        <v>548</v>
      </c>
      <c r="F7611" s="176" t="n">
        <v>2033</v>
      </c>
      <c r="G7611" s="177" t="n">
        <v>39</v>
      </c>
      <c r="H7611" s="178" t="n">
        <v>2236.91871276407</v>
      </c>
      <c r="I7611" s="179" t="n">
        <v>4215659.60248018</v>
      </c>
      <c r="J7611" s="180" t="str">
        <f>IF(I7611&gt;0,H7611/I7611,0)</f>
      </c>
      <c r="K7611" s="181" t="str">
        <f>1-EXP(-J7611)</f>
      </c>
      <c r="L7611" s="182" t="str">
        <f>IF(G7611=30,1,M7610)</f>
      </c>
      <c r="M7611" s="183" t="str">
        <f>L7611*(1-K7611)</f>
      </c>
    </row>
    <row r="7612">
      <c r="A7612" t="s">
        <v>167</v>
      </c>
      <c r="B7612" t="s">
        <v>285</v>
      </c>
      <c r="C7612" s="35" t="s">
        <v>287</v>
      </c>
      <c r="D7612" t="s">
        <v>530</v>
      </c>
      <c r="E7612" t="s">
        <v>548</v>
      </c>
      <c r="F7612" s="176" t="n">
        <v>2033</v>
      </c>
      <c r="G7612" s="177" t="n">
        <v>40</v>
      </c>
      <c r="H7612" s="178" t="n">
        <v>2398.68833509193</v>
      </c>
      <c r="I7612" s="179" t="n">
        <v>4162715.7448755</v>
      </c>
      <c r="J7612" s="180" t="str">
        <f>IF(I7612&gt;0,H7612/I7612,0)</f>
      </c>
      <c r="K7612" s="181" t="str">
        <f>1-EXP(-J7612)</f>
      </c>
      <c r="L7612" s="182" t="str">
        <f>IF(G7612=30,1,M7611)</f>
      </c>
      <c r="M7612" s="183" t="str">
        <f>L7612*(1-K7612)</f>
      </c>
    </row>
    <row r="7613">
      <c r="A7613" t="s">
        <v>167</v>
      </c>
      <c r="B7613" t="s">
        <v>285</v>
      </c>
      <c r="C7613" s="35" t="s">
        <v>287</v>
      </c>
      <c r="D7613" t="s">
        <v>530</v>
      </c>
      <c r="E7613" t="s">
        <v>548</v>
      </c>
      <c r="F7613" s="176" t="n">
        <v>2033</v>
      </c>
      <c r="G7613" s="177" t="n">
        <v>41</v>
      </c>
      <c r="H7613" s="178" t="n">
        <v>3113.81014255793</v>
      </c>
      <c r="I7613" s="179" t="n">
        <v>4144448.78707496</v>
      </c>
      <c r="J7613" s="180" t="str">
        <f>IF(I7613&gt;0,H7613/I7613,0)</f>
      </c>
      <c r="K7613" s="181" t="str">
        <f>1-EXP(-J7613)</f>
      </c>
      <c r="L7613" s="182" t="str">
        <f>IF(G7613=30,1,M7612)</f>
      </c>
      <c r="M7613" s="183" t="str">
        <f>L7613*(1-K7613)</f>
      </c>
    </row>
    <row r="7614">
      <c r="A7614" t="s">
        <v>167</v>
      </c>
      <c r="B7614" t="s">
        <v>285</v>
      </c>
      <c r="C7614" s="35" t="s">
        <v>287</v>
      </c>
      <c r="D7614" t="s">
        <v>530</v>
      </c>
      <c r="E7614" t="s">
        <v>548</v>
      </c>
      <c r="F7614" s="176" t="n">
        <v>2033</v>
      </c>
      <c r="G7614" s="177" t="n">
        <v>42</v>
      </c>
      <c r="H7614" s="178" t="n">
        <v>3424.81642100626</v>
      </c>
      <c r="I7614" s="179" t="n">
        <v>4120421.17192302</v>
      </c>
      <c r="J7614" s="180" t="str">
        <f>IF(I7614&gt;0,H7614/I7614,0)</f>
      </c>
      <c r="K7614" s="181" t="str">
        <f>1-EXP(-J7614)</f>
      </c>
      <c r="L7614" s="182" t="str">
        <f>IF(G7614=30,1,M7613)</f>
      </c>
      <c r="M7614" s="183" t="str">
        <f>L7614*(1-K7614)</f>
      </c>
    </row>
    <row r="7615">
      <c r="A7615" t="s">
        <v>167</v>
      </c>
      <c r="B7615" t="s">
        <v>285</v>
      </c>
      <c r="C7615" s="35" t="s">
        <v>287</v>
      </c>
      <c r="D7615" t="s">
        <v>530</v>
      </c>
      <c r="E7615" t="s">
        <v>548</v>
      </c>
      <c r="F7615" s="176" t="n">
        <v>2033</v>
      </c>
      <c r="G7615" s="177" t="n">
        <v>43</v>
      </c>
      <c r="H7615" s="178" t="n">
        <v>3796.00418913434</v>
      </c>
      <c r="I7615" s="179" t="n">
        <v>4099615.80776401</v>
      </c>
      <c r="J7615" s="180" t="str">
        <f>IF(I7615&gt;0,H7615/I7615,0)</f>
      </c>
      <c r="K7615" s="181" t="str">
        <f>1-EXP(-J7615)</f>
      </c>
      <c r="L7615" s="182" t="str">
        <f>IF(G7615=30,1,M7614)</f>
      </c>
      <c r="M7615" s="183" t="str">
        <f>L7615*(1-K7615)</f>
      </c>
    </row>
    <row r="7616">
      <c r="A7616" t="s">
        <v>167</v>
      </c>
      <c r="B7616" t="s">
        <v>285</v>
      </c>
      <c r="C7616" s="35" t="s">
        <v>287</v>
      </c>
      <c r="D7616" t="s">
        <v>530</v>
      </c>
      <c r="E7616" t="s">
        <v>548</v>
      </c>
      <c r="F7616" s="176" t="n">
        <v>2033</v>
      </c>
      <c r="G7616" s="177" t="n">
        <v>44</v>
      </c>
      <c r="H7616" s="178" t="n">
        <v>4015.40355933435</v>
      </c>
      <c r="I7616" s="179" t="n">
        <v>4101286.95326047</v>
      </c>
      <c r="J7616" s="180" t="str">
        <f>IF(I7616&gt;0,H7616/I7616,0)</f>
      </c>
      <c r="K7616" s="181" t="str">
        <f>1-EXP(-J7616)</f>
      </c>
      <c r="L7616" s="182" t="str">
        <f>IF(G7616=30,1,M7615)</f>
      </c>
      <c r="M7616" s="183" t="str">
        <f>L7616*(1-K7616)</f>
      </c>
    </row>
    <row r="7617">
      <c r="A7617" t="s">
        <v>167</v>
      </c>
      <c r="B7617" t="s">
        <v>285</v>
      </c>
      <c r="C7617" s="35" t="s">
        <v>287</v>
      </c>
      <c r="D7617" t="s">
        <v>530</v>
      </c>
      <c r="E7617" t="s">
        <v>548</v>
      </c>
      <c r="F7617" s="176" t="n">
        <v>2033</v>
      </c>
      <c r="G7617" s="177" t="n">
        <v>45</v>
      </c>
      <c r="H7617" s="178" t="n">
        <v>4393.98953593474</v>
      </c>
      <c r="I7617" s="179" t="n">
        <v>4057109.83576191</v>
      </c>
      <c r="J7617" s="180" t="str">
        <f>IF(I7617&gt;0,H7617/I7617,0)</f>
      </c>
      <c r="K7617" s="181" t="str">
        <f>1-EXP(-J7617)</f>
      </c>
      <c r="L7617" s="182" t="str">
        <f>IF(G7617=30,1,M7616)</f>
      </c>
      <c r="M7617" s="183" t="str">
        <f>L7617*(1-K7617)</f>
      </c>
    </row>
    <row r="7618">
      <c r="A7618" t="s">
        <v>167</v>
      </c>
      <c r="B7618" t="s">
        <v>285</v>
      </c>
      <c r="C7618" s="35" t="s">
        <v>287</v>
      </c>
      <c r="D7618" t="s">
        <v>530</v>
      </c>
      <c r="E7618" t="s">
        <v>548</v>
      </c>
      <c r="F7618" s="176" t="n">
        <v>2033</v>
      </c>
      <c r="G7618" s="177" t="n">
        <v>46</v>
      </c>
      <c r="H7618" s="178" t="n">
        <v>5515.32971975745</v>
      </c>
      <c r="I7618" s="179" t="n">
        <v>4004057.82293751</v>
      </c>
      <c r="J7618" s="180" t="str">
        <f>IF(I7618&gt;0,H7618/I7618,0)</f>
      </c>
      <c r="K7618" s="181" t="str">
        <f>1-EXP(-J7618)</f>
      </c>
      <c r="L7618" s="182" t="str">
        <f>IF(G7618=30,1,M7617)</f>
      </c>
      <c r="M7618" s="183" t="str">
        <f>L7618*(1-K7618)</f>
      </c>
    </row>
    <row r="7619">
      <c r="A7619" t="s">
        <v>167</v>
      </c>
      <c r="B7619" t="s">
        <v>285</v>
      </c>
      <c r="C7619" s="35" t="s">
        <v>287</v>
      </c>
      <c r="D7619" t="s">
        <v>530</v>
      </c>
      <c r="E7619" t="s">
        <v>548</v>
      </c>
      <c r="F7619" s="176" t="n">
        <v>2033</v>
      </c>
      <c r="G7619" s="177" t="n">
        <v>47</v>
      </c>
      <c r="H7619" s="178" t="n">
        <v>6149.52714967082</v>
      </c>
      <c r="I7619" s="179" t="n">
        <v>4011975.1091433</v>
      </c>
      <c r="J7619" s="180" t="str">
        <f>IF(I7619&gt;0,H7619/I7619,0)</f>
      </c>
      <c r="K7619" s="181" t="str">
        <f>1-EXP(-J7619)</f>
      </c>
      <c r="L7619" s="182" t="str">
        <f>IF(G7619=30,1,M7618)</f>
      </c>
      <c r="M7619" s="183" t="str">
        <f>L7619*(1-K7619)</f>
      </c>
    </row>
    <row r="7620">
      <c r="A7620" t="s">
        <v>167</v>
      </c>
      <c r="B7620" t="s">
        <v>285</v>
      </c>
      <c r="C7620" s="35" t="s">
        <v>287</v>
      </c>
      <c r="D7620" t="s">
        <v>530</v>
      </c>
      <c r="E7620" t="s">
        <v>548</v>
      </c>
      <c r="F7620" s="176" t="n">
        <v>2033</v>
      </c>
      <c r="G7620" s="177" t="n">
        <v>48</v>
      </c>
      <c r="H7620" s="178" t="n">
        <v>6980.10715066955</v>
      </c>
      <c r="I7620" s="179" t="n">
        <v>4075435.60767754</v>
      </c>
      <c r="J7620" s="180" t="str">
        <f>IF(I7620&gt;0,H7620/I7620,0)</f>
      </c>
      <c r="K7620" s="181" t="str">
        <f>1-EXP(-J7620)</f>
      </c>
      <c r="L7620" s="182" t="str">
        <f>IF(G7620=30,1,M7619)</f>
      </c>
      <c r="M7620" s="183" t="str">
        <f>L7620*(1-K7620)</f>
      </c>
    </row>
    <row r="7621">
      <c r="A7621" t="s">
        <v>167</v>
      </c>
      <c r="B7621" t="s">
        <v>285</v>
      </c>
      <c r="C7621" s="35" t="s">
        <v>287</v>
      </c>
      <c r="D7621" t="s">
        <v>530</v>
      </c>
      <c r="E7621" t="s">
        <v>548</v>
      </c>
      <c r="F7621" s="176" t="n">
        <v>2033</v>
      </c>
      <c r="G7621" s="177" t="n">
        <v>49</v>
      </c>
      <c r="H7621" s="178" t="n">
        <v>7646.726145775</v>
      </c>
      <c r="I7621" s="179" t="n">
        <v>4096883.3491924</v>
      </c>
      <c r="J7621" s="180" t="str">
        <f>IF(I7621&gt;0,H7621/I7621,0)</f>
      </c>
      <c r="K7621" s="181" t="str">
        <f>1-EXP(-J7621)</f>
      </c>
      <c r="L7621" s="182" t="str">
        <f>IF(G7621=30,1,M7620)</f>
      </c>
      <c r="M7621" s="183" t="str">
        <f>L7621*(1-K7621)</f>
      </c>
    </row>
    <row r="7622">
      <c r="A7622" t="s">
        <v>167</v>
      </c>
      <c r="B7622" t="s">
        <v>285</v>
      </c>
      <c r="C7622" s="35" t="s">
        <v>287</v>
      </c>
      <c r="D7622" t="s">
        <v>530</v>
      </c>
      <c r="E7622" t="s">
        <v>548</v>
      </c>
      <c r="F7622" s="176" t="n">
        <v>2033</v>
      </c>
      <c r="G7622" s="177" t="n">
        <v>50</v>
      </c>
      <c r="H7622" s="178" t="n">
        <v>8138.59197250001</v>
      </c>
      <c r="I7622" s="179" t="n">
        <v>4060109.77917271</v>
      </c>
      <c r="J7622" s="180" t="str">
        <f>IF(I7622&gt;0,H7622/I7622,0)</f>
      </c>
      <c r="K7622" s="181" t="str">
        <f>1-EXP(-J7622)</f>
      </c>
      <c r="L7622" s="182" t="str">
        <f>IF(G7622=30,1,M7621)</f>
      </c>
      <c r="M7622" s="183" t="str">
        <f>L7622*(1-K7622)</f>
      </c>
    </row>
    <row r="7623">
      <c r="A7623" t="s">
        <v>167</v>
      </c>
      <c r="B7623" t="s">
        <v>285</v>
      </c>
      <c r="C7623" s="35" t="s">
        <v>287</v>
      </c>
      <c r="D7623" t="s">
        <v>530</v>
      </c>
      <c r="E7623" t="s">
        <v>548</v>
      </c>
      <c r="F7623" s="176" t="n">
        <v>2033</v>
      </c>
      <c r="G7623" s="177" t="n">
        <v>51</v>
      </c>
      <c r="H7623" s="178" t="n">
        <v>9061.95338498152</v>
      </c>
      <c r="I7623" s="179" t="n">
        <v>3998796.233113</v>
      </c>
      <c r="J7623" s="180" t="str">
        <f>IF(I7623&gt;0,H7623/I7623,0)</f>
      </c>
      <c r="K7623" s="181" t="str">
        <f>1-EXP(-J7623)</f>
      </c>
      <c r="L7623" s="182" t="str">
        <f>IF(G7623=30,1,M7622)</f>
      </c>
      <c r="M7623" s="183" t="str">
        <f>L7623*(1-K7623)</f>
      </c>
    </row>
    <row r="7624">
      <c r="A7624" t="s">
        <v>167</v>
      </c>
      <c r="B7624" t="s">
        <v>285</v>
      </c>
      <c r="C7624" s="35" t="s">
        <v>287</v>
      </c>
      <c r="D7624" t="s">
        <v>530</v>
      </c>
      <c r="E7624" t="s">
        <v>548</v>
      </c>
      <c r="F7624" s="176" t="n">
        <v>2033</v>
      </c>
      <c r="G7624" s="177" t="n">
        <v>52</v>
      </c>
      <c r="H7624" s="178" t="n">
        <v>9508.91294108386</v>
      </c>
      <c r="I7624" s="179" t="n">
        <v>3930409.58505221</v>
      </c>
      <c r="J7624" s="180" t="str">
        <f>IF(I7624&gt;0,H7624/I7624,0)</f>
      </c>
      <c r="K7624" s="181" t="str">
        <f>1-EXP(-J7624)</f>
      </c>
      <c r="L7624" s="182" t="str">
        <f>IF(G7624=30,1,M7623)</f>
      </c>
      <c r="M7624" s="183" t="str">
        <f>L7624*(1-K7624)</f>
      </c>
    </row>
    <row r="7625">
      <c r="A7625" t="s">
        <v>167</v>
      </c>
      <c r="B7625" t="s">
        <v>285</v>
      </c>
      <c r="C7625" s="35" t="s">
        <v>287</v>
      </c>
      <c r="D7625" t="s">
        <v>530</v>
      </c>
      <c r="E7625" t="s">
        <v>548</v>
      </c>
      <c r="F7625" s="176" t="n">
        <v>2033</v>
      </c>
      <c r="G7625" s="177" t="n">
        <v>53</v>
      </c>
      <c r="H7625" s="178" t="n">
        <v>10001.0143808112</v>
      </c>
      <c r="I7625" s="179" t="n">
        <v>3867011.589153</v>
      </c>
      <c r="J7625" s="180" t="str">
        <f>IF(I7625&gt;0,H7625/I7625,0)</f>
      </c>
      <c r="K7625" s="181" t="str">
        <f>1-EXP(-J7625)</f>
      </c>
      <c r="L7625" s="182" t="str">
        <f>IF(G7625=30,1,M7624)</f>
      </c>
      <c r="M7625" s="183" t="str">
        <f>L7625*(1-K7625)</f>
      </c>
    </row>
    <row r="7626">
      <c r="A7626" t="s">
        <v>167</v>
      </c>
      <c r="B7626" t="s">
        <v>285</v>
      </c>
      <c r="C7626" s="35" t="s">
        <v>287</v>
      </c>
      <c r="D7626" t="s">
        <v>530</v>
      </c>
      <c r="E7626" t="s">
        <v>548</v>
      </c>
      <c r="F7626" s="176" t="n">
        <v>2033</v>
      </c>
      <c r="G7626" s="177" t="n">
        <v>54</v>
      </c>
      <c r="H7626" s="178" t="n">
        <v>10603.2031524078</v>
      </c>
      <c r="I7626" s="179" t="n">
        <v>3789959.97554116</v>
      </c>
      <c r="J7626" s="180" t="str">
        <f>IF(I7626&gt;0,H7626/I7626,0)</f>
      </c>
      <c r="K7626" s="181" t="str">
        <f>1-EXP(-J7626)</f>
      </c>
      <c r="L7626" s="182" t="str">
        <f>IF(G7626=30,1,M7625)</f>
      </c>
      <c r="M7626" s="183" t="str">
        <f>L7626*(1-K7626)</f>
      </c>
    </row>
    <row r="7627">
      <c r="A7627" t="s">
        <v>167</v>
      </c>
      <c r="B7627" t="s">
        <v>285</v>
      </c>
      <c r="C7627" s="35" t="s">
        <v>287</v>
      </c>
      <c r="D7627" t="s">
        <v>530</v>
      </c>
      <c r="E7627" t="s">
        <v>548</v>
      </c>
      <c r="F7627" s="176" t="n">
        <v>2033</v>
      </c>
      <c r="G7627" s="177" t="n">
        <v>55</v>
      </c>
      <c r="H7627" s="178" t="n">
        <v>11225.7872875441</v>
      </c>
      <c r="I7627" s="179" t="n">
        <v>3688748.3305663</v>
      </c>
      <c r="J7627" s="180" t="str">
        <f>IF(I7627&gt;0,H7627/I7627,0)</f>
      </c>
      <c r="K7627" s="181" t="str">
        <f>1-EXP(-J7627)</f>
      </c>
      <c r="L7627" s="182" t="str">
        <f>IF(G7627=30,1,M7626)</f>
      </c>
      <c r="M7627" s="183" t="str">
        <f>L7627*(1-K7627)</f>
      </c>
    </row>
    <row r="7628">
      <c r="A7628" t="s">
        <v>167</v>
      </c>
      <c r="B7628" t="s">
        <v>285</v>
      </c>
      <c r="C7628" s="35" t="s">
        <v>287</v>
      </c>
      <c r="D7628" t="s">
        <v>530</v>
      </c>
      <c r="E7628" t="s">
        <v>548</v>
      </c>
      <c r="F7628" s="176" t="n">
        <v>2033</v>
      </c>
      <c r="G7628" s="177" t="n">
        <v>56</v>
      </c>
      <c r="H7628" s="178" t="n">
        <v>11936.7611417479</v>
      </c>
      <c r="I7628" s="179" t="n">
        <v>3591255.87691365</v>
      </c>
      <c r="J7628" s="180" t="str">
        <f>IF(I7628&gt;0,H7628/I7628,0)</f>
      </c>
      <c r="K7628" s="181" t="str">
        <f>1-EXP(-J7628)</f>
      </c>
      <c r="L7628" s="182" t="str">
        <f>IF(G7628=30,1,M7627)</f>
      </c>
      <c r="M7628" s="183" t="str">
        <f>L7628*(1-K7628)</f>
      </c>
    </row>
    <row r="7629">
      <c r="A7629" t="s">
        <v>167</v>
      </c>
      <c r="B7629" t="s">
        <v>285</v>
      </c>
      <c r="C7629" s="35" t="s">
        <v>287</v>
      </c>
      <c r="D7629" t="s">
        <v>530</v>
      </c>
      <c r="E7629" t="s">
        <v>548</v>
      </c>
      <c r="F7629" s="176" t="n">
        <v>2033</v>
      </c>
      <c r="G7629" s="177" t="n">
        <v>57</v>
      </c>
      <c r="H7629" s="178" t="n">
        <v>12801.7308731096</v>
      </c>
      <c r="I7629" s="179" t="n">
        <v>3507725.41087213</v>
      </c>
      <c r="J7629" s="180" t="str">
        <f>IF(I7629&gt;0,H7629/I7629,0)</f>
      </c>
      <c r="K7629" s="181" t="str">
        <f>1-EXP(-J7629)</f>
      </c>
      <c r="L7629" s="182" t="str">
        <f>IF(G7629=30,1,M7628)</f>
      </c>
      <c r="M7629" s="183" t="str">
        <f>L7629*(1-K7629)</f>
      </c>
    </row>
    <row r="7630">
      <c r="A7630" t="s">
        <v>167</v>
      </c>
      <c r="B7630" t="s">
        <v>285</v>
      </c>
      <c r="C7630" s="35" t="s">
        <v>287</v>
      </c>
      <c r="D7630" t="s">
        <v>530</v>
      </c>
      <c r="E7630" t="s">
        <v>548</v>
      </c>
      <c r="F7630" s="176" t="n">
        <v>2033</v>
      </c>
      <c r="G7630" s="177" t="n">
        <v>58</v>
      </c>
      <c r="H7630" s="178" t="n">
        <v>13660.1163663358</v>
      </c>
      <c r="I7630" s="179" t="n">
        <v>3411386.61319671</v>
      </c>
      <c r="J7630" s="180" t="str">
        <f>IF(I7630&gt;0,H7630/I7630,0)</f>
      </c>
      <c r="K7630" s="181" t="str">
        <f>1-EXP(-J7630)</f>
      </c>
      <c r="L7630" s="182" t="str">
        <f>IF(G7630=30,1,M7629)</f>
      </c>
      <c r="M7630" s="183" t="str">
        <f>L7630*(1-K7630)</f>
      </c>
    </row>
    <row r="7631">
      <c r="A7631" t="s">
        <v>167</v>
      </c>
      <c r="B7631" t="s">
        <v>285</v>
      </c>
      <c r="C7631" s="35" t="s">
        <v>287</v>
      </c>
      <c r="D7631" t="s">
        <v>530</v>
      </c>
      <c r="E7631" t="s">
        <v>548</v>
      </c>
      <c r="F7631" s="176" t="n">
        <v>2033</v>
      </c>
      <c r="G7631" s="177" t="n">
        <v>59</v>
      </c>
      <c r="H7631" s="178" t="n">
        <v>14017.3534370382</v>
      </c>
      <c r="I7631" s="179" t="n">
        <v>3328972.44332633</v>
      </c>
      <c r="J7631" s="180" t="str">
        <f>IF(I7631&gt;0,H7631/I7631,0)</f>
      </c>
      <c r="K7631" s="181" t="str">
        <f>1-EXP(-J7631)</f>
      </c>
      <c r="L7631" s="182" t="str">
        <f>IF(G7631=30,1,M7630)</f>
      </c>
      <c r="M7631" s="183" t="str">
        <f>L7631*(1-K7631)</f>
      </c>
    </row>
    <row r="7632">
      <c r="A7632" t="s">
        <v>167</v>
      </c>
      <c r="B7632" t="s">
        <v>285</v>
      </c>
      <c r="C7632" s="35" t="s">
        <v>287</v>
      </c>
      <c r="D7632" t="s">
        <v>530</v>
      </c>
      <c r="E7632" t="s">
        <v>548</v>
      </c>
      <c r="F7632" s="176" t="n">
        <v>2033</v>
      </c>
      <c r="G7632" s="177" t="n">
        <v>60</v>
      </c>
      <c r="H7632" s="178" t="n">
        <v>14619.9259490813</v>
      </c>
      <c r="I7632" s="179" t="n">
        <v>3246440.46429001</v>
      </c>
      <c r="J7632" s="180" t="str">
        <f>IF(I7632&gt;0,H7632/I7632,0)</f>
      </c>
      <c r="K7632" s="181" t="str">
        <f>1-EXP(-J7632)</f>
      </c>
      <c r="L7632" s="182" t="str">
        <f>IF(G7632=30,1,M7631)</f>
      </c>
      <c r="M7632" s="183" t="str">
        <f>L7632*(1-K7632)</f>
      </c>
    </row>
    <row r="7633">
      <c r="A7633" t="s">
        <v>167</v>
      </c>
      <c r="B7633" t="s">
        <v>285</v>
      </c>
      <c r="C7633" s="35" t="s">
        <v>287</v>
      </c>
      <c r="D7633" t="s">
        <v>530</v>
      </c>
      <c r="E7633" t="s">
        <v>548</v>
      </c>
      <c r="F7633" s="176" t="n">
        <v>2033</v>
      </c>
      <c r="G7633" s="177" t="n">
        <v>61</v>
      </c>
      <c r="H7633" s="178" t="n">
        <v>15487.2309009593</v>
      </c>
      <c r="I7633" s="179" t="n">
        <v>3143454.38258063</v>
      </c>
      <c r="J7633" s="180" t="str">
        <f>IF(I7633&gt;0,H7633/I7633,0)</f>
      </c>
      <c r="K7633" s="181" t="str">
        <f>1-EXP(-J7633)</f>
      </c>
      <c r="L7633" s="182" t="str">
        <f>IF(G7633=30,1,M7632)</f>
      </c>
      <c r="M7633" s="183" t="str">
        <f>L7633*(1-K7633)</f>
      </c>
    </row>
    <row r="7634">
      <c r="A7634" t="s">
        <v>167</v>
      </c>
      <c r="B7634" t="s">
        <v>285</v>
      </c>
      <c r="C7634" s="35" t="s">
        <v>287</v>
      </c>
      <c r="D7634" t="s">
        <v>530</v>
      </c>
      <c r="E7634" t="s">
        <v>548</v>
      </c>
      <c r="F7634" s="176" t="n">
        <v>2033</v>
      </c>
      <c r="G7634" s="177" t="n">
        <v>62</v>
      </c>
      <c r="H7634" s="178" t="n">
        <v>16200.1521291176</v>
      </c>
      <c r="I7634" s="179" t="n">
        <v>3050465.06291546</v>
      </c>
      <c r="J7634" s="180" t="str">
        <f>IF(I7634&gt;0,H7634/I7634,0)</f>
      </c>
      <c r="K7634" s="181" t="str">
        <f>1-EXP(-J7634)</f>
      </c>
      <c r="L7634" s="182" t="str">
        <f>IF(G7634=30,1,M7633)</f>
      </c>
      <c r="M7634" s="183" t="str">
        <f>L7634*(1-K7634)</f>
      </c>
    </row>
    <row r="7635">
      <c r="A7635" t="s">
        <v>167</v>
      </c>
      <c r="B7635" t="s">
        <v>285</v>
      </c>
      <c r="C7635" s="35" t="s">
        <v>287</v>
      </c>
      <c r="D7635" t="s">
        <v>530</v>
      </c>
      <c r="E7635" t="s">
        <v>548</v>
      </c>
      <c r="F7635" s="176" t="n">
        <v>2033</v>
      </c>
      <c r="G7635" s="177" t="n">
        <v>63</v>
      </c>
      <c r="H7635" s="178" t="n">
        <v>16928.1651152509</v>
      </c>
      <c r="I7635" s="179" t="n">
        <v>2955048.12823041</v>
      </c>
      <c r="J7635" s="180" t="str">
        <f>IF(I7635&gt;0,H7635/I7635,0)</f>
      </c>
      <c r="K7635" s="181" t="str">
        <f>1-EXP(-J7635)</f>
      </c>
      <c r="L7635" s="182" t="str">
        <f>IF(G7635=30,1,M7634)</f>
      </c>
      <c r="M7635" s="183" t="str">
        <f>L7635*(1-K7635)</f>
      </c>
    </row>
    <row r="7636">
      <c r="A7636" t="s">
        <v>167</v>
      </c>
      <c r="B7636" t="s">
        <v>285</v>
      </c>
      <c r="C7636" s="35" t="s">
        <v>287</v>
      </c>
      <c r="D7636" t="s">
        <v>530</v>
      </c>
      <c r="E7636" t="s">
        <v>548</v>
      </c>
      <c r="F7636" s="176" t="n">
        <v>2033</v>
      </c>
      <c r="G7636" s="177" t="n">
        <v>64</v>
      </c>
      <c r="H7636" s="178" t="n">
        <v>17945.9462083304</v>
      </c>
      <c r="I7636" s="179" t="n">
        <v>2844188.34135325</v>
      </c>
      <c r="J7636" s="180" t="str">
        <f>IF(I7636&gt;0,H7636/I7636,0)</f>
      </c>
      <c r="K7636" s="181" t="str">
        <f>1-EXP(-J7636)</f>
      </c>
      <c r="L7636" s="182" t="str">
        <f>IF(G7636=30,1,M7635)</f>
      </c>
      <c r="M7636" s="183" t="str">
        <f>L7636*(1-K7636)</f>
      </c>
    </row>
    <row r="7637">
      <c r="A7637" t="s">
        <v>167</v>
      </c>
      <c r="B7637" t="s">
        <v>285</v>
      </c>
      <c r="C7637" s="35" t="s">
        <v>287</v>
      </c>
      <c r="D7637" t="s">
        <v>530</v>
      </c>
      <c r="E7637" t="s">
        <v>548</v>
      </c>
      <c r="F7637" s="176" t="n">
        <v>2033</v>
      </c>
      <c r="G7637" s="177" t="n">
        <v>65</v>
      </c>
      <c r="H7637" s="178" t="n">
        <v>19127.1955975803</v>
      </c>
      <c r="I7637" s="179" t="n">
        <v>2725155.60863865</v>
      </c>
      <c r="J7637" s="180" t="str">
        <f>IF(I7637&gt;0,H7637/I7637,0)</f>
      </c>
      <c r="K7637" s="181" t="str">
        <f>1-EXP(-J7637)</f>
      </c>
      <c r="L7637" s="182" t="str">
        <f>IF(G7637=30,1,M7636)</f>
      </c>
      <c r="M7637" s="183" t="str">
        <f>L7637*(1-K7637)</f>
      </c>
    </row>
    <row r="7638">
      <c r="A7638" t="s">
        <v>167</v>
      </c>
      <c r="B7638" t="s">
        <v>285</v>
      </c>
      <c r="C7638" s="35" t="s">
        <v>287</v>
      </c>
      <c r="D7638" t="s">
        <v>530</v>
      </c>
      <c r="E7638" t="s">
        <v>548</v>
      </c>
      <c r="F7638" s="176" t="n">
        <v>2033</v>
      </c>
      <c r="G7638" s="177" t="n">
        <v>66</v>
      </c>
      <c r="H7638" s="178" t="n">
        <v>19799.1922083314</v>
      </c>
      <c r="I7638" s="179" t="n">
        <v>2607423.23812485</v>
      </c>
      <c r="J7638" s="180" t="str">
        <f>IF(I7638&gt;0,H7638/I7638,0)</f>
      </c>
      <c r="K7638" s="181" t="str">
        <f>1-EXP(-J7638)</f>
      </c>
      <c r="L7638" s="182" t="str">
        <f>IF(G7638=30,1,M7637)</f>
      </c>
      <c r="M7638" s="183" t="str">
        <f>L7638*(1-K7638)</f>
      </c>
    </row>
    <row r="7639">
      <c r="A7639" t="s">
        <v>167</v>
      </c>
      <c r="B7639" t="s">
        <v>285</v>
      </c>
      <c r="C7639" s="35" t="s">
        <v>287</v>
      </c>
      <c r="D7639" t="s">
        <v>530</v>
      </c>
      <c r="E7639" t="s">
        <v>548</v>
      </c>
      <c r="F7639" s="176" t="n">
        <v>2033</v>
      </c>
      <c r="G7639" s="177" t="n">
        <v>67</v>
      </c>
      <c r="H7639" s="178" t="n">
        <v>20776.8035879846</v>
      </c>
      <c r="I7639" s="179" t="n">
        <v>2477072.94406623</v>
      </c>
      <c r="J7639" s="180" t="str">
        <f>IF(I7639&gt;0,H7639/I7639,0)</f>
      </c>
      <c r="K7639" s="181" t="str">
        <f>1-EXP(-J7639)</f>
      </c>
      <c r="L7639" s="182" t="str">
        <f>IF(G7639=30,1,M7638)</f>
      </c>
      <c r="M7639" s="183" t="str">
        <f>L7639*(1-K7639)</f>
      </c>
    </row>
    <row r="7640">
      <c r="A7640" t="s">
        <v>167</v>
      </c>
      <c r="B7640" t="s">
        <v>285</v>
      </c>
      <c r="C7640" s="35" t="s">
        <v>287</v>
      </c>
      <c r="D7640" t="s">
        <v>530</v>
      </c>
      <c r="E7640" t="s">
        <v>548</v>
      </c>
      <c r="F7640" s="176" t="n">
        <v>2033</v>
      </c>
      <c r="G7640" s="177" t="n">
        <v>68</v>
      </c>
      <c r="H7640" s="178" t="n">
        <v>21490.2643492853</v>
      </c>
      <c r="I7640" s="179" t="n">
        <v>2335638.67007616</v>
      </c>
      <c r="J7640" s="180" t="str">
        <f>IF(I7640&gt;0,H7640/I7640,0)</f>
      </c>
      <c r="K7640" s="181" t="str">
        <f>1-EXP(-J7640)</f>
      </c>
      <c r="L7640" s="182" t="str">
        <f>IF(G7640=30,1,M7639)</f>
      </c>
      <c r="M7640" s="183" t="str">
        <f>L7640*(1-K7640)</f>
      </c>
    </row>
    <row r="7641">
      <c r="A7641" t="s">
        <v>167</v>
      </c>
      <c r="B7641" t="s">
        <v>285</v>
      </c>
      <c r="C7641" s="35" t="s">
        <v>287</v>
      </c>
      <c r="D7641" t="s">
        <v>530</v>
      </c>
      <c r="E7641" t="s">
        <v>548</v>
      </c>
      <c r="F7641" s="176" t="n">
        <v>2033</v>
      </c>
      <c r="G7641" s="177" t="n">
        <v>69</v>
      </c>
      <c r="H7641" s="178" t="n">
        <v>21466.5737408929</v>
      </c>
      <c r="I7641" s="179" t="n">
        <v>2195668.32782046</v>
      </c>
      <c r="J7641" s="180" t="str">
        <f>IF(I7641&gt;0,H7641/I7641,0)</f>
      </c>
      <c r="K7641" s="181" t="str">
        <f>1-EXP(-J7641)</f>
      </c>
      <c r="L7641" s="182" t="str">
        <f>IF(G7641=30,1,M7640)</f>
      </c>
      <c r="M7641" s="183" t="str">
        <f>L7641*(1-K7641)</f>
      </c>
    </row>
    <row r="7642">
      <c r="A7642" t="s">
        <v>167</v>
      </c>
      <c r="B7642" t="s">
        <v>285</v>
      </c>
      <c r="C7642" s="35" t="s">
        <v>287</v>
      </c>
      <c r="D7642" t="s">
        <v>530</v>
      </c>
      <c r="E7642" t="s">
        <v>548</v>
      </c>
      <c r="F7642" s="176" t="n">
        <v>2034</v>
      </c>
      <c r="G7642" s="177" t="n">
        <v>30</v>
      </c>
      <c r="H7642" s="178" t="n">
        <v>683.504173525026</v>
      </c>
      <c r="I7642" s="179" t="n">
        <v>4392416.47314692</v>
      </c>
      <c r="J7642" s="180" t="str">
        <f>IF(I7642&gt;0,H7642/I7642,0)</f>
      </c>
      <c r="K7642" s="181" t="str">
        <f>1-EXP(-J7642)</f>
      </c>
      <c r="L7642" s="182" t="str">
        <f>IF(G7642=30,1,M7641)</f>
      </c>
      <c r="M7642" s="183" t="str">
        <f>L7642*(1-K7642)</f>
      </c>
    </row>
    <row r="7643">
      <c r="A7643" t="s">
        <v>167</v>
      </c>
      <c r="B7643" t="s">
        <v>285</v>
      </c>
      <c r="C7643" s="35" t="s">
        <v>287</v>
      </c>
      <c r="D7643" t="s">
        <v>530</v>
      </c>
      <c r="E7643" t="s">
        <v>548</v>
      </c>
      <c r="F7643" s="176" t="n">
        <v>2034</v>
      </c>
      <c r="G7643" s="177" t="n">
        <v>31</v>
      </c>
      <c r="H7643" s="178" t="n">
        <v>1014.99060179598</v>
      </c>
      <c r="I7643" s="179" t="n">
        <v>4350346.51461779</v>
      </c>
      <c r="J7643" s="180" t="str">
        <f>IF(I7643&gt;0,H7643/I7643,0)</f>
      </c>
      <c r="K7643" s="181" t="str">
        <f>1-EXP(-J7643)</f>
      </c>
      <c r="L7643" s="182" t="str">
        <f>IF(G7643=30,1,M7642)</f>
      </c>
      <c r="M7643" s="183" t="str">
        <f>L7643*(1-K7643)</f>
      </c>
    </row>
    <row r="7644">
      <c r="A7644" t="s">
        <v>167</v>
      </c>
      <c r="B7644" t="s">
        <v>285</v>
      </c>
      <c r="C7644" s="35" t="s">
        <v>287</v>
      </c>
      <c r="D7644" t="s">
        <v>530</v>
      </c>
      <c r="E7644" t="s">
        <v>548</v>
      </c>
      <c r="F7644" s="176" t="n">
        <v>2034</v>
      </c>
      <c r="G7644" s="177" t="n">
        <v>32</v>
      </c>
      <c r="H7644" s="178" t="n">
        <v>1088.80875124304</v>
      </c>
      <c r="I7644" s="179" t="n">
        <v>4331398.11177985</v>
      </c>
      <c r="J7644" s="180" t="str">
        <f>IF(I7644&gt;0,H7644/I7644,0)</f>
      </c>
      <c r="K7644" s="181" t="str">
        <f>1-EXP(-J7644)</f>
      </c>
      <c r="L7644" s="182" t="str">
        <f>IF(G7644=30,1,M7643)</f>
      </c>
      <c r="M7644" s="183" t="str">
        <f>L7644*(1-K7644)</f>
      </c>
    </row>
    <row r="7645">
      <c r="A7645" t="s">
        <v>167</v>
      </c>
      <c r="B7645" t="s">
        <v>285</v>
      </c>
      <c r="C7645" s="35" t="s">
        <v>287</v>
      </c>
      <c r="D7645" t="s">
        <v>530</v>
      </c>
      <c r="E7645" t="s">
        <v>548</v>
      </c>
      <c r="F7645" s="176" t="n">
        <v>2034</v>
      </c>
      <c r="G7645" s="177" t="n">
        <v>33</v>
      </c>
      <c r="H7645" s="178" t="n">
        <v>1175.47515134961</v>
      </c>
      <c r="I7645" s="179" t="n">
        <v>4312566.69729043</v>
      </c>
      <c r="J7645" s="180" t="str">
        <f>IF(I7645&gt;0,H7645/I7645,0)</f>
      </c>
      <c r="K7645" s="181" t="str">
        <f>1-EXP(-J7645)</f>
      </c>
      <c r="L7645" s="182" t="str">
        <f>IF(G7645=30,1,M7644)</f>
      </c>
      <c r="M7645" s="183" t="str">
        <f>L7645*(1-K7645)</f>
      </c>
    </row>
    <row r="7646">
      <c r="A7646" t="s">
        <v>167</v>
      </c>
      <c r="B7646" t="s">
        <v>285</v>
      </c>
      <c r="C7646" s="35" t="s">
        <v>287</v>
      </c>
      <c r="D7646" t="s">
        <v>530</v>
      </c>
      <c r="E7646" t="s">
        <v>548</v>
      </c>
      <c r="F7646" s="176" t="n">
        <v>2034</v>
      </c>
      <c r="G7646" s="177" t="n">
        <v>34</v>
      </c>
      <c r="H7646" s="178" t="n">
        <v>1270.1026110682</v>
      </c>
      <c r="I7646" s="179" t="n">
        <v>4313432.44750685</v>
      </c>
      <c r="J7646" s="180" t="str">
        <f>IF(I7646&gt;0,H7646/I7646,0)</f>
      </c>
      <c r="K7646" s="181" t="str">
        <f>1-EXP(-J7646)</f>
      </c>
      <c r="L7646" s="182" t="str">
        <f>IF(G7646=30,1,M7645)</f>
      </c>
      <c r="M7646" s="183" t="str">
        <f>L7646*(1-K7646)</f>
      </c>
    </row>
    <row r="7647">
      <c r="A7647" t="s">
        <v>167</v>
      </c>
      <c r="B7647" t="s">
        <v>285</v>
      </c>
      <c r="C7647" s="35" t="s">
        <v>287</v>
      </c>
      <c r="D7647" t="s">
        <v>530</v>
      </c>
      <c r="E7647" t="s">
        <v>548</v>
      </c>
      <c r="F7647" s="176" t="n">
        <v>2034</v>
      </c>
      <c r="G7647" s="177" t="n">
        <v>35</v>
      </c>
      <c r="H7647" s="178" t="n">
        <v>1406.40396677207</v>
      </c>
      <c r="I7647" s="179" t="n">
        <v>4353042.49081534</v>
      </c>
      <c r="J7647" s="180" t="str">
        <f>IF(I7647&gt;0,H7647/I7647,0)</f>
      </c>
      <c r="K7647" s="181" t="str">
        <f>1-EXP(-J7647)</f>
      </c>
      <c r="L7647" s="182" t="str">
        <f>IF(G7647=30,1,M7646)</f>
      </c>
      <c r="M7647" s="183" t="str">
        <f>L7647*(1-K7647)</f>
      </c>
    </row>
    <row r="7648">
      <c r="A7648" t="s">
        <v>167</v>
      </c>
      <c r="B7648" t="s">
        <v>285</v>
      </c>
      <c r="C7648" s="35" t="s">
        <v>287</v>
      </c>
      <c r="D7648" t="s">
        <v>530</v>
      </c>
      <c r="E7648" t="s">
        <v>548</v>
      </c>
      <c r="F7648" s="176" t="n">
        <v>2034</v>
      </c>
      <c r="G7648" s="177" t="n">
        <v>36</v>
      </c>
      <c r="H7648" s="178" t="n">
        <v>1851.08958661365</v>
      </c>
      <c r="I7648" s="179" t="n">
        <v>4395148.07290918</v>
      </c>
      <c r="J7648" s="180" t="str">
        <f>IF(I7648&gt;0,H7648/I7648,0)</f>
      </c>
      <c r="K7648" s="181" t="str">
        <f>1-EXP(-J7648)</f>
      </c>
      <c r="L7648" s="182" t="str">
        <f>IF(G7648=30,1,M7647)</f>
      </c>
      <c r="M7648" s="183" t="str">
        <f>L7648*(1-K7648)</f>
      </c>
    </row>
    <row r="7649">
      <c r="A7649" t="s">
        <v>167</v>
      </c>
      <c r="B7649" t="s">
        <v>285</v>
      </c>
      <c r="C7649" s="35" t="s">
        <v>287</v>
      </c>
      <c r="D7649" t="s">
        <v>530</v>
      </c>
      <c r="E7649" t="s">
        <v>548</v>
      </c>
      <c r="F7649" s="176" t="n">
        <v>2034</v>
      </c>
      <c r="G7649" s="177" t="n">
        <v>37</v>
      </c>
      <c r="H7649" s="178" t="n">
        <v>2013.73394074585</v>
      </c>
      <c r="I7649" s="179" t="n">
        <v>4391092.89358972</v>
      </c>
      <c r="J7649" s="180" t="str">
        <f>IF(I7649&gt;0,H7649/I7649,0)</f>
      </c>
      <c r="K7649" s="181" t="str">
        <f>1-EXP(-J7649)</f>
      </c>
      <c r="L7649" s="182" t="str">
        <f>IF(G7649=30,1,M7648)</f>
      </c>
      <c r="M7649" s="183" t="str">
        <f>L7649*(1-K7649)</f>
      </c>
    </row>
    <row r="7650">
      <c r="A7650" t="s">
        <v>167</v>
      </c>
      <c r="B7650" t="s">
        <v>285</v>
      </c>
      <c r="C7650" s="35" t="s">
        <v>287</v>
      </c>
      <c r="D7650" t="s">
        <v>530</v>
      </c>
      <c r="E7650" t="s">
        <v>548</v>
      </c>
      <c r="F7650" s="176" t="n">
        <v>2034</v>
      </c>
      <c r="G7650" s="177" t="n">
        <v>38</v>
      </c>
      <c r="H7650" s="178" t="n">
        <v>2160.92838841058</v>
      </c>
      <c r="I7650" s="179" t="n">
        <v>4328048.3767438</v>
      </c>
      <c r="J7650" s="180" t="str">
        <f>IF(I7650&gt;0,H7650/I7650,0)</f>
      </c>
      <c r="K7650" s="181" t="str">
        <f>1-EXP(-J7650)</f>
      </c>
      <c r="L7650" s="182" t="str">
        <f>IF(G7650=30,1,M7649)</f>
      </c>
      <c r="M7650" s="183" t="str">
        <f>L7650*(1-K7650)</f>
      </c>
    </row>
    <row r="7651">
      <c r="A7651" t="s">
        <v>167</v>
      </c>
      <c r="B7651" t="s">
        <v>285</v>
      </c>
      <c r="C7651" s="35" t="s">
        <v>287</v>
      </c>
      <c r="D7651" t="s">
        <v>530</v>
      </c>
      <c r="E7651" t="s">
        <v>548</v>
      </c>
      <c r="F7651" s="176" t="n">
        <v>2034</v>
      </c>
      <c r="G7651" s="177" t="n">
        <v>39</v>
      </c>
      <c r="H7651" s="178" t="n">
        <v>2237.97016094842</v>
      </c>
      <c r="I7651" s="179" t="n">
        <v>4262833.15859147</v>
      </c>
      <c r="J7651" s="180" t="str">
        <f>IF(I7651&gt;0,H7651/I7651,0)</f>
      </c>
      <c r="K7651" s="181" t="str">
        <f>1-EXP(-J7651)</f>
      </c>
      <c r="L7651" s="182" t="str">
        <f>IF(G7651=30,1,M7650)</f>
      </c>
      <c r="M7651" s="183" t="str">
        <f>L7651*(1-K7651)</f>
      </c>
    </row>
    <row r="7652">
      <c r="A7652" t="s">
        <v>167</v>
      </c>
      <c r="B7652" t="s">
        <v>285</v>
      </c>
      <c r="C7652" s="35" t="s">
        <v>287</v>
      </c>
      <c r="D7652" t="s">
        <v>530</v>
      </c>
      <c r="E7652" t="s">
        <v>548</v>
      </c>
      <c r="F7652" s="176" t="n">
        <v>2034</v>
      </c>
      <c r="G7652" s="177" t="n">
        <v>40</v>
      </c>
      <c r="H7652" s="178" t="n">
        <v>2387.98236792841</v>
      </c>
      <c r="I7652" s="179" t="n">
        <v>4206977.26826861</v>
      </c>
      <c r="J7652" s="180" t="str">
        <f>IF(I7652&gt;0,H7652/I7652,0)</f>
      </c>
      <c r="K7652" s="181" t="str">
        <f>1-EXP(-J7652)</f>
      </c>
      <c r="L7652" s="182" t="str">
        <f>IF(G7652=30,1,M7651)</f>
      </c>
      <c r="M7652" s="183" t="str">
        <f>L7652*(1-K7652)</f>
      </c>
    </row>
    <row r="7653">
      <c r="A7653" t="s">
        <v>167</v>
      </c>
      <c r="B7653" t="s">
        <v>285</v>
      </c>
      <c r="C7653" s="35" t="s">
        <v>287</v>
      </c>
      <c r="D7653" t="s">
        <v>530</v>
      </c>
      <c r="E7653" t="s">
        <v>548</v>
      </c>
      <c r="F7653" s="176" t="n">
        <v>2034</v>
      </c>
      <c r="G7653" s="177" t="n">
        <v>41</v>
      </c>
      <c r="H7653" s="178" t="n">
        <v>3077.54027694606</v>
      </c>
      <c r="I7653" s="179" t="n">
        <v>4153459.23824494</v>
      </c>
      <c r="J7653" s="180" t="str">
        <f>IF(I7653&gt;0,H7653/I7653,0)</f>
      </c>
      <c r="K7653" s="181" t="str">
        <f>1-EXP(-J7653)</f>
      </c>
      <c r="L7653" s="182" t="str">
        <f>IF(G7653=30,1,M7652)</f>
      </c>
      <c r="M7653" s="183" t="str">
        <f>L7653*(1-K7653)</f>
      </c>
    </row>
    <row r="7654">
      <c r="A7654" t="s">
        <v>167</v>
      </c>
      <c r="B7654" t="s">
        <v>285</v>
      </c>
      <c r="C7654" s="35" t="s">
        <v>287</v>
      </c>
      <c r="D7654" t="s">
        <v>530</v>
      </c>
      <c r="E7654" t="s">
        <v>548</v>
      </c>
      <c r="F7654" s="176" t="n">
        <v>2034</v>
      </c>
      <c r="G7654" s="177" t="n">
        <v>42</v>
      </c>
      <c r="H7654" s="178" t="n">
        <v>3375.17437627382</v>
      </c>
      <c r="I7654" s="179" t="n">
        <v>4134647.81154063</v>
      </c>
      <c r="J7654" s="180" t="str">
        <f>IF(I7654&gt;0,H7654/I7654,0)</f>
      </c>
      <c r="K7654" s="181" t="str">
        <f>1-EXP(-J7654)</f>
      </c>
      <c r="L7654" s="182" t="str">
        <f>IF(G7654=30,1,M7653)</f>
      </c>
      <c r="M7654" s="183" t="str">
        <f>L7654*(1-K7654)</f>
      </c>
    </row>
    <row r="7655">
      <c r="A7655" t="s">
        <v>167</v>
      </c>
      <c r="B7655" t="s">
        <v>285</v>
      </c>
      <c r="C7655" s="35" t="s">
        <v>287</v>
      </c>
      <c r="D7655" t="s">
        <v>530</v>
      </c>
      <c r="E7655" t="s">
        <v>548</v>
      </c>
      <c r="F7655" s="176" t="n">
        <v>2034</v>
      </c>
      <c r="G7655" s="177" t="n">
        <v>43</v>
      </c>
      <c r="H7655" s="178" t="n">
        <v>3742.51974147153</v>
      </c>
      <c r="I7655" s="179" t="n">
        <v>4109802.5318386</v>
      </c>
      <c r="J7655" s="180" t="str">
        <f>IF(I7655&gt;0,H7655/I7655,0)</f>
      </c>
      <c r="K7655" s="181" t="str">
        <f>1-EXP(-J7655)</f>
      </c>
      <c r="L7655" s="182" t="str">
        <f>IF(G7655=30,1,M7654)</f>
      </c>
      <c r="M7655" s="183" t="str">
        <f>L7655*(1-K7655)</f>
      </c>
    </row>
    <row r="7656">
      <c r="A7656" t="s">
        <v>167</v>
      </c>
      <c r="B7656" t="s">
        <v>285</v>
      </c>
      <c r="C7656" s="35" t="s">
        <v>287</v>
      </c>
      <c r="D7656" t="s">
        <v>530</v>
      </c>
      <c r="E7656" t="s">
        <v>548</v>
      </c>
      <c r="F7656" s="176" t="n">
        <v>2034</v>
      </c>
      <c r="G7656" s="177" t="n">
        <v>44</v>
      </c>
      <c r="H7656" s="178" t="n">
        <v>3923.05677736799</v>
      </c>
      <c r="I7656" s="179" t="n">
        <v>4088051.8465631</v>
      </c>
      <c r="J7656" s="180" t="str">
        <f>IF(I7656&gt;0,H7656/I7656,0)</f>
      </c>
      <c r="K7656" s="181" t="str">
        <f>1-EXP(-J7656)</f>
      </c>
      <c r="L7656" s="182" t="str">
        <f>IF(G7656=30,1,M7655)</f>
      </c>
      <c r="M7656" s="183" t="str">
        <f>L7656*(1-K7656)</f>
      </c>
    </row>
    <row r="7657">
      <c r="A7657" t="s">
        <v>167</v>
      </c>
      <c r="B7657" t="s">
        <v>285</v>
      </c>
      <c r="C7657" s="35" t="s">
        <v>287</v>
      </c>
      <c r="D7657" t="s">
        <v>530</v>
      </c>
      <c r="E7657" t="s">
        <v>548</v>
      </c>
      <c r="F7657" s="176" t="n">
        <v>2034</v>
      </c>
      <c r="G7657" s="177" t="n">
        <v>45</v>
      </c>
      <c r="H7657" s="178" t="n">
        <v>4262.35764647084</v>
      </c>
      <c r="I7657" s="179" t="n">
        <v>4088816.2508303</v>
      </c>
      <c r="J7657" s="180" t="str">
        <f>IF(I7657&gt;0,H7657/I7657,0)</f>
      </c>
      <c r="K7657" s="181" t="str">
        <f>1-EXP(-J7657)</f>
      </c>
      <c r="L7657" s="182" t="str">
        <f>IF(G7657=30,1,M7656)</f>
      </c>
      <c r="M7657" s="183" t="str">
        <f>L7657*(1-K7657)</f>
      </c>
    </row>
    <row r="7658">
      <c r="A7658" t="s">
        <v>167</v>
      </c>
      <c r="B7658" t="s">
        <v>285</v>
      </c>
      <c r="C7658" s="35" t="s">
        <v>287</v>
      </c>
      <c r="D7658" t="s">
        <v>530</v>
      </c>
      <c r="E7658" t="s">
        <v>548</v>
      </c>
      <c r="F7658" s="176" t="n">
        <v>2034</v>
      </c>
      <c r="G7658" s="177" t="n">
        <v>46</v>
      </c>
      <c r="H7658" s="178" t="n">
        <v>5374.84852550942</v>
      </c>
      <c r="I7658" s="179" t="n">
        <v>4043584.40737613</v>
      </c>
      <c r="J7658" s="180" t="str">
        <f>IF(I7658&gt;0,H7658/I7658,0)</f>
      </c>
      <c r="K7658" s="181" t="str">
        <f>1-EXP(-J7658)</f>
      </c>
      <c r="L7658" s="182" t="str">
        <f>IF(G7658=30,1,M7657)</f>
      </c>
      <c r="M7658" s="183" t="str">
        <f>L7658*(1-K7658)</f>
      </c>
    </row>
    <row r="7659">
      <c r="A7659" t="s">
        <v>167</v>
      </c>
      <c r="B7659" t="s">
        <v>285</v>
      </c>
      <c r="C7659" s="35" t="s">
        <v>287</v>
      </c>
      <c r="D7659" t="s">
        <v>530</v>
      </c>
      <c r="E7659" t="s">
        <v>548</v>
      </c>
      <c r="F7659" s="176" t="n">
        <v>2034</v>
      </c>
      <c r="G7659" s="177" t="n">
        <v>47</v>
      </c>
      <c r="H7659" s="178" t="n">
        <v>5914.50908912771</v>
      </c>
      <c r="I7659" s="179" t="n">
        <v>3989591.58532212</v>
      </c>
      <c r="J7659" s="180" t="str">
        <f>IF(I7659&gt;0,H7659/I7659,0)</f>
      </c>
      <c r="K7659" s="181" t="str">
        <f>1-EXP(-J7659)</f>
      </c>
      <c r="L7659" s="182" t="str">
        <f>IF(G7659=30,1,M7658)</f>
      </c>
      <c r="M7659" s="183" t="str">
        <f>L7659*(1-K7659)</f>
      </c>
    </row>
    <row r="7660">
      <c r="A7660" t="s">
        <v>167</v>
      </c>
      <c r="B7660" t="s">
        <v>285</v>
      </c>
      <c r="C7660" s="35" t="s">
        <v>287</v>
      </c>
      <c r="D7660" t="s">
        <v>530</v>
      </c>
      <c r="E7660" t="s">
        <v>548</v>
      </c>
      <c r="F7660" s="176" t="n">
        <v>2034</v>
      </c>
      <c r="G7660" s="177" t="n">
        <v>48</v>
      </c>
      <c r="H7660" s="178" t="n">
        <v>6630.17224349678</v>
      </c>
      <c r="I7660" s="179" t="n">
        <v>3995990.27884188</v>
      </c>
      <c r="J7660" s="180" t="str">
        <f>IF(I7660&gt;0,H7660/I7660,0)</f>
      </c>
      <c r="K7660" s="181" t="str">
        <f>1-EXP(-J7660)</f>
      </c>
      <c r="L7660" s="182" t="str">
        <f>IF(G7660=30,1,M7659)</f>
      </c>
      <c r="M7660" s="183" t="str">
        <f>L7660*(1-K7660)</f>
      </c>
    </row>
    <row r="7661">
      <c r="A7661" t="s">
        <v>167</v>
      </c>
      <c r="B7661" t="s">
        <v>285</v>
      </c>
      <c r="C7661" s="35" t="s">
        <v>287</v>
      </c>
      <c r="D7661" t="s">
        <v>530</v>
      </c>
      <c r="E7661" t="s">
        <v>548</v>
      </c>
      <c r="F7661" s="176" t="n">
        <v>2034</v>
      </c>
      <c r="G7661" s="177" t="n">
        <v>49</v>
      </c>
      <c r="H7661" s="178" t="n">
        <v>7323.26043627925</v>
      </c>
      <c r="I7661" s="179" t="n">
        <v>4057490.56721245</v>
      </c>
      <c r="J7661" s="180" t="str">
        <f>IF(I7661&gt;0,H7661/I7661,0)</f>
      </c>
      <c r="K7661" s="181" t="str">
        <f>1-EXP(-J7661)</f>
      </c>
      <c r="L7661" s="182" t="str">
        <f>IF(G7661=30,1,M7660)</f>
      </c>
      <c r="M7661" s="183" t="str">
        <f>L7661*(1-K7661)</f>
      </c>
    </row>
    <row r="7662">
      <c r="A7662" t="s">
        <v>167</v>
      </c>
      <c r="B7662" t="s">
        <v>285</v>
      </c>
      <c r="C7662" s="35" t="s">
        <v>287</v>
      </c>
      <c r="D7662" t="s">
        <v>530</v>
      </c>
      <c r="E7662" t="s">
        <v>548</v>
      </c>
      <c r="F7662" s="176" t="n">
        <v>2034</v>
      </c>
      <c r="G7662" s="177" t="n">
        <v>50</v>
      </c>
      <c r="H7662" s="178" t="n">
        <v>8065.68593566442</v>
      </c>
      <c r="I7662" s="179" t="n">
        <v>4077169.35927927</v>
      </c>
      <c r="J7662" s="180" t="str">
        <f>IF(I7662&gt;0,H7662/I7662,0)</f>
      </c>
      <c r="K7662" s="181" t="str">
        <f>1-EXP(-J7662)</f>
      </c>
      <c r="L7662" s="182" t="str">
        <f>IF(G7662=30,1,M7661)</f>
      </c>
      <c r="M7662" s="183" t="str">
        <f>L7662*(1-K7662)</f>
      </c>
    </row>
    <row r="7663">
      <c r="A7663" t="s">
        <v>167</v>
      </c>
      <c r="B7663" t="s">
        <v>285</v>
      </c>
      <c r="C7663" s="35" t="s">
        <v>287</v>
      </c>
      <c r="D7663" t="s">
        <v>530</v>
      </c>
      <c r="E7663" t="s">
        <v>548</v>
      </c>
      <c r="F7663" s="176" t="n">
        <v>2034</v>
      </c>
      <c r="G7663" s="177" t="n">
        <v>51</v>
      </c>
      <c r="H7663" s="178" t="n">
        <v>9034.20841548313</v>
      </c>
      <c r="I7663" s="179" t="n">
        <v>4038859.08245475</v>
      </c>
      <c r="J7663" s="180" t="str">
        <f>IF(I7663&gt;0,H7663/I7663,0)</f>
      </c>
      <c r="K7663" s="181" t="str">
        <f>1-EXP(-J7663)</f>
      </c>
      <c r="L7663" s="182" t="str">
        <f>IF(G7663=30,1,M7662)</f>
      </c>
      <c r="M7663" s="183" t="str">
        <f>L7663*(1-K7663)</f>
      </c>
    </row>
    <row r="7664">
      <c r="A7664" t="s">
        <v>167</v>
      </c>
      <c r="B7664" t="s">
        <v>285</v>
      </c>
      <c r="C7664" s="35" t="s">
        <v>287</v>
      </c>
      <c r="D7664" t="s">
        <v>530</v>
      </c>
      <c r="E7664" t="s">
        <v>548</v>
      </c>
      <c r="F7664" s="176" t="n">
        <v>2034</v>
      </c>
      <c r="G7664" s="177" t="n">
        <v>52</v>
      </c>
      <c r="H7664" s="178" t="n">
        <v>9572.6512789494</v>
      </c>
      <c r="I7664" s="179" t="n">
        <v>3976165.41917063</v>
      </c>
      <c r="J7664" s="180" t="str">
        <f>IF(I7664&gt;0,H7664/I7664,0)</f>
      </c>
      <c r="K7664" s="181" t="str">
        <f>1-EXP(-J7664)</f>
      </c>
      <c r="L7664" s="182" t="str">
        <f>IF(G7664=30,1,M7663)</f>
      </c>
      <c r="M7664" s="183" t="str">
        <f>L7664*(1-K7664)</f>
      </c>
    </row>
    <row r="7665">
      <c r="A7665" t="s">
        <v>167</v>
      </c>
      <c r="B7665" t="s">
        <v>285</v>
      </c>
      <c r="C7665" s="35" t="s">
        <v>287</v>
      </c>
      <c r="D7665" t="s">
        <v>530</v>
      </c>
      <c r="E7665" t="s">
        <v>548</v>
      </c>
      <c r="F7665" s="176" t="n">
        <v>2034</v>
      </c>
      <c r="G7665" s="177" t="n">
        <v>53</v>
      </c>
      <c r="H7665" s="178" t="n">
        <v>10072.779458394</v>
      </c>
      <c r="I7665" s="179" t="n">
        <v>3906292.91243216</v>
      </c>
      <c r="J7665" s="180" t="str">
        <f>IF(I7665&gt;0,H7665/I7665,0)</f>
      </c>
      <c r="K7665" s="181" t="str">
        <f>1-EXP(-J7665)</f>
      </c>
      <c r="L7665" s="182" t="str">
        <f>IF(G7665=30,1,M7664)</f>
      </c>
      <c r="M7665" s="183" t="str">
        <f>L7665*(1-K7665)</f>
      </c>
    </row>
    <row r="7666">
      <c r="A7666" t="s">
        <v>167</v>
      </c>
      <c r="B7666" t="s">
        <v>285</v>
      </c>
      <c r="C7666" s="35" t="s">
        <v>287</v>
      </c>
      <c r="D7666" t="s">
        <v>530</v>
      </c>
      <c r="E7666" t="s">
        <v>548</v>
      </c>
      <c r="F7666" s="176" t="n">
        <v>2034</v>
      </c>
      <c r="G7666" s="177" t="n">
        <v>54</v>
      </c>
      <c r="H7666" s="178" t="n">
        <v>10693.3803169372</v>
      </c>
      <c r="I7666" s="179" t="n">
        <v>3841275.63651268</v>
      </c>
      <c r="J7666" s="180" t="str">
        <f>IF(I7666&gt;0,H7666/I7666,0)</f>
      </c>
      <c r="K7666" s="181" t="str">
        <f>1-EXP(-J7666)</f>
      </c>
      <c r="L7666" s="182" t="str">
        <f>IF(G7666=30,1,M7665)</f>
      </c>
      <c r="M7666" s="183" t="str">
        <f>L7666*(1-K7666)</f>
      </c>
    </row>
    <row r="7667">
      <c r="A7667" t="s">
        <v>167</v>
      </c>
      <c r="B7667" t="s">
        <v>285</v>
      </c>
      <c r="C7667" s="35" t="s">
        <v>287</v>
      </c>
      <c r="D7667" t="s">
        <v>530</v>
      </c>
      <c r="E7667" t="s">
        <v>548</v>
      </c>
      <c r="F7667" s="176" t="n">
        <v>2034</v>
      </c>
      <c r="G7667" s="177" t="n">
        <v>55</v>
      </c>
      <c r="H7667" s="178" t="n">
        <v>11378.8162049489</v>
      </c>
      <c r="I7667" s="179" t="n">
        <v>3762482.43550439</v>
      </c>
      <c r="J7667" s="180" t="str">
        <f>IF(I7667&gt;0,H7667/I7667,0)</f>
      </c>
      <c r="K7667" s="181" t="str">
        <f>1-EXP(-J7667)</f>
      </c>
      <c r="L7667" s="182" t="str">
        <f>IF(G7667=30,1,M7666)</f>
      </c>
      <c r="M7667" s="183" t="str">
        <f>L7667*(1-K7667)</f>
      </c>
    </row>
    <row r="7668">
      <c r="A7668" t="s">
        <v>167</v>
      </c>
      <c r="B7668" t="s">
        <v>285</v>
      </c>
      <c r="C7668" s="35" t="s">
        <v>287</v>
      </c>
      <c r="D7668" t="s">
        <v>530</v>
      </c>
      <c r="E7668" t="s">
        <v>548</v>
      </c>
      <c r="F7668" s="176" t="n">
        <v>2034</v>
      </c>
      <c r="G7668" s="177" t="n">
        <v>56</v>
      </c>
      <c r="H7668" s="178" t="n">
        <v>12087.3395888705</v>
      </c>
      <c r="I7668" s="179" t="n">
        <v>3659564.45269495</v>
      </c>
      <c r="J7668" s="180" t="str">
        <f>IF(I7668&gt;0,H7668/I7668,0)</f>
      </c>
      <c r="K7668" s="181" t="str">
        <f>1-EXP(-J7668)</f>
      </c>
      <c r="L7668" s="182" t="str">
        <f>IF(G7668=30,1,M7667)</f>
      </c>
      <c r="M7668" s="183" t="str">
        <f>L7668*(1-K7668)</f>
      </c>
    </row>
    <row r="7669">
      <c r="A7669" t="s">
        <v>167</v>
      </c>
      <c r="B7669" t="s">
        <v>285</v>
      </c>
      <c r="C7669" s="35" t="s">
        <v>287</v>
      </c>
      <c r="D7669" t="s">
        <v>530</v>
      </c>
      <c r="E7669" t="s">
        <v>548</v>
      </c>
      <c r="F7669" s="176" t="n">
        <v>2034</v>
      </c>
      <c r="G7669" s="177" t="n">
        <v>57</v>
      </c>
      <c r="H7669" s="178" t="n">
        <v>12825.3419201987</v>
      </c>
      <c r="I7669" s="179" t="n">
        <v>3560277.03046224</v>
      </c>
      <c r="J7669" s="180" t="str">
        <f>IF(I7669&gt;0,H7669/I7669,0)</f>
      </c>
      <c r="K7669" s="181" t="str">
        <f>1-EXP(-J7669)</f>
      </c>
      <c r="L7669" s="182" t="str">
        <f>IF(G7669=30,1,M7668)</f>
      </c>
      <c r="M7669" s="183" t="str">
        <f>L7669*(1-K7669)</f>
      </c>
    </row>
    <row r="7670">
      <c r="A7670" t="s">
        <v>167</v>
      </c>
      <c r="B7670" t="s">
        <v>285</v>
      </c>
      <c r="C7670" s="35" t="s">
        <v>287</v>
      </c>
      <c r="D7670" t="s">
        <v>530</v>
      </c>
      <c r="E7670" t="s">
        <v>548</v>
      </c>
      <c r="F7670" s="176" t="n">
        <v>2034</v>
      </c>
      <c r="G7670" s="177" t="n">
        <v>58</v>
      </c>
      <c r="H7670" s="178" t="n">
        <v>13737.3513542757</v>
      </c>
      <c r="I7670" s="179" t="n">
        <v>3474609.02599149</v>
      </c>
      <c r="J7670" s="180" t="str">
        <f>IF(I7670&gt;0,H7670/I7670,0)</f>
      </c>
      <c r="K7670" s="181" t="str">
        <f>1-EXP(-J7670)</f>
      </c>
      <c r="L7670" s="182" t="str">
        <f>IF(G7670=30,1,M7669)</f>
      </c>
      <c r="M7670" s="183" t="str">
        <f>L7670*(1-K7670)</f>
      </c>
    </row>
    <row r="7671">
      <c r="A7671" t="s">
        <v>167</v>
      </c>
      <c r="B7671" t="s">
        <v>285</v>
      </c>
      <c r="C7671" s="35" t="s">
        <v>287</v>
      </c>
      <c r="D7671" t="s">
        <v>530</v>
      </c>
      <c r="E7671" t="s">
        <v>548</v>
      </c>
      <c r="F7671" s="176" t="n">
        <v>2034</v>
      </c>
      <c r="G7671" s="177" t="n">
        <v>59</v>
      </c>
      <c r="H7671" s="178" t="n">
        <v>13988.2537433822</v>
      </c>
      <c r="I7671" s="179" t="n">
        <v>3376134.78585426</v>
      </c>
      <c r="J7671" s="180" t="str">
        <f>IF(I7671&gt;0,H7671/I7671,0)</f>
      </c>
      <c r="K7671" s="181" t="str">
        <f>1-EXP(-J7671)</f>
      </c>
      <c r="L7671" s="182" t="str">
        <f>IF(G7671=30,1,M7670)</f>
      </c>
      <c r="M7671" s="183" t="str">
        <f>L7671*(1-K7671)</f>
      </c>
    </row>
    <row r="7672">
      <c r="A7672" t="s">
        <v>167</v>
      </c>
      <c r="B7672" t="s">
        <v>285</v>
      </c>
      <c r="C7672" s="35" t="s">
        <v>287</v>
      </c>
      <c r="D7672" t="s">
        <v>530</v>
      </c>
      <c r="E7672" t="s">
        <v>548</v>
      </c>
      <c r="F7672" s="176" t="n">
        <v>2034</v>
      </c>
      <c r="G7672" s="177" t="n">
        <v>60</v>
      </c>
      <c r="H7672" s="178" t="n">
        <v>14556.7287345081</v>
      </c>
      <c r="I7672" s="179" t="n">
        <v>3291952.589834</v>
      </c>
      <c r="J7672" s="180" t="str">
        <f>IF(I7672&gt;0,H7672/I7672,0)</f>
      </c>
      <c r="K7672" s="181" t="str">
        <f>1-EXP(-J7672)</f>
      </c>
      <c r="L7672" s="182" t="str">
        <f>IF(G7672=30,1,M7671)</f>
      </c>
      <c r="M7672" s="183" t="str">
        <f>L7672*(1-K7672)</f>
      </c>
    </row>
    <row r="7673">
      <c r="A7673" t="s">
        <v>167</v>
      </c>
      <c r="B7673" t="s">
        <v>285</v>
      </c>
      <c r="C7673" s="35" t="s">
        <v>287</v>
      </c>
      <c r="D7673" t="s">
        <v>530</v>
      </c>
      <c r="E7673" t="s">
        <v>548</v>
      </c>
      <c r="F7673" s="176" t="n">
        <v>2034</v>
      </c>
      <c r="G7673" s="177" t="n">
        <v>61</v>
      </c>
      <c r="H7673" s="178" t="n">
        <v>15516.1317020697</v>
      </c>
      <c r="I7673" s="179" t="n">
        <v>3207324.75897026</v>
      </c>
      <c r="J7673" s="180" t="str">
        <f>IF(I7673&gt;0,H7673/I7673,0)</f>
      </c>
      <c r="K7673" s="181" t="str">
        <f>1-EXP(-J7673)</f>
      </c>
      <c r="L7673" s="182" t="str">
        <f>IF(G7673=30,1,M7672)</f>
      </c>
      <c r="M7673" s="183" t="str">
        <f>L7673*(1-K7673)</f>
      </c>
    </row>
    <row r="7674">
      <c r="A7674" t="s">
        <v>167</v>
      </c>
      <c r="B7674" t="s">
        <v>285</v>
      </c>
      <c r="C7674" s="35" t="s">
        <v>287</v>
      </c>
      <c r="D7674" t="s">
        <v>530</v>
      </c>
      <c r="E7674" t="s">
        <v>548</v>
      </c>
      <c r="F7674" s="176" t="n">
        <v>2034</v>
      </c>
      <c r="G7674" s="177" t="n">
        <v>62</v>
      </c>
      <c r="H7674" s="178" t="n">
        <v>16222.6461772777</v>
      </c>
      <c r="I7674" s="179" t="n">
        <v>3102284.3687819</v>
      </c>
      <c r="J7674" s="180" t="str">
        <f>IF(I7674&gt;0,H7674/I7674,0)</f>
      </c>
      <c r="K7674" s="181" t="str">
        <f>1-EXP(-J7674)</f>
      </c>
      <c r="L7674" s="182" t="str">
        <f>IF(G7674=30,1,M7673)</f>
      </c>
      <c r="M7674" s="183" t="str">
        <f>L7674*(1-K7674)</f>
      </c>
    </row>
    <row r="7675">
      <c r="A7675" t="s">
        <v>167</v>
      </c>
      <c r="B7675" t="s">
        <v>285</v>
      </c>
      <c r="C7675" s="35" t="s">
        <v>287</v>
      </c>
      <c r="D7675" t="s">
        <v>530</v>
      </c>
      <c r="E7675" t="s">
        <v>548</v>
      </c>
      <c r="F7675" s="176" t="n">
        <v>2034</v>
      </c>
      <c r="G7675" s="177" t="n">
        <v>63</v>
      </c>
      <c r="H7675" s="178" t="n">
        <v>16975.1869115227</v>
      </c>
      <c r="I7675" s="179" t="n">
        <v>3007006.47380158</v>
      </c>
      <c r="J7675" s="180" t="str">
        <f>IF(I7675&gt;0,H7675/I7675,0)</f>
      </c>
      <c r="K7675" s="181" t="str">
        <f>1-EXP(-J7675)</f>
      </c>
      <c r="L7675" s="182" t="str">
        <f>IF(G7675=30,1,M7674)</f>
      </c>
      <c r="M7675" s="183" t="str">
        <f>L7675*(1-K7675)</f>
      </c>
    </row>
    <row r="7676">
      <c r="A7676" t="s">
        <v>167</v>
      </c>
      <c r="B7676" t="s">
        <v>285</v>
      </c>
      <c r="C7676" s="35" t="s">
        <v>287</v>
      </c>
      <c r="D7676" t="s">
        <v>530</v>
      </c>
      <c r="E7676" t="s">
        <v>548</v>
      </c>
      <c r="F7676" s="176" t="n">
        <v>2034</v>
      </c>
      <c r="G7676" s="177" t="n">
        <v>64</v>
      </c>
      <c r="H7676" s="178" t="n">
        <v>18035.2545757654</v>
      </c>
      <c r="I7676" s="179" t="n">
        <v>2909225.4669508</v>
      </c>
      <c r="J7676" s="180" t="str">
        <f>IF(I7676&gt;0,H7676/I7676,0)</f>
      </c>
      <c r="K7676" s="181" t="str">
        <f>1-EXP(-J7676)</f>
      </c>
      <c r="L7676" s="182" t="str">
        <f>IF(G7676=30,1,M7675)</f>
      </c>
      <c r="M7676" s="183" t="str">
        <f>L7676*(1-K7676)</f>
      </c>
    </row>
    <row r="7677">
      <c r="A7677" t="s">
        <v>167</v>
      </c>
      <c r="B7677" t="s">
        <v>285</v>
      </c>
      <c r="C7677" s="35" t="s">
        <v>287</v>
      </c>
      <c r="D7677" t="s">
        <v>530</v>
      </c>
      <c r="E7677" t="s">
        <v>548</v>
      </c>
      <c r="F7677" s="176" t="n">
        <v>2034</v>
      </c>
      <c r="G7677" s="177" t="n">
        <v>65</v>
      </c>
      <c r="H7677" s="178" t="n">
        <v>18989.6527178318</v>
      </c>
      <c r="I7677" s="179" t="n">
        <v>2795790.09431672</v>
      </c>
      <c r="J7677" s="180" t="str">
        <f>IF(I7677&gt;0,H7677/I7677,0)</f>
      </c>
      <c r="K7677" s="181" t="str">
        <f>1-EXP(-J7677)</f>
      </c>
      <c r="L7677" s="182" t="str">
        <f>IF(G7677=30,1,M7676)</f>
      </c>
      <c r="M7677" s="183" t="str">
        <f>L7677*(1-K7677)</f>
      </c>
    </row>
    <row r="7678">
      <c r="A7678" t="s">
        <v>167</v>
      </c>
      <c r="B7678" t="s">
        <v>285</v>
      </c>
      <c r="C7678" s="35" t="s">
        <v>287</v>
      </c>
      <c r="D7678" t="s">
        <v>530</v>
      </c>
      <c r="E7678" t="s">
        <v>548</v>
      </c>
      <c r="F7678" s="176" t="n">
        <v>2034</v>
      </c>
      <c r="G7678" s="177" t="n">
        <v>66</v>
      </c>
      <c r="H7678" s="178" t="n">
        <v>19642.4528021525</v>
      </c>
      <c r="I7678" s="179" t="n">
        <v>2674076.40281964</v>
      </c>
      <c r="J7678" s="180" t="str">
        <f>IF(I7678&gt;0,H7678/I7678,0)</f>
      </c>
      <c r="K7678" s="181" t="str">
        <f>1-EXP(-J7678)</f>
      </c>
      <c r="L7678" s="182" t="str">
        <f>IF(G7678=30,1,M7677)</f>
      </c>
      <c r="M7678" s="183" t="str">
        <f>L7678*(1-K7678)</f>
      </c>
    </row>
    <row r="7679">
      <c r="A7679" t="s">
        <v>167</v>
      </c>
      <c r="B7679" t="s">
        <v>285</v>
      </c>
      <c r="C7679" s="35" t="s">
        <v>287</v>
      </c>
      <c r="D7679" t="s">
        <v>530</v>
      </c>
      <c r="E7679" t="s">
        <v>548</v>
      </c>
      <c r="F7679" s="176" t="n">
        <v>2034</v>
      </c>
      <c r="G7679" s="177" t="n">
        <v>67</v>
      </c>
      <c r="H7679" s="178" t="n">
        <v>20715.3086661757</v>
      </c>
      <c r="I7679" s="179" t="n">
        <v>2553351.78170844</v>
      </c>
      <c r="J7679" s="180" t="str">
        <f>IF(I7679&gt;0,H7679/I7679,0)</f>
      </c>
      <c r="K7679" s="181" t="str">
        <f>1-EXP(-J7679)</f>
      </c>
      <c r="L7679" s="182" t="str">
        <f>IF(G7679=30,1,M7678)</f>
      </c>
      <c r="M7679" s="183" t="str">
        <f>L7679*(1-K7679)</f>
      </c>
    </row>
    <row r="7680">
      <c r="A7680" t="s">
        <v>167</v>
      </c>
      <c r="B7680" t="s">
        <v>285</v>
      </c>
      <c r="C7680" s="35" t="s">
        <v>287</v>
      </c>
      <c r="D7680" t="s">
        <v>530</v>
      </c>
      <c r="E7680" t="s">
        <v>548</v>
      </c>
      <c r="F7680" s="176" t="n">
        <v>2034</v>
      </c>
      <c r="G7680" s="177" t="n">
        <v>68</v>
      </c>
      <c r="H7680" s="178" t="n">
        <v>21568.3167586635</v>
      </c>
      <c r="I7680" s="179" t="n">
        <v>2420613.93404965</v>
      </c>
      <c r="J7680" s="180" t="str">
        <f>IF(I7680&gt;0,H7680/I7680,0)</f>
      </c>
      <c r="K7680" s="181" t="str">
        <f>1-EXP(-J7680)</f>
      </c>
      <c r="L7680" s="182" t="str">
        <f>IF(G7680=30,1,M7679)</f>
      </c>
      <c r="M7680" s="183" t="str">
        <f>L7680*(1-K7680)</f>
      </c>
    </row>
    <row r="7681">
      <c r="A7681" t="s">
        <v>167</v>
      </c>
      <c r="B7681" t="s">
        <v>285</v>
      </c>
      <c r="C7681" s="35" t="s">
        <v>287</v>
      </c>
      <c r="D7681" t="s">
        <v>530</v>
      </c>
      <c r="E7681" t="s">
        <v>548</v>
      </c>
      <c r="F7681" s="176" t="n">
        <v>2034</v>
      </c>
      <c r="G7681" s="177" t="n">
        <v>69</v>
      </c>
      <c r="H7681" s="178" t="n">
        <v>21528.4963515365</v>
      </c>
      <c r="I7681" s="179" t="n">
        <v>2277266.03015086</v>
      </c>
      <c r="J7681" s="180" t="str">
        <f>IF(I7681&gt;0,H7681/I7681,0)</f>
      </c>
      <c r="K7681" s="181" t="str">
        <f>1-EXP(-J7681)</f>
      </c>
      <c r="L7681" s="182" t="str">
        <f>IF(G7681=30,1,M7680)</f>
      </c>
      <c r="M7681" s="183" t="str">
        <f>L7681*(1-K7681)</f>
      </c>
    </row>
    <row r="7682">
      <c r="A7682" t="s">
        <v>167</v>
      </c>
      <c r="B7682" t="s">
        <v>285</v>
      </c>
      <c r="C7682" s="35" t="s">
        <v>287</v>
      </c>
      <c r="D7682" t="s">
        <v>530</v>
      </c>
      <c r="E7682" t="s">
        <v>548</v>
      </c>
      <c r="F7682" s="176" t="n">
        <v>2035</v>
      </c>
      <c r="G7682" s="177" t="n">
        <v>30</v>
      </c>
      <c r="H7682" s="178" t="n">
        <v>687.634812491437</v>
      </c>
      <c r="I7682" s="179" t="n">
        <v>4483831.0041092</v>
      </c>
      <c r="J7682" s="180" t="str">
        <f>IF(I7682&gt;0,H7682/I7682,0)</f>
      </c>
      <c r="K7682" s="181" t="str">
        <f>1-EXP(-J7682)</f>
      </c>
      <c r="L7682" s="182" t="str">
        <f>IF(G7682=30,1,M7681)</f>
      </c>
      <c r="M7682" s="183" t="str">
        <f>L7682*(1-K7682)</f>
      </c>
    </row>
    <row r="7683">
      <c r="A7683" t="s">
        <v>167</v>
      </c>
      <c r="B7683" t="s">
        <v>285</v>
      </c>
      <c r="C7683" s="35" t="s">
        <v>287</v>
      </c>
      <c r="D7683" t="s">
        <v>530</v>
      </c>
      <c r="E7683" t="s">
        <v>548</v>
      </c>
      <c r="F7683" s="176" t="n">
        <v>2035</v>
      </c>
      <c r="G7683" s="177" t="n">
        <v>31</v>
      </c>
      <c r="H7683" s="178" t="n">
        <v>982.175063693148</v>
      </c>
      <c r="I7683" s="179" t="n">
        <v>4386990.26379292</v>
      </c>
      <c r="J7683" s="180" t="str">
        <f>IF(I7683&gt;0,H7683/I7683,0)</f>
      </c>
      <c r="K7683" s="181" t="str">
        <f>1-EXP(-J7683)</f>
      </c>
      <c r="L7683" s="182" t="str">
        <f>IF(G7683=30,1,M7682)</f>
      </c>
      <c r="M7683" s="183" t="str">
        <f>L7683*(1-K7683)</f>
      </c>
    </row>
    <row r="7684">
      <c r="A7684" t="s">
        <v>167</v>
      </c>
      <c r="B7684" t="s">
        <v>285</v>
      </c>
      <c r="C7684" s="35" t="s">
        <v>287</v>
      </c>
      <c r="D7684" t="s">
        <v>530</v>
      </c>
      <c r="E7684" t="s">
        <v>548</v>
      </c>
      <c r="F7684" s="176" t="n">
        <v>2035</v>
      </c>
      <c r="G7684" s="177" t="n">
        <v>32</v>
      </c>
      <c r="H7684" s="178" t="n">
        <v>1052.0844340883</v>
      </c>
      <c r="I7684" s="179" t="n">
        <v>4344907.09069885</v>
      </c>
      <c r="J7684" s="180" t="str">
        <f>IF(I7684&gt;0,H7684/I7684,0)</f>
      </c>
      <c r="K7684" s="181" t="str">
        <f>1-EXP(-J7684)</f>
      </c>
      <c r="L7684" s="182" t="str">
        <f>IF(G7684=30,1,M7683)</f>
      </c>
      <c r="M7684" s="183" t="str">
        <f>L7684*(1-K7684)</f>
      </c>
    </row>
    <row r="7685">
      <c r="A7685" t="s">
        <v>167</v>
      </c>
      <c r="B7685" t="s">
        <v>285</v>
      </c>
      <c r="C7685" s="35" t="s">
        <v>287</v>
      </c>
      <c r="D7685" t="s">
        <v>530</v>
      </c>
      <c r="E7685" t="s">
        <v>548</v>
      </c>
      <c r="F7685" s="176" t="n">
        <v>2035</v>
      </c>
      <c r="G7685" s="177" t="n">
        <v>33</v>
      </c>
      <c r="H7685" s="178" t="n">
        <v>1140.36410452917</v>
      </c>
      <c r="I7685" s="179" t="n">
        <v>4325722.17968129</v>
      </c>
      <c r="J7685" s="180" t="str">
        <f>IF(I7685&gt;0,H7685/I7685,0)</f>
      </c>
      <c r="K7685" s="181" t="str">
        <f>1-EXP(-J7685)</f>
      </c>
      <c r="L7685" s="182" t="str">
        <f>IF(G7685=30,1,M7684)</f>
      </c>
      <c r="M7685" s="183" t="str">
        <f>L7685*(1-K7685)</f>
      </c>
    </row>
    <row r="7686">
      <c r="A7686" t="s">
        <v>167</v>
      </c>
      <c r="B7686" t="s">
        <v>285</v>
      </c>
      <c r="C7686" s="35" t="s">
        <v>287</v>
      </c>
      <c r="D7686" t="s">
        <v>530</v>
      </c>
      <c r="E7686" t="s">
        <v>548</v>
      </c>
      <c r="F7686" s="176" t="n">
        <v>2035</v>
      </c>
      <c r="G7686" s="177" t="n">
        <v>34</v>
      </c>
      <c r="H7686" s="178" t="n">
        <v>1232.80414271467</v>
      </c>
      <c r="I7686" s="179" t="n">
        <v>4306611.49230978</v>
      </c>
      <c r="J7686" s="180" t="str">
        <f>IF(I7686&gt;0,H7686/I7686,0)</f>
      </c>
      <c r="K7686" s="181" t="str">
        <f>1-EXP(-J7686)</f>
      </c>
      <c r="L7686" s="182" t="str">
        <f>IF(G7686=30,1,M7685)</f>
      </c>
      <c r="M7686" s="183" t="str">
        <f>L7686*(1-K7686)</f>
      </c>
    </row>
    <row r="7687">
      <c r="A7687" t="s">
        <v>167</v>
      </c>
      <c r="B7687" t="s">
        <v>285</v>
      </c>
      <c r="C7687" s="35" t="s">
        <v>287</v>
      </c>
      <c r="D7687" t="s">
        <v>530</v>
      </c>
      <c r="E7687" t="s">
        <v>548</v>
      </c>
      <c r="F7687" s="176" t="n">
        <v>2035</v>
      </c>
      <c r="G7687" s="177" t="n">
        <v>35</v>
      </c>
      <c r="H7687" s="178" t="n">
        <v>1350.34052271825</v>
      </c>
      <c r="I7687" s="179" t="n">
        <v>4307129.54479038</v>
      </c>
      <c r="J7687" s="180" t="str">
        <f>IF(I7687&gt;0,H7687/I7687,0)</f>
      </c>
      <c r="K7687" s="181" t="str">
        <f>1-EXP(-J7687)</f>
      </c>
      <c r="L7687" s="182" t="str">
        <f>IF(G7687=30,1,M7686)</f>
      </c>
      <c r="M7687" s="183" t="str">
        <f>L7687*(1-K7687)</f>
      </c>
    </row>
    <row r="7688">
      <c r="A7688" t="s">
        <v>167</v>
      </c>
      <c r="B7688" t="s">
        <v>285</v>
      </c>
      <c r="C7688" s="35" t="s">
        <v>287</v>
      </c>
      <c r="D7688" t="s">
        <v>530</v>
      </c>
      <c r="E7688" t="s">
        <v>548</v>
      </c>
      <c r="F7688" s="176" t="n">
        <v>2035</v>
      </c>
      <c r="G7688" s="177" t="n">
        <v>36</v>
      </c>
      <c r="H7688" s="178" t="n">
        <v>1798.26778442041</v>
      </c>
      <c r="I7688" s="179" t="n">
        <v>4346256.15948075</v>
      </c>
      <c r="J7688" s="180" t="str">
        <f>IF(I7688&gt;0,H7688/I7688,0)</f>
      </c>
      <c r="K7688" s="181" t="str">
        <f>1-EXP(-J7688)</f>
      </c>
      <c r="L7688" s="182" t="str">
        <f>IF(G7688=30,1,M7687)</f>
      </c>
      <c r="M7688" s="183" t="str">
        <f>L7688*(1-K7688)</f>
      </c>
    </row>
    <row r="7689">
      <c r="A7689" t="s">
        <v>167</v>
      </c>
      <c r="B7689" t="s">
        <v>285</v>
      </c>
      <c r="C7689" s="35" t="s">
        <v>287</v>
      </c>
      <c r="D7689" t="s">
        <v>530</v>
      </c>
      <c r="E7689" t="s">
        <v>548</v>
      </c>
      <c r="F7689" s="176" t="n">
        <v>2035</v>
      </c>
      <c r="G7689" s="177" t="n">
        <v>37</v>
      </c>
      <c r="H7689" s="178" t="n">
        <v>1981.32392366567</v>
      </c>
      <c r="I7689" s="179" t="n">
        <v>4387940.62992634</v>
      </c>
      <c r="J7689" s="180" t="str">
        <f>IF(I7689&gt;0,H7689/I7689,0)</f>
      </c>
      <c r="K7689" s="181" t="str">
        <f>1-EXP(-J7689)</f>
      </c>
      <c r="L7689" s="182" t="str">
        <f>IF(G7689=30,1,M7688)</f>
      </c>
      <c r="M7689" s="183" t="str">
        <f>L7689*(1-K7689)</f>
      </c>
    </row>
    <row r="7690">
      <c r="A7690" t="s">
        <v>167</v>
      </c>
      <c r="B7690" t="s">
        <v>285</v>
      </c>
      <c r="C7690" s="35" t="s">
        <v>287</v>
      </c>
      <c r="D7690" t="s">
        <v>530</v>
      </c>
      <c r="E7690" t="s">
        <v>548</v>
      </c>
      <c r="F7690" s="176" t="n">
        <v>2035</v>
      </c>
      <c r="G7690" s="177" t="n">
        <v>38</v>
      </c>
      <c r="H7690" s="178" t="n">
        <v>2168.70930813886</v>
      </c>
      <c r="I7690" s="179" t="n">
        <v>4383349.28445768</v>
      </c>
      <c r="J7690" s="180" t="str">
        <f>IF(I7690&gt;0,H7690/I7690,0)</f>
      </c>
      <c r="K7690" s="181" t="str">
        <f>1-EXP(-J7690)</f>
      </c>
      <c r="L7690" s="182" t="str">
        <f>IF(G7690=30,1,M7689)</f>
      </c>
      <c r="M7690" s="183" t="str">
        <f>L7690*(1-K7690)</f>
      </c>
    </row>
    <row r="7691">
      <c r="A7691" t="s">
        <v>167</v>
      </c>
      <c r="B7691" t="s">
        <v>285</v>
      </c>
      <c r="C7691" s="35" t="s">
        <v>287</v>
      </c>
      <c r="D7691" t="s">
        <v>530</v>
      </c>
      <c r="E7691" t="s">
        <v>548</v>
      </c>
      <c r="F7691" s="176" t="n">
        <v>2035</v>
      </c>
      <c r="G7691" s="177" t="n">
        <v>39</v>
      </c>
      <c r="H7691" s="178" t="n">
        <v>2252.08950549679</v>
      </c>
      <c r="I7691" s="179" t="n">
        <v>4319819.2688743</v>
      </c>
      <c r="J7691" s="180" t="str">
        <f>IF(I7691&gt;0,H7691/I7691,0)</f>
      </c>
      <c r="K7691" s="181" t="str">
        <f>1-EXP(-J7691)</f>
      </c>
      <c r="L7691" s="182" t="str">
        <f>IF(G7691=30,1,M7690)</f>
      </c>
      <c r="M7691" s="183" t="str">
        <f>L7691*(1-K7691)</f>
      </c>
    </row>
    <row r="7692">
      <c r="A7692" t="s">
        <v>167</v>
      </c>
      <c r="B7692" t="s">
        <v>285</v>
      </c>
      <c r="C7692" s="35" t="s">
        <v>287</v>
      </c>
      <c r="D7692" t="s">
        <v>530</v>
      </c>
      <c r="E7692" t="s">
        <v>548</v>
      </c>
      <c r="F7692" s="176" t="n">
        <v>2035</v>
      </c>
      <c r="G7692" s="177" t="n">
        <v>40</v>
      </c>
      <c r="H7692" s="178" t="n">
        <v>2391.26849949184</v>
      </c>
      <c r="I7692" s="179" t="n">
        <v>4254170.23020794</v>
      </c>
      <c r="J7692" s="180" t="str">
        <f>IF(I7692&gt;0,H7692/I7692,0)</f>
      </c>
      <c r="K7692" s="181" t="str">
        <f>1-EXP(-J7692)</f>
      </c>
      <c r="L7692" s="182" t="str">
        <f>IF(G7692=30,1,M7691)</f>
      </c>
      <c r="M7692" s="183" t="str">
        <f>L7692*(1-K7692)</f>
      </c>
    </row>
    <row r="7693">
      <c r="A7693" t="s">
        <v>167</v>
      </c>
      <c r="B7693" t="s">
        <v>285</v>
      </c>
      <c r="C7693" s="35" t="s">
        <v>287</v>
      </c>
      <c r="D7693" t="s">
        <v>530</v>
      </c>
      <c r="E7693" t="s">
        <v>548</v>
      </c>
      <c r="F7693" s="176" t="n">
        <v>2035</v>
      </c>
      <c r="G7693" s="177" t="n">
        <v>41</v>
      </c>
      <c r="H7693" s="178" t="n">
        <v>3065.24279311564</v>
      </c>
      <c r="I7693" s="179" t="n">
        <v>4197754.25917056</v>
      </c>
      <c r="J7693" s="180" t="str">
        <f>IF(I7693&gt;0,H7693/I7693,0)</f>
      </c>
      <c r="K7693" s="181" t="str">
        <f>1-EXP(-J7693)</f>
      </c>
      <c r="L7693" s="182" t="str">
        <f>IF(G7693=30,1,M7692)</f>
      </c>
      <c r="M7693" s="183" t="str">
        <f>L7693*(1-K7693)</f>
      </c>
    </row>
    <row r="7694">
      <c r="A7694" t="s">
        <v>167</v>
      </c>
      <c r="B7694" t="s">
        <v>285</v>
      </c>
      <c r="C7694" s="35" t="s">
        <v>287</v>
      </c>
      <c r="D7694" t="s">
        <v>530</v>
      </c>
      <c r="E7694" t="s">
        <v>548</v>
      </c>
      <c r="F7694" s="176" t="n">
        <v>2035</v>
      </c>
      <c r="G7694" s="177" t="n">
        <v>42</v>
      </c>
      <c r="H7694" s="178" t="n">
        <v>3340.09492051536</v>
      </c>
      <c r="I7694" s="179" t="n">
        <v>4143780.28760089</v>
      </c>
      <c r="J7694" s="180" t="str">
        <f>IF(I7694&gt;0,H7694/I7694,0)</f>
      </c>
      <c r="K7694" s="181" t="str">
        <f>1-EXP(-J7694)</f>
      </c>
      <c r="L7694" s="182" t="str">
        <f>IF(G7694=30,1,M7693)</f>
      </c>
      <c r="M7694" s="183" t="str">
        <f>L7694*(1-K7694)</f>
      </c>
    </row>
    <row r="7695">
      <c r="A7695" t="s">
        <v>167</v>
      </c>
      <c r="B7695" t="s">
        <v>285</v>
      </c>
      <c r="C7695" s="35" t="s">
        <v>287</v>
      </c>
      <c r="D7695" t="s">
        <v>530</v>
      </c>
      <c r="E7695" t="s">
        <v>548</v>
      </c>
      <c r="F7695" s="176" t="n">
        <v>2035</v>
      </c>
      <c r="G7695" s="177" t="n">
        <v>43</v>
      </c>
      <c r="H7695" s="178" t="n">
        <v>3693.71937618067</v>
      </c>
      <c r="I7695" s="179" t="n">
        <v>4124157.16294772</v>
      </c>
      <c r="J7695" s="180" t="str">
        <f>IF(I7695&gt;0,H7695/I7695,0)</f>
      </c>
      <c r="K7695" s="181" t="str">
        <f>1-EXP(-J7695)</f>
      </c>
      <c r="L7695" s="182" t="str">
        <f>IF(G7695=30,1,M7694)</f>
      </c>
      <c r="M7695" s="183" t="str">
        <f>L7695*(1-K7695)</f>
      </c>
    </row>
    <row r="7696">
      <c r="A7696" t="s">
        <v>167</v>
      </c>
      <c r="B7696" t="s">
        <v>285</v>
      </c>
      <c r="C7696" s="35" t="s">
        <v>287</v>
      </c>
      <c r="D7696" t="s">
        <v>530</v>
      </c>
      <c r="E7696" t="s">
        <v>548</v>
      </c>
      <c r="F7696" s="176" t="n">
        <v>2035</v>
      </c>
      <c r="G7696" s="177" t="n">
        <v>44</v>
      </c>
      <c r="H7696" s="178" t="n">
        <v>3872.58195557757</v>
      </c>
      <c r="I7696" s="179" t="n">
        <v>4098385.20885616</v>
      </c>
      <c r="J7696" s="180" t="str">
        <f>IF(I7696&gt;0,H7696/I7696,0)</f>
      </c>
      <c r="K7696" s="181" t="str">
        <f>1-EXP(-J7696)</f>
      </c>
      <c r="L7696" s="182" t="str">
        <f>IF(G7696=30,1,M7695)</f>
      </c>
      <c r="M7696" s="183" t="str">
        <f>L7696*(1-K7696)</f>
      </c>
    </row>
    <row r="7697">
      <c r="A7697" t="s">
        <v>167</v>
      </c>
      <c r="B7697" t="s">
        <v>285</v>
      </c>
      <c r="C7697" s="35" t="s">
        <v>287</v>
      </c>
      <c r="D7697" t="s">
        <v>530</v>
      </c>
      <c r="E7697" t="s">
        <v>548</v>
      </c>
      <c r="F7697" s="176" t="n">
        <v>2035</v>
      </c>
      <c r="G7697" s="177" t="n">
        <v>45</v>
      </c>
      <c r="H7697" s="178" t="n">
        <v>4171.18568229356</v>
      </c>
      <c r="I7697" s="179" t="n">
        <v>4075826.3597179</v>
      </c>
      <c r="J7697" s="180" t="str">
        <f>IF(I7697&gt;0,H7697/I7697,0)</f>
      </c>
      <c r="K7697" s="181" t="str">
        <f>1-EXP(-J7697)</f>
      </c>
      <c r="L7697" s="182" t="str">
        <f>IF(G7697=30,1,M7696)</f>
      </c>
      <c r="M7697" s="183" t="str">
        <f>L7697*(1-K7697)</f>
      </c>
    </row>
    <row r="7698">
      <c r="A7698" t="s">
        <v>167</v>
      </c>
      <c r="B7698" t="s">
        <v>285</v>
      </c>
      <c r="C7698" s="35" t="s">
        <v>287</v>
      </c>
      <c r="D7698" t="s">
        <v>530</v>
      </c>
      <c r="E7698" t="s">
        <v>548</v>
      </c>
      <c r="F7698" s="176" t="n">
        <v>2035</v>
      </c>
      <c r="G7698" s="177" t="n">
        <v>46</v>
      </c>
      <c r="H7698" s="178" t="n">
        <v>5229.79613157965</v>
      </c>
      <c r="I7698" s="179" t="n">
        <v>4075491.44847663</v>
      </c>
      <c r="J7698" s="180" t="str">
        <f>IF(I7698&gt;0,H7698/I7698,0)</f>
      </c>
      <c r="K7698" s="181" t="str">
        <f>1-EXP(-J7698)</f>
      </c>
      <c r="L7698" s="182" t="str">
        <f>IF(G7698=30,1,M7697)</f>
      </c>
      <c r="M7698" s="183" t="str">
        <f>L7698*(1-K7698)</f>
      </c>
    </row>
    <row r="7699">
      <c r="A7699" t="s">
        <v>167</v>
      </c>
      <c r="B7699" t="s">
        <v>285</v>
      </c>
      <c r="C7699" s="35" t="s">
        <v>287</v>
      </c>
      <c r="D7699" t="s">
        <v>530</v>
      </c>
      <c r="E7699" t="s">
        <v>548</v>
      </c>
      <c r="F7699" s="176" t="n">
        <v>2035</v>
      </c>
      <c r="G7699" s="177" t="n">
        <v>47</v>
      </c>
      <c r="H7699" s="178" t="n">
        <v>5782.17993289435</v>
      </c>
      <c r="I7699" s="179" t="n">
        <v>4029318.87036181</v>
      </c>
      <c r="J7699" s="180" t="str">
        <f>IF(I7699&gt;0,H7699/I7699,0)</f>
      </c>
      <c r="K7699" s="181" t="str">
        <f>1-EXP(-J7699)</f>
      </c>
      <c r="L7699" s="182" t="str">
        <f>IF(G7699=30,1,M7698)</f>
      </c>
      <c r="M7699" s="183" t="str">
        <f>L7699*(1-K7699)</f>
      </c>
    </row>
    <row r="7700">
      <c r="A7700" t="s">
        <v>167</v>
      </c>
      <c r="B7700" t="s">
        <v>285</v>
      </c>
      <c r="C7700" s="35" t="s">
        <v>287</v>
      </c>
      <c r="D7700" t="s">
        <v>530</v>
      </c>
      <c r="E7700" t="s">
        <v>548</v>
      </c>
      <c r="F7700" s="176" t="n">
        <v>2035</v>
      </c>
      <c r="G7700" s="177" t="n">
        <v>48</v>
      </c>
      <c r="H7700" s="178" t="n">
        <v>6395.59386932878</v>
      </c>
      <c r="I7700" s="179" t="n">
        <v>3974064.41513449</v>
      </c>
      <c r="J7700" s="180" t="str">
        <f>IF(I7700&gt;0,H7700/I7700,0)</f>
      </c>
      <c r="K7700" s="181" t="str">
        <f>1-EXP(-J7700)</f>
      </c>
      <c r="L7700" s="182" t="str">
        <f>IF(G7700=30,1,M7699)</f>
      </c>
      <c r="M7700" s="183" t="str">
        <f>L7700*(1-K7700)</f>
      </c>
    </row>
    <row r="7701">
      <c r="A7701" t="s">
        <v>167</v>
      </c>
      <c r="B7701" t="s">
        <v>285</v>
      </c>
      <c r="C7701" s="35" t="s">
        <v>287</v>
      </c>
      <c r="D7701" t="s">
        <v>530</v>
      </c>
      <c r="E7701" t="s">
        <v>548</v>
      </c>
      <c r="F7701" s="176" t="n">
        <v>2035</v>
      </c>
      <c r="G7701" s="177" t="n">
        <v>49</v>
      </c>
      <c r="H7701" s="178" t="n">
        <v>6976.55447213648</v>
      </c>
      <c r="I7701" s="179" t="n">
        <v>3978794.6229157</v>
      </c>
      <c r="J7701" s="180" t="str">
        <f>IF(I7701&gt;0,H7701/I7701,0)</f>
      </c>
      <c r="K7701" s="181" t="str">
        <f>1-EXP(-J7701)</f>
      </c>
      <c r="L7701" s="182" t="str">
        <f>IF(G7701=30,1,M7700)</f>
      </c>
      <c r="M7701" s="183" t="str">
        <f>L7701*(1-K7701)</f>
      </c>
    </row>
    <row r="7702">
      <c r="A7702" t="s">
        <v>167</v>
      </c>
      <c r="B7702" t="s">
        <v>285</v>
      </c>
      <c r="C7702" s="35" t="s">
        <v>287</v>
      </c>
      <c r="D7702" t="s">
        <v>530</v>
      </c>
      <c r="E7702" t="s">
        <v>548</v>
      </c>
      <c r="F7702" s="176" t="n">
        <v>2035</v>
      </c>
      <c r="G7702" s="177" t="n">
        <v>50</v>
      </c>
      <c r="H7702" s="178" t="n">
        <v>7749.31323711079</v>
      </c>
      <c r="I7702" s="179" t="n">
        <v>4038426.1484029</v>
      </c>
      <c r="J7702" s="180" t="str">
        <f>IF(I7702&gt;0,H7702/I7702,0)</f>
      </c>
      <c r="K7702" s="181" t="str">
        <f>1-EXP(-J7702)</f>
      </c>
      <c r="L7702" s="182" t="str">
        <f>IF(G7702=30,1,M7701)</f>
      </c>
      <c r="M7702" s="183" t="str">
        <f>L7702*(1-K7702)</f>
      </c>
    </row>
    <row r="7703">
      <c r="A7703" t="s">
        <v>167</v>
      </c>
      <c r="B7703" t="s">
        <v>285</v>
      </c>
      <c r="C7703" s="35" t="s">
        <v>287</v>
      </c>
      <c r="D7703" t="s">
        <v>530</v>
      </c>
      <c r="E7703" t="s">
        <v>548</v>
      </c>
      <c r="F7703" s="176" t="n">
        <v>2035</v>
      </c>
      <c r="G7703" s="177" t="n">
        <v>51</v>
      </c>
      <c r="H7703" s="178" t="n">
        <v>8954.16424162513</v>
      </c>
      <c r="I7703" s="179" t="n">
        <v>4056182.60834839</v>
      </c>
      <c r="J7703" s="180" t="str">
        <f>IF(I7703&gt;0,H7703/I7703,0)</f>
      </c>
      <c r="K7703" s="181" t="str">
        <f>1-EXP(-J7703)</f>
      </c>
      <c r="L7703" s="182" t="str">
        <f>IF(G7703=30,1,M7702)</f>
      </c>
      <c r="M7703" s="183" t="str">
        <f>L7703*(1-K7703)</f>
      </c>
    </row>
    <row r="7704">
      <c r="A7704" t="s">
        <v>167</v>
      </c>
      <c r="B7704" t="s">
        <v>285</v>
      </c>
      <c r="C7704" s="35" t="s">
        <v>287</v>
      </c>
      <c r="D7704" t="s">
        <v>530</v>
      </c>
      <c r="E7704" t="s">
        <v>548</v>
      </c>
      <c r="F7704" s="176" t="n">
        <v>2035</v>
      </c>
      <c r="G7704" s="177" t="n">
        <v>52</v>
      </c>
      <c r="H7704" s="178" t="n">
        <v>9550.97527043802</v>
      </c>
      <c r="I7704" s="179" t="n">
        <v>4016373.75203213</v>
      </c>
      <c r="J7704" s="180" t="str">
        <f>IF(I7704&gt;0,H7704/I7704,0)</f>
      </c>
      <c r="K7704" s="181" t="str">
        <f>1-EXP(-J7704)</f>
      </c>
      <c r="L7704" s="182" t="str">
        <f>IF(G7704=30,1,M7703)</f>
      </c>
      <c r="M7704" s="183" t="str">
        <f>L7704*(1-K7704)</f>
      </c>
    </row>
    <row r="7705">
      <c r="A7705" t="s">
        <v>167</v>
      </c>
      <c r="B7705" t="s">
        <v>285</v>
      </c>
      <c r="C7705" s="35" t="s">
        <v>287</v>
      </c>
      <c r="D7705" t="s">
        <v>530</v>
      </c>
      <c r="E7705" t="s">
        <v>548</v>
      </c>
      <c r="F7705" s="176" t="n">
        <v>2035</v>
      </c>
      <c r="G7705" s="177" t="n">
        <v>53</v>
      </c>
      <c r="H7705" s="178" t="n">
        <v>10139.6432890435</v>
      </c>
      <c r="I7705" s="179" t="n">
        <v>3952085.28656896</v>
      </c>
      <c r="J7705" s="180" t="str">
        <f>IF(I7705&gt;0,H7705/I7705,0)</f>
      </c>
      <c r="K7705" s="181" t="str">
        <f>1-EXP(-J7705)</f>
      </c>
      <c r="L7705" s="182" t="str">
        <f>IF(G7705=30,1,M7704)</f>
      </c>
      <c r="M7705" s="183" t="str">
        <f>L7705*(1-K7705)</f>
      </c>
    </row>
    <row r="7706">
      <c r="A7706" t="s">
        <v>167</v>
      </c>
      <c r="B7706" t="s">
        <v>285</v>
      </c>
      <c r="C7706" s="35" t="s">
        <v>287</v>
      </c>
      <c r="D7706" t="s">
        <v>530</v>
      </c>
      <c r="E7706" t="s">
        <v>548</v>
      </c>
      <c r="F7706" s="176" t="n">
        <v>2035</v>
      </c>
      <c r="G7706" s="177" t="n">
        <v>54</v>
      </c>
      <c r="H7706" s="178" t="n">
        <v>10766.5884965868</v>
      </c>
      <c r="I7706" s="179" t="n">
        <v>3880614.05836889</v>
      </c>
      <c r="J7706" s="180" t="str">
        <f>IF(I7706&gt;0,H7706/I7706,0)</f>
      </c>
      <c r="K7706" s="181" t="str">
        <f>1-EXP(-J7706)</f>
      </c>
      <c r="L7706" s="182" t="str">
        <f>IF(G7706=30,1,M7705)</f>
      </c>
      <c r="M7706" s="183" t="str">
        <f>L7706*(1-K7706)</f>
      </c>
    </row>
    <row r="7707">
      <c r="A7707" t="s">
        <v>167</v>
      </c>
      <c r="B7707" t="s">
        <v>285</v>
      </c>
      <c r="C7707" s="35" t="s">
        <v>287</v>
      </c>
      <c r="D7707" t="s">
        <v>530</v>
      </c>
      <c r="E7707" t="s">
        <v>548</v>
      </c>
      <c r="F7707" s="176" t="n">
        <v>2035</v>
      </c>
      <c r="G7707" s="177" t="n">
        <v>55</v>
      </c>
      <c r="H7707" s="178" t="n">
        <v>11471.8772953659</v>
      </c>
      <c r="I7707" s="179" t="n">
        <v>3813796.71562679</v>
      </c>
      <c r="J7707" s="180" t="str">
        <f>IF(I7707&gt;0,H7707/I7707,0)</f>
      </c>
      <c r="K7707" s="181" t="str">
        <f>1-EXP(-J7707)</f>
      </c>
      <c r="L7707" s="182" t="str">
        <f>IF(G7707=30,1,M7706)</f>
      </c>
      <c r="M7707" s="183" t="str">
        <f>L7707*(1-K7707)</f>
      </c>
    </row>
    <row r="7708">
      <c r="A7708" t="s">
        <v>167</v>
      </c>
      <c r="B7708" t="s">
        <v>285</v>
      </c>
      <c r="C7708" s="35" t="s">
        <v>287</v>
      </c>
      <c r="D7708" t="s">
        <v>530</v>
      </c>
      <c r="E7708" t="s">
        <v>548</v>
      </c>
      <c r="F7708" s="176" t="n">
        <v>2035</v>
      </c>
      <c r="G7708" s="177" t="n">
        <v>56</v>
      </c>
      <c r="H7708" s="178" t="n">
        <v>12230.9291232935</v>
      </c>
      <c r="I7708" s="179" t="n">
        <v>3733114.89501565</v>
      </c>
      <c r="J7708" s="180" t="str">
        <f>IF(I7708&gt;0,H7708/I7708,0)</f>
      </c>
      <c r="K7708" s="181" t="str">
        <f>1-EXP(-J7708)</f>
      </c>
      <c r="L7708" s="182" t="str">
        <f>IF(G7708=30,1,M7707)</f>
      </c>
      <c r="M7708" s="183" t="str">
        <f>L7708*(1-K7708)</f>
      </c>
    </row>
    <row r="7709">
      <c r="A7709" t="s">
        <v>167</v>
      </c>
      <c r="B7709" t="s">
        <v>285</v>
      </c>
      <c r="C7709" s="35" t="s">
        <v>287</v>
      </c>
      <c r="D7709" t="s">
        <v>530</v>
      </c>
      <c r="E7709" t="s">
        <v>548</v>
      </c>
      <c r="F7709" s="176" t="n">
        <v>2035</v>
      </c>
      <c r="G7709" s="177" t="n">
        <v>57</v>
      </c>
      <c r="H7709" s="178" t="n">
        <v>12987.8656966496</v>
      </c>
      <c r="I7709" s="179" t="n">
        <v>3628400.52267453</v>
      </c>
      <c r="J7709" s="180" t="str">
        <f>IF(I7709&gt;0,H7709/I7709,0)</f>
      </c>
      <c r="K7709" s="181" t="str">
        <f>1-EXP(-J7709)</f>
      </c>
      <c r="L7709" s="182" t="str">
        <f>IF(G7709=30,1,M7708)</f>
      </c>
      <c r="M7709" s="183" t="str">
        <f>L7709*(1-K7709)</f>
      </c>
    </row>
    <row r="7710">
      <c r="A7710" t="s">
        <v>167</v>
      </c>
      <c r="B7710" t="s">
        <v>285</v>
      </c>
      <c r="C7710" s="35" t="s">
        <v>287</v>
      </c>
      <c r="D7710" t="s">
        <v>530</v>
      </c>
      <c r="E7710" t="s">
        <v>548</v>
      </c>
      <c r="F7710" s="176" t="n">
        <v>2035</v>
      </c>
      <c r="G7710" s="177" t="n">
        <v>58</v>
      </c>
      <c r="H7710" s="178" t="n">
        <v>13775.3481334276</v>
      </c>
      <c r="I7710" s="179" t="n">
        <v>3527158.05932923</v>
      </c>
      <c r="J7710" s="180" t="str">
        <f>IF(I7710&gt;0,H7710/I7710,0)</f>
      </c>
      <c r="K7710" s="181" t="str">
        <f>1-EXP(-J7710)</f>
      </c>
      <c r="L7710" s="182" t="str">
        <f>IF(G7710=30,1,M7709)</f>
      </c>
      <c r="M7710" s="183" t="str">
        <f>L7710*(1-K7710)</f>
      </c>
    </row>
    <row r="7711">
      <c r="A7711" t="s">
        <v>167</v>
      </c>
      <c r="B7711" t="s">
        <v>285</v>
      </c>
      <c r="C7711" s="35" t="s">
        <v>287</v>
      </c>
      <c r="D7711" t="s">
        <v>530</v>
      </c>
      <c r="E7711" t="s">
        <v>548</v>
      </c>
      <c r="F7711" s="176" t="n">
        <v>2035</v>
      </c>
      <c r="G7711" s="177" t="n">
        <v>59</v>
      </c>
      <c r="H7711" s="178" t="n">
        <v>14084.0516704542</v>
      </c>
      <c r="I7711" s="179" t="n">
        <v>3439228.18672207</v>
      </c>
      <c r="J7711" s="180" t="str">
        <f>IF(I7711&gt;0,H7711/I7711,0)</f>
      </c>
      <c r="K7711" s="181" t="str">
        <f>1-EXP(-J7711)</f>
      </c>
      <c r="L7711" s="182" t="str">
        <f>IF(G7711=30,1,M7710)</f>
      </c>
      <c r="M7711" s="183" t="str">
        <f>L7711*(1-K7711)</f>
      </c>
    </row>
    <row r="7712">
      <c r="A7712" t="s">
        <v>167</v>
      </c>
      <c r="B7712" t="s">
        <v>285</v>
      </c>
      <c r="C7712" s="35" t="s">
        <v>287</v>
      </c>
      <c r="D7712" t="s">
        <v>530</v>
      </c>
      <c r="E7712" t="s">
        <v>548</v>
      </c>
      <c r="F7712" s="176" t="n">
        <v>2035</v>
      </c>
      <c r="G7712" s="177" t="n">
        <v>60</v>
      </c>
      <c r="H7712" s="178" t="n">
        <v>14548.7093280379</v>
      </c>
      <c r="I7712" s="179" t="n">
        <v>3339192.32288725</v>
      </c>
      <c r="J7712" s="180" t="str">
        <f>IF(I7712&gt;0,H7712/I7712,0)</f>
      </c>
      <c r="K7712" s="181" t="str">
        <f>1-EXP(-J7712)</f>
      </c>
      <c r="L7712" s="182" t="str">
        <f>IF(G7712=30,1,M7711)</f>
      </c>
      <c r="M7712" s="183" t="str">
        <f>L7712*(1-K7712)</f>
      </c>
    </row>
    <row r="7713">
      <c r="A7713" t="s">
        <v>167</v>
      </c>
      <c r="B7713" t="s">
        <v>285</v>
      </c>
      <c r="C7713" s="35" t="s">
        <v>287</v>
      </c>
      <c r="D7713" t="s">
        <v>530</v>
      </c>
      <c r="E7713" t="s">
        <v>548</v>
      </c>
      <c r="F7713" s="176" t="n">
        <v>2035</v>
      </c>
      <c r="G7713" s="177" t="n">
        <v>61</v>
      </c>
      <c r="H7713" s="178" t="n">
        <v>15453.4673515109</v>
      </c>
      <c r="I7713" s="179" t="n">
        <v>3252935.4974011</v>
      </c>
      <c r="J7713" s="180" t="str">
        <f>IF(I7713&gt;0,H7713/I7713,0)</f>
      </c>
      <c r="K7713" s="181" t="str">
        <f>1-EXP(-J7713)</f>
      </c>
      <c r="L7713" s="182" t="str">
        <f>IF(G7713=30,1,M7712)</f>
      </c>
      <c r="M7713" s="183" t="str">
        <f>L7713*(1-K7713)</f>
      </c>
    </row>
    <row r="7714">
      <c r="A7714" t="s">
        <v>167</v>
      </c>
      <c r="B7714" t="s">
        <v>285</v>
      </c>
      <c r="C7714" s="35" t="s">
        <v>287</v>
      </c>
      <c r="D7714" t="s">
        <v>530</v>
      </c>
      <c r="E7714" t="s">
        <v>548</v>
      </c>
      <c r="F7714" s="176" t="n">
        <v>2035</v>
      </c>
      <c r="G7714" s="177" t="n">
        <v>62</v>
      </c>
      <c r="H7714" s="178" t="n">
        <v>16291.9644795516</v>
      </c>
      <c r="I7714" s="179" t="n">
        <v>3165962.31993283</v>
      </c>
      <c r="J7714" s="180" t="str">
        <f>IF(I7714&gt;0,H7714/I7714,0)</f>
      </c>
      <c r="K7714" s="181" t="str">
        <f>1-EXP(-J7714)</f>
      </c>
      <c r="L7714" s="182" t="str">
        <f>IF(G7714=30,1,M7713)</f>
      </c>
      <c r="M7714" s="183" t="str">
        <f>L7714*(1-K7714)</f>
      </c>
    </row>
    <row r="7715">
      <c r="A7715" t="s">
        <v>167</v>
      </c>
      <c r="B7715" t="s">
        <v>285</v>
      </c>
      <c r="C7715" s="35" t="s">
        <v>287</v>
      </c>
      <c r="D7715" t="s">
        <v>530</v>
      </c>
      <c r="E7715" t="s">
        <v>548</v>
      </c>
      <c r="F7715" s="176" t="n">
        <v>2035</v>
      </c>
      <c r="G7715" s="177" t="n">
        <v>63</v>
      </c>
      <c r="H7715" s="178" t="n">
        <v>17030.4053480306</v>
      </c>
      <c r="I7715" s="179" t="n">
        <v>3058729.55643732</v>
      </c>
      <c r="J7715" s="180" t="str">
        <f>IF(I7715&gt;0,H7715/I7715,0)</f>
      </c>
      <c r="K7715" s="181" t="str">
        <f>1-EXP(-J7715)</f>
      </c>
      <c r="L7715" s="182" t="str">
        <f>IF(G7715=30,1,M7714)</f>
      </c>
      <c r="M7715" s="183" t="str">
        <f>L7715*(1-K7715)</f>
      </c>
    </row>
    <row r="7716">
      <c r="A7716" t="s">
        <v>167</v>
      </c>
      <c r="B7716" t="s">
        <v>285</v>
      </c>
      <c r="C7716" s="35" t="s">
        <v>287</v>
      </c>
      <c r="D7716" t="s">
        <v>530</v>
      </c>
      <c r="E7716" t="s">
        <v>548</v>
      </c>
      <c r="F7716" s="176" t="n">
        <v>2035</v>
      </c>
      <c r="G7716" s="177" t="n">
        <v>64</v>
      </c>
      <c r="H7716" s="178" t="n">
        <v>18114.9794390873</v>
      </c>
      <c r="I7716" s="179" t="n">
        <v>2961036.34598713</v>
      </c>
      <c r="J7716" s="180" t="str">
        <f>IF(I7716&gt;0,H7716/I7716,0)</f>
      </c>
      <c r="K7716" s="181" t="str">
        <f>1-EXP(-J7716)</f>
      </c>
      <c r="L7716" s="182" t="str">
        <f>IF(G7716=30,1,M7715)</f>
      </c>
      <c r="M7716" s="183" t="str">
        <f>L7716*(1-K7716)</f>
      </c>
    </row>
    <row r="7717">
      <c r="A7717" t="s">
        <v>167</v>
      </c>
      <c r="B7717" t="s">
        <v>285</v>
      </c>
      <c r="C7717" s="35" t="s">
        <v>287</v>
      </c>
      <c r="D7717" t="s">
        <v>530</v>
      </c>
      <c r="E7717" t="s">
        <v>548</v>
      </c>
      <c r="F7717" s="176" t="n">
        <v>2035</v>
      </c>
      <c r="G7717" s="177" t="n">
        <v>65</v>
      </c>
      <c r="H7717" s="178" t="n">
        <v>19118.2478176708</v>
      </c>
      <c r="I7717" s="179" t="n">
        <v>2860474.28530921</v>
      </c>
      <c r="J7717" s="180" t="str">
        <f>IF(I7717&gt;0,H7717/I7717,0)</f>
      </c>
      <c r="K7717" s="181" t="str">
        <f>1-EXP(-J7717)</f>
      </c>
      <c r="L7717" s="182" t="str">
        <f>IF(G7717=30,1,M7716)</f>
      </c>
      <c r="M7717" s="183" t="str">
        <f>L7717*(1-K7717)</f>
      </c>
    </row>
    <row r="7718">
      <c r="A7718" t="s">
        <v>167</v>
      </c>
      <c r="B7718" t="s">
        <v>285</v>
      </c>
      <c r="C7718" s="35" t="s">
        <v>287</v>
      </c>
      <c r="D7718" t="s">
        <v>530</v>
      </c>
      <c r="E7718" t="s">
        <v>548</v>
      </c>
      <c r="F7718" s="176" t="n">
        <v>2035</v>
      </c>
      <c r="G7718" s="177" t="n">
        <v>66</v>
      </c>
      <c r="H7718" s="178" t="n">
        <v>19539.1250422019</v>
      </c>
      <c r="I7718" s="179" t="n">
        <v>2744466.85686865</v>
      </c>
      <c r="J7718" s="180" t="str">
        <f>IF(I7718&gt;0,H7718/I7718,0)</f>
      </c>
      <c r="K7718" s="181" t="str">
        <f>1-EXP(-J7718)</f>
      </c>
      <c r="L7718" s="182" t="str">
        <f>IF(G7718=30,1,M7717)</f>
      </c>
      <c r="M7718" s="183" t="str">
        <f>L7718*(1-K7718)</f>
      </c>
    </row>
    <row r="7719">
      <c r="A7719" t="s">
        <v>167</v>
      </c>
      <c r="B7719" t="s">
        <v>285</v>
      </c>
      <c r="C7719" s="35" t="s">
        <v>287</v>
      </c>
      <c r="D7719" t="s">
        <v>530</v>
      </c>
      <c r="E7719" t="s">
        <v>548</v>
      </c>
      <c r="F7719" s="176" t="n">
        <v>2035</v>
      </c>
      <c r="G7719" s="177" t="n">
        <v>67</v>
      </c>
      <c r="H7719" s="178" t="n">
        <v>20617.5256753172</v>
      </c>
      <c r="I7719" s="179" t="n">
        <v>2619735.95864206</v>
      </c>
      <c r="J7719" s="180" t="str">
        <f>IF(I7719&gt;0,H7719/I7719,0)</f>
      </c>
      <c r="K7719" s="181" t="str">
        <f>1-EXP(-J7719)</f>
      </c>
      <c r="L7719" s="182" t="str">
        <f>IF(G7719=30,1,M7718)</f>
      </c>
      <c r="M7719" s="183" t="str">
        <f>L7719*(1-K7719)</f>
      </c>
    </row>
    <row r="7720">
      <c r="A7720" t="s">
        <v>167</v>
      </c>
      <c r="B7720" t="s">
        <v>285</v>
      </c>
      <c r="C7720" s="35" t="s">
        <v>287</v>
      </c>
      <c r="D7720" t="s">
        <v>530</v>
      </c>
      <c r="E7720" t="s">
        <v>548</v>
      </c>
      <c r="F7720" s="176" t="n">
        <v>2035</v>
      </c>
      <c r="G7720" s="177" t="n">
        <v>68</v>
      </c>
      <c r="H7720" s="178" t="n">
        <v>21573.9821709488</v>
      </c>
      <c r="I7720" s="179" t="n">
        <v>2496348.67285446</v>
      </c>
      <c r="J7720" s="180" t="str">
        <f>IF(I7720&gt;0,H7720/I7720,0)</f>
      </c>
      <c r="K7720" s="181" t="str">
        <f>1-EXP(-J7720)</f>
      </c>
      <c r="L7720" s="182" t="str">
        <f>IF(G7720=30,1,M7719)</f>
      </c>
      <c r="M7720" s="183" t="str">
        <f>L7720*(1-K7720)</f>
      </c>
    </row>
    <row r="7721">
      <c r="A7721" t="s">
        <v>167</v>
      </c>
      <c r="B7721" t="s">
        <v>285</v>
      </c>
      <c r="C7721" s="35" t="s">
        <v>287</v>
      </c>
      <c r="D7721" t="s">
        <v>530</v>
      </c>
      <c r="E7721" t="s">
        <v>548</v>
      </c>
      <c r="F7721" s="176" t="n">
        <v>2035</v>
      </c>
      <c r="G7721" s="177" t="n">
        <v>69</v>
      </c>
      <c r="H7721" s="178" t="n">
        <v>21691.1445626506</v>
      </c>
      <c r="I7721" s="179" t="n">
        <v>2361330.98591248</v>
      </c>
      <c r="J7721" s="180" t="str">
        <f>IF(I7721&gt;0,H7721/I7721,0)</f>
      </c>
      <c r="K7721" s="181" t="str">
        <f>1-EXP(-J7721)</f>
      </c>
      <c r="L7721" s="182" t="str">
        <f>IF(G7721=30,1,M7720)</f>
      </c>
      <c r="M7721" s="183" t="str">
        <f>L7721*(1-K7721)</f>
      </c>
    </row>
    <row r="7722">
      <c r="A7722" t="s">
        <v>167</v>
      </c>
      <c r="B7722" t="s">
        <v>285</v>
      </c>
      <c r="C7722" s="35" t="s">
        <v>287</v>
      </c>
      <c r="D7722" t="s">
        <v>530</v>
      </c>
      <c r="E7722" t="s">
        <v>548</v>
      </c>
      <c r="F7722" s="176" t="n">
        <v>2036</v>
      </c>
      <c r="G7722" s="177" t="n">
        <v>30</v>
      </c>
      <c r="H7722" s="178" t="n">
        <v>703.238005192533</v>
      </c>
      <c r="I7722" s="179" t="n">
        <v>4571908.54519326</v>
      </c>
      <c r="J7722" s="180" t="str">
        <f>IF(I7722&gt;0,H7722/I7722,0)</f>
      </c>
      <c r="K7722" s="181" t="str">
        <f>1-EXP(-J7722)</f>
      </c>
      <c r="L7722" s="182" t="str">
        <f>IF(G7722=30,1,M7721)</f>
      </c>
      <c r="M7722" s="183" t="str">
        <f>L7722*(1-K7722)</f>
      </c>
    </row>
    <row r="7723">
      <c r="A7723" t="s">
        <v>167</v>
      </c>
      <c r="B7723" t="s">
        <v>285</v>
      </c>
      <c r="C7723" s="35" t="s">
        <v>287</v>
      </c>
      <c r="D7723" t="s">
        <v>530</v>
      </c>
      <c r="E7723" t="s">
        <v>548</v>
      </c>
      <c r="F7723" s="176" t="n">
        <v>2036</v>
      </c>
      <c r="G7723" s="177" t="n">
        <v>31</v>
      </c>
      <c r="H7723" s="178" t="n">
        <v>988.071672609672</v>
      </c>
      <c r="I7723" s="179" t="n">
        <v>4478350.79578422</v>
      </c>
      <c r="J7723" s="180" t="str">
        <f>IF(I7723&gt;0,H7723/I7723,0)</f>
      </c>
      <c r="K7723" s="181" t="str">
        <f>1-EXP(-J7723)</f>
      </c>
      <c r="L7723" s="182" t="str">
        <f>IF(G7723=30,1,M7722)</f>
      </c>
      <c r="M7723" s="183" t="str">
        <f>L7723*(1-K7723)</f>
      </c>
    </row>
    <row r="7724">
      <c r="A7724" t="s">
        <v>167</v>
      </c>
      <c r="B7724" t="s">
        <v>285</v>
      </c>
      <c r="C7724" s="35" t="s">
        <v>287</v>
      </c>
      <c r="D7724" t="s">
        <v>530</v>
      </c>
      <c r="E7724" t="s">
        <v>548</v>
      </c>
      <c r="F7724" s="176" t="n">
        <v>2036</v>
      </c>
      <c r="G7724" s="177" t="n">
        <v>32</v>
      </c>
      <c r="H7724" s="178" t="n">
        <v>1021.90697527121</v>
      </c>
      <c r="I7724" s="179" t="n">
        <v>4381598.81318417</v>
      </c>
      <c r="J7724" s="180" t="str">
        <f>IF(I7724&gt;0,H7724/I7724,0)</f>
      </c>
      <c r="K7724" s="181" t="str">
        <f>1-EXP(-J7724)</f>
      </c>
      <c r="L7724" s="182" t="str">
        <f>IF(G7724=30,1,M7723)</f>
      </c>
      <c r="M7724" s="183" t="str">
        <f>L7724*(1-K7724)</f>
      </c>
    </row>
    <row r="7725">
      <c r="A7725" t="s">
        <v>167</v>
      </c>
      <c r="B7725" t="s">
        <v>285</v>
      </c>
      <c r="C7725" s="35" t="s">
        <v>287</v>
      </c>
      <c r="D7725" t="s">
        <v>530</v>
      </c>
      <c r="E7725" t="s">
        <v>548</v>
      </c>
      <c r="F7725" s="176" t="n">
        <v>2036</v>
      </c>
      <c r="G7725" s="177" t="n">
        <v>33</v>
      </c>
      <c r="H7725" s="178" t="n">
        <v>1105.41911789079</v>
      </c>
      <c r="I7725" s="179" t="n">
        <v>4339307.38730721</v>
      </c>
      <c r="J7725" s="180" t="str">
        <f>IF(I7725&gt;0,H7725/I7725,0)</f>
      </c>
      <c r="K7725" s="181" t="str">
        <f>1-EXP(-J7725)</f>
      </c>
      <c r="L7725" s="182" t="str">
        <f>IF(G7725=30,1,M7724)</f>
      </c>
      <c r="M7725" s="183" t="str">
        <f>L7725*(1-K7725)</f>
      </c>
    </row>
    <row r="7726">
      <c r="A7726" t="s">
        <v>167</v>
      </c>
      <c r="B7726" t="s">
        <v>285</v>
      </c>
      <c r="C7726" s="35" t="s">
        <v>287</v>
      </c>
      <c r="D7726" t="s">
        <v>530</v>
      </c>
      <c r="E7726" t="s">
        <v>548</v>
      </c>
      <c r="F7726" s="176" t="n">
        <v>2036</v>
      </c>
      <c r="G7726" s="177" t="n">
        <v>34</v>
      </c>
      <c r="H7726" s="178" t="n">
        <v>1198.87578724555</v>
      </c>
      <c r="I7726" s="179" t="n">
        <v>4319842.91574706</v>
      </c>
      <c r="J7726" s="180" t="str">
        <f>IF(I7726&gt;0,H7726/I7726,0)</f>
      </c>
      <c r="K7726" s="181" t="str">
        <f>1-EXP(-J7726)</f>
      </c>
      <c r="L7726" s="182" t="str">
        <f>IF(G7726=30,1,M7725)</f>
      </c>
      <c r="M7726" s="183" t="str">
        <f>L7726*(1-K7726)</f>
      </c>
    </row>
    <row r="7727">
      <c r="A7727" t="s">
        <v>167</v>
      </c>
      <c r="B7727" t="s">
        <v>285</v>
      </c>
      <c r="C7727" s="35" t="s">
        <v>287</v>
      </c>
      <c r="D7727" t="s">
        <v>530</v>
      </c>
      <c r="E7727" t="s">
        <v>548</v>
      </c>
      <c r="F7727" s="176" t="n">
        <v>2036</v>
      </c>
      <c r="G7727" s="177" t="n">
        <v>35</v>
      </c>
      <c r="H7727" s="178" t="n">
        <v>1313.40023636979</v>
      </c>
      <c r="I7727" s="179" t="n">
        <v>4300412.21926566</v>
      </c>
      <c r="J7727" s="180" t="str">
        <f>IF(I7727&gt;0,H7727/I7727,0)</f>
      </c>
      <c r="K7727" s="181" t="str">
        <f>1-EXP(-J7727)</f>
      </c>
      <c r="L7727" s="182" t="str">
        <f>IF(G7727=30,1,M7726)</f>
      </c>
      <c r="M7727" s="183" t="str">
        <f>L7727*(1-K7727)</f>
      </c>
    </row>
    <row r="7728">
      <c r="A7728" t="s">
        <v>167</v>
      </c>
      <c r="B7728" t="s">
        <v>285</v>
      </c>
      <c r="C7728" s="35" t="s">
        <v>287</v>
      </c>
      <c r="D7728" t="s">
        <v>530</v>
      </c>
      <c r="E7728" t="s">
        <v>548</v>
      </c>
      <c r="F7728" s="176" t="n">
        <v>2036</v>
      </c>
      <c r="G7728" s="177" t="n">
        <v>36</v>
      </c>
      <c r="H7728" s="178" t="n">
        <v>1727.64302479011</v>
      </c>
      <c r="I7728" s="179" t="n">
        <v>4300519.77901</v>
      </c>
      <c r="J7728" s="180" t="str">
        <f>IF(I7728&gt;0,H7728/I7728,0)</f>
      </c>
      <c r="K7728" s="181" t="str">
        <f>1-EXP(-J7728)</f>
      </c>
      <c r="L7728" s="182" t="str">
        <f>IF(G7728=30,1,M7727)</f>
      </c>
      <c r="M7728" s="183" t="str">
        <f>L7728*(1-K7728)</f>
      </c>
    </row>
    <row r="7729">
      <c r="A7729" t="s">
        <v>167</v>
      </c>
      <c r="B7729" t="s">
        <v>285</v>
      </c>
      <c r="C7729" s="35" t="s">
        <v>287</v>
      </c>
      <c r="D7729" t="s">
        <v>530</v>
      </c>
      <c r="E7729" t="s">
        <v>548</v>
      </c>
      <c r="F7729" s="176" t="n">
        <v>2036</v>
      </c>
      <c r="G7729" s="177" t="n">
        <v>37</v>
      </c>
      <c r="H7729" s="178" t="n">
        <v>1926.80937697541</v>
      </c>
      <c r="I7729" s="179" t="n">
        <v>4339229.41762365</v>
      </c>
      <c r="J7729" s="180" t="str">
        <f>IF(I7729&gt;0,H7729/I7729,0)</f>
      </c>
      <c r="K7729" s="181" t="str">
        <f>1-EXP(-J7729)</f>
      </c>
      <c r="L7729" s="182" t="str">
        <f>IF(G7729=30,1,M7728)</f>
      </c>
      <c r="M7729" s="183" t="str">
        <f>L7729*(1-K7729)</f>
      </c>
    </row>
    <row r="7730">
      <c r="A7730" t="s">
        <v>167</v>
      </c>
      <c r="B7730" t="s">
        <v>285</v>
      </c>
      <c r="C7730" s="35" t="s">
        <v>287</v>
      </c>
      <c r="D7730" t="s">
        <v>530</v>
      </c>
      <c r="E7730" t="s">
        <v>548</v>
      </c>
      <c r="F7730" s="176" t="n">
        <v>2036</v>
      </c>
      <c r="G7730" s="177" t="n">
        <v>38</v>
      </c>
      <c r="H7730" s="178" t="n">
        <v>2135.86103354704</v>
      </c>
      <c r="I7730" s="179" t="n">
        <v>4380309.15542934</v>
      </c>
      <c r="J7730" s="180" t="str">
        <f>IF(I7730&gt;0,H7730/I7730,0)</f>
      </c>
      <c r="K7730" s="181" t="str">
        <f>1-EXP(-J7730)</f>
      </c>
      <c r="L7730" s="182" t="str">
        <f>IF(G7730=30,1,M7729)</f>
      </c>
      <c r="M7730" s="183" t="str">
        <f>L7730*(1-K7730)</f>
      </c>
    </row>
    <row r="7731">
      <c r="A7731" t="s">
        <v>167</v>
      </c>
      <c r="B7731" t="s">
        <v>285</v>
      </c>
      <c r="C7731" s="35" t="s">
        <v>287</v>
      </c>
      <c r="D7731" t="s">
        <v>530</v>
      </c>
      <c r="E7731" t="s">
        <v>548</v>
      </c>
      <c r="F7731" s="176" t="n">
        <v>2036</v>
      </c>
      <c r="G7731" s="177" t="n">
        <v>39</v>
      </c>
      <c r="H7731" s="178" t="n">
        <v>2262.1931507841</v>
      </c>
      <c r="I7731" s="179" t="n">
        <v>4375119.90873063</v>
      </c>
      <c r="J7731" s="180" t="str">
        <f>IF(I7731&gt;0,H7731/I7731,0)</f>
      </c>
      <c r="K7731" s="181" t="str">
        <f>1-EXP(-J7731)</f>
      </c>
      <c r="L7731" s="182" t="str">
        <f>IF(G7731=30,1,M7730)</f>
      </c>
      <c r="M7731" s="183" t="str">
        <f>L7731*(1-K7731)</f>
      </c>
    </row>
    <row r="7732">
      <c r="A7732" t="s">
        <v>167</v>
      </c>
      <c r="B7732" t="s">
        <v>285</v>
      </c>
      <c r="C7732" s="35" t="s">
        <v>287</v>
      </c>
      <c r="D7732" t="s">
        <v>530</v>
      </c>
      <c r="E7732" t="s">
        <v>548</v>
      </c>
      <c r="F7732" s="176" t="n">
        <v>2036</v>
      </c>
      <c r="G7732" s="177" t="n">
        <v>40</v>
      </c>
      <c r="H7732" s="178" t="n">
        <v>2408.04635548015</v>
      </c>
      <c r="I7732" s="179" t="n">
        <v>4311147.31776992</v>
      </c>
      <c r="J7732" s="180" t="str">
        <f>IF(I7732&gt;0,H7732/I7732,0)</f>
      </c>
      <c r="K7732" s="181" t="str">
        <f>1-EXP(-J7732)</f>
      </c>
      <c r="L7732" s="182" t="str">
        <f>IF(G7732=30,1,M7731)</f>
      </c>
      <c r="M7732" s="183" t="str">
        <f>L7732*(1-K7732)</f>
      </c>
    </row>
    <row r="7733">
      <c r="A7733" t="s">
        <v>167</v>
      </c>
      <c r="B7733" t="s">
        <v>285</v>
      </c>
      <c r="C7733" s="35" t="s">
        <v>287</v>
      </c>
      <c r="D7733" t="s">
        <v>530</v>
      </c>
      <c r="E7733" t="s">
        <v>548</v>
      </c>
      <c r="F7733" s="176" t="n">
        <v>2036</v>
      </c>
      <c r="G7733" s="177" t="n">
        <v>41</v>
      </c>
      <c r="H7733" s="178" t="n">
        <v>3067.7971779798</v>
      </c>
      <c r="I7733" s="179" t="n">
        <v>4244966.19370772</v>
      </c>
      <c r="J7733" s="180" t="str">
        <f>IF(I7733&gt;0,H7733/I7733,0)</f>
      </c>
      <c r="K7733" s="181" t="str">
        <f>1-EXP(-J7733)</f>
      </c>
      <c r="L7733" s="182" t="str">
        <f>IF(G7733=30,1,M7732)</f>
      </c>
      <c r="M7733" s="183" t="str">
        <f>L7733*(1-K7733)</f>
      </c>
    </row>
    <row r="7734">
      <c r="A7734" t="s">
        <v>167</v>
      </c>
      <c r="B7734" t="s">
        <v>285</v>
      </c>
      <c r="C7734" s="35" t="s">
        <v>287</v>
      </c>
      <c r="D7734" t="s">
        <v>530</v>
      </c>
      <c r="E7734" t="s">
        <v>548</v>
      </c>
      <c r="F7734" s="176" t="n">
        <v>2036</v>
      </c>
      <c r="G7734" s="177" t="n">
        <v>42</v>
      </c>
      <c r="H7734" s="178" t="n">
        <v>3330.33708702239</v>
      </c>
      <c r="I7734" s="179" t="n">
        <v>4188118.36348759</v>
      </c>
      <c r="J7734" s="180" t="str">
        <f>IF(I7734&gt;0,H7734/I7734,0)</f>
      </c>
      <c r="K7734" s="181" t="str">
        <f>1-EXP(-J7734)</f>
      </c>
      <c r="L7734" s="182" t="str">
        <f>IF(G7734=30,1,M7733)</f>
      </c>
      <c r="M7734" s="183" t="str">
        <f>L7734*(1-K7734)</f>
      </c>
    </row>
    <row r="7735">
      <c r="A7735" t="s">
        <v>167</v>
      </c>
      <c r="B7735" t="s">
        <v>285</v>
      </c>
      <c r="C7735" s="35" t="s">
        <v>287</v>
      </c>
      <c r="D7735" t="s">
        <v>530</v>
      </c>
      <c r="E7735" t="s">
        <v>548</v>
      </c>
      <c r="F7735" s="176" t="n">
        <v>2036</v>
      </c>
      <c r="G7735" s="177" t="n">
        <v>43</v>
      </c>
      <c r="H7735" s="178" t="n">
        <v>3658.65675378661</v>
      </c>
      <c r="I7735" s="179" t="n">
        <v>4133417.20782649</v>
      </c>
      <c r="J7735" s="180" t="str">
        <f>IF(I7735&gt;0,H7735/I7735,0)</f>
      </c>
      <c r="K7735" s="181" t="str">
        <f>1-EXP(-J7735)</f>
      </c>
      <c r="L7735" s="182" t="str">
        <f>IF(G7735=30,1,M7734)</f>
      </c>
      <c r="M7735" s="183" t="str">
        <f>L7735*(1-K7735)</f>
      </c>
    </row>
    <row r="7736">
      <c r="A7736" t="s">
        <v>167</v>
      </c>
      <c r="B7736" t="s">
        <v>285</v>
      </c>
      <c r="C7736" s="35" t="s">
        <v>287</v>
      </c>
      <c r="D7736" t="s">
        <v>530</v>
      </c>
      <c r="E7736" t="s">
        <v>548</v>
      </c>
      <c r="F7736" s="176" t="n">
        <v>2036</v>
      </c>
      <c r="G7736" s="177" t="n">
        <v>44</v>
      </c>
      <c r="H7736" s="178" t="n">
        <v>3826.19384174764</v>
      </c>
      <c r="I7736" s="179" t="n">
        <v>4112874.33886118</v>
      </c>
      <c r="J7736" s="180" t="str">
        <f>IF(I7736&gt;0,H7736/I7736,0)</f>
      </c>
      <c r="K7736" s="181" t="str">
        <f>1-EXP(-J7736)</f>
      </c>
      <c r="L7736" s="182" t="str">
        <f>IF(G7736=30,1,M7735)</f>
      </c>
      <c r="M7736" s="183" t="str">
        <f>L7736*(1-K7736)</f>
      </c>
    </row>
    <row r="7737">
      <c r="A7737" t="s">
        <v>167</v>
      </c>
      <c r="B7737" t="s">
        <v>285</v>
      </c>
      <c r="C7737" s="35" t="s">
        <v>287</v>
      </c>
      <c r="D7737" t="s">
        <v>530</v>
      </c>
      <c r="E7737" t="s">
        <v>548</v>
      </c>
      <c r="F7737" s="176" t="n">
        <v>2036</v>
      </c>
      <c r="G7737" s="177" t="n">
        <v>45</v>
      </c>
      <c r="H7737" s="178" t="n">
        <v>4121.65751605569</v>
      </c>
      <c r="I7737" s="179" t="n">
        <v>4086312.90791243</v>
      </c>
      <c r="J7737" s="180" t="str">
        <f>IF(I7737&gt;0,H7737/I7737,0)</f>
      </c>
      <c r="K7737" s="181" t="str">
        <f>1-EXP(-J7737)</f>
      </c>
      <c r="L7737" s="182" t="str">
        <f>IF(G7737=30,1,M7736)</f>
      </c>
      <c r="M7737" s="183" t="str">
        <f>L7737*(1-K7737)</f>
      </c>
    </row>
    <row r="7738">
      <c r="A7738" t="s">
        <v>167</v>
      </c>
      <c r="B7738" t="s">
        <v>285</v>
      </c>
      <c r="C7738" s="35" t="s">
        <v>287</v>
      </c>
      <c r="D7738" t="s">
        <v>530</v>
      </c>
      <c r="E7738" t="s">
        <v>548</v>
      </c>
      <c r="F7738" s="176" t="n">
        <v>2036</v>
      </c>
      <c r="G7738" s="177" t="n">
        <v>46</v>
      </c>
      <c r="H7738" s="178" t="n">
        <v>5124.17776567929</v>
      </c>
      <c r="I7738" s="179" t="n">
        <v>4062760.58110878</v>
      </c>
      <c r="J7738" s="180" t="str">
        <f>IF(I7738&gt;0,H7738/I7738,0)</f>
      </c>
      <c r="K7738" s="181" t="str">
        <f>1-EXP(-J7738)</f>
      </c>
      <c r="L7738" s="182" t="str">
        <f>IF(G7738=30,1,M7737)</f>
      </c>
      <c r="M7738" s="183" t="str">
        <f>L7738*(1-K7738)</f>
      </c>
    </row>
    <row r="7739">
      <c r="A7739" t="s">
        <v>167</v>
      </c>
      <c r="B7739" t="s">
        <v>285</v>
      </c>
      <c r="C7739" s="35" t="s">
        <v>287</v>
      </c>
      <c r="D7739" t="s">
        <v>530</v>
      </c>
      <c r="E7739" t="s">
        <v>548</v>
      </c>
      <c r="F7739" s="176" t="n">
        <v>2036</v>
      </c>
      <c r="G7739" s="177" t="n">
        <v>47</v>
      </c>
      <c r="H7739" s="178" t="n">
        <v>5643.79694828711</v>
      </c>
      <c r="I7739" s="179" t="n">
        <v>4061450.64013741</v>
      </c>
      <c r="J7739" s="180" t="str">
        <f>IF(I7739&gt;0,H7739/I7739,0)</f>
      </c>
      <c r="K7739" s="181" t="str">
        <f>1-EXP(-J7739)</f>
      </c>
      <c r="L7739" s="182" t="str">
        <f>IF(G7739=30,1,M7738)</f>
      </c>
      <c r="M7739" s="183" t="str">
        <f>L7739*(1-K7739)</f>
      </c>
    </row>
    <row r="7740">
      <c r="A7740" t="s">
        <v>167</v>
      </c>
      <c r="B7740" t="s">
        <v>285</v>
      </c>
      <c r="C7740" s="35" t="s">
        <v>287</v>
      </c>
      <c r="D7740" t="s">
        <v>530</v>
      </c>
      <c r="E7740" t="s">
        <v>548</v>
      </c>
      <c r="F7740" s="176" t="n">
        <v>2036</v>
      </c>
      <c r="G7740" s="177" t="n">
        <v>48</v>
      </c>
      <c r="H7740" s="178" t="n">
        <v>6270.77983491859</v>
      </c>
      <c r="I7740" s="179" t="n">
        <v>4013992.59128551</v>
      </c>
      <c r="J7740" s="180" t="str">
        <f>IF(I7740&gt;0,H7740/I7740,0)</f>
      </c>
      <c r="K7740" s="181" t="str">
        <f>1-EXP(-J7740)</f>
      </c>
      <c r="L7740" s="182" t="str">
        <f>IF(G7740=30,1,M7739)</f>
      </c>
      <c r="M7740" s="183" t="str">
        <f>L7740*(1-K7740)</f>
      </c>
    </row>
    <row r="7741">
      <c r="A7741" t="s">
        <v>167</v>
      </c>
      <c r="B7741" t="s">
        <v>285</v>
      </c>
      <c r="C7741" s="35" t="s">
        <v>287</v>
      </c>
      <c r="D7741" t="s">
        <v>530</v>
      </c>
      <c r="E7741" t="s">
        <v>548</v>
      </c>
      <c r="F7741" s="176" t="n">
        <v>2036</v>
      </c>
      <c r="G7741" s="177" t="n">
        <v>49</v>
      </c>
      <c r="H7741" s="178" t="n">
        <v>6748.96292902794</v>
      </c>
      <c r="I7741" s="179" t="n">
        <v>3957345.88706499</v>
      </c>
      <c r="J7741" s="180" t="str">
        <f>IF(I7741&gt;0,H7741/I7741,0)</f>
      </c>
      <c r="K7741" s="181" t="str">
        <f>1-EXP(-J7741)</f>
      </c>
      <c r="L7741" s="182" t="str">
        <f>IF(G7741=30,1,M7740)</f>
      </c>
      <c r="M7741" s="183" t="str">
        <f>L7741*(1-K7741)</f>
      </c>
    </row>
    <row r="7742">
      <c r="A7742" t="s">
        <v>167</v>
      </c>
      <c r="B7742" t="s">
        <v>285</v>
      </c>
      <c r="C7742" s="35" t="s">
        <v>287</v>
      </c>
      <c r="D7742" t="s">
        <v>530</v>
      </c>
      <c r="E7742" t="s">
        <v>548</v>
      </c>
      <c r="F7742" s="176" t="n">
        <v>2036</v>
      </c>
      <c r="G7742" s="177" t="n">
        <v>50</v>
      </c>
      <c r="H7742" s="178" t="n">
        <v>7402.71254295345</v>
      </c>
      <c r="I7742" s="179" t="n">
        <v>3960506.99426783</v>
      </c>
      <c r="J7742" s="180" t="str">
        <f>IF(I7742&gt;0,H7742/I7742,0)</f>
      </c>
      <c r="K7742" s="181" t="str">
        <f>1-EXP(-J7742)</f>
      </c>
      <c r="L7742" s="182" t="str">
        <f>IF(G7742=30,1,M7741)</f>
      </c>
      <c r="M7742" s="183" t="str">
        <f>L7742*(1-K7742)</f>
      </c>
    </row>
    <row r="7743">
      <c r="A7743" t="s">
        <v>167</v>
      </c>
      <c r="B7743" t="s">
        <v>285</v>
      </c>
      <c r="C7743" s="35" t="s">
        <v>287</v>
      </c>
      <c r="D7743" t="s">
        <v>530</v>
      </c>
      <c r="E7743" t="s">
        <v>548</v>
      </c>
      <c r="F7743" s="176" t="n">
        <v>2036</v>
      </c>
      <c r="G7743" s="177" t="n">
        <v>51</v>
      </c>
      <c r="H7743" s="178" t="n">
        <v>8617.2000920612</v>
      </c>
      <c r="I7743" s="179" t="n">
        <v>4018106.36320595</v>
      </c>
      <c r="J7743" s="180" t="str">
        <f>IF(I7743&gt;0,H7743/I7743,0)</f>
      </c>
      <c r="K7743" s="181" t="str">
        <f>1-EXP(-J7743)</f>
      </c>
      <c r="L7743" s="182" t="str">
        <f>IF(G7743=30,1,M7742)</f>
      </c>
      <c r="M7743" s="183" t="str">
        <f>L7743*(1-K7743)</f>
      </c>
    </row>
    <row r="7744">
      <c r="A7744" t="s">
        <v>167</v>
      </c>
      <c r="B7744" t="s">
        <v>285</v>
      </c>
      <c r="C7744" s="35" t="s">
        <v>287</v>
      </c>
      <c r="D7744" t="s">
        <v>530</v>
      </c>
      <c r="E7744" t="s">
        <v>548</v>
      </c>
      <c r="F7744" s="176" t="n">
        <v>2036</v>
      </c>
      <c r="G7744" s="177" t="n">
        <v>52</v>
      </c>
      <c r="H7744" s="178" t="n">
        <v>9472.36247848655</v>
      </c>
      <c r="I7744" s="179" t="n">
        <v>4033974.73313482</v>
      </c>
      <c r="J7744" s="180" t="str">
        <f>IF(I7744&gt;0,H7744/I7744,0)</f>
      </c>
      <c r="K7744" s="181" t="str">
        <f>1-EXP(-J7744)</f>
      </c>
      <c r="L7744" s="182" t="str">
        <f>IF(G7744=30,1,M7743)</f>
      </c>
      <c r="M7744" s="183" t="str">
        <f>L7744*(1-K7744)</f>
      </c>
    </row>
    <row r="7745">
      <c r="A7745" t="s">
        <v>167</v>
      </c>
      <c r="B7745" t="s">
        <v>285</v>
      </c>
      <c r="C7745" s="35" t="s">
        <v>287</v>
      </c>
      <c r="D7745" t="s">
        <v>530</v>
      </c>
      <c r="E7745" t="s">
        <v>548</v>
      </c>
      <c r="F7745" s="176" t="n">
        <v>2036</v>
      </c>
      <c r="G7745" s="177" t="n">
        <v>53</v>
      </c>
      <c r="H7745" s="178" t="n">
        <v>10121.5392893709</v>
      </c>
      <c r="I7745" s="179" t="n">
        <v>3992441.84687487</v>
      </c>
      <c r="J7745" s="180" t="str">
        <f>IF(I7745&gt;0,H7745/I7745,0)</f>
      </c>
      <c r="K7745" s="181" t="str">
        <f>1-EXP(-J7745)</f>
      </c>
      <c r="L7745" s="182" t="str">
        <f>IF(G7745=30,1,M7744)</f>
      </c>
      <c r="M7745" s="183" t="str">
        <f>L7745*(1-K7745)</f>
      </c>
    </row>
    <row r="7746">
      <c r="A7746" t="s">
        <v>167</v>
      </c>
      <c r="B7746" t="s">
        <v>285</v>
      </c>
      <c r="C7746" s="35" t="s">
        <v>287</v>
      </c>
      <c r="D7746" t="s">
        <v>530</v>
      </c>
      <c r="E7746" t="s">
        <v>548</v>
      </c>
      <c r="F7746" s="176" t="n">
        <v>2036</v>
      </c>
      <c r="G7746" s="177" t="n">
        <v>54</v>
      </c>
      <c r="H7746" s="178" t="n">
        <v>10836.1737987415</v>
      </c>
      <c r="I7746" s="179" t="n">
        <v>3926449.14881524</v>
      </c>
      <c r="J7746" s="180" t="str">
        <f>IF(I7746&gt;0,H7746/I7746,0)</f>
      </c>
      <c r="K7746" s="181" t="str">
        <f>1-EXP(-J7746)</f>
      </c>
      <c r="L7746" s="182" t="str">
        <f>IF(G7746=30,1,M7745)</f>
      </c>
      <c r="M7746" s="183" t="str">
        <f>L7746*(1-K7746)</f>
      </c>
    </row>
    <row r="7747">
      <c r="A7747" t="s">
        <v>167</v>
      </c>
      <c r="B7747" t="s">
        <v>285</v>
      </c>
      <c r="C7747" s="35" t="s">
        <v>287</v>
      </c>
      <c r="D7747" t="s">
        <v>530</v>
      </c>
      <c r="E7747" t="s">
        <v>548</v>
      </c>
      <c r="F7747" s="176" t="n">
        <v>2036</v>
      </c>
      <c r="G7747" s="177" t="n">
        <v>55</v>
      </c>
      <c r="H7747" s="178" t="n">
        <v>11544.2925336879</v>
      </c>
      <c r="I7747" s="179" t="n">
        <v>3853203.922536</v>
      </c>
      <c r="J7747" s="180" t="str">
        <f>IF(I7747&gt;0,H7747/I7747,0)</f>
      </c>
      <c r="K7747" s="181" t="str">
        <f>1-EXP(-J7747)</f>
      </c>
      <c r="L7747" s="182" t="str">
        <f>IF(G7747=30,1,M7746)</f>
      </c>
      <c r="M7747" s="183" t="str">
        <f>L7747*(1-K7747)</f>
      </c>
    </row>
    <row r="7748">
      <c r="A7748" t="s">
        <v>167</v>
      </c>
      <c r="B7748" t="s">
        <v>285</v>
      </c>
      <c r="C7748" s="35" t="s">
        <v>287</v>
      </c>
      <c r="D7748" t="s">
        <v>530</v>
      </c>
      <c r="E7748" t="s">
        <v>548</v>
      </c>
      <c r="F7748" s="176" t="n">
        <v>2036</v>
      </c>
      <c r="G7748" s="177" t="n">
        <v>56</v>
      </c>
      <c r="H7748" s="178" t="n">
        <v>12309.5423662473</v>
      </c>
      <c r="I7748" s="179" t="n">
        <v>3784437.45306998</v>
      </c>
      <c r="J7748" s="180" t="str">
        <f>IF(I7748&gt;0,H7748/I7748,0)</f>
      </c>
      <c r="K7748" s="181" t="str">
        <f>1-EXP(-J7748)</f>
      </c>
      <c r="L7748" s="182" t="str">
        <f>IF(G7748=30,1,M7747)</f>
      </c>
      <c r="M7748" s="183" t="str">
        <f>L7748*(1-K7748)</f>
      </c>
    </row>
    <row r="7749">
      <c r="A7749" t="s">
        <v>167</v>
      </c>
      <c r="B7749" t="s">
        <v>285</v>
      </c>
      <c r="C7749" s="35" t="s">
        <v>287</v>
      </c>
      <c r="D7749" t="s">
        <v>530</v>
      </c>
      <c r="E7749" t="s">
        <v>548</v>
      </c>
      <c r="F7749" s="176" t="n">
        <v>2036</v>
      </c>
      <c r="G7749" s="177" t="n">
        <v>57</v>
      </c>
      <c r="H7749" s="178" t="n">
        <v>13144.7985587334</v>
      </c>
      <c r="I7749" s="179" t="n">
        <v>3701764.61866431</v>
      </c>
      <c r="J7749" s="180" t="str">
        <f>IF(I7749&gt;0,H7749/I7749,0)</f>
      </c>
      <c r="K7749" s="181" t="str">
        <f>1-EXP(-J7749)</f>
      </c>
      <c r="L7749" s="182" t="str">
        <f>IF(G7749=30,1,M7748)</f>
      </c>
      <c r="M7749" s="183" t="str">
        <f>L7749*(1-K7749)</f>
      </c>
    </row>
    <row r="7750">
      <c r="A7750" t="s">
        <v>167</v>
      </c>
      <c r="B7750" t="s">
        <v>285</v>
      </c>
      <c r="C7750" s="35" t="s">
        <v>287</v>
      </c>
      <c r="D7750" t="s">
        <v>530</v>
      </c>
      <c r="E7750" t="s">
        <v>548</v>
      </c>
      <c r="F7750" s="176" t="n">
        <v>2036</v>
      </c>
      <c r="G7750" s="177" t="n">
        <v>58</v>
      </c>
      <c r="H7750" s="178" t="n">
        <v>13950.9967381108</v>
      </c>
      <c r="I7750" s="179" t="n">
        <v>3595090.66904231</v>
      </c>
      <c r="J7750" s="180" t="str">
        <f>IF(I7750&gt;0,H7750/I7750,0)</f>
      </c>
      <c r="K7750" s="181" t="str">
        <f>1-EXP(-J7750)</f>
      </c>
      <c r="L7750" s="182" t="str">
        <f>IF(G7750=30,1,M7749)</f>
      </c>
      <c r="M7750" s="183" t="str">
        <f>L7750*(1-K7750)</f>
      </c>
    </row>
    <row r="7751">
      <c r="A7751" t="s">
        <v>167</v>
      </c>
      <c r="B7751" t="s">
        <v>285</v>
      </c>
      <c r="C7751" s="35" t="s">
        <v>287</v>
      </c>
      <c r="D7751" t="s">
        <v>530</v>
      </c>
      <c r="E7751" t="s">
        <v>548</v>
      </c>
      <c r="F7751" s="176" t="n">
        <v>2036</v>
      </c>
      <c r="G7751" s="177" t="n">
        <v>59</v>
      </c>
      <c r="H7751" s="178" t="n">
        <v>14138.9433601307</v>
      </c>
      <c r="I7751" s="179" t="n">
        <v>3491769.77748545</v>
      </c>
      <c r="J7751" s="180" t="str">
        <f>IF(I7751&gt;0,H7751/I7751,0)</f>
      </c>
      <c r="K7751" s="181" t="str">
        <f>1-EXP(-J7751)</f>
      </c>
      <c r="L7751" s="182" t="str">
        <f>IF(G7751=30,1,M7750)</f>
      </c>
      <c r="M7751" s="183" t="str">
        <f>L7751*(1-K7751)</f>
      </c>
    </row>
    <row r="7752">
      <c r="A7752" t="s">
        <v>167</v>
      </c>
      <c r="B7752" t="s">
        <v>285</v>
      </c>
      <c r="C7752" s="35" t="s">
        <v>287</v>
      </c>
      <c r="D7752" t="s">
        <v>530</v>
      </c>
      <c r="E7752" t="s">
        <v>548</v>
      </c>
      <c r="F7752" s="176" t="n">
        <v>2036</v>
      </c>
      <c r="G7752" s="177" t="n">
        <v>60</v>
      </c>
      <c r="H7752" s="178" t="n">
        <v>14663.4937899218</v>
      </c>
      <c r="I7752" s="179" t="n">
        <v>3402141.54777007</v>
      </c>
      <c r="J7752" s="180" t="str">
        <f>IF(I7752&gt;0,H7752/I7752,0)</f>
      </c>
      <c r="K7752" s="181" t="str">
        <f>1-EXP(-J7752)</f>
      </c>
      <c r="L7752" s="182" t="str">
        <f>IF(G7752=30,1,M7751)</f>
      </c>
      <c r="M7752" s="183" t="str">
        <f>L7752*(1-K7752)</f>
      </c>
    </row>
    <row r="7753">
      <c r="A7753" t="s">
        <v>167</v>
      </c>
      <c r="B7753" t="s">
        <v>285</v>
      </c>
      <c r="C7753" s="35" t="s">
        <v>287</v>
      </c>
      <c r="D7753" t="s">
        <v>530</v>
      </c>
      <c r="E7753" t="s">
        <v>548</v>
      </c>
      <c r="F7753" s="176" t="n">
        <v>2036</v>
      </c>
      <c r="G7753" s="177" t="n">
        <v>61</v>
      </c>
      <c r="H7753" s="178" t="n">
        <v>15417.3794687844</v>
      </c>
      <c r="I7753" s="179" t="n">
        <v>3300239.00288548</v>
      </c>
      <c r="J7753" s="180" t="str">
        <f>IF(I7753&gt;0,H7753/I7753,0)</f>
      </c>
      <c r="K7753" s="181" t="str">
        <f>1-EXP(-J7753)</f>
      </c>
      <c r="L7753" s="182" t="str">
        <f>IF(G7753=30,1,M7752)</f>
      </c>
      <c r="M7753" s="183" t="str">
        <f>L7753*(1-K7753)</f>
      </c>
    </row>
    <row r="7754">
      <c r="A7754" t="s">
        <v>167</v>
      </c>
      <c r="B7754" t="s">
        <v>285</v>
      </c>
      <c r="C7754" s="35" t="s">
        <v>287</v>
      </c>
      <c r="D7754" t="s">
        <v>530</v>
      </c>
      <c r="E7754" t="s">
        <v>548</v>
      </c>
      <c r="F7754" s="176" t="n">
        <v>2036</v>
      </c>
      <c r="G7754" s="177" t="n">
        <v>62</v>
      </c>
      <c r="H7754" s="178" t="n">
        <v>16259.500025245</v>
      </c>
      <c r="I7754" s="179" t="n">
        <v>3211637.25268986</v>
      </c>
      <c r="J7754" s="180" t="str">
        <f>IF(I7754&gt;0,H7754/I7754,0)</f>
      </c>
      <c r="K7754" s="181" t="str">
        <f>1-EXP(-J7754)</f>
      </c>
      <c r="L7754" s="182" t="str">
        <f>IF(G7754=30,1,M7753)</f>
      </c>
      <c r="M7754" s="183" t="str">
        <f>L7754*(1-K7754)</f>
      </c>
    </row>
    <row r="7755">
      <c r="A7755" t="s">
        <v>167</v>
      </c>
      <c r="B7755" t="s">
        <v>285</v>
      </c>
      <c r="C7755" s="35" t="s">
        <v>287</v>
      </c>
      <c r="D7755" t="s">
        <v>530</v>
      </c>
      <c r="E7755" t="s">
        <v>548</v>
      </c>
      <c r="F7755" s="176" t="n">
        <v>2036</v>
      </c>
      <c r="G7755" s="177" t="n">
        <v>63</v>
      </c>
      <c r="H7755" s="178" t="n">
        <v>17131.3731382437</v>
      </c>
      <c r="I7755" s="179" t="n">
        <v>3122165.71623607</v>
      </c>
      <c r="J7755" s="180" t="str">
        <f>IF(I7755&gt;0,H7755/I7755,0)</f>
      </c>
      <c r="K7755" s="181" t="str">
        <f>1-EXP(-J7755)</f>
      </c>
      <c r="L7755" s="182" t="str">
        <f>IF(G7755=30,1,M7754)</f>
      </c>
      <c r="M7755" s="183" t="str">
        <f>L7755*(1-K7755)</f>
      </c>
    </row>
    <row r="7756">
      <c r="A7756" t="s">
        <v>167</v>
      </c>
      <c r="B7756" t="s">
        <v>285</v>
      </c>
      <c r="C7756" s="35" t="s">
        <v>287</v>
      </c>
      <c r="D7756" t="s">
        <v>530</v>
      </c>
      <c r="E7756" t="s">
        <v>548</v>
      </c>
      <c r="F7756" s="176" t="n">
        <v>2036</v>
      </c>
      <c r="G7756" s="177" t="n">
        <v>64</v>
      </c>
      <c r="H7756" s="178" t="n">
        <v>18194.2780799651</v>
      </c>
      <c r="I7756" s="179" t="n">
        <v>3012626.66913749</v>
      </c>
      <c r="J7756" s="180" t="str">
        <f>IF(I7756&gt;0,H7756/I7756,0)</f>
      </c>
      <c r="K7756" s="181" t="str">
        <f>1-EXP(-J7756)</f>
      </c>
      <c r="L7756" s="182" t="str">
        <f>IF(G7756=30,1,M7755)</f>
      </c>
      <c r="M7756" s="183" t="str">
        <f>L7756*(1-K7756)</f>
      </c>
    </row>
    <row r="7757">
      <c r="A7757" t="s">
        <v>167</v>
      </c>
      <c r="B7757" t="s">
        <v>285</v>
      </c>
      <c r="C7757" s="35" t="s">
        <v>287</v>
      </c>
      <c r="D7757" t="s">
        <v>530</v>
      </c>
      <c r="E7757" t="s">
        <v>548</v>
      </c>
      <c r="F7757" s="176" t="n">
        <v>2036</v>
      </c>
      <c r="G7757" s="177" t="n">
        <v>65</v>
      </c>
      <c r="H7757" s="178" t="n">
        <v>19222.3024912888</v>
      </c>
      <c r="I7757" s="179" t="n">
        <v>2912100.03290896</v>
      </c>
      <c r="J7757" s="180" t="str">
        <f>IF(I7757&gt;0,H7757/I7757,0)</f>
      </c>
      <c r="K7757" s="181" t="str">
        <f>1-EXP(-J7757)</f>
      </c>
      <c r="L7757" s="182" t="str">
        <f>IF(G7757=30,1,M7756)</f>
      </c>
      <c r="M7757" s="183" t="str">
        <f>L7757*(1-K7757)</f>
      </c>
    </row>
    <row r="7758">
      <c r="A7758" t="s">
        <v>167</v>
      </c>
      <c r="B7758" t="s">
        <v>285</v>
      </c>
      <c r="C7758" s="35" t="s">
        <v>287</v>
      </c>
      <c r="D7758" t="s">
        <v>530</v>
      </c>
      <c r="E7758" t="s">
        <v>548</v>
      </c>
      <c r="F7758" s="176" t="n">
        <v>2036</v>
      </c>
      <c r="G7758" s="177" t="n">
        <v>66</v>
      </c>
      <c r="H7758" s="178" t="n">
        <v>19676.8370836551</v>
      </c>
      <c r="I7758" s="179" t="n">
        <v>2808743.93810029</v>
      </c>
      <c r="J7758" s="180" t="str">
        <f>IF(I7758&gt;0,H7758/I7758,0)</f>
      </c>
      <c r="K7758" s="181" t="str">
        <f>1-EXP(-J7758)</f>
      </c>
      <c r="L7758" s="182" t="str">
        <f>IF(G7758=30,1,M7757)</f>
      </c>
      <c r="M7758" s="183" t="str">
        <f>L7758*(1-K7758)</f>
      </c>
    </row>
    <row r="7759">
      <c r="A7759" t="s">
        <v>167</v>
      </c>
      <c r="B7759" t="s">
        <v>285</v>
      </c>
      <c r="C7759" s="35" t="s">
        <v>287</v>
      </c>
      <c r="D7759" t="s">
        <v>530</v>
      </c>
      <c r="E7759" t="s">
        <v>548</v>
      </c>
      <c r="F7759" s="176" t="n">
        <v>2036</v>
      </c>
      <c r="G7759" s="177" t="n">
        <v>67</v>
      </c>
      <c r="H7759" s="178" t="n">
        <v>20561.1633963787</v>
      </c>
      <c r="I7759" s="179" t="n">
        <v>2689781.15206681</v>
      </c>
      <c r="J7759" s="180" t="str">
        <f>IF(I7759&gt;0,H7759/I7759,0)</f>
      </c>
      <c r="K7759" s="181" t="str">
        <f>1-EXP(-J7759)</f>
      </c>
      <c r="L7759" s="182" t="str">
        <f>IF(G7759=30,1,M7758)</f>
      </c>
      <c r="M7759" s="183" t="str">
        <f>L7759*(1-K7759)</f>
      </c>
    </row>
    <row r="7760">
      <c r="A7760" t="s">
        <v>167</v>
      </c>
      <c r="B7760" t="s">
        <v>285</v>
      </c>
      <c r="C7760" s="35" t="s">
        <v>287</v>
      </c>
      <c r="D7760" t="s">
        <v>530</v>
      </c>
      <c r="E7760" t="s">
        <v>548</v>
      </c>
      <c r="F7760" s="176" t="n">
        <v>2036</v>
      </c>
      <c r="G7760" s="177" t="n">
        <v>68</v>
      </c>
      <c r="H7760" s="178" t="n">
        <v>21524.4515818136</v>
      </c>
      <c r="I7760" s="179" t="n">
        <v>2562378.16506119</v>
      </c>
      <c r="J7760" s="180" t="str">
        <f>IF(I7760&gt;0,H7760/I7760,0)</f>
      </c>
      <c r="K7760" s="181" t="str">
        <f>1-EXP(-J7760)</f>
      </c>
      <c r="L7760" s="182" t="str">
        <f>IF(G7760=30,1,M7759)</f>
      </c>
      <c r="M7760" s="183" t="str">
        <f>L7760*(1-K7760)</f>
      </c>
    </row>
    <row r="7761">
      <c r="A7761" t="s">
        <v>167</v>
      </c>
      <c r="B7761" t="s">
        <v>285</v>
      </c>
      <c r="C7761" s="35" t="s">
        <v>287</v>
      </c>
      <c r="D7761" t="s">
        <v>530</v>
      </c>
      <c r="E7761" t="s">
        <v>548</v>
      </c>
      <c r="F7761" s="176" t="n">
        <v>2036</v>
      </c>
      <c r="G7761" s="177" t="n">
        <v>69</v>
      </c>
      <c r="H7761" s="178" t="n">
        <v>21768.3049545655</v>
      </c>
      <c r="I7761" s="179" t="n">
        <v>2436415.77473659</v>
      </c>
      <c r="J7761" s="180" t="str">
        <f>IF(I7761&gt;0,H7761/I7761,0)</f>
      </c>
      <c r="K7761" s="181" t="str">
        <f>1-EXP(-J7761)</f>
      </c>
      <c r="L7761" s="182" t="str">
        <f>IF(G7761=30,1,M7760)</f>
      </c>
      <c r="M7761" s="183" t="str">
        <f>L7761*(1-K7761)</f>
      </c>
    </row>
    <row r="7762">
      <c r="A7762" t="s">
        <v>167</v>
      </c>
      <c r="B7762" t="s">
        <v>285</v>
      </c>
      <c r="C7762" s="35" t="s">
        <v>287</v>
      </c>
      <c r="D7762" t="s">
        <v>530</v>
      </c>
      <c r="E7762" t="s">
        <v>548</v>
      </c>
      <c r="F7762" s="176" t="n">
        <v>2037</v>
      </c>
      <c r="G7762" s="177" t="n">
        <v>30</v>
      </c>
      <c r="H7762" s="178" t="n">
        <v>714.675785436532</v>
      </c>
      <c r="I7762" s="179" t="n">
        <v>4637241.59792923</v>
      </c>
      <c r="J7762" s="180" t="str">
        <f>IF(I7762&gt;0,H7762/I7762,0)</f>
      </c>
      <c r="K7762" s="181" t="str">
        <f>1-EXP(-J7762)</f>
      </c>
      <c r="L7762" s="182" t="str">
        <f>IF(G7762=30,1,M7761)</f>
      </c>
      <c r="M7762" s="183" t="str">
        <f>L7762*(1-K7762)</f>
      </c>
    </row>
    <row r="7763">
      <c r="A7763" t="s">
        <v>167</v>
      </c>
      <c r="B7763" t="s">
        <v>285</v>
      </c>
      <c r="C7763" s="35" t="s">
        <v>287</v>
      </c>
      <c r="D7763" t="s">
        <v>530</v>
      </c>
      <c r="E7763" t="s">
        <v>548</v>
      </c>
      <c r="F7763" s="176" t="n">
        <v>2037</v>
      </c>
      <c r="G7763" s="177" t="n">
        <v>31</v>
      </c>
      <c r="H7763" s="178" t="n">
        <v>1008.36098161749</v>
      </c>
      <c r="I7763" s="179" t="n">
        <v>4566363.63746472</v>
      </c>
      <c r="J7763" s="180" t="str">
        <f>IF(I7763&gt;0,H7763/I7763,0)</f>
      </c>
      <c r="K7763" s="181" t="str">
        <f>1-EXP(-J7763)</f>
      </c>
      <c r="L7763" s="182" t="str">
        <f>IF(G7763=30,1,M7762)</f>
      </c>
      <c r="M7763" s="183" t="str">
        <f>L7763*(1-K7763)</f>
      </c>
    </row>
    <row r="7764">
      <c r="A7764" t="s">
        <v>167</v>
      </c>
      <c r="B7764" t="s">
        <v>285</v>
      </c>
      <c r="C7764" s="35" t="s">
        <v>287</v>
      </c>
      <c r="D7764" t="s">
        <v>530</v>
      </c>
      <c r="E7764" t="s">
        <v>548</v>
      </c>
      <c r="F7764" s="176" t="n">
        <v>2037</v>
      </c>
      <c r="G7764" s="177" t="n">
        <v>32</v>
      </c>
      <c r="H7764" s="178" t="n">
        <v>1029.1237464778</v>
      </c>
      <c r="I7764" s="179" t="n">
        <v>4472913.15111659</v>
      </c>
      <c r="J7764" s="180" t="str">
        <f>IF(I7764&gt;0,H7764/I7764,0)</f>
      </c>
      <c r="K7764" s="181" t="str">
        <f>1-EXP(-J7764)</f>
      </c>
      <c r="L7764" s="182" t="str">
        <f>IF(G7764=30,1,M7763)</f>
      </c>
      <c r="M7764" s="183" t="str">
        <f>L7764*(1-K7764)</f>
      </c>
    </row>
    <row r="7765">
      <c r="A7765" t="s">
        <v>167</v>
      </c>
      <c r="B7765" t="s">
        <v>285</v>
      </c>
      <c r="C7765" s="35" t="s">
        <v>287</v>
      </c>
      <c r="D7765" t="s">
        <v>530</v>
      </c>
      <c r="E7765" t="s">
        <v>548</v>
      </c>
      <c r="F7765" s="176" t="n">
        <v>2037</v>
      </c>
      <c r="G7765" s="177" t="n">
        <v>33</v>
      </c>
      <c r="H7765" s="178" t="n">
        <v>1077.07445379773</v>
      </c>
      <c r="I7765" s="179" t="n">
        <v>4376045.13423414</v>
      </c>
      <c r="J7765" s="180" t="str">
        <f>IF(I7765&gt;0,H7765/I7765,0)</f>
      </c>
      <c r="K7765" s="181" t="str">
        <f>1-EXP(-J7765)</f>
      </c>
      <c r="L7765" s="182" t="str">
        <f>IF(G7765=30,1,M7764)</f>
      </c>
      <c r="M7765" s="183" t="str">
        <f>L7765*(1-K7765)</f>
      </c>
    </row>
    <row r="7766">
      <c r="A7766" t="s">
        <v>167</v>
      </c>
      <c r="B7766" t="s">
        <v>285</v>
      </c>
      <c r="C7766" s="35" t="s">
        <v>287</v>
      </c>
      <c r="D7766" t="s">
        <v>530</v>
      </c>
      <c r="E7766" t="s">
        <v>548</v>
      </c>
      <c r="F7766" s="176" t="n">
        <v>2037</v>
      </c>
      <c r="G7766" s="177" t="n">
        <v>34</v>
      </c>
      <c r="H7766" s="178" t="n">
        <v>1164.79096546435</v>
      </c>
      <c r="I7766" s="179" t="n">
        <v>4333504.5330039</v>
      </c>
      <c r="J7766" s="180" t="str">
        <f>IF(I7766&gt;0,H7766/I7766,0)</f>
      </c>
      <c r="K7766" s="181" t="str">
        <f>1-EXP(-J7766)</f>
      </c>
      <c r="L7766" s="182" t="str">
        <f>IF(G7766=30,1,M7765)</f>
      </c>
      <c r="M7766" s="183" t="str">
        <f>L7766*(1-K7766)</f>
      </c>
    </row>
    <row r="7767">
      <c r="A7767" t="s">
        <v>167</v>
      </c>
      <c r="B7767" t="s">
        <v>285</v>
      </c>
      <c r="C7767" s="35" t="s">
        <v>287</v>
      </c>
      <c r="D7767" t="s">
        <v>530</v>
      </c>
      <c r="E7767" t="s">
        <v>548</v>
      </c>
      <c r="F7767" s="176" t="n">
        <v>2037</v>
      </c>
      <c r="G7767" s="177" t="n">
        <v>35</v>
      </c>
      <c r="H7767" s="178" t="n">
        <v>1279.99012391896</v>
      </c>
      <c r="I7767" s="179" t="n">
        <v>4313721.06332062</v>
      </c>
      <c r="J7767" s="180" t="str">
        <f>IF(I7767&gt;0,H7767/I7767,0)</f>
      </c>
      <c r="K7767" s="181" t="str">
        <f>1-EXP(-J7767)</f>
      </c>
      <c r="L7767" s="182" t="str">
        <f>IF(G7767=30,1,M7766)</f>
      </c>
      <c r="M7767" s="183" t="str">
        <f>L7767*(1-K7767)</f>
      </c>
    </row>
    <row r="7768">
      <c r="A7768" t="s">
        <v>167</v>
      </c>
      <c r="B7768" t="s">
        <v>285</v>
      </c>
      <c r="C7768" s="35" t="s">
        <v>287</v>
      </c>
      <c r="D7768" t="s">
        <v>530</v>
      </c>
      <c r="E7768" t="s">
        <v>548</v>
      </c>
      <c r="F7768" s="176" t="n">
        <v>2037</v>
      </c>
      <c r="G7768" s="177" t="n">
        <v>36</v>
      </c>
      <c r="H7768" s="178" t="n">
        <v>1680.77788631918</v>
      </c>
      <c r="I7768" s="179" t="n">
        <v>4293910.01626559</v>
      </c>
      <c r="J7768" s="180" t="str">
        <f>IF(I7768&gt;0,H7768/I7768,0)</f>
      </c>
      <c r="K7768" s="181" t="str">
        <f>1-EXP(-J7768)</f>
      </c>
      <c r="L7768" s="182" t="str">
        <f>IF(G7768=30,1,M7767)</f>
      </c>
      <c r="M7768" s="183" t="str">
        <f>L7768*(1-K7768)</f>
      </c>
    </row>
    <row r="7769">
      <c r="A7769" t="s">
        <v>167</v>
      </c>
      <c r="B7769" t="s">
        <v>285</v>
      </c>
      <c r="C7769" s="35" t="s">
        <v>287</v>
      </c>
      <c r="D7769" t="s">
        <v>530</v>
      </c>
      <c r="E7769" t="s">
        <v>548</v>
      </c>
      <c r="F7769" s="176" t="n">
        <v>2037</v>
      </c>
      <c r="G7769" s="177" t="n">
        <v>37</v>
      </c>
      <c r="H7769" s="178" t="n">
        <v>1854.66125657948</v>
      </c>
      <c r="I7769" s="179" t="n">
        <v>4293682.23130835</v>
      </c>
      <c r="J7769" s="180" t="str">
        <f>IF(I7769&gt;0,H7769/I7769,0)</f>
      </c>
      <c r="K7769" s="181" t="str">
        <f>1-EXP(-J7769)</f>
      </c>
      <c r="L7769" s="182" t="str">
        <f>IF(G7769=30,1,M7768)</f>
      </c>
      <c r="M7769" s="183" t="str">
        <f>L7769*(1-K7769)</f>
      </c>
    </row>
    <row r="7770">
      <c r="A7770" t="s">
        <v>167</v>
      </c>
      <c r="B7770" t="s">
        <v>285</v>
      </c>
      <c r="C7770" s="35" t="s">
        <v>287</v>
      </c>
      <c r="D7770" t="s">
        <v>530</v>
      </c>
      <c r="E7770" t="s">
        <v>548</v>
      </c>
      <c r="F7770" s="176" t="n">
        <v>2037</v>
      </c>
      <c r="G7770" s="177" t="n">
        <v>38</v>
      </c>
      <c r="H7770" s="178" t="n">
        <v>2078.89174530591</v>
      </c>
      <c r="I7770" s="179" t="n">
        <v>4331788.52440683</v>
      </c>
      <c r="J7770" s="180" t="str">
        <f>IF(I7770&gt;0,H7770/I7770,0)</f>
      </c>
      <c r="K7770" s="181" t="str">
        <f>1-EXP(-J7770)</f>
      </c>
      <c r="L7770" s="182" t="str">
        <f>IF(G7770=30,1,M7769)</f>
      </c>
      <c r="M7770" s="183" t="str">
        <f>L7770*(1-K7770)</f>
      </c>
    </row>
    <row r="7771">
      <c r="A7771" t="s">
        <v>167</v>
      </c>
      <c r="B7771" t="s">
        <v>285</v>
      </c>
      <c r="C7771" s="35" t="s">
        <v>287</v>
      </c>
      <c r="D7771" t="s">
        <v>530</v>
      </c>
      <c r="E7771" t="s">
        <v>548</v>
      </c>
      <c r="F7771" s="176" t="n">
        <v>2037</v>
      </c>
      <c r="G7771" s="177" t="n">
        <v>39</v>
      </c>
      <c r="H7771" s="178" t="n">
        <v>2230.30625109077</v>
      </c>
      <c r="I7771" s="179" t="n">
        <v>4372197.66424997</v>
      </c>
      <c r="J7771" s="180" t="str">
        <f>IF(I7771&gt;0,H7771/I7771,0)</f>
      </c>
      <c r="K7771" s="181" t="str">
        <f>1-EXP(-J7771)</f>
      </c>
      <c r="L7771" s="182" t="str">
        <f>IF(G7771=30,1,M7770)</f>
      </c>
      <c r="M7771" s="183" t="str">
        <f>L7771*(1-K7771)</f>
      </c>
    </row>
    <row r="7772">
      <c r="A7772" t="s">
        <v>167</v>
      </c>
      <c r="B7772" t="s">
        <v>285</v>
      </c>
      <c r="C7772" s="35" t="s">
        <v>287</v>
      </c>
      <c r="D7772" t="s">
        <v>530</v>
      </c>
      <c r="E7772" t="s">
        <v>548</v>
      </c>
      <c r="F7772" s="176" t="n">
        <v>2037</v>
      </c>
      <c r="G7772" s="177" t="n">
        <v>40</v>
      </c>
      <c r="H7772" s="178" t="n">
        <v>2420.30931524641</v>
      </c>
      <c r="I7772" s="179" t="n">
        <v>4366445.63843848</v>
      </c>
      <c r="J7772" s="180" t="str">
        <f>IF(I7772&gt;0,H7772/I7772,0)</f>
      </c>
      <c r="K7772" s="181" t="str">
        <f>1-EXP(-J7772)</f>
      </c>
      <c r="L7772" s="182" t="str">
        <f>IF(G7772=30,1,M7771)</f>
      </c>
      <c r="M7772" s="183" t="str">
        <f>L7772*(1-K7772)</f>
      </c>
    </row>
    <row r="7773">
      <c r="A7773" t="s">
        <v>167</v>
      </c>
      <c r="B7773" t="s">
        <v>285</v>
      </c>
      <c r="C7773" s="35" t="s">
        <v>287</v>
      </c>
      <c r="D7773" t="s">
        <v>530</v>
      </c>
      <c r="E7773" t="s">
        <v>548</v>
      </c>
      <c r="F7773" s="176" t="n">
        <v>2037</v>
      </c>
      <c r="G7773" s="177" t="n">
        <v>41</v>
      </c>
      <c r="H7773" s="178" t="n">
        <v>3086.77670426148</v>
      </c>
      <c r="I7773" s="179" t="n">
        <v>4301931.38664888</v>
      </c>
      <c r="J7773" s="180" t="str">
        <f>IF(I7773&gt;0,H7773/I7773,0)</f>
      </c>
      <c r="K7773" s="181" t="str">
        <f>1-EXP(-J7773)</f>
      </c>
      <c r="L7773" s="182" t="str">
        <f>IF(G7773=30,1,M7772)</f>
      </c>
      <c r="M7773" s="183" t="str">
        <f>L7773*(1-K7773)</f>
      </c>
    </row>
    <row r="7774">
      <c r="A7774" t="s">
        <v>167</v>
      </c>
      <c r="B7774" t="s">
        <v>285</v>
      </c>
      <c r="C7774" s="35" t="s">
        <v>287</v>
      </c>
      <c r="D7774" t="s">
        <v>530</v>
      </c>
      <c r="E7774" t="s">
        <v>548</v>
      </c>
      <c r="F7774" s="176" t="n">
        <v>2037</v>
      </c>
      <c r="G7774" s="177" t="n">
        <v>42</v>
      </c>
      <c r="H7774" s="178" t="n">
        <v>3335.84953035915</v>
      </c>
      <c r="I7774" s="179" t="n">
        <v>4235358.14617479</v>
      </c>
      <c r="J7774" s="180" t="str">
        <f>IF(I7774&gt;0,H7774/I7774,0)</f>
      </c>
      <c r="K7774" s="181" t="str">
        <f>1-EXP(-J7774)</f>
      </c>
      <c r="L7774" s="182" t="str">
        <f>IF(G7774=30,1,M7773)</f>
      </c>
      <c r="M7774" s="183" t="str">
        <f>L7774*(1-K7774)</f>
      </c>
    </row>
    <row r="7775">
      <c r="A7775" t="s">
        <v>167</v>
      </c>
      <c r="B7775" t="s">
        <v>285</v>
      </c>
      <c r="C7775" s="35" t="s">
        <v>287</v>
      </c>
      <c r="D7775" t="s">
        <v>530</v>
      </c>
      <c r="E7775" t="s">
        <v>548</v>
      </c>
      <c r="F7775" s="176" t="n">
        <v>2037</v>
      </c>
      <c r="G7775" s="177" t="n">
        <v>43</v>
      </c>
      <c r="H7775" s="178" t="n">
        <v>3652.02552500598</v>
      </c>
      <c r="I7775" s="179" t="n">
        <v>4177797.31798614</v>
      </c>
      <c r="J7775" s="180" t="str">
        <f>IF(I7775&gt;0,H7775/I7775,0)</f>
      </c>
      <c r="K7775" s="181" t="str">
        <f>1-EXP(-J7775)</f>
      </c>
      <c r="L7775" s="182" t="str">
        <f>IF(G7775=30,1,M7774)</f>
      </c>
      <c r="M7775" s="183" t="str">
        <f>L7775*(1-K7775)</f>
      </c>
    </row>
    <row r="7776">
      <c r="A7776" t="s">
        <v>167</v>
      </c>
      <c r="B7776" t="s">
        <v>285</v>
      </c>
      <c r="C7776" s="35" t="s">
        <v>287</v>
      </c>
      <c r="D7776" t="s">
        <v>530</v>
      </c>
      <c r="E7776" t="s">
        <v>548</v>
      </c>
      <c r="F7776" s="176" t="n">
        <v>2037</v>
      </c>
      <c r="G7776" s="177" t="n">
        <v>44</v>
      </c>
      <c r="H7776" s="178" t="n">
        <v>3792.56122298648</v>
      </c>
      <c r="I7776" s="179" t="n">
        <v>4122268.08962583</v>
      </c>
      <c r="J7776" s="180" t="str">
        <f>IF(I7776&gt;0,H7776/I7776,0)</f>
      </c>
      <c r="K7776" s="181" t="str">
        <f>1-EXP(-J7776)</f>
      </c>
      <c r="L7776" s="182" t="str">
        <f>IF(G7776=30,1,M7775)</f>
      </c>
      <c r="M7776" s="183" t="str">
        <f>L7776*(1-K7776)</f>
      </c>
    </row>
    <row r="7777">
      <c r="A7777" t="s">
        <v>167</v>
      </c>
      <c r="B7777" t="s">
        <v>285</v>
      </c>
      <c r="C7777" s="35" t="s">
        <v>287</v>
      </c>
      <c r="D7777" t="s">
        <v>530</v>
      </c>
      <c r="E7777" t="s">
        <v>548</v>
      </c>
      <c r="F7777" s="176" t="n">
        <v>2037</v>
      </c>
      <c r="G7777" s="177" t="n">
        <v>45</v>
      </c>
      <c r="H7777" s="178" t="n">
        <v>4076.88729714581</v>
      </c>
      <c r="I7777" s="179" t="n">
        <v>4100940.5538483</v>
      </c>
      <c r="J7777" s="180" t="str">
        <f>IF(I7777&gt;0,H7777/I7777,0)</f>
      </c>
      <c r="K7777" s="181" t="str">
        <f>1-EXP(-J7777)</f>
      </c>
      <c r="L7777" s="182" t="str">
        <f>IF(G7777=30,1,M7776)</f>
      </c>
      <c r="M7777" s="183" t="str">
        <f>L7777*(1-K7777)</f>
      </c>
    </row>
    <row r="7778">
      <c r="A7778" t="s">
        <v>167</v>
      </c>
      <c r="B7778" t="s">
        <v>285</v>
      </c>
      <c r="C7778" s="35" t="s">
        <v>287</v>
      </c>
      <c r="D7778" t="s">
        <v>530</v>
      </c>
      <c r="E7778" t="s">
        <v>548</v>
      </c>
      <c r="F7778" s="176" t="n">
        <v>2037</v>
      </c>
      <c r="G7778" s="177" t="n">
        <v>46</v>
      </c>
      <c r="H7778" s="178" t="n">
        <v>5068.03927679588</v>
      </c>
      <c r="I7778" s="179" t="n">
        <v>4073407.60279246</v>
      </c>
      <c r="J7778" s="180" t="str">
        <f>IF(I7778&gt;0,H7778/I7778,0)</f>
      </c>
      <c r="K7778" s="181" t="str">
        <f>1-EXP(-J7778)</f>
      </c>
      <c r="L7778" s="182" t="str">
        <f>IF(G7778=30,1,M7777)</f>
      </c>
      <c r="M7778" s="183" t="str">
        <f>L7778*(1-K7778)</f>
      </c>
    </row>
    <row r="7779">
      <c r="A7779" t="s">
        <v>167</v>
      </c>
      <c r="B7779" t="s">
        <v>285</v>
      </c>
      <c r="C7779" s="35" t="s">
        <v>287</v>
      </c>
      <c r="D7779" t="s">
        <v>530</v>
      </c>
      <c r="E7779" t="s">
        <v>548</v>
      </c>
      <c r="F7779" s="176" t="n">
        <v>2037</v>
      </c>
      <c r="G7779" s="177" t="n">
        <v>47</v>
      </c>
      <c r="H7779" s="178" t="n">
        <v>5537.92545231398</v>
      </c>
      <c r="I7779" s="179" t="n">
        <v>4048998.31322194</v>
      </c>
      <c r="J7779" s="180" t="str">
        <f>IF(I7779&gt;0,H7779/I7779,0)</f>
      </c>
      <c r="K7779" s="181" t="str">
        <f>1-EXP(-J7779)</f>
      </c>
      <c r="L7779" s="182" t="str">
        <f>IF(G7779=30,1,M7778)</f>
      </c>
      <c r="M7779" s="183" t="str">
        <f>L7779*(1-K7779)</f>
      </c>
    </row>
    <row r="7780">
      <c r="A7780" t="s">
        <v>167</v>
      </c>
      <c r="B7780" t="s">
        <v>285</v>
      </c>
      <c r="C7780" s="35" t="s">
        <v>287</v>
      </c>
      <c r="D7780" t="s">
        <v>530</v>
      </c>
      <c r="E7780" t="s">
        <v>548</v>
      </c>
      <c r="F7780" s="176" t="n">
        <v>2037</v>
      </c>
      <c r="G7780" s="177" t="n">
        <v>48</v>
      </c>
      <c r="H7780" s="178" t="n">
        <v>6139.07450632692</v>
      </c>
      <c r="I7780" s="179" t="n">
        <v>4046347.97220339</v>
      </c>
      <c r="J7780" s="180" t="str">
        <f>IF(I7780&gt;0,H7780/I7780,0)</f>
      </c>
      <c r="K7780" s="181" t="str">
        <f>1-EXP(-J7780)</f>
      </c>
      <c r="L7780" s="182" t="str">
        <f>IF(G7780=30,1,M7779)</f>
      </c>
      <c r="M7780" s="183" t="str">
        <f>L7780*(1-K7780)</f>
      </c>
    </row>
    <row r="7781">
      <c r="A7781" t="s">
        <v>167</v>
      </c>
      <c r="B7781" t="s">
        <v>285</v>
      </c>
      <c r="C7781" s="35" t="s">
        <v>287</v>
      </c>
      <c r="D7781" t="s">
        <v>530</v>
      </c>
      <c r="E7781" t="s">
        <v>548</v>
      </c>
      <c r="F7781" s="176" t="n">
        <v>2037</v>
      </c>
      <c r="G7781" s="177" t="n">
        <v>49</v>
      </c>
      <c r="H7781" s="178" t="n">
        <v>6636.47655477892</v>
      </c>
      <c r="I7781" s="179" t="n">
        <v>3997470.96225801</v>
      </c>
      <c r="J7781" s="180" t="str">
        <f>IF(I7781&gt;0,H7781/I7781,0)</f>
      </c>
      <c r="K7781" s="181" t="str">
        <f>1-EXP(-J7781)</f>
      </c>
      <c r="L7781" s="182" t="str">
        <f>IF(G7781=30,1,M7780)</f>
      </c>
      <c r="M7781" s="183" t="str">
        <f>L7781*(1-K7781)</f>
      </c>
    </row>
    <row r="7782">
      <c r="A7782" t="s">
        <v>167</v>
      </c>
      <c r="B7782" t="s">
        <v>285</v>
      </c>
      <c r="C7782" s="35" t="s">
        <v>287</v>
      </c>
      <c r="D7782" t="s">
        <v>530</v>
      </c>
      <c r="E7782" t="s">
        <v>548</v>
      </c>
      <c r="F7782" s="176" t="n">
        <v>2037</v>
      </c>
      <c r="G7782" s="177" t="n">
        <v>50</v>
      </c>
      <c r="H7782" s="178" t="n">
        <v>7180.64660845019</v>
      </c>
      <c r="I7782" s="179" t="n">
        <v>3939542.12737804</v>
      </c>
      <c r="J7782" s="180" t="str">
        <f>IF(I7782&gt;0,H7782/I7782,0)</f>
      </c>
      <c r="K7782" s="181" t="str">
        <f>1-EXP(-J7782)</f>
      </c>
      <c r="L7782" s="182" t="str">
        <f>IF(G7782=30,1,M7781)</f>
      </c>
      <c r="M7782" s="183" t="str">
        <f>L7782*(1-K7782)</f>
      </c>
    </row>
    <row r="7783">
      <c r="A7783" t="s">
        <v>167</v>
      </c>
      <c r="B7783" t="s">
        <v>285</v>
      </c>
      <c r="C7783" s="35" t="s">
        <v>287</v>
      </c>
      <c r="D7783" t="s">
        <v>530</v>
      </c>
      <c r="E7783" t="s">
        <v>548</v>
      </c>
      <c r="F7783" s="176" t="n">
        <v>2037</v>
      </c>
      <c r="G7783" s="177" t="n">
        <v>51</v>
      </c>
      <c r="H7783" s="178" t="n">
        <v>8242.49976588756</v>
      </c>
      <c r="I7783" s="179" t="n">
        <v>3940989.40958973</v>
      </c>
      <c r="J7783" s="180" t="str">
        <f>IF(I7783&gt;0,H7783/I7783,0)</f>
      </c>
      <c r="K7783" s="181" t="str">
        <f>1-EXP(-J7783)</f>
      </c>
      <c r="L7783" s="182" t="str">
        <f>IF(G7783=30,1,M7782)</f>
      </c>
      <c r="M7783" s="183" t="str">
        <f>L7783*(1-K7783)</f>
      </c>
    </row>
    <row r="7784">
      <c r="A7784" t="s">
        <v>167</v>
      </c>
      <c r="B7784" t="s">
        <v>285</v>
      </c>
      <c r="C7784" s="35" t="s">
        <v>287</v>
      </c>
      <c r="D7784" t="s">
        <v>530</v>
      </c>
      <c r="E7784" t="s">
        <v>548</v>
      </c>
      <c r="F7784" s="176" t="n">
        <v>2037</v>
      </c>
      <c r="G7784" s="177" t="n">
        <v>52</v>
      </c>
      <c r="H7784" s="178" t="n">
        <v>9141.78843763124</v>
      </c>
      <c r="I7784" s="179" t="n">
        <v>3996585.47925717</v>
      </c>
      <c r="J7784" s="180" t="str">
        <f>IF(I7784&gt;0,H7784/I7784,0)</f>
      </c>
      <c r="K7784" s="181" t="str">
        <f>1-EXP(-J7784)</f>
      </c>
      <c r="L7784" s="182" t="str">
        <f>IF(G7784=30,1,M7783)</f>
      </c>
      <c r="M7784" s="183" t="str">
        <f>L7784*(1-K7784)</f>
      </c>
    </row>
    <row r="7785">
      <c r="A7785" t="s">
        <v>167</v>
      </c>
      <c r="B7785" t="s">
        <v>285</v>
      </c>
      <c r="C7785" s="35" t="s">
        <v>287</v>
      </c>
      <c r="D7785" t="s">
        <v>530</v>
      </c>
      <c r="E7785" t="s">
        <v>548</v>
      </c>
      <c r="F7785" s="176" t="n">
        <v>2037</v>
      </c>
      <c r="G7785" s="177" t="n">
        <v>53</v>
      </c>
      <c r="H7785" s="178" t="n">
        <v>10046.3092763593</v>
      </c>
      <c r="I7785" s="179" t="n">
        <v>4010324.74974988</v>
      </c>
      <c r="J7785" s="180" t="str">
        <f>IF(I7785&gt;0,H7785/I7785,0)</f>
      </c>
      <c r="K7785" s="181" t="str">
        <f>1-EXP(-J7785)</f>
      </c>
      <c r="L7785" s="182" t="str">
        <f>IF(G7785=30,1,M7784)</f>
      </c>
      <c r="M7785" s="183" t="str">
        <f>L7785*(1-K7785)</f>
      </c>
    </row>
    <row r="7786">
      <c r="A7786" t="s">
        <v>167</v>
      </c>
      <c r="B7786" t="s">
        <v>285</v>
      </c>
      <c r="C7786" s="35" t="s">
        <v>287</v>
      </c>
      <c r="D7786" t="s">
        <v>530</v>
      </c>
      <c r="E7786" t="s">
        <v>548</v>
      </c>
      <c r="F7786" s="176" t="n">
        <v>2037</v>
      </c>
      <c r="G7786" s="177" t="n">
        <v>54</v>
      </c>
      <c r="H7786" s="178" t="n">
        <v>10825.0164318926</v>
      </c>
      <c r="I7786" s="179" t="n">
        <v>3966951.72753265</v>
      </c>
      <c r="J7786" s="180" t="str">
        <f>IF(I7786&gt;0,H7786/I7786,0)</f>
      </c>
      <c r="K7786" s="181" t="str">
        <f>1-EXP(-J7786)</f>
      </c>
      <c r="L7786" s="182" t="str">
        <f>IF(G7786=30,1,M7785)</f>
      </c>
      <c r="M7786" s="183" t="str">
        <f>L7786*(1-K7786)</f>
      </c>
    </row>
    <row r="7787">
      <c r="A7787" t="s">
        <v>167</v>
      </c>
      <c r="B7787" t="s">
        <v>285</v>
      </c>
      <c r="C7787" s="35" t="s">
        <v>287</v>
      </c>
      <c r="D7787" t="s">
        <v>530</v>
      </c>
      <c r="E7787" t="s">
        <v>548</v>
      </c>
      <c r="F7787" s="176" t="n">
        <v>2037</v>
      </c>
      <c r="G7787" s="177" t="n">
        <v>55</v>
      </c>
      <c r="H7787" s="178" t="n">
        <v>11618.8352192559</v>
      </c>
      <c r="I7787" s="179" t="n">
        <v>3899080.11749385</v>
      </c>
      <c r="J7787" s="180" t="str">
        <f>IF(I7787&gt;0,H7787/I7787,0)</f>
      </c>
      <c r="K7787" s="181" t="str">
        <f>1-EXP(-J7787)</f>
      </c>
      <c r="L7787" s="182" t="str">
        <f>IF(G7787=30,1,M7786)</f>
      </c>
      <c r="M7787" s="183" t="str">
        <f>L7787*(1-K7787)</f>
      </c>
    </row>
    <row r="7788">
      <c r="A7788" t="s">
        <v>167</v>
      </c>
      <c r="B7788" t="s">
        <v>285</v>
      </c>
      <c r="C7788" s="35" t="s">
        <v>287</v>
      </c>
      <c r="D7788" t="s">
        <v>530</v>
      </c>
      <c r="E7788" t="s">
        <v>548</v>
      </c>
      <c r="F7788" s="176" t="n">
        <v>2037</v>
      </c>
      <c r="G7788" s="177" t="n">
        <v>56</v>
      </c>
      <c r="H7788" s="178" t="n">
        <v>12368.3918314971</v>
      </c>
      <c r="I7788" s="179" t="n">
        <v>3823918.65238875</v>
      </c>
      <c r="J7788" s="180" t="str">
        <f>IF(I7788&gt;0,H7788/I7788,0)</f>
      </c>
      <c r="K7788" s="181" t="str">
        <f>1-EXP(-J7788)</f>
      </c>
      <c r="L7788" s="182" t="str">
        <f>IF(G7788=30,1,M7787)</f>
      </c>
      <c r="M7788" s="183" t="str">
        <f>L7788*(1-K7788)</f>
      </c>
    </row>
    <row r="7789">
      <c r="A7789" t="s">
        <v>167</v>
      </c>
      <c r="B7789" t="s">
        <v>285</v>
      </c>
      <c r="C7789" s="35" t="s">
        <v>287</v>
      </c>
      <c r="D7789" t="s">
        <v>530</v>
      </c>
      <c r="E7789" t="s">
        <v>548</v>
      </c>
      <c r="F7789" s="176" t="n">
        <v>2037</v>
      </c>
      <c r="G7789" s="177" t="n">
        <v>57</v>
      </c>
      <c r="H7789" s="178" t="n">
        <v>13230.5318640483</v>
      </c>
      <c r="I7789" s="179" t="n">
        <v>3753094.31482433</v>
      </c>
      <c r="J7789" s="180" t="str">
        <f>IF(I7789&gt;0,H7789/I7789,0)</f>
      </c>
      <c r="K7789" s="181" t="str">
        <f>1-EXP(-J7789)</f>
      </c>
      <c r="L7789" s="182" t="str">
        <f>IF(G7789=30,1,M7788)</f>
      </c>
      <c r="M7789" s="183" t="str">
        <f>L7789*(1-K7789)</f>
      </c>
    </row>
    <row r="7790">
      <c r="A7790" t="s">
        <v>167</v>
      </c>
      <c r="B7790" t="s">
        <v>285</v>
      </c>
      <c r="C7790" s="35" t="s">
        <v>287</v>
      </c>
      <c r="D7790" t="s">
        <v>530</v>
      </c>
      <c r="E7790" t="s">
        <v>548</v>
      </c>
      <c r="F7790" s="176" t="n">
        <v>2037</v>
      </c>
      <c r="G7790" s="177" t="n">
        <v>58</v>
      </c>
      <c r="H7790" s="178" t="n">
        <v>14125.5333862321</v>
      </c>
      <c r="I7790" s="179" t="n">
        <v>3668245.86206946</v>
      </c>
      <c r="J7790" s="180" t="str">
        <f>IF(I7790&gt;0,H7790/I7790,0)</f>
      </c>
      <c r="K7790" s="181" t="str">
        <f>1-EXP(-J7790)</f>
      </c>
      <c r="L7790" s="182" t="str">
        <f>IF(G7790=30,1,M7789)</f>
      </c>
      <c r="M7790" s="183" t="str">
        <f>L7790*(1-K7790)</f>
      </c>
    </row>
    <row r="7791">
      <c r="A7791" t="s">
        <v>167</v>
      </c>
      <c r="B7791" t="s">
        <v>285</v>
      </c>
      <c r="C7791" s="35" t="s">
        <v>287</v>
      </c>
      <c r="D7791" t="s">
        <v>530</v>
      </c>
      <c r="E7791" t="s">
        <v>548</v>
      </c>
      <c r="F7791" s="176" t="n">
        <v>2037</v>
      </c>
      <c r="G7791" s="177" t="n">
        <v>59</v>
      </c>
      <c r="H7791" s="178" t="n">
        <v>14327.0058857967</v>
      </c>
      <c r="I7791" s="179" t="n">
        <v>3559488.38994741</v>
      </c>
      <c r="J7791" s="180" t="str">
        <f>IF(I7791&gt;0,H7791/I7791,0)</f>
      </c>
      <c r="K7791" s="181" t="str">
        <f>1-EXP(-J7791)</f>
      </c>
      <c r="L7791" s="182" t="str">
        <f>IF(G7791=30,1,M7790)</f>
      </c>
      <c r="M7791" s="183" t="str">
        <f>L7791*(1-K7791)</f>
      </c>
    </row>
    <row r="7792">
      <c r="A7792" t="s">
        <v>167</v>
      </c>
      <c r="B7792" t="s">
        <v>285</v>
      </c>
      <c r="C7792" s="35" t="s">
        <v>287</v>
      </c>
      <c r="D7792" t="s">
        <v>530</v>
      </c>
      <c r="E7792" t="s">
        <v>548</v>
      </c>
      <c r="F7792" s="176" t="n">
        <v>2037</v>
      </c>
      <c r="G7792" s="177" t="n">
        <v>60</v>
      </c>
      <c r="H7792" s="178" t="n">
        <v>14737.2010287099</v>
      </c>
      <c r="I7792" s="179" t="n">
        <v>3454649.9238716</v>
      </c>
      <c r="J7792" s="180" t="str">
        <f>IF(I7792&gt;0,H7792/I7792,0)</f>
      </c>
      <c r="K7792" s="181" t="str">
        <f>1-EXP(-J7792)</f>
      </c>
      <c r="L7792" s="182" t="str">
        <f>IF(G7792=30,1,M7791)</f>
      </c>
      <c r="M7792" s="183" t="str">
        <f>L7792*(1-K7792)</f>
      </c>
    </row>
    <row r="7793">
      <c r="A7793" t="s">
        <v>167</v>
      </c>
      <c r="B7793" t="s">
        <v>285</v>
      </c>
      <c r="C7793" s="35" t="s">
        <v>287</v>
      </c>
      <c r="D7793" t="s">
        <v>530</v>
      </c>
      <c r="E7793" t="s">
        <v>548</v>
      </c>
      <c r="F7793" s="176" t="n">
        <v>2037</v>
      </c>
      <c r="G7793" s="177" t="n">
        <v>61</v>
      </c>
      <c r="H7793" s="178" t="n">
        <v>15511.5572637314</v>
      </c>
      <c r="I7793" s="179" t="n">
        <v>3363008.28428556</v>
      </c>
      <c r="J7793" s="180" t="str">
        <f>IF(I7793&gt;0,H7793/I7793,0)</f>
      </c>
      <c r="K7793" s="181" t="str">
        <f>1-EXP(-J7793)</f>
      </c>
      <c r="L7793" s="182" t="str">
        <f>IF(G7793=30,1,M7792)</f>
      </c>
      <c r="M7793" s="183" t="str">
        <f>L7793*(1-K7793)</f>
      </c>
    </row>
    <row r="7794">
      <c r="A7794" t="s">
        <v>167</v>
      </c>
      <c r="B7794" t="s">
        <v>285</v>
      </c>
      <c r="C7794" s="35" t="s">
        <v>287</v>
      </c>
      <c r="D7794" t="s">
        <v>530</v>
      </c>
      <c r="E7794" t="s">
        <v>548</v>
      </c>
      <c r="F7794" s="176" t="n">
        <v>2037</v>
      </c>
      <c r="G7794" s="177" t="n">
        <v>62</v>
      </c>
      <c r="H7794" s="178" t="n">
        <v>16250.980866849</v>
      </c>
      <c r="I7794" s="179" t="n">
        <v>3258981.11732957</v>
      </c>
      <c r="J7794" s="180" t="str">
        <f>IF(I7794&gt;0,H7794/I7794,0)</f>
      </c>
      <c r="K7794" s="181" t="str">
        <f>1-EXP(-J7794)</f>
      </c>
      <c r="L7794" s="182" t="str">
        <f>IF(G7794=30,1,M7793)</f>
      </c>
      <c r="M7794" s="183" t="str">
        <f>L7794*(1-K7794)</f>
      </c>
    </row>
    <row r="7795">
      <c r="A7795" t="s">
        <v>167</v>
      </c>
      <c r="B7795" t="s">
        <v>285</v>
      </c>
      <c r="C7795" s="35" t="s">
        <v>287</v>
      </c>
      <c r="D7795" t="s">
        <v>530</v>
      </c>
      <c r="E7795" t="s">
        <v>548</v>
      </c>
      <c r="F7795" s="176" t="n">
        <v>2037</v>
      </c>
      <c r="G7795" s="177" t="n">
        <v>63</v>
      </c>
      <c r="H7795" s="178" t="n">
        <v>17132.7444036612</v>
      </c>
      <c r="I7795" s="179" t="n">
        <v>3167854.51038171</v>
      </c>
      <c r="J7795" s="180" t="str">
        <f>IF(I7795&gt;0,H7795/I7795,0)</f>
      </c>
      <c r="K7795" s="181" t="str">
        <f>1-EXP(-J7795)</f>
      </c>
      <c r="L7795" s="182" t="str">
        <f>IF(G7795=30,1,M7794)</f>
      </c>
      <c r="M7795" s="183" t="str">
        <f>L7795*(1-K7795)</f>
      </c>
    </row>
    <row r="7796">
      <c r="A7796" t="s">
        <v>167</v>
      </c>
      <c r="B7796" t="s">
        <v>285</v>
      </c>
      <c r="C7796" s="35" t="s">
        <v>287</v>
      </c>
      <c r="D7796" t="s">
        <v>530</v>
      </c>
      <c r="E7796" t="s">
        <v>548</v>
      </c>
      <c r="F7796" s="176" t="n">
        <v>2037</v>
      </c>
      <c r="G7796" s="177" t="n">
        <v>64</v>
      </c>
      <c r="H7796" s="178" t="n">
        <v>18332.6806266416</v>
      </c>
      <c r="I7796" s="179" t="n">
        <v>3075756.7843217</v>
      </c>
      <c r="J7796" s="180" t="str">
        <f>IF(I7796&gt;0,H7796/I7796,0)</f>
      </c>
      <c r="K7796" s="181" t="str">
        <f>1-EXP(-J7796)</f>
      </c>
      <c r="L7796" s="182" t="str">
        <f>IF(G7796=30,1,M7795)</f>
      </c>
      <c r="M7796" s="183" t="str">
        <f>L7796*(1-K7796)</f>
      </c>
    </row>
    <row r="7797">
      <c r="A7797" t="s">
        <v>167</v>
      </c>
      <c r="B7797" t="s">
        <v>285</v>
      </c>
      <c r="C7797" s="35" t="s">
        <v>287</v>
      </c>
      <c r="D7797" t="s">
        <v>530</v>
      </c>
      <c r="E7797" t="s">
        <v>548</v>
      </c>
      <c r="F7797" s="176" t="n">
        <v>2037</v>
      </c>
      <c r="G7797" s="177" t="n">
        <v>65</v>
      </c>
      <c r="H7797" s="178" t="n">
        <v>19331.7225144354</v>
      </c>
      <c r="I7797" s="179" t="n">
        <v>2963505.8432347</v>
      </c>
      <c r="J7797" s="180" t="str">
        <f>IF(I7797&gt;0,H7797/I7797,0)</f>
      </c>
      <c r="K7797" s="181" t="str">
        <f>1-EXP(-J7797)</f>
      </c>
      <c r="L7797" s="182" t="str">
        <f>IF(G7797=30,1,M7796)</f>
      </c>
      <c r="M7797" s="183" t="str">
        <f>L7797*(1-K7797)</f>
      </c>
    </row>
    <row r="7798">
      <c r="A7798" t="s">
        <v>167</v>
      </c>
      <c r="B7798" t="s">
        <v>285</v>
      </c>
      <c r="C7798" s="35" t="s">
        <v>287</v>
      </c>
      <c r="D7798" t="s">
        <v>530</v>
      </c>
      <c r="E7798" t="s">
        <v>548</v>
      </c>
      <c r="F7798" s="176" t="n">
        <v>2037</v>
      </c>
      <c r="G7798" s="177" t="n">
        <v>66</v>
      </c>
      <c r="H7798" s="178" t="n">
        <v>19790.9792545103</v>
      </c>
      <c r="I7798" s="179" t="n">
        <v>2860130.53979334</v>
      </c>
      <c r="J7798" s="180" t="str">
        <f>IF(I7798&gt;0,H7798/I7798,0)</f>
      </c>
      <c r="K7798" s="181" t="str">
        <f>1-EXP(-J7798)</f>
      </c>
      <c r="L7798" s="182" t="str">
        <f>IF(G7798=30,1,M7797)</f>
      </c>
      <c r="M7798" s="183" t="str">
        <f>L7798*(1-K7798)</f>
      </c>
    </row>
    <row r="7799">
      <c r="A7799" t="s">
        <v>167</v>
      </c>
      <c r="B7799" t="s">
        <v>285</v>
      </c>
      <c r="C7799" s="35" t="s">
        <v>287</v>
      </c>
      <c r="D7799" t="s">
        <v>530</v>
      </c>
      <c r="E7799" t="s">
        <v>548</v>
      </c>
      <c r="F7799" s="176" t="n">
        <v>2037</v>
      </c>
      <c r="G7799" s="177" t="n">
        <v>67</v>
      </c>
      <c r="H7799" s="178" t="n">
        <v>20738.90105007</v>
      </c>
      <c r="I7799" s="179" t="n">
        <v>2753560.20937208</v>
      </c>
      <c r="J7799" s="180" t="str">
        <f>IF(I7799&gt;0,H7799/I7799,0)</f>
      </c>
      <c r="K7799" s="181" t="str">
        <f>1-EXP(-J7799)</f>
      </c>
      <c r="L7799" s="182" t="str">
        <f>IF(G7799=30,1,M7798)</f>
      </c>
      <c r="M7799" s="183" t="str">
        <f>L7799*(1-K7799)</f>
      </c>
    </row>
    <row r="7800">
      <c r="A7800" t="s">
        <v>167</v>
      </c>
      <c r="B7800" t="s">
        <v>285</v>
      </c>
      <c r="C7800" s="35" t="s">
        <v>287</v>
      </c>
      <c r="D7800" t="s">
        <v>530</v>
      </c>
      <c r="E7800" t="s">
        <v>548</v>
      </c>
      <c r="F7800" s="176" t="n">
        <v>2037</v>
      </c>
      <c r="G7800" s="177" t="n">
        <v>68</v>
      </c>
      <c r="H7800" s="178" t="n">
        <v>21521.7187802271</v>
      </c>
      <c r="I7800" s="179" t="n">
        <v>2631975.04652411</v>
      </c>
      <c r="J7800" s="180" t="str">
        <f>IF(I7800&gt;0,H7800/I7800,0)</f>
      </c>
      <c r="K7800" s="181" t="str">
        <f>1-EXP(-J7800)</f>
      </c>
      <c r="L7800" s="182" t="str">
        <f>IF(G7800=30,1,M7799)</f>
      </c>
      <c r="M7800" s="183" t="str">
        <f>L7800*(1-K7800)</f>
      </c>
    </row>
    <row r="7801">
      <c r="A7801" t="s">
        <v>167</v>
      </c>
      <c r="B7801" t="s">
        <v>285</v>
      </c>
      <c r="C7801" s="35" t="s">
        <v>287</v>
      </c>
      <c r="D7801" t="s">
        <v>530</v>
      </c>
      <c r="E7801" t="s">
        <v>548</v>
      </c>
      <c r="F7801" s="176" t="n">
        <v>2037</v>
      </c>
      <c r="G7801" s="177" t="n">
        <v>69</v>
      </c>
      <c r="H7801" s="178" t="n">
        <v>21791.8049375943</v>
      </c>
      <c r="I7801" s="179" t="n">
        <v>2501984.87691102</v>
      </c>
      <c r="J7801" s="180" t="str">
        <f>IF(I7801&gt;0,H7801/I7801,0)</f>
      </c>
      <c r="K7801" s="181" t="str">
        <f>1-EXP(-J7801)</f>
      </c>
      <c r="L7801" s="182" t="str">
        <f>IF(G7801=30,1,M7800)</f>
      </c>
      <c r="M7801" s="183" t="str">
        <f>L7801*(1-K7801)</f>
      </c>
    </row>
    <row r="7802">
      <c r="A7802" t="s">
        <v>167</v>
      </c>
      <c r="B7802" t="s">
        <v>285</v>
      </c>
      <c r="C7802" s="35" t="s">
        <v>287</v>
      </c>
      <c r="D7802" t="s">
        <v>530</v>
      </c>
      <c r="E7802" t="s">
        <v>548</v>
      </c>
      <c r="F7802" s="176" t="n">
        <v>2038</v>
      </c>
      <c r="G7802" s="177" t="n">
        <v>30</v>
      </c>
      <c r="H7802" s="178" t="n">
        <v>719.563882720257</v>
      </c>
      <c r="I7802" s="179" t="n">
        <v>4658922.09491834</v>
      </c>
      <c r="J7802" s="180" t="str">
        <f>IF(I7802&gt;0,H7802/I7802,0)</f>
      </c>
      <c r="K7802" s="181" t="str">
        <f>1-EXP(-J7802)</f>
      </c>
      <c r="L7802" s="182" t="str">
        <f>IF(G7802=30,1,M7801)</f>
      </c>
      <c r="M7802" s="183" t="str">
        <f>L7802*(1-K7802)</f>
      </c>
    </row>
    <row r="7803">
      <c r="A7803" t="s">
        <v>167</v>
      </c>
      <c r="B7803" t="s">
        <v>285</v>
      </c>
      <c r="C7803" s="35" t="s">
        <v>287</v>
      </c>
      <c r="D7803" t="s">
        <v>530</v>
      </c>
      <c r="E7803" t="s">
        <v>548</v>
      </c>
      <c r="F7803" s="176" t="n">
        <v>2038</v>
      </c>
      <c r="G7803" s="177" t="n">
        <v>31</v>
      </c>
      <c r="H7803" s="178" t="n">
        <v>1022.85789311328</v>
      </c>
      <c r="I7803" s="179" t="n">
        <v>4631662.39932713</v>
      </c>
      <c r="J7803" s="180" t="str">
        <f>IF(I7803&gt;0,H7803/I7803,0)</f>
      </c>
      <c r="K7803" s="181" t="str">
        <f>1-EXP(-J7803)</f>
      </c>
      <c r="L7803" s="182" t="str">
        <f>IF(G7803=30,1,M7802)</f>
      </c>
      <c r="M7803" s="183" t="str">
        <f>L7803*(1-K7803)</f>
      </c>
    </row>
    <row r="7804">
      <c r="A7804" t="s">
        <v>167</v>
      </c>
      <c r="B7804" t="s">
        <v>285</v>
      </c>
      <c r="C7804" s="35" t="s">
        <v>287</v>
      </c>
      <c r="D7804" t="s">
        <v>530</v>
      </c>
      <c r="E7804" t="s">
        <v>548</v>
      </c>
      <c r="F7804" s="176" t="n">
        <v>2038</v>
      </c>
      <c r="G7804" s="177" t="n">
        <v>32</v>
      </c>
      <c r="H7804" s="178" t="n">
        <v>1049.74386954861</v>
      </c>
      <c r="I7804" s="179" t="n">
        <v>4560866.48385882</v>
      </c>
      <c r="J7804" s="180" t="str">
        <f>IF(I7804&gt;0,H7804/I7804,0)</f>
      </c>
      <c r="K7804" s="181" t="str">
        <f>1-EXP(-J7804)</f>
      </c>
      <c r="L7804" s="182" t="str">
        <f>IF(G7804=30,1,M7803)</f>
      </c>
      <c r="M7804" s="183" t="str">
        <f>L7804*(1-K7804)</f>
      </c>
    </row>
    <row r="7805">
      <c r="A7805" t="s">
        <v>167</v>
      </c>
      <c r="B7805" t="s">
        <v>285</v>
      </c>
      <c r="C7805" s="35" t="s">
        <v>287</v>
      </c>
      <c r="D7805" t="s">
        <v>530</v>
      </c>
      <c r="E7805" t="s">
        <v>548</v>
      </c>
      <c r="F7805" s="176" t="n">
        <v>2038</v>
      </c>
      <c r="G7805" s="177" t="n">
        <v>33</v>
      </c>
      <c r="H7805" s="178" t="n">
        <v>1085.61889920783</v>
      </c>
      <c r="I7805" s="179" t="n">
        <v>4467312.26617147</v>
      </c>
      <c r="J7805" s="180" t="str">
        <f>IF(I7805&gt;0,H7805/I7805,0)</f>
      </c>
      <c r="K7805" s="181" t="str">
        <f>1-EXP(-J7805)</f>
      </c>
      <c r="L7805" s="182" t="str">
        <f>IF(G7805=30,1,M7804)</f>
      </c>
      <c r="M7805" s="183" t="str">
        <f>L7805*(1-K7805)</f>
      </c>
    </row>
    <row r="7806">
      <c r="A7806" t="s">
        <v>167</v>
      </c>
      <c r="B7806" t="s">
        <v>285</v>
      </c>
      <c r="C7806" s="35" t="s">
        <v>287</v>
      </c>
      <c r="D7806" t="s">
        <v>530</v>
      </c>
      <c r="E7806" t="s">
        <v>548</v>
      </c>
      <c r="F7806" s="176" t="n">
        <v>2038</v>
      </c>
      <c r="G7806" s="177" t="n">
        <v>34</v>
      </c>
      <c r="H7806" s="178" t="n">
        <v>1137.58279053849</v>
      </c>
      <c r="I7806" s="179" t="n">
        <v>4370288.68826998</v>
      </c>
      <c r="J7806" s="180" t="str">
        <f>IF(I7806&gt;0,H7806/I7806,0)</f>
      </c>
      <c r="K7806" s="181" t="str">
        <f>1-EXP(-J7806)</f>
      </c>
      <c r="L7806" s="182" t="str">
        <f>IF(G7806=30,1,M7805)</f>
      </c>
      <c r="M7806" s="183" t="str">
        <f>L7806*(1-K7806)</f>
      </c>
    </row>
    <row r="7807">
      <c r="A7807" t="s">
        <v>167</v>
      </c>
      <c r="B7807" t="s">
        <v>285</v>
      </c>
      <c r="C7807" s="35" t="s">
        <v>287</v>
      </c>
      <c r="D7807" t="s">
        <v>530</v>
      </c>
      <c r="E7807" t="s">
        <v>548</v>
      </c>
      <c r="F7807" s="176" t="n">
        <v>2038</v>
      </c>
      <c r="G7807" s="177" t="n">
        <v>35</v>
      </c>
      <c r="H7807" s="178" t="n">
        <v>1246.29746856418</v>
      </c>
      <c r="I7807" s="179" t="n">
        <v>4327461.90991749</v>
      </c>
      <c r="J7807" s="180" t="str">
        <f>IF(I7807&gt;0,H7807/I7807,0)</f>
      </c>
      <c r="K7807" s="181" t="str">
        <f>1-EXP(-J7807)</f>
      </c>
      <c r="L7807" s="182" t="str">
        <f>IF(G7807=30,1,M7806)</f>
      </c>
      <c r="M7807" s="183" t="str">
        <f>L7807*(1-K7807)</f>
      </c>
    </row>
    <row r="7808">
      <c r="A7808" t="s">
        <v>167</v>
      </c>
      <c r="B7808" t="s">
        <v>285</v>
      </c>
      <c r="C7808" s="35" t="s">
        <v>287</v>
      </c>
      <c r="D7808" t="s">
        <v>530</v>
      </c>
      <c r="E7808" t="s">
        <v>548</v>
      </c>
      <c r="F7808" s="176" t="n">
        <v>2038</v>
      </c>
      <c r="G7808" s="177" t="n">
        <v>36</v>
      </c>
      <c r="H7808" s="178" t="n">
        <v>1639.08468038563</v>
      </c>
      <c r="I7808" s="179" t="n">
        <v>4307300.10464699</v>
      </c>
      <c r="J7808" s="180" t="str">
        <f>IF(I7808&gt;0,H7808/I7808,0)</f>
      </c>
      <c r="K7808" s="181" t="str">
        <f>1-EXP(-J7808)</f>
      </c>
      <c r="L7808" s="182" t="str">
        <f>IF(G7808=30,1,M7807)</f>
      </c>
      <c r="M7808" s="183" t="str">
        <f>L7808*(1-K7808)</f>
      </c>
    </row>
    <row r="7809">
      <c r="A7809" t="s">
        <v>167</v>
      </c>
      <c r="B7809" t="s">
        <v>285</v>
      </c>
      <c r="C7809" s="35" t="s">
        <v>287</v>
      </c>
      <c r="D7809" t="s">
        <v>530</v>
      </c>
      <c r="E7809" t="s">
        <v>548</v>
      </c>
      <c r="F7809" s="176" t="n">
        <v>2038</v>
      </c>
      <c r="G7809" s="177" t="n">
        <v>37</v>
      </c>
      <c r="H7809" s="178" t="n">
        <v>1807.25718059754</v>
      </c>
      <c r="I7809" s="179" t="n">
        <v>4287190.44050973</v>
      </c>
      <c r="J7809" s="180" t="str">
        <f>IF(I7809&gt;0,H7809/I7809,0)</f>
      </c>
      <c r="K7809" s="181" t="str">
        <f>1-EXP(-J7809)</f>
      </c>
      <c r="L7809" s="182" t="str">
        <f>IF(G7809=30,1,M7808)</f>
      </c>
      <c r="M7809" s="183" t="str">
        <f>L7809*(1-K7809)</f>
      </c>
    </row>
    <row r="7810">
      <c r="A7810" t="s">
        <v>167</v>
      </c>
      <c r="B7810" t="s">
        <v>285</v>
      </c>
      <c r="C7810" s="35" t="s">
        <v>287</v>
      </c>
      <c r="D7810" t="s">
        <v>530</v>
      </c>
      <c r="E7810" t="s">
        <v>548</v>
      </c>
      <c r="F7810" s="176" t="n">
        <v>2038</v>
      </c>
      <c r="G7810" s="177" t="n">
        <v>38</v>
      </c>
      <c r="H7810" s="178" t="n">
        <v>2004.5855494288</v>
      </c>
      <c r="I7810" s="179" t="n">
        <v>4286441.03480789</v>
      </c>
      <c r="J7810" s="180" t="str">
        <f>IF(I7810&gt;0,H7810/I7810,0)</f>
      </c>
      <c r="K7810" s="181" t="str">
        <f>1-EXP(-J7810)</f>
      </c>
      <c r="L7810" s="182" t="str">
        <f>IF(G7810=30,1,M7809)</f>
      </c>
      <c r="M7810" s="183" t="str">
        <f>L7810*(1-K7810)</f>
      </c>
    </row>
    <row r="7811">
      <c r="A7811" t="s">
        <v>167</v>
      </c>
      <c r="B7811" t="s">
        <v>285</v>
      </c>
      <c r="C7811" s="35" t="s">
        <v>287</v>
      </c>
      <c r="D7811" t="s">
        <v>530</v>
      </c>
      <c r="E7811" t="s">
        <v>548</v>
      </c>
      <c r="F7811" s="176" t="n">
        <v>2038</v>
      </c>
      <c r="G7811" s="177" t="n">
        <v>39</v>
      </c>
      <c r="H7811" s="178" t="n">
        <v>2173.25562805242</v>
      </c>
      <c r="I7811" s="179" t="n">
        <v>4323880.10016969</v>
      </c>
      <c r="J7811" s="180" t="str">
        <f>IF(I7811&gt;0,H7811/I7811,0)</f>
      </c>
      <c r="K7811" s="181" t="str">
        <f>1-EXP(-J7811)</f>
      </c>
      <c r="L7811" s="182" t="str">
        <f>IF(G7811=30,1,M7810)</f>
      </c>
      <c r="M7811" s="183" t="str">
        <f>L7811*(1-K7811)</f>
      </c>
    </row>
    <row r="7812">
      <c r="A7812" t="s">
        <v>167</v>
      </c>
      <c r="B7812" t="s">
        <v>285</v>
      </c>
      <c r="C7812" s="35" t="s">
        <v>287</v>
      </c>
      <c r="D7812" t="s">
        <v>530</v>
      </c>
      <c r="E7812" t="s">
        <v>548</v>
      </c>
      <c r="F7812" s="176" t="n">
        <v>2038</v>
      </c>
      <c r="G7812" s="177" t="n">
        <v>40</v>
      </c>
      <c r="H7812" s="178" t="n">
        <v>2388.50169426377</v>
      </c>
      <c r="I7812" s="179" t="n">
        <v>4363646.91823024</v>
      </c>
      <c r="J7812" s="180" t="str">
        <f>IF(I7812&gt;0,H7812/I7812,0)</f>
      </c>
      <c r="K7812" s="181" t="str">
        <f>1-EXP(-J7812)</f>
      </c>
      <c r="L7812" s="182" t="str">
        <f>IF(G7812=30,1,M7811)</f>
      </c>
      <c r="M7812" s="183" t="str">
        <f>L7812*(1-K7812)</f>
      </c>
    </row>
    <row r="7813">
      <c r="A7813" t="s">
        <v>167</v>
      </c>
      <c r="B7813" t="s">
        <v>285</v>
      </c>
      <c r="C7813" s="35" t="s">
        <v>287</v>
      </c>
      <c r="D7813" t="s">
        <v>530</v>
      </c>
      <c r="E7813" t="s">
        <v>548</v>
      </c>
      <c r="F7813" s="176" t="n">
        <v>2038</v>
      </c>
      <c r="G7813" s="177" t="n">
        <v>41</v>
      </c>
      <c r="H7813" s="178" t="n">
        <v>3100.23809904816</v>
      </c>
      <c r="I7813" s="179" t="n">
        <v>4357227.09309026</v>
      </c>
      <c r="J7813" s="180" t="str">
        <f>IF(I7813&gt;0,H7813/I7813,0)</f>
      </c>
      <c r="K7813" s="181" t="str">
        <f>1-EXP(-J7813)</f>
      </c>
      <c r="L7813" s="182" t="str">
        <f>IF(G7813=30,1,M7812)</f>
      </c>
      <c r="M7813" s="183" t="str">
        <f>L7813*(1-K7813)</f>
      </c>
    </row>
    <row r="7814">
      <c r="A7814" t="s">
        <v>167</v>
      </c>
      <c r="B7814" t="s">
        <v>285</v>
      </c>
      <c r="C7814" s="35" t="s">
        <v>287</v>
      </c>
      <c r="D7814" t="s">
        <v>530</v>
      </c>
      <c r="E7814" t="s">
        <v>548</v>
      </c>
      <c r="F7814" s="176" t="n">
        <v>2038</v>
      </c>
      <c r="G7814" s="177" t="n">
        <v>42</v>
      </c>
      <c r="H7814" s="178" t="n">
        <v>3357.94292390347</v>
      </c>
      <c r="I7814" s="179" t="n">
        <v>4292319.4706762</v>
      </c>
      <c r="J7814" s="180" t="str">
        <f>IF(I7814&gt;0,H7814/I7814,0)</f>
      </c>
      <c r="K7814" s="181" t="str">
        <f>1-EXP(-J7814)</f>
      </c>
      <c r="L7814" s="182" t="str">
        <f>IF(G7814=30,1,M7813)</f>
      </c>
      <c r="M7814" s="183" t="str">
        <f>L7814*(1-K7814)</f>
      </c>
    </row>
    <row r="7815">
      <c r="A7815" t="s">
        <v>167</v>
      </c>
      <c r="B7815" t="s">
        <v>285</v>
      </c>
      <c r="C7815" s="35" t="s">
        <v>287</v>
      </c>
      <c r="D7815" t="s">
        <v>530</v>
      </c>
      <c r="E7815" t="s">
        <v>548</v>
      </c>
      <c r="F7815" s="176" t="n">
        <v>2038</v>
      </c>
      <c r="G7815" s="177" t="n">
        <v>43</v>
      </c>
      <c r="H7815" s="178" t="n">
        <v>3660.23433024782</v>
      </c>
      <c r="I7815" s="179" t="n">
        <v>4225065.69390792</v>
      </c>
      <c r="J7815" s="180" t="str">
        <f>IF(I7815&gt;0,H7815/I7815,0)</f>
      </c>
      <c r="K7815" s="181" t="str">
        <f>1-EXP(-J7815)</f>
      </c>
      <c r="L7815" s="182" t="str">
        <f>IF(G7815=30,1,M7814)</f>
      </c>
      <c r="M7815" s="183" t="str">
        <f>L7815*(1-K7815)</f>
      </c>
    </row>
    <row r="7816">
      <c r="A7816" t="s">
        <v>167</v>
      </c>
      <c r="B7816" t="s">
        <v>285</v>
      </c>
      <c r="C7816" s="35" t="s">
        <v>287</v>
      </c>
      <c r="D7816" t="s">
        <v>530</v>
      </c>
      <c r="E7816" t="s">
        <v>548</v>
      </c>
      <c r="F7816" s="176" t="n">
        <v>2038</v>
      </c>
      <c r="G7816" s="177" t="n">
        <v>44</v>
      </c>
      <c r="H7816" s="178" t="n">
        <v>3788.38363668151</v>
      </c>
      <c r="I7816" s="179" t="n">
        <v>4166691.8387575</v>
      </c>
      <c r="J7816" s="180" t="str">
        <f>IF(I7816&gt;0,H7816/I7816,0)</f>
      </c>
      <c r="K7816" s="181" t="str">
        <f>1-EXP(-J7816)</f>
      </c>
      <c r="L7816" s="182" t="str">
        <f>IF(G7816=30,1,M7815)</f>
      </c>
      <c r="M7816" s="183" t="str">
        <f>L7816*(1-K7816)</f>
      </c>
    </row>
    <row r="7817">
      <c r="A7817" t="s">
        <v>167</v>
      </c>
      <c r="B7817" t="s">
        <v>285</v>
      </c>
      <c r="C7817" s="35" t="s">
        <v>287</v>
      </c>
      <c r="D7817" t="s">
        <v>530</v>
      </c>
      <c r="E7817" t="s">
        <v>548</v>
      </c>
      <c r="F7817" s="176" t="n">
        <v>2038</v>
      </c>
      <c r="G7817" s="177" t="n">
        <v>45</v>
      </c>
      <c r="H7817" s="178" t="n">
        <v>4043.60533893556</v>
      </c>
      <c r="I7817" s="179" t="n">
        <v>4110476.73474799</v>
      </c>
      <c r="J7817" s="180" t="str">
        <f>IF(I7817&gt;0,H7817/I7817,0)</f>
      </c>
      <c r="K7817" s="181" t="str">
        <f>1-EXP(-J7817)</f>
      </c>
      <c r="L7817" s="182" t="str">
        <f>IF(G7817=30,1,M7816)</f>
      </c>
      <c r="M7817" s="183" t="str">
        <f>L7817*(1-K7817)</f>
      </c>
    </row>
    <row r="7818">
      <c r="A7818" t="s">
        <v>167</v>
      </c>
      <c r="B7818" t="s">
        <v>285</v>
      </c>
      <c r="C7818" s="35" t="s">
        <v>287</v>
      </c>
      <c r="D7818" t="s">
        <v>530</v>
      </c>
      <c r="E7818" t="s">
        <v>548</v>
      </c>
      <c r="F7818" s="176" t="n">
        <v>2038</v>
      </c>
      <c r="G7818" s="177" t="n">
        <v>46</v>
      </c>
      <c r="H7818" s="178" t="n">
        <v>5017.20575104587</v>
      </c>
      <c r="I7818" s="179" t="n">
        <v>4088183.03533225</v>
      </c>
      <c r="J7818" s="180" t="str">
        <f>IF(I7818&gt;0,H7818/I7818,0)</f>
      </c>
      <c r="K7818" s="181" t="str">
        <f>1-EXP(-J7818)</f>
      </c>
      <c r="L7818" s="182" t="str">
        <f>IF(G7818=30,1,M7817)</f>
      </c>
      <c r="M7818" s="183" t="str">
        <f>L7818*(1-K7818)</f>
      </c>
    </row>
    <row r="7819">
      <c r="A7819" t="s">
        <v>167</v>
      </c>
      <c r="B7819" t="s">
        <v>285</v>
      </c>
      <c r="C7819" s="35" t="s">
        <v>287</v>
      </c>
      <c r="D7819" t="s">
        <v>530</v>
      </c>
      <c r="E7819" t="s">
        <v>548</v>
      </c>
      <c r="F7819" s="176" t="n">
        <v>2038</v>
      </c>
      <c r="G7819" s="177" t="n">
        <v>47</v>
      </c>
      <c r="H7819" s="178" t="n">
        <v>5482.86449025532</v>
      </c>
      <c r="I7819" s="179" t="n">
        <v>4059822.26291487</v>
      </c>
      <c r="J7819" s="180" t="str">
        <f>IF(I7819&gt;0,H7819/I7819,0)</f>
      </c>
      <c r="K7819" s="181" t="str">
        <f>1-EXP(-J7819)</f>
      </c>
      <c r="L7819" s="182" t="str">
        <f>IF(G7819=30,1,M7818)</f>
      </c>
      <c r="M7819" s="183" t="str">
        <f>L7819*(1-K7819)</f>
      </c>
    </row>
    <row r="7820">
      <c r="A7820" t="s">
        <v>167</v>
      </c>
      <c r="B7820" t="s">
        <v>285</v>
      </c>
      <c r="C7820" s="35" t="s">
        <v>287</v>
      </c>
      <c r="D7820" t="s">
        <v>530</v>
      </c>
      <c r="E7820" t="s">
        <v>548</v>
      </c>
      <c r="F7820" s="176" t="n">
        <v>2038</v>
      </c>
      <c r="G7820" s="177" t="n">
        <v>48</v>
      </c>
      <c r="H7820" s="178" t="n">
        <v>6032.14462571857</v>
      </c>
      <c r="I7820" s="179" t="n">
        <v>4034191.17652685</v>
      </c>
      <c r="J7820" s="180" t="str">
        <f>IF(I7820&gt;0,H7820/I7820,0)</f>
      </c>
      <c r="K7820" s="181" t="str">
        <f>1-EXP(-J7820)</f>
      </c>
      <c r="L7820" s="182" t="str">
        <f>IF(G7820=30,1,M7819)</f>
      </c>
      <c r="M7820" s="183" t="str">
        <f>L7820*(1-K7820)</f>
      </c>
    </row>
    <row r="7821">
      <c r="A7821" t="s">
        <v>167</v>
      </c>
      <c r="B7821" t="s">
        <v>285</v>
      </c>
      <c r="C7821" s="35" t="s">
        <v>287</v>
      </c>
      <c r="D7821" t="s">
        <v>530</v>
      </c>
      <c r="E7821" t="s">
        <v>548</v>
      </c>
      <c r="F7821" s="176" t="n">
        <v>2038</v>
      </c>
      <c r="G7821" s="177" t="n">
        <v>49</v>
      </c>
      <c r="H7821" s="178" t="n">
        <v>6515.81198519282</v>
      </c>
      <c r="I7821" s="179" t="n">
        <v>4030052.87373984</v>
      </c>
      <c r="J7821" s="180" t="str">
        <f>IF(I7821&gt;0,H7821/I7821,0)</f>
      </c>
      <c r="K7821" s="181" t="str">
        <f>1-EXP(-J7821)</f>
      </c>
      <c r="L7821" s="182" t="str">
        <f>IF(G7821=30,1,M7820)</f>
      </c>
      <c r="M7821" s="183" t="str">
        <f>L7821*(1-K7821)</f>
      </c>
    </row>
    <row r="7822">
      <c r="A7822" t="s">
        <v>167</v>
      </c>
      <c r="B7822" t="s">
        <v>285</v>
      </c>
      <c r="C7822" s="35" t="s">
        <v>287</v>
      </c>
      <c r="D7822" t="s">
        <v>530</v>
      </c>
      <c r="E7822" t="s">
        <v>548</v>
      </c>
      <c r="F7822" s="176" t="n">
        <v>2038</v>
      </c>
      <c r="G7822" s="177" t="n">
        <v>50</v>
      </c>
      <c r="H7822" s="178" t="n">
        <v>7079.83662808012</v>
      </c>
      <c r="I7822" s="179" t="n">
        <v>3979859.09158057</v>
      </c>
      <c r="J7822" s="180" t="str">
        <f>IF(I7822&gt;0,H7822/I7822,0)</f>
      </c>
      <c r="K7822" s="181" t="str">
        <f>1-EXP(-J7822)</f>
      </c>
      <c r="L7822" s="182" t="str">
        <f>IF(G7822=30,1,M7821)</f>
      </c>
      <c r="M7822" s="183" t="str">
        <f>L7822*(1-K7822)</f>
      </c>
    </row>
    <row r="7823">
      <c r="A7823" t="s">
        <v>167</v>
      </c>
      <c r="B7823" t="s">
        <v>285</v>
      </c>
      <c r="C7823" s="35" t="s">
        <v>287</v>
      </c>
      <c r="D7823" t="s">
        <v>530</v>
      </c>
      <c r="E7823" t="s">
        <v>548</v>
      </c>
      <c r="F7823" s="176" t="n">
        <v>2038</v>
      </c>
      <c r="G7823" s="177" t="n">
        <v>51</v>
      </c>
      <c r="H7823" s="178" t="n">
        <v>8005.10435304277</v>
      </c>
      <c r="I7823" s="179" t="n">
        <v>3920522.34517047</v>
      </c>
      <c r="J7823" s="180" t="str">
        <f>IF(I7823&gt;0,H7823/I7823,0)</f>
      </c>
      <c r="K7823" s="181" t="str">
        <f>1-EXP(-J7823)</f>
      </c>
      <c r="L7823" s="182" t="str">
        <f>IF(G7823=30,1,M7822)</f>
      </c>
      <c r="M7823" s="183" t="str">
        <f>L7823*(1-K7823)</f>
      </c>
    </row>
    <row r="7824">
      <c r="A7824" t="s">
        <v>167</v>
      </c>
      <c r="B7824" t="s">
        <v>285</v>
      </c>
      <c r="C7824" s="35" t="s">
        <v>287</v>
      </c>
      <c r="D7824" t="s">
        <v>530</v>
      </c>
      <c r="E7824" t="s">
        <v>548</v>
      </c>
      <c r="F7824" s="176" t="n">
        <v>2038</v>
      </c>
      <c r="G7824" s="177" t="n">
        <v>52</v>
      </c>
      <c r="H7824" s="178" t="n">
        <v>8765.57206760336</v>
      </c>
      <c r="I7824" s="179" t="n">
        <v>3920307.58804402</v>
      </c>
      <c r="J7824" s="180" t="str">
        <f>IF(I7824&gt;0,H7824/I7824,0)</f>
      </c>
      <c r="K7824" s="181" t="str">
        <f>1-EXP(-J7824)</f>
      </c>
      <c r="L7824" s="182" t="str">
        <f>IF(G7824=30,1,M7823)</f>
      </c>
      <c r="M7824" s="183" t="str">
        <f>L7824*(1-K7824)</f>
      </c>
    </row>
    <row r="7825">
      <c r="A7825" t="s">
        <v>167</v>
      </c>
      <c r="B7825" t="s">
        <v>285</v>
      </c>
      <c r="C7825" s="35" t="s">
        <v>287</v>
      </c>
      <c r="D7825" t="s">
        <v>530</v>
      </c>
      <c r="E7825" t="s">
        <v>548</v>
      </c>
      <c r="F7825" s="176" t="n">
        <v>2038</v>
      </c>
      <c r="G7825" s="177" t="n">
        <v>53</v>
      </c>
      <c r="H7825" s="178" t="n">
        <v>9719.88954826927</v>
      </c>
      <c r="I7825" s="179" t="n">
        <v>3973640.74973295</v>
      </c>
      <c r="J7825" s="180" t="str">
        <f>IF(I7825&gt;0,H7825/I7825,0)</f>
      </c>
      <c r="K7825" s="181" t="str">
        <f>1-EXP(-J7825)</f>
      </c>
      <c r="L7825" s="182" t="str">
        <f>IF(G7825=30,1,M7824)</f>
      </c>
      <c r="M7825" s="183" t="str">
        <f>L7825*(1-K7825)</f>
      </c>
    </row>
    <row r="7826">
      <c r="A7826" t="s">
        <v>167</v>
      </c>
      <c r="B7826" t="s">
        <v>285</v>
      </c>
      <c r="C7826" s="35" t="s">
        <v>287</v>
      </c>
      <c r="D7826" t="s">
        <v>530</v>
      </c>
      <c r="E7826" t="s">
        <v>548</v>
      </c>
      <c r="F7826" s="176" t="n">
        <v>2038</v>
      </c>
      <c r="G7826" s="177" t="n">
        <v>54</v>
      </c>
      <c r="H7826" s="178" t="n">
        <v>10752.9082099646</v>
      </c>
      <c r="I7826" s="179" t="n">
        <v>3985128.30592407</v>
      </c>
      <c r="J7826" s="180" t="str">
        <f>IF(I7826&gt;0,H7826/I7826,0)</f>
      </c>
      <c r="K7826" s="181" t="str">
        <f>1-EXP(-J7826)</f>
      </c>
      <c r="L7826" s="182" t="str">
        <f>IF(G7826=30,1,M7825)</f>
      </c>
      <c r="M7826" s="183" t="str">
        <f>L7826*(1-K7826)</f>
      </c>
    </row>
    <row r="7827">
      <c r="A7827" t="s">
        <v>167</v>
      </c>
      <c r="B7827" t="s">
        <v>285</v>
      </c>
      <c r="C7827" s="35" t="s">
        <v>287</v>
      </c>
      <c r="D7827" t="s">
        <v>530</v>
      </c>
      <c r="E7827" t="s">
        <v>548</v>
      </c>
      <c r="F7827" s="176" t="n">
        <v>2038</v>
      </c>
      <c r="G7827" s="177" t="n">
        <v>55</v>
      </c>
      <c r="H7827" s="178" t="n">
        <v>11614.1950661016</v>
      </c>
      <c r="I7827" s="179" t="n">
        <v>3939733.30398982</v>
      </c>
      <c r="J7827" s="180" t="str">
        <f>IF(I7827&gt;0,H7827/I7827,0)</f>
      </c>
      <c r="K7827" s="181" t="str">
        <f>1-EXP(-J7827)</f>
      </c>
      <c r="L7827" s="182" t="str">
        <f>IF(G7827=30,1,M7826)</f>
      </c>
      <c r="M7827" s="183" t="str">
        <f>L7827*(1-K7827)</f>
      </c>
    </row>
    <row r="7828">
      <c r="A7828" t="s">
        <v>167</v>
      </c>
      <c r="B7828" t="s">
        <v>285</v>
      </c>
      <c r="C7828" s="35" t="s">
        <v>287</v>
      </c>
      <c r="D7828" t="s">
        <v>530</v>
      </c>
      <c r="E7828" t="s">
        <v>548</v>
      </c>
      <c r="F7828" s="176" t="n">
        <v>2038</v>
      </c>
      <c r="G7828" s="177" t="n">
        <v>56</v>
      </c>
      <c r="H7828" s="178" t="n">
        <v>12432.9804354037</v>
      </c>
      <c r="I7828" s="179" t="n">
        <v>3869843.74614269</v>
      </c>
      <c r="J7828" s="180" t="str">
        <f>IF(I7828&gt;0,H7828/I7828,0)</f>
      </c>
      <c r="K7828" s="181" t="str">
        <f>1-EXP(-J7828)</f>
      </c>
      <c r="L7828" s="182" t="str">
        <f>IF(G7828=30,1,M7827)</f>
      </c>
      <c r="M7828" s="183" t="str">
        <f>L7828*(1-K7828)</f>
      </c>
    </row>
    <row r="7829">
      <c r="A7829" t="s">
        <v>167</v>
      </c>
      <c r="B7829" t="s">
        <v>285</v>
      </c>
      <c r="C7829" s="35" t="s">
        <v>287</v>
      </c>
      <c r="D7829" t="s">
        <v>530</v>
      </c>
      <c r="E7829" t="s">
        <v>548</v>
      </c>
      <c r="F7829" s="176" t="n">
        <v>2038</v>
      </c>
      <c r="G7829" s="177" t="n">
        <v>57</v>
      </c>
      <c r="H7829" s="178" t="n">
        <v>13294.2257762012</v>
      </c>
      <c r="I7829" s="179" t="n">
        <v>3792661.41799782</v>
      </c>
      <c r="J7829" s="180" t="str">
        <f>IF(I7829&gt;0,H7829/I7829,0)</f>
      </c>
      <c r="K7829" s="181" t="str">
        <f>1-EXP(-J7829)</f>
      </c>
      <c r="L7829" s="182" t="str">
        <f>IF(G7829=30,1,M7828)</f>
      </c>
      <c r="M7829" s="183" t="str">
        <f>L7829*(1-K7829)</f>
      </c>
    </row>
    <row r="7830">
      <c r="A7830" t="s">
        <v>167</v>
      </c>
      <c r="B7830" t="s">
        <v>285</v>
      </c>
      <c r="C7830" s="35" t="s">
        <v>287</v>
      </c>
      <c r="D7830" t="s">
        <v>530</v>
      </c>
      <c r="E7830" t="s">
        <v>548</v>
      </c>
      <c r="F7830" s="176" t="n">
        <v>2038</v>
      </c>
      <c r="G7830" s="177" t="n">
        <v>58</v>
      </c>
      <c r="H7830" s="178" t="n">
        <v>14220.5613580088</v>
      </c>
      <c r="I7830" s="179" t="n">
        <v>3719586.91922745</v>
      </c>
      <c r="J7830" s="180" t="str">
        <f>IF(I7830&gt;0,H7830/I7830,0)</f>
      </c>
      <c r="K7830" s="181" t="str">
        <f>1-EXP(-J7830)</f>
      </c>
      <c r="L7830" s="182" t="str">
        <f>IF(G7830=30,1,M7829)</f>
      </c>
      <c r="M7830" s="183" t="str">
        <f>L7830*(1-K7830)</f>
      </c>
    </row>
    <row r="7831">
      <c r="A7831" t="s">
        <v>167</v>
      </c>
      <c r="B7831" t="s">
        <v>285</v>
      </c>
      <c r="C7831" s="35" t="s">
        <v>287</v>
      </c>
      <c r="D7831" t="s">
        <v>530</v>
      </c>
      <c r="E7831" t="s">
        <v>548</v>
      </c>
      <c r="F7831" s="176" t="n">
        <v>2038</v>
      </c>
      <c r="G7831" s="177" t="n">
        <v>59</v>
      </c>
      <c r="H7831" s="178" t="n">
        <v>14517.108491735</v>
      </c>
      <c r="I7831" s="179" t="n">
        <v>3632419.08410017</v>
      </c>
      <c r="J7831" s="180" t="str">
        <f>IF(I7831&gt;0,H7831/I7831,0)</f>
      </c>
      <c r="K7831" s="181" t="str">
        <f>1-EXP(-J7831)</f>
      </c>
      <c r="L7831" s="182" t="str">
        <f>IF(G7831=30,1,M7830)</f>
      </c>
      <c r="M7831" s="183" t="str">
        <f>L7831*(1-K7831)</f>
      </c>
    </row>
    <row r="7832">
      <c r="A7832" t="s">
        <v>167</v>
      </c>
      <c r="B7832" t="s">
        <v>285</v>
      </c>
      <c r="C7832" s="35" t="s">
        <v>287</v>
      </c>
      <c r="D7832" t="s">
        <v>530</v>
      </c>
      <c r="E7832" t="s">
        <v>548</v>
      </c>
      <c r="F7832" s="176" t="n">
        <v>2038</v>
      </c>
      <c r="G7832" s="177" t="n">
        <v>60</v>
      </c>
      <c r="H7832" s="178" t="n">
        <v>14941.0185434262</v>
      </c>
      <c r="I7832" s="179" t="n">
        <v>3522142.99285035</v>
      </c>
      <c r="J7832" s="180" t="str">
        <f>IF(I7832&gt;0,H7832/I7832,0)</f>
      </c>
      <c r="K7832" s="181" t="str">
        <f>1-EXP(-J7832)</f>
      </c>
      <c r="L7832" s="182" t="str">
        <f>IF(G7832=30,1,M7831)</f>
      </c>
      <c r="M7832" s="183" t="str">
        <f>L7832*(1-K7832)</f>
      </c>
    </row>
    <row r="7833">
      <c r="A7833" t="s">
        <v>167</v>
      </c>
      <c r="B7833" t="s">
        <v>285</v>
      </c>
      <c r="C7833" s="35" t="s">
        <v>287</v>
      </c>
      <c r="D7833" t="s">
        <v>530</v>
      </c>
      <c r="E7833" t="s">
        <v>548</v>
      </c>
      <c r="F7833" s="176" t="n">
        <v>2038</v>
      </c>
      <c r="G7833" s="177" t="n">
        <v>61</v>
      </c>
      <c r="H7833" s="178" t="n">
        <v>15562.905086879</v>
      </c>
      <c r="I7833" s="179" t="n">
        <v>3415468.16152502</v>
      </c>
      <c r="J7833" s="180" t="str">
        <f>IF(I7833&gt;0,H7833/I7833,0)</f>
      </c>
      <c r="K7833" s="181" t="str">
        <f>1-EXP(-J7833)</f>
      </c>
      <c r="L7833" s="182" t="str">
        <f>IF(G7833=30,1,M7832)</f>
      </c>
      <c r="M7833" s="183" t="str">
        <f>L7833*(1-K7833)</f>
      </c>
    </row>
    <row r="7834">
      <c r="A7834" t="s">
        <v>167</v>
      </c>
      <c r="B7834" t="s">
        <v>285</v>
      </c>
      <c r="C7834" s="35" t="s">
        <v>287</v>
      </c>
      <c r="D7834" t="s">
        <v>530</v>
      </c>
      <c r="E7834" t="s">
        <v>548</v>
      </c>
      <c r="F7834" s="176" t="n">
        <v>2038</v>
      </c>
      <c r="G7834" s="177" t="n">
        <v>62</v>
      </c>
      <c r="H7834" s="178" t="n">
        <v>16374.091100215</v>
      </c>
      <c r="I7834" s="179" t="n">
        <v>3321549.79696158</v>
      </c>
      <c r="J7834" s="180" t="str">
        <f>IF(I7834&gt;0,H7834/I7834,0)</f>
      </c>
      <c r="K7834" s="181" t="str">
        <f>1-EXP(-J7834)</f>
      </c>
      <c r="L7834" s="182" t="str">
        <f>IF(G7834=30,1,M7833)</f>
      </c>
      <c r="M7834" s="183" t="str">
        <f>L7834*(1-K7834)</f>
      </c>
    </row>
    <row r="7835">
      <c r="A7835" t="s">
        <v>167</v>
      </c>
      <c r="B7835" t="s">
        <v>285</v>
      </c>
      <c r="C7835" s="35" t="s">
        <v>287</v>
      </c>
      <c r="D7835" t="s">
        <v>530</v>
      </c>
      <c r="E7835" t="s">
        <v>548</v>
      </c>
      <c r="F7835" s="176" t="n">
        <v>2038</v>
      </c>
      <c r="G7835" s="177" t="n">
        <v>63</v>
      </c>
      <c r="H7835" s="178" t="n">
        <v>17152.0047409345</v>
      </c>
      <c r="I7835" s="179" t="n">
        <v>3215208.2630259</v>
      </c>
      <c r="J7835" s="180" t="str">
        <f>IF(I7835&gt;0,H7835/I7835,0)</f>
      </c>
      <c r="K7835" s="181" t="str">
        <f>1-EXP(-J7835)</f>
      </c>
      <c r="L7835" s="182" t="str">
        <f>IF(G7835=30,1,M7834)</f>
      </c>
      <c r="M7835" s="183" t="str">
        <f>L7835*(1-K7835)</f>
      </c>
    </row>
    <row r="7836">
      <c r="A7836" t="s">
        <v>167</v>
      </c>
      <c r="B7836" t="s">
        <v>285</v>
      </c>
      <c r="C7836" s="35" t="s">
        <v>287</v>
      </c>
      <c r="D7836" t="s">
        <v>530</v>
      </c>
      <c r="E7836" t="s">
        <v>548</v>
      </c>
      <c r="F7836" s="176" t="n">
        <v>2038</v>
      </c>
      <c r="G7836" s="177" t="n">
        <v>64</v>
      </c>
      <c r="H7836" s="178" t="n">
        <v>18365.3639465931</v>
      </c>
      <c r="I7836" s="179" t="n">
        <v>3121421.50566838</v>
      </c>
      <c r="J7836" s="180" t="str">
        <f>IF(I7836&gt;0,H7836/I7836,0)</f>
      </c>
      <c r="K7836" s="181" t="str">
        <f>1-EXP(-J7836)</f>
      </c>
      <c r="L7836" s="182" t="str">
        <f>IF(G7836=30,1,M7835)</f>
      </c>
      <c r="M7836" s="183" t="str">
        <f>L7836*(1-K7836)</f>
      </c>
    </row>
    <row r="7837">
      <c r="A7837" t="s">
        <v>167</v>
      </c>
      <c r="B7837" t="s">
        <v>285</v>
      </c>
      <c r="C7837" s="35" t="s">
        <v>287</v>
      </c>
      <c r="D7837" t="s">
        <v>530</v>
      </c>
      <c r="E7837" t="s">
        <v>548</v>
      </c>
      <c r="F7837" s="176" t="n">
        <v>2038</v>
      </c>
      <c r="G7837" s="177" t="n">
        <v>65</v>
      </c>
      <c r="H7837" s="178" t="n">
        <v>19506.4909428854</v>
      </c>
      <c r="I7837" s="179" t="n">
        <v>3026276.70523547</v>
      </c>
      <c r="J7837" s="180" t="str">
        <f>IF(I7837&gt;0,H7837/I7837,0)</f>
      </c>
      <c r="K7837" s="181" t="str">
        <f>1-EXP(-J7837)</f>
      </c>
      <c r="L7837" s="182" t="str">
        <f>IF(G7837=30,1,M7836)</f>
      </c>
      <c r="M7837" s="183" t="str">
        <f>L7837*(1-K7837)</f>
      </c>
    </row>
    <row r="7838">
      <c r="A7838" t="s">
        <v>167</v>
      </c>
      <c r="B7838" t="s">
        <v>285</v>
      </c>
      <c r="C7838" s="35" t="s">
        <v>287</v>
      </c>
      <c r="D7838" t="s">
        <v>530</v>
      </c>
      <c r="E7838" t="s">
        <v>548</v>
      </c>
      <c r="F7838" s="176" t="n">
        <v>2038</v>
      </c>
      <c r="G7838" s="177" t="n">
        <v>66</v>
      </c>
      <c r="H7838" s="178" t="n">
        <v>19909.5860325217</v>
      </c>
      <c r="I7838" s="179" t="n">
        <v>2911312.61258913</v>
      </c>
      <c r="J7838" s="180" t="str">
        <f>IF(I7838&gt;0,H7838/I7838,0)</f>
      </c>
      <c r="K7838" s="181" t="str">
        <f>1-EXP(-J7838)</f>
      </c>
      <c r="L7838" s="182" t="str">
        <f>IF(G7838=30,1,M7837)</f>
      </c>
      <c r="M7838" s="183" t="str">
        <f>L7838*(1-K7838)</f>
      </c>
    </row>
    <row r="7839">
      <c r="A7839" t="s">
        <v>167</v>
      </c>
      <c r="B7839" t="s">
        <v>285</v>
      </c>
      <c r="C7839" s="35" t="s">
        <v>287</v>
      </c>
      <c r="D7839" t="s">
        <v>530</v>
      </c>
      <c r="E7839" t="s">
        <v>548</v>
      </c>
      <c r="F7839" s="176" t="n">
        <v>2038</v>
      </c>
      <c r="G7839" s="177" t="n">
        <v>67</v>
      </c>
      <c r="H7839" s="178" t="n">
        <v>20886.135735426</v>
      </c>
      <c r="I7839" s="179" t="n">
        <v>2804650.80213117</v>
      </c>
      <c r="J7839" s="180" t="str">
        <f>IF(I7839&gt;0,H7839/I7839,0)</f>
      </c>
      <c r="K7839" s="181" t="str">
        <f>1-EXP(-J7839)</f>
      </c>
      <c r="L7839" s="182" t="str">
        <f>IF(G7839=30,1,M7838)</f>
      </c>
      <c r="M7839" s="183" t="str">
        <f>L7839*(1-K7839)</f>
      </c>
    </row>
    <row r="7840">
      <c r="A7840" t="s">
        <v>167</v>
      </c>
      <c r="B7840" t="s">
        <v>285</v>
      </c>
      <c r="C7840" s="35" t="s">
        <v>287</v>
      </c>
      <c r="D7840" t="s">
        <v>530</v>
      </c>
      <c r="E7840" t="s">
        <v>548</v>
      </c>
      <c r="F7840" s="176" t="n">
        <v>2038</v>
      </c>
      <c r="G7840" s="177" t="n">
        <v>68</v>
      </c>
      <c r="H7840" s="178" t="n">
        <v>21738.6743617369</v>
      </c>
      <c r="I7840" s="179" t="n">
        <v>2695189.24645266</v>
      </c>
      <c r="J7840" s="180" t="str">
        <f>IF(I7840&gt;0,H7840/I7840,0)</f>
      </c>
      <c r="K7840" s="181" t="str">
        <f>1-EXP(-J7840)</f>
      </c>
      <c r="L7840" s="182" t="str">
        <f>IF(G7840=30,1,M7839)</f>
      </c>
      <c r="M7840" s="183" t="str">
        <f>L7840*(1-K7840)</f>
      </c>
    </row>
    <row r="7841">
      <c r="A7841" t="s">
        <v>167</v>
      </c>
      <c r="B7841" t="s">
        <v>285</v>
      </c>
      <c r="C7841" s="35" t="s">
        <v>287</v>
      </c>
      <c r="D7841" t="s">
        <v>530</v>
      </c>
      <c r="E7841" t="s">
        <v>548</v>
      </c>
      <c r="F7841" s="176" t="n">
        <v>2038</v>
      </c>
      <c r="G7841" s="177" t="n">
        <v>69</v>
      </c>
      <c r="H7841" s="178" t="n">
        <v>21858.7776479851</v>
      </c>
      <c r="I7841" s="179" t="n">
        <v>2571042.46138153</v>
      </c>
      <c r="J7841" s="180" t="str">
        <f>IF(I7841&gt;0,H7841/I7841,0)</f>
      </c>
      <c r="K7841" s="181" t="str">
        <f>1-EXP(-J7841)</f>
      </c>
      <c r="L7841" s="182" t="str">
        <f>IF(G7841=30,1,M7840)</f>
      </c>
      <c r="M7841" s="183" t="str">
        <f>L7841*(1-K7841)</f>
      </c>
    </row>
    <row r="7842">
      <c r="A7842" t="s">
        <v>167</v>
      </c>
      <c r="B7842" t="s">
        <v>285</v>
      </c>
      <c r="C7842" s="35" t="s">
        <v>287</v>
      </c>
      <c r="D7842" t="s">
        <v>530</v>
      </c>
      <c r="E7842" t="s">
        <v>548</v>
      </c>
      <c r="F7842" s="176" t="n">
        <v>2039</v>
      </c>
      <c r="G7842" s="177" t="n">
        <v>30</v>
      </c>
      <c r="H7842" s="178" t="n">
        <v>720.816205455296</v>
      </c>
      <c r="I7842" s="179" t="n">
        <v>4660754.65032385</v>
      </c>
      <c r="J7842" s="180" t="str">
        <f>IF(I7842&gt;0,H7842/I7842,0)</f>
      </c>
      <c r="K7842" s="181" t="str">
        <f>1-EXP(-J7842)</f>
      </c>
      <c r="L7842" s="182" t="str">
        <f>IF(G7842=30,1,M7841)</f>
      </c>
      <c r="M7842" s="183" t="str">
        <f>L7842*(1-K7842)</f>
      </c>
    </row>
    <row r="7843">
      <c r="A7843" t="s">
        <v>167</v>
      </c>
      <c r="B7843" t="s">
        <v>285</v>
      </c>
      <c r="C7843" s="35" t="s">
        <v>287</v>
      </c>
      <c r="D7843" t="s">
        <v>530</v>
      </c>
      <c r="E7843" t="s">
        <v>548</v>
      </c>
      <c r="F7843" s="176" t="n">
        <v>2039</v>
      </c>
      <c r="G7843" s="177" t="n">
        <v>31</v>
      </c>
      <c r="H7843" s="178" t="n">
        <v>1028.57493049274</v>
      </c>
      <c r="I7843" s="179" t="n">
        <v>4653362.49636335</v>
      </c>
      <c r="J7843" s="180" t="str">
        <f>IF(I7843&gt;0,H7843/I7843,0)</f>
      </c>
      <c r="K7843" s="181" t="str">
        <f>1-EXP(-J7843)</f>
      </c>
      <c r="L7843" s="182" t="str">
        <f>IF(G7843=30,1,M7842)</f>
      </c>
      <c r="M7843" s="183" t="str">
        <f>L7843*(1-K7843)</f>
      </c>
    </row>
    <row r="7844">
      <c r="A7844" t="s">
        <v>167</v>
      </c>
      <c r="B7844" t="s">
        <v>285</v>
      </c>
      <c r="C7844" s="35" t="s">
        <v>287</v>
      </c>
      <c r="D7844" t="s">
        <v>530</v>
      </c>
      <c r="E7844" t="s">
        <v>548</v>
      </c>
      <c r="F7844" s="176" t="n">
        <v>2039</v>
      </c>
      <c r="G7844" s="177" t="n">
        <v>32</v>
      </c>
      <c r="H7844" s="178" t="n">
        <v>1064.63465970921</v>
      </c>
      <c r="I7844" s="179" t="n">
        <v>4626136.03686017</v>
      </c>
      <c r="J7844" s="180" t="str">
        <f>IF(I7844&gt;0,H7844/I7844,0)</f>
      </c>
      <c r="K7844" s="181" t="str">
        <f>1-EXP(-J7844)</f>
      </c>
      <c r="L7844" s="182" t="str">
        <f>IF(G7844=30,1,M7843)</f>
      </c>
      <c r="M7844" s="183" t="str">
        <f>L7844*(1-K7844)</f>
      </c>
    </row>
    <row r="7845">
      <c r="A7845" t="s">
        <v>167</v>
      </c>
      <c r="B7845" t="s">
        <v>285</v>
      </c>
      <c r="C7845" s="35" t="s">
        <v>287</v>
      </c>
      <c r="D7845" t="s">
        <v>530</v>
      </c>
      <c r="E7845" t="s">
        <v>548</v>
      </c>
      <c r="F7845" s="176" t="n">
        <v>2039</v>
      </c>
      <c r="G7845" s="177" t="n">
        <v>33</v>
      </c>
      <c r="H7845" s="178" t="n">
        <v>1107.115494845</v>
      </c>
      <c r="I7845" s="179" t="n">
        <v>4555206.53403206</v>
      </c>
      <c r="J7845" s="180" t="str">
        <f>IF(I7845&gt;0,H7845/I7845,0)</f>
      </c>
      <c r="K7845" s="181" t="str">
        <f>1-EXP(-J7845)</f>
      </c>
      <c r="L7845" s="182" t="str">
        <f>IF(G7845=30,1,M7844)</f>
      </c>
      <c r="M7845" s="183" t="str">
        <f>L7845*(1-K7845)</f>
      </c>
    </row>
    <row r="7846">
      <c r="A7846" t="s">
        <v>167</v>
      </c>
      <c r="B7846" t="s">
        <v>285</v>
      </c>
      <c r="C7846" s="35" t="s">
        <v>287</v>
      </c>
      <c r="D7846" t="s">
        <v>530</v>
      </c>
      <c r="E7846" t="s">
        <v>548</v>
      </c>
      <c r="F7846" s="176" t="n">
        <v>2039</v>
      </c>
      <c r="G7846" s="177" t="n">
        <v>34</v>
      </c>
      <c r="H7846" s="178" t="n">
        <v>1147.68789845326</v>
      </c>
      <c r="I7846" s="179" t="n">
        <v>4461508.01453014</v>
      </c>
      <c r="J7846" s="180" t="str">
        <f>IF(I7846&gt;0,H7846/I7846,0)</f>
      </c>
      <c r="K7846" s="181" t="str">
        <f>1-EXP(-J7846)</f>
      </c>
      <c r="L7846" s="182" t="str">
        <f>IF(G7846=30,1,M7845)</f>
      </c>
      <c r="M7846" s="183" t="str">
        <f>L7846*(1-K7846)</f>
      </c>
    </row>
    <row r="7847">
      <c r="A7847" t="s">
        <v>167</v>
      </c>
      <c r="B7847" t="s">
        <v>285</v>
      </c>
      <c r="C7847" s="35" t="s">
        <v>287</v>
      </c>
      <c r="D7847" t="s">
        <v>530</v>
      </c>
      <c r="E7847" t="s">
        <v>548</v>
      </c>
      <c r="F7847" s="176" t="n">
        <v>2039</v>
      </c>
      <c r="G7847" s="177" t="n">
        <v>35</v>
      </c>
      <c r="H7847" s="178" t="n">
        <v>1220.2626699507</v>
      </c>
      <c r="I7847" s="179" t="n">
        <v>4364294.39322526</v>
      </c>
      <c r="J7847" s="180" t="str">
        <f>IF(I7847&gt;0,H7847/I7847,0)</f>
      </c>
      <c r="K7847" s="181" t="str">
        <f>1-EXP(-J7847)</f>
      </c>
      <c r="L7847" s="182" t="str">
        <f>IF(G7847=30,1,M7846)</f>
      </c>
      <c r="M7847" s="183" t="str">
        <f>L7847*(1-K7847)</f>
      </c>
    </row>
    <row r="7848">
      <c r="A7848" t="s">
        <v>167</v>
      </c>
      <c r="B7848" t="s">
        <v>285</v>
      </c>
      <c r="C7848" s="35" t="s">
        <v>287</v>
      </c>
      <c r="D7848" t="s">
        <v>530</v>
      </c>
      <c r="E7848" t="s">
        <v>548</v>
      </c>
      <c r="F7848" s="176" t="n">
        <v>2039</v>
      </c>
      <c r="G7848" s="177" t="n">
        <v>36</v>
      </c>
      <c r="H7848" s="178" t="n">
        <v>1597.85392990851</v>
      </c>
      <c r="I7848" s="179" t="n">
        <v>4321124.51324882</v>
      </c>
      <c r="J7848" s="180" t="str">
        <f>IF(I7848&gt;0,H7848/I7848,0)</f>
      </c>
      <c r="K7848" s="181" t="str">
        <f>1-EXP(-J7848)</f>
      </c>
      <c r="L7848" s="182" t="str">
        <f>IF(G7848=30,1,M7847)</f>
      </c>
      <c r="M7848" s="183" t="str">
        <f>L7848*(1-K7848)</f>
      </c>
    </row>
    <row r="7849">
      <c r="A7849" t="s">
        <v>167</v>
      </c>
      <c r="B7849" t="s">
        <v>285</v>
      </c>
      <c r="C7849" s="35" t="s">
        <v>287</v>
      </c>
      <c r="D7849" t="s">
        <v>530</v>
      </c>
      <c r="E7849" t="s">
        <v>548</v>
      </c>
      <c r="F7849" s="176" t="n">
        <v>2039</v>
      </c>
      <c r="G7849" s="177" t="n">
        <v>37</v>
      </c>
      <c r="H7849" s="178" t="n">
        <v>1766.25094569517</v>
      </c>
      <c r="I7849" s="179" t="n">
        <v>4300671.98216962</v>
      </c>
      <c r="J7849" s="180" t="str">
        <f>IF(I7849&gt;0,H7849/I7849,0)</f>
      </c>
      <c r="K7849" s="181" t="str">
        <f>1-EXP(-J7849)</f>
      </c>
      <c r="L7849" s="182" t="str">
        <f>IF(G7849=30,1,M7848)</f>
      </c>
      <c r="M7849" s="183" t="str">
        <f>L7849*(1-K7849)</f>
      </c>
    </row>
    <row r="7850">
      <c r="A7850" t="s">
        <v>167</v>
      </c>
      <c r="B7850" t="s">
        <v>285</v>
      </c>
      <c r="C7850" s="35" t="s">
        <v>287</v>
      </c>
      <c r="D7850" t="s">
        <v>530</v>
      </c>
      <c r="E7850" t="s">
        <v>548</v>
      </c>
      <c r="F7850" s="176" t="n">
        <v>2039</v>
      </c>
      <c r="G7850" s="177" t="n">
        <v>38</v>
      </c>
      <c r="H7850" s="178" t="n">
        <v>1957.06960181925</v>
      </c>
      <c r="I7850" s="179" t="n">
        <v>4280074.59900943</v>
      </c>
      <c r="J7850" s="180" t="str">
        <f>IF(I7850&gt;0,H7850/I7850,0)</f>
      </c>
      <c r="K7850" s="181" t="str">
        <f>1-EXP(-J7850)</f>
      </c>
      <c r="L7850" s="182" t="str">
        <f>IF(G7850=30,1,M7849)</f>
      </c>
      <c r="M7850" s="183" t="str">
        <f>L7850*(1-K7850)</f>
      </c>
    </row>
    <row r="7851">
      <c r="A7851" t="s">
        <v>167</v>
      </c>
      <c r="B7851" t="s">
        <v>285</v>
      </c>
      <c r="C7851" s="35" t="s">
        <v>287</v>
      </c>
      <c r="D7851" t="s">
        <v>530</v>
      </c>
      <c r="E7851" t="s">
        <v>548</v>
      </c>
      <c r="F7851" s="176" t="n">
        <v>2039</v>
      </c>
      <c r="G7851" s="177" t="n">
        <v>39</v>
      </c>
      <c r="H7851" s="178" t="n">
        <v>2100.10433432959</v>
      </c>
      <c r="I7851" s="179" t="n">
        <v>4278744.47638963</v>
      </c>
      <c r="J7851" s="180" t="str">
        <f>IF(I7851&gt;0,H7851/I7851,0)</f>
      </c>
      <c r="K7851" s="181" t="str">
        <f>1-EXP(-J7851)</f>
      </c>
      <c r="L7851" s="182" t="str">
        <f>IF(G7851=30,1,M7850)</f>
      </c>
      <c r="M7851" s="183" t="str">
        <f>L7851*(1-K7851)</f>
      </c>
    </row>
    <row r="7852">
      <c r="A7852" t="s">
        <v>167</v>
      </c>
      <c r="B7852" t="s">
        <v>285</v>
      </c>
      <c r="C7852" s="35" t="s">
        <v>287</v>
      </c>
      <c r="D7852" t="s">
        <v>530</v>
      </c>
      <c r="E7852" t="s">
        <v>548</v>
      </c>
      <c r="F7852" s="176" t="n">
        <v>2039</v>
      </c>
      <c r="G7852" s="177" t="n">
        <v>40</v>
      </c>
      <c r="H7852" s="178" t="n">
        <v>2330.74831614634</v>
      </c>
      <c r="I7852" s="179" t="n">
        <v>4315543.08933802</v>
      </c>
      <c r="J7852" s="180" t="str">
        <f>IF(I7852&gt;0,H7852/I7852,0)</f>
      </c>
      <c r="K7852" s="181" t="str">
        <f>1-EXP(-J7852)</f>
      </c>
      <c r="L7852" s="182" t="str">
        <f>IF(G7852=30,1,M7851)</f>
      </c>
      <c r="M7852" s="183" t="str">
        <f>L7852*(1-K7852)</f>
      </c>
    </row>
    <row r="7853">
      <c r="A7853" t="s">
        <v>167</v>
      </c>
      <c r="B7853" t="s">
        <v>285</v>
      </c>
      <c r="C7853" s="35" t="s">
        <v>287</v>
      </c>
      <c r="D7853" t="s">
        <v>530</v>
      </c>
      <c r="E7853" t="s">
        <v>548</v>
      </c>
      <c r="F7853" s="176" t="n">
        <v>2039</v>
      </c>
      <c r="G7853" s="177" t="n">
        <v>41</v>
      </c>
      <c r="H7853" s="178" t="n">
        <v>3059.87016512073</v>
      </c>
      <c r="I7853" s="179" t="n">
        <v>4354559.36880294</v>
      </c>
      <c r="J7853" s="180" t="str">
        <f>IF(I7853&gt;0,H7853/I7853,0)</f>
      </c>
      <c r="K7853" s="181" t="str">
        <f>1-EXP(-J7853)</f>
      </c>
      <c r="L7853" s="182" t="str">
        <f>IF(G7853=30,1,M7852)</f>
      </c>
      <c r="M7853" s="183" t="str">
        <f>L7853*(1-K7853)</f>
      </c>
    </row>
    <row r="7854">
      <c r="A7854" t="s">
        <v>167</v>
      </c>
      <c r="B7854" t="s">
        <v>285</v>
      </c>
      <c r="C7854" s="35" t="s">
        <v>287</v>
      </c>
      <c r="D7854" t="s">
        <v>530</v>
      </c>
      <c r="E7854" t="s">
        <v>548</v>
      </c>
      <c r="F7854" s="176" t="n">
        <v>2039</v>
      </c>
      <c r="G7854" s="177" t="n">
        <v>42</v>
      </c>
      <c r="H7854" s="178" t="n">
        <v>3375.67997178578</v>
      </c>
      <c r="I7854" s="179" t="n">
        <v>4347621.95199817</v>
      </c>
      <c r="J7854" s="180" t="str">
        <f>IF(I7854&gt;0,H7854/I7854,0)</f>
      </c>
      <c r="K7854" s="181" t="str">
        <f>1-EXP(-J7854)</f>
      </c>
      <c r="L7854" s="182" t="str">
        <f>IF(G7854=30,1,M7853)</f>
      </c>
      <c r="M7854" s="183" t="str">
        <f>L7854*(1-K7854)</f>
      </c>
    </row>
    <row r="7855">
      <c r="A7855" t="s">
        <v>167</v>
      </c>
      <c r="B7855" t="s">
        <v>285</v>
      </c>
      <c r="C7855" s="35" t="s">
        <v>287</v>
      </c>
      <c r="D7855" t="s">
        <v>530</v>
      </c>
      <c r="E7855" t="s">
        <v>548</v>
      </c>
      <c r="F7855" s="176" t="n">
        <v>2039</v>
      </c>
      <c r="G7855" s="177" t="n">
        <v>43</v>
      </c>
      <c r="H7855" s="178" t="n">
        <v>3687.0341055445</v>
      </c>
      <c r="I7855" s="179" t="n">
        <v>4282023.28749928</v>
      </c>
      <c r="J7855" s="180" t="str">
        <f>IF(I7855&gt;0,H7855/I7855,0)</f>
      </c>
      <c r="K7855" s="181" t="str">
        <f>1-EXP(-J7855)</f>
      </c>
      <c r="L7855" s="182" t="str">
        <f>IF(G7855=30,1,M7854)</f>
      </c>
      <c r="M7855" s="183" t="str">
        <f>L7855*(1-K7855)</f>
      </c>
    </row>
    <row r="7856">
      <c r="A7856" t="s">
        <v>167</v>
      </c>
      <c r="B7856" t="s">
        <v>285</v>
      </c>
      <c r="C7856" s="35" t="s">
        <v>287</v>
      </c>
      <c r="D7856" t="s">
        <v>530</v>
      </c>
      <c r="E7856" t="s">
        <v>548</v>
      </c>
      <c r="F7856" s="176" t="n">
        <v>2039</v>
      </c>
      <c r="G7856" s="177" t="n">
        <v>44</v>
      </c>
      <c r="H7856" s="178" t="n">
        <v>3799.10167103131</v>
      </c>
      <c r="I7856" s="179" t="n">
        <v>4213991.28144466</v>
      </c>
      <c r="J7856" s="180" t="str">
        <f>IF(I7856&gt;0,H7856/I7856,0)</f>
      </c>
      <c r="K7856" s="181" t="str">
        <f>1-EXP(-J7856)</f>
      </c>
      <c r="L7856" s="182" t="str">
        <f>IF(G7856=30,1,M7855)</f>
      </c>
      <c r="M7856" s="183" t="str">
        <f>L7856*(1-K7856)</f>
      </c>
    </row>
    <row r="7857">
      <c r="A7857" t="s">
        <v>167</v>
      </c>
      <c r="B7857" t="s">
        <v>285</v>
      </c>
      <c r="C7857" s="35" t="s">
        <v>287</v>
      </c>
      <c r="D7857" t="s">
        <v>530</v>
      </c>
      <c r="E7857" t="s">
        <v>548</v>
      </c>
      <c r="F7857" s="176" t="n">
        <v>2039</v>
      </c>
      <c r="G7857" s="177" t="n">
        <v>45</v>
      </c>
      <c r="H7857" s="178" t="n">
        <v>4043.45985309319</v>
      </c>
      <c r="I7857" s="179" t="n">
        <v>4154947.84086563</v>
      </c>
      <c r="J7857" s="180" t="str">
        <f>IF(I7857&gt;0,H7857/I7857,0)</f>
      </c>
      <c r="K7857" s="181" t="str">
        <f>1-EXP(-J7857)</f>
      </c>
      <c r="L7857" s="182" t="str">
        <f>IF(G7857=30,1,M7856)</f>
      </c>
      <c r="M7857" s="183" t="str">
        <f>L7857*(1-K7857)</f>
      </c>
    </row>
    <row r="7858">
      <c r="A7858" t="s">
        <v>167</v>
      </c>
      <c r="B7858" t="s">
        <v>285</v>
      </c>
      <c r="C7858" s="35" t="s">
        <v>287</v>
      </c>
      <c r="D7858" t="s">
        <v>530</v>
      </c>
      <c r="E7858" t="s">
        <v>548</v>
      </c>
      <c r="F7858" s="176" t="n">
        <v>2039</v>
      </c>
      <c r="G7858" s="177" t="n">
        <v>46</v>
      </c>
      <c r="H7858" s="178" t="n">
        <v>4978.8888877244</v>
      </c>
      <c r="I7858" s="179" t="n">
        <v>4097873.40198419</v>
      </c>
      <c r="J7858" s="180" t="str">
        <f>IF(I7858&gt;0,H7858/I7858,0)</f>
      </c>
      <c r="K7858" s="181" t="str">
        <f>1-EXP(-J7858)</f>
      </c>
      <c r="L7858" s="182" t="str">
        <f>IF(G7858=30,1,M7857)</f>
      </c>
      <c r="M7858" s="183" t="str">
        <f>L7858*(1-K7858)</f>
      </c>
    </row>
    <row r="7859">
      <c r="A7859" t="s">
        <v>167</v>
      </c>
      <c r="B7859" t="s">
        <v>285</v>
      </c>
      <c r="C7859" s="35" t="s">
        <v>287</v>
      </c>
      <c r="D7859" t="s">
        <v>530</v>
      </c>
      <c r="E7859" t="s">
        <v>548</v>
      </c>
      <c r="F7859" s="176" t="n">
        <v>2039</v>
      </c>
      <c r="G7859" s="177" t="n">
        <v>47</v>
      </c>
      <c r="H7859" s="178" t="n">
        <v>5435.66182612462</v>
      </c>
      <c r="I7859" s="179" t="n">
        <v>4074761.36390683</v>
      </c>
      <c r="J7859" s="180" t="str">
        <f>IF(I7859&gt;0,H7859/I7859,0)</f>
      </c>
      <c r="K7859" s="181" t="str">
        <f>1-EXP(-J7859)</f>
      </c>
      <c r="L7859" s="182" t="str">
        <f>IF(G7859=30,1,M7858)</f>
      </c>
      <c r="M7859" s="183" t="str">
        <f>L7859*(1-K7859)</f>
      </c>
    </row>
    <row r="7860">
      <c r="A7860" t="s">
        <v>167</v>
      </c>
      <c r="B7860" t="s">
        <v>285</v>
      </c>
      <c r="C7860" s="35" t="s">
        <v>287</v>
      </c>
      <c r="D7860" t="s">
        <v>530</v>
      </c>
      <c r="E7860" t="s">
        <v>548</v>
      </c>
      <c r="F7860" s="176" t="n">
        <v>2039</v>
      </c>
      <c r="G7860" s="177" t="n">
        <v>48</v>
      </c>
      <c r="H7860" s="178" t="n">
        <v>5980.66037503318</v>
      </c>
      <c r="I7860" s="179" t="n">
        <v>4045203.77030026</v>
      </c>
      <c r="J7860" s="180" t="str">
        <f>IF(I7860&gt;0,H7860/I7860,0)</f>
      </c>
      <c r="K7860" s="181" t="str">
        <f>1-EXP(-J7860)</f>
      </c>
      <c r="L7860" s="182" t="str">
        <f>IF(G7860=30,1,M7859)</f>
      </c>
      <c r="M7860" s="183" t="str">
        <f>L7860*(1-K7860)</f>
      </c>
    </row>
    <row r="7861">
      <c r="A7861" t="s">
        <v>167</v>
      </c>
      <c r="B7861" t="s">
        <v>285</v>
      </c>
      <c r="C7861" s="35" t="s">
        <v>287</v>
      </c>
      <c r="D7861" t="s">
        <v>530</v>
      </c>
      <c r="E7861" t="s">
        <v>548</v>
      </c>
      <c r="F7861" s="176" t="n">
        <v>2039</v>
      </c>
      <c r="G7861" s="177" t="n">
        <v>49</v>
      </c>
      <c r="H7861" s="178" t="n">
        <v>6413.52154810032</v>
      </c>
      <c r="I7861" s="179" t="n">
        <v>4018209.81540917</v>
      </c>
      <c r="J7861" s="180" t="str">
        <f>IF(I7861&gt;0,H7861/I7861,0)</f>
      </c>
      <c r="K7861" s="181" t="str">
        <f>1-EXP(-J7861)</f>
      </c>
      <c r="L7861" s="182" t="str">
        <f>IF(G7861=30,1,M7860)</f>
      </c>
      <c r="M7861" s="183" t="str">
        <f>L7861*(1-K7861)</f>
      </c>
    </row>
    <row r="7862">
      <c r="A7862" t="s">
        <v>167</v>
      </c>
      <c r="B7862" t="s">
        <v>285</v>
      </c>
      <c r="C7862" s="35" t="s">
        <v>287</v>
      </c>
      <c r="D7862" t="s">
        <v>530</v>
      </c>
      <c r="E7862" t="s">
        <v>548</v>
      </c>
      <c r="F7862" s="176" t="n">
        <v>2039</v>
      </c>
      <c r="G7862" s="177" t="n">
        <v>50</v>
      </c>
      <c r="H7862" s="178" t="n">
        <v>6972.5710766808</v>
      </c>
      <c r="I7862" s="179" t="n">
        <v>4012665.06690321</v>
      </c>
      <c r="J7862" s="180" t="str">
        <f>IF(I7862&gt;0,H7862/I7862,0)</f>
      </c>
      <c r="K7862" s="181" t="str">
        <f>1-EXP(-J7862)</f>
      </c>
      <c r="L7862" s="182" t="str">
        <f>IF(G7862=30,1,M7861)</f>
      </c>
      <c r="M7862" s="183" t="str">
        <f>L7862*(1-K7862)</f>
      </c>
    </row>
    <row r="7863">
      <c r="A7863" t="s">
        <v>167</v>
      </c>
      <c r="B7863" t="s">
        <v>285</v>
      </c>
      <c r="C7863" s="35" t="s">
        <v>287</v>
      </c>
      <c r="D7863" t="s">
        <v>530</v>
      </c>
      <c r="E7863" t="s">
        <v>548</v>
      </c>
      <c r="F7863" s="176" t="n">
        <v>2039</v>
      </c>
      <c r="G7863" s="177" t="n">
        <v>51</v>
      </c>
      <c r="H7863" s="178" t="n">
        <v>7906.85359240072</v>
      </c>
      <c r="I7863" s="179" t="n">
        <v>3961026.01827174</v>
      </c>
      <c r="J7863" s="180" t="str">
        <f>IF(I7863&gt;0,H7863/I7863,0)</f>
      </c>
      <c r="K7863" s="181" t="str">
        <f>1-EXP(-J7863)</f>
      </c>
      <c r="L7863" s="182" t="str">
        <f>IF(G7863=30,1,M7862)</f>
      </c>
      <c r="M7863" s="183" t="str">
        <f>L7863*(1-K7863)</f>
      </c>
    </row>
    <row r="7864">
      <c r="A7864" t="s">
        <v>167</v>
      </c>
      <c r="B7864" t="s">
        <v>285</v>
      </c>
      <c r="C7864" s="35" t="s">
        <v>287</v>
      </c>
      <c r="D7864" t="s">
        <v>530</v>
      </c>
      <c r="E7864" t="s">
        <v>548</v>
      </c>
      <c r="F7864" s="176" t="n">
        <v>2039</v>
      </c>
      <c r="G7864" s="177" t="n">
        <v>52</v>
      </c>
      <c r="H7864" s="178" t="n">
        <v>8536.88121960363</v>
      </c>
      <c r="I7864" s="179" t="n">
        <v>3900357.34258641</v>
      </c>
      <c r="J7864" s="180" t="str">
        <f>IF(I7864&gt;0,H7864/I7864,0)</f>
      </c>
      <c r="K7864" s="181" t="str">
        <f>1-EXP(-J7864)</f>
      </c>
      <c r="L7864" s="182" t="str">
        <f>IF(G7864=30,1,M7863)</f>
      </c>
      <c r="M7864" s="183" t="str">
        <f>L7864*(1-K7864)</f>
      </c>
    </row>
    <row r="7865">
      <c r="A7865" t="s">
        <v>167</v>
      </c>
      <c r="B7865" t="s">
        <v>285</v>
      </c>
      <c r="C7865" s="35" t="s">
        <v>287</v>
      </c>
      <c r="D7865" t="s">
        <v>530</v>
      </c>
      <c r="E7865" t="s">
        <v>548</v>
      </c>
      <c r="F7865" s="176" t="n">
        <v>2039</v>
      </c>
      <c r="G7865" s="177" t="n">
        <v>53</v>
      </c>
      <c r="H7865" s="178" t="n">
        <v>9343.78831065622</v>
      </c>
      <c r="I7865" s="179" t="n">
        <v>3898235.60545598</v>
      </c>
      <c r="J7865" s="180" t="str">
        <f>IF(I7865&gt;0,H7865/I7865,0)</f>
      </c>
      <c r="K7865" s="181" t="str">
        <f>1-EXP(-J7865)</f>
      </c>
      <c r="L7865" s="182" t="str">
        <f>IF(G7865=30,1,M7864)</f>
      </c>
      <c r="M7865" s="183" t="str">
        <f>L7865*(1-K7865)</f>
      </c>
    </row>
    <row r="7866">
      <c r="A7866" t="s">
        <v>167</v>
      </c>
      <c r="B7866" t="s">
        <v>285</v>
      </c>
      <c r="C7866" s="35" t="s">
        <v>287</v>
      </c>
      <c r="D7866" t="s">
        <v>530</v>
      </c>
      <c r="E7866" t="s">
        <v>548</v>
      </c>
      <c r="F7866" s="176" t="n">
        <v>2039</v>
      </c>
      <c r="G7866" s="177" t="n">
        <v>54</v>
      </c>
      <c r="H7866" s="178" t="n">
        <v>10430.6872619277</v>
      </c>
      <c r="I7866" s="179" t="n">
        <v>3949171.65778778</v>
      </c>
      <c r="J7866" s="180" t="str">
        <f>IF(I7866&gt;0,H7866/I7866,0)</f>
      </c>
      <c r="K7866" s="181" t="str">
        <f>1-EXP(-J7866)</f>
      </c>
      <c r="L7866" s="182" t="str">
        <f>IF(G7866=30,1,M7865)</f>
      </c>
      <c r="M7866" s="183" t="str">
        <f>L7866*(1-K7866)</f>
      </c>
    </row>
    <row r="7867">
      <c r="A7867" t="s">
        <v>167</v>
      </c>
      <c r="B7867" t="s">
        <v>285</v>
      </c>
      <c r="C7867" s="35" t="s">
        <v>287</v>
      </c>
      <c r="D7867" t="s">
        <v>530</v>
      </c>
      <c r="E7867" t="s">
        <v>548</v>
      </c>
      <c r="F7867" s="176" t="n">
        <v>2039</v>
      </c>
      <c r="G7867" s="177" t="n">
        <v>55</v>
      </c>
      <c r="H7867" s="178" t="n">
        <v>11549.5162408399</v>
      </c>
      <c r="I7867" s="179" t="n">
        <v>3958216.8317317</v>
      </c>
      <c r="J7867" s="180" t="str">
        <f>IF(I7867&gt;0,H7867/I7867,0)</f>
      </c>
      <c r="K7867" s="181" t="str">
        <f>1-EXP(-J7867)</f>
      </c>
      <c r="L7867" s="182" t="str">
        <f>IF(G7867=30,1,M7866)</f>
      </c>
      <c r="M7867" s="183" t="str">
        <f>L7867*(1-K7867)</f>
      </c>
    </row>
    <row r="7868">
      <c r="A7868" t="s">
        <v>167</v>
      </c>
      <c r="B7868" t="s">
        <v>285</v>
      </c>
      <c r="C7868" s="35" t="s">
        <v>287</v>
      </c>
      <c r="D7868" t="s">
        <v>530</v>
      </c>
      <c r="E7868" t="s">
        <v>548</v>
      </c>
      <c r="F7868" s="176" t="n">
        <v>2039</v>
      </c>
      <c r="G7868" s="177" t="n">
        <v>56</v>
      </c>
      <c r="H7868" s="178" t="n">
        <v>12426.0133650281</v>
      </c>
      <c r="I7868" s="179" t="n">
        <v>3910653.93563033</v>
      </c>
      <c r="J7868" s="180" t="str">
        <f>IF(I7868&gt;0,H7868/I7868,0)</f>
      </c>
      <c r="K7868" s="181" t="str">
        <f>1-EXP(-J7868)</f>
      </c>
      <c r="L7868" s="182" t="str">
        <f>IF(G7868=30,1,M7867)</f>
      </c>
      <c r="M7868" s="183" t="str">
        <f>L7868*(1-K7868)</f>
      </c>
    </row>
    <row r="7869">
      <c r="A7869" t="s">
        <v>167</v>
      </c>
      <c r="B7869" t="s">
        <v>285</v>
      </c>
      <c r="C7869" s="35" t="s">
        <v>287</v>
      </c>
      <c r="D7869" t="s">
        <v>530</v>
      </c>
      <c r="E7869" t="s">
        <v>548</v>
      </c>
      <c r="F7869" s="176" t="n">
        <v>2039</v>
      </c>
      <c r="G7869" s="177" t="n">
        <v>57</v>
      </c>
      <c r="H7869" s="178" t="n">
        <v>13372.8057571116</v>
      </c>
      <c r="I7869" s="179" t="n">
        <v>3838640.73054002</v>
      </c>
      <c r="J7869" s="180" t="str">
        <f>IF(I7869&gt;0,H7869/I7869,0)</f>
      </c>
      <c r="K7869" s="181" t="str">
        <f>1-EXP(-J7869)</f>
      </c>
      <c r="L7869" s="182" t="str">
        <f>IF(G7869=30,1,M7868)</f>
      </c>
      <c r="M7869" s="183" t="str">
        <f>L7869*(1-K7869)</f>
      </c>
    </row>
    <row r="7870">
      <c r="A7870" t="s">
        <v>167</v>
      </c>
      <c r="B7870" t="s">
        <v>285</v>
      </c>
      <c r="C7870" s="35" t="s">
        <v>287</v>
      </c>
      <c r="D7870" t="s">
        <v>530</v>
      </c>
      <c r="E7870" t="s">
        <v>548</v>
      </c>
      <c r="F7870" s="176" t="n">
        <v>2039</v>
      </c>
      <c r="G7870" s="177" t="n">
        <v>58</v>
      </c>
      <c r="H7870" s="178" t="n">
        <v>14297.1953722027</v>
      </c>
      <c r="I7870" s="179" t="n">
        <v>3759248.75495399</v>
      </c>
      <c r="J7870" s="180" t="str">
        <f>IF(I7870&gt;0,H7870/I7870,0)</f>
      </c>
      <c r="K7870" s="181" t="str">
        <f>1-EXP(-J7870)</f>
      </c>
      <c r="L7870" s="182" t="str">
        <f>IF(G7870=30,1,M7869)</f>
      </c>
      <c r="M7870" s="183" t="str">
        <f>L7870*(1-K7870)</f>
      </c>
    </row>
    <row r="7871">
      <c r="A7871" t="s">
        <v>167</v>
      </c>
      <c r="B7871" t="s">
        <v>285</v>
      </c>
      <c r="C7871" s="35" t="s">
        <v>287</v>
      </c>
      <c r="D7871" t="s">
        <v>530</v>
      </c>
      <c r="E7871" t="s">
        <v>548</v>
      </c>
      <c r="F7871" s="176" t="n">
        <v>2039</v>
      </c>
      <c r="G7871" s="177" t="n">
        <v>59</v>
      </c>
      <c r="H7871" s="178" t="n">
        <v>14628.5917162345</v>
      </c>
      <c r="I7871" s="179" t="n">
        <v>3683771.29967902</v>
      </c>
      <c r="J7871" s="180" t="str">
        <f>IF(I7871&gt;0,H7871/I7871,0)</f>
      </c>
      <c r="K7871" s="181" t="str">
        <f>1-EXP(-J7871)</f>
      </c>
      <c r="L7871" s="182" t="str">
        <f>IF(G7871=30,1,M7870)</f>
      </c>
      <c r="M7871" s="183" t="str">
        <f>L7871*(1-K7871)</f>
      </c>
    </row>
    <row r="7872">
      <c r="A7872" t="s">
        <v>167</v>
      </c>
      <c r="B7872" t="s">
        <v>285</v>
      </c>
      <c r="C7872" s="35" t="s">
        <v>287</v>
      </c>
      <c r="D7872" t="s">
        <v>530</v>
      </c>
      <c r="E7872" t="s">
        <v>548</v>
      </c>
      <c r="F7872" s="176" t="n">
        <v>2039</v>
      </c>
      <c r="G7872" s="177" t="n">
        <v>60</v>
      </c>
      <c r="H7872" s="178" t="n">
        <v>15156.2022087371</v>
      </c>
      <c r="I7872" s="179" t="n">
        <v>3594831.15405117</v>
      </c>
      <c r="J7872" s="180" t="str">
        <f>IF(I7872&gt;0,H7872/I7872,0)</f>
      </c>
      <c r="K7872" s="181" t="str">
        <f>1-EXP(-J7872)</f>
      </c>
      <c r="L7872" s="182" t="str">
        <f>IF(G7872=30,1,M7871)</f>
      </c>
      <c r="M7872" s="183" t="str">
        <f>L7872*(1-K7872)</f>
      </c>
    </row>
    <row r="7873">
      <c r="A7873" t="s">
        <v>167</v>
      </c>
      <c r="B7873" t="s">
        <v>285</v>
      </c>
      <c r="C7873" s="35" t="s">
        <v>287</v>
      </c>
      <c r="D7873" t="s">
        <v>530</v>
      </c>
      <c r="E7873" t="s">
        <v>548</v>
      </c>
      <c r="F7873" s="176" t="n">
        <v>2039</v>
      </c>
      <c r="G7873" s="177" t="n">
        <v>61</v>
      </c>
      <c r="H7873" s="178" t="n">
        <v>15755.7676605158</v>
      </c>
      <c r="I7873" s="179" t="n">
        <v>3482716.38522219</v>
      </c>
      <c r="J7873" s="180" t="str">
        <f>IF(I7873&gt;0,H7873/I7873,0)</f>
      </c>
      <c r="K7873" s="181" t="str">
        <f>1-EXP(-J7873)</f>
      </c>
      <c r="L7873" s="182" t="str">
        <f>IF(G7873=30,1,M7872)</f>
      </c>
      <c r="M7873" s="183" t="str">
        <f>L7873*(1-K7873)</f>
      </c>
    </row>
    <row r="7874">
      <c r="A7874" t="s">
        <v>167</v>
      </c>
      <c r="B7874" t="s">
        <v>285</v>
      </c>
      <c r="C7874" s="35" t="s">
        <v>287</v>
      </c>
      <c r="D7874" t="s">
        <v>530</v>
      </c>
      <c r="E7874" t="s">
        <v>548</v>
      </c>
      <c r="F7874" s="176" t="n">
        <v>2039</v>
      </c>
      <c r="G7874" s="177" t="n">
        <v>62</v>
      </c>
      <c r="H7874" s="178" t="n">
        <v>16458.5474910918</v>
      </c>
      <c r="I7874" s="179" t="n">
        <v>3373945.03439279</v>
      </c>
      <c r="J7874" s="180" t="str">
        <f>IF(I7874&gt;0,H7874/I7874,0)</f>
      </c>
      <c r="K7874" s="181" t="str">
        <f>1-EXP(-J7874)</f>
      </c>
      <c r="L7874" s="182" t="str">
        <f>IF(G7874=30,1,M7873)</f>
      </c>
      <c r="M7874" s="183" t="str">
        <f>L7874*(1-K7874)</f>
      </c>
    </row>
    <row r="7875">
      <c r="A7875" t="s">
        <v>167</v>
      </c>
      <c r="B7875" t="s">
        <v>285</v>
      </c>
      <c r="C7875" s="35" t="s">
        <v>287</v>
      </c>
      <c r="D7875" t="s">
        <v>530</v>
      </c>
      <c r="E7875" t="s">
        <v>548</v>
      </c>
      <c r="F7875" s="176" t="n">
        <v>2039</v>
      </c>
      <c r="G7875" s="177" t="n">
        <v>63</v>
      </c>
      <c r="H7875" s="178" t="n">
        <v>17311.6582263022</v>
      </c>
      <c r="I7875" s="179" t="n">
        <v>3277535.33153097</v>
      </c>
      <c r="J7875" s="180" t="str">
        <f>IF(I7875&gt;0,H7875/I7875,0)</f>
      </c>
      <c r="K7875" s="181" t="str">
        <f>1-EXP(-J7875)</f>
      </c>
      <c r="L7875" s="182" t="str">
        <f>IF(G7875=30,1,M7874)</f>
      </c>
      <c r="M7875" s="183" t="str">
        <f>L7875*(1-K7875)</f>
      </c>
    </row>
    <row r="7876">
      <c r="A7876" t="s">
        <v>167</v>
      </c>
      <c r="B7876" t="s">
        <v>285</v>
      </c>
      <c r="C7876" s="35" t="s">
        <v>287</v>
      </c>
      <c r="D7876" t="s">
        <v>530</v>
      </c>
      <c r="E7876" t="s">
        <v>548</v>
      </c>
      <c r="F7876" s="176" t="n">
        <v>2039</v>
      </c>
      <c r="G7876" s="177" t="n">
        <v>64</v>
      </c>
      <c r="H7876" s="178" t="n">
        <v>18419.3173959779</v>
      </c>
      <c r="I7876" s="179" t="n">
        <v>3168751.10338503</v>
      </c>
      <c r="J7876" s="180" t="str">
        <f>IF(I7876&gt;0,H7876/I7876,0)</f>
      </c>
      <c r="K7876" s="181" t="str">
        <f>1-EXP(-J7876)</f>
      </c>
      <c r="L7876" s="182" t="str">
        <f>IF(G7876=30,1,M7875)</f>
      </c>
      <c r="M7876" s="183" t="str">
        <f>L7876*(1-K7876)</f>
      </c>
    </row>
    <row r="7877">
      <c r="A7877" t="s">
        <v>167</v>
      </c>
      <c r="B7877" t="s">
        <v>285</v>
      </c>
      <c r="C7877" s="35" t="s">
        <v>287</v>
      </c>
      <c r="D7877" t="s">
        <v>530</v>
      </c>
      <c r="E7877" t="s">
        <v>548</v>
      </c>
      <c r="F7877" s="176" t="n">
        <v>2039</v>
      </c>
      <c r="G7877" s="177" t="n">
        <v>65</v>
      </c>
      <c r="H7877" s="178" t="n">
        <v>19577.690463175</v>
      </c>
      <c r="I7877" s="179" t="n">
        <v>3071879.36764305</v>
      </c>
      <c r="J7877" s="180" t="str">
        <f>IF(I7877&gt;0,H7877/I7877,0)</f>
      </c>
      <c r="K7877" s="181" t="str">
        <f>1-EXP(-J7877)</f>
      </c>
      <c r="L7877" s="182" t="str">
        <f>IF(G7877=30,1,M7876)</f>
      </c>
      <c r="M7877" s="183" t="str">
        <f>L7877*(1-K7877)</f>
      </c>
    </row>
    <row r="7878">
      <c r="A7878" t="s">
        <v>167</v>
      </c>
      <c r="B7878" t="s">
        <v>285</v>
      </c>
      <c r="C7878" s="35" t="s">
        <v>287</v>
      </c>
      <c r="D7878" t="s">
        <v>530</v>
      </c>
      <c r="E7878" t="s">
        <v>548</v>
      </c>
      <c r="F7878" s="176" t="n">
        <v>2039</v>
      </c>
      <c r="G7878" s="177" t="n">
        <v>66</v>
      </c>
      <c r="H7878" s="178" t="n">
        <v>20102.4020464377</v>
      </c>
      <c r="I7878" s="179" t="n">
        <v>2973669.66004897</v>
      </c>
      <c r="J7878" s="180" t="str">
        <f>IF(I7878&gt;0,H7878/I7878,0)</f>
      </c>
      <c r="K7878" s="181" t="str">
        <f>1-EXP(-J7878)</f>
      </c>
      <c r="L7878" s="182" t="str">
        <f>IF(G7878=30,1,M7877)</f>
      </c>
      <c r="M7878" s="183" t="str">
        <f>L7878*(1-K7878)</f>
      </c>
    </row>
    <row r="7879">
      <c r="A7879" t="s">
        <v>167</v>
      </c>
      <c r="B7879" t="s">
        <v>285</v>
      </c>
      <c r="C7879" s="35" t="s">
        <v>287</v>
      </c>
      <c r="D7879" t="s">
        <v>530</v>
      </c>
      <c r="E7879" t="s">
        <v>548</v>
      </c>
      <c r="F7879" s="176" t="n">
        <v>2039</v>
      </c>
      <c r="G7879" s="177" t="n">
        <v>67</v>
      </c>
      <c r="H7879" s="178" t="n">
        <v>21046.0368736988</v>
      </c>
      <c r="I7879" s="179" t="n">
        <v>2855553.12884898</v>
      </c>
      <c r="J7879" s="180" t="str">
        <f>IF(I7879&gt;0,H7879/I7879,0)</f>
      </c>
      <c r="K7879" s="181" t="str">
        <f>1-EXP(-J7879)</f>
      </c>
      <c r="L7879" s="182" t="str">
        <f>IF(G7879=30,1,M7878)</f>
      </c>
      <c r="M7879" s="183" t="str">
        <f>L7879*(1-K7879)</f>
      </c>
    </row>
    <row r="7880">
      <c r="A7880" t="s">
        <v>167</v>
      </c>
      <c r="B7880" t="s">
        <v>285</v>
      </c>
      <c r="C7880" s="35" t="s">
        <v>287</v>
      </c>
      <c r="D7880" t="s">
        <v>530</v>
      </c>
      <c r="E7880" t="s">
        <v>548</v>
      </c>
      <c r="F7880" s="176" t="n">
        <v>2039</v>
      </c>
      <c r="G7880" s="177" t="n">
        <v>68</v>
      </c>
      <c r="H7880" s="178" t="n">
        <v>21927.9835782598</v>
      </c>
      <c r="I7880" s="179" t="n">
        <v>2745934.19296574</v>
      </c>
      <c r="J7880" s="180" t="str">
        <f>IF(I7880&gt;0,H7880/I7880,0)</f>
      </c>
      <c r="K7880" s="181" t="str">
        <f>1-EXP(-J7880)</f>
      </c>
      <c r="L7880" s="182" t="str">
        <f>IF(G7880=30,1,M7879)</f>
      </c>
      <c r="M7880" s="183" t="str">
        <f>L7880*(1-K7880)</f>
      </c>
    </row>
    <row r="7881">
      <c r="A7881" t="s">
        <v>167</v>
      </c>
      <c r="B7881" t="s">
        <v>285</v>
      </c>
      <c r="C7881" s="35" t="s">
        <v>287</v>
      </c>
      <c r="D7881" t="s">
        <v>530</v>
      </c>
      <c r="E7881" t="s">
        <v>548</v>
      </c>
      <c r="F7881" s="176" t="n">
        <v>2039</v>
      </c>
      <c r="G7881" s="177" t="n">
        <v>69</v>
      </c>
      <c r="H7881" s="178" t="n">
        <v>22128.51915699</v>
      </c>
      <c r="I7881" s="179" t="n">
        <v>2633623.01292868</v>
      </c>
      <c r="J7881" s="180" t="str">
        <f>IF(I7881&gt;0,H7881/I7881,0)</f>
      </c>
      <c r="K7881" s="181" t="str">
        <f>1-EXP(-J7881)</f>
      </c>
      <c r="L7881" s="182" t="str">
        <f>IF(G7881=30,1,M7880)</f>
      </c>
      <c r="M7881" s="183" t="str">
        <f>L7881*(1-K7881)</f>
      </c>
    </row>
    <row r="7882">
      <c r="A7882" t="s">
        <v>167</v>
      </c>
      <c r="B7882" t="s">
        <v>285</v>
      </c>
      <c r="C7882" s="35" t="s">
        <v>287</v>
      </c>
      <c r="D7882" t="s">
        <v>530</v>
      </c>
      <c r="E7882" t="s">
        <v>548</v>
      </c>
      <c r="F7882" s="176" t="n">
        <v>2040</v>
      </c>
      <c r="G7882" s="177" t="n">
        <v>30</v>
      </c>
      <c r="H7882" s="178" t="n">
        <v>728.740790300257</v>
      </c>
      <c r="I7882" s="179" t="n">
        <v>4711658.43955781</v>
      </c>
      <c r="J7882" s="180" t="str">
        <f>IF(I7882&gt;0,H7882/I7882,0)</f>
      </c>
      <c r="K7882" s="181" t="str">
        <f>1-EXP(-J7882)</f>
      </c>
      <c r="L7882" s="182" t="str">
        <f>IF(G7882=30,1,M7881)</f>
      </c>
      <c r="M7882" s="183" t="str">
        <f>L7882*(1-K7882)</f>
      </c>
    </row>
    <row r="7883">
      <c r="A7883" t="s">
        <v>167</v>
      </c>
      <c r="B7883" t="s">
        <v>285</v>
      </c>
      <c r="C7883" s="35" t="s">
        <v>287</v>
      </c>
      <c r="D7883" t="s">
        <v>530</v>
      </c>
      <c r="E7883" t="s">
        <v>548</v>
      </c>
      <c r="F7883" s="176" t="n">
        <v>2040</v>
      </c>
      <c r="G7883" s="177" t="n">
        <v>31</v>
      </c>
      <c r="H7883" s="178" t="n">
        <v>1028.87466097221</v>
      </c>
      <c r="I7883" s="179" t="n">
        <v>4655238.38253903</v>
      </c>
      <c r="J7883" s="180" t="str">
        <f>IF(I7883&gt;0,H7883/I7883,0)</f>
      </c>
      <c r="K7883" s="181" t="str">
        <f>1-EXP(-J7883)</f>
      </c>
      <c r="L7883" s="182" t="str">
        <f>IF(G7883=30,1,M7882)</f>
      </c>
      <c r="M7883" s="183" t="str">
        <f>L7883*(1-K7883)</f>
      </c>
    </row>
    <row r="7884">
      <c r="A7884" t="s">
        <v>167</v>
      </c>
      <c r="B7884" t="s">
        <v>285</v>
      </c>
      <c r="C7884" s="35" t="s">
        <v>287</v>
      </c>
      <c r="D7884" t="s">
        <v>530</v>
      </c>
      <c r="E7884" t="s">
        <v>548</v>
      </c>
      <c r="F7884" s="176" t="n">
        <v>2040</v>
      </c>
      <c r="G7884" s="177" t="n">
        <v>32</v>
      </c>
      <c r="H7884" s="178" t="n">
        <v>1069.80595761884</v>
      </c>
      <c r="I7884" s="179" t="n">
        <v>4647858.19100035</v>
      </c>
      <c r="J7884" s="180" t="str">
        <f>IF(I7884&gt;0,H7884/I7884,0)</f>
      </c>
      <c r="K7884" s="181" t="str">
        <f>1-EXP(-J7884)</f>
      </c>
      <c r="L7884" s="182" t="str">
        <f>IF(G7884=30,1,M7883)</f>
      </c>
      <c r="M7884" s="183" t="str">
        <f>L7884*(1-K7884)</f>
      </c>
    </row>
    <row r="7885">
      <c r="A7885" t="s">
        <v>167</v>
      </c>
      <c r="B7885" t="s">
        <v>285</v>
      </c>
      <c r="C7885" s="35" t="s">
        <v>287</v>
      </c>
      <c r="D7885" t="s">
        <v>530</v>
      </c>
      <c r="E7885" t="s">
        <v>548</v>
      </c>
      <c r="F7885" s="176" t="n">
        <v>2040</v>
      </c>
      <c r="G7885" s="177" t="n">
        <v>33</v>
      </c>
      <c r="H7885" s="178" t="n">
        <v>1122.11391299017</v>
      </c>
      <c r="I7885" s="179" t="n">
        <v>4620446.41344979</v>
      </c>
      <c r="J7885" s="180" t="str">
        <f>IF(I7885&gt;0,H7885/I7885,0)</f>
      </c>
      <c r="K7885" s="181" t="str">
        <f>1-EXP(-J7885)</f>
      </c>
      <c r="L7885" s="182" t="str">
        <f>IF(G7885=30,1,M7884)</f>
      </c>
      <c r="M7885" s="183" t="str">
        <f>L7885*(1-K7885)</f>
      </c>
    </row>
    <row r="7886">
      <c r="A7886" t="s">
        <v>167</v>
      </c>
      <c r="B7886" t="s">
        <v>285</v>
      </c>
      <c r="C7886" s="35" t="s">
        <v>287</v>
      </c>
      <c r="D7886" t="s">
        <v>530</v>
      </c>
      <c r="E7886" t="s">
        <v>548</v>
      </c>
      <c r="F7886" s="176" t="n">
        <v>2040</v>
      </c>
      <c r="G7886" s="177" t="n">
        <v>34</v>
      </c>
      <c r="H7886" s="178" t="n">
        <v>1169.70555588995</v>
      </c>
      <c r="I7886" s="179" t="n">
        <v>4549341.65875697</v>
      </c>
      <c r="J7886" s="180" t="str">
        <f>IF(I7886&gt;0,H7886/I7886,0)</f>
      </c>
      <c r="K7886" s="181" t="str">
        <f>1-EXP(-J7886)</f>
      </c>
      <c r="L7886" s="182" t="str">
        <f>IF(G7886=30,1,M7885)</f>
      </c>
      <c r="M7886" s="183" t="str">
        <f>L7886*(1-K7886)</f>
      </c>
    </row>
    <row r="7887">
      <c r="A7887" t="s">
        <v>167</v>
      </c>
      <c r="B7887" t="s">
        <v>285</v>
      </c>
      <c r="C7887" s="35" t="s">
        <v>287</v>
      </c>
      <c r="D7887" t="s">
        <v>530</v>
      </c>
      <c r="E7887" t="s">
        <v>548</v>
      </c>
      <c r="F7887" s="176" t="n">
        <v>2040</v>
      </c>
      <c r="G7887" s="177" t="n">
        <v>35</v>
      </c>
      <c r="H7887" s="178" t="n">
        <v>1231.64133332721</v>
      </c>
      <c r="I7887" s="179" t="n">
        <v>4455463.50429188</v>
      </c>
      <c r="J7887" s="180" t="str">
        <f>IF(I7887&gt;0,H7887/I7887,0)</f>
      </c>
      <c r="K7887" s="181" t="str">
        <f>1-EXP(-J7887)</f>
      </c>
      <c r="L7887" s="182" t="str">
        <f>IF(G7887=30,1,M7886)</f>
      </c>
      <c r="M7887" s="183" t="str">
        <f>L7887*(1-K7887)</f>
      </c>
    </row>
    <row r="7888">
      <c r="A7888" t="s">
        <v>167</v>
      </c>
      <c r="B7888" t="s">
        <v>285</v>
      </c>
      <c r="C7888" s="35" t="s">
        <v>287</v>
      </c>
      <c r="D7888" t="s">
        <v>530</v>
      </c>
      <c r="E7888" t="s">
        <v>548</v>
      </c>
      <c r="F7888" s="176" t="n">
        <v>2040</v>
      </c>
      <c r="G7888" s="177" t="n">
        <v>36</v>
      </c>
      <c r="H7888" s="178" t="n">
        <v>1565.90709466608</v>
      </c>
      <c r="I7888" s="179" t="n">
        <v>4358005.78411083</v>
      </c>
      <c r="J7888" s="180" t="str">
        <f>IF(I7888&gt;0,H7888/I7888,0)</f>
      </c>
      <c r="K7888" s="181" t="str">
        <f>1-EXP(-J7888)</f>
      </c>
      <c r="L7888" s="182" t="str">
        <f>IF(G7888=30,1,M7887)</f>
      </c>
      <c r="M7888" s="183" t="str">
        <f>L7888*(1-K7888)</f>
      </c>
    </row>
    <row r="7889">
      <c r="A7889" t="s">
        <v>167</v>
      </c>
      <c r="B7889" t="s">
        <v>285</v>
      </c>
      <c r="C7889" s="35" t="s">
        <v>287</v>
      </c>
      <c r="D7889" t="s">
        <v>530</v>
      </c>
      <c r="E7889" t="s">
        <v>548</v>
      </c>
      <c r="F7889" s="176" t="n">
        <v>2040</v>
      </c>
      <c r="G7889" s="177" t="n">
        <v>37</v>
      </c>
      <c r="H7889" s="178" t="n">
        <v>1724.75735453011</v>
      </c>
      <c r="I7889" s="179" t="n">
        <v>4314587.70448705</v>
      </c>
      <c r="J7889" s="180" t="str">
        <f>IF(I7889&gt;0,H7889/I7889,0)</f>
      </c>
      <c r="K7889" s="181" t="str">
        <f>1-EXP(-J7889)</f>
      </c>
      <c r="L7889" s="182" t="str">
        <f>IF(G7889=30,1,M7888)</f>
      </c>
      <c r="M7889" s="183" t="str">
        <f>L7889*(1-K7889)</f>
      </c>
    </row>
    <row r="7890">
      <c r="A7890" t="s">
        <v>167</v>
      </c>
      <c r="B7890" t="s">
        <v>285</v>
      </c>
      <c r="C7890" s="35" t="s">
        <v>287</v>
      </c>
      <c r="D7890" t="s">
        <v>530</v>
      </c>
      <c r="E7890" t="s">
        <v>548</v>
      </c>
      <c r="F7890" s="176" t="n">
        <v>2040</v>
      </c>
      <c r="G7890" s="177" t="n">
        <v>38</v>
      </c>
      <c r="H7890" s="178" t="n">
        <v>1915.69587151797</v>
      </c>
      <c r="I7890" s="179" t="n">
        <v>4293650.17827537</v>
      </c>
      <c r="J7890" s="180" t="str">
        <f>IF(I7890&gt;0,H7890/I7890,0)</f>
      </c>
      <c r="K7890" s="181" t="str">
        <f>1-EXP(-J7890)</f>
      </c>
      <c r="L7890" s="182" t="str">
        <f>IF(G7890=30,1,M7889)</f>
      </c>
      <c r="M7890" s="183" t="str">
        <f>L7890*(1-K7890)</f>
      </c>
    </row>
    <row r="7891">
      <c r="A7891" t="s">
        <v>167</v>
      </c>
      <c r="B7891" t="s">
        <v>285</v>
      </c>
      <c r="C7891" s="35" t="s">
        <v>287</v>
      </c>
      <c r="D7891" t="s">
        <v>530</v>
      </c>
      <c r="E7891" t="s">
        <v>548</v>
      </c>
      <c r="F7891" s="176" t="n">
        <v>2040</v>
      </c>
      <c r="G7891" s="177" t="n">
        <v>39</v>
      </c>
      <c r="H7891" s="178" t="n">
        <v>2053.21962745774</v>
      </c>
      <c r="I7891" s="179" t="n">
        <v>4272508.05853971</v>
      </c>
      <c r="J7891" s="180" t="str">
        <f>IF(I7891&gt;0,H7891/I7891,0)</f>
      </c>
      <c r="K7891" s="181" t="str">
        <f>1-EXP(-J7891)</f>
      </c>
      <c r="L7891" s="182" t="str">
        <f>IF(G7891=30,1,M7890)</f>
      </c>
      <c r="M7891" s="183" t="str">
        <f>L7891*(1-K7891)</f>
      </c>
    </row>
    <row r="7892">
      <c r="A7892" t="s">
        <v>167</v>
      </c>
      <c r="B7892" t="s">
        <v>285</v>
      </c>
      <c r="C7892" s="35" t="s">
        <v>287</v>
      </c>
      <c r="D7892" t="s">
        <v>530</v>
      </c>
      <c r="E7892" t="s">
        <v>548</v>
      </c>
      <c r="F7892" s="176" t="n">
        <v>2040</v>
      </c>
      <c r="G7892" s="177" t="n">
        <v>40</v>
      </c>
      <c r="H7892" s="178" t="n">
        <v>2255.95953025124</v>
      </c>
      <c r="I7892" s="179" t="n">
        <v>4270625.47184037</v>
      </c>
      <c r="J7892" s="180" t="str">
        <f>IF(I7892&gt;0,H7892/I7892,0)</f>
      </c>
      <c r="K7892" s="181" t="str">
        <f>1-EXP(-J7892)</f>
      </c>
      <c r="L7892" s="182" t="str">
        <f>IF(G7892=30,1,M7891)</f>
      </c>
      <c r="M7892" s="183" t="str">
        <f>L7892*(1-K7892)</f>
      </c>
    </row>
    <row r="7893">
      <c r="A7893" t="s">
        <v>167</v>
      </c>
      <c r="B7893" t="s">
        <v>285</v>
      </c>
      <c r="C7893" s="35" t="s">
        <v>287</v>
      </c>
      <c r="D7893" t="s">
        <v>530</v>
      </c>
      <c r="E7893" t="s">
        <v>548</v>
      </c>
      <c r="F7893" s="176" t="n">
        <v>2040</v>
      </c>
      <c r="G7893" s="177" t="n">
        <v>41</v>
      </c>
      <c r="H7893" s="178" t="n">
        <v>2985.03154975076</v>
      </c>
      <c r="I7893" s="179" t="n">
        <v>4306678.22016937</v>
      </c>
      <c r="J7893" s="180" t="str">
        <f>IF(I7893&gt;0,H7893/I7893,0)</f>
      </c>
      <c r="K7893" s="181" t="str">
        <f>1-EXP(-J7893)</f>
      </c>
      <c r="L7893" s="182" t="str">
        <f>IF(G7893=30,1,M7892)</f>
      </c>
      <c r="M7893" s="183" t="str">
        <f>L7893*(1-K7893)</f>
      </c>
    </row>
    <row r="7894">
      <c r="A7894" t="s">
        <v>167</v>
      </c>
      <c r="B7894" t="s">
        <v>285</v>
      </c>
      <c r="C7894" s="35" t="s">
        <v>287</v>
      </c>
      <c r="D7894" t="s">
        <v>530</v>
      </c>
      <c r="E7894" t="s">
        <v>548</v>
      </c>
      <c r="F7894" s="176" t="n">
        <v>2040</v>
      </c>
      <c r="G7894" s="177" t="n">
        <v>42</v>
      </c>
      <c r="H7894" s="178" t="n">
        <v>3334.11429889442</v>
      </c>
      <c r="I7894" s="179" t="n">
        <v>4345095.98590221</v>
      </c>
      <c r="J7894" s="180" t="str">
        <f>IF(I7894&gt;0,H7894/I7894,0)</f>
      </c>
      <c r="K7894" s="181" t="str">
        <f>1-EXP(-J7894)</f>
      </c>
      <c r="L7894" s="182" t="str">
        <f>IF(G7894=30,1,M7893)</f>
      </c>
      <c r="M7894" s="183" t="str">
        <f>L7894*(1-K7894)</f>
      </c>
    </row>
    <row r="7895">
      <c r="A7895" t="s">
        <v>167</v>
      </c>
      <c r="B7895" t="s">
        <v>285</v>
      </c>
      <c r="C7895" s="35" t="s">
        <v>287</v>
      </c>
      <c r="D7895" t="s">
        <v>530</v>
      </c>
      <c r="E7895" t="s">
        <v>548</v>
      </c>
      <c r="F7895" s="176" t="n">
        <v>2040</v>
      </c>
      <c r="G7895" s="177" t="n">
        <v>43</v>
      </c>
      <c r="H7895" s="178" t="n">
        <v>3707.22460339245</v>
      </c>
      <c r="I7895" s="179" t="n">
        <v>4337328.43233474</v>
      </c>
      <c r="J7895" s="180" t="str">
        <f>IF(I7895&gt;0,H7895/I7895,0)</f>
      </c>
      <c r="K7895" s="181" t="str">
        <f>1-EXP(-J7895)</f>
      </c>
      <c r="L7895" s="182" t="str">
        <f>IF(G7895=30,1,M7894)</f>
      </c>
      <c r="M7895" s="183" t="str">
        <f>L7895*(1-K7895)</f>
      </c>
    </row>
    <row r="7896">
      <c r="A7896" t="s">
        <v>167</v>
      </c>
      <c r="B7896" t="s">
        <v>285</v>
      </c>
      <c r="C7896" s="35" t="s">
        <v>287</v>
      </c>
      <c r="D7896" t="s">
        <v>530</v>
      </c>
      <c r="E7896" t="s">
        <v>548</v>
      </c>
      <c r="F7896" s="176" t="n">
        <v>2040</v>
      </c>
      <c r="G7896" s="177" t="n">
        <v>44</v>
      </c>
      <c r="H7896" s="178" t="n">
        <v>3825.69190333543</v>
      </c>
      <c r="I7896" s="179" t="n">
        <v>4270940.93738595</v>
      </c>
      <c r="J7896" s="180" t="str">
        <f>IF(I7896&gt;0,H7896/I7896,0)</f>
      </c>
      <c r="K7896" s="181" t="str">
        <f>1-EXP(-J7896)</f>
      </c>
      <c r="L7896" s="182" t="str">
        <f>IF(G7896=30,1,M7895)</f>
      </c>
      <c r="M7896" s="183" t="str">
        <f>L7896*(1-K7896)</f>
      </c>
    </row>
    <row r="7897">
      <c r="A7897" t="s">
        <v>167</v>
      </c>
      <c r="B7897" t="s">
        <v>285</v>
      </c>
      <c r="C7897" s="35" t="s">
        <v>287</v>
      </c>
      <c r="D7897" t="s">
        <v>530</v>
      </c>
      <c r="E7897" t="s">
        <v>548</v>
      </c>
      <c r="F7897" s="176" t="n">
        <v>2040</v>
      </c>
      <c r="G7897" s="177" t="n">
        <v>45</v>
      </c>
      <c r="H7897" s="178" t="n">
        <v>4054.9652816666</v>
      </c>
      <c r="I7897" s="179" t="n">
        <v>4202278.04073354</v>
      </c>
      <c r="J7897" s="180" t="str">
        <f>IF(I7897&gt;0,H7897/I7897,0)</f>
      </c>
      <c r="K7897" s="181" t="str">
        <f>1-EXP(-J7897)</f>
      </c>
      <c r="L7897" s="182" t="str">
        <f>IF(G7897=30,1,M7896)</f>
      </c>
      <c r="M7897" s="183" t="str">
        <f>L7897*(1-K7897)</f>
      </c>
    </row>
    <row r="7898">
      <c r="A7898" t="s">
        <v>167</v>
      </c>
      <c r="B7898" t="s">
        <v>285</v>
      </c>
      <c r="C7898" s="35" t="s">
        <v>287</v>
      </c>
      <c r="D7898" t="s">
        <v>530</v>
      </c>
      <c r="E7898" t="s">
        <v>548</v>
      </c>
      <c r="F7898" s="176" t="n">
        <v>2040</v>
      </c>
      <c r="G7898" s="177" t="n">
        <v>46</v>
      </c>
      <c r="H7898" s="178" t="n">
        <v>4978.35986298475</v>
      </c>
      <c r="I7898" s="179" t="n">
        <v>4142390.89662713</v>
      </c>
      <c r="J7898" s="180" t="str">
        <f>IF(I7898&gt;0,H7898/I7898,0)</f>
      </c>
      <c r="K7898" s="181" t="str">
        <f>1-EXP(-J7898)</f>
      </c>
      <c r="L7898" s="182" t="str">
        <f>IF(G7898=30,1,M7897)</f>
      </c>
      <c r="M7898" s="183" t="str">
        <f>L7898*(1-K7898)</f>
      </c>
    </row>
    <row r="7899">
      <c r="A7899" t="s">
        <v>167</v>
      </c>
      <c r="B7899" t="s">
        <v>285</v>
      </c>
      <c r="C7899" s="35" t="s">
        <v>287</v>
      </c>
      <c r="D7899" t="s">
        <v>530</v>
      </c>
      <c r="E7899" t="s">
        <v>548</v>
      </c>
      <c r="F7899" s="176" t="n">
        <v>2040</v>
      </c>
      <c r="G7899" s="177" t="n">
        <v>47</v>
      </c>
      <c r="H7899" s="178" t="n">
        <v>5396.70844217345</v>
      </c>
      <c r="I7899" s="179" t="n">
        <v>4084615.68904705</v>
      </c>
      <c r="J7899" s="180" t="str">
        <f>IF(I7899&gt;0,H7899/I7899,0)</f>
      </c>
      <c r="K7899" s="181" t="str">
        <f>1-EXP(-J7899)</f>
      </c>
      <c r="L7899" s="182" t="str">
        <f>IF(G7899=30,1,M7898)</f>
      </c>
      <c r="M7899" s="183" t="str">
        <f>L7899*(1-K7899)</f>
      </c>
    </row>
    <row r="7900">
      <c r="A7900" t="s">
        <v>167</v>
      </c>
      <c r="B7900" t="s">
        <v>285</v>
      </c>
      <c r="C7900" s="35" t="s">
        <v>287</v>
      </c>
      <c r="D7900" t="s">
        <v>530</v>
      </c>
      <c r="E7900" t="s">
        <v>548</v>
      </c>
      <c r="F7900" s="176" t="n">
        <v>2040</v>
      </c>
      <c r="G7900" s="177" t="n">
        <v>48</v>
      </c>
      <c r="H7900" s="178" t="n">
        <v>5933.47114980627</v>
      </c>
      <c r="I7900" s="179" t="n">
        <v>4060310.26909591</v>
      </c>
      <c r="J7900" s="180" t="str">
        <f>IF(I7900&gt;0,H7900/I7900,0)</f>
      </c>
      <c r="K7900" s="181" t="str">
        <f>1-EXP(-J7900)</f>
      </c>
      <c r="L7900" s="182" t="str">
        <f>IF(G7900=30,1,M7899)</f>
      </c>
      <c r="M7900" s="183" t="str">
        <f>L7900*(1-K7900)</f>
      </c>
    </row>
    <row r="7901">
      <c r="A7901" t="s">
        <v>167</v>
      </c>
      <c r="B7901" t="s">
        <v>285</v>
      </c>
      <c r="C7901" s="35" t="s">
        <v>287</v>
      </c>
      <c r="D7901" t="s">
        <v>530</v>
      </c>
      <c r="E7901" t="s">
        <v>548</v>
      </c>
      <c r="F7901" s="176" t="n">
        <v>2040</v>
      </c>
      <c r="G7901" s="177" t="n">
        <v>49</v>
      </c>
      <c r="H7901" s="178" t="n">
        <v>6363.2098142885</v>
      </c>
      <c r="I7901" s="179" t="n">
        <v>4029415.27328686</v>
      </c>
      <c r="J7901" s="180" t="str">
        <f>IF(I7901&gt;0,H7901/I7901,0)</f>
      </c>
      <c r="K7901" s="181" t="str">
        <f>1-EXP(-J7901)</f>
      </c>
      <c r="L7901" s="182" t="str">
        <f>IF(G7901=30,1,M7900)</f>
      </c>
      <c r="M7901" s="183" t="str">
        <f>L7901*(1-K7901)</f>
      </c>
    </row>
    <row r="7902">
      <c r="A7902" t="s">
        <v>167</v>
      </c>
      <c r="B7902" t="s">
        <v>285</v>
      </c>
      <c r="C7902" s="35" t="s">
        <v>287</v>
      </c>
      <c r="D7902" t="s">
        <v>530</v>
      </c>
      <c r="E7902" t="s">
        <v>548</v>
      </c>
      <c r="F7902" s="176" t="n">
        <v>2040</v>
      </c>
      <c r="G7902" s="177" t="n">
        <v>50</v>
      </c>
      <c r="H7902" s="178" t="n">
        <v>6869.67089168946</v>
      </c>
      <c r="I7902" s="179" t="n">
        <v>4001141.99458679</v>
      </c>
      <c r="J7902" s="180" t="str">
        <f>IF(I7902&gt;0,H7902/I7902,0)</f>
      </c>
      <c r="K7902" s="181" t="str">
        <f>1-EXP(-J7902)</f>
      </c>
      <c r="L7902" s="182" t="str">
        <f>IF(G7902=30,1,M7901)</f>
      </c>
      <c r="M7902" s="183" t="str">
        <f>L7902*(1-K7902)</f>
      </c>
    </row>
    <row r="7903">
      <c r="A7903" t="s">
        <v>167</v>
      </c>
      <c r="B7903" t="s">
        <v>285</v>
      </c>
      <c r="C7903" s="35" t="s">
        <v>287</v>
      </c>
      <c r="D7903" t="s">
        <v>530</v>
      </c>
      <c r="E7903" t="s">
        <v>548</v>
      </c>
      <c r="F7903" s="176" t="n">
        <v>2040</v>
      </c>
      <c r="G7903" s="177" t="n">
        <v>51</v>
      </c>
      <c r="H7903" s="178" t="n">
        <v>7795.14094028075</v>
      </c>
      <c r="I7903" s="179" t="n">
        <v>3994044.56238187</v>
      </c>
      <c r="J7903" s="180" t="str">
        <f>IF(I7903&gt;0,H7903/I7903,0)</f>
      </c>
      <c r="K7903" s="181" t="str">
        <f>1-EXP(-J7903)</f>
      </c>
      <c r="L7903" s="182" t="str">
        <f>IF(G7903=30,1,M7902)</f>
      </c>
      <c r="M7903" s="183" t="str">
        <f>L7903*(1-K7903)</f>
      </c>
    </row>
    <row r="7904">
      <c r="A7904" t="s">
        <v>167</v>
      </c>
      <c r="B7904" t="s">
        <v>285</v>
      </c>
      <c r="C7904" s="35" t="s">
        <v>287</v>
      </c>
      <c r="D7904" t="s">
        <v>530</v>
      </c>
      <c r="E7904" t="s">
        <v>548</v>
      </c>
      <c r="F7904" s="176" t="n">
        <v>2040</v>
      </c>
      <c r="G7904" s="177" t="n">
        <v>52</v>
      </c>
      <c r="H7904" s="178" t="n">
        <v>8448.8322352916</v>
      </c>
      <c r="I7904" s="179" t="n">
        <v>3941036.39919986</v>
      </c>
      <c r="J7904" s="180" t="str">
        <f>IF(I7904&gt;0,H7904/I7904,0)</f>
      </c>
      <c r="K7904" s="181" t="str">
        <f>1-EXP(-J7904)</f>
      </c>
      <c r="L7904" s="182" t="str">
        <f>IF(G7904=30,1,M7903)</f>
      </c>
      <c r="M7904" s="183" t="str">
        <f>L7904*(1-K7904)</f>
      </c>
    </row>
    <row r="7905">
      <c r="A7905" t="s">
        <v>167</v>
      </c>
      <c r="B7905" t="s">
        <v>285</v>
      </c>
      <c r="C7905" s="35" t="s">
        <v>287</v>
      </c>
      <c r="D7905" t="s">
        <v>530</v>
      </c>
      <c r="E7905" t="s">
        <v>548</v>
      </c>
      <c r="F7905" s="176" t="n">
        <v>2040</v>
      </c>
      <c r="G7905" s="177" t="n">
        <v>53</v>
      </c>
      <c r="H7905" s="178" t="n">
        <v>9115.63826994908</v>
      </c>
      <c r="I7905" s="179" t="n">
        <v>3878805.6582393</v>
      </c>
      <c r="J7905" s="180" t="str">
        <f>IF(I7905&gt;0,H7905/I7905,0)</f>
      </c>
      <c r="K7905" s="181" t="str">
        <f>1-EXP(-J7905)</f>
      </c>
      <c r="L7905" s="182" t="str">
        <f>IF(G7905=30,1,M7904)</f>
      </c>
      <c r="M7905" s="183" t="str">
        <f>L7905*(1-K7905)</f>
      </c>
    </row>
    <row r="7906">
      <c r="A7906" t="s">
        <v>167</v>
      </c>
      <c r="B7906" t="s">
        <v>285</v>
      </c>
      <c r="C7906" s="35" t="s">
        <v>287</v>
      </c>
      <c r="D7906" t="s">
        <v>530</v>
      </c>
      <c r="E7906" t="s">
        <v>548</v>
      </c>
      <c r="F7906" s="176" t="n">
        <v>2040</v>
      </c>
      <c r="G7906" s="177" t="n">
        <v>54</v>
      </c>
      <c r="H7906" s="178" t="n">
        <v>10042.0225346</v>
      </c>
      <c r="I7906" s="179" t="n">
        <v>3874666.24938868</v>
      </c>
      <c r="J7906" s="180" t="str">
        <f>IF(I7906&gt;0,H7906/I7906,0)</f>
      </c>
      <c r="K7906" s="181" t="str">
        <f>1-EXP(-J7906)</f>
      </c>
      <c r="L7906" s="182" t="str">
        <f>IF(G7906=30,1,M7905)</f>
      </c>
      <c r="M7906" s="183" t="str">
        <f>L7906*(1-K7906)</f>
      </c>
    </row>
    <row r="7907">
      <c r="A7907" t="s">
        <v>167</v>
      </c>
      <c r="B7907" t="s">
        <v>285</v>
      </c>
      <c r="C7907" s="35" t="s">
        <v>287</v>
      </c>
      <c r="D7907" t="s">
        <v>530</v>
      </c>
      <c r="E7907" t="s">
        <v>548</v>
      </c>
      <c r="F7907" s="176" t="n">
        <v>2040</v>
      </c>
      <c r="G7907" s="177" t="n">
        <v>55</v>
      </c>
      <c r="H7907" s="178" t="n">
        <v>11220.9975837572</v>
      </c>
      <c r="I7907" s="179" t="n">
        <v>3923003.55215972</v>
      </c>
      <c r="J7907" s="180" t="str">
        <f>IF(I7907&gt;0,H7907/I7907,0)</f>
      </c>
      <c r="K7907" s="181" t="str">
        <f>1-EXP(-J7907)</f>
      </c>
      <c r="L7907" s="182" t="str">
        <f>IF(G7907=30,1,M7906)</f>
      </c>
      <c r="M7907" s="183" t="str">
        <f>L7907*(1-K7907)</f>
      </c>
    </row>
    <row r="7908">
      <c r="A7908" t="s">
        <v>167</v>
      </c>
      <c r="B7908" t="s">
        <v>285</v>
      </c>
      <c r="C7908" s="35" t="s">
        <v>287</v>
      </c>
      <c r="D7908" t="s">
        <v>530</v>
      </c>
      <c r="E7908" t="s">
        <v>548</v>
      </c>
      <c r="F7908" s="176" t="n">
        <v>2040</v>
      </c>
      <c r="G7908" s="177" t="n">
        <v>56</v>
      </c>
      <c r="H7908" s="178" t="n">
        <v>12344.9142891719</v>
      </c>
      <c r="I7908" s="179" t="n">
        <v>3929446.48044084</v>
      </c>
      <c r="J7908" s="180" t="str">
        <f>IF(I7908&gt;0,H7908/I7908,0)</f>
      </c>
      <c r="K7908" s="181" t="str">
        <f>1-EXP(-J7908)</f>
      </c>
      <c r="L7908" s="182" t="str">
        <f>IF(G7908=30,1,M7907)</f>
      </c>
      <c r="M7908" s="183" t="str">
        <f>L7908*(1-K7908)</f>
      </c>
    </row>
    <row r="7909">
      <c r="A7909" t="s">
        <v>167</v>
      </c>
      <c r="B7909" t="s">
        <v>285</v>
      </c>
      <c r="C7909" s="35" t="s">
        <v>287</v>
      </c>
      <c r="D7909" t="s">
        <v>530</v>
      </c>
      <c r="E7909" t="s">
        <v>548</v>
      </c>
      <c r="F7909" s="176" t="n">
        <v>2040</v>
      </c>
      <c r="G7909" s="177" t="n">
        <v>57</v>
      </c>
      <c r="H7909" s="178" t="n">
        <v>13370.1802955863</v>
      </c>
      <c r="I7909" s="179" t="n">
        <v>3879596.52159241</v>
      </c>
      <c r="J7909" s="180" t="str">
        <f>IF(I7909&gt;0,H7909/I7909,0)</f>
      </c>
      <c r="K7909" s="181" t="str">
        <f>1-EXP(-J7909)</f>
      </c>
      <c r="L7909" s="182" t="str">
        <f>IF(G7909=30,1,M7908)</f>
      </c>
      <c r="M7909" s="183" t="str">
        <f>L7909*(1-K7909)</f>
      </c>
    </row>
    <row r="7910">
      <c r="A7910" t="s">
        <v>167</v>
      </c>
      <c r="B7910" t="s">
        <v>285</v>
      </c>
      <c r="C7910" s="35" t="s">
        <v>287</v>
      </c>
      <c r="D7910" t="s">
        <v>530</v>
      </c>
      <c r="E7910" t="s">
        <v>548</v>
      </c>
      <c r="F7910" s="176" t="n">
        <v>2040</v>
      </c>
      <c r="G7910" s="177" t="n">
        <v>58</v>
      </c>
      <c r="H7910" s="178" t="n">
        <v>14379.8186547202</v>
      </c>
      <c r="I7910" s="179" t="n">
        <v>3805268.91123964</v>
      </c>
      <c r="J7910" s="180" t="str">
        <f>IF(I7910&gt;0,H7910/I7910,0)</f>
      </c>
      <c r="K7910" s="181" t="str">
        <f>1-EXP(-J7910)</f>
      </c>
      <c r="L7910" s="182" t="str">
        <f>IF(G7910=30,1,M7909)</f>
      </c>
      <c r="M7910" s="183" t="str">
        <f>L7910*(1-K7910)</f>
      </c>
    </row>
    <row r="7911">
      <c r="A7911" t="s">
        <v>167</v>
      </c>
      <c r="B7911" t="s">
        <v>285</v>
      </c>
      <c r="C7911" s="35" t="s">
        <v>287</v>
      </c>
      <c r="D7911" t="s">
        <v>530</v>
      </c>
      <c r="E7911" t="s">
        <v>548</v>
      </c>
      <c r="F7911" s="176" t="n">
        <v>2040</v>
      </c>
      <c r="G7911" s="177" t="n">
        <v>59</v>
      </c>
      <c r="H7911" s="178" t="n">
        <v>14706.5038444715</v>
      </c>
      <c r="I7911" s="179" t="n">
        <v>3723516.1446711</v>
      </c>
      <c r="J7911" s="180" t="str">
        <f>IF(I7911&gt;0,H7911/I7911,0)</f>
      </c>
      <c r="K7911" s="181" t="str">
        <f>1-EXP(-J7911)</f>
      </c>
      <c r="L7911" s="182" t="str">
        <f>IF(G7911=30,1,M7910)</f>
      </c>
      <c r="M7911" s="183" t="str">
        <f>L7911*(1-K7911)</f>
      </c>
    </row>
    <row r="7912">
      <c r="A7912" t="s">
        <v>167</v>
      </c>
      <c r="B7912" t="s">
        <v>285</v>
      </c>
      <c r="C7912" s="35" t="s">
        <v>287</v>
      </c>
      <c r="D7912" t="s">
        <v>530</v>
      </c>
      <c r="E7912" t="s">
        <v>548</v>
      </c>
      <c r="F7912" s="176" t="n">
        <v>2040</v>
      </c>
      <c r="G7912" s="177" t="n">
        <v>60</v>
      </c>
      <c r="H7912" s="178" t="n">
        <v>15272.9962690023</v>
      </c>
      <c r="I7912" s="179" t="n">
        <v>3646171.46174714</v>
      </c>
      <c r="J7912" s="180" t="str">
        <f>IF(I7912&gt;0,H7912/I7912,0)</f>
      </c>
      <c r="K7912" s="181" t="str">
        <f>1-EXP(-J7912)</f>
      </c>
      <c r="L7912" s="182" t="str">
        <f>IF(G7912=30,1,M7911)</f>
      </c>
      <c r="M7912" s="183" t="str">
        <f>L7912*(1-K7912)</f>
      </c>
    </row>
    <row r="7913">
      <c r="A7913" t="s">
        <v>167</v>
      </c>
      <c r="B7913" t="s">
        <v>285</v>
      </c>
      <c r="C7913" s="35" t="s">
        <v>287</v>
      </c>
      <c r="D7913" t="s">
        <v>530</v>
      </c>
      <c r="E7913" t="s">
        <v>548</v>
      </c>
      <c r="F7913" s="176" t="n">
        <v>2040</v>
      </c>
      <c r="G7913" s="177" t="n">
        <v>61</v>
      </c>
      <c r="H7913" s="178" t="n">
        <v>15948.3160949561</v>
      </c>
      <c r="I7913" s="179" t="n">
        <v>3555118.05435672</v>
      </c>
      <c r="J7913" s="180" t="str">
        <f>IF(I7913&gt;0,H7913/I7913,0)</f>
      </c>
      <c r="K7913" s="181" t="str">
        <f>1-EXP(-J7913)</f>
      </c>
      <c r="L7913" s="182" t="str">
        <f>IF(G7913=30,1,M7912)</f>
      </c>
      <c r="M7913" s="183" t="str">
        <f>L7913*(1-K7913)</f>
      </c>
    </row>
    <row r="7914">
      <c r="A7914" t="s">
        <v>167</v>
      </c>
      <c r="B7914" t="s">
        <v>285</v>
      </c>
      <c r="C7914" s="35" t="s">
        <v>287</v>
      </c>
      <c r="D7914" t="s">
        <v>530</v>
      </c>
      <c r="E7914" t="s">
        <v>548</v>
      </c>
      <c r="F7914" s="176" t="n">
        <v>2040</v>
      </c>
      <c r="G7914" s="177" t="n">
        <v>62</v>
      </c>
      <c r="H7914" s="178" t="n">
        <v>16668.8548180776</v>
      </c>
      <c r="I7914" s="179" t="n">
        <v>3440903.75558398</v>
      </c>
      <c r="J7914" s="180" t="str">
        <f>IF(I7914&gt;0,H7914/I7914,0)</f>
      </c>
      <c r="K7914" s="181" t="str">
        <f>1-EXP(-J7914)</f>
      </c>
      <c r="L7914" s="182" t="str">
        <f>IF(G7914=30,1,M7913)</f>
      </c>
      <c r="M7914" s="183" t="str">
        <f>L7914*(1-K7914)</f>
      </c>
    </row>
    <row r="7915">
      <c r="A7915" t="s">
        <v>167</v>
      </c>
      <c r="B7915" t="s">
        <v>285</v>
      </c>
      <c r="C7915" s="35" t="s">
        <v>287</v>
      </c>
      <c r="D7915" t="s">
        <v>530</v>
      </c>
      <c r="E7915" t="s">
        <v>548</v>
      </c>
      <c r="F7915" s="176" t="n">
        <v>2040</v>
      </c>
      <c r="G7915" s="177" t="n">
        <v>63</v>
      </c>
      <c r="H7915" s="178" t="n">
        <v>17414.4291753087</v>
      </c>
      <c r="I7915" s="179" t="n">
        <v>3329810.467142</v>
      </c>
      <c r="J7915" s="180" t="str">
        <f>IF(I7915&gt;0,H7915/I7915,0)</f>
      </c>
      <c r="K7915" s="181" t="str">
        <f>1-EXP(-J7915)</f>
      </c>
      <c r="L7915" s="182" t="str">
        <f>IF(G7915=30,1,M7914)</f>
      </c>
      <c r="M7915" s="183" t="str">
        <f>L7915*(1-K7915)</f>
      </c>
    </row>
    <row r="7916">
      <c r="A7916" t="s">
        <v>167</v>
      </c>
      <c r="B7916" t="s">
        <v>285</v>
      </c>
      <c r="C7916" s="35" t="s">
        <v>287</v>
      </c>
      <c r="D7916" t="s">
        <v>530</v>
      </c>
      <c r="E7916" t="s">
        <v>548</v>
      </c>
      <c r="F7916" s="176" t="n">
        <v>2040</v>
      </c>
      <c r="G7916" s="177" t="n">
        <v>64</v>
      </c>
      <c r="H7916" s="178" t="n">
        <v>18602.0210008949</v>
      </c>
      <c r="I7916" s="179" t="n">
        <v>3230769.21634213</v>
      </c>
      <c r="J7916" s="180" t="str">
        <f>IF(I7916&gt;0,H7916/I7916,0)</f>
      </c>
      <c r="K7916" s="181" t="str">
        <f>1-EXP(-J7916)</f>
      </c>
      <c r="L7916" s="182" t="str">
        <f>IF(G7916=30,1,M7915)</f>
      </c>
      <c r="M7916" s="183" t="str">
        <f>L7916*(1-K7916)</f>
      </c>
    </row>
    <row r="7917">
      <c r="A7917" t="s">
        <v>167</v>
      </c>
      <c r="B7917" t="s">
        <v>285</v>
      </c>
      <c r="C7917" s="35" t="s">
        <v>287</v>
      </c>
      <c r="D7917" t="s">
        <v>530</v>
      </c>
      <c r="E7917" t="s">
        <v>548</v>
      </c>
      <c r="F7917" s="176" t="n">
        <v>2040</v>
      </c>
      <c r="G7917" s="177" t="n">
        <v>65</v>
      </c>
      <c r="H7917" s="178" t="n">
        <v>19649.4914740738</v>
      </c>
      <c r="I7917" s="179" t="n">
        <v>3119125.07510274</v>
      </c>
      <c r="J7917" s="180" t="str">
        <f>IF(I7917&gt;0,H7917/I7917,0)</f>
      </c>
      <c r="K7917" s="181" t="str">
        <f>1-EXP(-J7917)</f>
      </c>
      <c r="L7917" s="182" t="str">
        <f>IF(G7917=30,1,M7916)</f>
      </c>
      <c r="M7917" s="183" t="str">
        <f>L7917*(1-K7917)</f>
      </c>
    </row>
    <row r="7918">
      <c r="A7918" t="s">
        <v>167</v>
      </c>
      <c r="B7918" t="s">
        <v>285</v>
      </c>
      <c r="C7918" s="35" t="s">
        <v>287</v>
      </c>
      <c r="D7918" t="s">
        <v>530</v>
      </c>
      <c r="E7918" t="s">
        <v>548</v>
      </c>
      <c r="F7918" s="176" t="n">
        <v>2040</v>
      </c>
      <c r="G7918" s="177" t="n">
        <v>66</v>
      </c>
      <c r="H7918" s="178" t="n">
        <v>20170.1616506877</v>
      </c>
      <c r="I7918" s="179" t="n">
        <v>3019145.39985657</v>
      </c>
      <c r="J7918" s="180" t="str">
        <f>IF(I7918&gt;0,H7918/I7918,0)</f>
      </c>
      <c r="K7918" s="181" t="str">
        <f>1-EXP(-J7918)</f>
      </c>
      <c r="L7918" s="182" t="str">
        <f>IF(G7918=30,1,M7917)</f>
      </c>
      <c r="M7918" s="183" t="str">
        <f>L7918*(1-K7918)</f>
      </c>
    </row>
    <row r="7919">
      <c r="A7919" t="s">
        <v>167</v>
      </c>
      <c r="B7919" t="s">
        <v>285</v>
      </c>
      <c r="C7919" s="35" t="s">
        <v>287</v>
      </c>
      <c r="D7919" t="s">
        <v>530</v>
      </c>
      <c r="E7919" t="s">
        <v>548</v>
      </c>
      <c r="F7919" s="176" t="n">
        <v>2040</v>
      </c>
      <c r="G7919" s="177" t="n">
        <v>67</v>
      </c>
      <c r="H7919" s="178" t="n">
        <v>21266.1614160796</v>
      </c>
      <c r="I7919" s="179" t="n">
        <v>2917397.37199194</v>
      </c>
      <c r="J7919" s="180" t="str">
        <f>IF(I7919&gt;0,H7919/I7919,0)</f>
      </c>
      <c r="K7919" s="181" t="str">
        <f>1-EXP(-J7919)</f>
      </c>
      <c r="L7919" s="182" t="str">
        <f>IF(G7919=30,1,M7918)</f>
      </c>
      <c r="M7919" s="183" t="str">
        <f>L7919*(1-K7919)</f>
      </c>
    </row>
    <row r="7920">
      <c r="A7920" t="s">
        <v>167</v>
      </c>
      <c r="B7920" t="s">
        <v>285</v>
      </c>
      <c r="C7920" s="35" t="s">
        <v>287</v>
      </c>
      <c r="D7920" t="s">
        <v>530</v>
      </c>
      <c r="E7920" t="s">
        <v>548</v>
      </c>
      <c r="F7920" s="176" t="n">
        <v>2040</v>
      </c>
      <c r="G7920" s="177" t="n">
        <v>68</v>
      </c>
      <c r="H7920" s="178" t="n">
        <v>22109.0398250991</v>
      </c>
      <c r="I7920" s="179" t="n">
        <v>2796476.45509988</v>
      </c>
      <c r="J7920" s="180" t="str">
        <f>IF(I7920&gt;0,H7920/I7920,0)</f>
      </c>
      <c r="K7920" s="181" t="str">
        <f>1-EXP(-J7920)</f>
      </c>
      <c r="L7920" s="182" t="str">
        <f>IF(G7920=30,1,M7919)</f>
      </c>
      <c r="M7920" s="183" t="str">
        <f>L7920*(1-K7920)</f>
      </c>
    </row>
    <row r="7921">
      <c r="A7921" t="s">
        <v>167</v>
      </c>
      <c r="B7921" t="s">
        <v>285</v>
      </c>
      <c r="C7921" s="35" t="s">
        <v>287</v>
      </c>
      <c r="D7921" t="s">
        <v>530</v>
      </c>
      <c r="E7921" t="s">
        <v>548</v>
      </c>
      <c r="F7921" s="176" t="n">
        <v>2040</v>
      </c>
      <c r="G7921" s="177" t="n">
        <v>69</v>
      </c>
      <c r="H7921" s="178" t="n">
        <v>22342.0325771871</v>
      </c>
      <c r="I7921" s="179" t="n">
        <v>2683937.40878438</v>
      </c>
      <c r="J7921" s="180" t="str">
        <f>IF(I7921&gt;0,H7921/I7921,0)</f>
      </c>
      <c r="K7921" s="181" t="str">
        <f>1-EXP(-J7921)</f>
      </c>
      <c r="L7921" s="182" t="str">
        <f>IF(G7921=30,1,M7920)</f>
      </c>
      <c r="M7921" s="183" t="str">
        <f>L7921*(1-K7921)</f>
      </c>
    </row>
    <row r="7922">
      <c r="A7922" t="s">
        <v>167</v>
      </c>
      <c r="B7922" t="s">
        <v>285</v>
      </c>
      <c r="C7922" s="35" t="s">
        <v>287</v>
      </c>
      <c r="D7922" t="s">
        <v>530</v>
      </c>
      <c r="E7922" t="s">
        <v>548</v>
      </c>
      <c r="F7922" s="176" t="n">
        <v>2041</v>
      </c>
      <c r="G7922" s="177" t="n">
        <v>30</v>
      </c>
      <c r="H7922" s="178" t="n">
        <v>743.316350161371</v>
      </c>
      <c r="I7922" s="179" t="n">
        <v>4807153.04869149</v>
      </c>
      <c r="J7922" s="180" t="str">
        <f>IF(I7922&gt;0,H7922/I7922,0)</f>
      </c>
      <c r="K7922" s="181" t="str">
        <f>1-EXP(-J7922)</f>
      </c>
      <c r="L7922" s="182" t="str">
        <f>IF(G7922=30,1,M7921)</f>
      </c>
      <c r="M7922" s="183" t="str">
        <f>L7922*(1-K7922)</f>
      </c>
    </row>
    <row r="7923">
      <c r="A7923" t="s">
        <v>167</v>
      </c>
      <c r="B7923" t="s">
        <v>285</v>
      </c>
      <c r="C7923" s="35" t="s">
        <v>287</v>
      </c>
      <c r="D7923" t="s">
        <v>530</v>
      </c>
      <c r="E7923" t="s">
        <v>548</v>
      </c>
      <c r="F7923" s="176" t="n">
        <v>2041</v>
      </c>
      <c r="G7923" s="177" t="n">
        <v>31</v>
      </c>
      <c r="H7923" s="178" t="n">
        <v>1039.39694567671</v>
      </c>
      <c r="I7923" s="179" t="n">
        <v>4706130.63228391</v>
      </c>
      <c r="J7923" s="180" t="str">
        <f>IF(I7923&gt;0,H7923/I7923,0)</f>
      </c>
      <c r="K7923" s="181" t="str">
        <f>1-EXP(-J7923)</f>
      </c>
      <c r="L7923" s="182" t="str">
        <f>IF(G7923=30,1,M7922)</f>
      </c>
      <c r="M7923" s="183" t="str">
        <f>L7923*(1-K7923)</f>
      </c>
    </row>
    <row r="7924">
      <c r="A7924" t="s">
        <v>167</v>
      </c>
      <c r="B7924" t="s">
        <v>285</v>
      </c>
      <c r="C7924" s="35" t="s">
        <v>287</v>
      </c>
      <c r="D7924" t="s">
        <v>530</v>
      </c>
      <c r="E7924" t="s">
        <v>548</v>
      </c>
      <c r="F7924" s="176" t="n">
        <v>2041</v>
      </c>
      <c r="G7924" s="177" t="n">
        <v>32</v>
      </c>
      <c r="H7924" s="178" t="n">
        <v>1069.89762550797</v>
      </c>
      <c r="I7924" s="179" t="n">
        <v>4649782.41012457</v>
      </c>
      <c r="J7924" s="180" t="str">
        <f>IF(I7924&gt;0,H7924/I7924,0)</f>
      </c>
      <c r="K7924" s="181" t="str">
        <f>1-EXP(-J7924)</f>
      </c>
      <c r="L7924" s="182" t="str">
        <f>IF(G7924=30,1,M7923)</f>
      </c>
      <c r="M7924" s="183" t="str">
        <f>L7924*(1-K7924)</f>
      </c>
    </row>
    <row r="7925">
      <c r="A7925" t="s">
        <v>167</v>
      </c>
      <c r="B7925" t="s">
        <v>285</v>
      </c>
      <c r="C7925" s="35" t="s">
        <v>287</v>
      </c>
      <c r="D7925" t="s">
        <v>530</v>
      </c>
      <c r="E7925" t="s">
        <v>548</v>
      </c>
      <c r="F7925" s="176" t="n">
        <v>2041</v>
      </c>
      <c r="G7925" s="177" t="n">
        <v>33</v>
      </c>
      <c r="H7925" s="178" t="n">
        <v>1127.27585294705</v>
      </c>
      <c r="I7925" s="179" t="n">
        <v>4642194.77126384</v>
      </c>
      <c r="J7925" s="180" t="str">
        <f>IF(I7925&gt;0,H7925/I7925,0)</f>
      </c>
      <c r="K7925" s="181" t="str">
        <f>1-EXP(-J7925)</f>
      </c>
      <c r="L7925" s="182" t="str">
        <f>IF(G7925=30,1,M7924)</f>
      </c>
      <c r="M7925" s="183" t="str">
        <f>L7925*(1-K7925)</f>
      </c>
    </row>
    <row r="7926">
      <c r="A7926" t="s">
        <v>167</v>
      </c>
      <c r="B7926" t="s">
        <v>285</v>
      </c>
      <c r="C7926" s="35" t="s">
        <v>287</v>
      </c>
      <c r="D7926" t="s">
        <v>530</v>
      </c>
      <c r="E7926" t="s">
        <v>548</v>
      </c>
      <c r="F7926" s="176" t="n">
        <v>2041</v>
      </c>
      <c r="G7926" s="177" t="n">
        <v>34</v>
      </c>
      <c r="H7926" s="178" t="n">
        <v>1185.40789320441</v>
      </c>
      <c r="I7926" s="179" t="n">
        <v>4614554.51823752</v>
      </c>
      <c r="J7926" s="180" t="str">
        <f>IF(I7926&gt;0,H7926/I7926,0)</f>
      </c>
      <c r="K7926" s="181" t="str">
        <f>1-EXP(-J7926)</f>
      </c>
      <c r="L7926" s="182" t="str">
        <f>IF(G7926=30,1,M7925)</f>
      </c>
      <c r="M7926" s="183" t="str">
        <f>L7926*(1-K7926)</f>
      </c>
    </row>
    <row r="7927">
      <c r="A7927" t="s">
        <v>167</v>
      </c>
      <c r="B7927" t="s">
        <v>285</v>
      </c>
      <c r="C7927" s="35" t="s">
        <v>287</v>
      </c>
      <c r="D7927" t="s">
        <v>530</v>
      </c>
      <c r="E7927" t="s">
        <v>548</v>
      </c>
      <c r="F7927" s="176" t="n">
        <v>2041</v>
      </c>
      <c r="G7927" s="177" t="n">
        <v>35</v>
      </c>
      <c r="H7927" s="178" t="n">
        <v>1255.02982645708</v>
      </c>
      <c r="I7927" s="179" t="n">
        <v>4543238.18639933</v>
      </c>
      <c r="J7927" s="180" t="str">
        <f>IF(I7927&gt;0,H7927/I7927,0)</f>
      </c>
      <c r="K7927" s="181" t="str">
        <f>1-EXP(-J7927)</f>
      </c>
      <c r="L7927" s="182" t="str">
        <f>IF(G7927=30,1,M7926)</f>
      </c>
      <c r="M7927" s="183" t="str">
        <f>L7927*(1-K7927)</f>
      </c>
    </row>
    <row r="7928">
      <c r="A7928" t="s">
        <v>167</v>
      </c>
      <c r="B7928" t="s">
        <v>285</v>
      </c>
      <c r="C7928" s="35" t="s">
        <v>287</v>
      </c>
      <c r="D7928" t="s">
        <v>530</v>
      </c>
      <c r="E7928" t="s">
        <v>548</v>
      </c>
      <c r="F7928" s="176" t="n">
        <v>2041</v>
      </c>
      <c r="G7928" s="177" t="n">
        <v>36</v>
      </c>
      <c r="H7928" s="178" t="n">
        <v>1578.26632989274</v>
      </c>
      <c r="I7928" s="179" t="n">
        <v>4449125.43065182</v>
      </c>
      <c r="J7928" s="180" t="str">
        <f>IF(I7928&gt;0,H7928/I7928,0)</f>
      </c>
      <c r="K7928" s="181" t="str">
        <f>1-EXP(-J7928)</f>
      </c>
      <c r="L7928" s="182" t="str">
        <f>IF(G7928=30,1,M7927)</f>
      </c>
      <c r="M7928" s="183" t="str">
        <f>L7928*(1-K7928)</f>
      </c>
    </row>
    <row r="7929">
      <c r="A7929" t="s">
        <v>167</v>
      </c>
      <c r="B7929" t="s">
        <v>285</v>
      </c>
      <c r="C7929" s="35" t="s">
        <v>287</v>
      </c>
      <c r="D7929" t="s">
        <v>530</v>
      </c>
      <c r="E7929" t="s">
        <v>548</v>
      </c>
      <c r="F7929" s="176" t="n">
        <v>2041</v>
      </c>
      <c r="G7929" s="177" t="n">
        <v>37</v>
      </c>
      <c r="H7929" s="178" t="n">
        <v>1693.94308394243</v>
      </c>
      <c r="I7929" s="179" t="n">
        <v>4351527.83296368</v>
      </c>
      <c r="J7929" s="180" t="str">
        <f>IF(I7929&gt;0,H7929/I7929,0)</f>
      </c>
      <c r="K7929" s="181" t="str">
        <f>1-EXP(-J7929)</f>
      </c>
      <c r="L7929" s="182" t="str">
        <f>IF(G7929=30,1,M7928)</f>
      </c>
      <c r="M7929" s="183" t="str">
        <f>L7929*(1-K7929)</f>
      </c>
    </row>
    <row r="7930">
      <c r="A7930" t="s">
        <v>167</v>
      </c>
      <c r="B7930" t="s">
        <v>285</v>
      </c>
      <c r="C7930" s="35" t="s">
        <v>287</v>
      </c>
      <c r="D7930" t="s">
        <v>530</v>
      </c>
      <c r="E7930" t="s">
        <v>548</v>
      </c>
      <c r="F7930" s="176" t="n">
        <v>2041</v>
      </c>
      <c r="G7930" s="177" t="n">
        <v>38</v>
      </c>
      <c r="H7930" s="178" t="n">
        <v>1874.52256766091</v>
      </c>
      <c r="I7930" s="179" t="n">
        <v>4307663.9711557</v>
      </c>
      <c r="J7930" s="180" t="str">
        <f>IF(I7930&gt;0,H7930/I7930,0)</f>
      </c>
      <c r="K7930" s="181" t="str">
        <f>1-EXP(-J7930)</f>
      </c>
      <c r="L7930" s="182" t="str">
        <f>IF(G7930=30,1,M7929)</f>
      </c>
      <c r="M7930" s="183" t="str">
        <f>L7930*(1-K7930)</f>
      </c>
    </row>
    <row r="7931">
      <c r="A7931" t="s">
        <v>167</v>
      </c>
      <c r="B7931" t="s">
        <v>285</v>
      </c>
      <c r="C7931" s="35" t="s">
        <v>287</v>
      </c>
      <c r="D7931" t="s">
        <v>530</v>
      </c>
      <c r="E7931" t="s">
        <v>548</v>
      </c>
      <c r="F7931" s="176" t="n">
        <v>2041</v>
      </c>
      <c r="G7931" s="177" t="n">
        <v>39</v>
      </c>
      <c r="H7931" s="178" t="n">
        <v>2013.97240245306</v>
      </c>
      <c r="I7931" s="179" t="n">
        <v>4286184.75604012</v>
      </c>
      <c r="J7931" s="180" t="str">
        <f>IF(I7931&gt;0,H7931/I7931,0)</f>
      </c>
      <c r="K7931" s="181" t="str">
        <f>1-EXP(-J7931)</f>
      </c>
      <c r="L7931" s="182" t="str">
        <f>IF(G7931=30,1,M7930)</f>
      </c>
      <c r="M7931" s="183" t="str">
        <f>L7931*(1-K7931)</f>
      </c>
    </row>
    <row r="7932">
      <c r="A7932" t="s">
        <v>167</v>
      </c>
      <c r="B7932" t="s">
        <v>285</v>
      </c>
      <c r="C7932" s="35" t="s">
        <v>287</v>
      </c>
      <c r="D7932" t="s">
        <v>530</v>
      </c>
      <c r="E7932" t="s">
        <v>548</v>
      </c>
      <c r="F7932" s="176" t="n">
        <v>2041</v>
      </c>
      <c r="G7932" s="177" t="n">
        <v>40</v>
      </c>
      <c r="H7932" s="178" t="n">
        <v>2209.66714697807</v>
      </c>
      <c r="I7932" s="179" t="n">
        <v>4264526.65132761</v>
      </c>
      <c r="J7932" s="180" t="str">
        <f>IF(I7932&gt;0,H7932/I7932,0)</f>
      </c>
      <c r="K7932" s="181" t="str">
        <f>1-EXP(-J7932)</f>
      </c>
      <c r="L7932" s="182" t="str">
        <f>IF(G7932=30,1,M7931)</f>
      </c>
      <c r="M7932" s="183" t="str">
        <f>L7932*(1-K7932)</f>
      </c>
    </row>
    <row r="7933">
      <c r="A7933" t="s">
        <v>167</v>
      </c>
      <c r="B7933" t="s">
        <v>285</v>
      </c>
      <c r="C7933" s="35" t="s">
        <v>287</v>
      </c>
      <c r="D7933" t="s">
        <v>530</v>
      </c>
      <c r="E7933" t="s">
        <v>548</v>
      </c>
      <c r="F7933" s="176" t="n">
        <v>2041</v>
      </c>
      <c r="G7933" s="177" t="n">
        <v>41</v>
      </c>
      <c r="H7933" s="178" t="n">
        <v>2893.92057072336</v>
      </c>
      <c r="I7933" s="179" t="n">
        <v>4261992.31543047</v>
      </c>
      <c r="J7933" s="180" t="str">
        <f>IF(I7933&gt;0,H7933/I7933,0)</f>
      </c>
      <c r="K7933" s="181" t="str">
        <f>1-EXP(-J7933)</f>
      </c>
      <c r="L7933" s="182" t="str">
        <f>IF(G7933=30,1,M7932)</f>
      </c>
      <c r="M7933" s="183" t="str">
        <f>L7933*(1-K7933)</f>
      </c>
    </row>
    <row r="7934">
      <c r="A7934" t="s">
        <v>167</v>
      </c>
      <c r="B7934" t="s">
        <v>285</v>
      </c>
      <c r="C7934" s="35" t="s">
        <v>287</v>
      </c>
      <c r="D7934" t="s">
        <v>530</v>
      </c>
      <c r="E7934" t="s">
        <v>548</v>
      </c>
      <c r="F7934" s="176" t="n">
        <v>2041</v>
      </c>
      <c r="G7934" s="177" t="n">
        <v>42</v>
      </c>
      <c r="H7934" s="178" t="n">
        <v>3258.05235811952</v>
      </c>
      <c r="I7934" s="179" t="n">
        <v>4297458.19234395</v>
      </c>
      <c r="J7934" s="180" t="str">
        <f>IF(I7934&gt;0,H7934/I7934,0)</f>
      </c>
      <c r="K7934" s="181" t="str">
        <f>1-EXP(-J7934)</f>
      </c>
      <c r="L7934" s="182" t="str">
        <f>IF(G7934=30,1,M7933)</f>
      </c>
      <c r="M7934" s="183" t="str">
        <f>L7934*(1-K7934)</f>
      </c>
    </row>
    <row r="7935">
      <c r="A7935" t="s">
        <v>167</v>
      </c>
      <c r="B7935" t="s">
        <v>285</v>
      </c>
      <c r="C7935" s="35" t="s">
        <v>287</v>
      </c>
      <c r="D7935" t="s">
        <v>530</v>
      </c>
      <c r="E7935" t="s">
        <v>548</v>
      </c>
      <c r="F7935" s="176" t="n">
        <v>2041</v>
      </c>
      <c r="G7935" s="177" t="n">
        <v>43</v>
      </c>
      <c r="H7935" s="178" t="n">
        <v>3666.81416422651</v>
      </c>
      <c r="I7935" s="179" t="n">
        <v>4334955.71003509</v>
      </c>
      <c r="J7935" s="180" t="str">
        <f>IF(I7935&gt;0,H7935/I7935,0)</f>
      </c>
      <c r="K7935" s="181" t="str">
        <f>1-EXP(-J7935)</f>
      </c>
      <c r="L7935" s="182" t="str">
        <f>IF(G7935=30,1,M7934)</f>
      </c>
      <c r="M7935" s="183" t="str">
        <f>L7935*(1-K7935)</f>
      </c>
    </row>
    <row r="7936">
      <c r="A7936" t="s">
        <v>167</v>
      </c>
      <c r="B7936" t="s">
        <v>285</v>
      </c>
      <c r="C7936" s="35" t="s">
        <v>287</v>
      </c>
      <c r="D7936" t="s">
        <v>530</v>
      </c>
      <c r="E7936" t="s">
        <v>548</v>
      </c>
      <c r="F7936" s="176" t="n">
        <v>2041</v>
      </c>
      <c r="G7936" s="177" t="n">
        <v>44</v>
      </c>
      <c r="H7936" s="178" t="n">
        <v>3849.15815981938</v>
      </c>
      <c r="I7936" s="179" t="n">
        <v>4326252.35284216</v>
      </c>
      <c r="J7936" s="180" t="str">
        <f>IF(I7936&gt;0,H7936/I7936,0)</f>
      </c>
      <c r="K7936" s="181" t="str">
        <f>1-EXP(-J7936)</f>
      </c>
      <c r="L7936" s="182" t="str">
        <f>IF(G7936=30,1,M7935)</f>
      </c>
      <c r="M7936" s="183" t="str">
        <f>L7936*(1-K7936)</f>
      </c>
    </row>
    <row r="7937">
      <c r="A7937" t="s">
        <v>167</v>
      </c>
      <c r="B7937" t="s">
        <v>285</v>
      </c>
      <c r="C7937" s="35" t="s">
        <v>287</v>
      </c>
      <c r="D7937" t="s">
        <v>530</v>
      </c>
      <c r="E7937" t="s">
        <v>548</v>
      </c>
      <c r="F7937" s="176" t="n">
        <v>2041</v>
      </c>
      <c r="G7937" s="177" t="n">
        <v>45</v>
      </c>
      <c r="H7937" s="178" t="n">
        <v>4085.79354374455</v>
      </c>
      <c r="I7937" s="179" t="n">
        <v>4259226.87009174</v>
      </c>
      <c r="J7937" s="180" t="str">
        <f>IF(I7937&gt;0,H7937/I7937,0)</f>
      </c>
      <c r="K7937" s="181" t="str">
        <f>1-EXP(-J7937)</f>
      </c>
      <c r="L7937" s="182" t="str">
        <f>IF(G7937=30,1,M7936)</f>
      </c>
      <c r="M7937" s="183" t="str">
        <f>L7937*(1-K7937)</f>
      </c>
    </row>
    <row r="7938">
      <c r="A7938" t="s">
        <v>167</v>
      </c>
      <c r="B7938" t="s">
        <v>285</v>
      </c>
      <c r="C7938" s="35" t="s">
        <v>287</v>
      </c>
      <c r="D7938" t="s">
        <v>530</v>
      </c>
      <c r="E7938" t="s">
        <v>548</v>
      </c>
      <c r="F7938" s="176" t="n">
        <v>2041</v>
      </c>
      <c r="G7938" s="177" t="n">
        <v>46</v>
      </c>
      <c r="H7938" s="178" t="n">
        <v>4993.49087491394</v>
      </c>
      <c r="I7938" s="179" t="n">
        <v>4189760.51313185</v>
      </c>
      <c r="J7938" s="180" t="str">
        <f>IF(I7938&gt;0,H7938/I7938,0)</f>
      </c>
      <c r="K7938" s="181" t="str">
        <f>1-EXP(-J7938)</f>
      </c>
      <c r="L7938" s="182" t="str">
        <f>IF(G7938=30,1,M7937)</f>
      </c>
      <c r="M7938" s="183" t="str">
        <f>L7938*(1-K7938)</f>
      </c>
    </row>
    <row r="7939">
      <c r="A7939" t="s">
        <v>167</v>
      </c>
      <c r="B7939" t="s">
        <v>285</v>
      </c>
      <c r="C7939" s="35" t="s">
        <v>287</v>
      </c>
      <c r="D7939" t="s">
        <v>530</v>
      </c>
      <c r="E7939" t="s">
        <v>548</v>
      </c>
      <c r="F7939" s="176" t="n">
        <v>2041</v>
      </c>
      <c r="G7939" s="177" t="n">
        <v>47</v>
      </c>
      <c r="H7939" s="178" t="n">
        <v>5403.58464846821</v>
      </c>
      <c r="I7939" s="179" t="n">
        <v>4129193.50424702</v>
      </c>
      <c r="J7939" s="180" t="str">
        <f>IF(I7939&gt;0,H7939/I7939,0)</f>
      </c>
      <c r="K7939" s="181" t="str">
        <f>1-EXP(-J7939)</f>
      </c>
      <c r="L7939" s="182" t="str">
        <f>IF(G7939=30,1,M7938)</f>
      </c>
      <c r="M7939" s="183" t="str">
        <f>L7939*(1-K7939)</f>
      </c>
    </row>
    <row r="7940">
      <c r="A7940" t="s">
        <v>167</v>
      </c>
      <c r="B7940" t="s">
        <v>285</v>
      </c>
      <c r="C7940" s="35" t="s">
        <v>287</v>
      </c>
      <c r="D7940" t="s">
        <v>530</v>
      </c>
      <c r="E7940" t="s">
        <v>548</v>
      </c>
      <c r="F7940" s="176" t="n">
        <v>2041</v>
      </c>
      <c r="G7940" s="177" t="n">
        <v>48</v>
      </c>
      <c r="H7940" s="178" t="n">
        <v>5898.86363489901</v>
      </c>
      <c r="I7940" s="179" t="n">
        <v>4070344.80243065</v>
      </c>
      <c r="J7940" s="180" t="str">
        <f>IF(I7940&gt;0,H7940/I7940,0)</f>
      </c>
      <c r="K7940" s="181" t="str">
        <f>1-EXP(-J7940)</f>
      </c>
      <c r="L7940" s="182" t="str">
        <f>IF(G7940=30,1,M7939)</f>
      </c>
      <c r="M7940" s="183" t="str">
        <f>L7940*(1-K7940)</f>
      </c>
    </row>
    <row r="7941">
      <c r="A7941" t="s">
        <v>167</v>
      </c>
      <c r="B7941" t="s">
        <v>285</v>
      </c>
      <c r="C7941" s="35" t="s">
        <v>287</v>
      </c>
      <c r="D7941" t="s">
        <v>530</v>
      </c>
      <c r="E7941" t="s">
        <v>548</v>
      </c>
      <c r="F7941" s="176" t="n">
        <v>2041</v>
      </c>
      <c r="G7941" s="177" t="n">
        <v>49</v>
      </c>
      <c r="H7941" s="178" t="n">
        <v>6322.98927927322</v>
      </c>
      <c r="I7941" s="179" t="n">
        <v>4044704.21122033</v>
      </c>
      <c r="J7941" s="180" t="str">
        <f>IF(I7941&gt;0,H7941/I7941,0)</f>
      </c>
      <c r="K7941" s="181" t="str">
        <f>1-EXP(-J7941)</f>
      </c>
      <c r="L7941" s="182" t="str">
        <f>IF(G7941=30,1,M7940)</f>
      </c>
      <c r="M7941" s="183" t="str">
        <f>L7941*(1-K7941)</f>
      </c>
    </row>
    <row r="7942">
      <c r="A7942" t="s">
        <v>167</v>
      </c>
      <c r="B7942" t="s">
        <v>285</v>
      </c>
      <c r="C7942" s="35" t="s">
        <v>287</v>
      </c>
      <c r="D7942" t="s">
        <v>530</v>
      </c>
      <c r="E7942" t="s">
        <v>548</v>
      </c>
      <c r="F7942" s="176" t="n">
        <v>2041</v>
      </c>
      <c r="G7942" s="177" t="n">
        <v>50</v>
      </c>
      <c r="H7942" s="178" t="n">
        <v>6826.24928206086</v>
      </c>
      <c r="I7942" s="179" t="n">
        <v>4012554.73728417</v>
      </c>
      <c r="J7942" s="180" t="str">
        <f>IF(I7942&gt;0,H7942/I7942,0)</f>
      </c>
      <c r="K7942" s="181" t="str">
        <f>1-EXP(-J7942)</f>
      </c>
      <c r="L7942" s="182" t="str">
        <f>IF(G7942=30,1,M7941)</f>
      </c>
      <c r="M7942" s="183" t="str">
        <f>L7942*(1-K7942)</f>
      </c>
    </row>
    <row r="7943">
      <c r="A7943" t="s">
        <v>167</v>
      </c>
      <c r="B7943" t="s">
        <v>285</v>
      </c>
      <c r="C7943" s="35" t="s">
        <v>287</v>
      </c>
      <c r="D7943" t="s">
        <v>530</v>
      </c>
      <c r="E7943" t="s">
        <v>548</v>
      </c>
      <c r="F7943" s="176" t="n">
        <v>2041</v>
      </c>
      <c r="G7943" s="177" t="n">
        <v>51</v>
      </c>
      <c r="H7943" s="178" t="n">
        <v>7686.87842133129</v>
      </c>
      <c r="I7943" s="179" t="n">
        <v>3982862.59964644</v>
      </c>
      <c r="J7943" s="180" t="str">
        <f>IF(I7943&gt;0,H7943/I7943,0)</f>
      </c>
      <c r="K7943" s="181" t="str">
        <f>1-EXP(-J7943)</f>
      </c>
      <c r="L7943" s="182" t="str">
        <f>IF(G7943=30,1,M7942)</f>
      </c>
      <c r="M7943" s="183" t="str">
        <f>L7943*(1-K7943)</f>
      </c>
    </row>
    <row r="7944">
      <c r="A7944" t="s">
        <v>167</v>
      </c>
      <c r="B7944" t="s">
        <v>285</v>
      </c>
      <c r="C7944" s="35" t="s">
        <v>287</v>
      </c>
      <c r="D7944" t="s">
        <v>530</v>
      </c>
      <c r="E7944" t="s">
        <v>548</v>
      </c>
      <c r="F7944" s="176" t="n">
        <v>2041</v>
      </c>
      <c r="G7944" s="177" t="n">
        <v>52</v>
      </c>
      <c r="H7944" s="178" t="n">
        <v>8355.59330243923</v>
      </c>
      <c r="I7944" s="179" t="n">
        <v>3974274.8061652</v>
      </c>
      <c r="J7944" s="180" t="str">
        <f>IF(I7944&gt;0,H7944/I7944,0)</f>
      </c>
      <c r="K7944" s="181" t="str">
        <f>1-EXP(-J7944)</f>
      </c>
      <c r="L7944" s="182" t="str">
        <f>IF(G7944=30,1,M7943)</f>
      </c>
      <c r="M7944" s="183" t="str">
        <f>L7944*(1-K7944)</f>
      </c>
    </row>
    <row r="7945">
      <c r="A7945" t="s">
        <v>167</v>
      </c>
      <c r="B7945" t="s">
        <v>285</v>
      </c>
      <c r="C7945" s="35" t="s">
        <v>287</v>
      </c>
      <c r="D7945" t="s">
        <v>530</v>
      </c>
      <c r="E7945" t="s">
        <v>548</v>
      </c>
      <c r="F7945" s="176" t="n">
        <v>2041</v>
      </c>
      <c r="G7945" s="177" t="n">
        <v>53</v>
      </c>
      <c r="H7945" s="178" t="n">
        <v>9047.41460937422</v>
      </c>
      <c r="I7945" s="179" t="n">
        <v>3919659.90219458</v>
      </c>
      <c r="J7945" s="180" t="str">
        <f>IF(I7945&gt;0,H7945/I7945,0)</f>
      </c>
      <c r="K7945" s="181" t="str">
        <f>1-EXP(-J7945)</f>
      </c>
      <c r="L7945" s="182" t="str">
        <f>IF(G7945=30,1,M7944)</f>
      </c>
      <c r="M7945" s="183" t="str">
        <f>L7945*(1-K7945)</f>
      </c>
    </row>
    <row r="7946">
      <c r="A7946" t="s">
        <v>167</v>
      </c>
      <c r="B7946" t="s">
        <v>285</v>
      </c>
      <c r="C7946" s="35" t="s">
        <v>287</v>
      </c>
      <c r="D7946" t="s">
        <v>530</v>
      </c>
      <c r="E7946" t="s">
        <v>548</v>
      </c>
      <c r="F7946" s="176" t="n">
        <v>2041</v>
      </c>
      <c r="G7946" s="177" t="n">
        <v>54</v>
      </c>
      <c r="H7946" s="178" t="n">
        <v>9822.46150924027</v>
      </c>
      <c r="I7946" s="179" t="n">
        <v>3855782.23880943</v>
      </c>
      <c r="J7946" s="180" t="str">
        <f>IF(I7946&gt;0,H7946/I7946,0)</f>
      </c>
      <c r="K7946" s="181" t="str">
        <f>1-EXP(-J7946)</f>
      </c>
      <c r="L7946" s="182" t="str">
        <f>IF(G7946=30,1,M7945)</f>
      </c>
      <c r="M7946" s="183" t="str">
        <f>L7946*(1-K7946)</f>
      </c>
    </row>
    <row r="7947">
      <c r="A7947" t="s">
        <v>167</v>
      </c>
      <c r="B7947" t="s">
        <v>285</v>
      </c>
      <c r="C7947" s="35" t="s">
        <v>287</v>
      </c>
      <c r="D7947" t="s">
        <v>530</v>
      </c>
      <c r="E7947" t="s">
        <v>548</v>
      </c>
      <c r="F7947" s="176" t="n">
        <v>2041</v>
      </c>
      <c r="G7947" s="177" t="n">
        <v>55</v>
      </c>
      <c r="H7947" s="178" t="n">
        <v>10829.4757324742</v>
      </c>
      <c r="I7947" s="179" t="n">
        <v>3849453.84840582</v>
      </c>
      <c r="J7947" s="180" t="str">
        <f>IF(I7947&gt;0,H7947/I7947,0)</f>
      </c>
      <c r="K7947" s="181" t="str">
        <f>1-EXP(-J7947)</f>
      </c>
      <c r="L7947" s="182" t="str">
        <f>IF(G7947=30,1,M7946)</f>
      </c>
      <c r="M7947" s="183" t="str">
        <f>L7947*(1-K7947)</f>
      </c>
    </row>
    <row r="7948">
      <c r="A7948" t="s">
        <v>167</v>
      </c>
      <c r="B7948" t="s">
        <v>285</v>
      </c>
      <c r="C7948" s="35" t="s">
        <v>287</v>
      </c>
      <c r="D7948" t="s">
        <v>530</v>
      </c>
      <c r="E7948" t="s">
        <v>548</v>
      </c>
      <c r="F7948" s="176" t="n">
        <v>2041</v>
      </c>
      <c r="G7948" s="177" t="n">
        <v>56</v>
      </c>
      <c r="H7948" s="178" t="n">
        <v>12008.8812706005</v>
      </c>
      <c r="I7948" s="179" t="n">
        <v>3895021.21550648</v>
      </c>
      <c r="J7948" s="180" t="str">
        <f>IF(I7948&gt;0,H7948/I7948,0)</f>
      </c>
      <c r="K7948" s="181" t="str">
        <f>1-EXP(-J7948)</f>
      </c>
      <c r="L7948" s="182" t="str">
        <f>IF(G7948=30,1,M7947)</f>
      </c>
      <c r="M7948" s="183" t="str">
        <f>L7948*(1-K7948)</f>
      </c>
    </row>
    <row r="7949">
      <c r="A7949" t="s">
        <v>167</v>
      </c>
      <c r="B7949" t="s">
        <v>285</v>
      </c>
      <c r="C7949" s="35" t="s">
        <v>287</v>
      </c>
      <c r="D7949" t="s">
        <v>530</v>
      </c>
      <c r="E7949" t="s">
        <v>548</v>
      </c>
      <c r="F7949" s="176" t="n">
        <v>2041</v>
      </c>
      <c r="G7949" s="177" t="n">
        <v>57</v>
      </c>
      <c r="H7949" s="178" t="n">
        <v>13303.9073576482</v>
      </c>
      <c r="I7949" s="179" t="n">
        <v>3898725.53653769</v>
      </c>
      <c r="J7949" s="180" t="str">
        <f>IF(I7949&gt;0,H7949/I7949,0)</f>
      </c>
      <c r="K7949" s="181" t="str">
        <f>1-EXP(-J7949)</f>
      </c>
      <c r="L7949" s="182" t="str">
        <f>IF(G7949=30,1,M7948)</f>
      </c>
      <c r="M7949" s="183" t="str">
        <f>L7949*(1-K7949)</f>
      </c>
    </row>
    <row r="7950">
      <c r="A7950" t="s">
        <v>167</v>
      </c>
      <c r="B7950" t="s">
        <v>285</v>
      </c>
      <c r="C7950" s="35" t="s">
        <v>287</v>
      </c>
      <c r="D7950" t="s">
        <v>530</v>
      </c>
      <c r="E7950" t="s">
        <v>548</v>
      </c>
      <c r="F7950" s="176" t="n">
        <v>2041</v>
      </c>
      <c r="G7950" s="177" t="n">
        <v>58</v>
      </c>
      <c r="H7950" s="178" t="n">
        <v>14399.4177463652</v>
      </c>
      <c r="I7950" s="179" t="n">
        <v>3846387.36983754</v>
      </c>
      <c r="J7950" s="180" t="str">
        <f>IF(I7950&gt;0,H7950/I7950,0)</f>
      </c>
      <c r="K7950" s="181" t="str">
        <f>1-EXP(-J7950)</f>
      </c>
      <c r="L7950" s="182" t="str">
        <f>IF(G7950=30,1,M7949)</f>
      </c>
      <c r="M7950" s="183" t="str">
        <f>L7950*(1-K7950)</f>
      </c>
    </row>
    <row r="7951">
      <c r="A7951" t="s">
        <v>167</v>
      </c>
      <c r="B7951" t="s">
        <v>285</v>
      </c>
      <c r="C7951" s="35" t="s">
        <v>287</v>
      </c>
      <c r="D7951" t="s">
        <v>530</v>
      </c>
      <c r="E7951" t="s">
        <v>548</v>
      </c>
      <c r="F7951" s="176" t="n">
        <v>2041</v>
      </c>
      <c r="G7951" s="177" t="n">
        <v>59</v>
      </c>
      <c r="H7951" s="178" t="n">
        <v>14810.8500608424</v>
      </c>
      <c r="I7951" s="179" t="n">
        <v>3769593.24267837</v>
      </c>
      <c r="J7951" s="180" t="str">
        <f>IF(I7951&gt;0,H7951/I7951,0)</f>
      </c>
      <c r="K7951" s="181" t="str">
        <f>1-EXP(-J7951)</f>
      </c>
      <c r="L7951" s="182" t="str">
        <f>IF(G7951=30,1,M7950)</f>
      </c>
      <c r="M7951" s="183" t="str">
        <f>L7951*(1-K7951)</f>
      </c>
    </row>
    <row r="7952">
      <c r="A7952" t="s">
        <v>167</v>
      </c>
      <c r="B7952" t="s">
        <v>285</v>
      </c>
      <c r="C7952" s="35" t="s">
        <v>287</v>
      </c>
      <c r="D7952" t="s">
        <v>530</v>
      </c>
      <c r="E7952" t="s">
        <v>548</v>
      </c>
      <c r="F7952" s="176" t="n">
        <v>2041</v>
      </c>
      <c r="G7952" s="177" t="n">
        <v>60</v>
      </c>
      <c r="H7952" s="178" t="n">
        <v>15371.8848353076</v>
      </c>
      <c r="I7952" s="179" t="n">
        <v>3686018.62918827</v>
      </c>
      <c r="J7952" s="180" t="str">
        <f>IF(I7952&gt;0,H7952/I7952,0)</f>
      </c>
      <c r="K7952" s="181" t="str">
        <f>1-EXP(-J7952)</f>
      </c>
      <c r="L7952" s="182" t="str">
        <f>IF(G7952=30,1,M7951)</f>
      </c>
      <c r="M7952" s="183" t="str">
        <f>L7952*(1-K7952)</f>
      </c>
    </row>
    <row r="7953">
      <c r="A7953" t="s">
        <v>167</v>
      </c>
      <c r="B7953" t="s">
        <v>285</v>
      </c>
      <c r="C7953" s="35" t="s">
        <v>287</v>
      </c>
      <c r="D7953" t="s">
        <v>530</v>
      </c>
      <c r="E7953" t="s">
        <v>548</v>
      </c>
      <c r="F7953" s="176" t="n">
        <v>2041</v>
      </c>
      <c r="G7953" s="177" t="n">
        <v>61</v>
      </c>
      <c r="H7953" s="178" t="n">
        <v>16071.3037440231</v>
      </c>
      <c r="I7953" s="179" t="n">
        <v>3606456.20755371</v>
      </c>
      <c r="J7953" s="180" t="str">
        <f>IF(I7953&gt;0,H7953/I7953,0)</f>
      </c>
      <c r="K7953" s="181" t="str">
        <f>1-EXP(-J7953)</f>
      </c>
      <c r="L7953" s="182" t="str">
        <f>IF(G7953=30,1,M7952)</f>
      </c>
      <c r="M7953" s="183" t="str">
        <f>L7953*(1-K7953)</f>
      </c>
    </row>
    <row r="7954">
      <c r="A7954" t="s">
        <v>167</v>
      </c>
      <c r="B7954" t="s">
        <v>285</v>
      </c>
      <c r="C7954" s="35" t="s">
        <v>287</v>
      </c>
      <c r="D7954" t="s">
        <v>530</v>
      </c>
      <c r="E7954" t="s">
        <v>548</v>
      </c>
      <c r="F7954" s="176" t="n">
        <v>2041</v>
      </c>
      <c r="G7954" s="177" t="n">
        <v>62</v>
      </c>
      <c r="H7954" s="178" t="n">
        <v>16906.400524432</v>
      </c>
      <c r="I7954" s="179" t="n">
        <v>3513011.08814332</v>
      </c>
      <c r="J7954" s="180" t="str">
        <f>IF(I7954&gt;0,H7954/I7954,0)</f>
      </c>
      <c r="K7954" s="181" t="str">
        <f>1-EXP(-J7954)</f>
      </c>
      <c r="L7954" s="182" t="str">
        <f>IF(G7954=30,1,M7953)</f>
      </c>
      <c r="M7954" s="183" t="str">
        <f>L7954*(1-K7954)</f>
      </c>
    </row>
    <row r="7955">
      <c r="A7955" t="s">
        <v>167</v>
      </c>
      <c r="B7955" t="s">
        <v>285</v>
      </c>
      <c r="C7955" s="35" t="s">
        <v>287</v>
      </c>
      <c r="D7955" t="s">
        <v>530</v>
      </c>
      <c r="E7955" t="s">
        <v>548</v>
      </c>
      <c r="F7955" s="176" t="n">
        <v>2041</v>
      </c>
      <c r="G7955" s="177" t="n">
        <v>63</v>
      </c>
      <c r="H7955" s="178" t="n">
        <v>17669.0724315631</v>
      </c>
      <c r="I7955" s="179" t="n">
        <v>3396462.21384258</v>
      </c>
      <c r="J7955" s="180" t="str">
        <f>IF(I7955&gt;0,H7955/I7955,0)</f>
      </c>
      <c r="K7955" s="181" t="str">
        <f>1-EXP(-J7955)</f>
      </c>
      <c r="L7955" s="182" t="str">
        <f>IF(G7955=30,1,M7954)</f>
      </c>
      <c r="M7955" s="183" t="str">
        <f>L7955*(1-K7955)</f>
      </c>
    </row>
    <row r="7956">
      <c r="A7956" t="s">
        <v>167</v>
      </c>
      <c r="B7956" t="s">
        <v>285</v>
      </c>
      <c r="C7956" s="35" t="s">
        <v>287</v>
      </c>
      <c r="D7956" t="s">
        <v>530</v>
      </c>
      <c r="E7956" t="s">
        <v>548</v>
      </c>
      <c r="F7956" s="176" t="n">
        <v>2041</v>
      </c>
      <c r="G7956" s="177" t="n">
        <v>64</v>
      </c>
      <c r="H7956" s="178" t="n">
        <v>18751.4014903879</v>
      </c>
      <c r="I7956" s="179" t="n">
        <v>3282910.68904147</v>
      </c>
      <c r="J7956" s="180" t="str">
        <f>IF(I7956&gt;0,H7956/I7956,0)</f>
      </c>
      <c r="K7956" s="181" t="str">
        <f>1-EXP(-J7956)</f>
      </c>
      <c r="L7956" s="182" t="str">
        <f>IF(G7956=30,1,M7955)</f>
      </c>
      <c r="M7956" s="183" t="str">
        <f>L7956*(1-K7956)</f>
      </c>
    </row>
    <row r="7957">
      <c r="A7957" t="s">
        <v>167</v>
      </c>
      <c r="B7957" t="s">
        <v>285</v>
      </c>
      <c r="C7957" s="35" t="s">
        <v>287</v>
      </c>
      <c r="D7957" t="s">
        <v>530</v>
      </c>
      <c r="E7957" t="s">
        <v>548</v>
      </c>
      <c r="F7957" s="176" t="n">
        <v>2041</v>
      </c>
      <c r="G7957" s="177" t="n">
        <v>65</v>
      </c>
      <c r="H7957" s="178" t="n">
        <v>19883.8718033834</v>
      </c>
      <c r="I7957" s="179" t="n">
        <v>3180809.57516801</v>
      </c>
      <c r="J7957" s="180" t="str">
        <f>IF(I7957&gt;0,H7957/I7957,0)</f>
      </c>
      <c r="K7957" s="181" t="str">
        <f>1-EXP(-J7957)</f>
      </c>
      <c r="L7957" s="182" t="str">
        <f>IF(G7957=30,1,M7956)</f>
      </c>
      <c r="M7957" s="183" t="str">
        <f>L7957*(1-K7957)</f>
      </c>
    </row>
    <row r="7958">
      <c r="A7958" t="s">
        <v>167</v>
      </c>
      <c r="B7958" t="s">
        <v>285</v>
      </c>
      <c r="C7958" s="35" t="s">
        <v>287</v>
      </c>
      <c r="D7958" t="s">
        <v>530</v>
      </c>
      <c r="E7958" t="s">
        <v>548</v>
      </c>
      <c r="F7958" s="176" t="n">
        <v>2041</v>
      </c>
      <c r="G7958" s="177" t="n">
        <v>66</v>
      </c>
      <c r="H7958" s="178" t="n">
        <v>20266.1911134524</v>
      </c>
      <c r="I7958" s="179" t="n">
        <v>3066296.20604494</v>
      </c>
      <c r="J7958" s="180" t="str">
        <f>IF(I7958&gt;0,H7958/I7958,0)</f>
      </c>
      <c r="K7958" s="181" t="str">
        <f>1-EXP(-J7958)</f>
      </c>
      <c r="L7958" s="182" t="str">
        <f>IF(G7958=30,1,M7957)</f>
      </c>
      <c r="M7958" s="183" t="str">
        <f>L7958*(1-K7958)</f>
      </c>
    </row>
    <row r="7959">
      <c r="A7959" t="s">
        <v>167</v>
      </c>
      <c r="B7959" t="s">
        <v>285</v>
      </c>
      <c r="C7959" s="35" t="s">
        <v>287</v>
      </c>
      <c r="D7959" t="s">
        <v>530</v>
      </c>
      <c r="E7959" t="s">
        <v>548</v>
      </c>
      <c r="F7959" s="176" t="n">
        <v>2041</v>
      </c>
      <c r="G7959" s="177" t="n">
        <v>67</v>
      </c>
      <c r="H7959" s="178" t="n">
        <v>21386.3141756053</v>
      </c>
      <c r="I7959" s="179" t="n">
        <v>2962722.82897121</v>
      </c>
      <c r="J7959" s="180" t="str">
        <f>IF(I7959&gt;0,H7959/I7959,0)</f>
      </c>
      <c r="K7959" s="181" t="str">
        <f>1-EXP(-J7959)</f>
      </c>
      <c r="L7959" s="182" t="str">
        <f>IF(G7959=30,1,M7958)</f>
      </c>
      <c r="M7959" s="183" t="str">
        <f>L7959*(1-K7959)</f>
      </c>
    </row>
    <row r="7960">
      <c r="A7960" t="s">
        <v>167</v>
      </c>
      <c r="B7960" t="s">
        <v>285</v>
      </c>
      <c r="C7960" s="35" t="s">
        <v>287</v>
      </c>
      <c r="D7960" t="s">
        <v>530</v>
      </c>
      <c r="E7960" t="s">
        <v>548</v>
      </c>
      <c r="F7960" s="176" t="n">
        <v>2041</v>
      </c>
      <c r="G7960" s="177" t="n">
        <v>68</v>
      </c>
      <c r="H7960" s="178" t="n">
        <v>22388.0704692405</v>
      </c>
      <c r="I7960" s="179" t="n">
        <v>2857771.67236792</v>
      </c>
      <c r="J7960" s="180" t="str">
        <f>IF(I7960&gt;0,H7960/I7960,0)</f>
      </c>
      <c r="K7960" s="181" t="str">
        <f>1-EXP(-J7960)</f>
      </c>
      <c r="L7960" s="182" t="str">
        <f>IF(G7960=30,1,M7959)</f>
      </c>
      <c r="M7960" s="183" t="str">
        <f>L7960*(1-K7960)</f>
      </c>
    </row>
    <row r="7961">
      <c r="A7961" t="s">
        <v>167</v>
      </c>
      <c r="B7961" t="s">
        <v>285</v>
      </c>
      <c r="C7961" s="35" t="s">
        <v>287</v>
      </c>
      <c r="D7961" t="s">
        <v>530</v>
      </c>
      <c r="E7961" t="s">
        <v>548</v>
      </c>
      <c r="F7961" s="176" t="n">
        <v>2041</v>
      </c>
      <c r="G7961" s="177" t="n">
        <v>69</v>
      </c>
      <c r="H7961" s="178" t="n">
        <v>22580.473927813</v>
      </c>
      <c r="I7961" s="179" t="n">
        <v>2734096.55669031</v>
      </c>
      <c r="J7961" s="180" t="str">
        <f>IF(I7961&gt;0,H7961/I7961,0)</f>
      </c>
      <c r="K7961" s="181" t="str">
        <f>1-EXP(-J7961)</f>
      </c>
      <c r="L7961" s="182" t="str">
        <f>IF(G7961=30,1,M7960)</f>
      </c>
      <c r="M7961" s="183" t="str">
        <f>L7961*(1-K7961)</f>
      </c>
    </row>
    <row r="7962">
      <c r="A7962" t="s">
        <v>167</v>
      </c>
      <c r="B7962" t="s">
        <v>285</v>
      </c>
      <c r="C7962" s="35" t="s">
        <v>287</v>
      </c>
      <c r="D7962" t="s">
        <v>530</v>
      </c>
      <c r="E7962" t="s">
        <v>548</v>
      </c>
      <c r="F7962" s="176" t="n">
        <v>2042</v>
      </c>
      <c r="G7962" s="177" t="n">
        <v>30</v>
      </c>
      <c r="H7962" s="178" t="n">
        <v>753.952055277466</v>
      </c>
      <c r="I7962" s="179" t="n">
        <v>4881140.26804786</v>
      </c>
      <c r="J7962" s="180" t="str">
        <f>IF(I7962&gt;0,H7962/I7962,0)</f>
      </c>
      <c r="K7962" s="181" t="str">
        <f>1-EXP(-J7962)</f>
      </c>
      <c r="L7962" s="182" t="str">
        <f>IF(G7962=30,1,M7961)</f>
      </c>
      <c r="M7962" s="183" t="str">
        <f>L7962*(1-K7962)</f>
      </c>
    </row>
    <row r="7963">
      <c r="A7963" t="s">
        <v>167</v>
      </c>
      <c r="B7963" t="s">
        <v>285</v>
      </c>
      <c r="C7963" s="35" t="s">
        <v>287</v>
      </c>
      <c r="D7963" t="s">
        <v>530</v>
      </c>
      <c r="E7963" t="s">
        <v>548</v>
      </c>
      <c r="F7963" s="176" t="n">
        <v>2042</v>
      </c>
      <c r="G7963" s="177" t="n">
        <v>31</v>
      </c>
      <c r="H7963" s="178" t="n">
        <v>1058.46596344822</v>
      </c>
      <c r="I7963" s="179" t="n">
        <v>4801561.61961111</v>
      </c>
      <c r="J7963" s="180" t="str">
        <f>IF(I7963&gt;0,H7963/I7963,0)</f>
      </c>
      <c r="K7963" s="181" t="str">
        <f>1-EXP(-J7963)</f>
      </c>
      <c r="L7963" s="182" t="str">
        <f>IF(G7963=30,1,M7962)</f>
      </c>
      <c r="M7963" s="183" t="str">
        <f>L7963*(1-K7963)</f>
      </c>
    </row>
    <row r="7964">
      <c r="A7964" t="s">
        <v>167</v>
      </c>
      <c r="B7964" t="s">
        <v>285</v>
      </c>
      <c r="C7964" s="35" t="s">
        <v>287</v>
      </c>
      <c r="D7964" t="s">
        <v>530</v>
      </c>
      <c r="E7964" t="s">
        <v>548</v>
      </c>
      <c r="F7964" s="176" t="n">
        <v>2042</v>
      </c>
      <c r="G7964" s="177" t="n">
        <v>32</v>
      </c>
      <c r="H7964" s="178" t="n">
        <v>1080.08852907752</v>
      </c>
      <c r="I7964" s="179" t="n">
        <v>4700665.27499147</v>
      </c>
      <c r="J7964" s="180" t="str">
        <f>IF(I7964&gt;0,H7964/I7964,0)</f>
      </c>
      <c r="K7964" s="181" t="str">
        <f>1-EXP(-J7964)</f>
      </c>
      <c r="L7964" s="182" t="str">
        <f>IF(G7964=30,1,M7963)</f>
      </c>
      <c r="M7964" s="183" t="str">
        <f>L7964*(1-K7964)</f>
      </c>
    </row>
    <row r="7965">
      <c r="A7965" t="s">
        <v>167</v>
      </c>
      <c r="B7965" t="s">
        <v>285</v>
      </c>
      <c r="C7965" s="35" t="s">
        <v>287</v>
      </c>
      <c r="D7965" t="s">
        <v>530</v>
      </c>
      <c r="E7965" t="s">
        <v>548</v>
      </c>
      <c r="F7965" s="176" t="n">
        <v>2042</v>
      </c>
      <c r="G7965" s="177" t="n">
        <v>33</v>
      </c>
      <c r="H7965" s="178" t="n">
        <v>1126.55956169634</v>
      </c>
      <c r="I7965" s="179" t="n">
        <v>4644168.72581096</v>
      </c>
      <c r="J7965" s="180" t="str">
        <f>IF(I7965&gt;0,H7965/I7965,0)</f>
      </c>
      <c r="K7965" s="181" t="str">
        <f>1-EXP(-J7965)</f>
      </c>
      <c r="L7965" s="182" t="str">
        <f>IF(G7965=30,1,M7964)</f>
      </c>
      <c r="M7965" s="183" t="str">
        <f>L7965*(1-K7965)</f>
      </c>
    </row>
    <row r="7966">
      <c r="A7966" t="s">
        <v>167</v>
      </c>
      <c r="B7966" t="s">
        <v>285</v>
      </c>
      <c r="C7966" s="35" t="s">
        <v>287</v>
      </c>
      <c r="D7966" t="s">
        <v>530</v>
      </c>
      <c r="E7966" t="s">
        <v>548</v>
      </c>
      <c r="F7966" s="176" t="n">
        <v>2042</v>
      </c>
      <c r="G7966" s="177" t="n">
        <v>34</v>
      </c>
      <c r="H7966" s="178" t="n">
        <v>1189.99464209912</v>
      </c>
      <c r="I7966" s="179" t="n">
        <v>4636330.32301604</v>
      </c>
      <c r="J7966" s="180" t="str">
        <f>IF(I7966&gt;0,H7966/I7966,0)</f>
      </c>
      <c r="K7966" s="181" t="str">
        <f>1-EXP(-J7966)</f>
      </c>
      <c r="L7966" s="182" t="str">
        <f>IF(G7966=30,1,M7965)</f>
      </c>
      <c r="M7966" s="183" t="str">
        <f>L7966*(1-K7966)</f>
      </c>
    </row>
    <row r="7967">
      <c r="A7967" t="s">
        <v>167</v>
      </c>
      <c r="B7967" t="s">
        <v>285</v>
      </c>
      <c r="C7967" s="35" t="s">
        <v>287</v>
      </c>
      <c r="D7967" t="s">
        <v>530</v>
      </c>
      <c r="E7967" t="s">
        <v>548</v>
      </c>
      <c r="F7967" s="176" t="n">
        <v>2042</v>
      </c>
      <c r="G7967" s="177" t="n">
        <v>35</v>
      </c>
      <c r="H7967" s="178" t="n">
        <v>1271.10727968785</v>
      </c>
      <c r="I7967" s="179" t="n">
        <v>4608423.4912346</v>
      </c>
      <c r="J7967" s="180" t="str">
        <f>IF(I7967&gt;0,H7967/I7967,0)</f>
      </c>
      <c r="K7967" s="181" t="str">
        <f>1-EXP(-J7967)</f>
      </c>
      <c r="L7967" s="182" t="str">
        <f>IF(G7967=30,1,M7966)</f>
      </c>
      <c r="M7967" s="183" t="str">
        <f>L7967*(1-K7967)</f>
      </c>
    </row>
    <row r="7968">
      <c r="A7968" t="s">
        <v>167</v>
      </c>
      <c r="B7968" t="s">
        <v>285</v>
      </c>
      <c r="C7968" s="35" t="s">
        <v>287</v>
      </c>
      <c r="D7968" t="s">
        <v>530</v>
      </c>
      <c r="E7968" t="s">
        <v>548</v>
      </c>
      <c r="F7968" s="176" t="n">
        <v>2042</v>
      </c>
      <c r="G7968" s="177" t="n">
        <v>36</v>
      </c>
      <c r="H7968" s="178" t="n">
        <v>1602.75643112878</v>
      </c>
      <c r="I7968" s="179" t="n">
        <v>4536839.05675713</v>
      </c>
      <c r="J7968" s="180" t="str">
        <f>IF(I7968&gt;0,H7968/I7968,0)</f>
      </c>
      <c r="K7968" s="181" t="str">
        <f>1-EXP(-J7968)</f>
      </c>
      <c r="L7968" s="182" t="str">
        <f>IF(G7968=30,1,M7967)</f>
      </c>
      <c r="M7968" s="183" t="str">
        <f>L7968*(1-K7968)</f>
      </c>
    </row>
    <row r="7969">
      <c r="A7969" t="s">
        <v>167</v>
      </c>
      <c r="B7969" t="s">
        <v>285</v>
      </c>
      <c r="C7969" s="35" t="s">
        <v>287</v>
      </c>
      <c r="D7969" t="s">
        <v>530</v>
      </c>
      <c r="E7969" t="s">
        <v>548</v>
      </c>
      <c r="F7969" s="176" t="n">
        <v>2042</v>
      </c>
      <c r="G7969" s="177" t="n">
        <v>37</v>
      </c>
      <c r="H7969" s="178" t="n">
        <v>1708.02941387187</v>
      </c>
      <c r="I7969" s="179" t="n">
        <v>4442599.93240178</v>
      </c>
      <c r="J7969" s="180" t="str">
        <f>IF(I7969&gt;0,H7969/I7969,0)</f>
      </c>
      <c r="K7969" s="181" t="str">
        <f>1-EXP(-J7969)</f>
      </c>
      <c r="L7969" s="182" t="str">
        <f>IF(G7969=30,1,M7968)</f>
      </c>
      <c r="M7969" s="183" t="str">
        <f>L7969*(1-K7969)</f>
      </c>
    </row>
    <row r="7970">
      <c r="A7970" t="s">
        <v>167</v>
      </c>
      <c r="B7970" t="s">
        <v>285</v>
      </c>
      <c r="C7970" s="35" t="s">
        <v>287</v>
      </c>
      <c r="D7970" t="s">
        <v>530</v>
      </c>
      <c r="E7970" t="s">
        <v>548</v>
      </c>
      <c r="F7970" s="176" t="n">
        <v>2042</v>
      </c>
      <c r="G7970" s="177" t="n">
        <v>38</v>
      </c>
      <c r="H7970" s="178" t="n">
        <v>1844.05992355148</v>
      </c>
      <c r="I7970" s="179" t="n">
        <v>4344664.0973848</v>
      </c>
      <c r="J7970" s="180" t="str">
        <f>IF(I7970&gt;0,H7970/I7970,0)</f>
      </c>
      <c r="K7970" s="181" t="str">
        <f>1-EXP(-J7970)</f>
      </c>
      <c r="L7970" s="182" t="str">
        <f>IF(G7970=30,1,M7969)</f>
      </c>
      <c r="M7970" s="183" t="str">
        <f>L7970*(1-K7970)</f>
      </c>
    </row>
    <row r="7971">
      <c r="A7971" t="s">
        <v>167</v>
      </c>
      <c r="B7971" t="s">
        <v>285</v>
      </c>
      <c r="C7971" s="35" t="s">
        <v>287</v>
      </c>
      <c r="D7971" t="s">
        <v>530</v>
      </c>
      <c r="E7971" t="s">
        <v>548</v>
      </c>
      <c r="F7971" s="176" t="n">
        <v>2042</v>
      </c>
      <c r="G7971" s="177" t="n">
        <v>39</v>
      </c>
      <c r="H7971" s="178" t="n">
        <v>1974.2588609536</v>
      </c>
      <c r="I7971" s="179" t="n">
        <v>4300300.02859137</v>
      </c>
      <c r="J7971" s="180" t="str">
        <f>IF(I7971&gt;0,H7971/I7971,0)</f>
      </c>
      <c r="K7971" s="181" t="str">
        <f>1-EXP(-J7971)</f>
      </c>
      <c r="L7971" s="182" t="str">
        <f>IF(G7971=30,1,M7970)</f>
      </c>
      <c r="M7971" s="183" t="str">
        <f>L7971*(1-K7971)</f>
      </c>
    </row>
    <row r="7972">
      <c r="A7972" t="s">
        <v>167</v>
      </c>
      <c r="B7972" t="s">
        <v>285</v>
      </c>
      <c r="C7972" s="35" t="s">
        <v>287</v>
      </c>
      <c r="D7972" t="s">
        <v>530</v>
      </c>
      <c r="E7972" t="s">
        <v>548</v>
      </c>
      <c r="F7972" s="176" t="n">
        <v>2042</v>
      </c>
      <c r="G7972" s="177" t="n">
        <v>40</v>
      </c>
      <c r="H7972" s="178" t="n">
        <v>2171.0165136731</v>
      </c>
      <c r="I7972" s="179" t="n">
        <v>4278305.7777315</v>
      </c>
      <c r="J7972" s="180" t="str">
        <f>IF(I7972&gt;0,H7972/I7972,0)</f>
      </c>
      <c r="K7972" s="181" t="str">
        <f>1-EXP(-J7972)</f>
      </c>
      <c r="L7972" s="182" t="str">
        <f>IF(G7972=30,1,M7971)</f>
      </c>
      <c r="M7972" s="183" t="str">
        <f>L7972*(1-K7972)</f>
      </c>
    </row>
    <row r="7973">
      <c r="A7973" t="s">
        <v>167</v>
      </c>
      <c r="B7973" t="s">
        <v>285</v>
      </c>
      <c r="C7973" s="35" t="s">
        <v>287</v>
      </c>
      <c r="D7973" t="s">
        <v>530</v>
      </c>
      <c r="E7973" t="s">
        <v>548</v>
      </c>
      <c r="F7973" s="176" t="n">
        <v>2042</v>
      </c>
      <c r="G7973" s="177" t="n">
        <v>41</v>
      </c>
      <c r="H7973" s="178" t="n">
        <v>2837.45884498128</v>
      </c>
      <c r="I7973" s="179" t="n">
        <v>4256035.71376695</v>
      </c>
      <c r="J7973" s="180" t="str">
        <f>IF(I7973&gt;0,H7973/I7973,0)</f>
      </c>
      <c r="K7973" s="181" t="str">
        <f>1-EXP(-J7973)</f>
      </c>
      <c r="L7973" s="182" t="str">
        <f>IF(G7973=30,1,M7972)</f>
      </c>
      <c r="M7973" s="183" t="str">
        <f>L7973*(1-K7973)</f>
      </c>
    </row>
    <row r="7974">
      <c r="A7974" t="s">
        <v>167</v>
      </c>
      <c r="B7974" t="s">
        <v>285</v>
      </c>
      <c r="C7974" s="35" t="s">
        <v>287</v>
      </c>
      <c r="D7974" t="s">
        <v>530</v>
      </c>
      <c r="E7974" t="s">
        <v>548</v>
      </c>
      <c r="F7974" s="176" t="n">
        <v>2042</v>
      </c>
      <c r="G7974" s="177" t="n">
        <v>42</v>
      </c>
      <c r="H7974" s="178" t="n">
        <v>3163.12223709629</v>
      </c>
      <c r="I7974" s="179" t="n">
        <v>4253018.96126285</v>
      </c>
      <c r="J7974" s="180" t="str">
        <f>IF(I7974&gt;0,H7974/I7974,0)</f>
      </c>
      <c r="K7974" s="181" t="str">
        <f>1-EXP(-J7974)</f>
      </c>
      <c r="L7974" s="182" t="str">
        <f>IF(G7974=30,1,M7973)</f>
      </c>
      <c r="M7974" s="183" t="str">
        <f>L7974*(1-K7974)</f>
      </c>
    </row>
    <row r="7975">
      <c r="A7975" t="s">
        <v>167</v>
      </c>
      <c r="B7975" t="s">
        <v>285</v>
      </c>
      <c r="C7975" s="35" t="s">
        <v>287</v>
      </c>
      <c r="D7975" t="s">
        <v>530</v>
      </c>
      <c r="E7975" t="s">
        <v>548</v>
      </c>
      <c r="F7975" s="176" t="n">
        <v>2042</v>
      </c>
      <c r="G7975" s="177" t="n">
        <v>43</v>
      </c>
      <c r="H7975" s="178" t="n">
        <v>3585.76191179856</v>
      </c>
      <c r="I7975" s="179" t="n">
        <v>4287573.11541145</v>
      </c>
      <c r="J7975" s="180" t="str">
        <f>IF(I7975&gt;0,H7975/I7975,0)</f>
      </c>
      <c r="K7975" s="181" t="str">
        <f>1-EXP(-J7975)</f>
      </c>
      <c r="L7975" s="182" t="str">
        <f>IF(G7975=30,1,M7974)</f>
      </c>
      <c r="M7975" s="183" t="str">
        <f>L7975*(1-K7975)</f>
      </c>
    </row>
    <row r="7976">
      <c r="A7976" t="s">
        <v>167</v>
      </c>
      <c r="B7976" t="s">
        <v>285</v>
      </c>
      <c r="C7976" s="35" t="s">
        <v>287</v>
      </c>
      <c r="D7976" t="s">
        <v>530</v>
      </c>
      <c r="E7976" t="s">
        <v>548</v>
      </c>
      <c r="F7976" s="176" t="n">
        <v>2042</v>
      </c>
      <c r="G7976" s="177" t="n">
        <v>44</v>
      </c>
      <c r="H7976" s="178" t="n">
        <v>3808.44532050607</v>
      </c>
      <c r="I7976" s="179" t="n">
        <v>4324039.6273765</v>
      </c>
      <c r="J7976" s="180" t="str">
        <f>IF(I7976&gt;0,H7976/I7976,0)</f>
      </c>
      <c r="K7976" s="181" t="str">
        <f>1-EXP(-J7976)</f>
      </c>
      <c r="L7976" s="182" t="str">
        <f>IF(G7976=30,1,M7975)</f>
      </c>
      <c r="M7976" s="183" t="str">
        <f>L7976*(1-K7976)</f>
      </c>
    </row>
    <row r="7977">
      <c r="A7977" t="s">
        <v>167</v>
      </c>
      <c r="B7977" t="s">
        <v>285</v>
      </c>
      <c r="C7977" s="35" t="s">
        <v>287</v>
      </c>
      <c r="D7977" t="s">
        <v>530</v>
      </c>
      <c r="E7977" t="s">
        <v>548</v>
      </c>
      <c r="F7977" s="176" t="n">
        <v>2042</v>
      </c>
      <c r="G7977" s="177" t="n">
        <v>45</v>
      </c>
      <c r="H7977" s="178" t="n">
        <v>4110.68471656595</v>
      </c>
      <c r="I7977" s="179" t="n">
        <v>4314544.19016435</v>
      </c>
      <c r="J7977" s="180" t="str">
        <f>IF(I7977&gt;0,H7977/I7977,0)</f>
      </c>
      <c r="K7977" s="181" t="str">
        <f>1-EXP(-J7977)</f>
      </c>
      <c r="L7977" s="182" t="str">
        <f>IF(G7977=30,1,M7976)</f>
      </c>
      <c r="M7977" s="183" t="str">
        <f>L7977*(1-K7977)</f>
      </c>
    </row>
    <row r="7978">
      <c r="A7978" t="s">
        <v>167</v>
      </c>
      <c r="B7978" t="s">
        <v>285</v>
      </c>
      <c r="C7978" s="35" t="s">
        <v>287</v>
      </c>
      <c r="D7978" t="s">
        <v>530</v>
      </c>
      <c r="E7978" t="s">
        <v>548</v>
      </c>
      <c r="F7978" s="176" t="n">
        <v>2042</v>
      </c>
      <c r="G7978" s="177" t="n">
        <v>46</v>
      </c>
      <c r="H7978" s="178" t="n">
        <v>5027.99873544627</v>
      </c>
      <c r="I7978" s="179" t="n">
        <v>4246707.88820038</v>
      </c>
      <c r="J7978" s="180" t="str">
        <f>IF(I7978&gt;0,H7978/I7978,0)</f>
      </c>
      <c r="K7978" s="181" t="str">
        <f>1-EXP(-J7978)</f>
      </c>
      <c r="L7978" s="182" t="str">
        <f>IF(G7978=30,1,M7977)</f>
      </c>
      <c r="M7978" s="183" t="str">
        <f>L7978*(1-K7978)</f>
      </c>
    </row>
    <row r="7979">
      <c r="A7979" t="s">
        <v>167</v>
      </c>
      <c r="B7979" t="s">
        <v>285</v>
      </c>
      <c r="C7979" s="35" t="s">
        <v>287</v>
      </c>
      <c r="D7979" t="s">
        <v>530</v>
      </c>
      <c r="E7979" t="s">
        <v>548</v>
      </c>
      <c r="F7979" s="176" t="n">
        <v>2042</v>
      </c>
      <c r="G7979" s="177" t="n">
        <v>47</v>
      </c>
      <c r="H7979" s="178" t="n">
        <v>5421.76328944508</v>
      </c>
      <c r="I7979" s="179" t="n">
        <v>4176607.36811728</v>
      </c>
      <c r="J7979" s="180" t="str">
        <f>IF(I7979&gt;0,H7979/I7979,0)</f>
      </c>
      <c r="K7979" s="181" t="str">
        <f>1-EXP(-J7979)</f>
      </c>
      <c r="L7979" s="182" t="str">
        <f>IF(G7979=30,1,M7978)</f>
      </c>
      <c r="M7979" s="183" t="str">
        <f>L7979*(1-K7979)</f>
      </c>
    </row>
    <row r="7980">
      <c r="A7980" t="s">
        <v>167</v>
      </c>
      <c r="B7980" t="s">
        <v>285</v>
      </c>
      <c r="C7980" s="35" t="s">
        <v>287</v>
      </c>
      <c r="D7980" t="s">
        <v>530</v>
      </c>
      <c r="E7980" t="s">
        <v>548</v>
      </c>
      <c r="F7980" s="176" t="n">
        <v>2042</v>
      </c>
      <c r="G7980" s="177" t="n">
        <v>48</v>
      </c>
      <c r="H7980" s="178" t="n">
        <v>5910.19266417877</v>
      </c>
      <c r="I7980" s="179" t="n">
        <v>4114981.17908308</v>
      </c>
      <c r="J7980" s="180" t="str">
        <f>IF(I7980&gt;0,H7980/I7980,0)</f>
      </c>
      <c r="K7980" s="181" t="str">
        <f>1-EXP(-J7980)</f>
      </c>
      <c r="L7980" s="182" t="str">
        <f>IF(G7980=30,1,M7979)</f>
      </c>
      <c r="M7980" s="183" t="str">
        <f>L7980*(1-K7980)</f>
      </c>
    </row>
    <row r="7981">
      <c r="A7981" t="s">
        <v>167</v>
      </c>
      <c r="B7981" t="s">
        <v>285</v>
      </c>
      <c r="C7981" s="35" t="s">
        <v>287</v>
      </c>
      <c r="D7981" t="s">
        <v>530</v>
      </c>
      <c r="E7981" t="s">
        <v>548</v>
      </c>
      <c r="F7981" s="176" t="n">
        <v>2042</v>
      </c>
      <c r="G7981" s="177" t="n">
        <v>49</v>
      </c>
      <c r="H7981" s="178" t="n">
        <v>6289.95084629652</v>
      </c>
      <c r="I7981" s="179" t="n">
        <v>4054925.41767759</v>
      </c>
      <c r="J7981" s="180" t="str">
        <f>IF(I7981&gt;0,H7981/I7981,0)</f>
      </c>
      <c r="K7981" s="181" t="str">
        <f>1-EXP(-J7981)</f>
      </c>
      <c r="L7981" s="182" t="str">
        <f>IF(G7981=30,1,M7980)</f>
      </c>
      <c r="M7981" s="183" t="str">
        <f>L7981*(1-K7981)</f>
      </c>
    </row>
    <row r="7982">
      <c r="A7982" t="s">
        <v>167</v>
      </c>
      <c r="B7982" t="s">
        <v>285</v>
      </c>
      <c r="C7982" s="35" t="s">
        <v>287</v>
      </c>
      <c r="D7982" t="s">
        <v>530</v>
      </c>
      <c r="E7982" t="s">
        <v>548</v>
      </c>
      <c r="F7982" s="176" t="n">
        <v>2042</v>
      </c>
      <c r="G7982" s="177" t="n">
        <v>50</v>
      </c>
      <c r="H7982" s="178" t="n">
        <v>6788.72570062326</v>
      </c>
      <c r="I7982" s="179" t="n">
        <v>4028028.0028241</v>
      </c>
      <c r="J7982" s="180" t="str">
        <f>IF(I7982&gt;0,H7982/I7982,0)</f>
      </c>
      <c r="K7982" s="181" t="str">
        <f>1-EXP(-J7982)</f>
      </c>
      <c r="L7982" s="182" t="str">
        <f>IF(G7982=30,1,M7981)</f>
      </c>
      <c r="M7982" s="183" t="str">
        <f>L7982*(1-K7982)</f>
      </c>
    </row>
    <row r="7983">
      <c r="A7983" t="s">
        <v>167</v>
      </c>
      <c r="B7983" t="s">
        <v>285</v>
      </c>
      <c r="C7983" s="35" t="s">
        <v>287</v>
      </c>
      <c r="D7983" t="s">
        <v>530</v>
      </c>
      <c r="E7983" t="s">
        <v>548</v>
      </c>
      <c r="F7983" s="176" t="n">
        <v>2042</v>
      </c>
      <c r="G7983" s="177" t="n">
        <v>51</v>
      </c>
      <c r="H7983" s="178" t="n">
        <v>7637.84143983076</v>
      </c>
      <c r="I7983" s="179" t="n">
        <v>3994485.1061474</v>
      </c>
      <c r="J7983" s="180" t="str">
        <f>IF(I7983&gt;0,H7983/I7983,0)</f>
      </c>
      <c r="K7983" s="181" t="str">
        <f>1-EXP(-J7983)</f>
      </c>
      <c r="L7983" s="182" t="str">
        <f>IF(G7983=30,1,M7982)</f>
      </c>
      <c r="M7983" s="183" t="str">
        <f>L7983*(1-K7983)</f>
      </c>
    </row>
    <row r="7984">
      <c r="A7984" t="s">
        <v>167</v>
      </c>
      <c r="B7984" t="s">
        <v>285</v>
      </c>
      <c r="C7984" s="35" t="s">
        <v>287</v>
      </c>
      <c r="D7984" t="s">
        <v>530</v>
      </c>
      <c r="E7984" t="s">
        <v>548</v>
      </c>
      <c r="F7984" s="176" t="n">
        <v>2042</v>
      </c>
      <c r="G7984" s="177" t="n">
        <v>52</v>
      </c>
      <c r="H7984" s="178" t="n">
        <v>8248.07116248332</v>
      </c>
      <c r="I7984" s="179" t="n">
        <v>3963439.12740775</v>
      </c>
      <c r="J7984" s="180" t="str">
        <f>IF(I7984&gt;0,H7984/I7984,0)</f>
      </c>
      <c r="K7984" s="181" t="str">
        <f>1-EXP(-J7984)</f>
      </c>
      <c r="L7984" s="182" t="str">
        <f>IF(G7984=30,1,M7983)</f>
      </c>
      <c r="M7984" s="183" t="str">
        <f>L7984*(1-K7984)</f>
      </c>
    </row>
    <row r="7985">
      <c r="A7985" t="s">
        <v>167</v>
      </c>
      <c r="B7985" t="s">
        <v>285</v>
      </c>
      <c r="C7985" s="35" t="s">
        <v>287</v>
      </c>
      <c r="D7985" t="s">
        <v>530</v>
      </c>
      <c r="E7985" t="s">
        <v>548</v>
      </c>
      <c r="F7985" s="176" t="n">
        <v>2042</v>
      </c>
      <c r="G7985" s="177" t="n">
        <v>53</v>
      </c>
      <c r="H7985" s="178" t="n">
        <v>8963.91820732925</v>
      </c>
      <c r="I7985" s="179" t="n">
        <v>3953103.98737329</v>
      </c>
      <c r="J7985" s="180" t="str">
        <f>IF(I7985&gt;0,H7985/I7985,0)</f>
      </c>
      <c r="K7985" s="181" t="str">
        <f>1-EXP(-J7985)</f>
      </c>
      <c r="L7985" s="182" t="str">
        <f>IF(G7985=30,1,M7984)</f>
      </c>
      <c r="M7985" s="183" t="str">
        <f>L7985*(1-K7985)</f>
      </c>
    </row>
    <row r="7986">
      <c r="A7986" t="s">
        <v>167</v>
      </c>
      <c r="B7986" t="s">
        <v>285</v>
      </c>
      <c r="C7986" s="35" t="s">
        <v>287</v>
      </c>
      <c r="D7986" t="s">
        <v>530</v>
      </c>
      <c r="E7986" t="s">
        <v>548</v>
      </c>
      <c r="F7986" s="176" t="n">
        <v>2042</v>
      </c>
      <c r="G7986" s="177" t="n">
        <v>54</v>
      </c>
      <c r="H7986" s="178" t="n">
        <v>9764.51284785227</v>
      </c>
      <c r="I7986" s="179" t="n">
        <v>3896795.40002977</v>
      </c>
      <c r="J7986" s="180" t="str">
        <f>IF(I7986&gt;0,H7986/I7986,0)</f>
      </c>
      <c r="K7986" s="181" t="str">
        <f>1-EXP(-J7986)</f>
      </c>
      <c r="L7986" s="182" t="str">
        <f>IF(G7986=30,1,M7985)</f>
      </c>
      <c r="M7986" s="183" t="str">
        <f>L7986*(1-K7986)</f>
      </c>
    </row>
    <row r="7987">
      <c r="A7987" t="s">
        <v>167</v>
      </c>
      <c r="B7987" t="s">
        <v>285</v>
      </c>
      <c r="C7987" s="35" t="s">
        <v>287</v>
      </c>
      <c r="D7987" t="s">
        <v>530</v>
      </c>
      <c r="E7987" t="s">
        <v>548</v>
      </c>
      <c r="F7987" s="176" t="n">
        <v>2042</v>
      </c>
      <c r="G7987" s="177" t="n">
        <v>55</v>
      </c>
      <c r="H7987" s="178" t="n">
        <v>10607.5598388657</v>
      </c>
      <c r="I7987" s="179" t="n">
        <v>3831127.23440947</v>
      </c>
      <c r="J7987" s="180" t="str">
        <f>IF(I7987&gt;0,H7987/I7987,0)</f>
      </c>
      <c r="K7987" s="181" t="str">
        <f>1-EXP(-J7987)</f>
      </c>
      <c r="L7987" s="182" t="str">
        <f>IF(G7987=30,1,M7986)</f>
      </c>
      <c r="M7987" s="183" t="str">
        <f>L7987*(1-K7987)</f>
      </c>
    </row>
    <row r="7988">
      <c r="A7988" t="s">
        <v>167</v>
      </c>
      <c r="B7988" t="s">
        <v>285</v>
      </c>
      <c r="C7988" s="35" t="s">
        <v>287</v>
      </c>
      <c r="D7988" t="s">
        <v>530</v>
      </c>
      <c r="E7988" t="s">
        <v>548</v>
      </c>
      <c r="F7988" s="176" t="n">
        <v>2042</v>
      </c>
      <c r="G7988" s="177" t="n">
        <v>56</v>
      </c>
      <c r="H7988" s="178" t="n">
        <v>11590.5904544366</v>
      </c>
      <c r="I7988" s="179" t="n">
        <v>3822467.53336893</v>
      </c>
      <c r="J7988" s="180" t="str">
        <f>IF(I7988&gt;0,H7988/I7988,0)</f>
      </c>
      <c r="K7988" s="181" t="str">
        <f>1-EXP(-J7988)</f>
      </c>
      <c r="L7988" s="182" t="str">
        <f>IF(G7988=30,1,M7987)</f>
      </c>
      <c r="M7988" s="183" t="str">
        <f>L7988*(1-K7988)</f>
      </c>
    </row>
    <row r="7989">
      <c r="A7989" t="s">
        <v>167</v>
      </c>
      <c r="B7989" t="s">
        <v>285</v>
      </c>
      <c r="C7989" s="35" t="s">
        <v>287</v>
      </c>
      <c r="D7989" t="s">
        <v>530</v>
      </c>
      <c r="E7989" t="s">
        <v>548</v>
      </c>
      <c r="F7989" s="176" t="n">
        <v>2042</v>
      </c>
      <c r="G7989" s="177" t="n">
        <v>57</v>
      </c>
      <c r="H7989" s="178" t="n">
        <v>12962.9866268685</v>
      </c>
      <c r="I7989" s="179" t="n">
        <v>3865107.59604559</v>
      </c>
      <c r="J7989" s="180" t="str">
        <f>IF(I7989&gt;0,H7989/I7989,0)</f>
      </c>
      <c r="K7989" s="181" t="str">
        <f>1-EXP(-J7989)</f>
      </c>
      <c r="L7989" s="182" t="str">
        <f>IF(G7989=30,1,M7988)</f>
      </c>
      <c r="M7989" s="183" t="str">
        <f>L7989*(1-K7989)</f>
      </c>
    </row>
    <row r="7990">
      <c r="A7990" t="s">
        <v>167</v>
      </c>
      <c r="B7990" t="s">
        <v>285</v>
      </c>
      <c r="C7990" s="35" t="s">
        <v>287</v>
      </c>
      <c r="D7990" t="s">
        <v>530</v>
      </c>
      <c r="E7990" t="s">
        <v>548</v>
      </c>
      <c r="F7990" s="176" t="n">
        <v>2042</v>
      </c>
      <c r="G7990" s="177" t="n">
        <v>58</v>
      </c>
      <c r="H7990" s="178" t="n">
        <v>14336.4932063923</v>
      </c>
      <c r="I7990" s="179" t="n">
        <v>3865854.25986245</v>
      </c>
      <c r="J7990" s="180" t="str">
        <f>IF(I7990&gt;0,H7990/I7990,0)</f>
      </c>
      <c r="K7990" s="181" t="str">
        <f>1-EXP(-J7990)</f>
      </c>
      <c r="L7990" s="182" t="str">
        <f>IF(G7990=30,1,M7989)</f>
      </c>
      <c r="M7990" s="183" t="str">
        <f>L7990*(1-K7990)</f>
      </c>
    </row>
    <row r="7991">
      <c r="A7991" t="s">
        <v>167</v>
      </c>
      <c r="B7991" t="s">
        <v>285</v>
      </c>
      <c r="C7991" s="35" t="s">
        <v>287</v>
      </c>
      <c r="D7991" t="s">
        <v>530</v>
      </c>
      <c r="E7991" t="s">
        <v>548</v>
      </c>
      <c r="F7991" s="176" t="n">
        <v>2042</v>
      </c>
      <c r="G7991" s="177" t="n">
        <v>59</v>
      </c>
      <c r="H7991" s="178" t="n">
        <v>14842.6090963278</v>
      </c>
      <c r="I7991" s="179" t="n">
        <v>3810860.85605561</v>
      </c>
      <c r="J7991" s="180" t="str">
        <f>IF(I7991&gt;0,H7991/I7991,0)</f>
      </c>
      <c r="K7991" s="181" t="str">
        <f>1-EXP(-J7991)</f>
      </c>
      <c r="L7991" s="182" t="str">
        <f>IF(G7991=30,1,M7990)</f>
      </c>
      <c r="M7991" s="183" t="str">
        <f>L7991*(1-K7991)</f>
      </c>
    </row>
    <row r="7992">
      <c r="A7992" t="s">
        <v>167</v>
      </c>
      <c r="B7992" t="s">
        <v>285</v>
      </c>
      <c r="C7992" s="35" t="s">
        <v>287</v>
      </c>
      <c r="D7992" t="s">
        <v>530</v>
      </c>
      <c r="E7992" t="s">
        <v>548</v>
      </c>
      <c r="F7992" s="176" t="n">
        <v>2042</v>
      </c>
      <c r="G7992" s="177" t="n">
        <v>60</v>
      </c>
      <c r="H7992" s="178" t="n">
        <v>15485.531306754</v>
      </c>
      <c r="I7992" s="179" t="n">
        <v>3732135.43637861</v>
      </c>
      <c r="J7992" s="180" t="str">
        <f>IF(I7992&gt;0,H7992/I7992,0)</f>
      </c>
      <c r="K7992" s="181" t="str">
        <f>1-EXP(-J7992)</f>
      </c>
      <c r="L7992" s="182" t="str">
        <f>IF(G7992=30,1,M7991)</f>
      </c>
      <c r="M7992" s="183" t="str">
        <f>L7992*(1-K7992)</f>
      </c>
    </row>
    <row r="7993">
      <c r="A7993" t="s">
        <v>167</v>
      </c>
      <c r="B7993" t="s">
        <v>285</v>
      </c>
      <c r="C7993" s="35" t="s">
        <v>287</v>
      </c>
      <c r="D7993" t="s">
        <v>530</v>
      </c>
      <c r="E7993" t="s">
        <v>548</v>
      </c>
      <c r="F7993" s="176" t="n">
        <v>2042</v>
      </c>
      <c r="G7993" s="177" t="n">
        <v>61</v>
      </c>
      <c r="H7993" s="178" t="n">
        <v>16160.5946227142</v>
      </c>
      <c r="I7993" s="179" t="n">
        <v>3646389.59125624</v>
      </c>
      <c r="J7993" s="180" t="str">
        <f>IF(I7993&gt;0,H7993/I7993,0)</f>
      </c>
      <c r="K7993" s="181" t="str">
        <f>1-EXP(-J7993)</f>
      </c>
      <c r="L7993" s="182" t="str">
        <f>IF(G7993=30,1,M7992)</f>
      </c>
      <c r="M7993" s="183" t="str">
        <f>L7993*(1-K7993)</f>
      </c>
    </row>
    <row r="7994">
      <c r="A7994" t="s">
        <v>167</v>
      </c>
      <c r="B7994" t="s">
        <v>285</v>
      </c>
      <c r="C7994" s="35" t="s">
        <v>287</v>
      </c>
      <c r="D7994" t="s">
        <v>530</v>
      </c>
      <c r="E7994" t="s">
        <v>548</v>
      </c>
      <c r="F7994" s="176" t="n">
        <v>2042</v>
      </c>
      <c r="G7994" s="177" t="n">
        <v>62</v>
      </c>
      <c r="H7994" s="178" t="n">
        <v>17045.0196386566</v>
      </c>
      <c r="I7994" s="179" t="n">
        <v>3564306.65741223</v>
      </c>
      <c r="J7994" s="180" t="str">
        <f>IF(I7994&gt;0,H7994/I7994,0)</f>
      </c>
      <c r="K7994" s="181" t="str">
        <f>1-EXP(-J7994)</f>
      </c>
      <c r="L7994" s="182" t="str">
        <f>IF(G7994=30,1,M7993)</f>
      </c>
      <c r="M7994" s="183" t="str">
        <f>L7994*(1-K7994)</f>
      </c>
    </row>
    <row r="7995">
      <c r="A7995" t="s">
        <v>167</v>
      </c>
      <c r="B7995" t="s">
        <v>285</v>
      </c>
      <c r="C7995" s="35" t="s">
        <v>287</v>
      </c>
      <c r="D7995" t="s">
        <v>530</v>
      </c>
      <c r="E7995" t="s">
        <v>548</v>
      </c>
      <c r="F7995" s="176" t="n">
        <v>2042</v>
      </c>
      <c r="G7995" s="177" t="n">
        <v>63</v>
      </c>
      <c r="H7995" s="178" t="n">
        <v>17931.6762480979</v>
      </c>
      <c r="I7995" s="179" t="n">
        <v>3468211.42380636</v>
      </c>
      <c r="J7995" s="180" t="str">
        <f>IF(I7995&gt;0,H7995/I7995,0)</f>
      </c>
      <c r="K7995" s="181" t="str">
        <f>1-EXP(-J7995)</f>
      </c>
      <c r="L7995" s="182" t="str">
        <f>IF(G7995=30,1,M7994)</f>
      </c>
      <c r="M7995" s="183" t="str">
        <f>L7995*(1-K7995)</f>
      </c>
    </row>
    <row r="7996">
      <c r="A7996" t="s">
        <v>167</v>
      </c>
      <c r="B7996" t="s">
        <v>285</v>
      </c>
      <c r="C7996" s="35" t="s">
        <v>287</v>
      </c>
      <c r="D7996" t="s">
        <v>530</v>
      </c>
      <c r="E7996" t="s">
        <v>548</v>
      </c>
      <c r="F7996" s="176" t="n">
        <v>2042</v>
      </c>
      <c r="G7996" s="177" t="n">
        <v>64</v>
      </c>
      <c r="H7996" s="178" t="n">
        <v>19032.866810743</v>
      </c>
      <c r="I7996" s="179" t="n">
        <v>3349192.10662156</v>
      </c>
      <c r="J7996" s="180" t="str">
        <f>IF(I7996&gt;0,H7996/I7996,0)</f>
      </c>
      <c r="K7996" s="181" t="str">
        <f>1-EXP(-J7996)</f>
      </c>
      <c r="L7996" s="182" t="str">
        <f>IF(G7996=30,1,M7995)</f>
      </c>
      <c r="M7996" s="183" t="str">
        <f>L7996*(1-K7996)</f>
      </c>
    </row>
    <row r="7997">
      <c r="A7997" t="s">
        <v>167</v>
      </c>
      <c r="B7997" t="s">
        <v>285</v>
      </c>
      <c r="C7997" s="35" t="s">
        <v>287</v>
      </c>
      <c r="D7997" t="s">
        <v>530</v>
      </c>
      <c r="E7997" t="s">
        <v>548</v>
      </c>
      <c r="F7997" s="176" t="n">
        <v>2042</v>
      </c>
      <c r="G7997" s="177" t="n">
        <v>65</v>
      </c>
      <c r="H7997" s="178" t="n">
        <v>20056.7412877302</v>
      </c>
      <c r="I7997" s="179" t="n">
        <v>3232756.72960545</v>
      </c>
      <c r="J7997" s="180" t="str">
        <f>IF(I7997&gt;0,H7997/I7997,0)</f>
      </c>
      <c r="K7997" s="181" t="str">
        <f>1-EXP(-J7997)</f>
      </c>
      <c r="L7997" s="182" t="str">
        <f>IF(G7997=30,1,M7996)</f>
      </c>
      <c r="M7997" s="183" t="str">
        <f>L7997*(1-K7997)</f>
      </c>
    </row>
    <row r="7998">
      <c r="A7998" t="s">
        <v>167</v>
      </c>
      <c r="B7998" t="s">
        <v>285</v>
      </c>
      <c r="C7998" s="35" t="s">
        <v>287</v>
      </c>
      <c r="D7998" t="s">
        <v>530</v>
      </c>
      <c r="E7998" t="s">
        <v>548</v>
      </c>
      <c r="F7998" s="176" t="n">
        <v>2042</v>
      </c>
      <c r="G7998" s="177" t="n">
        <v>66</v>
      </c>
      <c r="H7998" s="178" t="n">
        <v>20500.3319894197</v>
      </c>
      <c r="I7998" s="179" t="n">
        <v>3127574.293399</v>
      </c>
      <c r="J7998" s="180" t="str">
        <f>IF(I7998&gt;0,H7998/I7998,0)</f>
      </c>
      <c r="K7998" s="181" t="str">
        <f>1-EXP(-J7998)</f>
      </c>
      <c r="L7998" s="182" t="str">
        <f>IF(G7998=30,1,M7997)</f>
      </c>
      <c r="M7998" s="183" t="str">
        <f>L7998*(1-K7998)</f>
      </c>
    </row>
    <row r="7999">
      <c r="A7999" t="s">
        <v>167</v>
      </c>
      <c r="B7999" t="s">
        <v>285</v>
      </c>
      <c r="C7999" s="35" t="s">
        <v>287</v>
      </c>
      <c r="D7999" t="s">
        <v>530</v>
      </c>
      <c r="E7999" t="s">
        <v>548</v>
      </c>
      <c r="F7999" s="176" t="n">
        <v>2042</v>
      </c>
      <c r="G7999" s="177" t="n">
        <v>67</v>
      </c>
      <c r="H7999" s="178" t="n">
        <v>21507.5145934155</v>
      </c>
      <c r="I7999" s="179" t="n">
        <v>3009708.77136646</v>
      </c>
      <c r="J7999" s="180" t="str">
        <f>IF(I7999&gt;0,H7999/I7999,0)</f>
      </c>
      <c r="K7999" s="181" t="str">
        <f>1-EXP(-J7999)</f>
      </c>
      <c r="L7999" s="182" t="str">
        <f>IF(G7999=30,1,M7998)</f>
      </c>
      <c r="M7999" s="183" t="str">
        <f>L7999*(1-K7999)</f>
      </c>
    </row>
    <row r="8000">
      <c r="A8000" t="s">
        <v>167</v>
      </c>
      <c r="B8000" t="s">
        <v>285</v>
      </c>
      <c r="C8000" s="35" t="s">
        <v>287</v>
      </c>
      <c r="D8000" t="s">
        <v>530</v>
      </c>
      <c r="E8000" t="s">
        <v>548</v>
      </c>
      <c r="F8000" s="176" t="n">
        <v>2042</v>
      </c>
      <c r="G8000" s="177" t="n">
        <v>68</v>
      </c>
      <c r="H8000" s="178" t="n">
        <v>22532.9825528844</v>
      </c>
      <c r="I8000" s="179" t="n">
        <v>2902876.04056625</v>
      </c>
      <c r="J8000" s="180" t="str">
        <f>IF(I8000&gt;0,H8000/I8000,0)</f>
      </c>
      <c r="K8000" s="181" t="str">
        <f>1-EXP(-J8000)</f>
      </c>
      <c r="L8000" s="182" t="str">
        <f>IF(G8000=30,1,M7999)</f>
      </c>
      <c r="M8000" s="183" t="str">
        <f>L8000*(1-K8000)</f>
      </c>
    </row>
    <row r="8001">
      <c r="A8001" t="s">
        <v>167</v>
      </c>
      <c r="B8001" t="s">
        <v>285</v>
      </c>
      <c r="C8001" s="35" t="s">
        <v>287</v>
      </c>
      <c r="D8001" t="s">
        <v>530</v>
      </c>
      <c r="E8001" t="s">
        <v>548</v>
      </c>
      <c r="F8001" s="176" t="n">
        <v>2042</v>
      </c>
      <c r="G8001" s="177" t="n">
        <v>69</v>
      </c>
      <c r="H8001" s="178" t="n">
        <v>22892.1612952399</v>
      </c>
      <c r="I8001" s="179" t="n">
        <v>2794750.30355208</v>
      </c>
      <c r="J8001" s="180" t="str">
        <f>IF(I8001&gt;0,H8001/I8001,0)</f>
      </c>
      <c r="K8001" s="181" t="str">
        <f>1-EXP(-J8001)</f>
      </c>
      <c r="L8001" s="182" t="str">
        <f>IF(G8001=30,1,M8000)</f>
      </c>
      <c r="M8001" s="183" t="str">
        <f>L8001*(1-K8001)</f>
      </c>
    </row>
    <row r="8002">
      <c r="A8002" t="s">
        <v>167</v>
      </c>
      <c r="B8002" t="s">
        <v>285</v>
      </c>
      <c r="C8002" s="35" t="s">
        <v>287</v>
      </c>
      <c r="D8002" t="s">
        <v>530</v>
      </c>
      <c r="E8002" t="s">
        <v>548</v>
      </c>
      <c r="F8002" s="176" t="n">
        <v>2043</v>
      </c>
      <c r="G8002" s="177" t="n">
        <v>30</v>
      </c>
      <c r="H8002" s="178" t="n">
        <v>744.855689332494</v>
      </c>
      <c r="I8002" s="179" t="n">
        <v>4831826.78256907</v>
      </c>
      <c r="J8002" s="180" t="str">
        <f>IF(I8002&gt;0,H8002/I8002,0)</f>
      </c>
      <c r="K8002" s="181" t="str">
        <f>1-EXP(-J8002)</f>
      </c>
      <c r="L8002" s="182" t="str">
        <f>IF(G8002=30,1,M8001)</f>
      </c>
      <c r="M8002" s="183" t="str">
        <f>L8002*(1-K8002)</f>
      </c>
    </row>
    <row r="8003">
      <c r="A8003" t="s">
        <v>167</v>
      </c>
      <c r="B8003" t="s">
        <v>285</v>
      </c>
      <c r="C8003" s="35" t="s">
        <v>287</v>
      </c>
      <c r="D8003" t="s">
        <v>530</v>
      </c>
      <c r="E8003" t="s">
        <v>548</v>
      </c>
      <c r="F8003" s="176" t="n">
        <v>2043</v>
      </c>
      <c r="G8003" s="177" t="n">
        <v>31</v>
      </c>
      <c r="H8003" s="178" t="n">
        <v>1072.06673390477</v>
      </c>
      <c r="I8003" s="179" t="n">
        <v>4875515.04963411</v>
      </c>
      <c r="J8003" s="180" t="str">
        <f>IF(I8003&gt;0,H8003/I8003,0)</f>
      </c>
      <c r="K8003" s="181" t="str">
        <f>1-EXP(-J8003)</f>
      </c>
      <c r="L8003" s="182" t="str">
        <f>IF(G8003=30,1,M8002)</f>
      </c>
      <c r="M8003" s="183" t="str">
        <f>L8003*(1-K8003)</f>
      </c>
    </row>
    <row r="8004">
      <c r="A8004" t="s">
        <v>167</v>
      </c>
      <c r="B8004" t="s">
        <v>285</v>
      </c>
      <c r="C8004" s="35" t="s">
        <v>287</v>
      </c>
      <c r="D8004" t="s">
        <v>530</v>
      </c>
      <c r="E8004" t="s">
        <v>548</v>
      </c>
      <c r="F8004" s="176" t="n">
        <v>2043</v>
      </c>
      <c r="G8004" s="177" t="n">
        <v>32</v>
      </c>
      <c r="H8004" s="178" t="n">
        <v>1099.35546161594</v>
      </c>
      <c r="I8004" s="179" t="n">
        <v>4796039.82783748</v>
      </c>
      <c r="J8004" s="180" t="str">
        <f>IF(I8004&gt;0,H8004/I8004,0)</f>
      </c>
      <c r="K8004" s="181" t="str">
        <f>1-EXP(-J8004)</f>
      </c>
      <c r="L8004" s="182" t="str">
        <f>IF(G8004=30,1,M8003)</f>
      </c>
      <c r="M8004" s="183" t="str">
        <f>L8004*(1-K8004)</f>
      </c>
    </row>
    <row r="8005">
      <c r="A8005" t="s">
        <v>167</v>
      </c>
      <c r="B8005" t="s">
        <v>285</v>
      </c>
      <c r="C8005" s="35" t="s">
        <v>287</v>
      </c>
      <c r="D8005" t="s">
        <v>530</v>
      </c>
      <c r="E8005" t="s">
        <v>548</v>
      </c>
      <c r="F8005" s="176" t="n">
        <v>2043</v>
      </c>
      <c r="G8005" s="177" t="n">
        <v>33</v>
      </c>
      <c r="H8005" s="178" t="n">
        <v>1136.67660638429</v>
      </c>
      <c r="I8005" s="179" t="n">
        <v>4695045.74483602</v>
      </c>
      <c r="J8005" s="180" t="str">
        <f>IF(I8005&gt;0,H8005/I8005,0)</f>
      </c>
      <c r="K8005" s="181" t="str">
        <f>1-EXP(-J8005)</f>
      </c>
      <c r="L8005" s="182" t="str">
        <f>IF(G8005=30,1,M8004)</f>
      </c>
      <c r="M8005" s="183" t="str">
        <f>L8005*(1-K8005)</f>
      </c>
    </row>
    <row r="8006">
      <c r="A8006" t="s">
        <v>167</v>
      </c>
      <c r="B8006" t="s">
        <v>285</v>
      </c>
      <c r="C8006" s="35" t="s">
        <v>287</v>
      </c>
      <c r="D8006" t="s">
        <v>530</v>
      </c>
      <c r="E8006" t="s">
        <v>548</v>
      </c>
      <c r="F8006" s="176" t="n">
        <v>2043</v>
      </c>
      <c r="G8006" s="177" t="n">
        <v>34</v>
      </c>
      <c r="H8006" s="178" t="n">
        <v>1188.56443835005</v>
      </c>
      <c r="I8006" s="179" t="n">
        <v>4638359.85968415</v>
      </c>
      <c r="J8006" s="180" t="str">
        <f>IF(I8006&gt;0,H8006/I8006,0)</f>
      </c>
      <c r="K8006" s="181" t="str">
        <f>1-EXP(-J8006)</f>
      </c>
      <c r="L8006" s="182" t="str">
        <f>IF(G8006=30,1,M8005)</f>
      </c>
      <c r="M8006" s="183" t="str">
        <f>L8006*(1-K8006)</f>
      </c>
    </row>
    <row r="8007">
      <c r="A8007" t="s">
        <v>167</v>
      </c>
      <c r="B8007" t="s">
        <v>285</v>
      </c>
      <c r="C8007" s="35" t="s">
        <v>287</v>
      </c>
      <c r="D8007" t="s">
        <v>530</v>
      </c>
      <c r="E8007" t="s">
        <v>548</v>
      </c>
      <c r="F8007" s="176" t="n">
        <v>2043</v>
      </c>
      <c r="G8007" s="177" t="n">
        <v>35</v>
      </c>
      <c r="H8007" s="178" t="n">
        <v>1275.25804678012</v>
      </c>
      <c r="I8007" s="179" t="n">
        <v>4630232.36852494</v>
      </c>
      <c r="J8007" s="180" t="str">
        <f>IF(I8007&gt;0,H8007/I8007,0)</f>
      </c>
      <c r="K8007" s="181" t="str">
        <f>1-EXP(-J8007)</f>
      </c>
      <c r="L8007" s="182" t="str">
        <f>IF(G8007=30,1,M8006)</f>
      </c>
      <c r="M8007" s="183" t="str">
        <f>L8007*(1-K8007)</f>
      </c>
    </row>
    <row r="8008">
      <c r="A8008" t="s">
        <v>167</v>
      </c>
      <c r="B8008" t="s">
        <v>285</v>
      </c>
      <c r="C8008" s="35" t="s">
        <v>287</v>
      </c>
      <c r="D8008" t="s">
        <v>530</v>
      </c>
      <c r="E8008" t="s">
        <v>548</v>
      </c>
      <c r="F8008" s="176" t="n">
        <v>2043</v>
      </c>
      <c r="G8008" s="177" t="n">
        <v>36</v>
      </c>
      <c r="H8008" s="178" t="n">
        <v>1618.16448329521</v>
      </c>
      <c r="I8008" s="179" t="n">
        <v>4602000.05019411</v>
      </c>
      <c r="J8008" s="180" t="str">
        <f>IF(I8008&gt;0,H8008/I8008,0)</f>
      </c>
      <c r="K8008" s="181" t="str">
        <f>1-EXP(-J8008)</f>
      </c>
      <c r="L8008" s="182" t="str">
        <f>IF(G8008=30,1,M8007)</f>
      </c>
      <c r="M8008" s="183" t="str">
        <f>L8008*(1-K8008)</f>
      </c>
    </row>
    <row r="8009">
      <c r="A8009" t="s">
        <v>167</v>
      </c>
      <c r="B8009" t="s">
        <v>285</v>
      </c>
      <c r="C8009" s="35" t="s">
        <v>287</v>
      </c>
      <c r="D8009" t="s">
        <v>530</v>
      </c>
      <c r="E8009" t="s">
        <v>548</v>
      </c>
      <c r="F8009" s="176" t="n">
        <v>2043</v>
      </c>
      <c r="G8009" s="177" t="n">
        <v>37</v>
      </c>
      <c r="H8009" s="178" t="n">
        <v>1733.96419641287</v>
      </c>
      <c r="I8009" s="179" t="n">
        <v>4530255.90120159</v>
      </c>
      <c r="J8009" s="180" t="str">
        <f>IF(I8009&gt;0,H8009/I8009,0)</f>
      </c>
      <c r="K8009" s="181" t="str">
        <f>1-EXP(-J8009)</f>
      </c>
      <c r="L8009" s="182" t="str">
        <f>IF(G8009=30,1,M8008)</f>
      </c>
      <c r="M8009" s="183" t="str">
        <f>L8009*(1-K8009)</f>
      </c>
    </row>
    <row r="8010">
      <c r="A8010" t="s">
        <v>167</v>
      </c>
      <c r="B8010" t="s">
        <v>285</v>
      </c>
      <c r="C8010" s="35" t="s">
        <v>287</v>
      </c>
      <c r="D8010" t="s">
        <v>530</v>
      </c>
      <c r="E8010" t="s">
        <v>548</v>
      </c>
      <c r="F8010" s="176" t="n">
        <v>2043</v>
      </c>
      <c r="G8010" s="177" t="n">
        <v>38</v>
      </c>
      <c r="H8010" s="178" t="n">
        <v>1860.30250593884</v>
      </c>
      <c r="I8010" s="179" t="n">
        <v>4435688.91000691</v>
      </c>
      <c r="J8010" s="180" t="str">
        <f>IF(I8010&gt;0,H8010/I8010,0)</f>
      </c>
      <c r="K8010" s="181" t="str">
        <f>1-EXP(-J8010)</f>
      </c>
      <c r="L8010" s="182" t="str">
        <f>IF(G8010=30,1,M8009)</f>
      </c>
      <c r="M8010" s="183" t="str">
        <f>L8010*(1-K8010)</f>
      </c>
    </row>
    <row r="8011">
      <c r="A8011" t="s">
        <v>167</v>
      </c>
      <c r="B8011" t="s">
        <v>285</v>
      </c>
      <c r="C8011" s="35" t="s">
        <v>287</v>
      </c>
      <c r="D8011" t="s">
        <v>530</v>
      </c>
      <c r="E8011" t="s">
        <v>548</v>
      </c>
      <c r="F8011" s="176" t="n">
        <v>2043</v>
      </c>
      <c r="G8011" s="177" t="n">
        <v>39</v>
      </c>
      <c r="H8011" s="178" t="n">
        <v>1945.86078182078</v>
      </c>
      <c r="I8011" s="179" t="n">
        <v>4337364.88624409</v>
      </c>
      <c r="J8011" s="180" t="str">
        <f>IF(I8011&gt;0,H8011/I8011,0)</f>
      </c>
      <c r="K8011" s="181" t="str">
        <f>1-EXP(-J8011)</f>
      </c>
      <c r="L8011" s="182" t="str">
        <f>IF(G8011=30,1,M8010)</f>
      </c>
      <c r="M8011" s="183" t="str">
        <f>L8011*(1-K8011)</f>
      </c>
    </row>
    <row r="8012">
      <c r="A8012" t="s">
        <v>167</v>
      </c>
      <c r="B8012" t="s">
        <v>285</v>
      </c>
      <c r="C8012" s="35" t="s">
        <v>287</v>
      </c>
      <c r="D8012" t="s">
        <v>530</v>
      </c>
      <c r="E8012" t="s">
        <v>548</v>
      </c>
      <c r="F8012" s="176" t="n">
        <v>2043</v>
      </c>
      <c r="G8012" s="177" t="n">
        <v>40</v>
      </c>
      <c r="H8012" s="178" t="n">
        <v>2132.05524630223</v>
      </c>
      <c r="I8012" s="179" t="n">
        <v>4292527.36951524</v>
      </c>
      <c r="J8012" s="180" t="str">
        <f>IF(I8012&gt;0,H8012/I8012,0)</f>
      </c>
      <c r="K8012" s="181" t="str">
        <f>1-EXP(-J8012)</f>
      </c>
      <c r="L8012" s="182" t="str">
        <f>IF(G8012=30,1,M8011)</f>
      </c>
      <c r="M8012" s="183" t="str">
        <f>L8012*(1-K8012)</f>
      </c>
    </row>
    <row r="8013">
      <c r="A8013" t="s">
        <v>167</v>
      </c>
      <c r="B8013" t="s">
        <v>285</v>
      </c>
      <c r="C8013" s="35" t="s">
        <v>287</v>
      </c>
      <c r="D8013" t="s">
        <v>530</v>
      </c>
      <c r="E8013" t="s">
        <v>548</v>
      </c>
      <c r="F8013" s="176" t="n">
        <v>2043</v>
      </c>
      <c r="G8013" s="177" t="n">
        <v>41</v>
      </c>
      <c r="H8013" s="178" t="n">
        <v>2791.4443266107</v>
      </c>
      <c r="I8013" s="179" t="n">
        <v>4269923.28237933</v>
      </c>
      <c r="J8013" s="180" t="str">
        <f>IF(I8013&gt;0,H8013/I8013,0)</f>
      </c>
      <c r="K8013" s="181" t="str">
        <f>1-EXP(-J8013)</f>
      </c>
      <c r="L8013" s="182" t="str">
        <f>IF(G8013=30,1,M8012)</f>
      </c>
      <c r="M8013" s="183" t="str">
        <f>L8013*(1-K8013)</f>
      </c>
    </row>
    <row r="8014">
      <c r="A8014" t="s">
        <v>167</v>
      </c>
      <c r="B8014" t="s">
        <v>285</v>
      </c>
      <c r="C8014" s="35" t="s">
        <v>287</v>
      </c>
      <c r="D8014" t="s">
        <v>530</v>
      </c>
      <c r="E8014" t="s">
        <v>548</v>
      </c>
      <c r="F8014" s="176" t="n">
        <v>2043</v>
      </c>
      <c r="G8014" s="177" t="n">
        <v>42</v>
      </c>
      <c r="H8014" s="178" t="n">
        <v>3105.36625707326</v>
      </c>
      <c r="I8014" s="179" t="n">
        <v>4247218.7362515</v>
      </c>
      <c r="J8014" s="180" t="str">
        <f>IF(I8014&gt;0,H8014/I8014,0)</f>
      </c>
      <c r="K8014" s="181" t="str">
        <f>1-EXP(-J8014)</f>
      </c>
      <c r="L8014" s="182" t="str">
        <f>IF(G8014=30,1,M8013)</f>
      </c>
      <c r="M8014" s="183" t="str">
        <f>L8014*(1-K8014)</f>
      </c>
    </row>
    <row r="8015">
      <c r="A8015" t="s">
        <v>167</v>
      </c>
      <c r="B8015" t="s">
        <v>285</v>
      </c>
      <c r="C8015" s="35" t="s">
        <v>287</v>
      </c>
      <c r="D8015" t="s">
        <v>530</v>
      </c>
      <c r="E8015" t="s">
        <v>548</v>
      </c>
      <c r="F8015" s="176" t="n">
        <v>2043</v>
      </c>
      <c r="G8015" s="177" t="n">
        <v>43</v>
      </c>
      <c r="H8015" s="178" t="n">
        <v>3485.81995900815</v>
      </c>
      <c r="I8015" s="179" t="n">
        <v>4243397.27390147</v>
      </c>
      <c r="J8015" s="180" t="str">
        <f>IF(I8015&gt;0,H8015/I8015,0)</f>
      </c>
      <c r="K8015" s="181" t="str">
        <f>1-EXP(-J8015)</f>
      </c>
      <c r="L8015" s="182" t="str">
        <f>IF(G8015=30,1,M8014)</f>
      </c>
      <c r="M8015" s="183" t="str">
        <f>L8015*(1-K8015)</f>
      </c>
    </row>
    <row r="8016">
      <c r="A8016" t="s">
        <v>167</v>
      </c>
      <c r="B8016" t="s">
        <v>285</v>
      </c>
      <c r="C8016" s="35" t="s">
        <v>287</v>
      </c>
      <c r="D8016" t="s">
        <v>530</v>
      </c>
      <c r="E8016" t="s">
        <v>548</v>
      </c>
      <c r="F8016" s="176" t="n">
        <v>2043</v>
      </c>
      <c r="G8016" s="177" t="n">
        <v>44</v>
      </c>
      <c r="H8016" s="178" t="n">
        <v>3725.98433452563</v>
      </c>
      <c r="I8016" s="179" t="n">
        <v>4276932.63425608</v>
      </c>
      <c r="J8016" s="180" t="str">
        <f>IF(I8016&gt;0,H8016/I8016,0)</f>
      </c>
      <c r="K8016" s="181" t="str">
        <f>1-EXP(-J8016)</f>
      </c>
      <c r="L8016" s="182" t="str">
        <f>IF(G8016=30,1,M8015)</f>
      </c>
      <c r="M8016" s="183" t="str">
        <f>L8016*(1-K8016)</f>
      </c>
    </row>
    <row r="8017">
      <c r="A8017" t="s">
        <v>167</v>
      </c>
      <c r="B8017" t="s">
        <v>285</v>
      </c>
      <c r="C8017" s="35" t="s">
        <v>287</v>
      </c>
      <c r="D8017" t="s">
        <v>530</v>
      </c>
      <c r="E8017" t="s">
        <v>548</v>
      </c>
      <c r="F8017" s="176" t="n">
        <v>2043</v>
      </c>
      <c r="G8017" s="177" t="n">
        <v>45</v>
      </c>
      <c r="H8017" s="178" t="n">
        <v>4068.70157374835</v>
      </c>
      <c r="I8017" s="179" t="n">
        <v>4312504.3184783</v>
      </c>
      <c r="J8017" s="180" t="str">
        <f>IF(I8017&gt;0,H8017/I8017,0)</f>
      </c>
      <c r="K8017" s="181" t="str">
        <f>1-EXP(-J8017)</f>
      </c>
      <c r="L8017" s="182" t="str">
        <f>IF(G8017=30,1,M8016)</f>
      </c>
      <c r="M8017" s="183" t="str">
        <f>L8017*(1-K8017)</f>
      </c>
    </row>
    <row r="8018">
      <c r="A8018" t="s">
        <v>167</v>
      </c>
      <c r="B8018" t="s">
        <v>285</v>
      </c>
      <c r="C8018" s="35" t="s">
        <v>287</v>
      </c>
      <c r="D8018" t="s">
        <v>530</v>
      </c>
      <c r="E8018" t="s">
        <v>548</v>
      </c>
      <c r="F8018" s="176" t="n">
        <v>2043</v>
      </c>
      <c r="G8018" s="177" t="n">
        <v>46</v>
      </c>
      <c r="H8018" s="178" t="n">
        <v>5055.90241588904</v>
      </c>
      <c r="I8018" s="179" t="n">
        <v>4302036.99318026</v>
      </c>
      <c r="J8018" s="180" t="str">
        <f>IF(I8018&gt;0,H8018/I8018,0)</f>
      </c>
      <c r="K8018" s="181" t="str">
        <f>1-EXP(-J8018)</f>
      </c>
      <c r="L8018" s="182" t="str">
        <f>IF(G8018=30,1,M8017)</f>
      </c>
      <c r="M8018" s="183" t="str">
        <f>L8018*(1-K8018)</f>
      </c>
    </row>
    <row r="8019">
      <c r="A8019" t="s">
        <v>167</v>
      </c>
      <c r="B8019" t="s">
        <v>285</v>
      </c>
      <c r="C8019" s="35" t="s">
        <v>287</v>
      </c>
      <c r="D8019" t="s">
        <v>530</v>
      </c>
      <c r="E8019" t="s">
        <v>548</v>
      </c>
      <c r="F8019" s="176" t="n">
        <v>2043</v>
      </c>
      <c r="G8019" s="177" t="n">
        <v>47</v>
      </c>
      <c r="H8019" s="178" t="n">
        <v>5459.89962965301</v>
      </c>
      <c r="I8019" s="179" t="n">
        <v>4233561.65882819</v>
      </c>
      <c r="J8019" s="180" t="str">
        <f>IF(I8019&gt;0,H8019/I8019,0)</f>
      </c>
      <c r="K8019" s="181" t="str">
        <f>1-EXP(-J8019)</f>
      </c>
      <c r="L8019" s="182" t="str">
        <f>IF(G8019=30,1,M8018)</f>
      </c>
      <c r="M8019" s="183" t="str">
        <f>L8019*(1-K8019)</f>
      </c>
    </row>
    <row r="8020">
      <c r="A8020" t="s">
        <v>167</v>
      </c>
      <c r="B8020" t="s">
        <v>285</v>
      </c>
      <c r="C8020" s="35" t="s">
        <v>287</v>
      </c>
      <c r="D8020" t="s">
        <v>530</v>
      </c>
      <c r="E8020" t="s">
        <v>548</v>
      </c>
      <c r="F8020" s="176" t="n">
        <v>2043</v>
      </c>
      <c r="G8020" s="177" t="n">
        <v>48</v>
      </c>
      <c r="H8020" s="178" t="n">
        <v>5932.24548502706</v>
      </c>
      <c r="I8020" s="179" t="n">
        <v>4162445.17483208</v>
      </c>
      <c r="J8020" s="180" t="str">
        <f>IF(I8020&gt;0,H8020/I8020,0)</f>
      </c>
      <c r="K8020" s="181" t="str">
        <f>1-EXP(-J8020)</f>
      </c>
      <c r="L8020" s="182" t="str">
        <f>IF(G8020=30,1,M8019)</f>
      </c>
      <c r="M8020" s="183" t="str">
        <f>L8020*(1-K8020)</f>
      </c>
    </row>
    <row r="8021">
      <c r="A8021" t="s">
        <v>167</v>
      </c>
      <c r="B8021" t="s">
        <v>285</v>
      </c>
      <c r="C8021" s="35" t="s">
        <v>287</v>
      </c>
      <c r="D8021" t="s">
        <v>530</v>
      </c>
      <c r="E8021" t="s">
        <v>548</v>
      </c>
      <c r="F8021" s="176" t="n">
        <v>2043</v>
      </c>
      <c r="G8021" s="177" t="n">
        <v>49</v>
      </c>
      <c r="H8021" s="178" t="n">
        <v>6306.04890033381</v>
      </c>
      <c r="I8021" s="179" t="n">
        <v>4099624.71786994</v>
      </c>
      <c r="J8021" s="180" t="str">
        <f>IF(I8021&gt;0,H8021/I8021,0)</f>
      </c>
      <c r="K8021" s="181" t="str">
        <f>1-EXP(-J8021)</f>
      </c>
      <c r="L8021" s="182" t="str">
        <f>IF(G8021=30,1,M8020)</f>
      </c>
      <c r="M8021" s="183" t="str">
        <f>L8021*(1-K8021)</f>
      </c>
    </row>
    <row r="8022">
      <c r="A8022" t="s">
        <v>167</v>
      </c>
      <c r="B8022" t="s">
        <v>285</v>
      </c>
      <c r="C8022" s="35" t="s">
        <v>287</v>
      </c>
      <c r="D8022" t="s">
        <v>530</v>
      </c>
      <c r="E8022" t="s">
        <v>548</v>
      </c>
      <c r="F8022" s="176" t="n">
        <v>2043</v>
      </c>
      <c r="G8022" s="177" t="n">
        <v>50</v>
      </c>
      <c r="H8022" s="178" t="n">
        <v>6757.15150629133</v>
      </c>
      <c r="I8022" s="179" t="n">
        <v>4038447.82959715</v>
      </c>
      <c r="J8022" s="180" t="str">
        <f>IF(I8022&gt;0,H8022/I8022,0)</f>
      </c>
      <c r="K8022" s="181" t="str">
        <f>1-EXP(-J8022)</f>
      </c>
      <c r="L8022" s="182" t="str">
        <f>IF(G8022=30,1,M8021)</f>
      </c>
      <c r="M8022" s="183" t="str">
        <f>L8022*(1-K8022)</f>
      </c>
    </row>
    <row r="8023">
      <c r="A8023" t="s">
        <v>167</v>
      </c>
      <c r="B8023" t="s">
        <v>285</v>
      </c>
      <c r="C8023" s="35" t="s">
        <v>287</v>
      </c>
      <c r="D8023" t="s">
        <v>530</v>
      </c>
      <c r="E8023" t="s">
        <v>548</v>
      </c>
      <c r="F8023" s="176" t="n">
        <v>2043</v>
      </c>
      <c r="G8023" s="177" t="n">
        <v>51</v>
      </c>
      <c r="H8023" s="178" t="n">
        <v>7595.24645516251</v>
      </c>
      <c r="I8023" s="179" t="n">
        <v>4010152.46151328</v>
      </c>
      <c r="J8023" s="180" t="str">
        <f>IF(I8023&gt;0,H8023/I8023,0)</f>
      </c>
      <c r="K8023" s="181" t="str">
        <f>1-EXP(-J8023)</f>
      </c>
      <c r="L8023" s="182" t="str">
        <f>IF(G8023=30,1,M8022)</f>
      </c>
      <c r="M8023" s="183" t="str">
        <f>L8023*(1-K8023)</f>
      </c>
    </row>
    <row r="8024">
      <c r="A8024" t="s">
        <v>167</v>
      </c>
      <c r="B8024" t="s">
        <v>285</v>
      </c>
      <c r="C8024" s="35" t="s">
        <v>287</v>
      </c>
      <c r="D8024" t="s">
        <v>530</v>
      </c>
      <c r="E8024" t="s">
        <v>548</v>
      </c>
      <c r="F8024" s="176" t="n">
        <v>2043</v>
      </c>
      <c r="G8024" s="177" t="n">
        <v>52</v>
      </c>
      <c r="H8024" s="178" t="n">
        <v>8201.79482641906</v>
      </c>
      <c r="I8024" s="179" t="n">
        <v>3975278.62020161</v>
      </c>
      <c r="J8024" s="180" t="str">
        <f>IF(I8024&gt;0,H8024/I8024,0)</f>
      </c>
      <c r="K8024" s="181" t="str">
        <f>1-EXP(-J8024)</f>
      </c>
      <c r="L8024" s="182" t="str">
        <f>IF(G8024=30,1,M8023)</f>
      </c>
      <c r="M8024" s="183" t="str">
        <f>L8024*(1-K8024)</f>
      </c>
    </row>
    <row r="8025">
      <c r="A8025" t="s">
        <v>167</v>
      </c>
      <c r="B8025" t="s">
        <v>285</v>
      </c>
      <c r="C8025" s="35" t="s">
        <v>287</v>
      </c>
      <c r="D8025" t="s">
        <v>530</v>
      </c>
      <c r="E8025" t="s">
        <v>548</v>
      </c>
      <c r="F8025" s="176" t="n">
        <v>2043</v>
      </c>
      <c r="G8025" s="177" t="n">
        <v>53</v>
      </c>
      <c r="H8025" s="178" t="n">
        <v>8855.74520433998</v>
      </c>
      <c r="I8025" s="179" t="n">
        <v>3942631.8390262</v>
      </c>
      <c r="J8025" s="180" t="str">
        <f>IF(I8025&gt;0,H8025/I8025,0)</f>
      </c>
      <c r="K8025" s="181" t="str">
        <f>1-EXP(-J8025)</f>
      </c>
      <c r="L8025" s="182" t="str">
        <f>IF(G8025=30,1,M8024)</f>
      </c>
      <c r="M8025" s="183" t="str">
        <f>L8025*(1-K8025)</f>
      </c>
    </row>
    <row r="8026">
      <c r="A8026" t="s">
        <v>167</v>
      </c>
      <c r="B8026" t="s">
        <v>285</v>
      </c>
      <c r="C8026" s="35" t="s">
        <v>287</v>
      </c>
      <c r="D8026" t="s">
        <v>530</v>
      </c>
      <c r="E8026" t="s">
        <v>548</v>
      </c>
      <c r="F8026" s="176" t="n">
        <v>2043</v>
      </c>
      <c r="G8026" s="177" t="n">
        <v>54</v>
      </c>
      <c r="H8026" s="178" t="n">
        <v>9689.1674406435</v>
      </c>
      <c r="I8026" s="179" t="n">
        <v>3930445.37104645</v>
      </c>
      <c r="J8026" s="180" t="str">
        <f>IF(I8026&gt;0,H8026/I8026,0)</f>
      </c>
      <c r="K8026" s="181" t="str">
        <f>1-EXP(-J8026)</f>
      </c>
      <c r="L8026" s="182" t="str">
        <f>IF(G8026=30,1,M8025)</f>
      </c>
      <c r="M8026" s="183" t="str">
        <f>L8026*(1-K8026)</f>
      </c>
    </row>
    <row r="8027">
      <c r="A8027" t="s">
        <v>167</v>
      </c>
      <c r="B8027" t="s">
        <v>285</v>
      </c>
      <c r="C8027" s="35" t="s">
        <v>287</v>
      </c>
      <c r="D8027" t="s">
        <v>530</v>
      </c>
      <c r="E8027" t="s">
        <v>548</v>
      </c>
      <c r="F8027" s="176" t="n">
        <v>2043</v>
      </c>
      <c r="G8027" s="177" t="n">
        <v>55</v>
      </c>
      <c r="H8027" s="178" t="n">
        <v>10558.975860912</v>
      </c>
      <c r="I8027" s="179" t="n">
        <v>3872298.96048111</v>
      </c>
      <c r="J8027" s="180" t="str">
        <f>IF(I8027&gt;0,H8027/I8027,0)</f>
      </c>
      <c r="K8027" s="181" t="str">
        <f>1-EXP(-J8027)</f>
      </c>
      <c r="L8027" s="182" t="str">
        <f>IF(G8027=30,1,M8026)</f>
      </c>
      <c r="M8027" s="183" t="str">
        <f>L8027*(1-K8027)</f>
      </c>
    </row>
    <row r="8028">
      <c r="A8028" t="s">
        <v>167</v>
      </c>
      <c r="B8028" t="s">
        <v>285</v>
      </c>
      <c r="C8028" s="35" t="s">
        <v>287</v>
      </c>
      <c r="D8028" t="s">
        <v>530</v>
      </c>
      <c r="E8028" t="s">
        <v>548</v>
      </c>
      <c r="F8028" s="176" t="n">
        <v>2043</v>
      </c>
      <c r="G8028" s="177" t="n">
        <v>56</v>
      </c>
      <c r="H8028" s="178" t="n">
        <v>11352.7112252919</v>
      </c>
      <c r="I8028" s="179" t="n">
        <v>3804728.25111557</v>
      </c>
      <c r="J8028" s="180" t="str">
        <f>IF(I8028&gt;0,H8028/I8028,0)</f>
      </c>
      <c r="K8028" s="181" t="str">
        <f>1-EXP(-J8028)</f>
      </c>
      <c r="L8028" s="182" t="str">
        <f>IF(G8028=30,1,M8027)</f>
      </c>
      <c r="M8028" s="183" t="str">
        <f>L8028*(1-K8028)</f>
      </c>
    </row>
    <row r="8029">
      <c r="A8029" t="s">
        <v>167</v>
      </c>
      <c r="B8029" t="s">
        <v>285</v>
      </c>
      <c r="C8029" s="35" t="s">
        <v>287</v>
      </c>
      <c r="D8029" t="s">
        <v>530</v>
      </c>
      <c r="E8029" t="s">
        <v>548</v>
      </c>
      <c r="F8029" s="176" t="n">
        <v>2043</v>
      </c>
      <c r="G8029" s="177" t="n">
        <v>57</v>
      </c>
      <c r="H8029" s="178" t="n">
        <v>12528.0475250131</v>
      </c>
      <c r="I8029" s="179" t="n">
        <v>3793604.93711488</v>
      </c>
      <c r="J8029" s="180" t="str">
        <f>IF(I8029&gt;0,H8029/I8029,0)</f>
      </c>
      <c r="K8029" s="181" t="str">
        <f>1-EXP(-J8029)</f>
      </c>
      <c r="L8029" s="182" t="str">
        <f>IF(G8029=30,1,M8028)</f>
      </c>
      <c r="M8029" s="183" t="str">
        <f>L8029*(1-K8029)</f>
      </c>
    </row>
    <row r="8030">
      <c r="A8030" t="s">
        <v>167</v>
      </c>
      <c r="B8030" t="s">
        <v>285</v>
      </c>
      <c r="C8030" s="35" t="s">
        <v>287</v>
      </c>
      <c r="D8030" t="s">
        <v>530</v>
      </c>
      <c r="E8030" t="s">
        <v>548</v>
      </c>
      <c r="F8030" s="176" t="n">
        <v>2043</v>
      </c>
      <c r="G8030" s="177" t="n">
        <v>58</v>
      </c>
      <c r="H8030" s="178" t="n">
        <v>13989.3297037798</v>
      </c>
      <c r="I8030" s="179" t="n">
        <v>3833085.1012678</v>
      </c>
      <c r="J8030" s="180" t="str">
        <f>IF(I8030&gt;0,H8030/I8030,0)</f>
      </c>
      <c r="K8030" s="181" t="str">
        <f>1-EXP(-J8030)</f>
      </c>
      <c r="L8030" s="182" t="str">
        <f>IF(G8030=30,1,M8029)</f>
      </c>
      <c r="M8030" s="183" t="str">
        <f>L8030*(1-K8030)</f>
      </c>
    </row>
    <row r="8031">
      <c r="A8031" t="s">
        <v>167</v>
      </c>
      <c r="B8031" t="s">
        <v>285</v>
      </c>
      <c r="C8031" s="35" t="s">
        <v>287</v>
      </c>
      <c r="D8031" t="s">
        <v>530</v>
      </c>
      <c r="E8031" t="s">
        <v>548</v>
      </c>
      <c r="F8031" s="176" t="n">
        <v>2043</v>
      </c>
      <c r="G8031" s="177" t="n">
        <v>59</v>
      </c>
      <c r="H8031" s="178" t="n">
        <v>14788.5009020267</v>
      </c>
      <c r="I8031" s="179" t="n">
        <v>3830684.46865188</v>
      </c>
      <c r="J8031" s="180" t="str">
        <f>IF(I8031&gt;0,H8031/I8031,0)</f>
      </c>
      <c r="K8031" s="181" t="str">
        <f>1-EXP(-J8031)</f>
      </c>
      <c r="L8031" s="182" t="str">
        <f>IF(G8031=30,1,M8030)</f>
      </c>
      <c r="M8031" s="183" t="str">
        <f>L8031*(1-K8031)</f>
      </c>
    </row>
    <row r="8032">
      <c r="A8032" t="s">
        <v>167</v>
      </c>
      <c r="B8032" t="s">
        <v>285</v>
      </c>
      <c r="C8032" s="35" t="s">
        <v>287</v>
      </c>
      <c r="D8032" t="s">
        <v>530</v>
      </c>
      <c r="E8032" t="s">
        <v>548</v>
      </c>
      <c r="F8032" s="176" t="n">
        <v>2043</v>
      </c>
      <c r="G8032" s="177" t="n">
        <v>60</v>
      </c>
      <c r="H8032" s="178" t="n">
        <v>15528.6501560753</v>
      </c>
      <c r="I8032" s="179" t="n">
        <v>3773552.68088757</v>
      </c>
      <c r="J8032" s="180" t="str">
        <f>IF(I8032&gt;0,H8032/I8032,0)</f>
      </c>
      <c r="K8032" s="181" t="str">
        <f>1-EXP(-J8032)</f>
      </c>
      <c r="L8032" s="182" t="str">
        <f>IF(G8032=30,1,M8031)</f>
      </c>
      <c r="M8032" s="183" t="str">
        <f>L8032*(1-K8032)</f>
      </c>
    </row>
    <row r="8033">
      <c r="A8033" t="s">
        <v>167</v>
      </c>
      <c r="B8033" t="s">
        <v>285</v>
      </c>
      <c r="C8033" s="35" t="s">
        <v>287</v>
      </c>
      <c r="D8033" t="s">
        <v>530</v>
      </c>
      <c r="E8033" t="s">
        <v>548</v>
      </c>
      <c r="F8033" s="176" t="n">
        <v>2043</v>
      </c>
      <c r="G8033" s="177" t="n">
        <v>61</v>
      </c>
      <c r="H8033" s="178" t="n">
        <v>16265.6287943226</v>
      </c>
      <c r="I8033" s="179" t="n">
        <v>3692546.23284812</v>
      </c>
      <c r="J8033" s="180" t="str">
        <f>IF(I8033&gt;0,H8033/I8033,0)</f>
      </c>
      <c r="K8033" s="181" t="str">
        <f>1-EXP(-J8033)</f>
      </c>
      <c r="L8033" s="182" t="str">
        <f>IF(G8033=30,1,M8032)</f>
      </c>
      <c r="M8033" s="183" t="str">
        <f>L8033*(1-K8033)</f>
      </c>
    </row>
    <row r="8034">
      <c r="A8034" t="s">
        <v>167</v>
      </c>
      <c r="B8034" t="s">
        <v>285</v>
      </c>
      <c r="C8034" s="35" t="s">
        <v>287</v>
      </c>
      <c r="D8034" t="s">
        <v>530</v>
      </c>
      <c r="E8034" t="s">
        <v>548</v>
      </c>
      <c r="F8034" s="176" t="n">
        <v>2043</v>
      </c>
      <c r="G8034" s="177" t="n">
        <v>62</v>
      </c>
      <c r="H8034" s="178" t="n">
        <v>17144.8114651908</v>
      </c>
      <c r="I8034" s="179" t="n">
        <v>3604313.94275271</v>
      </c>
      <c r="J8034" s="180" t="str">
        <f>IF(I8034&gt;0,H8034/I8034,0)</f>
      </c>
      <c r="K8034" s="181" t="str">
        <f>1-EXP(-J8034)</f>
      </c>
      <c r="L8034" s="182" t="str">
        <f>IF(G8034=30,1,M8033)</f>
      </c>
      <c r="M8034" s="183" t="str">
        <f>L8034*(1-K8034)</f>
      </c>
    </row>
    <row r="8035">
      <c r="A8035" t="s">
        <v>167</v>
      </c>
      <c r="B8035" t="s">
        <v>285</v>
      </c>
      <c r="C8035" s="35" t="s">
        <v>287</v>
      </c>
      <c r="D8035" t="s">
        <v>530</v>
      </c>
      <c r="E8035" t="s">
        <v>548</v>
      </c>
      <c r="F8035" s="176" t="n">
        <v>2043</v>
      </c>
      <c r="G8035" s="177" t="n">
        <v>63</v>
      </c>
      <c r="H8035" s="178" t="n">
        <v>18085.52802141</v>
      </c>
      <c r="I8035" s="179" t="n">
        <v>3519448.69117276</v>
      </c>
      <c r="J8035" s="180" t="str">
        <f>IF(I8035&gt;0,H8035/I8035,0)</f>
      </c>
      <c r="K8035" s="181" t="str">
        <f>1-EXP(-J8035)</f>
      </c>
      <c r="L8035" s="182" t="str">
        <f>IF(G8035=30,1,M8034)</f>
      </c>
      <c r="M8035" s="183" t="str">
        <f>L8035*(1-K8035)</f>
      </c>
    </row>
    <row r="8036">
      <c r="A8036" t="s">
        <v>167</v>
      </c>
      <c r="B8036" t="s">
        <v>285</v>
      </c>
      <c r="C8036" s="35" t="s">
        <v>287</v>
      </c>
      <c r="D8036" t="s">
        <v>530</v>
      </c>
      <c r="E8036" t="s">
        <v>548</v>
      </c>
      <c r="F8036" s="176" t="n">
        <v>2043</v>
      </c>
      <c r="G8036" s="177" t="n">
        <v>64</v>
      </c>
      <c r="H8036" s="178" t="n">
        <v>19323.2009925119</v>
      </c>
      <c r="I8036" s="179" t="n">
        <v>3420544.88076191</v>
      </c>
      <c r="J8036" s="180" t="str">
        <f>IF(I8036&gt;0,H8036/I8036,0)</f>
      </c>
      <c r="K8036" s="181" t="str">
        <f>1-EXP(-J8036)</f>
      </c>
      <c r="L8036" s="182" t="str">
        <f>IF(G8036=30,1,M8035)</f>
      </c>
      <c r="M8036" s="183" t="str">
        <f>L8036*(1-K8036)</f>
      </c>
    </row>
    <row r="8037">
      <c r="A8037" t="s">
        <v>167</v>
      </c>
      <c r="B8037" t="s">
        <v>285</v>
      </c>
      <c r="C8037" s="35" t="s">
        <v>287</v>
      </c>
      <c r="D8037" t="s">
        <v>530</v>
      </c>
      <c r="E8037" t="s">
        <v>548</v>
      </c>
      <c r="F8037" s="176" t="n">
        <v>2043</v>
      </c>
      <c r="G8037" s="177" t="n">
        <v>65</v>
      </c>
      <c r="H8037" s="178" t="n">
        <v>20363.3168100603</v>
      </c>
      <c r="I8037" s="179" t="n">
        <v>3298628.76506315</v>
      </c>
      <c r="J8037" s="180" t="str">
        <f>IF(I8037&gt;0,H8037/I8037,0)</f>
      </c>
      <c r="K8037" s="181" t="str">
        <f>1-EXP(-J8037)</f>
      </c>
      <c r="L8037" s="182" t="str">
        <f>IF(G8037=30,1,M8036)</f>
      </c>
      <c r="M8037" s="183" t="str">
        <f>L8037*(1-K8037)</f>
      </c>
    </row>
    <row r="8038">
      <c r="A8038" t="s">
        <v>167</v>
      </c>
      <c r="B8038" t="s">
        <v>285</v>
      </c>
      <c r="C8038" s="35" t="s">
        <v>287</v>
      </c>
      <c r="D8038" t="s">
        <v>530</v>
      </c>
      <c r="E8038" t="s">
        <v>548</v>
      </c>
      <c r="F8038" s="176" t="n">
        <v>2043</v>
      </c>
      <c r="G8038" s="177" t="n">
        <v>66</v>
      </c>
      <c r="H8038" s="178" t="n">
        <v>20669.1138710675</v>
      </c>
      <c r="I8038" s="179" t="n">
        <v>3179297.35202628</v>
      </c>
      <c r="J8038" s="180" t="str">
        <f>IF(I8038&gt;0,H8038/I8038,0)</f>
      </c>
      <c r="K8038" s="181" t="str">
        <f>1-EXP(-J8038)</f>
      </c>
      <c r="L8038" s="182" t="str">
        <f>IF(G8038=30,1,M8037)</f>
      </c>
      <c r="M8038" s="183" t="str">
        <f>L8038*(1-K8038)</f>
      </c>
    </row>
    <row r="8039">
      <c r="A8039" t="s">
        <v>167</v>
      </c>
      <c r="B8039" t="s">
        <v>285</v>
      </c>
      <c r="C8039" s="35" t="s">
        <v>287</v>
      </c>
      <c r="D8039" t="s">
        <v>530</v>
      </c>
      <c r="E8039" t="s">
        <v>548</v>
      </c>
      <c r="F8039" s="176" t="n">
        <v>2043</v>
      </c>
      <c r="G8039" s="177" t="n">
        <v>67</v>
      </c>
      <c r="H8039" s="178" t="n">
        <v>21769.5796685606</v>
      </c>
      <c r="I8039" s="179" t="n">
        <v>3070530.23549171</v>
      </c>
      <c r="J8039" s="180" t="str">
        <f>IF(I8039&gt;0,H8039/I8039,0)</f>
      </c>
      <c r="K8039" s="181" t="str">
        <f>1-EXP(-J8039)</f>
      </c>
      <c r="L8039" s="182" t="str">
        <f>IF(G8039=30,1,M8038)</f>
      </c>
      <c r="M8039" s="183" t="str">
        <f>L8039*(1-K8039)</f>
      </c>
    </row>
    <row r="8040">
      <c r="A8040" t="s">
        <v>167</v>
      </c>
      <c r="B8040" t="s">
        <v>285</v>
      </c>
      <c r="C8040" s="35" t="s">
        <v>287</v>
      </c>
      <c r="D8040" t="s">
        <v>530</v>
      </c>
      <c r="E8040" t="s">
        <v>548</v>
      </c>
      <c r="F8040" s="176" t="n">
        <v>2043</v>
      </c>
      <c r="G8040" s="177" t="n">
        <v>68</v>
      </c>
      <c r="H8040" s="178" t="n">
        <v>22677.2799369677</v>
      </c>
      <c r="I8040" s="179" t="n">
        <v>2949662.20117567</v>
      </c>
      <c r="J8040" s="180" t="str">
        <f>IF(I8040&gt;0,H8040/I8040,0)</f>
      </c>
      <c r="K8040" s="181" t="str">
        <f>1-EXP(-J8040)</f>
      </c>
      <c r="L8040" s="182" t="str">
        <f>IF(G8040=30,1,M8039)</f>
      </c>
      <c r="M8040" s="183" t="str">
        <f>L8040*(1-K8040)</f>
      </c>
    </row>
    <row r="8041">
      <c r="A8041" t="s">
        <v>167</v>
      </c>
      <c r="B8041" t="s">
        <v>285</v>
      </c>
      <c r="C8041" s="35" t="s">
        <v>287</v>
      </c>
      <c r="D8041" t="s">
        <v>530</v>
      </c>
      <c r="E8041" t="s">
        <v>548</v>
      </c>
      <c r="F8041" s="176" t="n">
        <v>2043</v>
      </c>
      <c r="G8041" s="177" t="n">
        <v>69</v>
      </c>
      <c r="H8041" s="178" t="n">
        <v>23065.7700833758</v>
      </c>
      <c r="I8041" s="179" t="n">
        <v>2839597.76841646</v>
      </c>
      <c r="J8041" s="180" t="str">
        <f>IF(I8041&gt;0,H8041/I8041,0)</f>
      </c>
      <c r="K8041" s="181" t="str">
        <f>1-EXP(-J8041)</f>
      </c>
      <c r="L8041" s="182" t="str">
        <f>IF(G8041=30,1,M8040)</f>
      </c>
      <c r="M8041" s="183" t="str">
        <f>L8041*(1-K8041)</f>
      </c>
    </row>
    <row r="8042">
      <c r="A8042" t="s">
        <v>167</v>
      </c>
      <c r="B8042" t="s">
        <v>285</v>
      </c>
      <c r="C8042" s="35" t="s">
        <v>287</v>
      </c>
      <c r="D8042" t="s">
        <v>530</v>
      </c>
      <c r="E8042" t="s">
        <v>548</v>
      </c>
      <c r="F8042" s="176" t="n">
        <v>2044</v>
      </c>
      <c r="G8042" s="177" t="n">
        <v>30</v>
      </c>
      <c r="H8042" s="178" t="n">
        <v>728.342305484555</v>
      </c>
      <c r="I8042" s="179" t="n">
        <v>4734834.16820188</v>
      </c>
      <c r="J8042" s="180" t="str">
        <f>IF(I8042&gt;0,H8042/I8042,0)</f>
      </c>
      <c r="K8042" s="181" t="str">
        <f>1-EXP(-J8042)</f>
      </c>
      <c r="L8042" s="182" t="str">
        <f>IF(G8042=30,1,M8041)</f>
      </c>
      <c r="M8042" s="183" t="str">
        <f>L8042*(1-K8042)</f>
      </c>
    </row>
    <row r="8043">
      <c r="A8043" t="s">
        <v>167</v>
      </c>
      <c r="B8043" t="s">
        <v>285</v>
      </c>
      <c r="C8043" s="35" t="s">
        <v>287</v>
      </c>
      <c r="D8043" t="s">
        <v>530</v>
      </c>
      <c r="E8043" t="s">
        <v>548</v>
      </c>
      <c r="F8043" s="176" t="n">
        <v>2044</v>
      </c>
      <c r="G8043" s="177" t="n">
        <v>31</v>
      </c>
      <c r="H8043" s="178" t="n">
        <v>1058.13905683239</v>
      </c>
      <c r="I8043" s="179" t="n">
        <v>4826312.34552122</v>
      </c>
      <c r="J8043" s="180" t="str">
        <f>IF(I8043&gt;0,H8043/I8043,0)</f>
      </c>
      <c r="K8043" s="181" t="str">
        <f>1-EXP(-J8043)</f>
      </c>
      <c r="L8043" s="182" t="str">
        <f>IF(G8043=30,1,M8042)</f>
      </c>
      <c r="M8043" s="183" t="str">
        <f>L8043*(1-K8043)</f>
      </c>
    </row>
    <row r="8044">
      <c r="A8044" t="s">
        <v>167</v>
      </c>
      <c r="B8044" t="s">
        <v>285</v>
      </c>
      <c r="C8044" s="35" t="s">
        <v>287</v>
      </c>
      <c r="D8044" t="s">
        <v>530</v>
      </c>
      <c r="E8044" t="s">
        <v>548</v>
      </c>
      <c r="F8044" s="176" t="n">
        <v>2044</v>
      </c>
      <c r="G8044" s="177" t="n">
        <v>32</v>
      </c>
      <c r="H8044" s="178" t="n">
        <v>1113.45133554098</v>
      </c>
      <c r="I8044" s="179" t="n">
        <v>4869965.2365726</v>
      </c>
      <c r="J8044" s="180" t="str">
        <f>IF(I8044&gt;0,H8044/I8044,0)</f>
      </c>
      <c r="K8044" s="181" t="str">
        <f>1-EXP(-J8044)</f>
      </c>
      <c r="L8044" s="182" t="str">
        <f>IF(G8044=30,1,M8043)</f>
      </c>
      <c r="M8044" s="183" t="str">
        <f>L8044*(1-K8044)</f>
      </c>
    </row>
    <row r="8045">
      <c r="A8045" t="s">
        <v>167</v>
      </c>
      <c r="B8045" t="s">
        <v>285</v>
      </c>
      <c r="C8045" s="35" t="s">
        <v>287</v>
      </c>
      <c r="D8045" t="s">
        <v>530</v>
      </c>
      <c r="E8045" t="s">
        <v>548</v>
      </c>
      <c r="F8045" s="176" t="n">
        <v>2044</v>
      </c>
      <c r="G8045" s="177" t="n">
        <v>33</v>
      </c>
      <c r="H8045" s="178" t="n">
        <v>1156.87216284798</v>
      </c>
      <c r="I8045" s="179" t="n">
        <v>4790365.02022965</v>
      </c>
      <c r="J8045" s="180" t="str">
        <f>IF(I8045&gt;0,H8045/I8045,0)</f>
      </c>
      <c r="K8045" s="181" t="str">
        <f>1-EXP(-J8045)</f>
      </c>
      <c r="L8045" s="182" t="str">
        <f>IF(G8045=30,1,M8044)</f>
      </c>
      <c r="M8045" s="183" t="str">
        <f>L8045*(1-K8045)</f>
      </c>
    </row>
    <row r="8046">
      <c r="A8046" t="s">
        <v>167</v>
      </c>
      <c r="B8046" t="s">
        <v>285</v>
      </c>
      <c r="C8046" s="35" t="s">
        <v>287</v>
      </c>
      <c r="D8046" t="s">
        <v>530</v>
      </c>
      <c r="E8046" t="s">
        <v>548</v>
      </c>
      <c r="F8046" s="176" t="n">
        <v>2044</v>
      </c>
      <c r="G8046" s="177" t="n">
        <v>34</v>
      </c>
      <c r="H8046" s="178" t="n">
        <v>1199.10659594026</v>
      </c>
      <c r="I8046" s="179" t="n">
        <v>4689233.85657549</v>
      </c>
      <c r="J8046" s="180" t="str">
        <f>IF(I8046&gt;0,H8046/I8046,0)</f>
      </c>
      <c r="K8046" s="181" t="str">
        <f>1-EXP(-J8046)</f>
      </c>
      <c r="L8046" s="182" t="str">
        <f>IF(G8046=30,1,M8045)</f>
      </c>
      <c r="M8046" s="183" t="str">
        <f>L8046*(1-K8046)</f>
      </c>
    </row>
    <row r="8047">
      <c r="A8047" t="s">
        <v>167</v>
      </c>
      <c r="B8047" t="s">
        <v>285</v>
      </c>
      <c r="C8047" s="35" t="s">
        <v>287</v>
      </c>
      <c r="D8047" t="s">
        <v>530</v>
      </c>
      <c r="E8047" t="s">
        <v>548</v>
      </c>
      <c r="F8047" s="176" t="n">
        <v>2044</v>
      </c>
      <c r="G8047" s="177" t="n">
        <v>35</v>
      </c>
      <c r="H8047" s="178" t="n">
        <v>1273.50648690991</v>
      </c>
      <c r="I8047" s="179" t="n">
        <v>4632323.17633005</v>
      </c>
      <c r="J8047" s="180" t="str">
        <f>IF(I8047&gt;0,H8047/I8047,0)</f>
      </c>
      <c r="K8047" s="181" t="str">
        <f>1-EXP(-J8047)</f>
      </c>
      <c r="L8047" s="182" t="str">
        <f>IF(G8047=30,1,M8046)</f>
      </c>
      <c r="M8047" s="183" t="str">
        <f>L8047*(1-K8047)</f>
      </c>
    </row>
    <row r="8048">
      <c r="A8048" t="s">
        <v>167</v>
      </c>
      <c r="B8048" t="s">
        <v>285</v>
      </c>
      <c r="C8048" s="35" t="s">
        <v>287</v>
      </c>
      <c r="D8048" t="s">
        <v>530</v>
      </c>
      <c r="E8048" t="s">
        <v>548</v>
      </c>
      <c r="F8048" s="176" t="n">
        <v>2044</v>
      </c>
      <c r="G8048" s="177" t="n">
        <v>36</v>
      </c>
      <c r="H8048" s="178" t="n">
        <v>1619.29723522189</v>
      </c>
      <c r="I8048" s="179" t="n">
        <v>4623847.30776729</v>
      </c>
      <c r="J8048" s="180" t="str">
        <f>IF(I8048&gt;0,H8048/I8048,0)</f>
      </c>
      <c r="K8048" s="181" t="str">
        <f>1-EXP(-J8048)</f>
      </c>
      <c r="L8048" s="182" t="str">
        <f>IF(G8048=30,1,M8047)</f>
      </c>
      <c r="M8048" s="183" t="str">
        <f>L8048*(1-K8048)</f>
      </c>
    </row>
    <row r="8049">
      <c r="A8049" t="s">
        <v>167</v>
      </c>
      <c r="B8049" t="s">
        <v>285</v>
      </c>
      <c r="C8049" s="35" t="s">
        <v>287</v>
      </c>
      <c r="D8049" t="s">
        <v>530</v>
      </c>
      <c r="E8049" t="s">
        <v>548</v>
      </c>
      <c r="F8049" s="176" t="n">
        <v>2044</v>
      </c>
      <c r="G8049" s="177" t="n">
        <v>37</v>
      </c>
      <c r="H8049" s="178" t="n">
        <v>1750.76128667129</v>
      </c>
      <c r="I8049" s="179" t="n">
        <v>4595396.17739016</v>
      </c>
      <c r="J8049" s="180" t="str">
        <f>IF(I8049&gt;0,H8049/I8049,0)</f>
      </c>
      <c r="K8049" s="181" t="str">
        <f>1-EXP(-J8049)</f>
      </c>
      <c r="L8049" s="182" t="str">
        <f>IF(G8049=30,1,M8048)</f>
      </c>
      <c r="M8049" s="183" t="str">
        <f>L8049*(1-K8049)</f>
      </c>
    </row>
    <row r="8050">
      <c r="A8050" t="s">
        <v>167</v>
      </c>
      <c r="B8050" t="s">
        <v>285</v>
      </c>
      <c r="C8050" s="35" t="s">
        <v>287</v>
      </c>
      <c r="D8050" t="s">
        <v>530</v>
      </c>
      <c r="E8050" t="s">
        <v>548</v>
      </c>
      <c r="F8050" s="176" t="n">
        <v>2044</v>
      </c>
      <c r="G8050" s="177" t="n">
        <v>38</v>
      </c>
      <c r="H8050" s="178" t="n">
        <v>1888.71930931757</v>
      </c>
      <c r="I8050" s="179" t="n">
        <v>4523287.50886742</v>
      </c>
      <c r="J8050" s="180" t="str">
        <f>IF(I8050&gt;0,H8050/I8050,0)</f>
      </c>
      <c r="K8050" s="181" t="str">
        <f>1-EXP(-J8050)</f>
      </c>
      <c r="L8050" s="182" t="str">
        <f>IF(G8050=30,1,M8049)</f>
      </c>
      <c r="M8050" s="183" t="str">
        <f>L8050*(1-K8050)</f>
      </c>
    </row>
    <row r="8051">
      <c r="A8051" t="s">
        <v>167</v>
      </c>
      <c r="B8051" t="s">
        <v>285</v>
      </c>
      <c r="C8051" s="35" t="s">
        <v>287</v>
      </c>
      <c r="D8051" t="s">
        <v>530</v>
      </c>
      <c r="E8051" t="s">
        <v>548</v>
      </c>
      <c r="F8051" s="176" t="n">
        <v>2044</v>
      </c>
      <c r="G8051" s="177" t="n">
        <v>39</v>
      </c>
      <c r="H8051" s="178" t="n">
        <v>1964.92855286867</v>
      </c>
      <c r="I8051" s="179" t="n">
        <v>4428341.47234208</v>
      </c>
      <c r="J8051" s="180" t="str">
        <f>IF(I8051&gt;0,H8051/I8051,0)</f>
      </c>
      <c r="K8051" s="181" t="str">
        <f>1-EXP(-J8051)</f>
      </c>
      <c r="L8051" s="182" t="str">
        <f>IF(G8051=30,1,M8050)</f>
      </c>
      <c r="M8051" s="183" t="str">
        <f>L8051*(1-K8051)</f>
      </c>
    </row>
    <row r="8052">
      <c r="A8052" t="s">
        <v>167</v>
      </c>
      <c r="B8052" t="s">
        <v>285</v>
      </c>
      <c r="C8052" s="35" t="s">
        <v>287</v>
      </c>
      <c r="D8052" t="s">
        <v>530</v>
      </c>
      <c r="E8052" t="s">
        <v>548</v>
      </c>
      <c r="F8052" s="176" t="n">
        <v>2044</v>
      </c>
      <c r="G8052" s="177" t="n">
        <v>40</v>
      </c>
      <c r="H8052" s="178" t="n">
        <v>2105.91775933982</v>
      </c>
      <c r="I8052" s="179" t="n">
        <v>4329659.23456492</v>
      </c>
      <c r="J8052" s="180" t="str">
        <f>IF(I8052&gt;0,H8052/I8052,0)</f>
      </c>
      <c r="K8052" s="181" t="str">
        <f>1-EXP(-J8052)</f>
      </c>
      <c r="L8052" s="182" t="str">
        <f>IF(G8052=30,1,M8051)</f>
      </c>
      <c r="M8052" s="183" t="str">
        <f>L8052*(1-K8052)</f>
      </c>
    </row>
    <row r="8053">
      <c r="A8053" t="s">
        <v>167</v>
      </c>
      <c r="B8053" t="s">
        <v>285</v>
      </c>
      <c r="C8053" s="35" t="s">
        <v>287</v>
      </c>
      <c r="D8053" t="s">
        <v>530</v>
      </c>
      <c r="E8053" t="s">
        <v>548</v>
      </c>
      <c r="F8053" s="176" t="n">
        <v>2044</v>
      </c>
      <c r="G8053" s="177" t="n">
        <v>41</v>
      </c>
      <c r="H8053" s="178" t="n">
        <v>2745.92488358014</v>
      </c>
      <c r="I8053" s="179" t="n">
        <v>4284256.74559382</v>
      </c>
      <c r="J8053" s="180" t="str">
        <f>IF(I8053&gt;0,H8053/I8053,0)</f>
      </c>
      <c r="K8053" s="181" t="str">
        <f>1-EXP(-J8053)</f>
      </c>
      <c r="L8053" s="182" t="str">
        <f>IF(G8053=30,1,M8052)</f>
      </c>
      <c r="M8053" s="183" t="str">
        <f>L8053*(1-K8053)</f>
      </c>
    </row>
    <row r="8054">
      <c r="A8054" t="s">
        <v>167</v>
      </c>
      <c r="B8054" t="s">
        <v>285</v>
      </c>
      <c r="C8054" s="35" t="s">
        <v>287</v>
      </c>
      <c r="D8054" t="s">
        <v>530</v>
      </c>
      <c r="E8054" t="s">
        <v>548</v>
      </c>
      <c r="F8054" s="176" t="n">
        <v>2044</v>
      </c>
      <c r="G8054" s="177" t="n">
        <v>42</v>
      </c>
      <c r="H8054" s="178" t="n">
        <v>3060.37132235332</v>
      </c>
      <c r="I8054" s="179" t="n">
        <v>4261227.39407574</v>
      </c>
      <c r="J8054" s="180" t="str">
        <f>IF(I8054&gt;0,H8054/I8054,0)</f>
      </c>
      <c r="K8054" s="181" t="str">
        <f>1-EXP(-J8054)</f>
      </c>
      <c r="L8054" s="182" t="str">
        <f>IF(G8054=30,1,M8053)</f>
      </c>
      <c r="M8054" s="183" t="str">
        <f>L8054*(1-K8054)</f>
      </c>
    </row>
    <row r="8055">
      <c r="A8055" t="s">
        <v>167</v>
      </c>
      <c r="B8055" t="s">
        <v>285</v>
      </c>
      <c r="C8055" s="35" t="s">
        <v>287</v>
      </c>
      <c r="D8055" t="s">
        <v>530</v>
      </c>
      <c r="E8055" t="s">
        <v>548</v>
      </c>
      <c r="F8055" s="176" t="n">
        <v>2044</v>
      </c>
      <c r="G8055" s="177" t="n">
        <v>43</v>
      </c>
      <c r="H8055" s="178" t="n">
        <v>3427.02600984572</v>
      </c>
      <c r="I8055" s="179" t="n">
        <v>4237763.79903295</v>
      </c>
      <c r="J8055" s="180" t="str">
        <f>IF(I8055&gt;0,H8055/I8055,0)</f>
      </c>
      <c r="K8055" s="181" t="str">
        <f>1-EXP(-J8055)</f>
      </c>
      <c r="L8055" s="182" t="str">
        <f>IF(G8055=30,1,M8054)</f>
      </c>
      <c r="M8055" s="183" t="str">
        <f>L8055*(1-K8055)</f>
      </c>
    </row>
    <row r="8056">
      <c r="A8056" t="s">
        <v>167</v>
      </c>
      <c r="B8056" t="s">
        <v>285</v>
      </c>
      <c r="C8056" s="35" t="s">
        <v>287</v>
      </c>
      <c r="D8056" t="s">
        <v>530</v>
      </c>
      <c r="E8056" t="s">
        <v>548</v>
      </c>
      <c r="F8056" s="176" t="n">
        <v>2044</v>
      </c>
      <c r="G8056" s="177" t="n">
        <v>44</v>
      </c>
      <c r="H8056" s="178" t="n">
        <v>3627.47074400791</v>
      </c>
      <c r="I8056" s="179" t="n">
        <v>4233039.60307571</v>
      </c>
      <c r="J8056" s="180" t="str">
        <f>IF(I8056&gt;0,H8056/I8056,0)</f>
      </c>
      <c r="K8056" s="181" t="str">
        <f>1-EXP(-J8056)</f>
      </c>
      <c r="L8056" s="182" t="str">
        <f>IF(G8056=30,1,M8055)</f>
      </c>
      <c r="M8056" s="183" t="str">
        <f>L8056*(1-K8056)</f>
      </c>
    </row>
    <row r="8057">
      <c r="A8057" t="s">
        <v>167</v>
      </c>
      <c r="B8057" t="s">
        <v>285</v>
      </c>
      <c r="C8057" s="35" t="s">
        <v>287</v>
      </c>
      <c r="D8057" t="s">
        <v>530</v>
      </c>
      <c r="E8057" t="s">
        <v>548</v>
      </c>
      <c r="F8057" s="176" t="n">
        <v>2044</v>
      </c>
      <c r="G8057" s="177" t="n">
        <v>45</v>
      </c>
      <c r="H8057" s="178" t="n">
        <v>3983.56463909328</v>
      </c>
      <c r="I8057" s="179" t="n">
        <v>4265691.46625548</v>
      </c>
      <c r="J8057" s="180" t="str">
        <f>IF(I8057&gt;0,H8057/I8057,0)</f>
      </c>
      <c r="K8057" s="181" t="str">
        <f>1-EXP(-J8057)</f>
      </c>
      <c r="L8057" s="182" t="str">
        <f>IF(G8057=30,1,M8056)</f>
      </c>
      <c r="M8057" s="183" t="str">
        <f>L8057*(1-K8057)</f>
      </c>
    </row>
    <row r="8058">
      <c r="A8058" t="s">
        <v>167</v>
      </c>
      <c r="B8058" t="s">
        <v>285</v>
      </c>
      <c r="C8058" s="35" t="s">
        <v>287</v>
      </c>
      <c r="D8058" t="s">
        <v>530</v>
      </c>
      <c r="E8058" t="s">
        <v>548</v>
      </c>
      <c r="F8058" s="176" t="n">
        <v>2044</v>
      </c>
      <c r="G8058" s="177" t="n">
        <v>46</v>
      </c>
      <c r="H8058" s="178" t="n">
        <v>5005.07212241721</v>
      </c>
      <c r="I8058" s="179" t="n">
        <v>4300185.52465527</v>
      </c>
      <c r="J8058" s="180" t="str">
        <f>IF(I8058&gt;0,H8058/I8058,0)</f>
      </c>
      <c r="K8058" s="181" t="str">
        <f>1-EXP(-J8058)</f>
      </c>
      <c r="L8058" s="182" t="str">
        <f>IF(G8058=30,1,M8057)</f>
      </c>
      <c r="M8058" s="183" t="str">
        <f>L8058*(1-K8058)</f>
      </c>
    </row>
    <row r="8059">
      <c r="A8059" t="s">
        <v>167</v>
      </c>
      <c r="B8059" t="s">
        <v>285</v>
      </c>
      <c r="C8059" s="35" t="s">
        <v>287</v>
      </c>
      <c r="D8059" t="s">
        <v>530</v>
      </c>
      <c r="E8059" t="s">
        <v>548</v>
      </c>
      <c r="F8059" s="176" t="n">
        <v>2044</v>
      </c>
      <c r="G8059" s="177" t="n">
        <v>47</v>
      </c>
      <c r="H8059" s="178" t="n">
        <v>5492.82368407159</v>
      </c>
      <c r="I8059" s="179" t="n">
        <v>4288911.39013724</v>
      </c>
      <c r="J8059" s="180" t="str">
        <f>IF(I8059&gt;0,H8059/I8059,0)</f>
      </c>
      <c r="K8059" s="181" t="str">
        <f>1-EXP(-J8059)</f>
      </c>
      <c r="L8059" s="182" t="str">
        <f>IF(G8059=30,1,M8058)</f>
      </c>
      <c r="M8059" s="183" t="str">
        <f>L8059*(1-K8059)</f>
      </c>
    </row>
    <row r="8060">
      <c r="A8060" t="s">
        <v>167</v>
      </c>
      <c r="B8060" t="s">
        <v>285</v>
      </c>
      <c r="C8060" s="35" t="s">
        <v>287</v>
      </c>
      <c r="D8060" t="s">
        <v>530</v>
      </c>
      <c r="E8060" t="s">
        <v>548</v>
      </c>
      <c r="F8060" s="176" t="n">
        <v>2044</v>
      </c>
      <c r="G8060" s="177" t="n">
        <v>48</v>
      </c>
      <c r="H8060" s="178" t="n">
        <v>5976.61131596514</v>
      </c>
      <c r="I8060" s="179" t="n">
        <v>4219410.6316896</v>
      </c>
      <c r="J8060" s="180" t="str">
        <f>IF(I8060&gt;0,H8060/I8060,0)</f>
      </c>
      <c r="K8060" s="181" t="str">
        <f>1-EXP(-J8060)</f>
      </c>
      <c r="L8060" s="182" t="str">
        <f>IF(G8060=30,1,M8059)</f>
      </c>
      <c r="M8060" s="183" t="str">
        <f>L8060*(1-K8060)</f>
      </c>
    </row>
    <row r="8061">
      <c r="A8061" t="s">
        <v>167</v>
      </c>
      <c r="B8061" t="s">
        <v>285</v>
      </c>
      <c r="C8061" s="35" t="s">
        <v>287</v>
      </c>
      <c r="D8061" t="s">
        <v>530</v>
      </c>
      <c r="E8061" t="s">
        <v>548</v>
      </c>
      <c r="F8061" s="176" t="n">
        <v>2044</v>
      </c>
      <c r="G8061" s="177" t="n">
        <v>49</v>
      </c>
      <c r="H8061" s="178" t="n">
        <v>6333.84587149233</v>
      </c>
      <c r="I8061" s="179" t="n">
        <v>4147144.20834204</v>
      </c>
      <c r="J8061" s="180" t="str">
        <f>IF(I8061&gt;0,H8061/I8061,0)</f>
      </c>
      <c r="K8061" s="181" t="str">
        <f>1-EXP(-J8061)</f>
      </c>
      <c r="L8061" s="182" t="str">
        <f>IF(G8061=30,1,M8060)</f>
      </c>
      <c r="M8061" s="183" t="str">
        <f>L8061*(1-K8061)</f>
      </c>
    </row>
    <row r="8062">
      <c r="A8062" t="s">
        <v>167</v>
      </c>
      <c r="B8062" t="s">
        <v>285</v>
      </c>
      <c r="C8062" s="35" t="s">
        <v>287</v>
      </c>
      <c r="D8062" t="s">
        <v>530</v>
      </c>
      <c r="E8062" t="s">
        <v>548</v>
      </c>
      <c r="F8062" s="176" t="n">
        <v>2044</v>
      </c>
      <c r="G8062" s="177" t="n">
        <v>50</v>
      </c>
      <c r="H8062" s="178" t="n">
        <v>6780.26813133177</v>
      </c>
      <c r="I8062" s="179" t="n">
        <v>4083213.65769711</v>
      </c>
      <c r="J8062" s="180" t="str">
        <f>IF(I8062&gt;0,H8062/I8062,0)</f>
      </c>
      <c r="K8062" s="181" t="str">
        <f>1-EXP(-J8062)</f>
      </c>
      <c r="L8062" s="182" t="str">
        <f>IF(G8062=30,1,M8061)</f>
      </c>
      <c r="M8062" s="183" t="str">
        <f>L8062*(1-K8062)</f>
      </c>
    </row>
    <row r="8063">
      <c r="A8063" t="s">
        <v>167</v>
      </c>
      <c r="B8063" t="s">
        <v>285</v>
      </c>
      <c r="C8063" s="35" t="s">
        <v>287</v>
      </c>
      <c r="D8063" t="s">
        <v>530</v>
      </c>
      <c r="E8063" t="s">
        <v>548</v>
      </c>
      <c r="F8063" s="176" t="n">
        <v>2044</v>
      </c>
      <c r="G8063" s="177" t="n">
        <v>51</v>
      </c>
      <c r="H8063" s="178" t="n">
        <v>7558.16049652807</v>
      </c>
      <c r="I8063" s="179" t="n">
        <v>4020783.66608668</v>
      </c>
      <c r="J8063" s="180" t="str">
        <f>IF(I8063&gt;0,H8063/I8063,0)</f>
      </c>
      <c r="K8063" s="181" t="str">
        <f>1-EXP(-J8063)</f>
      </c>
      <c r="L8063" s="182" t="str">
        <f>IF(G8063=30,1,M8062)</f>
      </c>
      <c r="M8063" s="183" t="str">
        <f>L8063*(1-K8063)</f>
      </c>
    </row>
    <row r="8064">
      <c r="A8064" t="s">
        <v>167</v>
      </c>
      <c r="B8064" t="s">
        <v>285</v>
      </c>
      <c r="C8064" s="35" t="s">
        <v>287</v>
      </c>
      <c r="D8064" t="s">
        <v>530</v>
      </c>
      <c r="E8064" t="s">
        <v>548</v>
      </c>
      <c r="F8064" s="176" t="n">
        <v>2044</v>
      </c>
      <c r="G8064" s="177" t="n">
        <v>52</v>
      </c>
      <c r="H8064" s="178" t="n">
        <v>8164.37244247593</v>
      </c>
      <c r="I8064" s="179" t="n">
        <v>3991147.14332727</v>
      </c>
      <c r="J8064" s="180" t="str">
        <f>IF(I8064&gt;0,H8064/I8064,0)</f>
      </c>
      <c r="K8064" s="181" t="str">
        <f>1-EXP(-J8064)</f>
      </c>
      <c r="L8064" s="182" t="str">
        <f>IF(G8064=30,1,M8063)</f>
      </c>
      <c r="M8064" s="183" t="str">
        <f>L8064*(1-K8064)</f>
      </c>
    </row>
    <row r="8065">
      <c r="A8065" t="s">
        <v>167</v>
      </c>
      <c r="B8065" t="s">
        <v>285</v>
      </c>
      <c r="C8065" s="35" t="s">
        <v>287</v>
      </c>
      <c r="D8065" t="s">
        <v>530</v>
      </c>
      <c r="E8065" t="s">
        <v>548</v>
      </c>
      <c r="F8065" s="176" t="n">
        <v>2044</v>
      </c>
      <c r="G8065" s="177" t="n">
        <v>53</v>
      </c>
      <c r="H8065" s="178" t="n">
        <v>8813.50808314708</v>
      </c>
      <c r="I8065" s="179" t="n">
        <v>3954699.39995057</v>
      </c>
      <c r="J8065" s="180" t="str">
        <f>IF(I8065&gt;0,H8065/I8065,0)</f>
      </c>
      <c r="K8065" s="181" t="str">
        <f>1-EXP(-J8065)</f>
      </c>
      <c r="L8065" s="182" t="str">
        <f>IF(G8065=30,1,M8064)</f>
      </c>
      <c r="M8065" s="183" t="str">
        <f>L8065*(1-K8065)</f>
      </c>
    </row>
    <row r="8066">
      <c r="A8066" t="s">
        <v>167</v>
      </c>
      <c r="B8066" t="s">
        <v>285</v>
      </c>
      <c r="C8066" s="35" t="s">
        <v>287</v>
      </c>
      <c r="D8066" t="s">
        <v>530</v>
      </c>
      <c r="E8066" t="s">
        <v>548</v>
      </c>
      <c r="F8066" s="176" t="n">
        <v>2044</v>
      </c>
      <c r="G8066" s="177" t="n">
        <v>54</v>
      </c>
      <c r="H8066" s="178" t="n">
        <v>9580.43794687942</v>
      </c>
      <c r="I8066" s="179" t="n">
        <v>3920358.1881977</v>
      </c>
      <c r="J8066" s="180" t="str">
        <f>IF(I8066&gt;0,H8066/I8066,0)</f>
      </c>
      <c r="K8066" s="181" t="str">
        <f>1-EXP(-J8066)</f>
      </c>
      <c r="L8066" s="182" t="str">
        <f>IF(G8066=30,1,M8065)</f>
      </c>
      <c r="M8066" s="183" t="str">
        <f>L8066*(1-K8066)</f>
      </c>
    </row>
    <row r="8067">
      <c r="A8067" t="s">
        <v>167</v>
      </c>
      <c r="B8067" t="s">
        <v>285</v>
      </c>
      <c r="C8067" s="35" t="s">
        <v>287</v>
      </c>
      <c r="D8067" t="s">
        <v>530</v>
      </c>
      <c r="E8067" t="s">
        <v>548</v>
      </c>
      <c r="F8067" s="176" t="n">
        <v>2044</v>
      </c>
      <c r="G8067" s="177" t="n">
        <v>55</v>
      </c>
      <c r="H8067" s="178" t="n">
        <v>10493.3990225417</v>
      </c>
      <c r="I8067" s="179" t="n">
        <v>3906159.65976712</v>
      </c>
      <c r="J8067" s="180" t="str">
        <f>IF(I8067&gt;0,H8067/I8067,0)</f>
      </c>
      <c r="K8067" s="181" t="str">
        <f>1-EXP(-J8067)</f>
      </c>
      <c r="L8067" s="182" t="str">
        <f>IF(G8067=30,1,M8066)</f>
      </c>
      <c r="M8067" s="183" t="str">
        <f>L8067*(1-K8067)</f>
      </c>
    </row>
    <row r="8068">
      <c r="A8068" t="s">
        <v>167</v>
      </c>
      <c r="B8068" t="s">
        <v>285</v>
      </c>
      <c r="C8068" s="35" t="s">
        <v>287</v>
      </c>
      <c r="D8068" t="s">
        <v>530</v>
      </c>
      <c r="E8068" t="s">
        <v>548</v>
      </c>
      <c r="F8068" s="176" t="n">
        <v>2044</v>
      </c>
      <c r="G8068" s="177" t="n">
        <v>56</v>
      </c>
      <c r="H8068" s="178" t="n">
        <v>11303.3725547259</v>
      </c>
      <c r="I8068" s="179" t="n">
        <v>3846062.57609711</v>
      </c>
      <c r="J8068" s="180" t="str">
        <f>IF(I8068&gt;0,H8068/I8068,0)</f>
      </c>
      <c r="K8068" s="181" t="str">
        <f>1-EXP(-J8068)</f>
      </c>
      <c r="L8068" s="182" t="str">
        <f>IF(G8068=30,1,M8067)</f>
      </c>
      <c r="M8068" s="183" t="str">
        <f>L8068*(1-K8068)</f>
      </c>
    </row>
    <row r="8069">
      <c r="A8069" t="s">
        <v>167</v>
      </c>
      <c r="B8069" t="s">
        <v>285</v>
      </c>
      <c r="C8069" s="35" t="s">
        <v>287</v>
      </c>
      <c r="D8069" t="s">
        <v>530</v>
      </c>
      <c r="E8069" t="s">
        <v>548</v>
      </c>
      <c r="F8069" s="176" t="n">
        <v>2044</v>
      </c>
      <c r="G8069" s="177" t="n">
        <v>57</v>
      </c>
      <c r="H8069" s="178" t="n">
        <v>12289.1812059829</v>
      </c>
      <c r="I8069" s="179" t="n">
        <v>3776482.99230651</v>
      </c>
      <c r="J8069" s="180" t="str">
        <f>IF(I8069&gt;0,H8069/I8069,0)</f>
      </c>
      <c r="K8069" s="181" t="str">
        <f>1-EXP(-J8069)</f>
      </c>
      <c r="L8069" s="182" t="str">
        <f>IF(G8069=30,1,M8068)</f>
      </c>
      <c r="M8069" s="183" t="str">
        <f>L8069*(1-K8069)</f>
      </c>
    </row>
    <row r="8070">
      <c r="A8070" t="s">
        <v>167</v>
      </c>
      <c r="B8070" t="s">
        <v>285</v>
      </c>
      <c r="C8070" s="35" t="s">
        <v>287</v>
      </c>
      <c r="D8070" t="s">
        <v>530</v>
      </c>
      <c r="E8070" t="s">
        <v>548</v>
      </c>
      <c r="F8070" s="176" t="n">
        <v>2044</v>
      </c>
      <c r="G8070" s="177" t="n">
        <v>58</v>
      </c>
      <c r="H8070" s="178" t="n">
        <v>13539.474889192</v>
      </c>
      <c r="I8070" s="179" t="n">
        <v>3762698.66081457</v>
      </c>
      <c r="J8070" s="180" t="str">
        <f>IF(I8070&gt;0,H8070/I8070,0)</f>
      </c>
      <c r="K8070" s="181" t="str">
        <f>1-EXP(-J8070)</f>
      </c>
      <c r="L8070" s="182" t="str">
        <f>IF(G8070=30,1,M8069)</f>
      </c>
      <c r="M8070" s="183" t="str">
        <f>L8070*(1-K8070)</f>
      </c>
    </row>
    <row r="8071">
      <c r="A8071" t="s">
        <v>167</v>
      </c>
      <c r="B8071" t="s">
        <v>285</v>
      </c>
      <c r="C8071" s="35" t="s">
        <v>287</v>
      </c>
      <c r="D8071" t="s">
        <v>530</v>
      </c>
      <c r="E8071" t="s">
        <v>548</v>
      </c>
      <c r="F8071" s="176" t="n">
        <v>2044</v>
      </c>
      <c r="G8071" s="177" t="n">
        <v>59</v>
      </c>
      <c r="H8071" s="178" t="n">
        <v>14455.9390937766</v>
      </c>
      <c r="I8071" s="179" t="n">
        <v>3798809.95397512</v>
      </c>
      <c r="J8071" s="180" t="str">
        <f>IF(I8071&gt;0,H8071/I8071,0)</f>
      </c>
      <c r="K8071" s="181" t="str">
        <f>1-EXP(-J8071)</f>
      </c>
      <c r="L8071" s="182" t="str">
        <f>IF(G8071=30,1,M8070)</f>
      </c>
      <c r="M8071" s="183" t="str">
        <f>L8071*(1-K8071)</f>
      </c>
    </row>
    <row r="8072">
      <c r="A8072" t="s">
        <v>167</v>
      </c>
      <c r="B8072" t="s">
        <v>285</v>
      </c>
      <c r="C8072" s="35" t="s">
        <v>287</v>
      </c>
      <c r="D8072" t="s">
        <v>530</v>
      </c>
      <c r="E8072" t="s">
        <v>548</v>
      </c>
      <c r="F8072" s="176" t="n">
        <v>2044</v>
      </c>
      <c r="G8072" s="177" t="n">
        <v>60</v>
      </c>
      <c r="H8072" s="178" t="n">
        <v>15485.541202068</v>
      </c>
      <c r="I8072" s="179" t="n">
        <v>3793746.82212016</v>
      </c>
      <c r="J8072" s="180" t="str">
        <f>IF(I8072&gt;0,H8072/I8072,0)</f>
      </c>
      <c r="K8072" s="181" t="str">
        <f>1-EXP(-J8072)</f>
      </c>
      <c r="L8072" s="182" t="str">
        <f>IF(G8072=30,1,M8071)</f>
      </c>
      <c r="M8072" s="183" t="str">
        <f>L8072*(1-K8072)</f>
      </c>
    </row>
    <row r="8073">
      <c r="A8073" t="s">
        <v>167</v>
      </c>
      <c r="B8073" t="s">
        <v>285</v>
      </c>
      <c r="C8073" s="35" t="s">
        <v>287</v>
      </c>
      <c r="D8073" t="s">
        <v>530</v>
      </c>
      <c r="E8073" t="s">
        <v>548</v>
      </c>
      <c r="F8073" s="176" t="n">
        <v>2044</v>
      </c>
      <c r="G8073" s="177" t="n">
        <v>61</v>
      </c>
      <c r="H8073" s="178" t="n">
        <v>16304.1423983848</v>
      </c>
      <c r="I8073" s="179" t="n">
        <v>3734115.55071491</v>
      </c>
      <c r="J8073" s="180" t="str">
        <f>IF(I8073&gt;0,H8073/I8073,0)</f>
      </c>
      <c r="K8073" s="181" t="str">
        <f>1-EXP(-J8073)</f>
      </c>
      <c r="L8073" s="182" t="str">
        <f>IF(G8073=30,1,M8072)</f>
      </c>
      <c r="M8073" s="183" t="str">
        <f>L8073*(1-K8073)</f>
      </c>
    </row>
    <row r="8074">
      <c r="A8074" t="s">
        <v>167</v>
      </c>
      <c r="B8074" t="s">
        <v>285</v>
      </c>
      <c r="C8074" s="35" t="s">
        <v>287</v>
      </c>
      <c r="D8074" t="s">
        <v>530</v>
      </c>
      <c r="E8074" t="s">
        <v>548</v>
      </c>
      <c r="F8074" s="176" t="n">
        <v>2044</v>
      </c>
      <c r="G8074" s="177" t="n">
        <v>62</v>
      </c>
      <c r="H8074" s="178" t="n">
        <v>17266.8178771437</v>
      </c>
      <c r="I8074" s="179" t="n">
        <v>3650498.14051644</v>
      </c>
      <c r="J8074" s="180" t="str">
        <f>IF(I8074&gt;0,H8074/I8074,0)</f>
      </c>
      <c r="K8074" s="181" t="str">
        <f>1-EXP(-J8074)</f>
      </c>
      <c r="L8074" s="182" t="str">
        <f>IF(G8074=30,1,M8073)</f>
      </c>
      <c r="M8074" s="183" t="str">
        <f>L8074*(1-K8074)</f>
      </c>
    </row>
    <row r="8075">
      <c r="A8075" t="s">
        <v>167</v>
      </c>
      <c r="B8075" t="s">
        <v>285</v>
      </c>
      <c r="C8075" s="35" t="s">
        <v>287</v>
      </c>
      <c r="D8075" t="s">
        <v>530</v>
      </c>
      <c r="E8075" t="s">
        <v>548</v>
      </c>
      <c r="F8075" s="176" t="n">
        <v>2044</v>
      </c>
      <c r="G8075" s="177" t="n">
        <v>63</v>
      </c>
      <c r="H8075" s="178" t="n">
        <v>18200.7442917283</v>
      </c>
      <c r="I8075" s="179" t="n">
        <v>3559528.05637289</v>
      </c>
      <c r="J8075" s="180" t="str">
        <f>IF(I8075&gt;0,H8075/I8075,0)</f>
      </c>
      <c r="K8075" s="181" t="str">
        <f>1-EXP(-J8075)</f>
      </c>
      <c r="L8075" s="182" t="str">
        <f>IF(G8075=30,1,M8074)</f>
      </c>
      <c r="M8075" s="183" t="str">
        <f>L8075*(1-K8075)</f>
      </c>
    </row>
    <row r="8076">
      <c r="A8076" t="s">
        <v>167</v>
      </c>
      <c r="B8076" t="s">
        <v>285</v>
      </c>
      <c r="C8076" s="35" t="s">
        <v>287</v>
      </c>
      <c r="D8076" t="s">
        <v>530</v>
      </c>
      <c r="E8076" t="s">
        <v>548</v>
      </c>
      <c r="F8076" s="176" t="n">
        <v>2044</v>
      </c>
      <c r="G8076" s="177" t="n">
        <v>64</v>
      </c>
      <c r="H8076" s="178" t="n">
        <v>19498.1828316245</v>
      </c>
      <c r="I8076" s="179" t="n">
        <v>3471710.70148684</v>
      </c>
      <c r="J8076" s="180" t="str">
        <f>IF(I8076&gt;0,H8076/I8076,0)</f>
      </c>
      <c r="K8076" s="181" t="str">
        <f>1-EXP(-J8076)</f>
      </c>
      <c r="L8076" s="182" t="str">
        <f>IF(G8076=30,1,M8075)</f>
      </c>
      <c r="M8076" s="183" t="str">
        <f>L8076*(1-K8076)</f>
      </c>
    </row>
    <row r="8077">
      <c r="A8077" t="s">
        <v>167</v>
      </c>
      <c r="B8077" t="s">
        <v>285</v>
      </c>
      <c r="C8077" s="35" t="s">
        <v>287</v>
      </c>
      <c r="D8077" t="s">
        <v>530</v>
      </c>
      <c r="E8077" t="s">
        <v>548</v>
      </c>
      <c r="F8077" s="176" t="n">
        <v>2044</v>
      </c>
      <c r="G8077" s="177" t="n">
        <v>65</v>
      </c>
      <c r="H8077" s="178" t="n">
        <v>20685.796353433</v>
      </c>
      <c r="I8077" s="179" t="n">
        <v>3369546.82229518</v>
      </c>
      <c r="J8077" s="180" t="str">
        <f>IF(I8077&gt;0,H8077/I8077,0)</f>
      </c>
      <c r="K8077" s="181" t="str">
        <f>1-EXP(-J8077)</f>
      </c>
      <c r="L8077" s="182" t="str">
        <f>IF(G8077=30,1,M8076)</f>
      </c>
      <c r="M8077" s="183" t="str">
        <f>L8077*(1-K8077)</f>
      </c>
    </row>
    <row r="8078">
      <c r="A8078" t="s">
        <v>167</v>
      </c>
      <c r="B8078" t="s">
        <v>285</v>
      </c>
      <c r="C8078" s="35" t="s">
        <v>287</v>
      </c>
      <c r="D8078" t="s">
        <v>530</v>
      </c>
      <c r="E8078" t="s">
        <v>548</v>
      </c>
      <c r="F8078" s="176" t="n">
        <v>2044</v>
      </c>
      <c r="G8078" s="177" t="n">
        <v>66</v>
      </c>
      <c r="H8078" s="178" t="n">
        <v>20977.4603090344</v>
      </c>
      <c r="I8078" s="179" t="n">
        <v>3244726.28107307</v>
      </c>
      <c r="J8078" s="180" t="str">
        <f>IF(I8078&gt;0,H8078/I8078,0)</f>
      </c>
      <c r="K8078" s="181" t="str">
        <f>1-EXP(-J8078)</f>
      </c>
      <c r="L8078" s="182" t="str">
        <f>IF(G8078=30,1,M8077)</f>
      </c>
      <c r="M8078" s="183" t="str">
        <f>L8078*(1-K8078)</f>
      </c>
    </row>
    <row r="8079">
      <c r="A8079" t="s">
        <v>167</v>
      </c>
      <c r="B8079" t="s">
        <v>285</v>
      </c>
      <c r="C8079" s="35" t="s">
        <v>287</v>
      </c>
      <c r="D8079" t="s">
        <v>530</v>
      </c>
      <c r="E8079" t="s">
        <v>548</v>
      </c>
      <c r="F8079" s="176" t="n">
        <v>2044</v>
      </c>
      <c r="G8079" s="177" t="n">
        <v>67</v>
      </c>
      <c r="H8079" s="178" t="n">
        <v>21967.7919267087</v>
      </c>
      <c r="I8079" s="179" t="n">
        <v>3121998.40124824</v>
      </c>
      <c r="J8079" s="180" t="str">
        <f>IF(I8079&gt;0,H8079/I8079,0)</f>
      </c>
      <c r="K8079" s="181" t="str">
        <f>1-EXP(-J8079)</f>
      </c>
      <c r="L8079" s="182" t="str">
        <f>IF(G8079=30,1,M8078)</f>
      </c>
      <c r="M8079" s="183" t="str">
        <f>L8079*(1-K8079)</f>
      </c>
    </row>
    <row r="8080">
      <c r="A8080" t="s">
        <v>167</v>
      </c>
      <c r="B8080" t="s">
        <v>285</v>
      </c>
      <c r="C8080" s="35" t="s">
        <v>287</v>
      </c>
      <c r="D8080" t="s">
        <v>530</v>
      </c>
      <c r="E8080" t="s">
        <v>548</v>
      </c>
      <c r="F8080" s="176" t="n">
        <v>2044</v>
      </c>
      <c r="G8080" s="177" t="n">
        <v>68</v>
      </c>
      <c r="H8080" s="178" t="n">
        <v>22972.4866193713</v>
      </c>
      <c r="I8080" s="179" t="n">
        <v>3009985.0960939</v>
      </c>
      <c r="J8080" s="180" t="str">
        <f>IF(I8080&gt;0,H8080/I8080,0)</f>
      </c>
      <c r="K8080" s="181" t="str">
        <f>1-EXP(-J8080)</f>
      </c>
      <c r="L8080" s="182" t="str">
        <f>IF(G8080=30,1,M8079)</f>
      </c>
      <c r="M8080" s="183" t="str">
        <f>L8080*(1-K8080)</f>
      </c>
    </row>
    <row r="8081">
      <c r="A8081" t="s">
        <v>167</v>
      </c>
      <c r="B8081" t="s">
        <v>285</v>
      </c>
      <c r="C8081" s="35" t="s">
        <v>287</v>
      </c>
      <c r="D8081" t="s">
        <v>530</v>
      </c>
      <c r="E8081" t="s">
        <v>548</v>
      </c>
      <c r="F8081" s="176" t="n">
        <v>2044</v>
      </c>
      <c r="G8081" s="177" t="n">
        <v>69</v>
      </c>
      <c r="H8081" s="178" t="n">
        <v>23245.9727617454</v>
      </c>
      <c r="I8081" s="179" t="n">
        <v>2886154.99739018</v>
      </c>
      <c r="J8081" s="180" t="str">
        <f>IF(I8081&gt;0,H8081/I8081,0)</f>
      </c>
      <c r="K8081" s="181" t="str">
        <f>1-EXP(-J8081)</f>
      </c>
      <c r="L8081" s="182" t="str">
        <f>IF(G8081=30,1,M8080)</f>
      </c>
      <c r="M8081" s="183" t="str">
        <f>L8081*(1-K8081)</f>
      </c>
    </row>
    <row r="8082">
      <c r="A8082" t="s">
        <v>167</v>
      </c>
      <c r="B8082" t="s">
        <v>285</v>
      </c>
      <c r="C8082" s="35" t="s">
        <v>287</v>
      </c>
      <c r="D8082" t="s">
        <v>530</v>
      </c>
      <c r="E8082" t="s">
        <v>548</v>
      </c>
      <c r="F8082" s="176" t="n">
        <v>2045</v>
      </c>
      <c r="G8082" s="177" t="n">
        <v>30</v>
      </c>
      <c r="H8082" s="178" t="n">
        <v>709.932227911367</v>
      </c>
      <c r="I8082" s="179" t="n">
        <v>4657645.51683068</v>
      </c>
      <c r="J8082" s="180" t="str">
        <f>IF(I8082&gt;0,H8082/I8082,0)</f>
      </c>
      <c r="K8082" s="181" t="str">
        <f>1-EXP(-J8082)</f>
      </c>
      <c r="L8082" s="182" t="str">
        <f>IF(G8082=30,1,M8081)</f>
      </c>
      <c r="M8082" s="183" t="str">
        <f>L8082*(1-K8082)</f>
      </c>
    </row>
    <row r="8083">
      <c r="A8083" t="s">
        <v>167</v>
      </c>
      <c r="B8083" t="s">
        <v>285</v>
      </c>
      <c r="C8083" s="35" t="s">
        <v>287</v>
      </c>
      <c r="D8083" t="s">
        <v>530</v>
      </c>
      <c r="E8083" t="s">
        <v>548</v>
      </c>
      <c r="F8083" s="176" t="n">
        <v>2045</v>
      </c>
      <c r="G8083" s="177" t="n">
        <v>31</v>
      </c>
      <c r="H8083" s="178" t="n">
        <v>1033.54100936177</v>
      </c>
      <c r="I8083" s="179" t="n">
        <v>4729481.89454764</v>
      </c>
      <c r="J8083" s="180" t="str">
        <f>IF(I8083&gt;0,H8083/I8083,0)</f>
      </c>
      <c r="K8083" s="181" t="str">
        <f>1-EXP(-J8083)</f>
      </c>
      <c r="L8083" s="182" t="str">
        <f>IF(G8083=30,1,M8082)</f>
      </c>
      <c r="M8083" s="183" t="str">
        <f>L8083*(1-K8083)</f>
      </c>
    </row>
    <row r="8084">
      <c r="A8084" t="s">
        <v>167</v>
      </c>
      <c r="B8084" t="s">
        <v>285</v>
      </c>
      <c r="C8084" s="35" t="s">
        <v>287</v>
      </c>
      <c r="D8084" t="s">
        <v>530</v>
      </c>
      <c r="E8084" t="s">
        <v>548</v>
      </c>
      <c r="F8084" s="176" t="n">
        <v>2045</v>
      </c>
      <c r="G8084" s="177" t="n">
        <v>32</v>
      </c>
      <c r="H8084" s="178" t="n">
        <v>1098.761170763</v>
      </c>
      <c r="I8084" s="179" t="n">
        <v>4820874.06893278</v>
      </c>
      <c r="J8084" s="180" t="str">
        <f>IF(I8084&gt;0,H8084/I8084,0)</f>
      </c>
      <c r="K8084" s="181" t="str">
        <f>1-EXP(-J8084)</f>
      </c>
      <c r="L8084" s="182" t="str">
        <f>IF(G8084=30,1,M8083)</f>
      </c>
      <c r="M8084" s="183" t="str">
        <f>L8084*(1-K8084)</f>
      </c>
    </row>
    <row r="8085">
      <c r="A8085" t="s">
        <v>167</v>
      </c>
      <c r="B8085" t="s">
        <v>285</v>
      </c>
      <c r="C8085" s="35" t="s">
        <v>287</v>
      </c>
      <c r="D8085" t="s">
        <v>530</v>
      </c>
      <c r="E8085" t="s">
        <v>548</v>
      </c>
      <c r="F8085" s="176" t="n">
        <v>2045</v>
      </c>
      <c r="G8085" s="177" t="n">
        <v>33</v>
      </c>
      <c r="H8085" s="178" t="n">
        <v>1171.39156820537</v>
      </c>
      <c r="I8085" s="179" t="n">
        <v>4864261.18448667</v>
      </c>
      <c r="J8085" s="180" t="str">
        <f>IF(I8085&gt;0,H8085/I8085,0)</f>
      </c>
      <c r="K8085" s="181" t="str">
        <f>1-EXP(-J8085)</f>
      </c>
      <c r="L8085" s="182" t="str">
        <f>IF(G8085=30,1,M8084)</f>
      </c>
      <c r="M8085" s="183" t="str">
        <f>L8085*(1-K8085)</f>
      </c>
    </row>
    <row r="8086">
      <c r="A8086" t="s">
        <v>167</v>
      </c>
      <c r="B8086" t="s">
        <v>285</v>
      </c>
      <c r="C8086" s="35" t="s">
        <v>287</v>
      </c>
      <c r="D8086" t="s">
        <v>530</v>
      </c>
      <c r="E8086" t="s">
        <v>548</v>
      </c>
      <c r="F8086" s="176" t="n">
        <v>2045</v>
      </c>
      <c r="G8086" s="177" t="n">
        <v>34</v>
      </c>
      <c r="H8086" s="178" t="n">
        <v>1220.12110143817</v>
      </c>
      <c r="I8086" s="179" t="n">
        <v>4784495.83149779</v>
      </c>
      <c r="J8086" s="180" t="str">
        <f>IF(I8086&gt;0,H8086/I8086,0)</f>
      </c>
      <c r="K8086" s="181" t="str">
        <f>1-EXP(-J8086)</f>
      </c>
      <c r="L8086" s="182" t="str">
        <f>IF(G8086=30,1,M8085)</f>
      </c>
      <c r="M8086" s="183" t="str">
        <f>L8086*(1-K8086)</f>
      </c>
    </row>
    <row r="8087">
      <c r="A8087" t="s">
        <v>167</v>
      </c>
      <c r="B8087" t="s">
        <v>285</v>
      </c>
      <c r="C8087" s="35" t="s">
        <v>287</v>
      </c>
      <c r="D8087" t="s">
        <v>530</v>
      </c>
      <c r="E8087" t="s">
        <v>548</v>
      </c>
      <c r="F8087" s="176" t="n">
        <v>2045</v>
      </c>
      <c r="G8087" s="177" t="n">
        <v>35</v>
      </c>
      <c r="H8087" s="178" t="n">
        <v>1284.4538469338</v>
      </c>
      <c r="I8087" s="179" t="n">
        <v>4683194.32092896</v>
      </c>
      <c r="J8087" s="180" t="str">
        <f>IF(I8087&gt;0,H8087/I8087,0)</f>
      </c>
      <c r="K8087" s="181" t="str">
        <f>1-EXP(-J8087)</f>
      </c>
      <c r="L8087" s="182" t="str">
        <f>IF(G8087=30,1,M8086)</f>
      </c>
      <c r="M8087" s="183" t="str">
        <f>L8087*(1-K8087)</f>
      </c>
    </row>
    <row r="8088">
      <c r="A8088" t="s">
        <v>167</v>
      </c>
      <c r="B8088" t="s">
        <v>285</v>
      </c>
      <c r="C8088" s="35" t="s">
        <v>287</v>
      </c>
      <c r="D8088" t="s">
        <v>530</v>
      </c>
      <c r="E8088" t="s">
        <v>548</v>
      </c>
      <c r="F8088" s="176" t="n">
        <v>2045</v>
      </c>
      <c r="G8088" s="177" t="n">
        <v>36</v>
      </c>
      <c r="H8088" s="178" t="n">
        <v>1613.00162482655</v>
      </c>
      <c r="I8088" s="179" t="n">
        <v>4626002.77686005</v>
      </c>
      <c r="J8088" s="180" t="str">
        <f>IF(I8088&gt;0,H8088/I8088,0)</f>
      </c>
      <c r="K8088" s="181" t="str">
        <f>1-EXP(-J8088)</f>
      </c>
      <c r="L8088" s="182" t="str">
        <f>IF(G8088=30,1,M8087)</f>
      </c>
      <c r="M8088" s="183" t="str">
        <f>L8088*(1-K8088)</f>
      </c>
    </row>
    <row r="8089">
      <c r="A8089" t="s">
        <v>167</v>
      </c>
      <c r="B8089" t="s">
        <v>285</v>
      </c>
      <c r="C8089" s="35" t="s">
        <v>287</v>
      </c>
      <c r="D8089" t="s">
        <v>530</v>
      </c>
      <c r="E8089" t="s">
        <v>548</v>
      </c>
      <c r="F8089" s="176" t="n">
        <v>2045</v>
      </c>
      <c r="G8089" s="177" t="n">
        <v>37</v>
      </c>
      <c r="H8089" s="178" t="n">
        <v>1751.76468513372</v>
      </c>
      <c r="I8089" s="179" t="n">
        <v>4617283.59647213</v>
      </c>
      <c r="J8089" s="180" t="str">
        <f>IF(I8089&gt;0,H8089/I8089,0)</f>
      </c>
      <c r="K8089" s="181" t="str">
        <f>1-EXP(-J8089)</f>
      </c>
      <c r="L8089" s="182" t="str">
        <f>IF(G8089=30,1,M8088)</f>
      </c>
      <c r="M8089" s="183" t="str">
        <f>L8089*(1-K8089)</f>
      </c>
    </row>
    <row r="8090">
      <c r="A8090" t="s">
        <v>167</v>
      </c>
      <c r="B8090" t="s">
        <v>285</v>
      </c>
      <c r="C8090" s="35" t="s">
        <v>287</v>
      </c>
      <c r="D8090" t="s">
        <v>530</v>
      </c>
      <c r="E8090" t="s">
        <v>548</v>
      </c>
      <c r="F8090" s="176" t="n">
        <v>2045</v>
      </c>
      <c r="G8090" s="177" t="n">
        <v>38</v>
      </c>
      <c r="H8090" s="178" t="n">
        <v>1907.08812330006</v>
      </c>
      <c r="I8090" s="179" t="n">
        <v>4588406.31017375</v>
      </c>
      <c r="J8090" s="180" t="str">
        <f>IF(I8090&gt;0,H8090/I8090,0)</f>
      </c>
      <c r="K8090" s="181" t="str">
        <f>1-EXP(-J8090)</f>
      </c>
      <c r="L8090" s="182" t="str">
        <f>IF(G8090=30,1,M8089)</f>
      </c>
      <c r="M8090" s="183" t="str">
        <f>L8090*(1-K8090)</f>
      </c>
    </row>
    <row r="8091">
      <c r="A8091" t="s">
        <v>167</v>
      </c>
      <c r="B8091" t="s">
        <v>285</v>
      </c>
      <c r="C8091" s="35" t="s">
        <v>287</v>
      </c>
      <c r="D8091" t="s">
        <v>530</v>
      </c>
      <c r="E8091" t="s">
        <v>548</v>
      </c>
      <c r="F8091" s="176" t="n">
        <v>2045</v>
      </c>
      <c r="G8091" s="177" t="n">
        <v>39</v>
      </c>
      <c r="H8091" s="178" t="n">
        <v>1995.3025319811</v>
      </c>
      <c r="I8091" s="179" t="n">
        <v>4515879.07241182</v>
      </c>
      <c r="J8091" s="180" t="str">
        <f>IF(I8091&gt;0,H8091/I8091,0)</f>
      </c>
      <c r="K8091" s="181" t="str">
        <f>1-EXP(-J8091)</f>
      </c>
      <c r="L8091" s="182" t="str">
        <f>IF(G8091=30,1,M8090)</f>
      </c>
      <c r="M8091" s="183" t="str">
        <f>L8091*(1-K8091)</f>
      </c>
    </row>
    <row r="8092">
      <c r="A8092" t="s">
        <v>167</v>
      </c>
      <c r="B8092" t="s">
        <v>285</v>
      </c>
      <c r="C8092" s="35" t="s">
        <v>287</v>
      </c>
      <c r="D8092" t="s">
        <v>530</v>
      </c>
      <c r="E8092" t="s">
        <v>548</v>
      </c>
      <c r="F8092" s="176" t="n">
        <v>2045</v>
      </c>
      <c r="G8092" s="177" t="n">
        <v>40</v>
      </c>
      <c r="H8092" s="178" t="n">
        <v>2128.46137473189</v>
      </c>
      <c r="I8092" s="179" t="n">
        <v>4420582.8372385</v>
      </c>
      <c r="J8092" s="180" t="str">
        <f>IF(I8092&gt;0,H8092/I8092,0)</f>
      </c>
      <c r="K8092" s="181" t="str">
        <f>1-EXP(-J8092)</f>
      </c>
      <c r="L8092" s="182" t="str">
        <f>IF(G8092=30,1,M8091)</f>
      </c>
      <c r="M8092" s="183" t="str">
        <f>L8092*(1-K8092)</f>
      </c>
    </row>
    <row r="8093">
      <c r="A8093" t="s">
        <v>167</v>
      </c>
      <c r="B8093" t="s">
        <v>285</v>
      </c>
      <c r="C8093" s="35" t="s">
        <v>287</v>
      </c>
      <c r="D8093" t="s">
        <v>530</v>
      </c>
      <c r="E8093" t="s">
        <v>548</v>
      </c>
      <c r="F8093" s="176" t="n">
        <v>2045</v>
      </c>
      <c r="G8093" s="177" t="n">
        <v>41</v>
      </c>
      <c r="H8093" s="178" t="n">
        <v>2716.74604018551</v>
      </c>
      <c r="I8093" s="179" t="n">
        <v>4321455.16242384</v>
      </c>
      <c r="J8093" s="180" t="str">
        <f>IF(I8093&gt;0,H8093/I8093,0)</f>
      </c>
      <c r="K8093" s="181" t="str">
        <f>1-EXP(-J8093)</f>
      </c>
      <c r="L8093" s="182" t="str">
        <f>IF(G8093=30,1,M8092)</f>
      </c>
      <c r="M8093" s="183" t="str">
        <f>L8093*(1-K8093)</f>
      </c>
    </row>
    <row r="8094">
      <c r="A8094" t="s">
        <v>167</v>
      </c>
      <c r="B8094" t="s">
        <v>285</v>
      </c>
      <c r="C8094" s="35" t="s">
        <v>287</v>
      </c>
      <c r="D8094" t="s">
        <v>530</v>
      </c>
      <c r="E8094" t="s">
        <v>548</v>
      </c>
      <c r="F8094" s="176" t="n">
        <v>2045</v>
      </c>
      <c r="G8094" s="177" t="n">
        <v>42</v>
      </c>
      <c r="H8094" s="178" t="n">
        <v>3015.79781244681</v>
      </c>
      <c r="I8094" s="179" t="n">
        <v>4275682.35711508</v>
      </c>
      <c r="J8094" s="180" t="str">
        <f>IF(I8094&gt;0,H8094/I8094,0)</f>
      </c>
      <c r="K8094" s="181" t="str">
        <f>1-EXP(-J8094)</f>
      </c>
      <c r="L8094" s="182" t="str">
        <f>IF(G8094=30,1,M8093)</f>
      </c>
      <c r="M8094" s="183" t="str">
        <f>L8094*(1-K8094)</f>
      </c>
    </row>
    <row r="8095">
      <c r="A8095" t="s">
        <v>167</v>
      </c>
      <c r="B8095" t="s">
        <v>285</v>
      </c>
      <c r="C8095" s="35" t="s">
        <v>287</v>
      </c>
      <c r="D8095" t="s">
        <v>530</v>
      </c>
      <c r="E8095" t="s">
        <v>548</v>
      </c>
      <c r="F8095" s="176" t="n">
        <v>2045</v>
      </c>
      <c r="G8095" s="177" t="n">
        <v>43</v>
      </c>
      <c r="H8095" s="178" t="n">
        <v>3382.56791873626</v>
      </c>
      <c r="I8095" s="179" t="n">
        <v>4251897.18221634</v>
      </c>
      <c r="J8095" s="180" t="str">
        <f>IF(I8095&gt;0,H8095/I8095,0)</f>
      </c>
      <c r="K8095" s="181" t="str">
        <f>1-EXP(-J8095)</f>
      </c>
      <c r="L8095" s="182" t="str">
        <f>IF(G8095=30,1,M8094)</f>
      </c>
      <c r="M8095" s="183" t="str">
        <f>L8095*(1-K8095)</f>
      </c>
    </row>
    <row r="8096">
      <c r="A8096" t="s">
        <v>167</v>
      </c>
      <c r="B8096" t="s">
        <v>285</v>
      </c>
      <c r="C8096" s="35" t="s">
        <v>287</v>
      </c>
      <c r="D8096" t="s">
        <v>530</v>
      </c>
      <c r="E8096" t="s">
        <v>548</v>
      </c>
      <c r="F8096" s="176" t="n">
        <v>2045</v>
      </c>
      <c r="G8096" s="177" t="n">
        <v>44</v>
      </c>
      <c r="H8096" s="178" t="n">
        <v>3570.94744666141</v>
      </c>
      <c r="I8096" s="179" t="n">
        <v>4227581.49371162</v>
      </c>
      <c r="J8096" s="180" t="str">
        <f>IF(I8096&gt;0,H8096/I8096,0)</f>
      </c>
      <c r="K8096" s="181" t="str">
        <f>1-EXP(-J8096)</f>
      </c>
      <c r="L8096" s="182" t="str">
        <f>IF(G8096=30,1,M8095)</f>
      </c>
      <c r="M8096" s="183" t="str">
        <f>L8096*(1-K8096)</f>
      </c>
    </row>
    <row r="8097">
      <c r="A8097" t="s">
        <v>167</v>
      </c>
      <c r="B8097" t="s">
        <v>285</v>
      </c>
      <c r="C8097" s="35" t="s">
        <v>287</v>
      </c>
      <c r="D8097" t="s">
        <v>530</v>
      </c>
      <c r="E8097" t="s">
        <v>548</v>
      </c>
      <c r="F8097" s="176" t="n">
        <v>2045</v>
      </c>
      <c r="G8097" s="177" t="n">
        <v>45</v>
      </c>
      <c r="H8097" s="178" t="n">
        <v>3883.77696506437</v>
      </c>
      <c r="I8097" s="179" t="n">
        <v>4222092.98862771</v>
      </c>
      <c r="J8097" s="180" t="str">
        <f>IF(I8097&gt;0,H8097/I8097,0)</f>
      </c>
      <c r="K8097" s="181" t="str">
        <f>1-EXP(-J8097)</f>
      </c>
      <c r="L8097" s="182" t="str">
        <f>IF(G8097=30,1,M8096)</f>
      </c>
      <c r="M8097" s="183" t="str">
        <f>L8097*(1-K8097)</f>
      </c>
    </row>
    <row r="8098">
      <c r="A8098" t="s">
        <v>167</v>
      </c>
      <c r="B8098" t="s">
        <v>285</v>
      </c>
      <c r="C8098" s="35" t="s">
        <v>287</v>
      </c>
      <c r="D8098" t="s">
        <v>530</v>
      </c>
      <c r="E8098" t="s">
        <v>548</v>
      </c>
      <c r="F8098" s="176" t="n">
        <v>2045</v>
      </c>
      <c r="G8098" s="177" t="n">
        <v>46</v>
      </c>
      <c r="H8098" s="178" t="n">
        <v>4902.14430570149</v>
      </c>
      <c r="I8098" s="179" t="n">
        <v>4253685.59690044</v>
      </c>
      <c r="J8098" s="180" t="str">
        <f>IF(I8098&gt;0,H8098/I8098,0)</f>
      </c>
      <c r="K8098" s="181" t="str">
        <f>1-EXP(-J8098)</f>
      </c>
      <c r="L8098" s="182" t="str">
        <f>IF(G8098=30,1,M8097)</f>
      </c>
      <c r="M8098" s="183" t="str">
        <f>L8098*(1-K8098)</f>
      </c>
    </row>
    <row r="8099">
      <c r="A8099" t="s">
        <v>167</v>
      </c>
      <c r="B8099" t="s">
        <v>285</v>
      </c>
      <c r="C8099" s="35" t="s">
        <v>287</v>
      </c>
      <c r="D8099" t="s">
        <v>530</v>
      </c>
      <c r="E8099" t="s">
        <v>548</v>
      </c>
      <c r="F8099" s="176" t="n">
        <v>2045</v>
      </c>
      <c r="G8099" s="177" t="n">
        <v>47</v>
      </c>
      <c r="H8099" s="178" t="n">
        <v>5442.30461170569</v>
      </c>
      <c r="I8099" s="179" t="n">
        <v>4287261.07067581</v>
      </c>
      <c r="J8099" s="180" t="str">
        <f>IF(I8099&gt;0,H8099/I8099,0)</f>
      </c>
      <c r="K8099" s="181" t="str">
        <f>1-EXP(-J8099)</f>
      </c>
      <c r="L8099" s="182" t="str">
        <f>IF(G8099=30,1,M8098)</f>
      </c>
      <c r="M8099" s="183" t="str">
        <f>L8099*(1-K8099)</f>
      </c>
    </row>
    <row r="8100">
      <c r="A8100" t="s">
        <v>167</v>
      </c>
      <c r="B8100" t="s">
        <v>285</v>
      </c>
      <c r="C8100" s="35" t="s">
        <v>287</v>
      </c>
      <c r="D8100" t="s">
        <v>530</v>
      </c>
      <c r="E8100" t="s">
        <v>548</v>
      </c>
      <c r="F8100" s="176" t="n">
        <v>2045</v>
      </c>
      <c r="G8100" s="177" t="n">
        <v>48</v>
      </c>
      <c r="H8100" s="178" t="n">
        <v>6016.69276681506</v>
      </c>
      <c r="I8100" s="179" t="n">
        <v>4274780.79527284</v>
      </c>
      <c r="J8100" s="180" t="str">
        <f>IF(I8100&gt;0,H8100/I8100,0)</f>
      </c>
      <c r="K8100" s="181" t="str">
        <f>1-EXP(-J8100)</f>
      </c>
      <c r="L8100" s="182" t="str">
        <f>IF(G8100=30,1,M8099)</f>
      </c>
      <c r="M8100" s="183" t="str">
        <f>L8100*(1-K8100)</f>
      </c>
    </row>
    <row r="8101">
      <c r="A8101" t="s">
        <v>167</v>
      </c>
      <c r="B8101" t="s">
        <v>285</v>
      </c>
      <c r="C8101" s="35" t="s">
        <v>287</v>
      </c>
      <c r="D8101" t="s">
        <v>530</v>
      </c>
      <c r="E8101" t="s">
        <v>548</v>
      </c>
      <c r="F8101" s="176" t="n">
        <v>2045</v>
      </c>
      <c r="G8101" s="177" t="n">
        <v>49</v>
      </c>
      <c r="H8101" s="178" t="n">
        <v>6385.43914698691</v>
      </c>
      <c r="I8101" s="179" t="n">
        <v>4204118.8338721</v>
      </c>
      <c r="J8101" s="180" t="str">
        <f>IF(I8101&gt;0,H8101/I8101,0)</f>
      </c>
      <c r="K8101" s="181" t="str">
        <f>1-EXP(-J8101)</f>
      </c>
      <c r="L8101" s="182" t="str">
        <f>IF(G8101=30,1,M8100)</f>
      </c>
      <c r="M8101" s="183" t="str">
        <f>L8101*(1-K8101)</f>
      </c>
    </row>
    <row r="8102">
      <c r="A8102" t="s">
        <v>167</v>
      </c>
      <c r="B8102" t="s">
        <v>285</v>
      </c>
      <c r="C8102" s="35" t="s">
        <v>287</v>
      </c>
      <c r="D8102" t="s">
        <v>530</v>
      </c>
      <c r="E8102" t="s">
        <v>548</v>
      </c>
      <c r="F8102" s="176" t="n">
        <v>2045</v>
      </c>
      <c r="G8102" s="177" t="n">
        <v>50</v>
      </c>
      <c r="H8102" s="178" t="n">
        <v>6816.01501304818</v>
      </c>
      <c r="I8102" s="179" t="n">
        <v>4130787.30778767</v>
      </c>
      <c r="J8102" s="180" t="str">
        <f>IF(I8102&gt;0,H8102/I8102,0)</f>
      </c>
      <c r="K8102" s="181" t="str">
        <f>1-EXP(-J8102)</f>
      </c>
      <c r="L8102" s="182" t="str">
        <f>IF(G8102=30,1,M8101)</f>
      </c>
      <c r="M8102" s="183" t="str">
        <f>L8102*(1-K8102)</f>
      </c>
    </row>
    <row r="8103">
      <c r="A8103" t="s">
        <v>167</v>
      </c>
      <c r="B8103" t="s">
        <v>285</v>
      </c>
      <c r="C8103" s="35" t="s">
        <v>287</v>
      </c>
      <c r="D8103" t="s">
        <v>530</v>
      </c>
      <c r="E8103" t="s">
        <v>548</v>
      </c>
      <c r="F8103" s="176" t="n">
        <v>2045</v>
      </c>
      <c r="G8103" s="177" t="n">
        <v>51</v>
      </c>
      <c r="H8103" s="178" t="n">
        <v>7584.29303948337</v>
      </c>
      <c r="I8103" s="179" t="n">
        <v>4065613.14472864</v>
      </c>
      <c r="J8103" s="180" t="str">
        <f>IF(I8103&gt;0,H8103/I8103,0)</f>
      </c>
      <c r="K8103" s="181" t="str">
        <f>1-EXP(-J8103)</f>
      </c>
      <c r="L8103" s="182" t="str">
        <f>IF(G8103=30,1,M8102)</f>
      </c>
      <c r="M8103" s="183" t="str">
        <f>L8103*(1-K8103)</f>
      </c>
    </row>
    <row r="8104">
      <c r="A8104" t="s">
        <v>167</v>
      </c>
      <c r="B8104" t="s">
        <v>285</v>
      </c>
      <c r="C8104" s="35" t="s">
        <v>287</v>
      </c>
      <c r="D8104" t="s">
        <v>530</v>
      </c>
      <c r="E8104" t="s">
        <v>548</v>
      </c>
      <c r="F8104" s="176" t="n">
        <v>2045</v>
      </c>
      <c r="G8104" s="177" t="n">
        <v>52</v>
      </c>
      <c r="H8104" s="178" t="n">
        <v>8133.26095065138</v>
      </c>
      <c r="I8104" s="179" t="n">
        <v>4001995.28655849</v>
      </c>
      <c r="J8104" s="180" t="str">
        <f>IF(I8104&gt;0,H8104/I8104,0)</f>
      </c>
      <c r="K8104" s="181" t="str">
        <f>1-EXP(-J8104)</f>
      </c>
      <c r="L8104" s="182" t="str">
        <f>IF(G8104=30,1,M8103)</f>
      </c>
      <c r="M8104" s="183" t="str">
        <f>L8104*(1-K8104)</f>
      </c>
    </row>
    <row r="8105">
      <c r="A8105" t="s">
        <v>167</v>
      </c>
      <c r="B8105" t="s">
        <v>285</v>
      </c>
      <c r="C8105" s="35" t="s">
        <v>287</v>
      </c>
      <c r="D8105" t="s">
        <v>530</v>
      </c>
      <c r="E8105" t="s">
        <v>548</v>
      </c>
      <c r="F8105" s="176" t="n">
        <v>2045</v>
      </c>
      <c r="G8105" s="177" t="n">
        <v>53</v>
      </c>
      <c r="H8105" s="178" t="n">
        <v>8782.8541733039</v>
      </c>
      <c r="I8105" s="179" t="n">
        <v>3970772.54274199</v>
      </c>
      <c r="J8105" s="180" t="str">
        <f>IF(I8105&gt;0,H8105/I8105,0)</f>
      </c>
      <c r="K8105" s="181" t="str">
        <f>1-EXP(-J8105)</f>
      </c>
      <c r="L8105" s="182" t="str">
        <f>IF(G8105=30,1,M8104)</f>
      </c>
      <c r="M8105" s="183" t="str">
        <f>L8105*(1-K8105)</f>
      </c>
    </row>
    <row r="8106">
      <c r="A8106" t="s">
        <v>167</v>
      </c>
      <c r="B8106" t="s">
        <v>285</v>
      </c>
      <c r="C8106" s="35" t="s">
        <v>287</v>
      </c>
      <c r="D8106" t="s">
        <v>530</v>
      </c>
      <c r="E8106" t="s">
        <v>548</v>
      </c>
      <c r="F8106" s="176" t="n">
        <v>2045</v>
      </c>
      <c r="G8106" s="177" t="n">
        <v>54</v>
      </c>
      <c r="H8106" s="178" t="n">
        <v>9543.70113102853</v>
      </c>
      <c r="I8106" s="179" t="n">
        <v>3932660.74672586</v>
      </c>
      <c r="J8106" s="180" t="str">
        <f>IF(I8106&gt;0,H8106/I8106,0)</f>
      </c>
      <c r="K8106" s="181" t="str">
        <f>1-EXP(-J8106)</f>
      </c>
      <c r="L8106" s="182" t="str">
        <f>IF(G8106=30,1,M8105)</f>
      </c>
      <c r="M8106" s="183" t="str">
        <f>L8106*(1-K8106)</f>
      </c>
    </row>
    <row r="8107">
      <c r="A8107" t="s">
        <v>167</v>
      </c>
      <c r="B8107" t="s">
        <v>285</v>
      </c>
      <c r="C8107" s="35" t="s">
        <v>287</v>
      </c>
      <c r="D8107" t="s">
        <v>530</v>
      </c>
      <c r="E8107" t="s">
        <v>548</v>
      </c>
      <c r="F8107" s="176" t="n">
        <v>2045</v>
      </c>
      <c r="G8107" s="177" t="n">
        <v>55</v>
      </c>
      <c r="H8107" s="178" t="n">
        <v>10385.7499828315</v>
      </c>
      <c r="I8107" s="179" t="n">
        <v>3896476.25305891</v>
      </c>
      <c r="J8107" s="180" t="str">
        <f>IF(I8107&gt;0,H8107/I8107,0)</f>
      </c>
      <c r="K8107" s="181" t="str">
        <f>1-EXP(-J8107)</f>
      </c>
      <c r="L8107" s="182" t="str">
        <f>IF(G8107=30,1,M8106)</f>
      </c>
      <c r="M8107" s="183" t="str">
        <f>L8107*(1-K8107)</f>
      </c>
    </row>
    <row r="8108">
      <c r="A8108" t="s">
        <v>167</v>
      </c>
      <c r="B8108" t="s">
        <v>285</v>
      </c>
      <c r="C8108" s="35" t="s">
        <v>287</v>
      </c>
      <c r="D8108" t="s">
        <v>530</v>
      </c>
      <c r="E8108" t="s">
        <v>548</v>
      </c>
      <c r="F8108" s="176" t="n">
        <v>2045</v>
      </c>
      <c r="G8108" s="177" t="n">
        <v>56</v>
      </c>
      <c r="H8108" s="178" t="n">
        <v>11239.3084055051</v>
      </c>
      <c r="I8108" s="179" t="n">
        <v>3880134.51054264</v>
      </c>
      <c r="J8108" s="180" t="str">
        <f>IF(I8108&gt;0,H8108/I8108,0)</f>
      </c>
      <c r="K8108" s="181" t="str">
        <f>1-EXP(-J8108)</f>
      </c>
      <c r="L8108" s="182" t="str">
        <f>IF(G8108=30,1,M8107)</f>
      </c>
      <c r="M8108" s="183" t="str">
        <f>L8108*(1-K8108)</f>
      </c>
    </row>
    <row r="8109">
      <c r="A8109" t="s">
        <v>167</v>
      </c>
      <c r="B8109" t="s">
        <v>285</v>
      </c>
      <c r="C8109" s="35" t="s">
        <v>287</v>
      </c>
      <c r="D8109" t="s">
        <v>530</v>
      </c>
      <c r="E8109" t="s">
        <v>548</v>
      </c>
      <c r="F8109" s="176" t="n">
        <v>2045</v>
      </c>
      <c r="G8109" s="177" t="n">
        <v>57</v>
      </c>
      <c r="H8109" s="178" t="n">
        <v>12257.3152089908</v>
      </c>
      <c r="I8109" s="179" t="n">
        <v>3817971.61011432</v>
      </c>
      <c r="J8109" s="180" t="str">
        <f>IF(I8109&gt;0,H8109/I8109,0)</f>
      </c>
      <c r="K8109" s="181" t="str">
        <f>1-EXP(-J8109)</f>
      </c>
      <c r="L8109" s="182" t="str">
        <f>IF(G8109=30,1,M8108)</f>
      </c>
      <c r="M8109" s="183" t="str">
        <f>L8109*(1-K8109)</f>
      </c>
    </row>
    <row r="8110">
      <c r="A8110" t="s">
        <v>167</v>
      </c>
      <c r="B8110" t="s">
        <v>285</v>
      </c>
      <c r="C8110" s="35" t="s">
        <v>287</v>
      </c>
      <c r="D8110" t="s">
        <v>530</v>
      </c>
      <c r="E8110" t="s">
        <v>548</v>
      </c>
      <c r="F8110" s="176" t="n">
        <v>2045</v>
      </c>
      <c r="G8110" s="177" t="n">
        <v>58</v>
      </c>
      <c r="H8110" s="178" t="n">
        <v>13304.3152512176</v>
      </c>
      <c r="I8110" s="179" t="n">
        <v>3746221.32545021</v>
      </c>
      <c r="J8110" s="180" t="str">
        <f>IF(I8110&gt;0,H8110/I8110,0)</f>
      </c>
      <c r="K8110" s="181" t="str">
        <f>1-EXP(-J8110)</f>
      </c>
      <c r="L8110" s="182" t="str">
        <f>IF(G8110=30,1,M8109)</f>
      </c>
      <c r="M8110" s="183" t="str">
        <f>L8110*(1-K8110)</f>
      </c>
    </row>
    <row r="8111">
      <c r="A8111" t="s">
        <v>167</v>
      </c>
      <c r="B8111" t="s">
        <v>285</v>
      </c>
      <c r="C8111" s="35" t="s">
        <v>287</v>
      </c>
      <c r="D8111" t="s">
        <v>530</v>
      </c>
      <c r="E8111" t="s">
        <v>548</v>
      </c>
      <c r="F8111" s="176" t="n">
        <v>2045</v>
      </c>
      <c r="G8111" s="177" t="n">
        <v>59</v>
      </c>
      <c r="H8111" s="178" t="n">
        <v>14017.7395869635</v>
      </c>
      <c r="I8111" s="179" t="n">
        <v>3729599.43024935</v>
      </c>
      <c r="J8111" s="180" t="str">
        <f>IF(I8111&gt;0,H8111/I8111,0)</f>
      </c>
      <c r="K8111" s="181" t="str">
        <f>1-EXP(-J8111)</f>
      </c>
      <c r="L8111" s="182" t="str">
        <f>IF(G8111=30,1,M8110)</f>
      </c>
      <c r="M8111" s="183" t="str">
        <f>L8111*(1-K8111)</f>
      </c>
    </row>
    <row r="8112">
      <c r="A8112" t="s">
        <v>167</v>
      </c>
      <c r="B8112" t="s">
        <v>285</v>
      </c>
      <c r="C8112" s="35" t="s">
        <v>287</v>
      </c>
      <c r="D8112" t="s">
        <v>530</v>
      </c>
      <c r="E8112" t="s">
        <v>548</v>
      </c>
      <c r="F8112" s="176" t="n">
        <v>2045</v>
      </c>
      <c r="G8112" s="177" t="n">
        <v>60</v>
      </c>
      <c r="H8112" s="178" t="n">
        <v>15167.1124256846</v>
      </c>
      <c r="I8112" s="179" t="n">
        <v>3762785.20466006</v>
      </c>
      <c r="J8112" s="180" t="str">
        <f>IF(I8112&gt;0,H8112/I8112,0)</f>
      </c>
      <c r="K8112" s="181" t="str">
        <f>1-EXP(-J8112)</f>
      </c>
      <c r="L8112" s="182" t="str">
        <f>IF(G8112=30,1,M8111)</f>
      </c>
      <c r="M8112" s="183" t="str">
        <f>L8112*(1-K8112)</f>
      </c>
    </row>
    <row r="8113">
      <c r="A8113" t="s">
        <v>167</v>
      </c>
      <c r="B8113" t="s">
        <v>285</v>
      </c>
      <c r="C8113" s="35" t="s">
        <v>287</v>
      </c>
      <c r="D8113" t="s">
        <v>530</v>
      </c>
      <c r="E8113" t="s">
        <v>548</v>
      </c>
      <c r="F8113" s="176" t="n">
        <v>2045</v>
      </c>
      <c r="G8113" s="177" t="n">
        <v>61</v>
      </c>
      <c r="H8113" s="178" t="n">
        <v>16258.2626473895</v>
      </c>
      <c r="I8113" s="179" t="n">
        <v>3754684.62457092</v>
      </c>
      <c r="J8113" s="180" t="str">
        <f>IF(I8113&gt;0,H8113/I8113,0)</f>
      </c>
      <c r="K8113" s="181" t="str">
        <f>1-EXP(-J8113)</f>
      </c>
      <c r="L8113" s="182" t="str">
        <f>IF(G8113=30,1,M8112)</f>
      </c>
      <c r="M8113" s="183" t="str">
        <f>L8113*(1-K8113)</f>
      </c>
    </row>
    <row r="8114">
      <c r="A8114" t="s">
        <v>167</v>
      </c>
      <c r="B8114" t="s">
        <v>285</v>
      </c>
      <c r="C8114" s="35" t="s">
        <v>287</v>
      </c>
      <c r="D8114" t="s">
        <v>530</v>
      </c>
      <c r="E8114" t="s">
        <v>548</v>
      </c>
      <c r="F8114" s="176" t="n">
        <v>2045</v>
      </c>
      <c r="G8114" s="177" t="n">
        <v>62</v>
      </c>
      <c r="H8114" s="178" t="n">
        <v>17330.7688184154</v>
      </c>
      <c r="I8114" s="179" t="n">
        <v>3692198.66678036</v>
      </c>
      <c r="J8114" s="180" t="str">
        <f>IF(I8114&gt;0,H8114/I8114,0)</f>
      </c>
      <c r="K8114" s="181" t="str">
        <f>1-EXP(-J8114)</f>
      </c>
      <c r="L8114" s="182" t="str">
        <f>IF(G8114=30,1,M8113)</f>
      </c>
      <c r="M8114" s="183" t="str">
        <f>L8114*(1-K8114)</f>
      </c>
    </row>
    <row r="8115">
      <c r="A8115" t="s">
        <v>167</v>
      </c>
      <c r="B8115" t="s">
        <v>285</v>
      </c>
      <c r="C8115" s="35" t="s">
        <v>287</v>
      </c>
      <c r="D8115" t="s">
        <v>530</v>
      </c>
      <c r="E8115" t="s">
        <v>548</v>
      </c>
      <c r="F8115" s="176" t="n">
        <v>2045</v>
      </c>
      <c r="G8115" s="177" t="n">
        <v>63</v>
      </c>
      <c r="H8115" s="178" t="n">
        <v>18347.7539113328</v>
      </c>
      <c r="I8115" s="179" t="n">
        <v>3605721.94025528</v>
      </c>
      <c r="J8115" s="180" t="str">
        <f>IF(I8115&gt;0,H8115/I8115,0)</f>
      </c>
      <c r="K8115" s="181" t="str">
        <f>1-EXP(-J8115)</f>
      </c>
      <c r="L8115" s="182" t="str">
        <f>IF(G8115=30,1,M8114)</f>
      </c>
      <c r="M8115" s="183" t="str">
        <f>L8115*(1-K8115)</f>
      </c>
    </row>
    <row r="8116">
      <c r="A8116" t="s">
        <v>167</v>
      </c>
      <c r="B8116" t="s">
        <v>285</v>
      </c>
      <c r="C8116" s="35" t="s">
        <v>287</v>
      </c>
      <c r="D8116" t="s">
        <v>530</v>
      </c>
      <c r="E8116" t="s">
        <v>548</v>
      </c>
      <c r="F8116" s="176" t="n">
        <v>2045</v>
      </c>
      <c r="G8116" s="177" t="n">
        <v>64</v>
      </c>
      <c r="H8116" s="178" t="n">
        <v>19637.6620990238</v>
      </c>
      <c r="I8116" s="179" t="n">
        <v>3511847.54004491</v>
      </c>
      <c r="J8116" s="180" t="str">
        <f>IF(I8116&gt;0,H8116/I8116,0)</f>
      </c>
      <c r="K8116" s="181" t="str">
        <f>1-EXP(-J8116)</f>
      </c>
      <c r="L8116" s="182" t="str">
        <f>IF(G8116=30,1,M8115)</f>
      </c>
      <c r="M8116" s="183" t="str">
        <f>L8116*(1-K8116)</f>
      </c>
    </row>
    <row r="8117">
      <c r="A8117" t="s">
        <v>167</v>
      </c>
      <c r="B8117" t="s">
        <v>285</v>
      </c>
      <c r="C8117" s="35" t="s">
        <v>287</v>
      </c>
      <c r="D8117" t="s">
        <v>530</v>
      </c>
      <c r="E8117" t="s">
        <v>548</v>
      </c>
      <c r="F8117" s="176" t="n">
        <v>2045</v>
      </c>
      <c r="G8117" s="177" t="n">
        <v>65</v>
      </c>
      <c r="H8117" s="178" t="n">
        <v>20891.356007441</v>
      </c>
      <c r="I8117" s="179" t="n">
        <v>3420614.48191011</v>
      </c>
      <c r="J8117" s="180" t="str">
        <f>IF(I8117&gt;0,H8117/I8117,0)</f>
      </c>
      <c r="K8117" s="181" t="str">
        <f>1-EXP(-J8117)</f>
      </c>
      <c r="L8117" s="182" t="str">
        <f>IF(G8117=30,1,M8116)</f>
      </c>
      <c r="M8117" s="183" t="str">
        <f>L8117*(1-K8117)</f>
      </c>
    </row>
    <row r="8118">
      <c r="A8118" t="s">
        <v>167</v>
      </c>
      <c r="B8118" t="s">
        <v>285</v>
      </c>
      <c r="C8118" s="35" t="s">
        <v>287</v>
      </c>
      <c r="D8118" t="s">
        <v>530</v>
      </c>
      <c r="E8118" t="s">
        <v>548</v>
      </c>
      <c r="F8118" s="176" t="n">
        <v>2045</v>
      </c>
      <c r="G8118" s="177" t="n">
        <v>66</v>
      </c>
      <c r="H8118" s="178" t="n">
        <v>21312.484605666</v>
      </c>
      <c r="I8118" s="179" t="n">
        <v>3315158.64458139</v>
      </c>
      <c r="J8118" s="180" t="str">
        <f>IF(I8118&gt;0,H8118/I8118,0)</f>
      </c>
      <c r="K8118" s="181" t="str">
        <f>1-EXP(-J8118)</f>
      </c>
      <c r="L8118" s="182" t="str">
        <f>IF(G8118=30,1,M8117)</f>
      </c>
      <c r="M8118" s="183" t="str">
        <f>L8118*(1-K8118)</f>
      </c>
    </row>
    <row r="8119">
      <c r="A8119" t="s">
        <v>167</v>
      </c>
      <c r="B8119" t="s">
        <v>285</v>
      </c>
      <c r="C8119" s="35" t="s">
        <v>287</v>
      </c>
      <c r="D8119" t="s">
        <v>530</v>
      </c>
      <c r="E8119" t="s">
        <v>548</v>
      </c>
      <c r="F8119" s="176" t="n">
        <v>2045</v>
      </c>
      <c r="G8119" s="177" t="n">
        <v>67</v>
      </c>
      <c r="H8119" s="178" t="n">
        <v>22318.0734225482</v>
      </c>
      <c r="I8119" s="179" t="n">
        <v>3186932.23314208</v>
      </c>
      <c r="J8119" s="180" t="str">
        <f>IF(I8119&gt;0,H8119/I8119,0)</f>
      </c>
      <c r="K8119" s="181" t="str">
        <f>1-EXP(-J8119)</f>
      </c>
      <c r="L8119" s="182" t="str">
        <f>IF(G8119=30,1,M8118)</f>
      </c>
      <c r="M8119" s="183" t="str">
        <f>L8119*(1-K8119)</f>
      </c>
    </row>
    <row r="8120">
      <c r="A8120" t="s">
        <v>167</v>
      </c>
      <c r="B8120" t="s">
        <v>285</v>
      </c>
      <c r="C8120" s="35" t="s">
        <v>287</v>
      </c>
      <c r="D8120" t="s">
        <v>530</v>
      </c>
      <c r="E8120" t="s">
        <v>548</v>
      </c>
      <c r="F8120" s="176" t="n">
        <v>2045</v>
      </c>
      <c r="G8120" s="177" t="n">
        <v>68</v>
      </c>
      <c r="H8120" s="178" t="n">
        <v>23209.5188740623</v>
      </c>
      <c r="I8120" s="179" t="n">
        <v>3061153.70305439</v>
      </c>
      <c r="J8120" s="180" t="str">
        <f>IF(I8120&gt;0,H8120/I8120,0)</f>
      </c>
      <c r="K8120" s="181" t="str">
        <f>1-EXP(-J8120)</f>
      </c>
      <c r="L8120" s="182" t="str">
        <f>IF(G8120=30,1,M8119)</f>
      </c>
      <c r="M8120" s="183" t="str">
        <f>L8120*(1-K8120)</f>
      </c>
    </row>
    <row r="8121">
      <c r="A8121" t="s">
        <v>167</v>
      </c>
      <c r="B8121" t="s">
        <v>285</v>
      </c>
      <c r="C8121" s="35" t="s">
        <v>287</v>
      </c>
      <c r="D8121" t="s">
        <v>530</v>
      </c>
      <c r="E8121" t="s">
        <v>548</v>
      </c>
      <c r="F8121" s="176" t="n">
        <v>2045</v>
      </c>
      <c r="G8121" s="177" t="n">
        <v>69</v>
      </c>
      <c r="H8121" s="178" t="n">
        <v>23584.992013993</v>
      </c>
      <c r="I8121" s="179" t="n">
        <v>2945921.49704712</v>
      </c>
      <c r="J8121" s="180" t="str">
        <f>IF(I8121&gt;0,H8121/I8121,0)</f>
      </c>
      <c r="K8121" s="181" t="str">
        <f>1-EXP(-J8121)</f>
      </c>
      <c r="L8121" s="182" t="str">
        <f>IF(G8121=30,1,M8120)</f>
      </c>
      <c r="M8121" s="183" t="str">
        <f>L8121*(1-K8121)</f>
      </c>
    </row>
    <row r="8122">
      <c r="A8122" t="s">
        <v>167</v>
      </c>
      <c r="B8122" t="s">
        <v>285</v>
      </c>
      <c r="C8122" s="35" t="s">
        <v>287</v>
      </c>
      <c r="D8122" t="s">
        <v>530</v>
      </c>
      <c r="E8122" t="s">
        <v>548</v>
      </c>
      <c r="F8122" s="176" t="n">
        <v>2046</v>
      </c>
      <c r="G8122" s="177" t="n">
        <v>30</v>
      </c>
      <c r="H8122" s="178" t="n">
        <v>693.218000124153</v>
      </c>
      <c r="I8122" s="179" t="n">
        <v>4588894.36763167</v>
      </c>
      <c r="J8122" s="180" t="str">
        <f>IF(I8122&gt;0,H8122/I8122,0)</f>
      </c>
      <c r="K8122" s="181" t="str">
        <f>1-EXP(-J8122)</f>
      </c>
      <c r="L8122" s="182" t="str">
        <f>IF(G8122=30,1,M8121)</f>
      </c>
      <c r="M8122" s="183" t="str">
        <f>L8122*(1-K8122)</f>
      </c>
    </row>
    <row r="8123">
      <c r="A8123" t="s">
        <v>167</v>
      </c>
      <c r="B8123" t="s">
        <v>285</v>
      </c>
      <c r="C8123" s="35" t="s">
        <v>287</v>
      </c>
      <c r="D8123" t="s">
        <v>530</v>
      </c>
      <c r="E8123" t="s">
        <v>548</v>
      </c>
      <c r="F8123" s="176" t="n">
        <v>2046</v>
      </c>
      <c r="G8123" s="177" t="n">
        <v>31</v>
      </c>
      <c r="H8123" s="178" t="n">
        <v>1007.63827897868</v>
      </c>
      <c r="I8123" s="179" t="n">
        <v>4652436.39405138</v>
      </c>
      <c r="J8123" s="180" t="str">
        <f>IF(I8123&gt;0,H8123/I8123,0)</f>
      </c>
      <c r="K8123" s="181" t="str">
        <f>1-EXP(-J8123)</f>
      </c>
      <c r="L8123" s="182" t="str">
        <f>IF(G8123=30,1,M8122)</f>
      </c>
      <c r="M8123" s="183" t="str">
        <f>L8123*(1-K8123)</f>
      </c>
    </row>
    <row r="8124">
      <c r="A8124" t="s">
        <v>167</v>
      </c>
      <c r="B8124" t="s">
        <v>285</v>
      </c>
      <c r="C8124" s="35" t="s">
        <v>287</v>
      </c>
      <c r="D8124" t="s">
        <v>530</v>
      </c>
      <c r="E8124" t="s">
        <v>548</v>
      </c>
      <c r="F8124" s="176" t="n">
        <v>2046</v>
      </c>
      <c r="G8124" s="177" t="n">
        <v>32</v>
      </c>
      <c r="H8124" s="178" t="n">
        <v>1073.47989100268</v>
      </c>
      <c r="I8124" s="179" t="n">
        <v>4724207.63457205</v>
      </c>
      <c r="J8124" s="180" t="str">
        <f>IF(I8124&gt;0,H8124/I8124,0)</f>
      </c>
      <c r="K8124" s="181" t="str">
        <f>1-EXP(-J8124)</f>
      </c>
      <c r="L8124" s="182" t="str">
        <f>IF(G8124=30,1,M8123)</f>
      </c>
      <c r="M8124" s="183" t="str">
        <f>L8124*(1-K8124)</f>
      </c>
    </row>
    <row r="8125">
      <c r="A8125" t="s">
        <v>167</v>
      </c>
      <c r="B8125" t="s">
        <v>285</v>
      </c>
      <c r="C8125" s="35" t="s">
        <v>287</v>
      </c>
      <c r="D8125" t="s">
        <v>530</v>
      </c>
      <c r="E8125" t="s">
        <v>548</v>
      </c>
      <c r="F8125" s="176" t="n">
        <v>2046</v>
      </c>
      <c r="G8125" s="177" t="n">
        <v>33</v>
      </c>
      <c r="H8125" s="178" t="n">
        <v>1156.16337115536</v>
      </c>
      <c r="I8125" s="179" t="n">
        <v>4815286.07231802</v>
      </c>
      <c r="J8125" s="180" t="str">
        <f>IF(I8125&gt;0,H8125/I8125,0)</f>
      </c>
      <c r="K8125" s="181" t="str">
        <f>1-EXP(-J8125)</f>
      </c>
      <c r="L8125" s="182" t="str">
        <f>IF(G8125=30,1,M8124)</f>
      </c>
      <c r="M8125" s="183" t="str">
        <f>L8125*(1-K8125)</f>
      </c>
    </row>
    <row r="8126">
      <c r="A8126" t="s">
        <v>167</v>
      </c>
      <c r="B8126" t="s">
        <v>285</v>
      </c>
      <c r="C8126" s="35" t="s">
        <v>287</v>
      </c>
      <c r="D8126" t="s">
        <v>530</v>
      </c>
      <c r="E8126" t="s">
        <v>548</v>
      </c>
      <c r="F8126" s="176" t="n">
        <v>2046</v>
      </c>
      <c r="G8126" s="177" t="n">
        <v>34</v>
      </c>
      <c r="H8126" s="178" t="n">
        <v>1235.60812132105</v>
      </c>
      <c r="I8126" s="179" t="n">
        <v>4858363.41615079</v>
      </c>
      <c r="J8126" s="180" t="str">
        <f>IF(I8126&gt;0,H8126/I8126,0)</f>
      </c>
      <c r="K8126" s="181" t="str">
        <f>1-EXP(-J8126)</f>
      </c>
      <c r="L8126" s="182" t="str">
        <f>IF(G8126=30,1,M8125)</f>
      </c>
      <c r="M8126" s="183" t="str">
        <f>L8126*(1-K8126)</f>
      </c>
    </row>
    <row r="8127">
      <c r="A8127" t="s">
        <v>167</v>
      </c>
      <c r="B8127" t="s">
        <v>285</v>
      </c>
      <c r="C8127" s="35" t="s">
        <v>287</v>
      </c>
      <c r="D8127" t="s">
        <v>530</v>
      </c>
      <c r="E8127" t="s">
        <v>548</v>
      </c>
      <c r="F8127" s="176" t="n">
        <v>2046</v>
      </c>
      <c r="G8127" s="177" t="n">
        <v>35</v>
      </c>
      <c r="H8127" s="178" t="n">
        <v>1307.0827032895</v>
      </c>
      <c r="I8127" s="179" t="n">
        <v>4778398.61635354</v>
      </c>
      <c r="J8127" s="180" t="str">
        <f>IF(I8127&gt;0,H8127/I8127,0)</f>
      </c>
      <c r="K8127" s="181" t="str">
        <f>1-EXP(-J8127)</f>
      </c>
      <c r="L8127" s="182" t="str">
        <f>IF(G8127=30,1,M8126)</f>
      </c>
      <c r="M8127" s="183" t="str">
        <f>L8127*(1-K8127)</f>
      </c>
    </row>
    <row r="8128">
      <c r="A8128" t="s">
        <v>167</v>
      </c>
      <c r="B8128" t="s">
        <v>285</v>
      </c>
      <c r="C8128" s="35" t="s">
        <v>287</v>
      </c>
      <c r="D8128" t="s">
        <v>530</v>
      </c>
      <c r="E8128" t="s">
        <v>548</v>
      </c>
      <c r="F8128" s="176" t="n">
        <v>2046</v>
      </c>
      <c r="G8128" s="177" t="n">
        <v>36</v>
      </c>
      <c r="H8128" s="178" t="n">
        <v>1623.53731556368</v>
      </c>
      <c r="I8128" s="179" t="n">
        <v>4676872.83241633</v>
      </c>
      <c r="J8128" s="180" t="str">
        <f>IF(I8128&gt;0,H8128/I8128,0)</f>
      </c>
      <c r="K8128" s="181" t="str">
        <f>1-EXP(-J8128)</f>
      </c>
      <c r="L8128" s="182" t="str">
        <f>IF(G8128=30,1,M8127)</f>
      </c>
      <c r="M8128" s="183" t="str">
        <f>L8128*(1-K8128)</f>
      </c>
    </row>
    <row r="8129">
      <c r="A8129" t="s">
        <v>167</v>
      </c>
      <c r="B8129" t="s">
        <v>285</v>
      </c>
      <c r="C8129" s="35" t="s">
        <v>287</v>
      </c>
      <c r="D8129" t="s">
        <v>530</v>
      </c>
      <c r="E8129" t="s">
        <v>548</v>
      </c>
      <c r="F8129" s="176" t="n">
        <v>2046</v>
      </c>
      <c r="G8129" s="177" t="n">
        <v>37</v>
      </c>
      <c r="H8129" s="178" t="n">
        <v>1745.26437779695</v>
      </c>
      <c r="I8129" s="179" t="n">
        <v>4619507.28594148</v>
      </c>
      <c r="J8129" s="180" t="str">
        <f>IF(I8129&gt;0,H8129/I8129,0)</f>
      </c>
      <c r="K8129" s="181" t="str">
        <f>1-EXP(-J8129)</f>
      </c>
      <c r="L8129" s="182" t="str">
        <f>IF(G8129=30,1,M8128)</f>
      </c>
      <c r="M8129" s="183" t="str">
        <f>L8129*(1-K8129)</f>
      </c>
    </row>
    <row r="8130">
      <c r="A8130" t="s">
        <v>167</v>
      </c>
      <c r="B8130" t="s">
        <v>285</v>
      </c>
      <c r="C8130" s="35" t="s">
        <v>287</v>
      </c>
      <c r="D8130" t="s">
        <v>530</v>
      </c>
      <c r="E8130" t="s">
        <v>548</v>
      </c>
      <c r="F8130" s="176" t="n">
        <v>2046</v>
      </c>
      <c r="G8130" s="177" t="n">
        <v>38</v>
      </c>
      <c r="H8130" s="178" t="n">
        <v>1908.56093029525</v>
      </c>
      <c r="I8130" s="179" t="n">
        <v>4610337.69602218</v>
      </c>
      <c r="J8130" s="180" t="str">
        <f>IF(I8130&gt;0,H8130/I8130,0)</f>
      </c>
      <c r="K8130" s="181" t="str">
        <f>1-EXP(-J8130)</f>
      </c>
      <c r="L8130" s="182" t="str">
        <f>IF(G8130=30,1,M8129)</f>
      </c>
      <c r="M8130" s="183" t="str">
        <f>L8130*(1-K8130)</f>
      </c>
    </row>
    <row r="8131">
      <c r="A8131" t="s">
        <v>167</v>
      </c>
      <c r="B8131" t="s">
        <v>285</v>
      </c>
      <c r="C8131" s="35" t="s">
        <v>287</v>
      </c>
      <c r="D8131" t="s">
        <v>530</v>
      </c>
      <c r="E8131" t="s">
        <v>548</v>
      </c>
      <c r="F8131" s="176" t="n">
        <v>2046</v>
      </c>
      <c r="G8131" s="177" t="n">
        <v>39</v>
      </c>
      <c r="H8131" s="178" t="n">
        <v>2015.52715754909</v>
      </c>
      <c r="I8131" s="179" t="n">
        <v>4580975.65993019</v>
      </c>
      <c r="J8131" s="180" t="str">
        <f>IF(I8131&gt;0,H8131/I8131,0)</f>
      </c>
      <c r="K8131" s="181" t="str">
        <f>1-EXP(-J8131)</f>
      </c>
      <c r="L8131" s="182" t="str">
        <f>IF(G8131=30,1,M8130)</f>
      </c>
      <c r="M8131" s="183" t="str">
        <f>L8131*(1-K8131)</f>
      </c>
    </row>
    <row r="8132">
      <c r="A8132" t="s">
        <v>167</v>
      </c>
      <c r="B8132" t="s">
        <v>285</v>
      </c>
      <c r="C8132" s="35" t="s">
        <v>287</v>
      </c>
      <c r="D8132" t="s">
        <v>530</v>
      </c>
      <c r="E8132" t="s">
        <v>548</v>
      </c>
      <c r="F8132" s="176" t="n">
        <v>2046</v>
      </c>
      <c r="G8132" s="177" t="n">
        <v>40</v>
      </c>
      <c r="H8132" s="178" t="n">
        <v>2162.21417764275</v>
      </c>
      <c r="I8132" s="179" t="n">
        <v>4508056.30105695</v>
      </c>
      <c r="J8132" s="180" t="str">
        <f>IF(I8132&gt;0,H8132/I8132,0)</f>
      </c>
      <c r="K8132" s="181" t="str">
        <f>1-EXP(-J8132)</f>
      </c>
      <c r="L8132" s="182" t="str">
        <f>IF(G8132=30,1,M8131)</f>
      </c>
      <c r="M8132" s="183" t="str">
        <f>L8132*(1-K8132)</f>
      </c>
    </row>
    <row r="8133">
      <c r="A8133" t="s">
        <v>167</v>
      </c>
      <c r="B8133" t="s">
        <v>285</v>
      </c>
      <c r="C8133" s="35" t="s">
        <v>287</v>
      </c>
      <c r="D8133" t="s">
        <v>530</v>
      </c>
      <c r="E8133" t="s">
        <v>548</v>
      </c>
      <c r="F8133" s="176" t="n">
        <v>2046</v>
      </c>
      <c r="G8133" s="177" t="n">
        <v>41</v>
      </c>
      <c r="H8133" s="178" t="n">
        <v>2746.91973398274</v>
      </c>
      <c r="I8133" s="179" t="n">
        <v>4412320.14397768</v>
      </c>
      <c r="J8133" s="180" t="str">
        <f>IF(I8133&gt;0,H8133/I8133,0)</f>
      </c>
      <c r="K8133" s="181" t="str">
        <f>1-EXP(-J8133)</f>
      </c>
      <c r="L8133" s="182" t="str">
        <f>IF(G8133=30,1,M8132)</f>
      </c>
      <c r="M8133" s="183" t="str">
        <f>L8133*(1-K8133)</f>
      </c>
    </row>
    <row r="8134">
      <c r="A8134" t="s">
        <v>167</v>
      </c>
      <c r="B8134" t="s">
        <v>285</v>
      </c>
      <c r="C8134" s="35" t="s">
        <v>287</v>
      </c>
      <c r="D8134" t="s">
        <v>530</v>
      </c>
      <c r="E8134" t="s">
        <v>548</v>
      </c>
      <c r="F8134" s="176" t="n">
        <v>2046</v>
      </c>
      <c r="G8134" s="177" t="n">
        <v>42</v>
      </c>
      <c r="H8134" s="178" t="n">
        <v>2989.57661502251</v>
      </c>
      <c r="I8134" s="179" t="n">
        <v>4312955.15807347</v>
      </c>
      <c r="J8134" s="180" t="str">
        <f>IF(I8134&gt;0,H8134/I8134,0)</f>
      </c>
      <c r="K8134" s="181" t="str">
        <f>1-EXP(-J8134)</f>
      </c>
      <c r="L8134" s="182" t="str">
        <f>IF(G8134=30,1,M8133)</f>
      </c>
      <c r="M8134" s="183" t="str">
        <f>L8134*(1-K8134)</f>
      </c>
    </row>
    <row r="8135">
      <c r="A8135" t="s">
        <v>167</v>
      </c>
      <c r="B8135" t="s">
        <v>285</v>
      </c>
      <c r="C8135" s="35" t="s">
        <v>287</v>
      </c>
      <c r="D8135" t="s">
        <v>530</v>
      </c>
      <c r="E8135" t="s">
        <v>548</v>
      </c>
      <c r="F8135" s="176" t="n">
        <v>2046</v>
      </c>
      <c r="G8135" s="177" t="n">
        <v>43</v>
      </c>
      <c r="H8135" s="178" t="n">
        <v>3339.12667502628</v>
      </c>
      <c r="I8135" s="179" t="n">
        <v>4266477.08256022</v>
      </c>
      <c r="J8135" s="180" t="str">
        <f>IF(I8135&gt;0,H8135/I8135,0)</f>
      </c>
      <c r="K8135" s="181" t="str">
        <f>1-EXP(-J8135)</f>
      </c>
      <c r="L8135" s="182" t="str">
        <f>IF(G8135=30,1,M8134)</f>
      </c>
      <c r="M8135" s="183" t="str">
        <f>L8135*(1-K8135)</f>
      </c>
    </row>
    <row r="8136">
      <c r="A8136" t="s">
        <v>167</v>
      </c>
      <c r="B8136" t="s">
        <v>285</v>
      </c>
      <c r="C8136" s="35" t="s">
        <v>287</v>
      </c>
      <c r="D8136" t="s">
        <v>530</v>
      </c>
      <c r="E8136" t="s">
        <v>548</v>
      </c>
      <c r="F8136" s="176" t="n">
        <v>2046</v>
      </c>
      <c r="G8136" s="177" t="n">
        <v>44</v>
      </c>
      <c r="H8136" s="178" t="n">
        <v>3530.0380217379</v>
      </c>
      <c r="I8136" s="179" t="n">
        <v>4241844.22514304</v>
      </c>
      <c r="J8136" s="180" t="str">
        <f>IF(I8136&gt;0,H8136/I8136,0)</f>
      </c>
      <c r="K8136" s="181" t="str">
        <f>1-EXP(-J8136)</f>
      </c>
      <c r="L8136" s="182" t="str">
        <f>IF(G8136=30,1,M8135)</f>
      </c>
      <c r="M8136" s="183" t="str">
        <f>L8136*(1-K8136)</f>
      </c>
    </row>
    <row r="8137">
      <c r="A8137" t="s">
        <v>167</v>
      </c>
      <c r="B8137" t="s">
        <v>285</v>
      </c>
      <c r="C8137" s="35" t="s">
        <v>287</v>
      </c>
      <c r="D8137" t="s">
        <v>530</v>
      </c>
      <c r="E8137" t="s">
        <v>548</v>
      </c>
      <c r="F8137" s="176" t="n">
        <v>2046</v>
      </c>
      <c r="G8137" s="177" t="n">
        <v>45</v>
      </c>
      <c r="H8137" s="178" t="n">
        <v>3828.30081912218</v>
      </c>
      <c r="I8137" s="179" t="n">
        <v>4216816.04320122</v>
      </c>
      <c r="J8137" s="180" t="str">
        <f>IF(I8137&gt;0,H8137/I8137,0)</f>
      </c>
      <c r="K8137" s="181" t="str">
        <f>1-EXP(-J8137)</f>
      </c>
      <c r="L8137" s="182" t="str">
        <f>IF(G8137=30,1,M8136)</f>
      </c>
      <c r="M8137" s="183" t="str">
        <f>L8137*(1-K8137)</f>
      </c>
    </row>
    <row r="8138">
      <c r="A8138" t="s">
        <v>167</v>
      </c>
      <c r="B8138" t="s">
        <v>285</v>
      </c>
      <c r="C8138" s="35" t="s">
        <v>287</v>
      </c>
      <c r="D8138" t="s">
        <v>530</v>
      </c>
      <c r="E8138" t="s">
        <v>548</v>
      </c>
      <c r="F8138" s="176" t="n">
        <v>2046</v>
      </c>
      <c r="G8138" s="177" t="n">
        <v>46</v>
      </c>
      <c r="H8138" s="178" t="n">
        <v>4785.40683982888</v>
      </c>
      <c r="I8138" s="179" t="n">
        <v>4210396.8282392</v>
      </c>
      <c r="J8138" s="180" t="str">
        <f>IF(I8138&gt;0,H8138/I8138,0)</f>
      </c>
      <c r="K8138" s="181" t="str">
        <f>1-EXP(-J8138)</f>
      </c>
      <c r="L8138" s="182" t="str">
        <f>IF(G8138=30,1,M8137)</f>
      </c>
      <c r="M8138" s="183" t="str">
        <f>L8138*(1-K8138)</f>
      </c>
    </row>
    <row r="8139">
      <c r="A8139" t="s">
        <v>167</v>
      </c>
      <c r="B8139" t="s">
        <v>285</v>
      </c>
      <c r="C8139" s="35" t="s">
        <v>287</v>
      </c>
      <c r="D8139" t="s">
        <v>530</v>
      </c>
      <c r="E8139" t="s">
        <v>548</v>
      </c>
      <c r="F8139" s="176" t="n">
        <v>2046</v>
      </c>
      <c r="G8139" s="177" t="n">
        <v>47</v>
      </c>
      <c r="H8139" s="178" t="n">
        <v>5335.35602795754</v>
      </c>
      <c r="I8139" s="179" t="n">
        <v>4241090.70440573</v>
      </c>
      <c r="J8139" s="180" t="str">
        <f>IF(I8139&gt;0,H8139/I8139,0)</f>
      </c>
      <c r="K8139" s="181" t="str">
        <f>1-EXP(-J8139)</f>
      </c>
      <c r="L8139" s="182" t="str">
        <f>IF(G8139=30,1,M8138)</f>
      </c>
      <c r="M8139" s="183" t="str">
        <f>L8139*(1-K8139)</f>
      </c>
    </row>
    <row r="8140">
      <c r="A8140" t="s">
        <v>167</v>
      </c>
      <c r="B8140" t="s">
        <v>285</v>
      </c>
      <c r="C8140" s="35" t="s">
        <v>287</v>
      </c>
      <c r="D8140" t="s">
        <v>530</v>
      </c>
      <c r="E8140" t="s">
        <v>548</v>
      </c>
      <c r="F8140" s="176" t="n">
        <v>2046</v>
      </c>
      <c r="G8140" s="177" t="n">
        <v>48</v>
      </c>
      <c r="H8140" s="178" t="n">
        <v>5966.50183635292</v>
      </c>
      <c r="I8140" s="179" t="n">
        <v>4273341.41285005</v>
      </c>
      <c r="J8140" s="180" t="str">
        <f>IF(I8140&gt;0,H8140/I8140,0)</f>
      </c>
      <c r="K8140" s="181" t="str">
        <f>1-EXP(-J8140)</f>
      </c>
      <c r="L8140" s="182" t="str">
        <f>IF(G8140=30,1,M8139)</f>
      </c>
      <c r="M8140" s="183" t="str">
        <f>L8140*(1-K8140)</f>
      </c>
    </row>
    <row r="8141">
      <c r="A8141" t="s">
        <v>167</v>
      </c>
      <c r="B8141" t="s">
        <v>285</v>
      </c>
      <c r="C8141" s="35" t="s">
        <v>287</v>
      </c>
      <c r="D8141" t="s">
        <v>530</v>
      </c>
      <c r="E8141" t="s">
        <v>548</v>
      </c>
      <c r="F8141" s="176" t="n">
        <v>2046</v>
      </c>
      <c r="G8141" s="177" t="n">
        <v>49</v>
      </c>
      <c r="H8141" s="178" t="n">
        <v>6432.55149551731</v>
      </c>
      <c r="I8141" s="179" t="n">
        <v>4259504.38779164</v>
      </c>
      <c r="J8141" s="180" t="str">
        <f>IF(I8141&gt;0,H8141/I8141,0)</f>
      </c>
      <c r="K8141" s="181" t="str">
        <f>1-EXP(-J8141)</f>
      </c>
      <c r="L8141" s="182" t="str">
        <f>IF(G8141=30,1,M8140)</f>
      </c>
      <c r="M8141" s="183" t="str">
        <f>L8141*(1-K8141)</f>
      </c>
    </row>
    <row r="8142">
      <c r="A8142" t="s">
        <v>167</v>
      </c>
      <c r="B8142" t="s">
        <v>285</v>
      </c>
      <c r="C8142" s="35" t="s">
        <v>287</v>
      </c>
      <c r="D8142" t="s">
        <v>530</v>
      </c>
      <c r="E8142" t="s">
        <v>548</v>
      </c>
      <c r="F8142" s="176" t="n">
        <v>2046</v>
      </c>
      <c r="G8142" s="177" t="n">
        <v>50</v>
      </c>
      <c r="H8142" s="178" t="n">
        <v>6875.72983360244</v>
      </c>
      <c r="I8142" s="179" t="n">
        <v>4187764.01496377</v>
      </c>
      <c r="J8142" s="180" t="str">
        <f>IF(I8142&gt;0,H8142/I8142,0)</f>
      </c>
      <c r="K8142" s="181" t="str">
        <f>1-EXP(-J8142)</f>
      </c>
      <c r="L8142" s="182" t="str">
        <f>IF(G8142=30,1,M8141)</f>
      </c>
      <c r="M8142" s="183" t="str">
        <f>L8142*(1-K8142)</f>
      </c>
    </row>
    <row r="8143">
      <c r="A8143" t="s">
        <v>167</v>
      </c>
      <c r="B8143" t="s">
        <v>285</v>
      </c>
      <c r="C8143" s="35" t="s">
        <v>287</v>
      </c>
      <c r="D8143" t="s">
        <v>530</v>
      </c>
      <c r="E8143" t="s">
        <v>548</v>
      </c>
      <c r="F8143" s="176" t="n">
        <v>2046</v>
      </c>
      <c r="G8143" s="177" t="n">
        <v>51</v>
      </c>
      <c r="H8143" s="178" t="n">
        <v>7621.22131681191</v>
      </c>
      <c r="I8143" s="179" t="n">
        <v>4113233.74208263</v>
      </c>
      <c r="J8143" s="180" t="str">
        <f>IF(I8143&gt;0,H8143/I8143,0)</f>
      </c>
      <c r="K8143" s="181" t="str">
        <f>1-EXP(-J8143)</f>
      </c>
      <c r="L8143" s="182" t="str">
        <f>IF(G8143=30,1,M8142)</f>
      </c>
      <c r="M8143" s="183" t="str">
        <f>L8143*(1-K8143)</f>
      </c>
    </row>
    <row r="8144">
      <c r="A8144" t="s">
        <v>167</v>
      </c>
      <c r="B8144" t="s">
        <v>285</v>
      </c>
      <c r="C8144" s="35" t="s">
        <v>287</v>
      </c>
      <c r="D8144" t="s">
        <v>530</v>
      </c>
      <c r="E8144" t="s">
        <v>548</v>
      </c>
      <c r="F8144" s="176" t="n">
        <v>2046</v>
      </c>
      <c r="G8144" s="177" t="n">
        <v>52</v>
      </c>
      <c r="H8144" s="178" t="n">
        <v>8169.38309255593</v>
      </c>
      <c r="I8144" s="179" t="n">
        <v>4046879.52414905</v>
      </c>
      <c r="J8144" s="180" t="str">
        <f>IF(I8144&gt;0,H8144/I8144,0)</f>
      </c>
      <c r="K8144" s="181" t="str">
        <f>1-EXP(-J8144)</f>
      </c>
      <c r="L8144" s="182" t="str">
        <f>IF(G8144=30,1,M8143)</f>
      </c>
      <c r="M8144" s="183" t="str">
        <f>L8144*(1-K8144)</f>
      </c>
    </row>
    <row r="8145">
      <c r="A8145" t="s">
        <v>167</v>
      </c>
      <c r="B8145" t="s">
        <v>285</v>
      </c>
      <c r="C8145" s="35" t="s">
        <v>287</v>
      </c>
      <c r="D8145" t="s">
        <v>530</v>
      </c>
      <c r="E8145" t="s">
        <v>548</v>
      </c>
      <c r="F8145" s="176" t="n">
        <v>2046</v>
      </c>
      <c r="G8145" s="177" t="n">
        <v>53</v>
      </c>
      <c r="H8145" s="178" t="n">
        <v>8756.37516203901</v>
      </c>
      <c r="I8145" s="179" t="n">
        <v>3981837.76542901</v>
      </c>
      <c r="J8145" s="180" t="str">
        <f>IF(I8145&gt;0,H8145/I8145,0)</f>
      </c>
      <c r="K8145" s="181" t="str">
        <f>1-EXP(-J8145)</f>
      </c>
      <c r="L8145" s="182" t="str">
        <f>IF(G8145=30,1,M8144)</f>
      </c>
      <c r="M8145" s="183" t="str">
        <f>L8145*(1-K8145)</f>
      </c>
    </row>
    <row r="8146">
      <c r="A8146" t="s">
        <v>167</v>
      </c>
      <c r="B8146" t="s">
        <v>285</v>
      </c>
      <c r="C8146" s="35" t="s">
        <v>287</v>
      </c>
      <c r="D8146" t="s">
        <v>530</v>
      </c>
      <c r="E8146" t="s">
        <v>548</v>
      </c>
      <c r="F8146" s="176" t="n">
        <v>2046</v>
      </c>
      <c r="G8146" s="177" t="n">
        <v>54</v>
      </c>
      <c r="H8146" s="178" t="n">
        <v>9517.9521699883</v>
      </c>
      <c r="I8146" s="179" t="n">
        <v>3948937.2528791</v>
      </c>
      <c r="J8146" s="180" t="str">
        <f>IF(I8146&gt;0,H8146/I8146,0)</f>
      </c>
      <c r="K8146" s="181" t="str">
        <f>1-EXP(-J8146)</f>
      </c>
      <c r="L8146" s="182" t="str">
        <f>IF(G8146=30,1,M8145)</f>
      </c>
      <c r="M8146" s="183" t="str">
        <f>L8146*(1-K8146)</f>
      </c>
    </row>
    <row r="8147">
      <c r="A8147" t="s">
        <v>167</v>
      </c>
      <c r="B8147" t="s">
        <v>285</v>
      </c>
      <c r="C8147" s="35" t="s">
        <v>287</v>
      </c>
      <c r="D8147" t="s">
        <v>530</v>
      </c>
      <c r="E8147" t="s">
        <v>548</v>
      </c>
      <c r="F8147" s="176" t="n">
        <v>2046</v>
      </c>
      <c r="G8147" s="177" t="n">
        <v>55</v>
      </c>
      <c r="H8147" s="178" t="n">
        <v>10352.3745839046</v>
      </c>
      <c r="I8147" s="179" t="n">
        <v>3909015.97160368</v>
      </c>
      <c r="J8147" s="180" t="str">
        <f>IF(I8147&gt;0,H8147/I8147,0)</f>
      </c>
      <c r="K8147" s="181" t="str">
        <f>1-EXP(-J8147)</f>
      </c>
      <c r="L8147" s="182" t="str">
        <f>IF(G8147=30,1,M8146)</f>
      </c>
      <c r="M8147" s="183" t="str">
        <f>L8147*(1-K8147)</f>
      </c>
    </row>
    <row r="8148">
      <c r="A8148" t="s">
        <v>167</v>
      </c>
      <c r="B8148" t="s">
        <v>285</v>
      </c>
      <c r="C8148" s="35" t="s">
        <v>287</v>
      </c>
      <c r="D8148" t="s">
        <v>530</v>
      </c>
      <c r="E8148" t="s">
        <v>548</v>
      </c>
      <c r="F8148" s="176" t="n">
        <v>2046</v>
      </c>
      <c r="G8148" s="177" t="n">
        <v>56</v>
      </c>
      <c r="H8148" s="178" t="n">
        <v>11119.2674366008</v>
      </c>
      <c r="I8148" s="179" t="n">
        <v>3870868.60116797</v>
      </c>
      <c r="J8148" s="180" t="str">
        <f>IF(I8148&gt;0,H8148/I8148,0)</f>
      </c>
      <c r="K8148" s="181" t="str">
        <f>1-EXP(-J8148)</f>
      </c>
      <c r="L8148" s="182" t="str">
        <f>IF(G8148=30,1,M8147)</f>
      </c>
      <c r="M8148" s="183" t="str">
        <f>L8148*(1-K8148)</f>
      </c>
    </row>
    <row r="8149">
      <c r="A8149" t="s">
        <v>167</v>
      </c>
      <c r="B8149" t="s">
        <v>285</v>
      </c>
      <c r="C8149" s="35" t="s">
        <v>287</v>
      </c>
      <c r="D8149" t="s">
        <v>530</v>
      </c>
      <c r="E8149" t="s">
        <v>548</v>
      </c>
      <c r="F8149" s="176" t="n">
        <v>2046</v>
      </c>
      <c r="G8149" s="177" t="n">
        <v>57</v>
      </c>
      <c r="H8149" s="178" t="n">
        <v>12205.708034801</v>
      </c>
      <c r="I8149" s="179" t="n">
        <v>3852240.30675701</v>
      </c>
      <c r="J8149" s="180" t="str">
        <f>IF(I8149&gt;0,H8149/I8149,0)</f>
      </c>
      <c r="K8149" s="181" t="str">
        <f>1-EXP(-J8149)</f>
      </c>
      <c r="L8149" s="182" t="str">
        <f>IF(G8149=30,1,M8148)</f>
      </c>
      <c r="M8149" s="183" t="str">
        <f>L8149*(1-K8149)</f>
      </c>
    </row>
    <row r="8150">
      <c r="A8150" t="s">
        <v>167</v>
      </c>
      <c r="B8150" t="s">
        <v>285</v>
      </c>
      <c r="C8150" s="35" t="s">
        <v>287</v>
      </c>
      <c r="D8150" t="s">
        <v>530</v>
      </c>
      <c r="E8150" t="s">
        <v>548</v>
      </c>
      <c r="F8150" s="176" t="n">
        <v>2046</v>
      </c>
      <c r="G8150" s="177" t="n">
        <v>58</v>
      </c>
      <c r="H8150" s="178" t="n">
        <v>13288.3524463996</v>
      </c>
      <c r="I8150" s="179" t="n">
        <v>3787847.8488829</v>
      </c>
      <c r="J8150" s="180" t="str">
        <f>IF(I8150&gt;0,H8150/I8150,0)</f>
      </c>
      <c r="K8150" s="181" t="str">
        <f>1-EXP(-J8150)</f>
      </c>
      <c r="L8150" s="182" t="str">
        <f>IF(G8150=30,1,M8149)</f>
      </c>
      <c r="M8150" s="183" t="str">
        <f>L8150*(1-K8150)</f>
      </c>
    </row>
    <row r="8151">
      <c r="A8151" t="s">
        <v>167</v>
      </c>
      <c r="B8151" t="s">
        <v>285</v>
      </c>
      <c r="C8151" s="35" t="s">
        <v>287</v>
      </c>
      <c r="D8151" t="s">
        <v>530</v>
      </c>
      <c r="E8151" t="s">
        <v>548</v>
      </c>
      <c r="F8151" s="176" t="n">
        <v>2046</v>
      </c>
      <c r="G8151" s="177" t="n">
        <v>59</v>
      </c>
      <c r="H8151" s="178" t="n">
        <v>13795.562177113</v>
      </c>
      <c r="I8151" s="179" t="n">
        <v>3713781.28590508</v>
      </c>
      <c r="J8151" s="180" t="str">
        <f>IF(I8151&gt;0,H8151/I8151,0)</f>
      </c>
      <c r="K8151" s="181" t="str">
        <f>1-EXP(-J8151)</f>
      </c>
      <c r="L8151" s="182" t="str">
        <f>IF(G8151=30,1,M8150)</f>
      </c>
      <c r="M8151" s="183" t="str">
        <f>L8151*(1-K8151)</f>
      </c>
    </row>
    <row r="8152">
      <c r="A8152" t="s">
        <v>167</v>
      </c>
      <c r="B8152" t="s">
        <v>285</v>
      </c>
      <c r="C8152" s="35" t="s">
        <v>287</v>
      </c>
      <c r="D8152" t="s">
        <v>530</v>
      </c>
      <c r="E8152" t="s">
        <v>548</v>
      </c>
      <c r="F8152" s="176" t="n">
        <v>2046</v>
      </c>
      <c r="G8152" s="177" t="n">
        <v>60</v>
      </c>
      <c r="H8152" s="178" t="n">
        <v>14728.8160695076</v>
      </c>
      <c r="I8152" s="179" t="n">
        <v>3694773.88529156</v>
      </c>
      <c r="J8152" s="180" t="str">
        <f>IF(I8152&gt;0,H8152/I8152,0)</f>
      </c>
      <c r="K8152" s="181" t="str">
        <f>1-EXP(-J8152)</f>
      </c>
      <c r="L8152" s="182" t="str">
        <f>IF(G8152=30,1,M8151)</f>
      </c>
      <c r="M8152" s="183" t="str">
        <f>L8152*(1-K8152)</f>
      </c>
    </row>
    <row r="8153">
      <c r="A8153" t="s">
        <v>167</v>
      </c>
      <c r="B8153" t="s">
        <v>285</v>
      </c>
      <c r="C8153" s="35" t="s">
        <v>287</v>
      </c>
      <c r="D8153" t="s">
        <v>530</v>
      </c>
      <c r="E8153" t="s">
        <v>548</v>
      </c>
      <c r="F8153" s="176" t="n">
        <v>2046</v>
      </c>
      <c r="G8153" s="177" t="n">
        <v>61</v>
      </c>
      <c r="H8153" s="178" t="n">
        <v>15922.3067131679</v>
      </c>
      <c r="I8153" s="179" t="n">
        <v>3724644.05709435</v>
      </c>
      <c r="J8153" s="180" t="str">
        <f>IF(I8153&gt;0,H8153/I8153,0)</f>
      </c>
      <c r="K8153" s="181" t="str">
        <f>1-EXP(-J8153)</f>
      </c>
      <c r="L8153" s="182" t="str">
        <f>IF(G8153=30,1,M8152)</f>
      </c>
      <c r="M8153" s="183" t="str">
        <f>L8153*(1-K8153)</f>
      </c>
    </row>
    <row r="8154">
      <c r="A8154" t="s">
        <v>167</v>
      </c>
      <c r="B8154" t="s">
        <v>285</v>
      </c>
      <c r="C8154" s="35" t="s">
        <v>287</v>
      </c>
      <c r="D8154" t="s">
        <v>530</v>
      </c>
      <c r="E8154" t="s">
        <v>548</v>
      </c>
      <c r="F8154" s="176" t="n">
        <v>2046</v>
      </c>
      <c r="G8154" s="177" t="n">
        <v>62</v>
      </c>
      <c r="H8154" s="178" t="n">
        <v>17299.3342539186</v>
      </c>
      <c r="I8154" s="179" t="n">
        <v>3713118.50973678</v>
      </c>
      <c r="J8154" s="180" t="str">
        <f>IF(I8154&gt;0,H8154/I8154,0)</f>
      </c>
      <c r="K8154" s="181" t="str">
        <f>1-EXP(-J8154)</f>
      </c>
      <c r="L8154" s="182" t="str">
        <f>IF(G8154=30,1,M8153)</f>
      </c>
      <c r="M8154" s="183" t="str">
        <f>L8154*(1-K8154)</f>
      </c>
    </row>
    <row r="8155">
      <c r="A8155" t="s">
        <v>167</v>
      </c>
      <c r="B8155" t="s">
        <v>285</v>
      </c>
      <c r="C8155" s="35" t="s">
        <v>287</v>
      </c>
      <c r="D8155" t="s">
        <v>530</v>
      </c>
      <c r="E8155" t="s">
        <v>548</v>
      </c>
      <c r="F8155" s="176" t="n">
        <v>2046</v>
      </c>
      <c r="G8155" s="177" t="n">
        <v>63</v>
      </c>
      <c r="H8155" s="178" t="n">
        <v>18432.8664997881</v>
      </c>
      <c r="I8155" s="179" t="n">
        <v>3647515.5314496</v>
      </c>
      <c r="J8155" s="180" t="str">
        <f>IF(I8155&gt;0,H8155/I8155,0)</f>
      </c>
      <c r="K8155" s="181" t="str">
        <f>1-EXP(-J8155)</f>
      </c>
      <c r="L8155" s="182" t="str">
        <f>IF(G8155=30,1,M8154)</f>
      </c>
      <c r="M8155" s="183" t="str">
        <f>L8155*(1-K8155)</f>
      </c>
    </row>
    <row r="8156">
      <c r="A8156" t="s">
        <v>167</v>
      </c>
      <c r="B8156" t="s">
        <v>285</v>
      </c>
      <c r="C8156" s="35" t="s">
        <v>287</v>
      </c>
      <c r="D8156" t="s">
        <v>530</v>
      </c>
      <c r="E8156" t="s">
        <v>548</v>
      </c>
      <c r="F8156" s="176" t="n">
        <v>2046</v>
      </c>
      <c r="G8156" s="177" t="n">
        <v>64</v>
      </c>
      <c r="H8156" s="178" t="n">
        <v>19806.2634496137</v>
      </c>
      <c r="I8156" s="179" t="n">
        <v>3558009.19337603</v>
      </c>
      <c r="J8156" s="180" t="str">
        <f>IF(I8156&gt;0,H8156/I8156,0)</f>
      </c>
      <c r="K8156" s="181" t="str">
        <f>1-EXP(-J8156)</f>
      </c>
      <c r="L8156" s="182" t="str">
        <f>IF(G8156=30,1,M8155)</f>
      </c>
      <c r="M8156" s="183" t="str">
        <f>L8156*(1-K8156)</f>
      </c>
    </row>
    <row r="8157">
      <c r="A8157" t="s">
        <v>167</v>
      </c>
      <c r="B8157" t="s">
        <v>285</v>
      </c>
      <c r="C8157" s="35" t="s">
        <v>287</v>
      </c>
      <c r="D8157" t="s">
        <v>530</v>
      </c>
      <c r="E8157" t="s">
        <v>548</v>
      </c>
      <c r="F8157" s="176" t="n">
        <v>2046</v>
      </c>
      <c r="G8157" s="177" t="n">
        <v>65</v>
      </c>
      <c r="H8157" s="178" t="n">
        <v>21050.7461860171</v>
      </c>
      <c r="I8157" s="179" t="n">
        <v>3460769.1383804</v>
      </c>
      <c r="J8157" s="180" t="str">
        <f>IF(I8157&gt;0,H8157/I8157,0)</f>
      </c>
      <c r="K8157" s="181" t="str">
        <f>1-EXP(-J8157)</f>
      </c>
      <c r="L8157" s="182" t="str">
        <f>IF(G8157=30,1,M8156)</f>
      </c>
      <c r="M8157" s="183" t="str">
        <f>L8157*(1-K8157)</f>
      </c>
    </row>
    <row r="8158">
      <c r="A8158" t="s">
        <v>167</v>
      </c>
      <c r="B8158" t="s">
        <v>285</v>
      </c>
      <c r="C8158" s="35" t="s">
        <v>287</v>
      </c>
      <c r="D8158" t="s">
        <v>530</v>
      </c>
      <c r="E8158" t="s">
        <v>548</v>
      </c>
      <c r="F8158" s="176" t="n">
        <v>2046</v>
      </c>
      <c r="G8158" s="177" t="n">
        <v>66</v>
      </c>
      <c r="H8158" s="178" t="n">
        <v>21523.5086616941</v>
      </c>
      <c r="I8158" s="179" t="n">
        <v>3366074.30983176</v>
      </c>
      <c r="J8158" s="180" t="str">
        <f>IF(I8158&gt;0,H8158/I8158,0)</f>
      </c>
      <c r="K8158" s="181" t="str">
        <f>1-EXP(-J8158)</f>
      </c>
      <c r="L8158" s="182" t="str">
        <f>IF(G8158=30,1,M8157)</f>
      </c>
      <c r="M8158" s="183" t="str">
        <f>L8158*(1-K8158)</f>
      </c>
    </row>
    <row r="8159">
      <c r="A8159" t="s">
        <v>167</v>
      </c>
      <c r="B8159" t="s">
        <v>285</v>
      </c>
      <c r="C8159" s="35" t="s">
        <v>287</v>
      </c>
      <c r="D8159" t="s">
        <v>530</v>
      </c>
      <c r="E8159" t="s">
        <v>548</v>
      </c>
      <c r="F8159" s="176" t="n">
        <v>2046</v>
      </c>
      <c r="G8159" s="177" t="n">
        <v>67</v>
      </c>
      <c r="H8159" s="178" t="n">
        <v>22690.5598606352</v>
      </c>
      <c r="I8159" s="179" t="n">
        <v>3256794.27098664</v>
      </c>
      <c r="J8159" s="180" t="str">
        <f>IF(I8159&gt;0,H8159/I8159,0)</f>
      </c>
      <c r="K8159" s="181" t="str">
        <f>1-EXP(-J8159)</f>
      </c>
      <c r="L8159" s="182" t="str">
        <f>IF(G8159=30,1,M8158)</f>
      </c>
      <c r="M8159" s="183" t="str">
        <f>L8159*(1-K8159)</f>
      </c>
    </row>
    <row r="8160">
      <c r="A8160" t="s">
        <v>167</v>
      </c>
      <c r="B8160" t="s">
        <v>285</v>
      </c>
      <c r="C8160" s="35" t="s">
        <v>287</v>
      </c>
      <c r="D8160" t="s">
        <v>530</v>
      </c>
      <c r="E8160" t="s">
        <v>548</v>
      </c>
      <c r="F8160" s="176" t="n">
        <v>2046</v>
      </c>
      <c r="G8160" s="177" t="n">
        <v>68</v>
      </c>
      <c r="H8160" s="178" t="n">
        <v>23594.915494346</v>
      </c>
      <c r="I8160" s="179" t="n">
        <v>3125507.1371432</v>
      </c>
      <c r="J8160" s="180" t="str">
        <f>IF(I8160&gt;0,H8160/I8160,0)</f>
      </c>
      <c r="K8160" s="181" t="str">
        <f>1-EXP(-J8160)</f>
      </c>
      <c r="L8160" s="182" t="str">
        <f>IF(G8160=30,1,M8159)</f>
      </c>
      <c r="M8160" s="183" t="str">
        <f>L8160*(1-K8160)</f>
      </c>
    </row>
    <row r="8161">
      <c r="A8161" t="s">
        <v>167</v>
      </c>
      <c r="B8161" t="s">
        <v>285</v>
      </c>
      <c r="C8161" s="35" t="s">
        <v>287</v>
      </c>
      <c r="D8161" t="s">
        <v>530</v>
      </c>
      <c r="E8161" t="s">
        <v>548</v>
      </c>
      <c r="F8161" s="176" t="n">
        <v>2046</v>
      </c>
      <c r="G8161" s="177" t="n">
        <v>69</v>
      </c>
      <c r="H8161" s="178" t="n">
        <v>23856.2543018548</v>
      </c>
      <c r="I8161" s="179" t="n">
        <v>2996712.79106138</v>
      </c>
      <c r="J8161" s="180" t="str">
        <f>IF(I8161&gt;0,H8161/I8161,0)</f>
      </c>
      <c r="K8161" s="181" t="str">
        <f>1-EXP(-J8161)</f>
      </c>
      <c r="L8161" s="182" t="str">
        <f>IF(G8161=30,1,M8160)</f>
      </c>
      <c r="M8161" s="183" t="str">
        <f>L8161*(1-K8161)</f>
      </c>
    </row>
    <row r="8162">
      <c r="A8162" t="s">
        <v>167</v>
      </c>
      <c r="B8162" t="s">
        <v>285</v>
      </c>
      <c r="C8162" s="35" t="s">
        <v>287</v>
      </c>
      <c r="D8162" t="s">
        <v>530</v>
      </c>
      <c r="E8162" t="s">
        <v>548</v>
      </c>
      <c r="F8162" s="176" t="n">
        <v>2047</v>
      </c>
      <c r="G8162" s="177" t="n">
        <v>30</v>
      </c>
      <c r="H8162" s="178" t="n">
        <v>644.475317118511</v>
      </c>
      <c r="I8162" s="179" t="n">
        <v>4346949.11540042</v>
      </c>
      <c r="J8162" s="180" t="str">
        <f>IF(I8162&gt;0,H8162/I8162,0)</f>
      </c>
      <c r="K8162" s="181" t="str">
        <f>1-EXP(-J8162)</f>
      </c>
      <c r="L8162" s="182" t="str">
        <f>IF(G8162=30,1,M8161)</f>
      </c>
      <c r="M8162" s="183" t="str">
        <f>L8162*(1-K8162)</f>
      </c>
    </row>
    <row r="8163">
      <c r="A8163" t="s">
        <v>167</v>
      </c>
      <c r="B8163" t="s">
        <v>285</v>
      </c>
      <c r="C8163" s="35" t="s">
        <v>287</v>
      </c>
      <c r="D8163" t="s">
        <v>530</v>
      </c>
      <c r="E8163" t="s">
        <v>548</v>
      </c>
      <c r="F8163" s="176" t="n">
        <v>2047</v>
      </c>
      <c r="G8163" s="177" t="n">
        <v>31</v>
      </c>
      <c r="H8163" s="178" t="n">
        <v>983.665260898223</v>
      </c>
      <c r="I8163" s="179" t="n">
        <v>4583814.35776301</v>
      </c>
      <c r="J8163" s="180" t="str">
        <f>IF(I8163&gt;0,H8163/I8163,0)</f>
      </c>
      <c r="K8163" s="181" t="str">
        <f>1-EXP(-J8163)</f>
      </c>
      <c r="L8163" s="182" t="str">
        <f>IF(G8163=30,1,M8162)</f>
      </c>
      <c r="M8163" s="183" t="str">
        <f>L8163*(1-K8163)</f>
      </c>
    </row>
    <row r="8164">
      <c r="A8164" t="s">
        <v>167</v>
      </c>
      <c r="B8164" t="s">
        <v>285</v>
      </c>
      <c r="C8164" s="35" t="s">
        <v>287</v>
      </c>
      <c r="D8164" t="s">
        <v>530</v>
      </c>
      <c r="E8164" t="s">
        <v>548</v>
      </c>
      <c r="F8164" s="176" t="n">
        <v>2047</v>
      </c>
      <c r="G8164" s="177" t="n">
        <v>32</v>
      </c>
      <c r="H8164" s="178" t="n">
        <v>1046.48148611445</v>
      </c>
      <c r="I8164" s="179" t="n">
        <v>4647305.32165758</v>
      </c>
      <c r="J8164" s="180" t="str">
        <f>IF(I8164&gt;0,H8164/I8164,0)</f>
      </c>
      <c r="K8164" s="181" t="str">
        <f>1-EXP(-J8164)</f>
      </c>
      <c r="L8164" s="182" t="str">
        <f>IF(G8164=30,1,M8163)</f>
      </c>
      <c r="M8164" s="183" t="str">
        <f>L8164*(1-K8164)</f>
      </c>
    </row>
    <row r="8165">
      <c r="A8165" t="s">
        <v>167</v>
      </c>
      <c r="B8165" t="s">
        <v>285</v>
      </c>
      <c r="C8165" s="35" t="s">
        <v>287</v>
      </c>
      <c r="D8165" t="s">
        <v>530</v>
      </c>
      <c r="E8165" t="s">
        <v>548</v>
      </c>
      <c r="F8165" s="176" t="n">
        <v>2047</v>
      </c>
      <c r="G8165" s="177" t="n">
        <v>33</v>
      </c>
      <c r="H8165" s="178" t="n">
        <v>1129.03539349821</v>
      </c>
      <c r="I8165" s="179" t="n">
        <v>4718786.45180297</v>
      </c>
      <c r="J8165" s="180" t="str">
        <f>IF(I8165&gt;0,H8165/I8165,0)</f>
      </c>
      <c r="K8165" s="181" t="str">
        <f>1-EXP(-J8165)</f>
      </c>
      <c r="L8165" s="182" t="str">
        <f>IF(G8165=30,1,M8164)</f>
      </c>
      <c r="M8165" s="183" t="str">
        <f>L8165*(1-K8165)</f>
      </c>
    </row>
    <row r="8166">
      <c r="A8166" t="s">
        <v>167</v>
      </c>
      <c r="B8166" t="s">
        <v>285</v>
      </c>
      <c r="C8166" s="35" t="s">
        <v>287</v>
      </c>
      <c r="D8166" t="s">
        <v>530</v>
      </c>
      <c r="E8166" t="s">
        <v>548</v>
      </c>
      <c r="F8166" s="176" t="n">
        <v>2047</v>
      </c>
      <c r="G8166" s="177" t="n">
        <v>34</v>
      </c>
      <c r="H8166" s="178" t="n">
        <v>1219.04806786359</v>
      </c>
      <c r="I8166" s="179" t="n">
        <v>4809506.77055327</v>
      </c>
      <c r="J8166" s="180" t="str">
        <f>IF(I8166&gt;0,H8166/I8166,0)</f>
      </c>
      <c r="K8166" s="181" t="str">
        <f>1-EXP(-J8166)</f>
      </c>
      <c r="L8166" s="182" t="str">
        <f>IF(G8166=30,1,M8165)</f>
      </c>
      <c r="M8166" s="183" t="str">
        <f>L8166*(1-K8166)</f>
      </c>
    </row>
    <row r="8167">
      <c r="A8167" t="s">
        <v>167</v>
      </c>
      <c r="B8167" t="s">
        <v>285</v>
      </c>
      <c r="C8167" s="35" t="s">
        <v>287</v>
      </c>
      <c r="D8167" t="s">
        <v>530</v>
      </c>
      <c r="E8167" t="s">
        <v>548</v>
      </c>
      <c r="F8167" s="176" t="n">
        <v>2047</v>
      </c>
      <c r="G8167" s="177" t="n">
        <v>35</v>
      </c>
      <c r="H8167" s="178" t="n">
        <v>1323.04145712297</v>
      </c>
      <c r="I8167" s="179" t="n">
        <v>4852235.36068191</v>
      </c>
      <c r="J8167" s="180" t="str">
        <f>IF(I8167&gt;0,H8167/I8167,0)</f>
      </c>
      <c r="K8167" s="181" t="str">
        <f>1-EXP(-J8167)</f>
      </c>
      <c r="L8167" s="182" t="str">
        <f>IF(G8167=30,1,M8166)</f>
      </c>
      <c r="M8167" s="183" t="str">
        <f>L8167*(1-K8167)</f>
      </c>
    </row>
    <row r="8168">
      <c r="A8168" t="s">
        <v>167</v>
      </c>
      <c r="B8168" t="s">
        <v>285</v>
      </c>
      <c r="C8168" s="35" t="s">
        <v>287</v>
      </c>
      <c r="D8168" t="s">
        <v>530</v>
      </c>
      <c r="E8168" t="s">
        <v>548</v>
      </c>
      <c r="F8168" s="176" t="n">
        <v>2047</v>
      </c>
      <c r="G8168" s="177" t="n">
        <v>36</v>
      </c>
      <c r="H8168" s="178" t="n">
        <v>1647.54976825898</v>
      </c>
      <c r="I8168" s="179" t="n">
        <v>4772015.7383132</v>
      </c>
      <c r="J8168" s="180" t="str">
        <f>IF(I8168&gt;0,H8168/I8168,0)</f>
      </c>
      <c r="K8168" s="181" t="str">
        <f>1-EXP(-J8168)</f>
      </c>
      <c r="L8168" s="182" t="str">
        <f>IF(G8168=30,1,M8167)</f>
      </c>
      <c r="M8168" s="183" t="str">
        <f>L8168*(1-K8168)</f>
      </c>
    </row>
    <row r="8169">
      <c r="A8169" t="s">
        <v>167</v>
      </c>
      <c r="B8169" t="s">
        <v>285</v>
      </c>
      <c r="C8169" s="35" t="s">
        <v>287</v>
      </c>
      <c r="D8169" t="s">
        <v>530</v>
      </c>
      <c r="E8169" t="s">
        <v>548</v>
      </c>
      <c r="F8169" s="176" t="n">
        <v>2047</v>
      </c>
      <c r="G8169" s="177" t="n">
        <v>37</v>
      </c>
      <c r="H8169" s="178" t="n">
        <v>1756.08254955758</v>
      </c>
      <c r="I8169" s="179" t="n">
        <v>4670375.2542512</v>
      </c>
      <c r="J8169" s="180" t="str">
        <f>IF(I8169&gt;0,H8169/I8169,0)</f>
      </c>
      <c r="K8169" s="181" t="str">
        <f>1-EXP(-J8169)</f>
      </c>
      <c r="L8169" s="182" t="str">
        <f>IF(G8169=30,1,M8168)</f>
      </c>
      <c r="M8169" s="183" t="str">
        <f>L8169*(1-K8169)</f>
      </c>
    </row>
    <row r="8170">
      <c r="A8170" t="s">
        <v>167</v>
      </c>
      <c r="B8170" t="s">
        <v>285</v>
      </c>
      <c r="C8170" s="35" t="s">
        <v>287</v>
      </c>
      <c r="D8170" t="s">
        <v>530</v>
      </c>
      <c r="E8170" t="s">
        <v>548</v>
      </c>
      <c r="F8170" s="176" t="n">
        <v>2047</v>
      </c>
      <c r="G8170" s="177" t="n">
        <v>38</v>
      </c>
      <c r="H8170" s="178" t="n">
        <v>1900.94238574586</v>
      </c>
      <c r="I8170" s="179" t="n">
        <v>4612632.57672747</v>
      </c>
      <c r="J8170" s="180" t="str">
        <f>IF(I8170&gt;0,H8170/I8170,0)</f>
      </c>
      <c r="K8170" s="181" t="str">
        <f>1-EXP(-J8170)</f>
      </c>
      <c r="L8170" s="182" t="str">
        <f>IF(G8170=30,1,M8169)</f>
      </c>
      <c r="M8170" s="183" t="str">
        <f>L8170*(1-K8170)</f>
      </c>
    </row>
    <row r="8171">
      <c r="A8171" t="s">
        <v>167</v>
      </c>
      <c r="B8171" t="s">
        <v>285</v>
      </c>
      <c r="C8171" s="35" t="s">
        <v>287</v>
      </c>
      <c r="D8171" t="s">
        <v>530</v>
      </c>
      <c r="E8171" t="s">
        <v>548</v>
      </c>
      <c r="F8171" s="176" t="n">
        <v>2047</v>
      </c>
      <c r="G8171" s="177" t="n">
        <v>39</v>
      </c>
      <c r="H8171" s="178" t="n">
        <v>2016.87252840771</v>
      </c>
      <c r="I8171" s="179" t="n">
        <v>4602952.26504678</v>
      </c>
      <c r="J8171" s="180" t="str">
        <f>IF(I8171&gt;0,H8171/I8171,0)</f>
      </c>
      <c r="K8171" s="181" t="str">
        <f>1-EXP(-J8171)</f>
      </c>
      <c r="L8171" s="182" t="str">
        <f>IF(G8171=30,1,M8170)</f>
      </c>
      <c r="M8171" s="183" t="str">
        <f>L8171*(1-K8171)</f>
      </c>
    </row>
    <row r="8172">
      <c r="A8172" t="s">
        <v>167</v>
      </c>
      <c r="B8172" t="s">
        <v>285</v>
      </c>
      <c r="C8172" s="35" t="s">
        <v>287</v>
      </c>
      <c r="D8172" t="s">
        <v>530</v>
      </c>
      <c r="E8172" t="s">
        <v>548</v>
      </c>
      <c r="F8172" s="176" t="n">
        <v>2047</v>
      </c>
      <c r="G8172" s="177" t="n">
        <v>40</v>
      </c>
      <c r="H8172" s="178" t="n">
        <v>2184.0124091226</v>
      </c>
      <c r="I8172" s="179" t="n">
        <v>4573127.47439989</v>
      </c>
      <c r="J8172" s="180" t="str">
        <f>IF(I8172&gt;0,H8172/I8172,0)</f>
      </c>
      <c r="K8172" s="181" t="str">
        <f>1-EXP(-J8172)</f>
      </c>
      <c r="L8172" s="182" t="str">
        <f>IF(G8172=30,1,M8171)</f>
      </c>
      <c r="M8172" s="183" t="str">
        <f>L8172*(1-K8172)</f>
      </c>
    </row>
    <row r="8173">
      <c r="A8173" t="s">
        <v>167</v>
      </c>
      <c r="B8173" t="s">
        <v>285</v>
      </c>
      <c r="C8173" s="35" t="s">
        <v>287</v>
      </c>
      <c r="D8173" t="s">
        <v>530</v>
      </c>
      <c r="E8173" t="s">
        <v>548</v>
      </c>
      <c r="F8173" s="176" t="n">
        <v>2047</v>
      </c>
      <c r="G8173" s="177" t="n">
        <v>41</v>
      </c>
      <c r="H8173" s="178" t="n">
        <v>2787.93765433386</v>
      </c>
      <c r="I8173" s="179" t="n">
        <v>4499722.53624993</v>
      </c>
      <c r="J8173" s="180" t="str">
        <f>IF(I8173&gt;0,H8173/I8173,0)</f>
      </c>
      <c r="K8173" s="181" t="str">
        <f>1-EXP(-J8173)</f>
      </c>
      <c r="L8173" s="182" t="str">
        <f>IF(G8173=30,1,M8172)</f>
      </c>
      <c r="M8173" s="183" t="str">
        <f>L8173*(1-K8173)</f>
      </c>
    </row>
    <row r="8174">
      <c r="A8174" t="s">
        <v>167</v>
      </c>
      <c r="B8174" t="s">
        <v>285</v>
      </c>
      <c r="C8174" s="35" t="s">
        <v>287</v>
      </c>
      <c r="D8174" t="s">
        <v>530</v>
      </c>
      <c r="E8174" t="s">
        <v>548</v>
      </c>
      <c r="F8174" s="176" t="n">
        <v>2047</v>
      </c>
      <c r="G8174" s="177" t="n">
        <v>42</v>
      </c>
      <c r="H8174" s="178" t="n">
        <v>3024.39762888076</v>
      </c>
      <c r="I8174" s="179" t="n">
        <v>4403760.84433758</v>
      </c>
      <c r="J8174" s="180" t="str">
        <f>IF(I8174&gt;0,H8174/I8174,0)</f>
      </c>
      <c r="K8174" s="181" t="str">
        <f>1-EXP(-J8174)</f>
      </c>
      <c r="L8174" s="182" t="str">
        <f>IF(G8174=30,1,M8173)</f>
      </c>
      <c r="M8174" s="183" t="str">
        <f>L8174*(1-K8174)</f>
      </c>
    </row>
    <row r="8175">
      <c r="A8175" t="s">
        <v>167</v>
      </c>
      <c r="B8175" t="s">
        <v>285</v>
      </c>
      <c r="C8175" s="35" t="s">
        <v>287</v>
      </c>
      <c r="D8175" t="s">
        <v>530</v>
      </c>
      <c r="E8175" t="s">
        <v>548</v>
      </c>
      <c r="F8175" s="176" t="n">
        <v>2047</v>
      </c>
      <c r="G8175" s="177" t="n">
        <v>43</v>
      </c>
      <c r="H8175" s="178" t="n">
        <v>3314.32338529379</v>
      </c>
      <c r="I8175" s="179" t="n">
        <v>4303822.39667776</v>
      </c>
      <c r="J8175" s="180" t="str">
        <f>IF(I8175&gt;0,H8175/I8175,0)</f>
      </c>
      <c r="K8175" s="181" t="str">
        <f>1-EXP(-J8175)</f>
      </c>
      <c r="L8175" s="182" t="str">
        <f>IF(G8175=30,1,M8174)</f>
      </c>
      <c r="M8175" s="183" t="str">
        <f>L8175*(1-K8175)</f>
      </c>
    </row>
    <row r="8176">
      <c r="A8176" t="s">
        <v>167</v>
      </c>
      <c r="B8176" t="s">
        <v>285</v>
      </c>
      <c r="C8176" s="35" t="s">
        <v>287</v>
      </c>
      <c r="D8176" t="s">
        <v>530</v>
      </c>
      <c r="E8176" t="s">
        <v>548</v>
      </c>
      <c r="F8176" s="176" t="n">
        <v>2047</v>
      </c>
      <c r="G8176" s="177" t="n">
        <v>44</v>
      </c>
      <c r="H8176" s="178" t="n">
        <v>3488.599282008</v>
      </c>
      <c r="I8176" s="179" t="n">
        <v>4256551.80900027</v>
      </c>
      <c r="J8176" s="180" t="str">
        <f>IF(I8176&gt;0,H8176/I8176,0)</f>
      </c>
      <c r="K8176" s="181" t="str">
        <f>1-EXP(-J8176)</f>
      </c>
      <c r="L8176" s="182" t="str">
        <f>IF(G8176=30,1,M8175)</f>
      </c>
      <c r="M8176" s="183" t="str">
        <f>L8176*(1-K8176)</f>
      </c>
    </row>
    <row r="8177">
      <c r="A8177" t="s">
        <v>167</v>
      </c>
      <c r="B8177" t="s">
        <v>285</v>
      </c>
      <c r="C8177" s="35" t="s">
        <v>287</v>
      </c>
      <c r="D8177" t="s">
        <v>530</v>
      </c>
      <c r="E8177" t="s">
        <v>548</v>
      </c>
      <c r="F8177" s="176" t="n">
        <v>2047</v>
      </c>
      <c r="G8177" s="177" t="n">
        <v>45</v>
      </c>
      <c r="H8177" s="178" t="n">
        <v>3788.41976371</v>
      </c>
      <c r="I8177" s="179" t="n">
        <v>4231209.4513098</v>
      </c>
      <c r="J8177" s="180" t="str">
        <f>IF(I8177&gt;0,H8177/I8177,0)</f>
      </c>
      <c r="K8177" s="181" t="str">
        <f>1-EXP(-J8177)</f>
      </c>
      <c r="L8177" s="182" t="str">
        <f>IF(G8177=30,1,M8176)</f>
      </c>
      <c r="M8177" s="183" t="str">
        <f>L8177*(1-K8177)</f>
      </c>
    </row>
    <row r="8178">
      <c r="A8178" t="s">
        <v>167</v>
      </c>
      <c r="B8178" t="s">
        <v>285</v>
      </c>
      <c r="C8178" s="35" t="s">
        <v>287</v>
      </c>
      <c r="D8178" t="s">
        <v>530</v>
      </c>
      <c r="E8178" t="s">
        <v>548</v>
      </c>
      <c r="F8178" s="176" t="n">
        <v>2047</v>
      </c>
      <c r="G8178" s="177" t="n">
        <v>46</v>
      </c>
      <c r="H8178" s="178" t="n">
        <v>4720.50393287258</v>
      </c>
      <c r="I8178" s="179" t="n">
        <v>4205308.41083836</v>
      </c>
      <c r="J8178" s="180" t="str">
        <f>IF(I8178&gt;0,H8178/I8178,0)</f>
      </c>
      <c r="K8178" s="181" t="str">
        <f>1-EXP(-J8178)</f>
      </c>
      <c r="L8178" s="182" t="str">
        <f>IF(G8178=30,1,M8177)</f>
      </c>
      <c r="M8178" s="183" t="str">
        <f>L8178*(1-K8178)</f>
      </c>
    </row>
    <row r="8179">
      <c r="A8179" t="s">
        <v>167</v>
      </c>
      <c r="B8179" t="s">
        <v>285</v>
      </c>
      <c r="C8179" s="35" t="s">
        <v>287</v>
      </c>
      <c r="D8179" t="s">
        <v>530</v>
      </c>
      <c r="E8179" t="s">
        <v>548</v>
      </c>
      <c r="F8179" s="176" t="n">
        <v>2047</v>
      </c>
      <c r="G8179" s="177" t="n">
        <v>47</v>
      </c>
      <c r="H8179" s="178" t="n">
        <v>5213.59385164876</v>
      </c>
      <c r="I8179" s="179" t="n">
        <v>4198127.34530198</v>
      </c>
      <c r="J8179" s="180" t="str">
        <f>IF(I8179&gt;0,H8179/I8179,0)</f>
      </c>
      <c r="K8179" s="181" t="str">
        <f>1-EXP(-J8179)</f>
      </c>
      <c r="L8179" s="182" t="str">
        <f>IF(G8179=30,1,M8178)</f>
      </c>
      <c r="M8179" s="183" t="str">
        <f>L8179*(1-K8179)</f>
      </c>
    </row>
    <row r="8180">
      <c r="A8180" t="s">
        <v>167</v>
      </c>
      <c r="B8180" t="s">
        <v>285</v>
      </c>
      <c r="C8180" s="35" t="s">
        <v>287</v>
      </c>
      <c r="D8180" t="s">
        <v>530</v>
      </c>
      <c r="E8180" t="s">
        <v>548</v>
      </c>
      <c r="F8180" s="176" t="n">
        <v>2047</v>
      </c>
      <c r="G8180" s="177" t="n">
        <v>48</v>
      </c>
      <c r="H8180" s="178" t="n">
        <v>5853.20483089076</v>
      </c>
      <c r="I8180" s="179" t="n">
        <v>4227520.35793838</v>
      </c>
      <c r="J8180" s="180" t="str">
        <f>IF(I8180&gt;0,H8180/I8180,0)</f>
      </c>
      <c r="K8180" s="181" t="str">
        <f>1-EXP(-J8180)</f>
      </c>
      <c r="L8180" s="182" t="str">
        <f>IF(G8180=30,1,M8179)</f>
      </c>
      <c r="M8180" s="183" t="str">
        <f>L8180*(1-K8180)</f>
      </c>
    </row>
    <row r="8181">
      <c r="A8181" t="s">
        <v>167</v>
      </c>
      <c r="B8181" t="s">
        <v>285</v>
      </c>
      <c r="C8181" s="35" t="s">
        <v>287</v>
      </c>
      <c r="D8181" t="s">
        <v>530</v>
      </c>
      <c r="E8181" t="s">
        <v>548</v>
      </c>
      <c r="F8181" s="176" t="n">
        <v>2047</v>
      </c>
      <c r="G8181" s="177" t="n">
        <v>49</v>
      </c>
      <c r="H8181" s="178" t="n">
        <v>6383.01600094122</v>
      </c>
      <c r="I8181" s="179" t="n">
        <v>4258286.19473563</v>
      </c>
      <c r="J8181" s="180" t="str">
        <f>IF(I8181&gt;0,H8181/I8181,0)</f>
      </c>
      <c r="K8181" s="181" t="str">
        <f>1-EXP(-J8181)</f>
      </c>
      <c r="L8181" s="182" t="str">
        <f>IF(G8181=30,1,M8180)</f>
      </c>
      <c r="M8181" s="183" t="str">
        <f>L8181*(1-K8181)</f>
      </c>
    </row>
    <row r="8182">
      <c r="A8182" t="s">
        <v>167</v>
      </c>
      <c r="B8182" t="s">
        <v>285</v>
      </c>
      <c r="C8182" s="35" t="s">
        <v>287</v>
      </c>
      <c r="D8182" t="s">
        <v>530</v>
      </c>
      <c r="E8182" t="s">
        <v>548</v>
      </c>
      <c r="F8182" s="176" t="n">
        <v>2047</v>
      </c>
      <c r="G8182" s="177" t="n">
        <v>50</v>
      </c>
      <c r="H8182" s="178" t="n">
        <v>6929.73214072357</v>
      </c>
      <c r="I8182" s="179" t="n">
        <v>4243159.24621604</v>
      </c>
      <c r="J8182" s="180" t="str">
        <f>IF(I8182&gt;0,H8182/I8182,0)</f>
      </c>
      <c r="K8182" s="181" t="str">
        <f>1-EXP(-J8182)</f>
      </c>
      <c r="L8182" s="182" t="str">
        <f>IF(G8182=30,1,M8181)</f>
      </c>
      <c r="M8182" s="183" t="str">
        <f>L8182*(1-K8182)</f>
      </c>
    </row>
    <row r="8183">
      <c r="A8183" t="s">
        <v>167</v>
      </c>
      <c r="B8183" t="s">
        <v>285</v>
      </c>
      <c r="C8183" s="35" t="s">
        <v>287</v>
      </c>
      <c r="D8183" t="s">
        <v>530</v>
      </c>
      <c r="E8183" t="s">
        <v>548</v>
      </c>
      <c r="F8183" s="176" t="n">
        <v>2047</v>
      </c>
      <c r="G8183" s="177" t="n">
        <v>51</v>
      </c>
      <c r="H8183" s="178" t="n">
        <v>7682.77250545618</v>
      </c>
      <c r="I8183" s="179" t="n">
        <v>4170204.72791927</v>
      </c>
      <c r="J8183" s="180" t="str">
        <f>IF(I8183&gt;0,H8183/I8183,0)</f>
      </c>
      <c r="K8183" s="181" t="str">
        <f>1-EXP(-J8183)</f>
      </c>
      <c r="L8183" s="182" t="str">
        <f>IF(G8183=30,1,M8182)</f>
      </c>
      <c r="M8183" s="183" t="str">
        <f>L8183*(1-K8183)</f>
      </c>
    </row>
    <row r="8184">
      <c r="A8184" t="s">
        <v>167</v>
      </c>
      <c r="B8184" t="s">
        <v>285</v>
      </c>
      <c r="C8184" s="35" t="s">
        <v>287</v>
      </c>
      <c r="D8184" t="s">
        <v>530</v>
      </c>
      <c r="E8184" t="s">
        <v>548</v>
      </c>
      <c r="F8184" s="176" t="n">
        <v>2047</v>
      </c>
      <c r="G8184" s="177" t="n">
        <v>52</v>
      </c>
      <c r="H8184" s="178" t="n">
        <v>8214.59057201805</v>
      </c>
      <c r="I8184" s="179" t="n">
        <v>4094542.7822856</v>
      </c>
      <c r="J8184" s="180" t="str">
        <f>IF(I8184&gt;0,H8184/I8184,0)</f>
      </c>
      <c r="K8184" s="181" t="str">
        <f>1-EXP(-J8184)</f>
      </c>
      <c r="L8184" s="182" t="str">
        <f>IF(G8184=30,1,M8183)</f>
      </c>
      <c r="M8184" s="183" t="str">
        <f>L8184*(1-K8184)</f>
      </c>
    </row>
    <row r="8185">
      <c r="A8185" t="s">
        <v>167</v>
      </c>
      <c r="B8185" t="s">
        <v>285</v>
      </c>
      <c r="C8185" s="35" t="s">
        <v>287</v>
      </c>
      <c r="D8185" t="s">
        <v>530</v>
      </c>
      <c r="E8185" t="s">
        <v>548</v>
      </c>
      <c r="F8185" s="176" t="n">
        <v>2047</v>
      </c>
      <c r="G8185" s="177" t="n">
        <v>53</v>
      </c>
      <c r="H8185" s="178" t="n">
        <v>8800.8375016973</v>
      </c>
      <c r="I8185" s="179" t="n">
        <v>4026767.7775137</v>
      </c>
      <c r="J8185" s="180" t="str">
        <f>IF(I8185&gt;0,H8185/I8185,0)</f>
      </c>
      <c r="K8185" s="181" t="str">
        <f>1-EXP(-J8185)</f>
      </c>
      <c r="L8185" s="182" t="str">
        <f>IF(G8185=30,1,M8184)</f>
      </c>
      <c r="M8185" s="183" t="str">
        <f>L8185*(1-K8185)</f>
      </c>
    </row>
    <row r="8186">
      <c r="A8186" t="s">
        <v>167</v>
      </c>
      <c r="B8186" t="s">
        <v>285</v>
      </c>
      <c r="C8186" s="35" t="s">
        <v>287</v>
      </c>
      <c r="D8186" t="s">
        <v>530</v>
      </c>
      <c r="E8186" t="s">
        <v>548</v>
      </c>
      <c r="F8186" s="176" t="n">
        <v>2047</v>
      </c>
      <c r="G8186" s="177" t="n">
        <v>54</v>
      </c>
      <c r="H8186" s="178" t="n">
        <v>9493.31180227955</v>
      </c>
      <c r="I8186" s="179" t="n">
        <v>3960223.86081749</v>
      </c>
      <c r="J8186" s="180" t="str">
        <f>IF(I8186&gt;0,H8186/I8186,0)</f>
      </c>
      <c r="K8186" s="181" t="str">
        <f>1-EXP(-J8186)</f>
      </c>
      <c r="L8186" s="182" t="str">
        <f>IF(G8186=30,1,M8185)</f>
      </c>
      <c r="M8186" s="183" t="str">
        <f>L8186*(1-K8186)</f>
      </c>
    </row>
    <row r="8187">
      <c r="A8187" t="s">
        <v>167</v>
      </c>
      <c r="B8187" t="s">
        <v>285</v>
      </c>
      <c r="C8187" s="35" t="s">
        <v>287</v>
      </c>
      <c r="D8187" t="s">
        <v>530</v>
      </c>
      <c r="E8187" t="s">
        <v>548</v>
      </c>
      <c r="F8187" s="176" t="n">
        <v>2047</v>
      </c>
      <c r="G8187" s="177" t="n">
        <v>55</v>
      </c>
      <c r="H8187" s="178" t="n">
        <v>10329.2837157836</v>
      </c>
      <c r="I8187" s="179" t="n">
        <v>3925500.03169094</v>
      </c>
      <c r="J8187" s="180" t="str">
        <f>IF(I8187&gt;0,H8187/I8187,0)</f>
      </c>
      <c r="K8187" s="181" t="str">
        <f>1-EXP(-J8187)</f>
      </c>
      <c r="L8187" s="182" t="str">
        <f>IF(G8187=30,1,M8186)</f>
      </c>
      <c r="M8187" s="183" t="str">
        <f>L8187*(1-K8187)</f>
      </c>
    </row>
    <row r="8188">
      <c r="A8188" t="s">
        <v>167</v>
      </c>
      <c r="B8188" t="s">
        <v>285</v>
      </c>
      <c r="C8188" s="35" t="s">
        <v>287</v>
      </c>
      <c r="D8188" t="s">
        <v>530</v>
      </c>
      <c r="E8188" t="s">
        <v>548</v>
      </c>
      <c r="F8188" s="176" t="n">
        <v>2047</v>
      </c>
      <c r="G8188" s="177" t="n">
        <v>56</v>
      </c>
      <c r="H8188" s="178" t="n">
        <v>11076.2843986921</v>
      </c>
      <c r="I8188" s="179" t="n">
        <v>3883654.42061424</v>
      </c>
      <c r="J8188" s="180" t="str">
        <f>IF(I8188&gt;0,H8188/I8188,0)</f>
      </c>
      <c r="K8188" s="181" t="str">
        <f>1-EXP(-J8188)</f>
      </c>
      <c r="L8188" s="182" t="str">
        <f>IF(G8188=30,1,M8187)</f>
      </c>
      <c r="M8188" s="183" t="str">
        <f>L8188*(1-K8188)</f>
      </c>
    </row>
    <row r="8189">
      <c r="A8189" t="s">
        <v>167</v>
      </c>
      <c r="B8189" t="s">
        <v>285</v>
      </c>
      <c r="C8189" s="35" t="s">
        <v>287</v>
      </c>
      <c r="D8189" t="s">
        <v>530</v>
      </c>
      <c r="E8189" t="s">
        <v>548</v>
      </c>
      <c r="F8189" s="176" t="n">
        <v>2047</v>
      </c>
      <c r="G8189" s="177" t="n">
        <v>57</v>
      </c>
      <c r="H8189" s="178" t="n">
        <v>12083.5058935864</v>
      </c>
      <c r="I8189" s="179" t="n">
        <v>3843408.83296579</v>
      </c>
      <c r="J8189" s="180" t="str">
        <f>IF(I8189&gt;0,H8189/I8189,0)</f>
      </c>
      <c r="K8189" s="181" t="str">
        <f>1-EXP(-J8189)</f>
      </c>
      <c r="L8189" s="182" t="str">
        <f>IF(G8189=30,1,M8188)</f>
      </c>
      <c r="M8189" s="183" t="str">
        <f>L8189*(1-K8189)</f>
      </c>
    </row>
    <row r="8190">
      <c r="A8190" t="s">
        <v>167</v>
      </c>
      <c r="B8190" t="s">
        <v>285</v>
      </c>
      <c r="C8190" s="35" t="s">
        <v>287</v>
      </c>
      <c r="D8190" t="s">
        <v>530</v>
      </c>
      <c r="E8190" t="s">
        <v>548</v>
      </c>
      <c r="F8190" s="176" t="n">
        <v>2047</v>
      </c>
      <c r="G8190" s="177" t="n">
        <v>58</v>
      </c>
      <c r="H8190" s="178" t="n">
        <v>13249.427270396</v>
      </c>
      <c r="I8190" s="179" t="n">
        <v>3822308.78391963</v>
      </c>
      <c r="J8190" s="180" t="str">
        <f>IF(I8190&gt;0,H8190/I8190,0)</f>
      </c>
      <c r="K8190" s="181" t="str">
        <f>1-EXP(-J8190)</f>
      </c>
      <c r="L8190" s="182" t="str">
        <f>IF(G8190=30,1,M8189)</f>
      </c>
      <c r="M8190" s="183" t="str">
        <f>L8190*(1-K8190)</f>
      </c>
    </row>
    <row r="8191">
      <c r="A8191" t="s">
        <v>167</v>
      </c>
      <c r="B8191" t="s">
        <v>285</v>
      </c>
      <c r="C8191" s="35" t="s">
        <v>287</v>
      </c>
      <c r="D8191" t="s">
        <v>530</v>
      </c>
      <c r="E8191" t="s">
        <v>548</v>
      </c>
      <c r="F8191" s="176" t="n">
        <v>2047</v>
      </c>
      <c r="G8191" s="177" t="n">
        <v>59</v>
      </c>
      <c r="H8191" s="178" t="n">
        <v>13798.5245579143</v>
      </c>
      <c r="I8191" s="179" t="n">
        <v>3755534.90387815</v>
      </c>
      <c r="J8191" s="180" t="str">
        <f>IF(I8191&gt;0,H8191/I8191,0)</f>
      </c>
      <c r="K8191" s="181" t="str">
        <f>1-EXP(-J8191)</f>
      </c>
      <c r="L8191" s="182" t="str">
        <f>IF(G8191=30,1,M8190)</f>
      </c>
      <c r="M8191" s="183" t="str">
        <f>L8191*(1-K8191)</f>
      </c>
    </row>
    <row r="8192">
      <c r="A8192" t="s">
        <v>167</v>
      </c>
      <c r="B8192" t="s">
        <v>285</v>
      </c>
      <c r="C8192" s="35" t="s">
        <v>287</v>
      </c>
      <c r="D8192" t="s">
        <v>530</v>
      </c>
      <c r="E8192" t="s">
        <v>548</v>
      </c>
      <c r="F8192" s="176" t="n">
        <v>2047</v>
      </c>
      <c r="G8192" s="177" t="n">
        <v>60</v>
      </c>
      <c r="H8192" s="178" t="n">
        <v>14515.0656401116</v>
      </c>
      <c r="I8192" s="179" t="n">
        <v>3679624.7769331</v>
      </c>
      <c r="J8192" s="180" t="str">
        <f>IF(I8192&gt;0,H8192/I8192,0)</f>
      </c>
      <c r="K8192" s="181" t="str">
        <f>1-EXP(-J8192)</f>
      </c>
      <c r="L8192" s="182" t="str">
        <f>IF(G8192=30,1,M8191)</f>
      </c>
      <c r="M8192" s="183" t="str">
        <f>L8192*(1-K8192)</f>
      </c>
    </row>
    <row r="8193">
      <c r="A8193" t="s">
        <v>167</v>
      </c>
      <c r="B8193" t="s">
        <v>285</v>
      </c>
      <c r="C8193" s="35" t="s">
        <v>287</v>
      </c>
      <c r="D8193" t="s">
        <v>530</v>
      </c>
      <c r="E8193" t="s">
        <v>548</v>
      </c>
      <c r="F8193" s="176" t="n">
        <v>2047</v>
      </c>
      <c r="G8193" s="177" t="n">
        <v>61</v>
      </c>
      <c r="H8193" s="178" t="n">
        <v>15459.8655381788</v>
      </c>
      <c r="I8193" s="179" t="n">
        <v>3657874.81191511</v>
      </c>
      <c r="J8193" s="180" t="str">
        <f>IF(I8193&gt;0,H8193/I8193,0)</f>
      </c>
      <c r="K8193" s="181" t="str">
        <f>1-EXP(-J8193)</f>
      </c>
      <c r="L8193" s="182" t="str">
        <f>IF(G8193=30,1,M8192)</f>
      </c>
      <c r="M8193" s="183" t="str">
        <f>L8193*(1-K8193)</f>
      </c>
    </row>
    <row r="8194">
      <c r="A8194" t="s">
        <v>167</v>
      </c>
      <c r="B8194" t="s">
        <v>285</v>
      </c>
      <c r="C8194" s="35" t="s">
        <v>287</v>
      </c>
      <c r="D8194" t="s">
        <v>530</v>
      </c>
      <c r="E8194" t="s">
        <v>548</v>
      </c>
      <c r="F8194" s="176" t="n">
        <v>2047</v>
      </c>
      <c r="G8194" s="177" t="n">
        <v>62</v>
      </c>
      <c r="H8194" s="178" t="n">
        <v>16968.3035548126</v>
      </c>
      <c r="I8194" s="179" t="n">
        <v>3684018.17843024</v>
      </c>
      <c r="J8194" s="180" t="str">
        <f>IF(I8194&gt;0,H8194/I8194,0)</f>
      </c>
      <c r="K8194" s="181" t="str">
        <f>1-EXP(-J8194)</f>
      </c>
      <c r="L8194" s="182" t="str">
        <f>IF(G8194=30,1,M8193)</f>
      </c>
      <c r="M8194" s="183" t="str">
        <f>L8194*(1-K8194)</f>
      </c>
    </row>
    <row r="8195">
      <c r="A8195" t="s">
        <v>167</v>
      </c>
      <c r="B8195" t="s">
        <v>285</v>
      </c>
      <c r="C8195" s="35" t="s">
        <v>287</v>
      </c>
      <c r="D8195" t="s">
        <v>530</v>
      </c>
      <c r="E8195" t="s">
        <v>548</v>
      </c>
      <c r="F8195" s="176" t="n">
        <v>2047</v>
      </c>
      <c r="G8195" s="177" t="n">
        <v>63</v>
      </c>
      <c r="H8195" s="178" t="n">
        <v>18415.3905310428</v>
      </c>
      <c r="I8195" s="179" t="n">
        <v>3668777.21921191</v>
      </c>
      <c r="J8195" s="180" t="str">
        <f>IF(I8195&gt;0,H8195/I8195,0)</f>
      </c>
      <c r="K8195" s="181" t="str">
        <f>1-EXP(-J8195)</f>
      </c>
      <c r="L8195" s="182" t="str">
        <f>IF(G8195=30,1,M8194)</f>
      </c>
      <c r="M8195" s="183" t="str">
        <f>L8195*(1-K8195)</f>
      </c>
    </row>
    <row r="8196">
      <c r="A8196" t="s">
        <v>167</v>
      </c>
      <c r="B8196" t="s">
        <v>285</v>
      </c>
      <c r="C8196" s="35" t="s">
        <v>287</v>
      </c>
      <c r="D8196" t="s">
        <v>530</v>
      </c>
      <c r="E8196" t="s">
        <v>548</v>
      </c>
      <c r="F8196" s="176" t="n">
        <v>2047</v>
      </c>
      <c r="G8196" s="177" t="n">
        <v>64</v>
      </c>
      <c r="H8196" s="178" t="n">
        <v>19911.619711024</v>
      </c>
      <c r="I8196" s="179" t="n">
        <v>3599868.26983612</v>
      </c>
      <c r="J8196" s="180" t="str">
        <f>IF(I8196&gt;0,H8196/I8196,0)</f>
      </c>
      <c r="K8196" s="181" t="str">
        <f>1-EXP(-J8196)</f>
      </c>
      <c r="L8196" s="182" t="str">
        <f>IF(G8196=30,1,M8195)</f>
      </c>
      <c r="M8196" s="183" t="str">
        <f>L8196*(1-K8196)</f>
      </c>
    </row>
    <row r="8197">
      <c r="A8197" t="s">
        <v>167</v>
      </c>
      <c r="B8197" t="s">
        <v>285</v>
      </c>
      <c r="C8197" s="35" t="s">
        <v>287</v>
      </c>
      <c r="D8197" t="s">
        <v>530</v>
      </c>
      <c r="E8197" t="s">
        <v>548</v>
      </c>
      <c r="F8197" s="176" t="n">
        <v>2047</v>
      </c>
      <c r="G8197" s="177" t="n">
        <v>65</v>
      </c>
      <c r="H8197" s="178" t="n">
        <v>21240.5128090266</v>
      </c>
      <c r="I8197" s="179" t="n">
        <v>3506867.49797663</v>
      </c>
      <c r="J8197" s="180" t="str">
        <f>IF(I8197&gt;0,H8197/I8197,0)</f>
      </c>
      <c r="K8197" s="181" t="str">
        <f>1-EXP(-J8197)</f>
      </c>
      <c r="L8197" s="182" t="str">
        <f>IF(G8197=30,1,M8196)</f>
      </c>
      <c r="M8197" s="183" t="str">
        <f>L8197*(1-K8197)</f>
      </c>
    </row>
    <row r="8198">
      <c r="A8198" t="s">
        <v>167</v>
      </c>
      <c r="B8198" t="s">
        <v>285</v>
      </c>
      <c r="C8198" s="35" t="s">
        <v>287</v>
      </c>
      <c r="D8198" t="s">
        <v>530</v>
      </c>
      <c r="E8198" t="s">
        <v>548</v>
      </c>
      <c r="F8198" s="176" t="n">
        <v>2047</v>
      </c>
      <c r="G8198" s="177" t="n">
        <v>66</v>
      </c>
      <c r="H8198" s="178" t="n">
        <v>21684.1385677811</v>
      </c>
      <c r="I8198" s="179" t="n">
        <v>3406219.89780183</v>
      </c>
      <c r="J8198" s="180" t="str">
        <f>IF(I8198&gt;0,H8198/I8198,0)</f>
      </c>
      <c r="K8198" s="181" t="str">
        <f>1-EXP(-J8198)</f>
      </c>
      <c r="L8198" s="182" t="str">
        <f>IF(G8198=30,1,M8197)</f>
      </c>
      <c r="M8198" s="183" t="str">
        <f>L8198*(1-K8198)</f>
      </c>
    </row>
    <row r="8199">
      <c r="A8199" t="s">
        <v>167</v>
      </c>
      <c r="B8199" t="s">
        <v>285</v>
      </c>
      <c r="C8199" s="35" t="s">
        <v>287</v>
      </c>
      <c r="D8199" t="s">
        <v>530</v>
      </c>
      <c r="E8199" t="s">
        <v>548</v>
      </c>
      <c r="F8199" s="176" t="n">
        <v>2047</v>
      </c>
      <c r="G8199" s="177" t="n">
        <v>67</v>
      </c>
      <c r="H8199" s="178" t="n">
        <v>22927.9080763315</v>
      </c>
      <c r="I8199" s="179" t="n">
        <v>3307513.99905497</v>
      </c>
      <c r="J8199" s="180" t="str">
        <f>IF(I8199&gt;0,H8199/I8199,0)</f>
      </c>
      <c r="K8199" s="181" t="str">
        <f>1-EXP(-J8199)</f>
      </c>
      <c r="L8199" s="182" t="str">
        <f>IF(G8199=30,1,M8198)</f>
      </c>
      <c r="M8199" s="183" t="str">
        <f>L8199*(1-K8199)</f>
      </c>
    </row>
    <row r="8200">
      <c r="A8200" t="s">
        <v>167</v>
      </c>
      <c r="B8200" t="s">
        <v>285</v>
      </c>
      <c r="C8200" s="35" t="s">
        <v>287</v>
      </c>
      <c r="D8200" t="s">
        <v>530</v>
      </c>
      <c r="E8200" t="s">
        <v>548</v>
      </c>
      <c r="F8200" s="176" t="n">
        <v>2047</v>
      </c>
      <c r="G8200" s="177" t="n">
        <v>68</v>
      </c>
      <c r="H8200" s="178" t="n">
        <v>24002.6663400719</v>
      </c>
      <c r="I8200" s="179" t="n">
        <v>3194726.0247586</v>
      </c>
      <c r="J8200" s="180" t="str">
        <f>IF(I8200&gt;0,H8200/I8200,0)</f>
      </c>
      <c r="K8200" s="181" t="str">
        <f>1-EXP(-J8200)</f>
      </c>
      <c r="L8200" s="182" t="str">
        <f>IF(G8200=30,1,M8199)</f>
      </c>
      <c r="M8200" s="183" t="str">
        <f>L8200*(1-K8200)</f>
      </c>
    </row>
    <row r="8201">
      <c r="A8201" t="s">
        <v>167</v>
      </c>
      <c r="B8201" t="s">
        <v>285</v>
      </c>
      <c r="C8201" s="35" t="s">
        <v>287</v>
      </c>
      <c r="D8201" t="s">
        <v>530</v>
      </c>
      <c r="E8201" t="s">
        <v>548</v>
      </c>
      <c r="F8201" s="176" t="n">
        <v>2047</v>
      </c>
      <c r="G8201" s="177" t="n">
        <v>69</v>
      </c>
      <c r="H8201" s="178" t="n">
        <v>24271.4094690404</v>
      </c>
      <c r="I8201" s="179" t="n">
        <v>3060415.10574245</v>
      </c>
      <c r="J8201" s="180" t="str">
        <f>IF(I8201&gt;0,H8201/I8201,0)</f>
      </c>
      <c r="K8201" s="181" t="str">
        <f>1-EXP(-J8201)</f>
      </c>
      <c r="L8201" s="182" t="str">
        <f>IF(G8201=30,1,M8200)</f>
      </c>
      <c r="M8201" s="183" t="str">
        <f>L8201*(1-K8201)</f>
      </c>
    </row>
    <row r="8202">
      <c r="A8202" t="s">
        <v>167</v>
      </c>
      <c r="B8202" t="s">
        <v>285</v>
      </c>
      <c r="C8202" s="35" t="s">
        <v>287</v>
      </c>
      <c r="D8202" t="s">
        <v>530</v>
      </c>
      <c r="E8202" t="s">
        <v>548</v>
      </c>
      <c r="F8202" s="176" t="n">
        <v>2048</v>
      </c>
      <c r="G8202" s="177" t="n">
        <v>30</v>
      </c>
      <c r="H8202" s="178" t="n">
        <v>634.149655658517</v>
      </c>
      <c r="I8202" s="179" t="n">
        <v>4276408.57342365</v>
      </c>
      <c r="J8202" s="180" t="str">
        <f>IF(I8202&gt;0,H8202/I8202,0)</f>
      </c>
      <c r="K8202" s="181" t="str">
        <f>1-EXP(-J8202)</f>
      </c>
      <c r="L8202" s="182" t="str">
        <f>IF(G8202=30,1,M8201)</f>
      </c>
      <c r="M8202" s="183" t="str">
        <f>L8202*(1-K8202)</f>
      </c>
    </row>
    <row r="8203">
      <c r="A8203" t="s">
        <v>167</v>
      </c>
      <c r="B8203" t="s">
        <v>285</v>
      </c>
      <c r="C8203" s="35" t="s">
        <v>287</v>
      </c>
      <c r="D8203" t="s">
        <v>530</v>
      </c>
      <c r="E8203" t="s">
        <v>548</v>
      </c>
      <c r="F8203" s="176" t="n">
        <v>2048</v>
      </c>
      <c r="G8203" s="177" t="n">
        <v>31</v>
      </c>
      <c r="H8203" s="178" t="n">
        <v>916.701125848346</v>
      </c>
      <c r="I8203" s="179" t="n">
        <v>4342198.43518216</v>
      </c>
      <c r="J8203" s="180" t="str">
        <f>IF(I8203&gt;0,H8203/I8203,0)</f>
      </c>
      <c r="K8203" s="181" t="str">
        <f>1-EXP(-J8203)</f>
      </c>
      <c r="L8203" s="182" t="str">
        <f>IF(G8203=30,1,M8202)</f>
      </c>
      <c r="M8203" s="183" t="str">
        <f>L8203*(1-K8203)</f>
      </c>
    </row>
    <row r="8204">
      <c r="A8204" t="s">
        <v>167</v>
      </c>
      <c r="B8204" t="s">
        <v>285</v>
      </c>
      <c r="C8204" s="35" t="s">
        <v>287</v>
      </c>
      <c r="D8204" t="s">
        <v>530</v>
      </c>
      <c r="E8204" t="s">
        <v>548</v>
      </c>
      <c r="F8204" s="176" t="n">
        <v>2048</v>
      </c>
      <c r="G8204" s="177" t="n">
        <v>32</v>
      </c>
      <c r="H8204" s="178" t="n">
        <v>1022.00440616117</v>
      </c>
      <c r="I8204" s="179" t="n">
        <v>4578816.62869351</v>
      </c>
      <c r="J8204" s="180" t="str">
        <f>IF(I8204&gt;0,H8204/I8204,0)</f>
      </c>
      <c r="K8204" s="181" t="str">
        <f>1-EXP(-J8204)</f>
      </c>
      <c r="L8204" s="182" t="str">
        <f>IF(G8204=30,1,M8203)</f>
      </c>
      <c r="M8204" s="183" t="str">
        <f>L8204*(1-K8204)</f>
      </c>
    </row>
    <row r="8205">
      <c r="A8205" t="s">
        <v>167</v>
      </c>
      <c r="B8205" t="s">
        <v>285</v>
      </c>
      <c r="C8205" s="35" t="s">
        <v>287</v>
      </c>
      <c r="D8205" t="s">
        <v>530</v>
      </c>
      <c r="E8205" t="s">
        <v>548</v>
      </c>
      <c r="F8205" s="176" t="n">
        <v>2048</v>
      </c>
      <c r="G8205" s="177" t="n">
        <v>33</v>
      </c>
      <c r="H8205" s="178" t="n">
        <v>1101.08829688757</v>
      </c>
      <c r="I8205" s="179" t="n">
        <v>4642033.73590726</v>
      </c>
      <c r="J8205" s="180" t="str">
        <f>IF(I8205&gt;0,H8205/I8205,0)</f>
      </c>
      <c r="K8205" s="181" t="str">
        <f>1-EXP(-J8205)</f>
      </c>
      <c r="L8205" s="182" t="str">
        <f>IF(G8205=30,1,M8204)</f>
      </c>
      <c r="M8205" s="183" t="str">
        <f>L8205*(1-K8205)</f>
      </c>
    </row>
    <row r="8206">
      <c r="A8206" t="s">
        <v>167</v>
      </c>
      <c r="B8206" t="s">
        <v>285</v>
      </c>
      <c r="C8206" s="35" t="s">
        <v>287</v>
      </c>
      <c r="D8206" t="s">
        <v>530</v>
      </c>
      <c r="E8206" t="s">
        <v>548</v>
      </c>
      <c r="F8206" s="176" t="n">
        <v>2048</v>
      </c>
      <c r="G8206" s="177" t="n">
        <v>34</v>
      </c>
      <c r="H8206" s="178" t="n">
        <v>1190.49356435648</v>
      </c>
      <c r="I8206" s="179" t="n">
        <v>4713182.71605147</v>
      </c>
      <c r="J8206" s="180" t="str">
        <f>IF(I8206&gt;0,H8206/I8206,0)</f>
      </c>
      <c r="K8206" s="181" t="str">
        <f>1-EXP(-J8206)</f>
      </c>
      <c r="L8206" s="182" t="str">
        <f>IF(G8206=30,1,M8205)</f>
      </c>
      <c r="M8206" s="183" t="str">
        <f>L8206*(1-K8206)</f>
      </c>
    </row>
    <row r="8207">
      <c r="A8207" t="s">
        <v>167</v>
      </c>
      <c r="B8207" t="s">
        <v>285</v>
      </c>
      <c r="C8207" s="35" t="s">
        <v>287</v>
      </c>
      <c r="D8207" t="s">
        <v>530</v>
      </c>
      <c r="E8207" t="s">
        <v>548</v>
      </c>
      <c r="F8207" s="176" t="n">
        <v>2048</v>
      </c>
      <c r="G8207" s="177" t="n">
        <v>35</v>
      </c>
      <c r="H8207" s="178" t="n">
        <v>1305.26797248922</v>
      </c>
      <c r="I8207" s="179" t="n">
        <v>4803505.18707993</v>
      </c>
      <c r="J8207" s="180" t="str">
        <f>IF(I8207&gt;0,H8207/I8207,0)</f>
      </c>
      <c r="K8207" s="181" t="str">
        <f>1-EXP(-J8207)</f>
      </c>
      <c r="L8207" s="182" t="str">
        <f>IF(G8207=30,1,M8206)</f>
      </c>
      <c r="M8207" s="183" t="str">
        <f>L8207*(1-K8207)</f>
      </c>
    </row>
    <row r="8208">
      <c r="A8208" t="s">
        <v>167</v>
      </c>
      <c r="B8208" t="s">
        <v>285</v>
      </c>
      <c r="C8208" s="35" t="s">
        <v>287</v>
      </c>
      <c r="D8208" t="s">
        <v>530</v>
      </c>
      <c r="E8208" t="s">
        <v>548</v>
      </c>
      <c r="F8208" s="176" t="n">
        <v>2048</v>
      </c>
      <c r="G8208" s="177" t="n">
        <v>36</v>
      </c>
      <c r="H8208" s="178" t="n">
        <v>1663.76659120659</v>
      </c>
      <c r="I8208" s="179" t="n">
        <v>4845823.81147864</v>
      </c>
      <c r="J8208" s="180" t="str">
        <f>IF(I8208&gt;0,H8208/I8208,0)</f>
      </c>
      <c r="K8208" s="181" t="str">
        <f>1-EXP(-J8208)</f>
      </c>
      <c r="L8208" s="182" t="str">
        <f>IF(G8208=30,1,M8207)</f>
      </c>
      <c r="M8208" s="183" t="str">
        <f>L8208*(1-K8208)</f>
      </c>
    </row>
    <row r="8209">
      <c r="A8209" t="s">
        <v>167</v>
      </c>
      <c r="B8209" t="s">
        <v>285</v>
      </c>
      <c r="C8209" s="35" t="s">
        <v>287</v>
      </c>
      <c r="D8209" t="s">
        <v>530</v>
      </c>
      <c r="E8209" t="s">
        <v>548</v>
      </c>
      <c r="F8209" s="176" t="n">
        <v>2048</v>
      </c>
      <c r="G8209" s="177" t="n">
        <v>37</v>
      </c>
      <c r="H8209" s="178" t="n">
        <v>1782.15027047342</v>
      </c>
      <c r="I8209" s="179" t="n">
        <v>4765459.1254785</v>
      </c>
      <c r="J8209" s="180" t="str">
        <f>IF(I8209&gt;0,H8209/I8209,0)</f>
      </c>
      <c r="K8209" s="181" t="str">
        <f>1-EXP(-J8209)</f>
      </c>
      <c r="L8209" s="182" t="str">
        <f>IF(G8209=30,1,M8208)</f>
      </c>
      <c r="M8209" s="183" t="str">
        <f>L8209*(1-K8209)</f>
      </c>
    </row>
    <row r="8210">
      <c r="A8210" t="s">
        <v>167</v>
      </c>
      <c r="B8210" t="s">
        <v>285</v>
      </c>
      <c r="C8210" s="35" t="s">
        <v>287</v>
      </c>
      <c r="D8210" t="s">
        <v>530</v>
      </c>
      <c r="E8210" t="s">
        <v>548</v>
      </c>
      <c r="F8210" s="176" t="n">
        <v>2048</v>
      </c>
      <c r="G8210" s="177" t="n">
        <v>38</v>
      </c>
      <c r="H8210" s="178" t="n">
        <v>1912.76033837437</v>
      </c>
      <c r="I8210" s="179" t="n">
        <v>4663501.72058514</v>
      </c>
      <c r="J8210" s="180" t="str">
        <f>IF(I8210&gt;0,H8210/I8210,0)</f>
      </c>
      <c r="K8210" s="181" t="str">
        <f>1-EXP(-J8210)</f>
      </c>
      <c r="L8210" s="182" t="str">
        <f>IF(G8210=30,1,M8209)</f>
      </c>
      <c r="M8210" s="183" t="str">
        <f>L8210*(1-K8210)</f>
      </c>
    </row>
    <row r="8211">
      <c r="A8211" t="s">
        <v>167</v>
      </c>
      <c r="B8211" t="s">
        <v>285</v>
      </c>
      <c r="C8211" s="35" t="s">
        <v>287</v>
      </c>
      <c r="D8211" t="s">
        <v>530</v>
      </c>
      <c r="E8211" t="s">
        <v>548</v>
      </c>
      <c r="F8211" s="176" t="n">
        <v>2048</v>
      </c>
      <c r="G8211" s="177" t="n">
        <v>39</v>
      </c>
      <c r="H8211" s="178" t="n">
        <v>2009.1430117506</v>
      </c>
      <c r="I8211" s="179" t="n">
        <v>4605325.72314757</v>
      </c>
      <c r="J8211" s="180" t="str">
        <f>IF(I8211&gt;0,H8211/I8211,0)</f>
      </c>
      <c r="K8211" s="181" t="str">
        <f>1-EXP(-J8211)</f>
      </c>
      <c r="L8211" s="182" t="str">
        <f>IF(G8211=30,1,M8210)</f>
      </c>
      <c r="M8211" s="183" t="str">
        <f>L8211*(1-K8211)</f>
      </c>
    </row>
    <row r="8212">
      <c r="A8212" t="s">
        <v>167</v>
      </c>
      <c r="B8212" t="s">
        <v>285</v>
      </c>
      <c r="C8212" s="35" t="s">
        <v>287</v>
      </c>
      <c r="D8212" t="s">
        <v>530</v>
      </c>
      <c r="E8212" t="s">
        <v>548</v>
      </c>
      <c r="F8212" s="176" t="n">
        <v>2048</v>
      </c>
      <c r="G8212" s="177" t="n">
        <v>40</v>
      </c>
      <c r="H8212" s="178" t="n">
        <v>2185.75186818318</v>
      </c>
      <c r="I8212" s="179" t="n">
        <v>4595154.49840698</v>
      </c>
      <c r="J8212" s="180" t="str">
        <f>IF(I8212&gt;0,H8212/I8212,0)</f>
      </c>
      <c r="K8212" s="181" t="str">
        <f>1-EXP(-J8212)</f>
      </c>
      <c r="L8212" s="182" t="str">
        <f>IF(G8212=30,1,M8211)</f>
      </c>
      <c r="M8212" s="183" t="str">
        <f>L8212*(1-K8212)</f>
      </c>
    </row>
    <row r="8213">
      <c r="A8213" t="s">
        <v>167</v>
      </c>
      <c r="B8213" t="s">
        <v>285</v>
      </c>
      <c r="C8213" s="35" t="s">
        <v>287</v>
      </c>
      <c r="D8213" t="s">
        <v>530</v>
      </c>
      <c r="E8213" t="s">
        <v>548</v>
      </c>
      <c r="F8213" s="176" t="n">
        <v>2048</v>
      </c>
      <c r="G8213" s="177" t="n">
        <v>41</v>
      </c>
      <c r="H8213" s="178" t="n">
        <v>2814.27599531426</v>
      </c>
      <c r="I8213" s="179" t="n">
        <v>4564768.59076084</v>
      </c>
      <c r="J8213" s="180" t="str">
        <f>IF(I8213&gt;0,H8213/I8213,0)</f>
      </c>
      <c r="K8213" s="181" t="str">
        <f>1-EXP(-J8213)</f>
      </c>
      <c r="L8213" s="182" t="str">
        <f>IF(G8213=30,1,M8212)</f>
      </c>
      <c r="M8213" s="183" t="str">
        <f>L8213*(1-K8213)</f>
      </c>
    </row>
    <row r="8214">
      <c r="A8214" t="s">
        <v>167</v>
      </c>
      <c r="B8214" t="s">
        <v>285</v>
      </c>
      <c r="C8214" s="35" t="s">
        <v>287</v>
      </c>
      <c r="D8214" t="s">
        <v>530</v>
      </c>
      <c r="E8214" t="s">
        <v>548</v>
      </c>
      <c r="F8214" s="176" t="n">
        <v>2048</v>
      </c>
      <c r="G8214" s="177" t="n">
        <v>42</v>
      </c>
      <c r="H8214" s="178" t="n">
        <v>3070.06094325363</v>
      </c>
      <c r="I8214" s="179" t="n">
        <v>4491093.54948462</v>
      </c>
      <c r="J8214" s="180" t="str">
        <f>IF(I8214&gt;0,H8214/I8214,0)</f>
      </c>
      <c r="K8214" s="181" t="str">
        <f>1-EXP(-J8214)</f>
      </c>
      <c r="L8214" s="182" t="str">
        <f>IF(G8214=30,1,M8213)</f>
      </c>
      <c r="M8214" s="183" t="str">
        <f>L8214*(1-K8214)</f>
      </c>
    </row>
    <row r="8215">
      <c r="A8215" t="s">
        <v>167</v>
      </c>
      <c r="B8215" t="s">
        <v>285</v>
      </c>
      <c r="C8215" s="35" t="s">
        <v>287</v>
      </c>
      <c r="D8215" t="s">
        <v>530</v>
      </c>
      <c r="E8215" t="s">
        <v>548</v>
      </c>
      <c r="F8215" s="176" t="n">
        <v>2048</v>
      </c>
      <c r="G8215" s="177" t="n">
        <v>43</v>
      </c>
      <c r="H8215" s="178" t="n">
        <v>3354.86300716597</v>
      </c>
      <c r="I8215" s="179" t="n">
        <v>4394564.30329291</v>
      </c>
      <c r="J8215" s="180" t="str">
        <f>IF(I8215&gt;0,H8215/I8215,0)</f>
      </c>
      <c r="K8215" s="181" t="str">
        <f>1-EXP(-J8215)</f>
      </c>
      <c r="L8215" s="182" t="str">
        <f>IF(G8215=30,1,M8214)</f>
      </c>
      <c r="M8215" s="183" t="str">
        <f>L8215*(1-K8215)</f>
      </c>
    </row>
    <row r="8216">
      <c r="A8216" t="s">
        <v>167</v>
      </c>
      <c r="B8216" t="s">
        <v>285</v>
      </c>
      <c r="C8216" s="35" t="s">
        <v>287</v>
      </c>
      <c r="D8216" t="s">
        <v>530</v>
      </c>
      <c r="E8216" t="s">
        <v>548</v>
      </c>
      <c r="F8216" s="176" t="n">
        <v>2048</v>
      </c>
      <c r="G8216" s="177" t="n">
        <v>44</v>
      </c>
      <c r="H8216" s="178" t="n">
        <v>3466.85732335824</v>
      </c>
      <c r="I8216" s="179" t="n">
        <v>4293973.54367183</v>
      </c>
      <c r="J8216" s="180" t="str">
        <f>IF(I8216&gt;0,H8216/I8216,0)</f>
      </c>
      <c r="K8216" s="181" t="str">
        <f>1-EXP(-J8216)</f>
      </c>
      <c r="L8216" s="182" t="str">
        <f>IF(G8216=30,1,M8215)</f>
      </c>
      <c r="M8216" s="183" t="str">
        <f>L8216*(1-K8216)</f>
      </c>
    </row>
    <row r="8217">
      <c r="A8217" t="s">
        <v>167</v>
      </c>
      <c r="B8217" t="s">
        <v>285</v>
      </c>
      <c r="C8217" s="35" t="s">
        <v>287</v>
      </c>
      <c r="D8217" t="s">
        <v>530</v>
      </c>
      <c r="E8217" t="s">
        <v>548</v>
      </c>
      <c r="F8217" s="176" t="n">
        <v>2048</v>
      </c>
      <c r="G8217" s="177" t="n">
        <v>45</v>
      </c>
      <c r="H8217" s="178" t="n">
        <v>3748.11349066885</v>
      </c>
      <c r="I8217" s="179" t="n">
        <v>4246051.08075636</v>
      </c>
      <c r="J8217" s="180" t="str">
        <f>IF(I8217&gt;0,H8217/I8217,0)</f>
      </c>
      <c r="K8217" s="181" t="str">
        <f>1-EXP(-J8217)</f>
      </c>
      <c r="L8217" s="182" t="str">
        <f>IF(G8217=30,1,M8216)</f>
      </c>
      <c r="M8217" s="183" t="str">
        <f>L8217*(1-K8217)</f>
      </c>
    </row>
    <row r="8218">
      <c r="A8218" t="s">
        <v>167</v>
      </c>
      <c r="B8218" t="s">
        <v>285</v>
      </c>
      <c r="C8218" s="35" t="s">
        <v>287</v>
      </c>
      <c r="D8218" t="s">
        <v>530</v>
      </c>
      <c r="E8218" t="s">
        <v>548</v>
      </c>
      <c r="F8218" s="176" t="n">
        <v>2048</v>
      </c>
      <c r="G8218" s="177" t="n">
        <v>46</v>
      </c>
      <c r="H8218" s="178" t="n">
        <v>4675.42099664253</v>
      </c>
      <c r="I8218" s="179" t="n">
        <v>4219840.88130435</v>
      </c>
      <c r="J8218" s="180" t="str">
        <f>IF(I8218&gt;0,H8218/I8218,0)</f>
      </c>
      <c r="K8218" s="181" t="str">
        <f>1-EXP(-J8218)</f>
      </c>
      <c r="L8218" s="182" t="str">
        <f>IF(G8218=30,1,M8217)</f>
      </c>
      <c r="M8218" s="183" t="str">
        <f>L8218*(1-K8218)</f>
      </c>
    </row>
    <row r="8219">
      <c r="A8219" t="s">
        <v>167</v>
      </c>
      <c r="B8219" t="s">
        <v>285</v>
      </c>
      <c r="C8219" s="35" t="s">
        <v>287</v>
      </c>
      <c r="D8219" t="s">
        <v>530</v>
      </c>
      <c r="E8219" t="s">
        <v>548</v>
      </c>
      <c r="F8219" s="176" t="n">
        <v>2048</v>
      </c>
      <c r="G8219" s="177" t="n">
        <v>47</v>
      </c>
      <c r="H8219" s="178" t="n">
        <v>5147.07885863873</v>
      </c>
      <c r="I8219" s="179" t="n">
        <v>4193241.29105932</v>
      </c>
      <c r="J8219" s="180" t="str">
        <f>IF(I8219&gt;0,H8219/I8219,0)</f>
      </c>
      <c r="K8219" s="181" t="str">
        <f>1-EXP(-J8219)</f>
      </c>
      <c r="L8219" s="182" t="str">
        <f>IF(G8219=30,1,M8218)</f>
      </c>
      <c r="M8219" s="183" t="str">
        <f>L8219*(1-K8219)</f>
      </c>
    </row>
    <row r="8220">
      <c r="A8220" t="s">
        <v>167</v>
      </c>
      <c r="B8220" t="s">
        <v>285</v>
      </c>
      <c r="C8220" s="35" t="s">
        <v>287</v>
      </c>
      <c r="D8220" t="s">
        <v>530</v>
      </c>
      <c r="E8220" t="s">
        <v>548</v>
      </c>
      <c r="F8220" s="176" t="n">
        <v>2048</v>
      </c>
      <c r="G8220" s="177" t="n">
        <v>48</v>
      </c>
      <c r="H8220" s="178" t="n">
        <v>5724.83715319432</v>
      </c>
      <c r="I8220" s="179" t="n">
        <v>4184904.53457808</v>
      </c>
      <c r="J8220" s="180" t="str">
        <f>IF(I8220&gt;0,H8220/I8220,0)</f>
      </c>
      <c r="K8220" s="181" t="str">
        <f>1-EXP(-J8220)</f>
      </c>
      <c r="L8220" s="182" t="str">
        <f>IF(G8220=30,1,M8219)</f>
      </c>
      <c r="M8220" s="183" t="str">
        <f>L8220*(1-K8220)</f>
      </c>
    </row>
    <row r="8221">
      <c r="A8221" t="s">
        <v>167</v>
      </c>
      <c r="B8221" t="s">
        <v>285</v>
      </c>
      <c r="C8221" s="35" t="s">
        <v>287</v>
      </c>
      <c r="D8221" t="s">
        <v>530</v>
      </c>
      <c r="E8221" t="s">
        <v>548</v>
      </c>
      <c r="F8221" s="176" t="n">
        <v>2048</v>
      </c>
      <c r="G8221" s="177" t="n">
        <v>49</v>
      </c>
      <c r="H8221" s="178" t="n">
        <v>6265.44139835108</v>
      </c>
      <c r="I8221" s="179" t="n">
        <v>4212839.69121068</v>
      </c>
      <c r="J8221" s="180" t="str">
        <f>IF(I8221&gt;0,H8221/I8221,0)</f>
      </c>
      <c r="K8221" s="181" t="str">
        <f>1-EXP(-J8221)</f>
      </c>
      <c r="L8221" s="182" t="str">
        <f>IF(G8221=30,1,M8220)</f>
      </c>
      <c r="M8221" s="183" t="str">
        <f>L8221*(1-K8221)</f>
      </c>
    </row>
    <row r="8222">
      <c r="A8222" t="s">
        <v>167</v>
      </c>
      <c r="B8222" t="s">
        <v>285</v>
      </c>
      <c r="C8222" s="35" t="s">
        <v>287</v>
      </c>
      <c r="D8222" t="s">
        <v>530</v>
      </c>
      <c r="E8222" t="s">
        <v>548</v>
      </c>
      <c r="F8222" s="176" t="n">
        <v>2048</v>
      </c>
      <c r="G8222" s="177" t="n">
        <v>50</v>
      </c>
      <c r="H8222" s="178" t="n">
        <v>6879.81268447817</v>
      </c>
      <c r="I8222" s="179" t="n">
        <v>4242173.63748201</v>
      </c>
      <c r="J8222" s="180" t="str">
        <f>IF(I8222&gt;0,H8222/I8222,0)</f>
      </c>
      <c r="K8222" s="181" t="str">
        <f>1-EXP(-J8222)</f>
      </c>
      <c r="L8222" s="182" t="str">
        <f>IF(G8222=30,1,M8221)</f>
      </c>
      <c r="M8222" s="183" t="str">
        <f>L8222*(1-K8222)</f>
      </c>
    </row>
    <row r="8223">
      <c r="A8223" t="s">
        <v>167</v>
      </c>
      <c r="B8223" t="s">
        <v>285</v>
      </c>
      <c r="C8223" s="35" t="s">
        <v>287</v>
      </c>
      <c r="D8223" t="s">
        <v>530</v>
      </c>
      <c r="E8223" t="s">
        <v>548</v>
      </c>
      <c r="F8223" s="176" t="n">
        <v>2048</v>
      </c>
      <c r="G8223" s="177" t="n">
        <v>51</v>
      </c>
      <c r="H8223" s="178" t="n">
        <v>7737.13259006039</v>
      </c>
      <c r="I8223" s="179" t="n">
        <v>4225605.45825187</v>
      </c>
      <c r="J8223" s="180" t="str">
        <f>IF(I8223&gt;0,H8223/I8223,0)</f>
      </c>
      <c r="K8223" s="181" t="str">
        <f>1-EXP(-J8223)</f>
      </c>
      <c r="L8223" s="182" t="str">
        <f>IF(G8223=30,1,M8222)</f>
      </c>
      <c r="M8223" s="183" t="str">
        <f>L8223*(1-K8223)</f>
      </c>
    </row>
    <row r="8224">
      <c r="A8224" t="s">
        <v>167</v>
      </c>
      <c r="B8224" t="s">
        <v>285</v>
      </c>
      <c r="C8224" s="35" t="s">
        <v>287</v>
      </c>
      <c r="D8224" t="s">
        <v>530</v>
      </c>
      <c r="E8224" t="s">
        <v>548</v>
      </c>
      <c r="F8224" s="176" t="n">
        <v>2048</v>
      </c>
      <c r="G8224" s="177" t="n">
        <v>52</v>
      </c>
      <c r="H8224" s="178" t="n">
        <v>8283.7606281404</v>
      </c>
      <c r="I8224" s="179" t="n">
        <v>4151503.83558735</v>
      </c>
      <c r="J8224" s="180" t="str">
        <f>IF(I8224&gt;0,H8224/I8224,0)</f>
      </c>
      <c r="K8224" s="181" t="str">
        <f>1-EXP(-J8224)</f>
      </c>
      <c r="L8224" s="182" t="str">
        <f>IF(G8224=30,1,M8223)</f>
      </c>
      <c r="M8224" s="183" t="str">
        <f>L8224*(1-K8224)</f>
      </c>
    </row>
    <row r="8225">
      <c r="A8225" t="s">
        <v>167</v>
      </c>
      <c r="B8225" t="s">
        <v>285</v>
      </c>
      <c r="C8225" s="35" t="s">
        <v>287</v>
      </c>
      <c r="D8225" t="s">
        <v>530</v>
      </c>
      <c r="E8225" t="s">
        <v>548</v>
      </c>
      <c r="F8225" s="176" t="n">
        <v>2048</v>
      </c>
      <c r="G8225" s="177" t="n">
        <v>53</v>
      </c>
      <c r="H8225" s="178" t="n">
        <v>8852.28361850609</v>
      </c>
      <c r="I8225" s="179" t="n">
        <v>4074468.55104262</v>
      </c>
      <c r="J8225" s="180" t="str">
        <f>IF(I8225&gt;0,H8225/I8225,0)</f>
      </c>
      <c r="K8225" s="181" t="str">
        <f>1-EXP(-J8225)</f>
      </c>
      <c r="L8225" s="182" t="str">
        <f>IF(G8225=30,1,M8224)</f>
      </c>
      <c r="M8225" s="183" t="str">
        <f>L8225*(1-K8225)</f>
      </c>
    </row>
    <row r="8226">
      <c r="A8226" t="s">
        <v>167</v>
      </c>
      <c r="B8226" t="s">
        <v>285</v>
      </c>
      <c r="C8226" s="35" t="s">
        <v>287</v>
      </c>
      <c r="D8226" t="s">
        <v>530</v>
      </c>
      <c r="E8226" t="s">
        <v>548</v>
      </c>
      <c r="F8226" s="176" t="n">
        <v>2048</v>
      </c>
      <c r="G8226" s="177" t="n">
        <v>54</v>
      </c>
      <c r="H8226" s="178" t="n">
        <v>9543.52660642316</v>
      </c>
      <c r="I8226" s="179" t="n">
        <v>4005195.48584239</v>
      </c>
      <c r="J8226" s="180" t="str">
        <f>IF(I8226&gt;0,H8226/I8226,0)</f>
      </c>
      <c r="K8226" s="181" t="str">
        <f>1-EXP(-J8226)</f>
      </c>
      <c r="L8226" s="182" t="str">
        <f>IF(G8226=30,1,M8225)</f>
      </c>
      <c r="M8226" s="183" t="str">
        <f>L8226*(1-K8226)</f>
      </c>
    </row>
    <row r="8227">
      <c r="A8227" t="s">
        <v>167</v>
      </c>
      <c r="B8227" t="s">
        <v>285</v>
      </c>
      <c r="C8227" s="35" t="s">
        <v>287</v>
      </c>
      <c r="D8227" t="s">
        <v>530</v>
      </c>
      <c r="E8227" t="s">
        <v>548</v>
      </c>
      <c r="F8227" s="176" t="n">
        <v>2048</v>
      </c>
      <c r="G8227" s="177" t="n">
        <v>55</v>
      </c>
      <c r="H8227" s="178" t="n">
        <v>10302.8990771028</v>
      </c>
      <c r="I8227" s="179" t="n">
        <v>3937019.00297835</v>
      </c>
      <c r="J8227" s="180" t="str">
        <f>IF(I8227&gt;0,H8227/I8227,0)</f>
      </c>
      <c r="K8227" s="181" t="str">
        <f>1-EXP(-J8227)</f>
      </c>
      <c r="L8227" s="182" t="str">
        <f>IF(G8227=30,1,M8226)</f>
      </c>
      <c r="M8227" s="183" t="str">
        <f>L8227*(1-K8227)</f>
      </c>
    </row>
    <row r="8228">
      <c r="A8228" t="s">
        <v>167</v>
      </c>
      <c r="B8228" t="s">
        <v>285</v>
      </c>
      <c r="C8228" s="35" t="s">
        <v>287</v>
      </c>
      <c r="D8228" t="s">
        <v>530</v>
      </c>
      <c r="E8228" t="s">
        <v>548</v>
      </c>
      <c r="F8228" s="176" t="n">
        <v>2048</v>
      </c>
      <c r="G8228" s="177" t="n">
        <v>56</v>
      </c>
      <c r="H8228" s="178" t="n">
        <v>11041.2221454672</v>
      </c>
      <c r="I8228" s="179" t="n">
        <v>3900356.5684737</v>
      </c>
      <c r="J8228" s="180" t="str">
        <f>IF(I8228&gt;0,H8228/I8228,0)</f>
      </c>
      <c r="K8228" s="181" t="str">
        <f>1-EXP(-J8228)</f>
      </c>
      <c r="L8228" s="182" t="str">
        <f>IF(G8228=30,1,M8227)</f>
      </c>
      <c r="M8228" s="183" t="str">
        <f>L8228*(1-K8228)</f>
      </c>
    </row>
    <row r="8229">
      <c r="A8229" t="s">
        <v>167</v>
      </c>
      <c r="B8229" t="s">
        <v>285</v>
      </c>
      <c r="C8229" s="35" t="s">
        <v>287</v>
      </c>
      <c r="D8229" t="s">
        <v>530</v>
      </c>
      <c r="E8229" t="s">
        <v>548</v>
      </c>
      <c r="F8229" s="176" t="n">
        <v>2048</v>
      </c>
      <c r="G8229" s="177" t="n">
        <v>57</v>
      </c>
      <c r="H8229" s="178" t="n">
        <v>12039.1358260617</v>
      </c>
      <c r="I8229" s="179" t="n">
        <v>3856449.83925654</v>
      </c>
      <c r="J8229" s="180" t="str">
        <f>IF(I8229&gt;0,H8229/I8229,0)</f>
      </c>
      <c r="K8229" s="181" t="str">
        <f>1-EXP(-J8229)</f>
      </c>
      <c r="L8229" s="182" t="str">
        <f>IF(G8229=30,1,M8228)</f>
      </c>
      <c r="M8229" s="183" t="str">
        <f>L8229*(1-K8229)</f>
      </c>
    </row>
    <row r="8230">
      <c r="A8230" t="s">
        <v>167</v>
      </c>
      <c r="B8230" t="s">
        <v>285</v>
      </c>
      <c r="C8230" s="35" t="s">
        <v>287</v>
      </c>
      <c r="D8230" t="s">
        <v>530</v>
      </c>
      <c r="E8230" t="s">
        <v>548</v>
      </c>
      <c r="F8230" s="176" t="n">
        <v>2048</v>
      </c>
      <c r="G8230" s="177" t="n">
        <v>58</v>
      </c>
      <c r="H8230" s="178" t="n">
        <v>13120.5936507573</v>
      </c>
      <c r="I8230" s="179" t="n">
        <v>3813935.14120345</v>
      </c>
      <c r="J8230" s="180" t="str">
        <f>IF(I8230&gt;0,H8230/I8230,0)</f>
      </c>
      <c r="K8230" s="181" t="str">
        <f>1-EXP(-J8230)</f>
      </c>
      <c r="L8230" s="182" t="str">
        <f>IF(G8230=30,1,M8229)</f>
      </c>
      <c r="M8230" s="183" t="str">
        <f>L8230*(1-K8230)</f>
      </c>
    </row>
    <row r="8231">
      <c r="A8231" t="s">
        <v>167</v>
      </c>
      <c r="B8231" t="s">
        <v>285</v>
      </c>
      <c r="C8231" s="35" t="s">
        <v>287</v>
      </c>
      <c r="D8231" t="s">
        <v>530</v>
      </c>
      <c r="E8231" t="s">
        <v>548</v>
      </c>
      <c r="F8231" s="176" t="n">
        <v>2048</v>
      </c>
      <c r="G8231" s="177" t="n">
        <v>59</v>
      </c>
      <c r="H8231" s="178" t="n">
        <v>13771.7857096123</v>
      </c>
      <c r="I8231" s="179" t="n">
        <v>3790183.69889486</v>
      </c>
      <c r="J8231" s="180" t="str">
        <f>IF(I8231&gt;0,H8231/I8231,0)</f>
      </c>
      <c r="K8231" s="181" t="str">
        <f>1-EXP(-J8231)</f>
      </c>
      <c r="L8231" s="182" t="str">
        <f>IF(G8231=30,1,M8230)</f>
      </c>
      <c r="M8231" s="183" t="str">
        <f>L8231*(1-K8231)</f>
      </c>
    </row>
    <row r="8232">
      <c r="A8232" t="s">
        <v>167</v>
      </c>
      <c r="B8232" t="s">
        <v>285</v>
      </c>
      <c r="C8232" s="35" t="s">
        <v>287</v>
      </c>
      <c r="D8232" t="s">
        <v>530</v>
      </c>
      <c r="E8232" t="s">
        <v>548</v>
      </c>
      <c r="F8232" s="176" t="n">
        <v>2048</v>
      </c>
      <c r="G8232" s="177" t="n">
        <v>60</v>
      </c>
      <c r="H8232" s="178" t="n">
        <v>14531.0940497593</v>
      </c>
      <c r="I8232" s="179" t="n">
        <v>3721490.26573299</v>
      </c>
      <c r="J8232" s="180" t="str">
        <f>IF(I8232&gt;0,H8232/I8232,0)</f>
      </c>
      <c r="K8232" s="181" t="str">
        <f>1-EXP(-J8232)</f>
      </c>
      <c r="L8232" s="182" t="str">
        <f>IF(G8232=30,1,M8231)</f>
      </c>
      <c r="M8232" s="183" t="str">
        <f>L8232*(1-K8232)</f>
      </c>
    </row>
    <row r="8233">
      <c r="A8233" t="s">
        <v>167</v>
      </c>
      <c r="B8233" t="s">
        <v>285</v>
      </c>
      <c r="C8233" s="35" t="s">
        <v>287</v>
      </c>
      <c r="D8233" t="s">
        <v>530</v>
      </c>
      <c r="E8233" t="s">
        <v>548</v>
      </c>
      <c r="F8233" s="176" t="n">
        <v>2048</v>
      </c>
      <c r="G8233" s="177" t="n">
        <v>61</v>
      </c>
      <c r="H8233" s="178" t="n">
        <v>15226.9833632018</v>
      </c>
      <c r="I8233" s="179" t="n">
        <v>3643409.26500155</v>
      </c>
      <c r="J8233" s="180" t="str">
        <f>IF(I8233&gt;0,H8233/I8233,0)</f>
      </c>
      <c r="K8233" s="181" t="str">
        <f>1-EXP(-J8233)</f>
      </c>
      <c r="L8233" s="182" t="str">
        <f>IF(G8233=30,1,M8232)</f>
      </c>
      <c r="M8233" s="183" t="str">
        <f>L8233*(1-K8233)</f>
      </c>
    </row>
    <row r="8234">
      <c r="A8234" t="s">
        <v>167</v>
      </c>
      <c r="B8234" t="s">
        <v>285</v>
      </c>
      <c r="C8234" s="35" t="s">
        <v>287</v>
      </c>
      <c r="D8234" t="s">
        <v>530</v>
      </c>
      <c r="E8234" t="s">
        <v>548</v>
      </c>
      <c r="F8234" s="176" t="n">
        <v>2048</v>
      </c>
      <c r="G8234" s="177" t="n">
        <v>62</v>
      </c>
      <c r="H8234" s="178" t="n">
        <v>16491.5315290139</v>
      </c>
      <c r="I8234" s="179" t="n">
        <v>3618535.50466667</v>
      </c>
      <c r="J8234" s="180" t="str">
        <f>IF(I8234&gt;0,H8234/I8234,0)</f>
      </c>
      <c r="K8234" s="181" t="str">
        <f>1-EXP(-J8234)</f>
      </c>
      <c r="L8234" s="182" t="str">
        <f>IF(G8234=30,1,M8233)</f>
      </c>
      <c r="M8234" s="183" t="str">
        <f>L8234*(1-K8234)</f>
      </c>
    </row>
    <row r="8235">
      <c r="A8235" t="s">
        <v>167</v>
      </c>
      <c r="B8235" t="s">
        <v>285</v>
      </c>
      <c r="C8235" s="35" t="s">
        <v>287</v>
      </c>
      <c r="D8235" t="s">
        <v>530</v>
      </c>
      <c r="E8235" t="s">
        <v>548</v>
      </c>
      <c r="F8235" s="176" t="n">
        <v>2048</v>
      </c>
      <c r="G8235" s="177" t="n">
        <v>63</v>
      </c>
      <c r="H8235" s="178" t="n">
        <v>18080.4882768365</v>
      </c>
      <c r="I8235" s="179" t="n">
        <v>3640640.58231777</v>
      </c>
      <c r="J8235" s="180" t="str">
        <f>IF(I8235&gt;0,H8235/I8235,0)</f>
      </c>
      <c r="K8235" s="181" t="str">
        <f>1-EXP(-J8235)</f>
      </c>
      <c r="L8235" s="182" t="str">
        <f>IF(G8235=30,1,M8234)</f>
      </c>
      <c r="M8235" s="183" t="str">
        <f>L8235*(1-K8235)</f>
      </c>
    </row>
    <row r="8236">
      <c r="A8236" t="s">
        <v>167</v>
      </c>
      <c r="B8236" t="s">
        <v>285</v>
      </c>
      <c r="C8236" s="35" t="s">
        <v>287</v>
      </c>
      <c r="D8236" t="s">
        <v>530</v>
      </c>
      <c r="E8236" t="s">
        <v>548</v>
      </c>
      <c r="F8236" s="176" t="n">
        <v>2048</v>
      </c>
      <c r="G8236" s="177" t="n">
        <v>64</v>
      </c>
      <c r="H8236" s="178" t="n">
        <v>19898.1696543505</v>
      </c>
      <c r="I8236" s="179" t="n">
        <v>3621463.73110142</v>
      </c>
      <c r="J8236" s="180" t="str">
        <f>IF(I8236&gt;0,H8236/I8236,0)</f>
      </c>
      <c r="K8236" s="181" t="str">
        <f>1-EXP(-J8236)</f>
      </c>
      <c r="L8236" s="182" t="str">
        <f>IF(G8236=30,1,M8235)</f>
      </c>
      <c r="M8236" s="183" t="str">
        <f>L8236*(1-K8236)</f>
      </c>
    </row>
    <row r="8237">
      <c r="A8237" t="s">
        <v>167</v>
      </c>
      <c r="B8237" t="s">
        <v>285</v>
      </c>
      <c r="C8237" s="35" t="s">
        <v>287</v>
      </c>
      <c r="D8237" t="s">
        <v>530</v>
      </c>
      <c r="E8237" t="s">
        <v>548</v>
      </c>
      <c r="F8237" s="176" t="n">
        <v>2048</v>
      </c>
      <c r="G8237" s="177" t="n">
        <v>65</v>
      </c>
      <c r="H8237" s="178" t="n">
        <v>21358.5228909497</v>
      </c>
      <c r="I8237" s="179" t="n">
        <v>3548766.35796358</v>
      </c>
      <c r="J8237" s="180" t="str">
        <f>IF(I8237&gt;0,H8237/I8237,0)</f>
      </c>
      <c r="K8237" s="181" t="str">
        <f>1-EXP(-J8237)</f>
      </c>
      <c r="L8237" s="182" t="str">
        <f>IF(G8237=30,1,M8236)</f>
      </c>
      <c r="M8237" s="183" t="str">
        <f>L8237*(1-K8237)</f>
      </c>
    </row>
    <row r="8238">
      <c r="A8238" t="s">
        <v>167</v>
      </c>
      <c r="B8238" t="s">
        <v>285</v>
      </c>
      <c r="C8238" s="35" t="s">
        <v>287</v>
      </c>
      <c r="D8238" t="s">
        <v>530</v>
      </c>
      <c r="E8238" t="s">
        <v>548</v>
      </c>
      <c r="F8238" s="176" t="n">
        <v>2048</v>
      </c>
      <c r="G8238" s="177" t="n">
        <v>66</v>
      </c>
      <c r="H8238" s="178" t="n">
        <v>21868.312557127</v>
      </c>
      <c r="I8238" s="179" t="n">
        <v>3452226.26974803</v>
      </c>
      <c r="J8238" s="180" t="str">
        <f>IF(I8238&gt;0,H8238/I8238,0)</f>
      </c>
      <c r="K8238" s="181" t="str">
        <f>1-EXP(-J8238)</f>
      </c>
      <c r="L8238" s="182" t="str">
        <f>IF(G8238=30,1,M8237)</f>
      </c>
      <c r="M8238" s="183" t="str">
        <f>L8238*(1-K8238)</f>
      </c>
    </row>
    <row r="8239">
      <c r="A8239" t="s">
        <v>167</v>
      </c>
      <c r="B8239" t="s">
        <v>285</v>
      </c>
      <c r="C8239" s="35" t="s">
        <v>287</v>
      </c>
      <c r="D8239" t="s">
        <v>530</v>
      </c>
      <c r="E8239" t="s">
        <v>548</v>
      </c>
      <c r="F8239" s="176" t="n">
        <v>2048</v>
      </c>
      <c r="G8239" s="177" t="n">
        <v>67</v>
      </c>
      <c r="H8239" s="178" t="n">
        <v>23101.0368512839</v>
      </c>
      <c r="I8239" s="179" t="n">
        <v>3347624.40954355</v>
      </c>
      <c r="J8239" s="180" t="str">
        <f>IF(I8239&gt;0,H8239/I8239,0)</f>
      </c>
      <c r="K8239" s="181" t="str">
        <f>1-EXP(-J8239)</f>
      </c>
      <c r="L8239" s="182" t="str">
        <f>IF(G8239=30,1,M8238)</f>
      </c>
      <c r="M8239" s="183" t="str">
        <f>L8239*(1-K8239)</f>
      </c>
    </row>
    <row r="8240">
      <c r="A8240" t="s">
        <v>167</v>
      </c>
      <c r="B8240" t="s">
        <v>285</v>
      </c>
      <c r="C8240" s="35" t="s">
        <v>287</v>
      </c>
      <c r="D8240" t="s">
        <v>530</v>
      </c>
      <c r="E8240" t="s">
        <v>548</v>
      </c>
      <c r="F8240" s="176" t="n">
        <v>2048</v>
      </c>
      <c r="G8240" s="177" t="n">
        <v>68</v>
      </c>
      <c r="H8240" s="178" t="n">
        <v>24257.6928362792</v>
      </c>
      <c r="I8240" s="179" t="n">
        <v>3245207.02779061</v>
      </c>
      <c r="J8240" s="180" t="str">
        <f>IF(I8240&gt;0,H8240/I8240,0)</f>
      </c>
      <c r="K8240" s="181" t="str">
        <f>1-EXP(-J8240)</f>
      </c>
      <c r="L8240" s="182" t="str">
        <f>IF(G8240=30,1,M8239)</f>
      </c>
      <c r="M8240" s="183" t="str">
        <f>L8240*(1-K8240)</f>
      </c>
    </row>
    <row r="8241">
      <c r="A8241" t="s">
        <v>167</v>
      </c>
      <c r="B8241" t="s">
        <v>285</v>
      </c>
      <c r="C8241" s="35" t="s">
        <v>287</v>
      </c>
      <c r="D8241" t="s">
        <v>530</v>
      </c>
      <c r="E8241" t="s">
        <v>548</v>
      </c>
      <c r="F8241" s="176" t="n">
        <v>2048</v>
      </c>
      <c r="G8241" s="177" t="n">
        <v>69</v>
      </c>
      <c r="H8241" s="178" t="n">
        <v>24702.128552938</v>
      </c>
      <c r="I8241" s="179" t="n">
        <v>3128921.96201092</v>
      </c>
      <c r="J8241" s="180" t="str">
        <f>IF(I8241&gt;0,H8241/I8241,0)</f>
      </c>
      <c r="K8241" s="181" t="str">
        <f>1-EXP(-J8241)</f>
      </c>
      <c r="L8241" s="182" t="str">
        <f>IF(G8241=30,1,M8240)</f>
      </c>
      <c r="M8241" s="183" t="str">
        <f>L8241*(1-K8241)</f>
      </c>
    </row>
    <row r="8242">
      <c r="A8242" t="s">
        <v>167</v>
      </c>
      <c r="B8242" t="s">
        <v>285</v>
      </c>
      <c r="C8242" s="35" t="s">
        <v>287</v>
      </c>
      <c r="D8242" t="s">
        <v>530</v>
      </c>
      <c r="E8242" t="s">
        <v>548</v>
      </c>
      <c r="F8242" s="176" t="n">
        <v>2049</v>
      </c>
      <c r="G8242" s="177" t="n">
        <v>30</v>
      </c>
      <c r="H8242" s="178" t="n">
        <v>628.249769385773</v>
      </c>
      <c r="I8242" s="179" t="n">
        <v>4236217.87500866</v>
      </c>
      <c r="J8242" s="180" t="str">
        <f>IF(I8242&gt;0,H8242/I8242,0)</f>
      </c>
      <c r="K8242" s="181" t="str">
        <f>1-EXP(-J8242)</f>
      </c>
      <c r="L8242" s="182" t="str">
        <f>IF(G8242=30,1,M8241)</f>
      </c>
      <c r="M8242" s="183" t="str">
        <f>L8242*(1-K8242)</f>
      </c>
    </row>
    <row r="8243">
      <c r="A8243" t="s">
        <v>167</v>
      </c>
      <c r="B8243" t="s">
        <v>285</v>
      </c>
      <c r="C8243" s="35" t="s">
        <v>287</v>
      </c>
      <c r="D8243" t="s">
        <v>530</v>
      </c>
      <c r="E8243" t="s">
        <v>548</v>
      </c>
      <c r="F8243" s="176" t="n">
        <v>2049</v>
      </c>
      <c r="G8243" s="177" t="n">
        <v>31</v>
      </c>
      <c r="H8243" s="178" t="n">
        <v>901.182368122458</v>
      </c>
      <c r="I8243" s="179" t="n">
        <v>4271777.44163018</v>
      </c>
      <c r="J8243" s="180" t="str">
        <f>IF(I8243&gt;0,H8243/I8243,0)</f>
      </c>
      <c r="K8243" s="181" t="str">
        <f>1-EXP(-J8243)</f>
      </c>
      <c r="L8243" s="182" t="str">
        <f>IF(G8243=30,1,M8242)</f>
      </c>
      <c r="M8243" s="183" t="str">
        <f>L8243*(1-K8243)</f>
      </c>
    </row>
    <row r="8244">
      <c r="A8244" t="s">
        <v>167</v>
      </c>
      <c r="B8244" t="s">
        <v>285</v>
      </c>
      <c r="C8244" s="35" t="s">
        <v>287</v>
      </c>
      <c r="D8244" t="s">
        <v>530</v>
      </c>
      <c r="E8244" t="s">
        <v>548</v>
      </c>
      <c r="F8244" s="176" t="n">
        <v>2049</v>
      </c>
      <c r="G8244" s="177" t="n">
        <v>32</v>
      </c>
      <c r="H8244" s="178" t="n">
        <v>952.948791652566</v>
      </c>
      <c r="I8244" s="179" t="n">
        <v>4337527.30202178</v>
      </c>
      <c r="J8244" s="180" t="str">
        <f>IF(I8244&gt;0,H8244/I8244,0)</f>
      </c>
      <c r="K8244" s="181" t="str">
        <f>1-EXP(-J8244)</f>
      </c>
      <c r="L8244" s="182" t="str">
        <f>IF(G8244=30,1,M8243)</f>
      </c>
      <c r="M8244" s="183" t="str">
        <f>L8244*(1-K8244)</f>
      </c>
    </row>
    <row r="8245">
      <c r="A8245" t="s">
        <v>167</v>
      </c>
      <c r="B8245" t="s">
        <v>285</v>
      </c>
      <c r="C8245" s="35" t="s">
        <v>287</v>
      </c>
      <c r="D8245" t="s">
        <v>530</v>
      </c>
      <c r="E8245" t="s">
        <v>548</v>
      </c>
      <c r="F8245" s="176" t="n">
        <v>2049</v>
      </c>
      <c r="G8245" s="177" t="n">
        <v>33</v>
      </c>
      <c r="H8245" s="178" t="n">
        <v>1075.43109105094</v>
      </c>
      <c r="I8245" s="179" t="n">
        <v>4573681.08416584</v>
      </c>
      <c r="J8245" s="180" t="str">
        <f>IF(I8245&gt;0,H8245/I8245,0)</f>
      </c>
      <c r="K8245" s="181" t="str">
        <f>1-EXP(-J8245)</f>
      </c>
      <c r="L8245" s="182" t="str">
        <f>IF(G8245=30,1,M8244)</f>
      </c>
      <c r="M8245" s="183" t="str">
        <f>L8245*(1-K8245)</f>
      </c>
    </row>
    <row r="8246">
      <c r="A8246" t="s">
        <v>167</v>
      </c>
      <c r="B8246" t="s">
        <v>285</v>
      </c>
      <c r="C8246" s="35" t="s">
        <v>287</v>
      </c>
      <c r="D8246" t="s">
        <v>530</v>
      </c>
      <c r="E8246" t="s">
        <v>548</v>
      </c>
      <c r="F8246" s="176" t="n">
        <v>2049</v>
      </c>
      <c r="G8246" s="177" t="n">
        <v>34</v>
      </c>
      <c r="H8246" s="178" t="n">
        <v>1161.28223513907</v>
      </c>
      <c r="I8246" s="179" t="n">
        <v>4636583.90673297</v>
      </c>
      <c r="J8246" s="180" t="str">
        <f>IF(I8246&gt;0,H8246/I8246,0)</f>
      </c>
      <c r="K8246" s="181" t="str">
        <f>1-EXP(-J8246)</f>
      </c>
      <c r="L8246" s="182" t="str">
        <f>IF(G8246=30,1,M8245)</f>
      </c>
      <c r="M8246" s="183" t="str">
        <f>L8246*(1-K8246)</f>
      </c>
    </row>
    <row r="8247">
      <c r="A8247" t="s">
        <v>167</v>
      </c>
      <c r="B8247" t="s">
        <v>285</v>
      </c>
      <c r="C8247" s="35" t="s">
        <v>287</v>
      </c>
      <c r="D8247" t="s">
        <v>530</v>
      </c>
      <c r="E8247" t="s">
        <v>548</v>
      </c>
      <c r="F8247" s="176" t="n">
        <v>2049</v>
      </c>
      <c r="G8247" s="177" t="n">
        <v>35</v>
      </c>
      <c r="H8247" s="178" t="n">
        <v>1274.41295809786</v>
      </c>
      <c r="I8247" s="179" t="n">
        <v>4707363.40602332</v>
      </c>
      <c r="J8247" s="180" t="str">
        <f>IF(I8247&gt;0,H8247/I8247,0)</f>
      </c>
      <c r="K8247" s="181" t="str">
        <f>1-EXP(-J8247)</f>
      </c>
      <c r="L8247" s="182" t="str">
        <f>IF(G8247=30,1,M8246)</f>
      </c>
      <c r="M8247" s="183" t="str">
        <f>L8247*(1-K8247)</f>
      </c>
    </row>
    <row r="8248">
      <c r="A8248" t="s">
        <v>167</v>
      </c>
      <c r="B8248" t="s">
        <v>285</v>
      </c>
      <c r="C8248" s="35" t="s">
        <v>287</v>
      </c>
      <c r="D8248" t="s">
        <v>530</v>
      </c>
      <c r="E8248" t="s">
        <v>548</v>
      </c>
      <c r="F8248" s="176" t="n">
        <v>2049</v>
      </c>
      <c r="G8248" s="177" t="n">
        <v>36</v>
      </c>
      <c r="H8248" s="178" t="n">
        <v>1637.46014843438</v>
      </c>
      <c r="I8248" s="179" t="n">
        <v>4797226.23340313</v>
      </c>
      <c r="J8248" s="180" t="str">
        <f>IF(I8248&gt;0,H8248/I8248,0)</f>
      </c>
      <c r="K8248" s="181" t="str">
        <f>1-EXP(-J8248)</f>
      </c>
      <c r="L8248" s="182" t="str">
        <f>IF(G8248=30,1,M8247)</f>
      </c>
      <c r="M8248" s="183" t="str">
        <f>L8248*(1-K8248)</f>
      </c>
    </row>
    <row r="8249">
      <c r="A8249" t="s">
        <v>167</v>
      </c>
      <c r="B8249" t="s">
        <v>285</v>
      </c>
      <c r="C8249" s="35" t="s">
        <v>287</v>
      </c>
      <c r="D8249" t="s">
        <v>530</v>
      </c>
      <c r="E8249" t="s">
        <v>548</v>
      </c>
      <c r="F8249" s="176" t="n">
        <v>2049</v>
      </c>
      <c r="G8249" s="177" t="n">
        <v>37</v>
      </c>
      <c r="H8249" s="178" t="n">
        <v>1799.56712011463</v>
      </c>
      <c r="I8249" s="179" t="n">
        <v>4839238.87129174</v>
      </c>
      <c r="J8249" s="180" t="str">
        <f>IF(I8249&gt;0,H8249/I8249,0)</f>
      </c>
      <c r="K8249" s="181" t="str">
        <f>1-EXP(-J8249)</f>
      </c>
      <c r="L8249" s="182" t="str">
        <f>IF(G8249=30,1,M8248)</f>
      </c>
      <c r="M8249" s="183" t="str">
        <f>L8249*(1-K8249)</f>
      </c>
    </row>
    <row r="8250">
      <c r="A8250" t="s">
        <v>167</v>
      </c>
      <c r="B8250" t="s">
        <v>285</v>
      </c>
      <c r="C8250" s="35" t="s">
        <v>287</v>
      </c>
      <c r="D8250" t="s">
        <v>530</v>
      </c>
      <c r="E8250" t="s">
        <v>548</v>
      </c>
      <c r="F8250" s="176" t="n">
        <v>2049</v>
      </c>
      <c r="G8250" s="177" t="n">
        <v>38</v>
      </c>
      <c r="H8250" s="178" t="n">
        <v>1941.161218525</v>
      </c>
      <c r="I8250" s="179" t="n">
        <v>4758523.77084014</v>
      </c>
      <c r="J8250" s="180" t="str">
        <f>IF(I8250&gt;0,H8250/I8250,0)</f>
      </c>
      <c r="K8250" s="181" t="str">
        <f>1-EXP(-J8250)</f>
      </c>
      <c r="L8250" s="182" t="str">
        <f>IF(G8250=30,1,M8249)</f>
      </c>
      <c r="M8250" s="183" t="str">
        <f>L8250*(1-K8250)</f>
      </c>
    </row>
    <row r="8251">
      <c r="A8251" t="s">
        <v>167</v>
      </c>
      <c r="B8251" t="s">
        <v>285</v>
      </c>
      <c r="C8251" s="35" t="s">
        <v>287</v>
      </c>
      <c r="D8251" t="s">
        <v>530</v>
      </c>
      <c r="E8251" t="s">
        <v>548</v>
      </c>
      <c r="F8251" s="176" t="n">
        <v>2049</v>
      </c>
      <c r="G8251" s="177" t="n">
        <v>39</v>
      </c>
      <c r="H8251" s="178" t="n">
        <v>2021.92691639684</v>
      </c>
      <c r="I8251" s="179" t="n">
        <v>4656196.5227941</v>
      </c>
      <c r="J8251" s="180" t="str">
        <f>IF(I8251&gt;0,H8251/I8251,0)</f>
      </c>
      <c r="K8251" s="181" t="str">
        <f>1-EXP(-J8251)</f>
      </c>
      <c r="L8251" s="182" t="str">
        <f>IF(G8251=30,1,M8250)</f>
      </c>
      <c r="M8251" s="183" t="str">
        <f>L8251*(1-K8251)</f>
      </c>
    </row>
    <row r="8252">
      <c r="A8252" t="s">
        <v>167</v>
      </c>
      <c r="B8252" t="s">
        <v>285</v>
      </c>
      <c r="C8252" s="35" t="s">
        <v>287</v>
      </c>
      <c r="D8252" t="s">
        <v>530</v>
      </c>
      <c r="E8252" t="s">
        <v>548</v>
      </c>
      <c r="F8252" s="176" t="n">
        <v>2049</v>
      </c>
      <c r="G8252" s="177" t="n">
        <v>40</v>
      </c>
      <c r="H8252" s="178" t="n">
        <v>2177.6609736698</v>
      </c>
      <c r="I8252" s="179" t="n">
        <v>4597611.24549941</v>
      </c>
      <c r="J8252" s="180" t="str">
        <f>IF(I8252&gt;0,H8252/I8252,0)</f>
      </c>
      <c r="K8252" s="181" t="str">
        <f>1-EXP(-J8252)</f>
      </c>
      <c r="L8252" s="182" t="str">
        <f>IF(G8252=30,1,M8251)</f>
      </c>
      <c r="M8252" s="183" t="str">
        <f>L8252*(1-K8252)</f>
      </c>
    </row>
    <row r="8253">
      <c r="A8253" t="s">
        <v>167</v>
      </c>
      <c r="B8253" t="s">
        <v>285</v>
      </c>
      <c r="C8253" s="35" t="s">
        <v>287</v>
      </c>
      <c r="D8253" t="s">
        <v>530</v>
      </c>
      <c r="E8253" t="s">
        <v>548</v>
      </c>
      <c r="F8253" s="176" t="n">
        <v>2049</v>
      </c>
      <c r="G8253" s="177" t="n">
        <v>41</v>
      </c>
      <c r="H8253" s="178" t="n">
        <v>2815.05198185554</v>
      </c>
      <c r="I8253" s="179" t="n">
        <v>4586849.14596009</v>
      </c>
      <c r="J8253" s="180" t="str">
        <f>IF(I8253&gt;0,H8253/I8253,0)</f>
      </c>
      <c r="K8253" s="181" t="str">
        <f>1-EXP(-J8253)</f>
      </c>
      <c r="L8253" s="182" t="str">
        <f>IF(G8253=30,1,M8252)</f>
      </c>
      <c r="M8253" s="183" t="str">
        <f>L8253*(1-K8253)</f>
      </c>
    </row>
    <row r="8254">
      <c r="A8254" t="s">
        <v>167</v>
      </c>
      <c r="B8254" t="s">
        <v>285</v>
      </c>
      <c r="C8254" s="35" t="s">
        <v>287</v>
      </c>
      <c r="D8254" t="s">
        <v>530</v>
      </c>
      <c r="E8254" t="s">
        <v>548</v>
      </c>
      <c r="F8254" s="176" t="n">
        <v>2049</v>
      </c>
      <c r="G8254" s="177" t="n">
        <v>42</v>
      </c>
      <c r="H8254" s="178" t="n">
        <v>3099.65190928232</v>
      </c>
      <c r="I8254" s="179" t="n">
        <v>4556115.38187083</v>
      </c>
      <c r="J8254" s="180" t="str">
        <f>IF(I8254&gt;0,H8254/I8254,0)</f>
      </c>
      <c r="K8254" s="181" t="str">
        <f>1-EXP(-J8254)</f>
      </c>
      <c r="L8254" s="182" t="str">
        <f>IF(G8254=30,1,M8253)</f>
      </c>
      <c r="M8254" s="183" t="str">
        <f>L8254*(1-K8254)</f>
      </c>
    </row>
    <row r="8255">
      <c r="A8255" t="s">
        <v>167</v>
      </c>
      <c r="B8255" t="s">
        <v>285</v>
      </c>
      <c r="C8255" s="35" t="s">
        <v>287</v>
      </c>
      <c r="D8255" t="s">
        <v>530</v>
      </c>
      <c r="E8255" t="s">
        <v>548</v>
      </c>
      <c r="F8255" s="176" t="n">
        <v>2049</v>
      </c>
      <c r="G8255" s="177" t="n">
        <v>43</v>
      </c>
      <c r="H8255" s="178" t="n">
        <v>3405.94778144847</v>
      </c>
      <c r="I8255" s="179" t="n">
        <v>4481821.86660226</v>
      </c>
      <c r="J8255" s="180" t="str">
        <f>IF(I8255&gt;0,H8255/I8255,0)</f>
      </c>
      <c r="K8255" s="181" t="str">
        <f>1-EXP(-J8255)</f>
      </c>
      <c r="L8255" s="182" t="str">
        <f>IF(G8255=30,1,M8254)</f>
      </c>
      <c r="M8255" s="183" t="str">
        <f>L8255*(1-K8255)</f>
      </c>
    </row>
    <row r="8256">
      <c r="A8256" t="s">
        <v>167</v>
      </c>
      <c r="B8256" t="s">
        <v>285</v>
      </c>
      <c r="C8256" s="35" t="s">
        <v>287</v>
      </c>
      <c r="D8256" t="s">
        <v>530</v>
      </c>
      <c r="E8256" t="s">
        <v>548</v>
      </c>
      <c r="F8256" s="176" t="n">
        <v>2049</v>
      </c>
      <c r="G8256" s="177" t="n">
        <v>44</v>
      </c>
      <c r="H8256" s="178" t="n">
        <v>3511.30454753126</v>
      </c>
      <c r="I8256" s="179" t="n">
        <v>4384645.47180818</v>
      </c>
      <c r="J8256" s="180" t="str">
        <f>IF(I8256&gt;0,H8256/I8256,0)</f>
      </c>
      <c r="K8256" s="181" t="str">
        <f>1-EXP(-J8256)</f>
      </c>
      <c r="L8256" s="182" t="str">
        <f>IF(G8256=30,1,M8255)</f>
      </c>
      <c r="M8256" s="183" t="str">
        <f>L8256*(1-K8256)</f>
      </c>
    </row>
    <row r="8257">
      <c r="A8257" t="s">
        <v>167</v>
      </c>
      <c r="B8257" t="s">
        <v>285</v>
      </c>
      <c r="C8257" s="35" t="s">
        <v>287</v>
      </c>
      <c r="D8257" t="s">
        <v>530</v>
      </c>
      <c r="E8257" t="s">
        <v>548</v>
      </c>
      <c r="F8257" s="176" t="n">
        <v>2049</v>
      </c>
      <c r="G8257" s="177" t="n">
        <v>45</v>
      </c>
      <c r="H8257" s="178" t="n">
        <v>3729.48524751919</v>
      </c>
      <c r="I8257" s="179" t="n">
        <v>4283551.49740569</v>
      </c>
      <c r="J8257" s="180" t="str">
        <f>IF(I8257&gt;0,H8257/I8257,0)</f>
      </c>
      <c r="K8257" s="181" t="str">
        <f>1-EXP(-J8257)</f>
      </c>
      <c r="L8257" s="182" t="str">
        <f>IF(G8257=30,1,M8256)</f>
      </c>
      <c r="M8257" s="183" t="str">
        <f>L8257*(1-K8257)</f>
      </c>
    </row>
    <row r="8258">
      <c r="A8258" t="s">
        <v>167</v>
      </c>
      <c r="B8258" t="s">
        <v>285</v>
      </c>
      <c r="C8258" s="35" t="s">
        <v>287</v>
      </c>
      <c r="D8258" t="s">
        <v>530</v>
      </c>
      <c r="E8258" t="s">
        <v>548</v>
      </c>
      <c r="F8258" s="176" t="n">
        <v>2049</v>
      </c>
      <c r="G8258" s="177" t="n">
        <v>46</v>
      </c>
      <c r="H8258" s="178" t="n">
        <v>4630.85411375909</v>
      </c>
      <c r="I8258" s="179" t="n">
        <v>4234824.44051674</v>
      </c>
      <c r="J8258" s="180" t="str">
        <f>IF(I8258&gt;0,H8258/I8258,0)</f>
      </c>
      <c r="K8258" s="181" t="str">
        <f>1-EXP(-J8258)</f>
      </c>
      <c r="L8258" s="182" t="str">
        <f>IF(G8258=30,1,M8257)</f>
      </c>
      <c r="M8258" s="183" t="str">
        <f>L8258*(1-K8258)</f>
      </c>
    </row>
    <row r="8259">
      <c r="A8259" t="s">
        <v>167</v>
      </c>
      <c r="B8259" t="s">
        <v>285</v>
      </c>
      <c r="C8259" s="35" t="s">
        <v>287</v>
      </c>
      <c r="D8259" t="s">
        <v>530</v>
      </c>
      <c r="E8259" t="s">
        <v>548</v>
      </c>
      <c r="F8259" s="176" t="n">
        <v>2049</v>
      </c>
      <c r="G8259" s="177" t="n">
        <v>47</v>
      </c>
      <c r="H8259" s="178" t="n">
        <v>5104.00029210121</v>
      </c>
      <c r="I8259" s="179" t="n">
        <v>4207923.95192967</v>
      </c>
      <c r="J8259" s="180" t="str">
        <f>IF(I8259&gt;0,H8259/I8259,0)</f>
      </c>
      <c r="K8259" s="181" t="str">
        <f>1-EXP(-J8259)</f>
      </c>
      <c r="L8259" s="182" t="str">
        <f>IF(G8259=30,1,M8258)</f>
      </c>
      <c r="M8259" s="183" t="str">
        <f>L8259*(1-K8259)</f>
      </c>
    </row>
    <row r="8260">
      <c r="A8260" t="s">
        <v>167</v>
      </c>
      <c r="B8260" t="s">
        <v>285</v>
      </c>
      <c r="C8260" s="35" t="s">
        <v>287</v>
      </c>
      <c r="D8260" t="s">
        <v>530</v>
      </c>
      <c r="E8260" t="s">
        <v>548</v>
      </c>
      <c r="F8260" s="176" t="n">
        <v>2049</v>
      </c>
      <c r="G8260" s="177" t="n">
        <v>48</v>
      </c>
      <c r="H8260" s="178" t="n">
        <v>5658.17440681533</v>
      </c>
      <c r="I8260" s="179" t="n">
        <v>4180235.12886297</v>
      </c>
      <c r="J8260" s="180" t="str">
        <f>IF(I8260&gt;0,H8260/I8260,0)</f>
      </c>
      <c r="K8260" s="181" t="str">
        <f>1-EXP(-J8260)</f>
      </c>
      <c r="L8260" s="182" t="str">
        <f>IF(G8260=30,1,M8259)</f>
      </c>
      <c r="M8260" s="183" t="str">
        <f>L8260*(1-K8260)</f>
      </c>
    </row>
    <row r="8261">
      <c r="A8261" t="s">
        <v>167</v>
      </c>
      <c r="B8261" t="s">
        <v>285</v>
      </c>
      <c r="C8261" s="35" t="s">
        <v>287</v>
      </c>
      <c r="D8261" t="s">
        <v>530</v>
      </c>
      <c r="E8261" t="s">
        <v>548</v>
      </c>
      <c r="F8261" s="176" t="n">
        <v>2049</v>
      </c>
      <c r="G8261" s="177" t="n">
        <v>49</v>
      </c>
      <c r="H8261" s="178" t="n">
        <v>6136.03636620791</v>
      </c>
      <c r="I8261" s="179" t="n">
        <v>4170596.85401173</v>
      </c>
      <c r="J8261" s="180" t="str">
        <f>IF(I8261&gt;0,H8261/I8261,0)</f>
      </c>
      <c r="K8261" s="181" t="str">
        <f>1-EXP(-J8261)</f>
      </c>
      <c r="L8261" s="182" t="str">
        <f>IF(G8261=30,1,M8260)</f>
      </c>
      <c r="M8261" s="183" t="str">
        <f>L8261*(1-K8261)</f>
      </c>
    </row>
    <row r="8262">
      <c r="A8262" t="s">
        <v>167</v>
      </c>
      <c r="B8262" t="s">
        <v>285</v>
      </c>
      <c r="C8262" s="35" t="s">
        <v>287</v>
      </c>
      <c r="D8262" t="s">
        <v>530</v>
      </c>
      <c r="E8262" t="s">
        <v>548</v>
      </c>
      <c r="F8262" s="176" t="n">
        <v>2049</v>
      </c>
      <c r="G8262" s="177" t="n">
        <v>50</v>
      </c>
      <c r="H8262" s="178" t="n">
        <v>6759.75384567159</v>
      </c>
      <c r="I8262" s="179" t="n">
        <v>4197126.02114233</v>
      </c>
      <c r="J8262" s="180" t="str">
        <f>IF(I8262&gt;0,H8262/I8262,0)</f>
      </c>
      <c r="K8262" s="181" t="str">
        <f>1-EXP(-J8262)</f>
      </c>
      <c r="L8262" s="182" t="str">
        <f>IF(G8262=30,1,M8261)</f>
      </c>
      <c r="M8262" s="183" t="str">
        <f>L8262*(1-K8262)</f>
      </c>
    </row>
    <row r="8263">
      <c r="A8263" t="s">
        <v>167</v>
      </c>
      <c r="B8263" t="s">
        <v>285</v>
      </c>
      <c r="C8263" s="35" t="s">
        <v>287</v>
      </c>
      <c r="D8263" t="s">
        <v>530</v>
      </c>
      <c r="E8263" t="s">
        <v>548</v>
      </c>
      <c r="F8263" s="176" t="n">
        <v>2049</v>
      </c>
      <c r="G8263" s="177" t="n">
        <v>51</v>
      </c>
      <c r="H8263" s="178" t="n">
        <v>7681.29274359955</v>
      </c>
      <c r="I8263" s="179" t="n">
        <v>4224867.08424427</v>
      </c>
      <c r="J8263" s="180" t="str">
        <f>IF(I8263&gt;0,H8263/I8263,0)</f>
      </c>
      <c r="K8263" s="181" t="str">
        <f>1-EXP(-J8263)</f>
      </c>
      <c r="L8263" s="182" t="str">
        <f>IF(G8263=30,1,M8262)</f>
      </c>
      <c r="M8263" s="183" t="str">
        <f>L8263*(1-K8263)</f>
      </c>
    </row>
    <row r="8264">
      <c r="A8264" t="s">
        <v>167</v>
      </c>
      <c r="B8264" t="s">
        <v>285</v>
      </c>
      <c r="C8264" s="35" t="s">
        <v>287</v>
      </c>
      <c r="D8264" t="s">
        <v>530</v>
      </c>
      <c r="E8264" t="s">
        <v>548</v>
      </c>
      <c r="F8264" s="176" t="n">
        <v>2049</v>
      </c>
      <c r="G8264" s="177" t="n">
        <v>52</v>
      </c>
      <c r="H8264" s="178" t="n">
        <v>8349.81187523048</v>
      </c>
      <c r="I8264" s="179" t="n">
        <v>4206910.18365052</v>
      </c>
      <c r="J8264" s="180" t="str">
        <f>IF(I8264&gt;0,H8264/I8264,0)</f>
      </c>
      <c r="K8264" s="181" t="str">
        <f>1-EXP(-J8264)</f>
      </c>
      <c r="L8264" s="182" t="str">
        <f>IF(G8264=30,1,M8263)</f>
      </c>
      <c r="M8264" s="183" t="str">
        <f>L8264*(1-K8264)</f>
      </c>
    </row>
    <row r="8265">
      <c r="A8265" t="s">
        <v>167</v>
      </c>
      <c r="B8265" t="s">
        <v>285</v>
      </c>
      <c r="C8265" s="35" t="s">
        <v>287</v>
      </c>
      <c r="D8265" t="s">
        <v>530</v>
      </c>
      <c r="E8265" t="s">
        <v>548</v>
      </c>
      <c r="F8265" s="176" t="n">
        <v>2049</v>
      </c>
      <c r="G8265" s="177" t="n">
        <v>53</v>
      </c>
      <c r="H8265" s="178" t="n">
        <v>8933.39006657451</v>
      </c>
      <c r="I8265" s="179" t="n">
        <v>4131416.4551663</v>
      </c>
      <c r="J8265" s="180" t="str">
        <f>IF(I8265&gt;0,H8265/I8265,0)</f>
      </c>
      <c r="K8265" s="181" t="str">
        <f>1-EXP(-J8265)</f>
      </c>
      <c r="L8265" s="182" t="str">
        <f>IF(G8265=30,1,M8264)</f>
      </c>
      <c r="M8265" s="183" t="str">
        <f>L8265*(1-K8265)</f>
      </c>
    </row>
    <row r="8266">
      <c r="A8266" t="s">
        <v>167</v>
      </c>
      <c r="B8266" t="s">
        <v>285</v>
      </c>
      <c r="C8266" s="35" t="s">
        <v>287</v>
      </c>
      <c r="D8266" t="s">
        <v>530</v>
      </c>
      <c r="E8266" t="s">
        <v>548</v>
      </c>
      <c r="F8266" s="176" t="n">
        <v>2049</v>
      </c>
      <c r="G8266" s="177" t="n">
        <v>54</v>
      </c>
      <c r="H8266" s="178" t="n">
        <v>9605.71246447212</v>
      </c>
      <c r="I8266" s="179" t="n">
        <v>4052935.22951827</v>
      </c>
      <c r="J8266" s="180" t="str">
        <f>IF(I8266&gt;0,H8266/I8266,0)</f>
      </c>
      <c r="K8266" s="181" t="str">
        <f>1-EXP(-J8266)</f>
      </c>
      <c r="L8266" s="182" t="str">
        <f>IF(G8266=30,1,M8265)</f>
      </c>
      <c r="M8266" s="183" t="str">
        <f>L8266*(1-K8266)</f>
      </c>
    </row>
    <row r="8267">
      <c r="A8267" t="s">
        <v>167</v>
      </c>
      <c r="B8267" t="s">
        <v>285</v>
      </c>
      <c r="C8267" s="35" t="s">
        <v>287</v>
      </c>
      <c r="D8267" t="s">
        <v>530</v>
      </c>
      <c r="E8267" t="s">
        <v>548</v>
      </c>
      <c r="F8267" s="176" t="n">
        <v>2049</v>
      </c>
      <c r="G8267" s="177" t="n">
        <v>55</v>
      </c>
      <c r="H8267" s="178" t="n">
        <v>10364.3651707632</v>
      </c>
      <c r="I8267" s="179" t="n">
        <v>3982036.3394551</v>
      </c>
      <c r="J8267" s="180" t="str">
        <f>IF(I8267&gt;0,H8267/I8267,0)</f>
      </c>
      <c r="K8267" s="181" t="str">
        <f>1-EXP(-J8267)</f>
      </c>
      <c r="L8267" s="182" t="str">
        <f>IF(G8267=30,1,M8266)</f>
      </c>
      <c r="M8267" s="183" t="str">
        <f>L8267*(1-K8267)</f>
      </c>
    </row>
    <row r="8268">
      <c r="A8268" t="s">
        <v>167</v>
      </c>
      <c r="B8268" t="s">
        <v>285</v>
      </c>
      <c r="C8268" s="35" t="s">
        <v>287</v>
      </c>
      <c r="D8268" t="s">
        <v>530</v>
      </c>
      <c r="E8268" t="s">
        <v>548</v>
      </c>
      <c r="F8268" s="176" t="n">
        <v>2049</v>
      </c>
      <c r="G8268" s="177" t="n">
        <v>56</v>
      </c>
      <c r="H8268" s="178" t="n">
        <v>11008.189631342</v>
      </c>
      <c r="I8268" s="179" t="n">
        <v>3912129.45199301</v>
      </c>
      <c r="J8268" s="180" t="str">
        <f>IF(I8268&gt;0,H8268/I8268,0)</f>
      </c>
      <c r="K8268" s="181" t="str">
        <f>1-EXP(-J8268)</f>
      </c>
      <c r="L8268" s="182" t="str">
        <f>IF(G8268=30,1,M8267)</f>
      </c>
      <c r="M8268" s="183" t="str">
        <f>L8268*(1-K8268)</f>
      </c>
    </row>
    <row r="8269">
      <c r="A8269" t="s">
        <v>167</v>
      </c>
      <c r="B8269" t="s">
        <v>285</v>
      </c>
      <c r="C8269" s="35" t="s">
        <v>287</v>
      </c>
      <c r="D8269" t="s">
        <v>530</v>
      </c>
      <c r="E8269" t="s">
        <v>548</v>
      </c>
      <c r="F8269" s="176" t="n">
        <v>2049</v>
      </c>
      <c r="G8269" s="177" t="n">
        <v>57</v>
      </c>
      <c r="H8269" s="178" t="n">
        <v>12011.7842222585</v>
      </c>
      <c r="I8269" s="179" t="n">
        <v>3873387.15902665</v>
      </c>
      <c r="J8269" s="180" t="str">
        <f>IF(I8269&gt;0,H8269/I8269,0)</f>
      </c>
      <c r="K8269" s="181" t="str">
        <f>1-EXP(-J8269)</f>
      </c>
      <c r="L8269" s="182" t="str">
        <f>IF(G8269=30,1,M8268)</f>
      </c>
      <c r="M8269" s="183" t="str">
        <f>L8269*(1-K8269)</f>
      </c>
    </row>
    <row r="8270">
      <c r="A8270" t="s">
        <v>167</v>
      </c>
      <c r="B8270" t="s">
        <v>285</v>
      </c>
      <c r="C8270" s="35" t="s">
        <v>287</v>
      </c>
      <c r="D8270" t="s">
        <v>530</v>
      </c>
      <c r="E8270" t="s">
        <v>548</v>
      </c>
      <c r="F8270" s="176" t="n">
        <v>2049</v>
      </c>
      <c r="G8270" s="177" t="n">
        <v>58</v>
      </c>
      <c r="H8270" s="178" t="n">
        <v>13084.4636570469</v>
      </c>
      <c r="I8270" s="179" t="n">
        <v>3827255.09099814</v>
      </c>
      <c r="J8270" s="180" t="str">
        <f>IF(I8270&gt;0,H8270/I8270,0)</f>
      </c>
      <c r="K8270" s="181" t="str">
        <f>1-EXP(-J8270)</f>
      </c>
      <c r="L8270" s="182" t="str">
        <f>IF(G8270=30,1,M8269)</f>
      </c>
      <c r="M8270" s="183" t="str">
        <f>L8270*(1-K8270)</f>
      </c>
    </row>
    <row r="8271">
      <c r="A8271" t="s">
        <v>167</v>
      </c>
      <c r="B8271" t="s">
        <v>285</v>
      </c>
      <c r="C8271" s="35" t="s">
        <v>287</v>
      </c>
      <c r="D8271" t="s">
        <v>530</v>
      </c>
      <c r="E8271" t="s">
        <v>548</v>
      </c>
      <c r="F8271" s="176" t="n">
        <v>2049</v>
      </c>
      <c r="G8271" s="177" t="n">
        <v>59</v>
      </c>
      <c r="H8271" s="178" t="n">
        <v>13654.5918947209</v>
      </c>
      <c r="I8271" s="179" t="n">
        <v>3782304.59924905</v>
      </c>
      <c r="J8271" s="180" t="str">
        <f>IF(I8271&gt;0,H8271/I8271,0)</f>
      </c>
      <c r="K8271" s="181" t="str">
        <f>1-EXP(-J8271)</f>
      </c>
      <c r="L8271" s="182" t="str">
        <f>IF(G8271=30,1,M8270)</f>
      </c>
      <c r="M8271" s="183" t="str">
        <f>L8271*(1-K8271)</f>
      </c>
    </row>
    <row r="8272">
      <c r="A8272" t="s">
        <v>167</v>
      </c>
      <c r="B8272" t="s">
        <v>285</v>
      </c>
      <c r="C8272" s="35" t="s">
        <v>287</v>
      </c>
      <c r="D8272" t="s">
        <v>530</v>
      </c>
      <c r="E8272" t="s">
        <v>548</v>
      </c>
      <c r="F8272" s="176" t="n">
        <v>2049</v>
      </c>
      <c r="G8272" s="177" t="n">
        <v>60</v>
      </c>
      <c r="H8272" s="178" t="n">
        <v>14527.0098479244</v>
      </c>
      <c r="I8272" s="179" t="n">
        <v>3756330.95785976</v>
      </c>
      <c r="J8272" s="180" t="str">
        <f>IF(I8272&gt;0,H8272/I8272,0)</f>
      </c>
      <c r="K8272" s="181" t="str">
        <f>1-EXP(-J8272)</f>
      </c>
      <c r="L8272" s="182" t="str">
        <f>IF(G8272=30,1,M8271)</f>
      </c>
      <c r="M8272" s="183" t="str">
        <f>L8272*(1-K8272)</f>
      </c>
    </row>
    <row r="8273">
      <c r="A8273" t="s">
        <v>167</v>
      </c>
      <c r="B8273" t="s">
        <v>285</v>
      </c>
      <c r="C8273" s="35" t="s">
        <v>287</v>
      </c>
      <c r="D8273" t="s">
        <v>530</v>
      </c>
      <c r="E8273" t="s">
        <v>548</v>
      </c>
      <c r="F8273" s="176" t="n">
        <v>2049</v>
      </c>
      <c r="G8273" s="177" t="n">
        <v>61</v>
      </c>
      <c r="H8273" s="178" t="n">
        <v>15249.0647552915</v>
      </c>
      <c r="I8273" s="179" t="n">
        <v>3685386.25214317</v>
      </c>
      <c r="J8273" s="180" t="str">
        <f>IF(I8273&gt;0,H8273/I8273,0)</f>
      </c>
      <c r="K8273" s="181" t="str">
        <f>1-EXP(-J8273)</f>
      </c>
      <c r="L8273" s="182" t="str">
        <f>IF(G8273=30,1,M8272)</f>
      </c>
      <c r="M8273" s="183" t="str">
        <f>L8273*(1-K8273)</f>
      </c>
    </row>
    <row r="8274">
      <c r="A8274" t="s">
        <v>167</v>
      </c>
      <c r="B8274" t="s">
        <v>285</v>
      </c>
      <c r="C8274" s="35" t="s">
        <v>287</v>
      </c>
      <c r="D8274" t="s">
        <v>530</v>
      </c>
      <c r="E8274" t="s">
        <v>548</v>
      </c>
      <c r="F8274" s="176" t="n">
        <v>2049</v>
      </c>
      <c r="G8274" s="177" t="n">
        <v>62</v>
      </c>
      <c r="H8274" s="178" t="n">
        <v>16271.2862359462</v>
      </c>
      <c r="I8274" s="179" t="n">
        <v>3604782.23843999</v>
      </c>
      <c r="J8274" s="180" t="str">
        <f>IF(I8274&gt;0,H8274/I8274,0)</f>
      </c>
      <c r="K8274" s="181" t="str">
        <f>1-EXP(-J8274)</f>
      </c>
      <c r="L8274" s="182" t="str">
        <f>IF(G8274=30,1,M8273)</f>
      </c>
      <c r="M8274" s="183" t="str">
        <f>L8274*(1-K8274)</f>
      </c>
    </row>
    <row r="8275">
      <c r="A8275" t="s">
        <v>167</v>
      </c>
      <c r="B8275" t="s">
        <v>285</v>
      </c>
      <c r="C8275" s="35" t="s">
        <v>287</v>
      </c>
      <c r="D8275" t="s">
        <v>530</v>
      </c>
      <c r="E8275" t="s">
        <v>548</v>
      </c>
      <c r="F8275" s="176" t="n">
        <v>2049</v>
      </c>
      <c r="G8275" s="177" t="n">
        <v>63</v>
      </c>
      <c r="H8275" s="178" t="n">
        <v>17601.3356900451</v>
      </c>
      <c r="I8275" s="179" t="n">
        <v>3576517.05467682</v>
      </c>
      <c r="J8275" s="180" t="str">
        <f>IF(I8275&gt;0,H8275/I8275,0)</f>
      </c>
      <c r="K8275" s="181" t="str">
        <f>1-EXP(-J8275)</f>
      </c>
      <c r="L8275" s="182" t="str">
        <f>IF(G8275=30,1,M8274)</f>
      </c>
      <c r="M8275" s="183" t="str">
        <f>L8275*(1-K8275)</f>
      </c>
    </row>
    <row r="8276">
      <c r="A8276" t="s">
        <v>167</v>
      </c>
      <c r="B8276" t="s">
        <v>285</v>
      </c>
      <c r="C8276" s="35" t="s">
        <v>287</v>
      </c>
      <c r="D8276" t="s">
        <v>530</v>
      </c>
      <c r="E8276" t="s">
        <v>548</v>
      </c>
      <c r="F8276" s="176" t="n">
        <v>2049</v>
      </c>
      <c r="G8276" s="177" t="n">
        <v>64</v>
      </c>
      <c r="H8276" s="178" t="n">
        <v>19566.177749178</v>
      </c>
      <c r="I8276" s="179" t="n">
        <v>3594338.5421358</v>
      </c>
      <c r="J8276" s="180" t="str">
        <f>IF(I8276&gt;0,H8276/I8276,0)</f>
      </c>
      <c r="K8276" s="181" t="str">
        <f>1-EXP(-J8276)</f>
      </c>
      <c r="L8276" s="182" t="str">
        <f>IF(G8276=30,1,M8275)</f>
      </c>
      <c r="M8276" s="183" t="str">
        <f>L8276*(1-K8276)</f>
      </c>
    </row>
    <row r="8277">
      <c r="A8277" t="s">
        <v>167</v>
      </c>
      <c r="B8277" t="s">
        <v>285</v>
      </c>
      <c r="C8277" s="35" t="s">
        <v>287</v>
      </c>
      <c r="D8277" t="s">
        <v>530</v>
      </c>
      <c r="E8277" t="s">
        <v>548</v>
      </c>
      <c r="F8277" s="176" t="n">
        <v>2049</v>
      </c>
      <c r="G8277" s="177" t="n">
        <v>65</v>
      </c>
      <c r="H8277" s="178" t="n">
        <v>21367.0645331033</v>
      </c>
      <c r="I8277" s="179" t="n">
        <v>3570713.09991453</v>
      </c>
      <c r="J8277" s="180" t="str">
        <f>IF(I8277&gt;0,H8277/I8277,0)</f>
      </c>
      <c r="K8277" s="181" t="str">
        <f>1-EXP(-J8277)</f>
      </c>
      <c r="L8277" s="182" t="str">
        <f>IF(G8277=30,1,M8276)</f>
      </c>
      <c r="M8277" s="183" t="str">
        <f>L8277*(1-K8277)</f>
      </c>
    </row>
    <row r="8278">
      <c r="A8278" t="s">
        <v>167</v>
      </c>
      <c r="B8278" t="s">
        <v>285</v>
      </c>
      <c r="C8278" s="35" t="s">
        <v>287</v>
      </c>
      <c r="D8278" t="s">
        <v>530</v>
      </c>
      <c r="E8278" t="s">
        <v>548</v>
      </c>
      <c r="F8278" s="176" t="n">
        <v>2049</v>
      </c>
      <c r="G8278" s="177" t="n">
        <v>66</v>
      </c>
      <c r="H8278" s="178" t="n">
        <v>22001.4114650778</v>
      </c>
      <c r="I8278" s="179" t="n">
        <v>3494163.27729784</v>
      </c>
      <c r="J8278" s="180" t="str">
        <f>IF(I8278&gt;0,H8278/I8278,0)</f>
      </c>
      <c r="K8278" s="181" t="str">
        <f>1-EXP(-J8278)</f>
      </c>
      <c r="L8278" s="182" t="str">
        <f>IF(G8278=30,1,M8277)</f>
      </c>
      <c r="M8278" s="183" t="str">
        <f>L8278*(1-K8278)</f>
      </c>
    </row>
    <row r="8279">
      <c r="A8279" t="s">
        <v>167</v>
      </c>
      <c r="B8279" t="s">
        <v>285</v>
      </c>
      <c r="C8279" s="35" t="s">
        <v>287</v>
      </c>
      <c r="D8279" t="s">
        <v>530</v>
      </c>
      <c r="E8279" t="s">
        <v>548</v>
      </c>
      <c r="F8279" s="176" t="n">
        <v>2049</v>
      </c>
      <c r="G8279" s="177" t="n">
        <v>67</v>
      </c>
      <c r="H8279" s="178" t="n">
        <v>23319.7351017764</v>
      </c>
      <c r="I8279" s="179" t="n">
        <v>3393533.44879811</v>
      </c>
      <c r="J8279" s="180" t="str">
        <f>IF(I8279&gt;0,H8279/I8279,0)</f>
      </c>
      <c r="K8279" s="181" t="str">
        <f>1-EXP(-J8279)</f>
      </c>
      <c r="L8279" s="182" t="str">
        <f>IF(G8279=30,1,M8278)</f>
      </c>
      <c r="M8279" s="183" t="str">
        <f>L8279*(1-K8279)</f>
      </c>
    </row>
    <row r="8280">
      <c r="A8280" t="s">
        <v>167</v>
      </c>
      <c r="B8280" t="s">
        <v>285</v>
      </c>
      <c r="C8280" s="35" t="s">
        <v>287</v>
      </c>
      <c r="D8280" t="s">
        <v>530</v>
      </c>
      <c r="E8280" t="s">
        <v>548</v>
      </c>
      <c r="F8280" s="176" t="n">
        <v>2049</v>
      </c>
      <c r="G8280" s="177" t="n">
        <v>68</v>
      </c>
      <c r="H8280" s="178" t="n">
        <v>24464.3957403669</v>
      </c>
      <c r="I8280" s="179" t="n">
        <v>3285280.46034043</v>
      </c>
      <c r="J8280" s="180" t="str">
        <f>IF(I8280&gt;0,H8280/I8280,0)</f>
      </c>
      <c r="K8280" s="181" t="str">
        <f>1-EXP(-J8280)</f>
      </c>
      <c r="L8280" s="182" t="str">
        <f>IF(G8280=30,1,M8279)</f>
      </c>
      <c r="M8280" s="183" t="str">
        <f>L8280*(1-K8280)</f>
      </c>
    </row>
    <row r="8281">
      <c r="A8281" t="s">
        <v>167</v>
      </c>
      <c r="B8281" t="s">
        <v>285</v>
      </c>
      <c r="C8281" s="35" t="s">
        <v>287</v>
      </c>
      <c r="D8281" t="s">
        <v>530</v>
      </c>
      <c r="E8281" t="s">
        <v>548</v>
      </c>
      <c r="F8281" s="176" t="n">
        <v>2049</v>
      </c>
      <c r="G8281" s="177" t="n">
        <v>69</v>
      </c>
      <c r="H8281" s="178" t="n">
        <v>24995.5125859654</v>
      </c>
      <c r="I8281" s="179" t="n">
        <v>3179148.43882277</v>
      </c>
      <c r="J8281" s="180" t="str">
        <f>IF(I8281&gt;0,H8281/I8281,0)</f>
      </c>
      <c r="K8281" s="181" t="str">
        <f>1-EXP(-J8281)</f>
      </c>
      <c r="L8281" s="182" t="str">
        <f>IF(G8281=30,1,M8280)</f>
      </c>
      <c r="M8281" s="183" t="str">
        <f>L8281*(1-K8281)</f>
      </c>
    </row>
    <row r="8282">
      <c r="A8282" t="s">
        <v>167</v>
      </c>
      <c r="B8282" t="s">
        <v>285</v>
      </c>
      <c r="C8282" s="35" t="s">
        <v>287</v>
      </c>
      <c r="D8282" t="s">
        <v>530</v>
      </c>
      <c r="E8282" t="s">
        <v>548</v>
      </c>
      <c r="F8282" s="176" t="n">
        <v>2050</v>
      </c>
      <c r="G8282" s="177" t="n">
        <v>30</v>
      </c>
      <c r="H8282" s="178" t="n">
        <v>628.805003611825</v>
      </c>
      <c r="I8282" s="179" t="n">
        <v>4240235.16220866</v>
      </c>
      <c r="J8282" s="180" t="str">
        <f>IF(I8282&gt;0,H8282/I8282,0)</f>
      </c>
      <c r="K8282" s="181" t="str">
        <f>1-EXP(-J8282)</f>
      </c>
      <c r="L8282" s="182" t="str">
        <f>IF(G8282=30,1,M8281)</f>
      </c>
      <c r="M8282" s="183" t="str">
        <f>L8282*(1-K8282)</f>
      </c>
    </row>
    <row r="8283">
      <c r="A8283" t="s">
        <v>167</v>
      </c>
      <c r="B8283" t="s">
        <v>285</v>
      </c>
      <c r="C8283" s="35" t="s">
        <v>287</v>
      </c>
      <c r="D8283" t="s">
        <v>530</v>
      </c>
      <c r="E8283" t="s">
        <v>548</v>
      </c>
      <c r="F8283" s="176" t="n">
        <v>2050</v>
      </c>
      <c r="G8283" s="177" t="n">
        <v>31</v>
      </c>
      <c r="H8283" s="178" t="n">
        <v>892.312693476141</v>
      </c>
      <c r="I8283" s="179" t="n">
        <v>4231671.78691444</v>
      </c>
      <c r="J8283" s="180" t="str">
        <f>IF(I8283&gt;0,H8283/I8283,0)</f>
      </c>
      <c r="K8283" s="181" t="str">
        <f>1-EXP(-J8283)</f>
      </c>
      <c r="L8283" s="182" t="str">
        <f>IF(G8283=30,1,M8282)</f>
      </c>
      <c r="M8283" s="183" t="str">
        <f>L8283*(1-K8283)</f>
      </c>
    </row>
    <row r="8284">
      <c r="A8284" t="s">
        <v>167</v>
      </c>
      <c r="B8284" t="s">
        <v>285</v>
      </c>
      <c r="C8284" s="35" t="s">
        <v>287</v>
      </c>
      <c r="D8284" t="s">
        <v>530</v>
      </c>
      <c r="E8284" t="s">
        <v>548</v>
      </c>
      <c r="F8284" s="176" t="n">
        <v>2050</v>
      </c>
      <c r="G8284" s="177" t="n">
        <v>32</v>
      </c>
      <c r="H8284" s="178" t="n">
        <v>936.707573063509</v>
      </c>
      <c r="I8284" s="179" t="n">
        <v>4267226.92027112</v>
      </c>
      <c r="J8284" s="180" t="str">
        <f>IF(I8284&gt;0,H8284/I8284,0)</f>
      </c>
      <c r="K8284" s="181" t="str">
        <f>1-EXP(-J8284)</f>
      </c>
      <c r="L8284" s="182" t="str">
        <f>IF(G8284=30,1,M8283)</f>
      </c>
      <c r="M8284" s="183" t="str">
        <f>L8284*(1-K8284)</f>
      </c>
    </row>
    <row r="8285">
      <c r="A8285" t="s">
        <v>167</v>
      </c>
      <c r="B8285" t="s">
        <v>285</v>
      </c>
      <c r="C8285" s="35" t="s">
        <v>287</v>
      </c>
      <c r="D8285" t="s">
        <v>530</v>
      </c>
      <c r="E8285" t="s">
        <v>548</v>
      </c>
      <c r="F8285" s="176" t="n">
        <v>2050</v>
      </c>
      <c r="G8285" s="177" t="n">
        <v>33</v>
      </c>
      <c r="H8285" s="178" t="n">
        <v>1003.65348168006</v>
      </c>
      <c r="I8285" s="179" t="n">
        <v>4332728.3135511</v>
      </c>
      <c r="J8285" s="180" t="str">
        <f>IF(I8285&gt;0,H8285/I8285,0)</f>
      </c>
      <c r="K8285" s="181" t="str">
        <f>1-EXP(-J8285)</f>
      </c>
      <c r="L8285" s="182" t="str">
        <f>IF(G8285=30,1,M8284)</f>
      </c>
      <c r="M8285" s="183" t="str">
        <f>L8285*(1-K8285)</f>
      </c>
    </row>
    <row r="8286">
      <c r="A8286" t="s">
        <v>167</v>
      </c>
      <c r="B8286" t="s">
        <v>285</v>
      </c>
      <c r="C8286" s="35" t="s">
        <v>287</v>
      </c>
      <c r="D8286" t="s">
        <v>530</v>
      </c>
      <c r="E8286" t="s">
        <v>548</v>
      </c>
      <c r="F8286" s="176" t="n">
        <v>2050</v>
      </c>
      <c r="G8286" s="177" t="n">
        <v>34</v>
      </c>
      <c r="H8286" s="178" t="n">
        <v>1134.72568002057</v>
      </c>
      <c r="I8286" s="179" t="n">
        <v>4568373.53285871</v>
      </c>
      <c r="J8286" s="180" t="str">
        <f>IF(I8286&gt;0,H8286/I8286,0)</f>
      </c>
      <c r="K8286" s="181" t="str">
        <f>1-EXP(-J8286)</f>
      </c>
      <c r="L8286" s="182" t="str">
        <f>IF(G8286=30,1,M8285)</f>
      </c>
      <c r="M8286" s="183" t="str">
        <f>L8286*(1-K8286)</f>
      </c>
    </row>
    <row r="8287">
      <c r="A8287" t="s">
        <v>167</v>
      </c>
      <c r="B8287" t="s">
        <v>285</v>
      </c>
      <c r="C8287" s="35" t="s">
        <v>287</v>
      </c>
      <c r="D8287" t="s">
        <v>530</v>
      </c>
      <c r="E8287" t="s">
        <v>548</v>
      </c>
      <c r="F8287" s="176" t="n">
        <v>2050</v>
      </c>
      <c r="G8287" s="177" t="n">
        <v>35</v>
      </c>
      <c r="H8287" s="178" t="n">
        <v>1243.66396427949</v>
      </c>
      <c r="I8287" s="179" t="n">
        <v>4630926.14841411</v>
      </c>
      <c r="J8287" s="180" t="str">
        <f>IF(I8287&gt;0,H8287/I8287,0)</f>
      </c>
      <c r="K8287" s="181" t="str">
        <f>1-EXP(-J8287)</f>
      </c>
      <c r="L8287" s="182" t="str">
        <f>IF(G8287=30,1,M8286)</f>
      </c>
      <c r="M8287" s="183" t="str">
        <f>L8287*(1-K8287)</f>
      </c>
    </row>
    <row r="8288">
      <c r="A8288" t="s">
        <v>167</v>
      </c>
      <c r="B8288" t="s">
        <v>285</v>
      </c>
      <c r="C8288" s="35" t="s">
        <v>287</v>
      </c>
      <c r="D8288" t="s">
        <v>530</v>
      </c>
      <c r="E8288" t="s">
        <v>548</v>
      </c>
      <c r="F8288" s="176" t="n">
        <v>2050</v>
      </c>
      <c r="G8288" s="177" t="n">
        <v>36</v>
      </c>
      <c r="H8288" s="178" t="n">
        <v>1595.31030666536</v>
      </c>
      <c r="I8288" s="179" t="n">
        <v>4701277.34530302</v>
      </c>
      <c r="J8288" s="180" t="str">
        <f>IF(I8288&gt;0,H8288/I8288,0)</f>
      </c>
      <c r="K8288" s="181" t="str">
        <f>1-EXP(-J8288)</f>
      </c>
      <c r="L8288" s="182" t="str">
        <f>IF(G8288=30,1,M8287)</f>
      </c>
      <c r="M8288" s="183" t="str">
        <f>L8288*(1-K8288)</f>
      </c>
    </row>
    <row r="8289">
      <c r="A8289" t="s">
        <v>167</v>
      </c>
      <c r="B8289" t="s">
        <v>285</v>
      </c>
      <c r="C8289" s="35" t="s">
        <v>287</v>
      </c>
      <c r="D8289" t="s">
        <v>530</v>
      </c>
      <c r="E8289" t="s">
        <v>548</v>
      </c>
      <c r="F8289" s="176" t="n">
        <v>2050</v>
      </c>
      <c r="G8289" s="177" t="n">
        <v>37</v>
      </c>
      <c r="H8289" s="178" t="n">
        <v>1771.39654313972</v>
      </c>
      <c r="I8289" s="179" t="n">
        <v>4790780.01188357</v>
      </c>
      <c r="J8289" s="180" t="str">
        <f>IF(I8289&gt;0,H8289/I8289,0)</f>
      </c>
      <c r="K8289" s="181" t="str">
        <f>1-EXP(-J8289)</f>
      </c>
      <c r="L8289" s="182" t="str">
        <f>IF(G8289=30,1,M8288)</f>
      </c>
      <c r="M8289" s="183" t="str">
        <f>L8289*(1-K8289)</f>
      </c>
    </row>
    <row r="8290">
      <c r="A8290" t="s">
        <v>167</v>
      </c>
      <c r="B8290" t="s">
        <v>285</v>
      </c>
      <c r="C8290" s="35" t="s">
        <v>287</v>
      </c>
      <c r="D8290" t="s">
        <v>530</v>
      </c>
      <c r="E8290" t="s">
        <v>548</v>
      </c>
      <c r="F8290" s="176" t="n">
        <v>2050</v>
      </c>
      <c r="G8290" s="177" t="n">
        <v>38</v>
      </c>
      <c r="H8290" s="178" t="n">
        <v>1960.42595443922</v>
      </c>
      <c r="I8290" s="179" t="n">
        <v>4832275.29671117</v>
      </c>
      <c r="J8290" s="180" t="str">
        <f>IF(I8290&gt;0,H8290/I8290,0)</f>
      </c>
      <c r="K8290" s="181" t="str">
        <f>1-EXP(-J8290)</f>
      </c>
      <c r="L8290" s="182" t="str">
        <f>IF(G8290=30,1,M8289)</f>
      </c>
      <c r="M8290" s="183" t="str">
        <f>L8290*(1-K8290)</f>
      </c>
    </row>
    <row r="8291">
      <c r="A8291" t="s">
        <v>167</v>
      </c>
      <c r="B8291" t="s">
        <v>285</v>
      </c>
      <c r="C8291" s="35" t="s">
        <v>287</v>
      </c>
      <c r="D8291" t="s">
        <v>530</v>
      </c>
      <c r="E8291" t="s">
        <v>548</v>
      </c>
      <c r="F8291" s="176" t="n">
        <v>2050</v>
      </c>
      <c r="G8291" s="177" t="n">
        <v>39</v>
      </c>
      <c r="H8291" s="178" t="n">
        <v>2052.61654240067</v>
      </c>
      <c r="I8291" s="179" t="n">
        <v>4751153.88464407</v>
      </c>
      <c r="J8291" s="180" t="str">
        <f>IF(I8291&gt;0,H8291/I8291,0)</f>
      </c>
      <c r="K8291" s="181" t="str">
        <f>1-EXP(-J8291)</f>
      </c>
      <c r="L8291" s="182" t="str">
        <f>IF(G8291=30,1,M8290)</f>
      </c>
      <c r="M8291" s="183" t="str">
        <f>L8291*(1-K8291)</f>
      </c>
    </row>
    <row r="8292">
      <c r="A8292" t="s">
        <v>167</v>
      </c>
      <c r="B8292" t="s">
        <v>285</v>
      </c>
      <c r="C8292" s="35" t="s">
        <v>287</v>
      </c>
      <c r="D8292" t="s">
        <v>530</v>
      </c>
      <c r="E8292" t="s">
        <v>548</v>
      </c>
      <c r="F8292" s="176" t="n">
        <v>2050</v>
      </c>
      <c r="G8292" s="177" t="n">
        <v>40</v>
      </c>
      <c r="H8292" s="178" t="n">
        <v>2192.08313445219</v>
      </c>
      <c r="I8292" s="179" t="n">
        <v>4648484.39868081</v>
      </c>
      <c r="J8292" s="180" t="str">
        <f>IF(I8292&gt;0,H8292/I8292,0)</f>
      </c>
      <c r="K8292" s="181" t="str">
        <f>1-EXP(-J8292)</f>
      </c>
      <c r="L8292" s="182" t="str">
        <f>IF(G8292=30,1,M8291)</f>
      </c>
      <c r="M8292" s="183" t="str">
        <f>L8292*(1-K8292)</f>
      </c>
    </row>
    <row r="8293">
      <c r="A8293" t="s">
        <v>167</v>
      </c>
      <c r="B8293" t="s">
        <v>285</v>
      </c>
      <c r="C8293" s="35" t="s">
        <v>287</v>
      </c>
      <c r="D8293" t="s">
        <v>530</v>
      </c>
      <c r="E8293" t="s">
        <v>548</v>
      </c>
      <c r="F8293" s="176" t="n">
        <v>2050</v>
      </c>
      <c r="G8293" s="177" t="n">
        <v>41</v>
      </c>
      <c r="H8293" s="178" t="n">
        <v>2803.6372119375</v>
      </c>
      <c r="I8293" s="179" t="n">
        <v>4589394.36648104</v>
      </c>
      <c r="J8293" s="180" t="str">
        <f>IF(I8293&gt;0,H8293/I8293,0)</f>
      </c>
      <c r="K8293" s="181" t="str">
        <f>1-EXP(-J8293)</f>
      </c>
      <c r="L8293" s="182" t="str">
        <f>IF(G8293=30,1,M8292)</f>
      </c>
      <c r="M8293" s="183" t="str">
        <f>L8293*(1-K8293)</f>
      </c>
    </row>
    <row r="8294">
      <c r="A8294" t="s">
        <v>167</v>
      </c>
      <c r="B8294" t="s">
        <v>285</v>
      </c>
      <c r="C8294" s="35" t="s">
        <v>287</v>
      </c>
      <c r="D8294" t="s">
        <v>530</v>
      </c>
      <c r="E8294" t="s">
        <v>548</v>
      </c>
      <c r="F8294" s="176" t="n">
        <v>2050</v>
      </c>
      <c r="G8294" s="177" t="n">
        <v>42</v>
      </c>
      <c r="H8294" s="178" t="n">
        <v>3101.19903344416</v>
      </c>
      <c r="I8294" s="179" t="n">
        <v>4578252.19257683</v>
      </c>
      <c r="J8294" s="180" t="str">
        <f>IF(I8294&gt;0,H8294/I8294,0)</f>
      </c>
      <c r="K8294" s="181" t="str">
        <f>1-EXP(-J8294)</f>
      </c>
      <c r="L8294" s="182" t="str">
        <f>IF(G8294=30,1,M8293)</f>
      </c>
      <c r="M8294" s="183" t="str">
        <f>L8294*(1-K8294)</f>
      </c>
    </row>
    <row r="8295">
      <c r="A8295" t="s">
        <v>167</v>
      </c>
      <c r="B8295" t="s">
        <v>285</v>
      </c>
      <c r="C8295" s="35" t="s">
        <v>287</v>
      </c>
      <c r="D8295" t="s">
        <v>530</v>
      </c>
      <c r="E8295" t="s">
        <v>548</v>
      </c>
      <c r="F8295" s="176" t="n">
        <v>2050</v>
      </c>
      <c r="G8295" s="177" t="n">
        <v>43</v>
      </c>
      <c r="H8295" s="178" t="n">
        <v>3439.48236846771</v>
      </c>
      <c r="I8295" s="179" t="n">
        <v>4546816.51824035</v>
      </c>
      <c r="J8295" s="180" t="str">
        <f>IF(I8295&gt;0,H8295/I8295,0)</f>
      </c>
      <c r="K8295" s="181" t="str">
        <f>1-EXP(-J8295)</f>
      </c>
      <c r="L8295" s="182" t="str">
        <f>IF(G8295=30,1,M8294)</f>
      </c>
      <c r="M8295" s="183" t="str">
        <f>L8295*(1-K8295)</f>
      </c>
    </row>
    <row r="8296">
      <c r="A8296" t="s">
        <v>167</v>
      </c>
      <c r="B8296" t="s">
        <v>285</v>
      </c>
      <c r="C8296" s="35" t="s">
        <v>287</v>
      </c>
      <c r="D8296" t="s">
        <v>530</v>
      </c>
      <c r="E8296" t="s">
        <v>548</v>
      </c>
      <c r="F8296" s="176" t="n">
        <v>2050</v>
      </c>
      <c r="G8296" s="177" t="n">
        <v>44</v>
      </c>
      <c r="H8296" s="178" t="n">
        <v>3565.40063407422</v>
      </c>
      <c r="I8296" s="179" t="n">
        <v>4471820.97429588</v>
      </c>
      <c r="J8296" s="180" t="str">
        <f>IF(I8296&gt;0,H8296/I8296,0)</f>
      </c>
      <c r="K8296" s="181" t="str">
        <f>1-EXP(-J8296)</f>
      </c>
      <c r="L8296" s="182" t="str">
        <f>IF(G8296=30,1,M8295)</f>
      </c>
      <c r="M8296" s="183" t="str">
        <f>L8296*(1-K8296)</f>
      </c>
    </row>
    <row r="8297">
      <c r="A8297" t="s">
        <v>167</v>
      </c>
      <c r="B8297" t="s">
        <v>285</v>
      </c>
      <c r="C8297" s="35" t="s">
        <v>287</v>
      </c>
      <c r="D8297" t="s">
        <v>530</v>
      </c>
      <c r="E8297" t="s">
        <v>548</v>
      </c>
      <c r="F8297" s="176" t="n">
        <v>2050</v>
      </c>
      <c r="G8297" s="177" t="n">
        <v>45</v>
      </c>
      <c r="H8297" s="178" t="n">
        <v>3779.28688826222</v>
      </c>
      <c r="I8297" s="179" t="n">
        <v>4374147.99054237</v>
      </c>
      <c r="J8297" s="180" t="str">
        <f>IF(I8297&gt;0,H8297/I8297,0)</f>
      </c>
      <c r="K8297" s="181" t="str">
        <f>1-EXP(-J8297)</f>
      </c>
      <c r="L8297" s="182" t="str">
        <f>IF(G8297=30,1,M8296)</f>
      </c>
      <c r="M8297" s="183" t="str">
        <f>L8297*(1-K8297)</f>
      </c>
    </row>
    <row r="8298">
      <c r="A8298" t="s">
        <v>167</v>
      </c>
      <c r="B8298" t="s">
        <v>285</v>
      </c>
      <c r="C8298" s="35" t="s">
        <v>287</v>
      </c>
      <c r="D8298" t="s">
        <v>530</v>
      </c>
      <c r="E8298" t="s">
        <v>548</v>
      </c>
      <c r="F8298" s="176" t="n">
        <v>2050</v>
      </c>
      <c r="G8298" s="177" t="n">
        <v>46</v>
      </c>
      <c r="H8298" s="178" t="n">
        <v>4612.67208215324</v>
      </c>
      <c r="I8298" s="179" t="n">
        <v>4272404.56738654</v>
      </c>
      <c r="J8298" s="180" t="str">
        <f>IF(I8298&gt;0,H8298/I8298,0)</f>
      </c>
      <c r="K8298" s="181" t="str">
        <f>1-EXP(-J8298)</f>
      </c>
      <c r="L8298" s="182" t="str">
        <f>IF(G8298=30,1,M8297)</f>
      </c>
      <c r="M8298" s="183" t="str">
        <f>L8298*(1-K8298)</f>
      </c>
    </row>
    <row r="8299">
      <c r="A8299" t="s">
        <v>167</v>
      </c>
      <c r="B8299" t="s">
        <v>285</v>
      </c>
      <c r="C8299" s="35" t="s">
        <v>287</v>
      </c>
      <c r="D8299" t="s">
        <v>530</v>
      </c>
      <c r="E8299" t="s">
        <v>548</v>
      </c>
      <c r="F8299" s="176" t="n">
        <v>2050</v>
      </c>
      <c r="G8299" s="177" t="n">
        <v>47</v>
      </c>
      <c r="H8299" s="178" t="n">
        <v>5060.93539968161</v>
      </c>
      <c r="I8299" s="179" t="n">
        <v>4223056.5024305</v>
      </c>
      <c r="J8299" s="180" t="str">
        <f>IF(I8299&gt;0,H8299/I8299,0)</f>
      </c>
      <c r="K8299" s="181" t="str">
        <f>1-EXP(-J8299)</f>
      </c>
      <c r="L8299" s="182" t="str">
        <f>IF(G8299=30,1,M8298)</f>
      </c>
      <c r="M8299" s="183" t="str">
        <f>L8299*(1-K8299)</f>
      </c>
    </row>
    <row r="8300">
      <c r="A8300" t="s">
        <v>167</v>
      </c>
      <c r="B8300" t="s">
        <v>285</v>
      </c>
      <c r="C8300" s="35" t="s">
        <v>287</v>
      </c>
      <c r="D8300" t="s">
        <v>530</v>
      </c>
      <c r="E8300" t="s">
        <v>548</v>
      </c>
      <c r="F8300" s="176" t="n">
        <v>2050</v>
      </c>
      <c r="G8300" s="177" t="n">
        <v>48</v>
      </c>
      <c r="H8300" s="178" t="n">
        <v>5616.7452571764</v>
      </c>
      <c r="I8300" s="179" t="n">
        <v>4195072.4837341</v>
      </c>
      <c r="J8300" s="180" t="str">
        <f>IF(I8300&gt;0,H8300/I8300,0)</f>
      </c>
      <c r="K8300" s="181" t="str">
        <f>1-EXP(-J8300)</f>
      </c>
      <c r="L8300" s="182" t="str">
        <f>IF(G8300=30,1,M8299)</f>
      </c>
      <c r="M8300" s="183" t="str">
        <f>L8300*(1-K8300)</f>
      </c>
    </row>
    <row r="8301">
      <c r="A8301" t="s">
        <v>167</v>
      </c>
      <c r="B8301" t="s">
        <v>285</v>
      </c>
      <c r="C8301" s="35" t="s">
        <v>287</v>
      </c>
      <c r="D8301" t="s">
        <v>530</v>
      </c>
      <c r="E8301" t="s">
        <v>548</v>
      </c>
      <c r="F8301" s="176" t="n">
        <v>2050</v>
      </c>
      <c r="G8301" s="177" t="n">
        <v>49</v>
      </c>
      <c r="H8301" s="178" t="n">
        <v>6070.65836851783</v>
      </c>
      <c r="I8301" s="179" t="n">
        <v>4166153.01302409</v>
      </c>
      <c r="J8301" s="180" t="str">
        <f>IF(I8301&gt;0,H8301/I8301,0)</f>
      </c>
      <c r="K8301" s="181" t="str">
        <f>1-EXP(-J8301)</f>
      </c>
      <c r="L8301" s="182" t="str">
        <f>IF(G8301=30,1,M8300)</f>
      </c>
      <c r="M8301" s="183" t="str">
        <f>L8301*(1-K8301)</f>
      </c>
    </row>
    <row r="8302">
      <c r="A8302" t="s">
        <v>167</v>
      </c>
      <c r="B8302" t="s">
        <v>285</v>
      </c>
      <c r="C8302" s="35" t="s">
        <v>287</v>
      </c>
      <c r="D8302" t="s">
        <v>530</v>
      </c>
      <c r="E8302" t="s">
        <v>548</v>
      </c>
      <c r="F8302" s="176" t="n">
        <v>2050</v>
      </c>
      <c r="G8302" s="177" t="n">
        <v>50</v>
      </c>
      <c r="H8302" s="178" t="n">
        <v>6627.34405963659</v>
      </c>
      <c r="I8302" s="179" t="n">
        <v>4155270.77434125</v>
      </c>
      <c r="J8302" s="180" t="str">
        <f>IF(I8302&gt;0,H8302/I8302,0)</f>
      </c>
      <c r="K8302" s="181" t="str">
        <f>1-EXP(-J8302)</f>
      </c>
      <c r="L8302" s="182" t="str">
        <f>IF(G8302=30,1,M8301)</f>
      </c>
      <c r="M8302" s="183" t="str">
        <f>L8302*(1-K8302)</f>
      </c>
    </row>
    <row r="8303">
      <c r="A8303" t="s">
        <v>167</v>
      </c>
      <c r="B8303" t="s">
        <v>285</v>
      </c>
      <c r="C8303" s="35" t="s">
        <v>287</v>
      </c>
      <c r="D8303" t="s">
        <v>530</v>
      </c>
      <c r="E8303" t="s">
        <v>548</v>
      </c>
      <c r="F8303" s="176" t="n">
        <v>2050</v>
      </c>
      <c r="G8303" s="177" t="n">
        <v>51</v>
      </c>
      <c r="H8303" s="178" t="n">
        <v>7545.95256699656</v>
      </c>
      <c r="I8303" s="179" t="n">
        <v>4180235.64631427</v>
      </c>
      <c r="J8303" s="180" t="str">
        <f>IF(I8303&gt;0,H8303/I8303,0)</f>
      </c>
      <c r="K8303" s="181" t="str">
        <f>1-EXP(-J8303)</f>
      </c>
      <c r="L8303" s="182" t="str">
        <f>IF(G8303=30,1,M8302)</f>
      </c>
      <c r="M8303" s="183" t="str">
        <f>L8303*(1-K8303)</f>
      </c>
    </row>
    <row r="8304">
      <c r="A8304" t="s">
        <v>167</v>
      </c>
      <c r="B8304" t="s">
        <v>285</v>
      </c>
      <c r="C8304" s="35" t="s">
        <v>287</v>
      </c>
      <c r="D8304" t="s">
        <v>530</v>
      </c>
      <c r="E8304" t="s">
        <v>548</v>
      </c>
      <c r="F8304" s="176" t="n">
        <v>2050</v>
      </c>
      <c r="G8304" s="177" t="n">
        <v>52</v>
      </c>
      <c r="H8304" s="178" t="n">
        <v>8295.8620192275</v>
      </c>
      <c r="I8304" s="179" t="n">
        <v>4206421.71803996</v>
      </c>
      <c r="J8304" s="180" t="str">
        <f>IF(I8304&gt;0,H8304/I8304,0)</f>
      </c>
      <c r="K8304" s="181" t="str">
        <f>1-EXP(-J8304)</f>
      </c>
      <c r="L8304" s="182" t="str">
        <f>IF(G8304=30,1,M8303)</f>
      </c>
      <c r="M8304" s="183" t="str">
        <f>L8304*(1-K8304)</f>
      </c>
    </row>
    <row r="8305">
      <c r="A8305" t="s">
        <v>167</v>
      </c>
      <c r="B8305" t="s">
        <v>285</v>
      </c>
      <c r="C8305" s="35" t="s">
        <v>287</v>
      </c>
      <c r="D8305" t="s">
        <v>530</v>
      </c>
      <c r="E8305" t="s">
        <v>548</v>
      </c>
      <c r="F8305" s="176" t="n">
        <v>2050</v>
      </c>
      <c r="G8305" s="177" t="n">
        <v>53</v>
      </c>
      <c r="H8305" s="178" t="n">
        <v>9009.18341769699</v>
      </c>
      <c r="I8305" s="179" t="n">
        <v>4186813.54412784</v>
      </c>
      <c r="J8305" s="180" t="str">
        <f>IF(I8305&gt;0,H8305/I8305,0)</f>
      </c>
      <c r="K8305" s="181" t="str">
        <f>1-EXP(-J8305)</f>
      </c>
      <c r="L8305" s="182" t="str">
        <f>IF(G8305=30,1,M8304)</f>
      </c>
      <c r="M8305" s="183" t="str">
        <f>L8305*(1-K8305)</f>
      </c>
    </row>
    <row r="8306">
      <c r="A8306" t="s">
        <v>167</v>
      </c>
      <c r="B8306" t="s">
        <v>285</v>
      </c>
      <c r="C8306" s="35" t="s">
        <v>287</v>
      </c>
      <c r="D8306" t="s">
        <v>530</v>
      </c>
      <c r="E8306" t="s">
        <v>548</v>
      </c>
      <c r="F8306" s="176" t="n">
        <v>2050</v>
      </c>
      <c r="G8306" s="177" t="n">
        <v>54</v>
      </c>
      <c r="H8306" s="178" t="n">
        <v>9696.43349017868</v>
      </c>
      <c r="I8306" s="179" t="n">
        <v>4109854.93717365</v>
      </c>
      <c r="J8306" s="180" t="str">
        <f>IF(I8306&gt;0,H8306/I8306,0)</f>
      </c>
      <c r="K8306" s="181" t="str">
        <f>1-EXP(-J8306)</f>
      </c>
      <c r="L8306" s="182" t="str">
        <f>IF(G8306=30,1,M8305)</f>
      </c>
      <c r="M8306" s="183" t="str">
        <f>L8306*(1-K8306)</f>
      </c>
    </row>
    <row r="8307">
      <c r="A8307" t="s">
        <v>167</v>
      </c>
      <c r="B8307" t="s">
        <v>285</v>
      </c>
      <c r="C8307" s="35" t="s">
        <v>287</v>
      </c>
      <c r="D8307" t="s">
        <v>530</v>
      </c>
      <c r="E8307" t="s">
        <v>548</v>
      </c>
      <c r="F8307" s="176" t="n">
        <v>2050</v>
      </c>
      <c r="G8307" s="177" t="n">
        <v>55</v>
      </c>
      <c r="H8307" s="178" t="n">
        <v>10434.5782301834</v>
      </c>
      <c r="I8307" s="179" t="n">
        <v>4029803.95911966</v>
      </c>
      <c r="J8307" s="180" t="str">
        <f>IF(I8307&gt;0,H8307/I8307,0)</f>
      </c>
      <c r="K8307" s="181" t="str">
        <f>1-EXP(-J8307)</f>
      </c>
      <c r="L8307" s="182" t="str">
        <f>IF(G8307=30,1,M8306)</f>
      </c>
      <c r="M8307" s="183" t="str">
        <f>L8307*(1-K8307)</f>
      </c>
    </row>
    <row r="8308">
      <c r="A8308" t="s">
        <v>167</v>
      </c>
      <c r="B8308" t="s">
        <v>285</v>
      </c>
      <c r="C8308" s="35" t="s">
        <v>287</v>
      </c>
      <c r="D8308" t="s">
        <v>530</v>
      </c>
      <c r="E8308" t="s">
        <v>548</v>
      </c>
      <c r="F8308" s="176" t="n">
        <v>2050</v>
      </c>
      <c r="G8308" s="177" t="n">
        <v>56</v>
      </c>
      <c r="H8308" s="178" t="n">
        <v>11065.7278251206</v>
      </c>
      <c r="I8308" s="179" t="n">
        <v>3957182.13748392</v>
      </c>
      <c r="J8308" s="180" t="str">
        <f>IF(I8308&gt;0,H8308/I8308,0)</f>
      </c>
      <c r="K8308" s="181" t="str">
        <f>1-EXP(-J8308)</f>
      </c>
      <c r="L8308" s="182" t="str">
        <f>IF(G8308=30,1,M8307)</f>
      </c>
      <c r="M8308" s="183" t="str">
        <f>L8308*(1-K8308)</f>
      </c>
    </row>
    <row r="8309">
      <c r="A8309" t="s">
        <v>167</v>
      </c>
      <c r="B8309" t="s">
        <v>285</v>
      </c>
      <c r="C8309" s="35" t="s">
        <v>287</v>
      </c>
      <c r="D8309" t="s">
        <v>530</v>
      </c>
      <c r="E8309" t="s">
        <v>548</v>
      </c>
      <c r="F8309" s="176" t="n">
        <v>2050</v>
      </c>
      <c r="G8309" s="177" t="n">
        <v>57</v>
      </c>
      <c r="H8309" s="178" t="n">
        <v>11980.4991128631</v>
      </c>
      <c r="I8309" s="179" t="n">
        <v>3885416.31979875</v>
      </c>
      <c r="J8309" s="180" t="str">
        <f>IF(I8309&gt;0,H8309/I8309,0)</f>
      </c>
      <c r="K8309" s="181" t="str">
        <f>1-EXP(-J8309)</f>
      </c>
      <c r="L8309" s="182" t="str">
        <f>IF(G8309=30,1,M8308)</f>
      </c>
      <c r="M8309" s="183" t="str">
        <f>L8309*(1-K8309)</f>
      </c>
    </row>
    <row r="8310">
      <c r="A8310" t="s">
        <v>167</v>
      </c>
      <c r="B8310" t="s">
        <v>285</v>
      </c>
      <c r="C8310" s="35" t="s">
        <v>287</v>
      </c>
      <c r="D8310" t="s">
        <v>530</v>
      </c>
      <c r="E8310" t="s">
        <v>548</v>
      </c>
      <c r="F8310" s="176" t="n">
        <v>2050</v>
      </c>
      <c r="G8310" s="177" t="n">
        <v>58</v>
      </c>
      <c r="H8310" s="178" t="n">
        <v>13061.4791186212</v>
      </c>
      <c r="I8310" s="179" t="n">
        <v>3844426.05530521</v>
      </c>
      <c r="J8310" s="180" t="str">
        <f>IF(I8310&gt;0,H8310/I8310,0)</f>
      </c>
      <c r="K8310" s="181" t="str">
        <f>1-EXP(-J8310)</f>
      </c>
      <c r="L8310" s="182" t="str">
        <f>IF(G8310=30,1,M8309)</f>
      </c>
      <c r="M8310" s="183" t="str">
        <f>L8310*(1-K8310)</f>
      </c>
    </row>
    <row r="8311">
      <c r="A8311" t="s">
        <v>167</v>
      </c>
      <c r="B8311" t="s">
        <v>285</v>
      </c>
      <c r="C8311" s="35" t="s">
        <v>287</v>
      </c>
      <c r="D8311" t="s">
        <v>530</v>
      </c>
      <c r="E8311" t="s">
        <v>548</v>
      </c>
      <c r="F8311" s="176" t="n">
        <v>2050</v>
      </c>
      <c r="G8311" s="177" t="n">
        <v>59</v>
      </c>
      <c r="H8311" s="178" t="n">
        <v>13626.3690852925</v>
      </c>
      <c r="I8311" s="179" t="n">
        <v>3795901.64076791</v>
      </c>
      <c r="J8311" s="180" t="str">
        <f>IF(I8311&gt;0,H8311/I8311,0)</f>
      </c>
      <c r="K8311" s="181" t="str">
        <f>1-EXP(-J8311)</f>
      </c>
      <c r="L8311" s="182" t="str">
        <f>IF(G8311=30,1,M8310)</f>
      </c>
      <c r="M8311" s="183" t="str">
        <f>L8311*(1-K8311)</f>
      </c>
    </row>
    <row r="8312">
      <c r="A8312" t="s">
        <v>167</v>
      </c>
      <c r="B8312" t="s">
        <v>285</v>
      </c>
      <c r="C8312" s="35" t="s">
        <v>287</v>
      </c>
      <c r="D8312" t="s">
        <v>530</v>
      </c>
      <c r="E8312" t="s">
        <v>548</v>
      </c>
      <c r="F8312" s="176" t="n">
        <v>2050</v>
      </c>
      <c r="G8312" s="177" t="n">
        <v>60</v>
      </c>
      <c r="H8312" s="178" t="n">
        <v>14413.7109717366</v>
      </c>
      <c r="I8312" s="179" t="n">
        <v>3748945.9019319</v>
      </c>
      <c r="J8312" s="180" t="str">
        <f>IF(I8312&gt;0,H8312/I8312,0)</f>
      </c>
      <c r="K8312" s="181" t="str">
        <f>1-EXP(-J8312)</f>
      </c>
      <c r="L8312" s="182" t="str">
        <f>IF(G8312=30,1,M8311)</f>
      </c>
      <c r="M8312" s="183" t="str">
        <f>L8312*(1-K8312)</f>
      </c>
    </row>
    <row r="8313">
      <c r="A8313" t="s">
        <v>167</v>
      </c>
      <c r="B8313" t="s">
        <v>285</v>
      </c>
      <c r="C8313" s="35" t="s">
        <v>287</v>
      </c>
      <c r="D8313" t="s">
        <v>530</v>
      </c>
      <c r="E8313" t="s">
        <v>548</v>
      </c>
      <c r="F8313" s="176" t="n">
        <v>2050</v>
      </c>
      <c r="G8313" s="177" t="n">
        <v>61</v>
      </c>
      <c r="H8313" s="178" t="n">
        <v>15243.1577691423</v>
      </c>
      <c r="I8313" s="179" t="n">
        <v>3720390.93712066</v>
      </c>
      <c r="J8313" s="180" t="str">
        <f>IF(I8313&gt;0,H8313/I8313,0)</f>
      </c>
      <c r="K8313" s="181" t="str">
        <f>1-EXP(-J8313)</f>
      </c>
      <c r="L8313" s="182" t="str">
        <f>IF(G8313=30,1,M8312)</f>
      </c>
      <c r="M8313" s="183" t="str">
        <f>L8313*(1-K8313)</f>
      </c>
    </row>
    <row r="8314">
      <c r="A8314" t="s">
        <v>167</v>
      </c>
      <c r="B8314" t="s">
        <v>285</v>
      </c>
      <c r="C8314" s="35" t="s">
        <v>287</v>
      </c>
      <c r="D8314" t="s">
        <v>530</v>
      </c>
      <c r="E8314" t="s">
        <v>548</v>
      </c>
      <c r="F8314" s="176" t="n">
        <v>2050</v>
      </c>
      <c r="G8314" s="177" t="n">
        <v>62</v>
      </c>
      <c r="H8314" s="178" t="n">
        <v>16314.3273565626</v>
      </c>
      <c r="I8314" s="179" t="n">
        <v>3646824.58249822</v>
      </c>
      <c r="J8314" s="180" t="str">
        <f>IF(I8314&gt;0,H8314/I8314,0)</f>
      </c>
      <c r="K8314" s="181" t="str">
        <f>1-EXP(-J8314)</f>
      </c>
      <c r="L8314" s="182" t="str">
        <f>IF(G8314=30,1,M8313)</f>
      </c>
      <c r="M8314" s="183" t="str">
        <f>L8314*(1-K8314)</f>
      </c>
    </row>
    <row r="8315">
      <c r="A8315" t="s">
        <v>167</v>
      </c>
      <c r="B8315" t="s">
        <v>285</v>
      </c>
      <c r="C8315" s="35" t="s">
        <v>287</v>
      </c>
      <c r="D8315" t="s">
        <v>530</v>
      </c>
      <c r="E8315" t="s">
        <v>548</v>
      </c>
      <c r="F8315" s="176" t="n">
        <v>2050</v>
      </c>
      <c r="G8315" s="177" t="n">
        <v>63</v>
      </c>
      <c r="H8315" s="178" t="n">
        <v>17385.7356513473</v>
      </c>
      <c r="I8315" s="179" t="n">
        <v>3563472.27201795</v>
      </c>
      <c r="J8315" s="180" t="str">
        <f>IF(I8315&gt;0,H8315/I8315,0)</f>
      </c>
      <c r="K8315" s="181" t="str">
        <f>1-EXP(-J8315)</f>
      </c>
      <c r="L8315" s="182" t="str">
        <f>IF(G8315=30,1,M8314)</f>
      </c>
      <c r="M8315" s="183" t="str">
        <f>L8315*(1-K8315)</f>
      </c>
    </row>
    <row r="8316">
      <c r="A8316" t="s">
        <v>167</v>
      </c>
      <c r="B8316" t="s">
        <v>285</v>
      </c>
      <c r="C8316" s="35" t="s">
        <v>287</v>
      </c>
      <c r="D8316" t="s">
        <v>530</v>
      </c>
      <c r="E8316" t="s">
        <v>548</v>
      </c>
      <c r="F8316" s="176" t="n">
        <v>2050</v>
      </c>
      <c r="G8316" s="177" t="n">
        <v>64</v>
      </c>
      <c r="H8316" s="178" t="n">
        <v>19065.3412439975</v>
      </c>
      <c r="I8316" s="179" t="n">
        <v>3531610.2077143</v>
      </c>
      <c r="J8316" s="180" t="str">
        <f>IF(I8316&gt;0,H8316/I8316,0)</f>
      </c>
      <c r="K8316" s="181" t="str">
        <f>1-EXP(-J8316)</f>
      </c>
      <c r="L8316" s="182" t="str">
        <f>IF(G8316=30,1,M8315)</f>
      </c>
      <c r="M8316" s="183" t="str">
        <f>L8316*(1-K8316)</f>
      </c>
    </row>
    <row r="8317">
      <c r="A8317" t="s">
        <v>167</v>
      </c>
      <c r="B8317" t="s">
        <v>285</v>
      </c>
      <c r="C8317" s="35" t="s">
        <v>287</v>
      </c>
      <c r="D8317" t="s">
        <v>530</v>
      </c>
      <c r="E8317" t="s">
        <v>548</v>
      </c>
      <c r="F8317" s="176" t="n">
        <v>2050</v>
      </c>
      <c r="G8317" s="177" t="n">
        <v>65</v>
      </c>
      <c r="H8317" s="178" t="n">
        <v>21030.0082786687</v>
      </c>
      <c r="I8317" s="179" t="n">
        <v>3544612.23721036</v>
      </c>
      <c r="J8317" s="180" t="str">
        <f>IF(I8317&gt;0,H8317/I8317,0)</f>
      </c>
      <c r="K8317" s="181" t="str">
        <f>1-EXP(-J8317)</f>
      </c>
      <c r="L8317" s="182" t="str">
        <f>IF(G8317=30,1,M8316)</f>
      </c>
      <c r="M8317" s="183" t="str">
        <f>L8317*(1-K8317)</f>
      </c>
    </row>
    <row r="8318">
      <c r="A8318" t="s">
        <v>167</v>
      </c>
      <c r="B8318" t="s">
        <v>285</v>
      </c>
      <c r="C8318" s="35" t="s">
        <v>287</v>
      </c>
      <c r="D8318" t="s">
        <v>530</v>
      </c>
      <c r="E8318" t="s">
        <v>548</v>
      </c>
      <c r="F8318" s="176" t="n">
        <v>2050</v>
      </c>
      <c r="G8318" s="177" t="n">
        <v>66</v>
      </c>
      <c r="H8318" s="178" t="n">
        <v>22010.4029292793</v>
      </c>
      <c r="I8318" s="179" t="n">
        <v>3516429.21093812</v>
      </c>
      <c r="J8318" s="180" t="str">
        <f>IF(I8318&gt;0,H8318/I8318,0)</f>
      </c>
      <c r="K8318" s="181" t="str">
        <f>1-EXP(-J8318)</f>
      </c>
      <c r="L8318" s="182" t="str">
        <f>IF(G8318=30,1,M8317)</f>
      </c>
      <c r="M8318" s="183" t="str">
        <f>L8318*(1-K8318)</f>
      </c>
    </row>
    <row r="8319">
      <c r="A8319" t="s">
        <v>167</v>
      </c>
      <c r="B8319" t="s">
        <v>285</v>
      </c>
      <c r="C8319" s="35" t="s">
        <v>287</v>
      </c>
      <c r="D8319" t="s">
        <v>530</v>
      </c>
      <c r="E8319" t="s">
        <v>548</v>
      </c>
      <c r="F8319" s="176" t="n">
        <v>2050</v>
      </c>
      <c r="G8319" s="177" t="n">
        <v>67</v>
      </c>
      <c r="H8319" s="178" t="n">
        <v>23475.8143107675</v>
      </c>
      <c r="I8319" s="179" t="n">
        <v>3435450.85461231</v>
      </c>
      <c r="J8319" s="180" t="str">
        <f>IF(I8319&gt;0,H8319/I8319,0)</f>
      </c>
      <c r="K8319" s="181" t="str">
        <f>1-EXP(-J8319)</f>
      </c>
      <c r="L8319" s="182" t="str">
        <f>IF(G8319=30,1,M8318)</f>
      </c>
      <c r="M8319" s="183" t="str">
        <f>L8319*(1-K8319)</f>
      </c>
    </row>
    <row r="8320">
      <c r="A8320" t="s">
        <v>167</v>
      </c>
      <c r="B8320" t="s">
        <v>285</v>
      </c>
      <c r="C8320" s="35" t="s">
        <v>287</v>
      </c>
      <c r="D8320" t="s">
        <v>530</v>
      </c>
      <c r="E8320" t="s">
        <v>548</v>
      </c>
      <c r="F8320" s="176" t="n">
        <v>2050</v>
      </c>
      <c r="G8320" s="177" t="n">
        <v>68</v>
      </c>
      <c r="H8320" s="178" t="n">
        <v>24707.0569839743</v>
      </c>
      <c r="I8320" s="179" t="n">
        <v>3331025.46774693</v>
      </c>
      <c r="J8320" s="180" t="str">
        <f>IF(I8320&gt;0,H8320/I8320,0)</f>
      </c>
      <c r="K8320" s="181" t="str">
        <f>1-EXP(-J8320)</f>
      </c>
      <c r="L8320" s="182" t="str">
        <f>IF(G8320=30,1,M8319)</f>
      </c>
      <c r="M8320" s="183" t="str">
        <f>L8320*(1-K8320)</f>
      </c>
    </row>
    <row r="8321">
      <c r="A8321" t="s">
        <v>167</v>
      </c>
      <c r="B8321" t="s">
        <v>285</v>
      </c>
      <c r="C8321" s="35" t="s">
        <v>287</v>
      </c>
      <c r="D8321" t="s">
        <v>530</v>
      </c>
      <c r="E8321" t="s">
        <v>548</v>
      </c>
      <c r="F8321" s="176" t="n">
        <v>2050</v>
      </c>
      <c r="G8321" s="177" t="n">
        <v>69</v>
      </c>
      <c r="H8321" s="178" t="n">
        <v>25223.6868190127</v>
      </c>
      <c r="I8321" s="179" t="n">
        <v>3219119.99855979</v>
      </c>
      <c r="J8321" s="180" t="str">
        <f>IF(I8321&gt;0,H8321/I8321,0)</f>
      </c>
      <c r="K8321" s="181" t="str">
        <f>1-EXP(-J8321)</f>
      </c>
      <c r="L8321" s="182" t="str">
        <f>IF(G8321=30,1,M8320)</f>
      </c>
      <c r="M8321" s="183" t="str">
        <f>L8321*(1-K8321)</f>
      </c>
    </row>
    <row r="8322">
      <c r="A8322" t="s">
        <v>167</v>
      </c>
      <c r="B8322" t="s">
        <v>296</v>
      </c>
      <c r="C8322" s="35" t="s">
        <v>298</v>
      </c>
      <c r="D8322" t="s">
        <v>530</v>
      </c>
      <c r="E8322" t="s">
        <v>548</v>
      </c>
      <c r="F8322" s="176" t="n">
        <v>2025</v>
      </c>
      <c r="G8322" s="177" t="n">
        <v>30</v>
      </c>
      <c r="H8322" s="178" t="n">
        <v>917.590685097224</v>
      </c>
      <c r="I8322" s="179" t="n">
        <v>4325986.88866595</v>
      </c>
      <c r="J8322" s="180" t="str">
        <f>IF(I8322&gt;0,H8322/I8322,0)</f>
      </c>
      <c r="K8322" s="181" t="str">
        <f>1-EXP(-J8322)</f>
      </c>
      <c r="L8322" s="182" t="str">
        <f>IF(G8322=30,1,M8321)</f>
      </c>
      <c r="M8322" s="183" t="str">
        <f>L8322*(1-K8322)</f>
      </c>
    </row>
    <row r="8323">
      <c r="A8323" t="s">
        <v>167</v>
      </c>
      <c r="B8323" t="s">
        <v>296</v>
      </c>
      <c r="C8323" s="35" t="s">
        <v>298</v>
      </c>
      <c r="D8323" t="s">
        <v>530</v>
      </c>
      <c r="E8323" t="s">
        <v>548</v>
      </c>
      <c r="F8323" s="176" t="n">
        <v>2025</v>
      </c>
      <c r="G8323" s="177" t="n">
        <v>31</v>
      </c>
      <c r="H8323" s="178" t="n">
        <v>1309.86703368126</v>
      </c>
      <c r="I8323" s="179" t="n">
        <v>4272907.51906144</v>
      </c>
      <c r="J8323" s="180" t="str">
        <f>IF(I8323&gt;0,H8323/I8323,0)</f>
      </c>
      <c r="K8323" s="181" t="str">
        <f>1-EXP(-J8323)</f>
      </c>
      <c r="L8323" s="182" t="str">
        <f>IF(G8323=30,1,M8322)</f>
      </c>
      <c r="M8323" s="183" t="str">
        <f>L8323*(1-K8323)</f>
      </c>
    </row>
    <row r="8324">
      <c r="A8324" t="s">
        <v>167</v>
      </c>
      <c r="B8324" t="s">
        <v>296</v>
      </c>
      <c r="C8324" s="35" t="s">
        <v>298</v>
      </c>
      <c r="D8324" t="s">
        <v>530</v>
      </c>
      <c r="E8324" t="s">
        <v>548</v>
      </c>
      <c r="F8324" s="176" t="n">
        <v>2025</v>
      </c>
      <c r="G8324" s="177" t="n">
        <v>32</v>
      </c>
      <c r="H8324" s="178" t="n">
        <v>1349.75707427824</v>
      </c>
      <c r="I8324" s="179" t="n">
        <v>4222809.06483288</v>
      </c>
      <c r="J8324" s="180" t="str">
        <f>IF(I8324&gt;0,H8324/I8324,0)</f>
      </c>
      <c r="K8324" s="181" t="str">
        <f>1-EXP(-J8324)</f>
      </c>
      <c r="L8324" s="182" t="str">
        <f>IF(G8324=30,1,M8323)</f>
      </c>
      <c r="M8324" s="183" t="str">
        <f>L8324*(1-K8324)</f>
      </c>
    </row>
    <row r="8325">
      <c r="A8325" t="s">
        <v>167</v>
      </c>
      <c r="B8325" t="s">
        <v>296</v>
      </c>
      <c r="C8325" s="35" t="s">
        <v>298</v>
      </c>
      <c r="D8325" t="s">
        <v>530</v>
      </c>
      <c r="E8325" t="s">
        <v>548</v>
      </c>
      <c r="F8325" s="176" t="n">
        <v>2025</v>
      </c>
      <c r="G8325" s="177" t="n">
        <v>33</v>
      </c>
      <c r="H8325" s="178" t="n">
        <v>1419.19299888798</v>
      </c>
      <c r="I8325" s="179" t="n">
        <v>4208311.49077587</v>
      </c>
      <c r="J8325" s="180" t="str">
        <f>IF(I8325&gt;0,H8325/I8325,0)</f>
      </c>
      <c r="K8325" s="181" t="str">
        <f>1-EXP(-J8325)</f>
      </c>
      <c r="L8325" s="182" t="str">
        <f>IF(G8325=30,1,M8324)</f>
      </c>
      <c r="M8325" s="183" t="str">
        <f>L8325*(1-K8325)</f>
      </c>
    </row>
    <row r="8326">
      <c r="A8326" t="s">
        <v>167</v>
      </c>
      <c r="B8326" t="s">
        <v>296</v>
      </c>
      <c r="C8326" s="35" t="s">
        <v>298</v>
      </c>
      <c r="D8326" t="s">
        <v>530</v>
      </c>
      <c r="E8326" t="s">
        <v>548</v>
      </c>
      <c r="F8326" s="176" t="n">
        <v>2025</v>
      </c>
      <c r="G8326" s="177" t="n">
        <v>34</v>
      </c>
      <c r="H8326" s="178" t="n">
        <v>1510.97985928696</v>
      </c>
      <c r="I8326" s="179" t="n">
        <v>4188390.23191874</v>
      </c>
      <c r="J8326" s="180" t="str">
        <f>IF(I8326&gt;0,H8326/I8326,0)</f>
      </c>
      <c r="K8326" s="181" t="str">
        <f>1-EXP(-J8326)</f>
      </c>
      <c r="L8326" s="182" t="str">
        <f>IF(G8326=30,1,M8325)</f>
      </c>
      <c r="M8326" s="183" t="str">
        <f>L8326*(1-K8326)</f>
      </c>
    </row>
    <row r="8327">
      <c r="A8327" t="s">
        <v>167</v>
      </c>
      <c r="B8327" t="s">
        <v>296</v>
      </c>
      <c r="C8327" s="35" t="s">
        <v>298</v>
      </c>
      <c r="D8327" t="s">
        <v>530</v>
      </c>
      <c r="E8327" t="s">
        <v>548</v>
      </c>
      <c r="F8327" s="176" t="n">
        <v>2025</v>
      </c>
      <c r="G8327" s="177" t="n">
        <v>35</v>
      </c>
      <c r="H8327" s="178" t="n">
        <v>1631.10903285005</v>
      </c>
      <c r="I8327" s="179" t="n">
        <v>4172291.59254628</v>
      </c>
      <c r="J8327" s="180" t="str">
        <f>IF(I8327&gt;0,H8327/I8327,0)</f>
      </c>
      <c r="K8327" s="181" t="str">
        <f>1-EXP(-J8327)</f>
      </c>
      <c r="L8327" s="182" t="str">
        <f>IF(G8327=30,1,M8326)</f>
      </c>
      <c r="M8327" s="183" t="str">
        <f>L8327*(1-K8327)</f>
      </c>
    </row>
    <row r="8328">
      <c r="A8328" t="s">
        <v>167</v>
      </c>
      <c r="B8328" t="s">
        <v>296</v>
      </c>
      <c r="C8328" s="35" t="s">
        <v>298</v>
      </c>
      <c r="D8328" t="s">
        <v>530</v>
      </c>
      <c r="E8328" t="s">
        <v>548</v>
      </c>
      <c r="F8328" s="176" t="n">
        <v>2025</v>
      </c>
      <c r="G8328" s="177" t="n">
        <v>36</v>
      </c>
      <c r="H8328" s="178" t="n">
        <v>2229.74299223844</v>
      </c>
      <c r="I8328" s="179" t="n">
        <v>4179862.94602308</v>
      </c>
      <c r="J8328" s="180" t="str">
        <f>IF(I8328&gt;0,H8328/I8328,0)</f>
      </c>
      <c r="K8328" s="181" t="str">
        <f>1-EXP(-J8328)</f>
      </c>
      <c r="L8328" s="182" t="str">
        <f>IF(G8328=30,1,M8327)</f>
      </c>
      <c r="M8328" s="183" t="str">
        <f>L8328*(1-K8328)</f>
      </c>
    </row>
    <row r="8329">
      <c r="A8329" t="s">
        <v>167</v>
      </c>
      <c r="B8329" t="s">
        <v>296</v>
      </c>
      <c r="C8329" s="35" t="s">
        <v>298</v>
      </c>
      <c r="D8329" t="s">
        <v>530</v>
      </c>
      <c r="E8329" t="s">
        <v>548</v>
      </c>
      <c r="F8329" s="176" t="n">
        <v>2025</v>
      </c>
      <c r="G8329" s="177" t="n">
        <v>37</v>
      </c>
      <c r="H8329" s="178" t="n">
        <v>2512.84582179859</v>
      </c>
      <c r="I8329" s="179" t="n">
        <v>4141888.97093107</v>
      </c>
      <c r="J8329" s="180" t="str">
        <f>IF(I8329&gt;0,H8329/I8329,0)</f>
      </c>
      <c r="K8329" s="181" t="str">
        <f>1-EXP(-J8329)</f>
      </c>
      <c r="L8329" s="182" t="str">
        <f>IF(G8329=30,1,M8328)</f>
      </c>
      <c r="M8329" s="183" t="str">
        <f>L8329*(1-K8329)</f>
      </c>
    </row>
    <row r="8330">
      <c r="A8330" t="s">
        <v>167</v>
      </c>
      <c r="B8330" t="s">
        <v>296</v>
      </c>
      <c r="C8330" s="35" t="s">
        <v>298</v>
      </c>
      <c r="D8330" t="s">
        <v>530</v>
      </c>
      <c r="E8330" t="s">
        <v>548</v>
      </c>
      <c r="F8330" s="176" t="n">
        <v>2025</v>
      </c>
      <c r="G8330" s="177" t="n">
        <v>38</v>
      </c>
      <c r="H8330" s="178" t="n">
        <v>2815.53815004383</v>
      </c>
      <c r="I8330" s="179" t="n">
        <v>4095336.76092129</v>
      </c>
      <c r="J8330" s="180" t="str">
        <f>IF(I8330&gt;0,H8330/I8330,0)</f>
      </c>
      <c r="K8330" s="181" t="str">
        <f>1-EXP(-J8330)</f>
      </c>
      <c r="L8330" s="182" t="str">
        <f>IF(G8330=30,1,M8329)</f>
      </c>
      <c r="M8330" s="183" t="str">
        <f>L8330*(1-K8330)</f>
      </c>
    </row>
    <row r="8331">
      <c r="A8331" t="s">
        <v>167</v>
      </c>
      <c r="B8331" t="s">
        <v>296</v>
      </c>
      <c r="C8331" s="35" t="s">
        <v>298</v>
      </c>
      <c r="D8331" t="s">
        <v>530</v>
      </c>
      <c r="E8331" t="s">
        <v>548</v>
      </c>
      <c r="F8331" s="176" t="n">
        <v>2025</v>
      </c>
      <c r="G8331" s="177" t="n">
        <v>39</v>
      </c>
      <c r="H8331" s="178" t="n">
        <v>3074.21812377033</v>
      </c>
      <c r="I8331" s="179" t="n">
        <v>4111651.35785956</v>
      </c>
      <c r="J8331" s="180" t="str">
        <f>IF(I8331&gt;0,H8331/I8331,0)</f>
      </c>
      <c r="K8331" s="181" t="str">
        <f>1-EXP(-J8331)</f>
      </c>
      <c r="L8331" s="182" t="str">
        <f>IF(G8331=30,1,M8330)</f>
      </c>
      <c r="M8331" s="183" t="str">
        <f>L8331*(1-K8331)</f>
      </c>
    </row>
    <row r="8332">
      <c r="A8332" t="s">
        <v>167</v>
      </c>
      <c r="B8332" t="s">
        <v>296</v>
      </c>
      <c r="C8332" s="35" t="s">
        <v>298</v>
      </c>
      <c r="D8332" t="s">
        <v>530</v>
      </c>
      <c r="E8332" t="s">
        <v>548</v>
      </c>
      <c r="F8332" s="176" t="n">
        <v>2025</v>
      </c>
      <c r="G8332" s="177" t="n">
        <v>40</v>
      </c>
      <c r="H8332" s="178" t="n">
        <v>3465.9808665666</v>
      </c>
      <c r="I8332" s="179" t="n">
        <v>4186115.0552511</v>
      </c>
      <c r="J8332" s="180" t="str">
        <f>IF(I8332&gt;0,H8332/I8332,0)</f>
      </c>
      <c r="K8332" s="181" t="str">
        <f>1-EXP(-J8332)</f>
      </c>
      <c r="L8332" s="182" t="str">
        <f>IF(G8332=30,1,M8331)</f>
      </c>
      <c r="M8332" s="183" t="str">
        <f>L8332*(1-K8332)</f>
      </c>
    </row>
    <row r="8333">
      <c r="A8333" t="s">
        <v>167</v>
      </c>
      <c r="B8333" t="s">
        <v>296</v>
      </c>
      <c r="C8333" s="35" t="s">
        <v>298</v>
      </c>
      <c r="D8333" t="s">
        <v>530</v>
      </c>
      <c r="E8333" t="s">
        <v>548</v>
      </c>
      <c r="F8333" s="176" t="n">
        <v>2025</v>
      </c>
      <c r="G8333" s="177" t="n">
        <v>41</v>
      </c>
      <c r="H8333" s="178" t="n">
        <v>4701.86576681402</v>
      </c>
      <c r="I8333" s="179" t="n">
        <v>4219085.53767691</v>
      </c>
      <c r="J8333" s="180" t="str">
        <f>IF(I8333&gt;0,H8333/I8333,0)</f>
      </c>
      <c r="K8333" s="181" t="str">
        <f>1-EXP(-J8333)</f>
      </c>
      <c r="L8333" s="182" t="str">
        <f>IF(G8333=30,1,M8332)</f>
      </c>
      <c r="M8333" s="183" t="str">
        <f>L8333*(1-K8333)</f>
      </c>
    </row>
    <row r="8334">
      <c r="A8334" t="s">
        <v>167</v>
      </c>
      <c r="B8334" t="s">
        <v>296</v>
      </c>
      <c r="C8334" s="35" t="s">
        <v>298</v>
      </c>
      <c r="D8334" t="s">
        <v>530</v>
      </c>
      <c r="E8334" t="s">
        <v>548</v>
      </c>
      <c r="F8334" s="176" t="n">
        <v>2025</v>
      </c>
      <c r="G8334" s="177" t="n">
        <v>42</v>
      </c>
      <c r="H8334" s="178" t="n">
        <v>5031.61378237188</v>
      </c>
      <c r="I8334" s="179" t="n">
        <v>4191595.47539914</v>
      </c>
      <c r="J8334" s="180" t="str">
        <f>IF(I8334&gt;0,H8334/I8334,0)</f>
      </c>
      <c r="K8334" s="181" t="str">
        <f>1-EXP(-J8334)</f>
      </c>
      <c r="L8334" s="182" t="str">
        <f>IF(G8334=30,1,M8333)</f>
      </c>
      <c r="M8334" s="183" t="str">
        <f>L8334*(1-K8334)</f>
      </c>
    </row>
    <row r="8335">
      <c r="A8335" t="s">
        <v>167</v>
      </c>
      <c r="B8335" t="s">
        <v>296</v>
      </c>
      <c r="C8335" s="35" t="s">
        <v>298</v>
      </c>
      <c r="D8335" t="s">
        <v>530</v>
      </c>
      <c r="E8335" t="s">
        <v>548</v>
      </c>
      <c r="F8335" s="176" t="n">
        <v>2025</v>
      </c>
      <c r="G8335" s="177" t="n">
        <v>43</v>
      </c>
      <c r="H8335" s="178" t="n">
        <v>5401.92401042373</v>
      </c>
      <c r="I8335" s="179" t="n">
        <v>4139440.44203932</v>
      </c>
      <c r="J8335" s="180" t="str">
        <f>IF(I8335&gt;0,H8335/I8335,0)</f>
      </c>
      <c r="K8335" s="181" t="str">
        <f>1-EXP(-J8335)</f>
      </c>
      <c r="L8335" s="182" t="str">
        <f>IF(G8335=30,1,M8334)</f>
      </c>
      <c r="M8335" s="183" t="str">
        <f>L8335*(1-K8335)</f>
      </c>
    </row>
    <row r="8336">
      <c r="A8336" t="s">
        <v>167</v>
      </c>
      <c r="B8336" t="s">
        <v>296</v>
      </c>
      <c r="C8336" s="35" t="s">
        <v>298</v>
      </c>
      <c r="D8336" t="s">
        <v>530</v>
      </c>
      <c r="E8336" t="s">
        <v>548</v>
      </c>
      <c r="F8336" s="176" t="n">
        <v>2025</v>
      </c>
      <c r="G8336" s="177" t="n">
        <v>44</v>
      </c>
      <c r="H8336" s="178" t="n">
        <v>5382.08056177863</v>
      </c>
      <c r="I8336" s="179" t="n">
        <v>4079738.57202421</v>
      </c>
      <c r="J8336" s="180" t="str">
        <f>IF(I8336&gt;0,H8336/I8336,0)</f>
      </c>
      <c r="K8336" s="181" t="str">
        <f>1-EXP(-J8336)</f>
      </c>
      <c r="L8336" s="182" t="str">
        <f>IF(G8336=30,1,M8335)</f>
      </c>
      <c r="M8336" s="183" t="str">
        <f>L8336*(1-K8336)</f>
      </c>
    </row>
    <row r="8337">
      <c r="A8337" t="s">
        <v>167</v>
      </c>
      <c r="B8337" t="s">
        <v>296</v>
      </c>
      <c r="C8337" s="35" t="s">
        <v>298</v>
      </c>
      <c r="D8337" t="s">
        <v>530</v>
      </c>
      <c r="E8337" t="s">
        <v>548</v>
      </c>
      <c r="F8337" s="176" t="n">
        <v>2025</v>
      </c>
      <c r="G8337" s="177" t="n">
        <v>45</v>
      </c>
      <c r="H8337" s="178" t="n">
        <v>5502.7096943622</v>
      </c>
      <c r="I8337" s="179" t="n">
        <v>4025863.72277551</v>
      </c>
      <c r="J8337" s="180" t="str">
        <f>IF(I8337&gt;0,H8337/I8337,0)</f>
      </c>
      <c r="K8337" s="181" t="str">
        <f>1-EXP(-J8337)</f>
      </c>
      <c r="L8337" s="182" t="str">
        <f>IF(G8337=30,1,M8336)</f>
      </c>
      <c r="M8337" s="183" t="str">
        <f>L8337*(1-K8337)</f>
      </c>
    </row>
    <row r="8338">
      <c r="A8338" t="s">
        <v>167</v>
      </c>
      <c r="B8338" t="s">
        <v>296</v>
      </c>
      <c r="C8338" s="35" t="s">
        <v>298</v>
      </c>
      <c r="D8338" t="s">
        <v>530</v>
      </c>
      <c r="E8338" t="s">
        <v>548</v>
      </c>
      <c r="F8338" s="176" t="n">
        <v>2025</v>
      </c>
      <c r="G8338" s="177" t="n">
        <v>46</v>
      </c>
      <c r="H8338" s="178" t="n">
        <v>6546.4338251416</v>
      </c>
      <c r="I8338" s="179" t="n">
        <v>3958714.57853372</v>
      </c>
      <c r="J8338" s="180" t="str">
        <f>IF(I8338&gt;0,H8338/I8338,0)</f>
      </c>
      <c r="K8338" s="181" t="str">
        <f>1-EXP(-J8338)</f>
      </c>
      <c r="L8338" s="182" t="str">
        <f>IF(G8338=30,1,M8337)</f>
      </c>
      <c r="M8338" s="183" t="str">
        <f>L8338*(1-K8338)</f>
      </c>
    </row>
    <row r="8339">
      <c r="A8339" t="s">
        <v>167</v>
      </c>
      <c r="B8339" t="s">
        <v>296</v>
      </c>
      <c r="C8339" s="35" t="s">
        <v>298</v>
      </c>
      <c r="D8339" t="s">
        <v>530</v>
      </c>
      <c r="E8339" t="s">
        <v>548</v>
      </c>
      <c r="F8339" s="176" t="n">
        <v>2025</v>
      </c>
      <c r="G8339" s="177" t="n">
        <v>47</v>
      </c>
      <c r="H8339" s="178" t="n">
        <v>6840.45720842555</v>
      </c>
      <c r="I8339" s="179" t="n">
        <v>3867221.83436784</v>
      </c>
      <c r="J8339" s="180" t="str">
        <f>IF(I8339&gt;0,H8339/I8339,0)</f>
      </c>
      <c r="K8339" s="181" t="str">
        <f>1-EXP(-J8339)</f>
      </c>
      <c r="L8339" s="182" t="str">
        <f>IF(G8339=30,1,M8338)</f>
      </c>
      <c r="M8339" s="183" t="str">
        <f>L8339*(1-K8339)</f>
      </c>
    </row>
    <row r="8340">
      <c r="A8340" t="s">
        <v>167</v>
      </c>
      <c r="B8340" t="s">
        <v>296</v>
      </c>
      <c r="C8340" s="35" t="s">
        <v>298</v>
      </c>
      <c r="D8340" t="s">
        <v>530</v>
      </c>
      <c r="E8340" t="s">
        <v>548</v>
      </c>
      <c r="F8340" s="176" t="n">
        <v>2025</v>
      </c>
      <c r="G8340" s="177" t="n">
        <v>48</v>
      </c>
      <c r="H8340" s="178" t="n">
        <v>7181.08740770039</v>
      </c>
      <c r="I8340" s="179" t="n">
        <v>3779945.04493843</v>
      </c>
      <c r="J8340" s="180" t="str">
        <f>IF(I8340&gt;0,H8340/I8340,0)</f>
      </c>
      <c r="K8340" s="181" t="str">
        <f>1-EXP(-J8340)</f>
      </c>
      <c r="L8340" s="182" t="str">
        <f>IF(G8340=30,1,M8339)</f>
      </c>
      <c r="M8340" s="183" t="str">
        <f>L8340*(1-K8340)</f>
      </c>
    </row>
    <row r="8341">
      <c r="A8341" t="s">
        <v>167</v>
      </c>
      <c r="B8341" t="s">
        <v>296</v>
      </c>
      <c r="C8341" s="35" t="s">
        <v>298</v>
      </c>
      <c r="D8341" t="s">
        <v>530</v>
      </c>
      <c r="E8341" t="s">
        <v>548</v>
      </c>
      <c r="F8341" s="176" t="n">
        <v>2025</v>
      </c>
      <c r="G8341" s="177" t="n">
        <v>49</v>
      </c>
      <c r="H8341" s="178" t="n">
        <v>7517.21644702936</v>
      </c>
      <c r="I8341" s="179" t="n">
        <v>3708728.35201075</v>
      </c>
      <c r="J8341" s="180" t="str">
        <f>IF(I8341&gt;0,H8341/I8341,0)</f>
      </c>
      <c r="K8341" s="181" t="str">
        <f>1-EXP(-J8341)</f>
      </c>
      <c r="L8341" s="182" t="str">
        <f>IF(G8341=30,1,M8340)</f>
      </c>
      <c r="M8341" s="183" t="str">
        <f>L8341*(1-K8341)</f>
      </c>
    </row>
    <row r="8342">
      <c r="A8342" t="s">
        <v>167</v>
      </c>
      <c r="B8342" t="s">
        <v>296</v>
      </c>
      <c r="C8342" s="35" t="s">
        <v>298</v>
      </c>
      <c r="D8342" t="s">
        <v>530</v>
      </c>
      <c r="E8342" t="s">
        <v>548</v>
      </c>
      <c r="F8342" s="176" t="n">
        <v>2025</v>
      </c>
      <c r="G8342" s="177" t="n">
        <v>50</v>
      </c>
      <c r="H8342" s="178" t="n">
        <v>7886.90556915495</v>
      </c>
      <c r="I8342" s="179" t="n">
        <v>3624871.1799818</v>
      </c>
      <c r="J8342" s="180" t="str">
        <f>IF(I8342&gt;0,H8342/I8342,0)</f>
      </c>
      <c r="K8342" s="181" t="str">
        <f>1-EXP(-J8342)</f>
      </c>
      <c r="L8342" s="182" t="str">
        <f>IF(G8342=30,1,M8341)</f>
      </c>
      <c r="M8342" s="183" t="str">
        <f>L8342*(1-K8342)</f>
      </c>
    </row>
    <row r="8343">
      <c r="A8343" t="s">
        <v>167</v>
      </c>
      <c r="B8343" t="s">
        <v>296</v>
      </c>
      <c r="C8343" s="35" t="s">
        <v>298</v>
      </c>
      <c r="D8343" t="s">
        <v>530</v>
      </c>
      <c r="E8343" t="s">
        <v>548</v>
      </c>
      <c r="F8343" s="176" t="n">
        <v>2025</v>
      </c>
      <c r="G8343" s="177" t="n">
        <v>51</v>
      </c>
      <c r="H8343" s="178" t="n">
        <v>8898.95339915906</v>
      </c>
      <c r="I8343" s="179" t="n">
        <v>3557342.55604149</v>
      </c>
      <c r="J8343" s="180" t="str">
        <f>IF(I8343&gt;0,H8343/I8343,0)</f>
      </c>
      <c r="K8343" s="181" t="str">
        <f>1-EXP(-J8343)</f>
      </c>
      <c r="L8343" s="182" t="str">
        <f>IF(G8343=30,1,M8342)</f>
      </c>
      <c r="M8343" s="183" t="str">
        <f>L8343*(1-K8343)</f>
      </c>
    </row>
    <row r="8344">
      <c r="A8344" t="s">
        <v>167</v>
      </c>
      <c r="B8344" t="s">
        <v>296</v>
      </c>
      <c r="C8344" s="35" t="s">
        <v>298</v>
      </c>
      <c r="D8344" t="s">
        <v>530</v>
      </c>
      <c r="E8344" t="s">
        <v>548</v>
      </c>
      <c r="F8344" s="176" t="n">
        <v>2025</v>
      </c>
      <c r="G8344" s="177" t="n">
        <v>52</v>
      </c>
      <c r="H8344" s="178" t="n">
        <v>9774.86688063523</v>
      </c>
      <c r="I8344" s="179" t="n">
        <v>3491434.41814585</v>
      </c>
      <c r="J8344" s="180" t="str">
        <f>IF(I8344&gt;0,H8344/I8344,0)</f>
      </c>
      <c r="K8344" s="181" t="str">
        <f>1-EXP(-J8344)</f>
      </c>
      <c r="L8344" s="182" t="str">
        <f>IF(G8344=30,1,M8343)</f>
      </c>
      <c r="M8344" s="183" t="str">
        <f>L8344*(1-K8344)</f>
      </c>
    </row>
    <row r="8345">
      <c r="A8345" t="s">
        <v>167</v>
      </c>
      <c r="B8345" t="s">
        <v>296</v>
      </c>
      <c r="C8345" s="35" t="s">
        <v>298</v>
      </c>
      <c r="D8345" t="s">
        <v>530</v>
      </c>
      <c r="E8345" t="s">
        <v>548</v>
      </c>
      <c r="F8345" s="176" t="n">
        <v>2025</v>
      </c>
      <c r="G8345" s="177" t="n">
        <v>53</v>
      </c>
      <c r="H8345" s="178" t="n">
        <v>10509.9629781244</v>
      </c>
      <c r="I8345" s="179" t="n">
        <v>3403336.79509204</v>
      </c>
      <c r="J8345" s="180" t="str">
        <f>IF(I8345&gt;0,H8345/I8345,0)</f>
      </c>
      <c r="K8345" s="181" t="str">
        <f>1-EXP(-J8345)</f>
      </c>
      <c r="L8345" s="182" t="str">
        <f>IF(G8345=30,1,M8344)</f>
      </c>
      <c r="M8345" s="183" t="str">
        <f>L8345*(1-K8345)</f>
      </c>
    </row>
    <row r="8346">
      <c r="A8346" t="s">
        <v>167</v>
      </c>
      <c r="B8346" t="s">
        <v>296</v>
      </c>
      <c r="C8346" s="35" t="s">
        <v>298</v>
      </c>
      <c r="D8346" t="s">
        <v>530</v>
      </c>
      <c r="E8346" t="s">
        <v>548</v>
      </c>
      <c r="F8346" s="176" t="n">
        <v>2025</v>
      </c>
      <c r="G8346" s="177" t="n">
        <v>54</v>
      </c>
      <c r="H8346" s="178" t="n">
        <v>11305.1014065791</v>
      </c>
      <c r="I8346" s="179" t="n">
        <v>3326094.6925646</v>
      </c>
      <c r="J8346" s="180" t="str">
        <f>IF(I8346&gt;0,H8346/I8346,0)</f>
      </c>
      <c r="K8346" s="181" t="str">
        <f>1-EXP(-J8346)</f>
      </c>
      <c r="L8346" s="182" t="str">
        <f>IF(G8346=30,1,M8345)</f>
      </c>
      <c r="M8346" s="183" t="str">
        <f>L8346*(1-K8346)</f>
      </c>
    </row>
    <row r="8347">
      <c r="A8347" t="s">
        <v>167</v>
      </c>
      <c r="B8347" t="s">
        <v>296</v>
      </c>
      <c r="C8347" s="35" t="s">
        <v>298</v>
      </c>
      <c r="D8347" t="s">
        <v>530</v>
      </c>
      <c r="E8347" t="s">
        <v>548</v>
      </c>
      <c r="F8347" s="176" t="n">
        <v>2025</v>
      </c>
      <c r="G8347" s="177" t="n">
        <v>55</v>
      </c>
      <c r="H8347" s="178" t="n">
        <v>12154.7172514233</v>
      </c>
      <c r="I8347" s="179" t="n">
        <v>3246660.00176131</v>
      </c>
      <c r="J8347" s="180" t="str">
        <f>IF(I8347&gt;0,H8347/I8347,0)</f>
      </c>
      <c r="K8347" s="181" t="str">
        <f>1-EXP(-J8347)</f>
      </c>
      <c r="L8347" s="182" t="str">
        <f>IF(G8347=30,1,M8346)</f>
      </c>
      <c r="M8347" s="183" t="str">
        <f>L8347*(1-K8347)</f>
      </c>
    </row>
    <row r="8348">
      <c r="A8348" t="s">
        <v>167</v>
      </c>
      <c r="B8348" t="s">
        <v>296</v>
      </c>
      <c r="C8348" s="35" t="s">
        <v>298</v>
      </c>
      <c r="D8348" t="s">
        <v>530</v>
      </c>
      <c r="E8348" t="s">
        <v>548</v>
      </c>
      <c r="F8348" s="176" t="n">
        <v>2025</v>
      </c>
      <c r="G8348" s="177" t="n">
        <v>56</v>
      </c>
      <c r="H8348" s="178" t="n">
        <v>13299.2312306</v>
      </c>
      <c r="I8348" s="179" t="n">
        <v>3151194.36458849</v>
      </c>
      <c r="J8348" s="180" t="str">
        <f>IF(I8348&gt;0,H8348/I8348,0)</f>
      </c>
      <c r="K8348" s="181" t="str">
        <f>1-EXP(-J8348)</f>
      </c>
      <c r="L8348" s="182" t="str">
        <f>IF(G8348=30,1,M8347)</f>
      </c>
      <c r="M8348" s="183" t="str">
        <f>L8348*(1-K8348)</f>
      </c>
    </row>
    <row r="8349">
      <c r="A8349" t="s">
        <v>167</v>
      </c>
      <c r="B8349" t="s">
        <v>296</v>
      </c>
      <c r="C8349" s="35" t="s">
        <v>298</v>
      </c>
      <c r="D8349" t="s">
        <v>530</v>
      </c>
      <c r="E8349" t="s">
        <v>548</v>
      </c>
      <c r="F8349" s="176" t="n">
        <v>2025</v>
      </c>
      <c r="G8349" s="177" t="n">
        <v>57</v>
      </c>
      <c r="H8349" s="178" t="n">
        <v>14351.675078404</v>
      </c>
      <c r="I8349" s="179" t="n">
        <v>3049212.35271836</v>
      </c>
      <c r="J8349" s="180" t="str">
        <f>IF(I8349&gt;0,H8349/I8349,0)</f>
      </c>
      <c r="K8349" s="181" t="str">
        <f>1-EXP(-J8349)</f>
      </c>
      <c r="L8349" s="182" t="str">
        <f>IF(G8349=30,1,M8348)</f>
      </c>
      <c r="M8349" s="183" t="str">
        <f>L8349*(1-K8349)</f>
      </c>
    </row>
    <row r="8350">
      <c r="A8350" t="s">
        <v>167</v>
      </c>
      <c r="B8350" t="s">
        <v>296</v>
      </c>
      <c r="C8350" s="35" t="s">
        <v>298</v>
      </c>
      <c r="D8350" t="s">
        <v>530</v>
      </c>
      <c r="E8350" t="s">
        <v>548</v>
      </c>
      <c r="F8350" s="176" t="n">
        <v>2025</v>
      </c>
      <c r="G8350" s="177" t="n">
        <v>58</v>
      </c>
      <c r="H8350" s="178" t="n">
        <v>15595.0944384552</v>
      </c>
      <c r="I8350" s="179" t="n">
        <v>2949517.4934811</v>
      </c>
      <c r="J8350" s="180" t="str">
        <f>IF(I8350&gt;0,H8350/I8350,0)</f>
      </c>
      <c r="K8350" s="181" t="str">
        <f>1-EXP(-J8350)</f>
      </c>
      <c r="L8350" s="182" t="str">
        <f>IF(G8350=30,1,M8349)</f>
      </c>
      <c r="M8350" s="183" t="str">
        <f>L8350*(1-K8350)</f>
      </c>
    </row>
    <row r="8351">
      <c r="A8351" t="s">
        <v>167</v>
      </c>
      <c r="B8351" t="s">
        <v>296</v>
      </c>
      <c r="C8351" s="35" t="s">
        <v>298</v>
      </c>
      <c r="D8351" t="s">
        <v>530</v>
      </c>
      <c r="E8351" t="s">
        <v>548</v>
      </c>
      <c r="F8351" s="176" t="n">
        <v>2025</v>
      </c>
      <c r="G8351" s="177" t="n">
        <v>59</v>
      </c>
      <c r="H8351" s="178" t="n">
        <v>16202.064651662</v>
      </c>
      <c r="I8351" s="179" t="n">
        <v>2836556.01410306</v>
      </c>
      <c r="J8351" s="180" t="str">
        <f>IF(I8351&gt;0,H8351/I8351,0)</f>
      </c>
      <c r="K8351" s="181" t="str">
        <f>1-EXP(-J8351)</f>
      </c>
      <c r="L8351" s="182" t="str">
        <f>IF(G8351=30,1,M8350)</f>
      </c>
      <c r="M8351" s="183" t="str">
        <f>L8351*(1-K8351)</f>
      </c>
    </row>
    <row r="8352">
      <c r="A8352" t="s">
        <v>167</v>
      </c>
      <c r="B8352" t="s">
        <v>296</v>
      </c>
      <c r="C8352" s="35" t="s">
        <v>298</v>
      </c>
      <c r="D8352" t="s">
        <v>530</v>
      </c>
      <c r="E8352" t="s">
        <v>548</v>
      </c>
      <c r="F8352" s="176" t="n">
        <v>2025</v>
      </c>
      <c r="G8352" s="177" t="n">
        <v>60</v>
      </c>
      <c r="H8352" s="178" t="n">
        <v>16946.8059392282</v>
      </c>
      <c r="I8352" s="179" t="n">
        <v>2711118.09864361</v>
      </c>
      <c r="J8352" s="180" t="str">
        <f>IF(I8352&gt;0,H8352/I8352,0)</f>
      </c>
      <c r="K8352" s="181" t="str">
        <f>1-EXP(-J8352)</f>
      </c>
      <c r="L8352" s="182" t="str">
        <f>IF(G8352=30,1,M8351)</f>
      </c>
      <c r="M8352" s="183" t="str">
        <f>L8352*(1-K8352)</f>
      </c>
    </row>
    <row r="8353">
      <c r="A8353" t="s">
        <v>167</v>
      </c>
      <c r="B8353" t="s">
        <v>296</v>
      </c>
      <c r="C8353" s="35" t="s">
        <v>298</v>
      </c>
      <c r="D8353" t="s">
        <v>530</v>
      </c>
      <c r="E8353" t="s">
        <v>548</v>
      </c>
      <c r="F8353" s="176" t="n">
        <v>2025</v>
      </c>
      <c r="G8353" s="177" t="n">
        <v>61</v>
      </c>
      <c r="H8353" s="178" t="n">
        <v>18450.210281467</v>
      </c>
      <c r="I8353" s="179" t="n">
        <v>2587587.36436335</v>
      </c>
      <c r="J8353" s="180" t="str">
        <f>IF(I8353&gt;0,H8353/I8353,0)</f>
      </c>
      <c r="K8353" s="181" t="str">
        <f>1-EXP(-J8353)</f>
      </c>
      <c r="L8353" s="182" t="str">
        <f>IF(G8353=30,1,M8352)</f>
      </c>
      <c r="M8353" s="183" t="str">
        <f>L8353*(1-K8353)</f>
      </c>
    </row>
    <row r="8354">
      <c r="A8354" t="s">
        <v>167</v>
      </c>
      <c r="B8354" t="s">
        <v>296</v>
      </c>
      <c r="C8354" s="35" t="s">
        <v>298</v>
      </c>
      <c r="D8354" t="s">
        <v>530</v>
      </c>
      <c r="E8354" t="s">
        <v>548</v>
      </c>
      <c r="F8354" s="176" t="n">
        <v>2025</v>
      </c>
      <c r="G8354" s="177" t="n">
        <v>62</v>
      </c>
      <c r="H8354" s="178" t="n">
        <v>19677.3237313904</v>
      </c>
      <c r="I8354" s="179" t="n">
        <v>2464801.4290322</v>
      </c>
      <c r="J8354" s="180" t="str">
        <f>IF(I8354&gt;0,H8354/I8354,0)</f>
      </c>
      <c r="K8354" s="181" t="str">
        <f>1-EXP(-J8354)</f>
      </c>
      <c r="L8354" s="182" t="str">
        <f>IF(G8354=30,1,M8353)</f>
      </c>
      <c r="M8354" s="183" t="str">
        <f>L8354*(1-K8354)</f>
      </c>
    </row>
    <row r="8355">
      <c r="A8355" t="s">
        <v>167</v>
      </c>
      <c r="B8355" t="s">
        <v>296</v>
      </c>
      <c r="C8355" s="35" t="s">
        <v>298</v>
      </c>
      <c r="D8355" t="s">
        <v>530</v>
      </c>
      <c r="E8355" t="s">
        <v>548</v>
      </c>
      <c r="F8355" s="176" t="n">
        <v>2025</v>
      </c>
      <c r="G8355" s="177" t="n">
        <v>63</v>
      </c>
      <c r="H8355" s="178" t="n">
        <v>20920.7622932092</v>
      </c>
      <c r="I8355" s="179" t="n">
        <v>2342092.62121014</v>
      </c>
      <c r="J8355" s="180" t="str">
        <f>IF(I8355&gt;0,H8355/I8355,0)</f>
      </c>
      <c r="K8355" s="181" t="str">
        <f>1-EXP(-J8355)</f>
      </c>
      <c r="L8355" s="182" t="str">
        <f>IF(G8355=30,1,M8354)</f>
      </c>
      <c r="M8355" s="183" t="str">
        <f>L8355*(1-K8355)</f>
      </c>
    </row>
    <row r="8356">
      <c r="A8356" t="s">
        <v>167</v>
      </c>
      <c r="B8356" t="s">
        <v>296</v>
      </c>
      <c r="C8356" s="35" t="s">
        <v>298</v>
      </c>
      <c r="D8356" t="s">
        <v>530</v>
      </c>
      <c r="E8356" t="s">
        <v>548</v>
      </c>
      <c r="F8356" s="176" t="n">
        <v>2025</v>
      </c>
      <c r="G8356" s="177" t="n">
        <v>64</v>
      </c>
      <c r="H8356" s="178" t="n">
        <v>22271.3392679207</v>
      </c>
      <c r="I8356" s="179" t="n">
        <v>2218148.70530253</v>
      </c>
      <c r="J8356" s="180" t="str">
        <f>IF(I8356&gt;0,H8356/I8356,0)</f>
      </c>
      <c r="K8356" s="181" t="str">
        <f>1-EXP(-J8356)</f>
      </c>
      <c r="L8356" s="182" t="str">
        <f>IF(G8356=30,1,M8355)</f>
      </c>
      <c r="M8356" s="183" t="str">
        <f>L8356*(1-K8356)</f>
      </c>
    </row>
    <row r="8357">
      <c r="A8357" t="s">
        <v>167</v>
      </c>
      <c r="B8357" t="s">
        <v>296</v>
      </c>
      <c r="C8357" s="35" t="s">
        <v>298</v>
      </c>
      <c r="D8357" t="s">
        <v>530</v>
      </c>
      <c r="E8357" t="s">
        <v>548</v>
      </c>
      <c r="F8357" s="176" t="n">
        <v>2025</v>
      </c>
      <c r="G8357" s="177" t="n">
        <v>65</v>
      </c>
      <c r="H8357" s="178" t="n">
        <v>23438.2414927242</v>
      </c>
      <c r="I8357" s="179" t="n">
        <v>2089504.47083457</v>
      </c>
      <c r="J8357" s="180" t="str">
        <f>IF(I8357&gt;0,H8357/I8357,0)</f>
      </c>
      <c r="K8357" s="181" t="str">
        <f>1-EXP(-J8357)</f>
      </c>
      <c r="L8357" s="182" t="str">
        <f>IF(G8357=30,1,M8356)</f>
      </c>
      <c r="M8357" s="183" t="str">
        <f>L8357*(1-K8357)</f>
      </c>
    </row>
    <row r="8358">
      <c r="A8358" t="s">
        <v>167</v>
      </c>
      <c r="B8358" t="s">
        <v>296</v>
      </c>
      <c r="C8358" s="35" t="s">
        <v>298</v>
      </c>
      <c r="D8358" t="s">
        <v>530</v>
      </c>
      <c r="E8358" t="s">
        <v>548</v>
      </c>
      <c r="F8358" s="176" t="n">
        <v>2025</v>
      </c>
      <c r="G8358" s="177" t="n">
        <v>66</v>
      </c>
      <c r="H8358" s="178" t="n">
        <v>24126.7818928826</v>
      </c>
      <c r="I8358" s="179" t="n">
        <v>1956080.13586195</v>
      </c>
      <c r="J8358" s="180" t="str">
        <f>IF(I8358&gt;0,H8358/I8358,0)</f>
      </c>
      <c r="K8358" s="181" t="str">
        <f>1-EXP(-J8358)</f>
      </c>
      <c r="L8358" s="182" t="str">
        <f>IF(G8358=30,1,M8357)</f>
      </c>
      <c r="M8358" s="183" t="str">
        <f>L8358*(1-K8358)</f>
      </c>
    </row>
    <row r="8359">
      <c r="A8359" t="s">
        <v>167</v>
      </c>
      <c r="B8359" t="s">
        <v>296</v>
      </c>
      <c r="C8359" s="35" t="s">
        <v>298</v>
      </c>
      <c r="D8359" t="s">
        <v>530</v>
      </c>
      <c r="E8359" t="s">
        <v>548</v>
      </c>
      <c r="F8359" s="176" t="n">
        <v>2025</v>
      </c>
      <c r="G8359" s="177" t="n">
        <v>67</v>
      </c>
      <c r="H8359" s="178" t="n">
        <v>20820.7805482185</v>
      </c>
      <c r="I8359" s="179" t="n">
        <v>1821534.82128253</v>
      </c>
      <c r="J8359" s="180" t="str">
        <f>IF(I8359&gt;0,H8359/I8359,0)</f>
      </c>
      <c r="K8359" s="181" t="str">
        <f>1-EXP(-J8359)</f>
      </c>
      <c r="L8359" s="182" t="str">
        <f>IF(G8359=30,1,M8358)</f>
      </c>
      <c r="M8359" s="183" t="str">
        <f>L8359*(1-K8359)</f>
      </c>
    </row>
    <row r="8360">
      <c r="A8360" t="s">
        <v>167</v>
      </c>
      <c r="B8360" t="s">
        <v>296</v>
      </c>
      <c r="C8360" s="35" t="s">
        <v>298</v>
      </c>
      <c r="D8360" t="s">
        <v>530</v>
      </c>
      <c r="E8360" t="s">
        <v>548</v>
      </c>
      <c r="F8360" s="176" t="n">
        <v>2025</v>
      </c>
      <c r="G8360" s="177" t="n">
        <v>68</v>
      </c>
      <c r="H8360" s="178" t="n">
        <v>20444.7848920998</v>
      </c>
      <c r="I8360" s="179" t="n">
        <v>1697547.88166791</v>
      </c>
      <c r="J8360" s="180" t="str">
        <f>IF(I8360&gt;0,H8360/I8360,0)</f>
      </c>
      <c r="K8360" s="181" t="str">
        <f>1-EXP(-J8360)</f>
      </c>
      <c r="L8360" s="182" t="str">
        <f>IF(G8360=30,1,M8359)</f>
      </c>
      <c r="M8360" s="183" t="str">
        <f>L8360*(1-K8360)</f>
      </c>
    </row>
    <row r="8361">
      <c r="A8361" t="s">
        <v>167</v>
      </c>
      <c r="B8361" t="s">
        <v>296</v>
      </c>
      <c r="C8361" s="35" t="s">
        <v>298</v>
      </c>
      <c r="D8361" t="s">
        <v>530</v>
      </c>
      <c r="E8361" t="s">
        <v>548</v>
      </c>
      <c r="F8361" s="176" t="n">
        <v>2025</v>
      </c>
      <c r="G8361" s="177" t="n">
        <v>69</v>
      </c>
      <c r="H8361" s="178" t="n">
        <v>20115.6471487543</v>
      </c>
      <c r="I8361" s="179" t="n">
        <v>1580975.51377417</v>
      </c>
      <c r="J8361" s="180" t="str">
        <f>IF(I8361&gt;0,H8361/I8361,0)</f>
      </c>
      <c r="K8361" s="181" t="str">
        <f>1-EXP(-J8361)</f>
      </c>
      <c r="L8361" s="182" t="str">
        <f>IF(G8361=30,1,M8360)</f>
      </c>
      <c r="M8361" s="183" t="str">
        <f>L8361*(1-K8361)</f>
      </c>
    </row>
    <row r="8362">
      <c r="A8362" t="s">
        <v>167</v>
      </c>
      <c r="B8362" t="s">
        <v>296</v>
      </c>
      <c r="C8362" s="35" t="s">
        <v>298</v>
      </c>
      <c r="D8362" t="s">
        <v>530</v>
      </c>
      <c r="E8362" t="s">
        <v>548</v>
      </c>
      <c r="F8362" s="176" t="n">
        <v>2026</v>
      </c>
      <c r="G8362" s="177" t="n">
        <v>30</v>
      </c>
      <c r="H8362" s="178" t="n">
        <v>918.753402230664</v>
      </c>
      <c r="I8362" s="179" t="n">
        <v>4382720.68474212</v>
      </c>
      <c r="J8362" s="180" t="str">
        <f>IF(I8362&gt;0,H8362/I8362,0)</f>
      </c>
      <c r="K8362" s="181" t="str">
        <f>1-EXP(-J8362)</f>
      </c>
      <c r="L8362" s="182" t="str">
        <f>IF(G8362=30,1,M8361)</f>
      </c>
      <c r="M8362" s="183" t="str">
        <f>L8362*(1-K8362)</f>
      </c>
    </row>
    <row r="8363">
      <c r="A8363" t="s">
        <v>167</v>
      </c>
      <c r="B8363" t="s">
        <v>296</v>
      </c>
      <c r="C8363" s="35" t="s">
        <v>298</v>
      </c>
      <c r="D8363" t="s">
        <v>530</v>
      </c>
      <c r="E8363" t="s">
        <v>548</v>
      </c>
      <c r="F8363" s="176" t="n">
        <v>2026</v>
      </c>
      <c r="G8363" s="177" t="n">
        <v>31</v>
      </c>
      <c r="H8363" s="178" t="n">
        <v>1297.05031927159</v>
      </c>
      <c r="I8363" s="179" t="n">
        <v>4319604.7020793</v>
      </c>
      <c r="J8363" s="180" t="str">
        <f>IF(I8363&gt;0,H8363/I8363,0)</f>
      </c>
      <c r="K8363" s="181" t="str">
        <f>1-EXP(-J8363)</f>
      </c>
      <c r="L8363" s="182" t="str">
        <f>IF(G8363=30,1,M8362)</f>
      </c>
      <c r="M8363" s="183" t="str">
        <f>L8363*(1-K8363)</f>
      </c>
    </row>
    <row r="8364">
      <c r="A8364" t="s">
        <v>167</v>
      </c>
      <c r="B8364" t="s">
        <v>296</v>
      </c>
      <c r="C8364" s="35" t="s">
        <v>298</v>
      </c>
      <c r="D8364" t="s">
        <v>530</v>
      </c>
      <c r="E8364" t="s">
        <v>548</v>
      </c>
      <c r="F8364" s="176" t="n">
        <v>2026</v>
      </c>
      <c r="G8364" s="177" t="n">
        <v>32</v>
      </c>
      <c r="H8364" s="178" t="n">
        <v>1320.9910689965</v>
      </c>
      <c r="I8364" s="179" t="n">
        <v>4266455.78371159</v>
      </c>
      <c r="J8364" s="180" t="str">
        <f>IF(I8364&gt;0,H8364/I8364,0)</f>
      </c>
      <c r="K8364" s="181" t="str">
        <f>1-EXP(-J8364)</f>
      </c>
      <c r="L8364" s="182" t="str">
        <f>IF(G8364=30,1,M8363)</f>
      </c>
      <c r="M8364" s="183" t="str">
        <f>L8364*(1-K8364)</f>
      </c>
    </row>
    <row r="8365">
      <c r="A8365" t="s">
        <v>167</v>
      </c>
      <c r="B8365" t="s">
        <v>296</v>
      </c>
      <c r="C8365" s="35" t="s">
        <v>298</v>
      </c>
      <c r="D8365" t="s">
        <v>530</v>
      </c>
      <c r="E8365" t="s">
        <v>548</v>
      </c>
      <c r="F8365" s="176" t="n">
        <v>2026</v>
      </c>
      <c r="G8365" s="177" t="n">
        <v>33</v>
      </c>
      <c r="H8365" s="178" t="n">
        <v>1380.85187628638</v>
      </c>
      <c r="I8365" s="179" t="n">
        <v>4216175.87973027</v>
      </c>
      <c r="J8365" s="180" t="str">
        <f>IF(I8365&gt;0,H8365/I8365,0)</f>
      </c>
      <c r="K8365" s="181" t="str">
        <f>1-EXP(-J8365)</f>
      </c>
      <c r="L8365" s="182" t="str">
        <f>IF(G8365=30,1,M8364)</f>
      </c>
      <c r="M8365" s="183" t="str">
        <f>L8365*(1-K8365)</f>
      </c>
    </row>
    <row r="8366">
      <c r="A8366" t="s">
        <v>167</v>
      </c>
      <c r="B8366" t="s">
        <v>296</v>
      </c>
      <c r="C8366" s="35" t="s">
        <v>298</v>
      </c>
      <c r="D8366" t="s">
        <v>530</v>
      </c>
      <c r="E8366" t="s">
        <v>548</v>
      </c>
      <c r="F8366" s="176" t="n">
        <v>2026</v>
      </c>
      <c r="G8366" s="177" t="n">
        <v>34</v>
      </c>
      <c r="H8366" s="178" t="n">
        <v>1457.17820118291</v>
      </c>
      <c r="I8366" s="179" t="n">
        <v>4201385.47680128</v>
      </c>
      <c r="J8366" s="180" t="str">
        <f>IF(I8366&gt;0,H8366/I8366,0)</f>
      </c>
      <c r="K8366" s="181" t="str">
        <f>1-EXP(-J8366)</f>
      </c>
      <c r="L8366" s="182" t="str">
        <f>IF(G8366=30,1,M8365)</f>
      </c>
      <c r="M8366" s="183" t="str">
        <f>L8366*(1-K8366)</f>
      </c>
    </row>
    <row r="8367">
      <c r="A8367" t="s">
        <v>167</v>
      </c>
      <c r="B8367" t="s">
        <v>296</v>
      </c>
      <c r="C8367" s="35" t="s">
        <v>298</v>
      </c>
      <c r="D8367" t="s">
        <v>530</v>
      </c>
      <c r="E8367" t="s">
        <v>548</v>
      </c>
      <c r="F8367" s="176" t="n">
        <v>2026</v>
      </c>
      <c r="G8367" s="177" t="n">
        <v>35</v>
      </c>
      <c r="H8367" s="178" t="n">
        <v>1574.73954647039</v>
      </c>
      <c r="I8367" s="179" t="n">
        <v>4181111.11977782</v>
      </c>
      <c r="J8367" s="180" t="str">
        <f>IF(I8367&gt;0,H8367/I8367,0)</f>
      </c>
      <c r="K8367" s="181" t="str">
        <f>1-EXP(-J8367)</f>
      </c>
      <c r="L8367" s="182" t="str">
        <f>IF(G8367=30,1,M8366)</f>
      </c>
      <c r="M8367" s="183" t="str">
        <f>L8367*(1-K8367)</f>
      </c>
    </row>
    <row r="8368">
      <c r="A8368" t="s">
        <v>167</v>
      </c>
      <c r="B8368" t="s">
        <v>296</v>
      </c>
      <c r="C8368" s="35" t="s">
        <v>298</v>
      </c>
      <c r="D8368" t="s">
        <v>530</v>
      </c>
      <c r="E8368" t="s">
        <v>548</v>
      </c>
      <c r="F8368" s="176" t="n">
        <v>2026</v>
      </c>
      <c r="G8368" s="177" t="n">
        <v>36</v>
      </c>
      <c r="H8368" s="178" t="n">
        <v>2117.75522531872</v>
      </c>
      <c r="I8368" s="179" t="n">
        <v>4164574.15073782</v>
      </c>
      <c r="J8368" s="180" t="str">
        <f>IF(I8368&gt;0,H8368/I8368,0)</f>
      </c>
      <c r="K8368" s="181" t="str">
        <f>1-EXP(-J8368)</f>
      </c>
      <c r="L8368" s="182" t="str">
        <f>IF(G8368=30,1,M8367)</f>
      </c>
      <c r="M8368" s="183" t="str">
        <f>L8368*(1-K8368)</f>
      </c>
    </row>
    <row r="8369">
      <c r="A8369" t="s">
        <v>167</v>
      </c>
      <c r="B8369" t="s">
        <v>296</v>
      </c>
      <c r="C8369" s="35" t="s">
        <v>298</v>
      </c>
      <c r="D8369" t="s">
        <v>530</v>
      </c>
      <c r="E8369" t="s">
        <v>548</v>
      </c>
      <c r="F8369" s="176" t="n">
        <v>2026</v>
      </c>
      <c r="G8369" s="177" t="n">
        <v>37</v>
      </c>
      <c r="H8369" s="178" t="n">
        <v>2329.52184389745</v>
      </c>
      <c r="I8369" s="179" t="n">
        <v>4171610.51751442</v>
      </c>
      <c r="J8369" s="180" t="str">
        <f>IF(I8369&gt;0,H8369/I8369,0)</f>
      </c>
      <c r="K8369" s="181" t="str">
        <f>1-EXP(-J8369)</f>
      </c>
      <c r="L8369" s="182" t="str">
        <f>IF(G8369=30,1,M8368)</f>
      </c>
      <c r="M8369" s="183" t="str">
        <f>L8369*(1-K8369)</f>
      </c>
    </row>
    <row r="8370">
      <c r="A8370" t="s">
        <v>167</v>
      </c>
      <c r="B8370" t="s">
        <v>296</v>
      </c>
      <c r="C8370" s="35" t="s">
        <v>298</v>
      </c>
      <c r="D8370" t="s">
        <v>530</v>
      </c>
      <c r="E8370" t="s">
        <v>548</v>
      </c>
      <c r="F8370" s="176" t="n">
        <v>2026</v>
      </c>
      <c r="G8370" s="177" t="n">
        <v>38</v>
      </c>
      <c r="H8370" s="178" t="n">
        <v>2632.10331410848</v>
      </c>
      <c r="I8370" s="179" t="n">
        <v>4132993.20304903</v>
      </c>
      <c r="J8370" s="180" t="str">
        <f>IF(I8370&gt;0,H8370/I8370,0)</f>
      </c>
      <c r="K8370" s="181" t="str">
        <f>1-EXP(-J8370)</f>
      </c>
      <c r="L8370" s="182" t="str">
        <f>IF(G8370=30,1,M8369)</f>
      </c>
      <c r="M8370" s="183" t="str">
        <f>L8370*(1-K8370)</f>
      </c>
    </row>
    <row r="8371">
      <c r="A8371" t="s">
        <v>167</v>
      </c>
      <c r="B8371" t="s">
        <v>296</v>
      </c>
      <c r="C8371" s="35" t="s">
        <v>298</v>
      </c>
      <c r="D8371" t="s">
        <v>530</v>
      </c>
      <c r="E8371" t="s">
        <v>548</v>
      </c>
      <c r="F8371" s="176" t="n">
        <v>2026</v>
      </c>
      <c r="G8371" s="177" t="n">
        <v>39</v>
      </c>
      <c r="H8371" s="178" t="n">
        <v>2844.71420585197</v>
      </c>
      <c r="I8371" s="179" t="n">
        <v>4085756.02599061</v>
      </c>
      <c r="J8371" s="180" t="str">
        <f>IF(I8371&gt;0,H8371/I8371,0)</f>
      </c>
      <c r="K8371" s="181" t="str">
        <f>1-EXP(-J8371)</f>
      </c>
      <c r="L8371" s="182" t="str">
        <f>IF(G8371=30,1,M8370)</f>
      </c>
      <c r="M8371" s="183" t="str">
        <f>L8371*(1-K8371)</f>
      </c>
    </row>
    <row r="8372">
      <c r="A8372" t="s">
        <v>167</v>
      </c>
      <c r="B8372" t="s">
        <v>296</v>
      </c>
      <c r="C8372" s="35" t="s">
        <v>298</v>
      </c>
      <c r="D8372" t="s">
        <v>530</v>
      </c>
      <c r="E8372" t="s">
        <v>548</v>
      </c>
      <c r="F8372" s="176" t="n">
        <v>2026</v>
      </c>
      <c r="G8372" s="177" t="n">
        <v>40</v>
      </c>
      <c r="H8372" s="178" t="n">
        <v>3173.61071172786</v>
      </c>
      <c r="I8372" s="179" t="n">
        <v>4101297.93424996</v>
      </c>
      <c r="J8372" s="180" t="str">
        <f>IF(I8372&gt;0,H8372/I8372,0)</f>
      </c>
      <c r="K8372" s="181" t="str">
        <f>1-EXP(-J8372)</f>
      </c>
      <c r="L8372" s="182" t="str">
        <f>IF(G8372=30,1,M8371)</f>
      </c>
      <c r="M8372" s="183" t="str">
        <f>L8372*(1-K8372)</f>
      </c>
    </row>
    <row r="8373">
      <c r="A8373" t="s">
        <v>167</v>
      </c>
      <c r="B8373" t="s">
        <v>296</v>
      </c>
      <c r="C8373" s="35" t="s">
        <v>298</v>
      </c>
      <c r="D8373" t="s">
        <v>530</v>
      </c>
      <c r="E8373" t="s">
        <v>548</v>
      </c>
      <c r="F8373" s="176" t="n">
        <v>2026</v>
      </c>
      <c r="G8373" s="177" t="n">
        <v>41</v>
      </c>
      <c r="H8373" s="178" t="n">
        <v>4325.2376899636</v>
      </c>
      <c r="I8373" s="179" t="n">
        <v>4174690.89311974</v>
      </c>
      <c r="J8373" s="180" t="str">
        <f>IF(I8373&gt;0,H8373/I8373,0)</f>
      </c>
      <c r="K8373" s="181" t="str">
        <f>1-EXP(-J8373)</f>
      </c>
      <c r="L8373" s="182" t="str">
        <f>IF(G8373=30,1,M8372)</f>
      </c>
      <c r="M8373" s="183" t="str">
        <f>L8373*(1-K8373)</f>
      </c>
    </row>
    <row r="8374">
      <c r="A8374" t="s">
        <v>167</v>
      </c>
      <c r="B8374" t="s">
        <v>296</v>
      </c>
      <c r="C8374" s="35" t="s">
        <v>298</v>
      </c>
      <c r="D8374" t="s">
        <v>530</v>
      </c>
      <c r="E8374" t="s">
        <v>548</v>
      </c>
      <c r="F8374" s="176" t="n">
        <v>2026</v>
      </c>
      <c r="G8374" s="177" t="n">
        <v>42</v>
      </c>
      <c r="H8374" s="178" t="n">
        <v>4904.4109870128</v>
      </c>
      <c r="I8374" s="179" t="n">
        <v>4206485.88342488</v>
      </c>
      <c r="J8374" s="180" t="str">
        <f>IF(I8374&gt;0,H8374/I8374,0)</f>
      </c>
      <c r="K8374" s="181" t="str">
        <f>1-EXP(-J8374)</f>
      </c>
      <c r="L8374" s="182" t="str">
        <f>IF(G8374=30,1,M8373)</f>
      </c>
      <c r="M8374" s="183" t="str">
        <f>L8374*(1-K8374)</f>
      </c>
    </row>
    <row r="8375">
      <c r="A8375" t="s">
        <v>167</v>
      </c>
      <c r="B8375" t="s">
        <v>296</v>
      </c>
      <c r="C8375" s="35" t="s">
        <v>298</v>
      </c>
      <c r="D8375" t="s">
        <v>530</v>
      </c>
      <c r="E8375" t="s">
        <v>548</v>
      </c>
      <c r="F8375" s="176" t="n">
        <v>2026</v>
      </c>
      <c r="G8375" s="177" t="n">
        <v>43</v>
      </c>
      <c r="H8375" s="178" t="n">
        <v>5305.80143114018</v>
      </c>
      <c r="I8375" s="179" t="n">
        <v>4178078.72738087</v>
      </c>
      <c r="J8375" s="180" t="str">
        <f>IF(I8375&gt;0,H8375/I8375,0)</f>
      </c>
      <c r="K8375" s="181" t="str">
        <f>1-EXP(-J8375)</f>
      </c>
      <c r="L8375" s="182" t="str">
        <f>IF(G8375=30,1,M8374)</f>
      </c>
      <c r="M8375" s="183" t="str">
        <f>L8375*(1-K8375)</f>
      </c>
    </row>
    <row r="8376">
      <c r="A8376" t="s">
        <v>167</v>
      </c>
      <c r="B8376" t="s">
        <v>296</v>
      </c>
      <c r="C8376" s="35" t="s">
        <v>298</v>
      </c>
      <c r="D8376" t="s">
        <v>530</v>
      </c>
      <c r="E8376" t="s">
        <v>548</v>
      </c>
      <c r="F8376" s="176" t="n">
        <v>2026</v>
      </c>
      <c r="G8376" s="177" t="n">
        <v>44</v>
      </c>
      <c r="H8376" s="178" t="n">
        <v>5387.6098082238</v>
      </c>
      <c r="I8376" s="179" t="n">
        <v>4124945.11650715</v>
      </c>
      <c r="J8376" s="180" t="str">
        <f>IF(I8376&gt;0,H8376/I8376,0)</f>
      </c>
      <c r="K8376" s="181" t="str">
        <f>1-EXP(-J8376)</f>
      </c>
      <c r="L8376" s="182" t="str">
        <f>IF(G8376=30,1,M8375)</f>
      </c>
      <c r="M8376" s="183" t="str">
        <f>L8376*(1-K8376)</f>
      </c>
    </row>
    <row r="8377">
      <c r="A8377" t="s">
        <v>167</v>
      </c>
      <c r="B8377" t="s">
        <v>296</v>
      </c>
      <c r="C8377" s="35" t="s">
        <v>298</v>
      </c>
      <c r="D8377" t="s">
        <v>530</v>
      </c>
      <c r="E8377" t="s">
        <v>548</v>
      </c>
      <c r="F8377" s="176" t="n">
        <v>2026</v>
      </c>
      <c r="G8377" s="177" t="n">
        <v>45</v>
      </c>
      <c r="H8377" s="178" t="n">
        <v>5538.96145075781</v>
      </c>
      <c r="I8377" s="179" t="n">
        <v>4064604.38969636</v>
      </c>
      <c r="J8377" s="180" t="str">
        <f>IF(I8377&gt;0,H8377/I8377,0)</f>
      </c>
      <c r="K8377" s="181" t="str">
        <f>1-EXP(-J8377)</f>
      </c>
      <c r="L8377" s="182" t="str">
        <f>IF(G8377=30,1,M8376)</f>
      </c>
      <c r="M8377" s="183" t="str">
        <f>L8377*(1-K8377)</f>
      </c>
    </row>
    <row r="8378">
      <c r="A8378" t="s">
        <v>167</v>
      </c>
      <c r="B8378" t="s">
        <v>296</v>
      </c>
      <c r="C8378" s="35" t="s">
        <v>298</v>
      </c>
      <c r="D8378" t="s">
        <v>530</v>
      </c>
      <c r="E8378" t="s">
        <v>548</v>
      </c>
      <c r="F8378" s="176" t="n">
        <v>2026</v>
      </c>
      <c r="G8378" s="177" t="n">
        <v>46</v>
      </c>
      <c r="H8378" s="178" t="n">
        <v>6596.79676519133</v>
      </c>
      <c r="I8378" s="179" t="n">
        <v>4009850.69818926</v>
      </c>
      <c r="J8378" s="180" t="str">
        <f>IF(I8378&gt;0,H8378/I8378,0)</f>
      </c>
      <c r="K8378" s="181" t="str">
        <f>1-EXP(-J8378)</f>
      </c>
      <c r="L8378" s="182" t="str">
        <f>IF(G8378=30,1,M8377)</f>
      </c>
      <c r="M8378" s="183" t="str">
        <f>L8378*(1-K8378)</f>
      </c>
    </row>
    <row r="8379">
      <c r="A8379" t="s">
        <v>167</v>
      </c>
      <c r="B8379" t="s">
        <v>296</v>
      </c>
      <c r="C8379" s="35" t="s">
        <v>298</v>
      </c>
      <c r="D8379" t="s">
        <v>530</v>
      </c>
      <c r="E8379" t="s">
        <v>548</v>
      </c>
      <c r="F8379" s="176" t="n">
        <v>2026</v>
      </c>
      <c r="G8379" s="177" t="n">
        <v>47</v>
      </c>
      <c r="H8379" s="178" t="n">
        <v>6893.64761157415</v>
      </c>
      <c r="I8379" s="179" t="n">
        <v>3941798.65002153</v>
      </c>
      <c r="J8379" s="180" t="str">
        <f>IF(I8379&gt;0,H8379/I8379,0)</f>
      </c>
      <c r="K8379" s="181" t="str">
        <f>1-EXP(-J8379)</f>
      </c>
      <c r="L8379" s="182" t="str">
        <f>IF(G8379=30,1,M8378)</f>
      </c>
      <c r="M8379" s="183" t="str">
        <f>L8379*(1-K8379)</f>
      </c>
    </row>
    <row r="8380">
      <c r="A8380" t="s">
        <v>167</v>
      </c>
      <c r="B8380" t="s">
        <v>296</v>
      </c>
      <c r="C8380" s="35" t="s">
        <v>298</v>
      </c>
      <c r="D8380" t="s">
        <v>530</v>
      </c>
      <c r="E8380" t="s">
        <v>548</v>
      </c>
      <c r="F8380" s="176" t="n">
        <v>2026</v>
      </c>
      <c r="G8380" s="177" t="n">
        <v>48</v>
      </c>
      <c r="H8380" s="178" t="n">
        <v>7271.02927815083</v>
      </c>
      <c r="I8380" s="179" t="n">
        <v>3849275.4894584</v>
      </c>
      <c r="J8380" s="180" t="str">
        <f>IF(I8380&gt;0,H8380/I8380,0)</f>
      </c>
      <c r="K8380" s="181" t="str">
        <f>1-EXP(-J8380)</f>
      </c>
      <c r="L8380" s="182" t="str">
        <f>IF(G8380=30,1,M8379)</f>
      </c>
      <c r="M8380" s="183" t="str">
        <f>L8380*(1-K8380)</f>
      </c>
    </row>
    <row r="8381">
      <c r="A8381" t="s">
        <v>167</v>
      </c>
      <c r="B8381" t="s">
        <v>296</v>
      </c>
      <c r="C8381" s="35" t="s">
        <v>298</v>
      </c>
      <c r="D8381" t="s">
        <v>530</v>
      </c>
      <c r="E8381" t="s">
        <v>548</v>
      </c>
      <c r="F8381" s="176" t="n">
        <v>2026</v>
      </c>
      <c r="G8381" s="177" t="n">
        <v>49</v>
      </c>
      <c r="H8381" s="178" t="n">
        <v>7453.03622911108</v>
      </c>
      <c r="I8381" s="179" t="n">
        <v>3760865.16908476</v>
      </c>
      <c r="J8381" s="180" t="str">
        <f>IF(I8381&gt;0,H8381/I8381,0)</f>
      </c>
      <c r="K8381" s="181" t="str">
        <f>1-EXP(-J8381)</f>
      </c>
      <c r="L8381" s="182" t="str">
        <f>IF(G8381=30,1,M8380)</f>
      </c>
      <c r="M8381" s="183" t="str">
        <f>L8381*(1-K8381)</f>
      </c>
    </row>
    <row r="8382">
      <c r="A8382" t="s">
        <v>167</v>
      </c>
      <c r="B8382" t="s">
        <v>296</v>
      </c>
      <c r="C8382" s="35" t="s">
        <v>298</v>
      </c>
      <c r="D8382" t="s">
        <v>530</v>
      </c>
      <c r="E8382" t="s">
        <v>548</v>
      </c>
      <c r="F8382" s="176" t="n">
        <v>2026</v>
      </c>
      <c r="G8382" s="177" t="n">
        <v>50</v>
      </c>
      <c r="H8382" s="178" t="n">
        <v>7858.82190120749</v>
      </c>
      <c r="I8382" s="179" t="n">
        <v>3688482.07813128</v>
      </c>
      <c r="J8382" s="180" t="str">
        <f>IF(I8382&gt;0,H8382/I8382,0)</f>
      </c>
      <c r="K8382" s="181" t="str">
        <f>1-EXP(-J8382)</f>
      </c>
      <c r="L8382" s="182" t="str">
        <f>IF(G8382=30,1,M8381)</f>
      </c>
      <c r="M8382" s="183" t="str">
        <f>L8382*(1-K8382)</f>
      </c>
    </row>
    <row r="8383">
      <c r="A8383" t="s">
        <v>167</v>
      </c>
      <c r="B8383" t="s">
        <v>296</v>
      </c>
      <c r="C8383" s="35" t="s">
        <v>298</v>
      </c>
      <c r="D8383" t="s">
        <v>530</v>
      </c>
      <c r="E8383" t="s">
        <v>548</v>
      </c>
      <c r="F8383" s="176" t="n">
        <v>2026</v>
      </c>
      <c r="G8383" s="177" t="n">
        <v>51</v>
      </c>
      <c r="H8383" s="178" t="n">
        <v>8751.00369696957</v>
      </c>
      <c r="I8383" s="179" t="n">
        <v>3603422.43860888</v>
      </c>
      <c r="J8383" s="180" t="str">
        <f>IF(I8383&gt;0,H8383/I8383,0)</f>
      </c>
      <c r="K8383" s="181" t="str">
        <f>1-EXP(-J8383)</f>
      </c>
      <c r="L8383" s="182" t="str">
        <f>IF(G8383=30,1,M8382)</f>
      </c>
      <c r="M8383" s="183" t="str">
        <f>L8383*(1-K8383)</f>
      </c>
    </row>
    <row r="8384">
      <c r="A8384" t="s">
        <v>167</v>
      </c>
      <c r="B8384" t="s">
        <v>296</v>
      </c>
      <c r="C8384" s="35" t="s">
        <v>298</v>
      </c>
      <c r="D8384" t="s">
        <v>530</v>
      </c>
      <c r="E8384" t="s">
        <v>548</v>
      </c>
      <c r="F8384" s="176" t="n">
        <v>2026</v>
      </c>
      <c r="G8384" s="177" t="n">
        <v>52</v>
      </c>
      <c r="H8384" s="178" t="n">
        <v>9306.42529522208</v>
      </c>
      <c r="I8384" s="179" t="n">
        <v>3534552.41966415</v>
      </c>
      <c r="J8384" s="180" t="str">
        <f>IF(I8384&gt;0,H8384/I8384,0)</f>
      </c>
      <c r="K8384" s="181" t="str">
        <f>1-EXP(-J8384)</f>
      </c>
      <c r="L8384" s="182" t="str">
        <f>IF(G8384=30,1,M8383)</f>
      </c>
      <c r="M8384" s="183" t="str">
        <f>L8384*(1-K8384)</f>
      </c>
    </row>
    <row r="8385">
      <c r="A8385" t="s">
        <v>167</v>
      </c>
      <c r="B8385" t="s">
        <v>296</v>
      </c>
      <c r="C8385" s="35" t="s">
        <v>298</v>
      </c>
      <c r="D8385" t="s">
        <v>530</v>
      </c>
      <c r="E8385" t="s">
        <v>548</v>
      </c>
      <c r="F8385" s="176" t="n">
        <v>2026</v>
      </c>
      <c r="G8385" s="177" t="n">
        <v>53</v>
      </c>
      <c r="H8385" s="178" t="n">
        <v>10174.6989018815</v>
      </c>
      <c r="I8385" s="179" t="n">
        <v>3466820.17600891</v>
      </c>
      <c r="J8385" s="180" t="str">
        <f>IF(I8385&gt;0,H8385/I8385,0)</f>
      </c>
      <c r="K8385" s="181" t="str">
        <f>1-EXP(-J8385)</f>
      </c>
      <c r="L8385" s="182" t="str">
        <f>IF(G8385=30,1,M8384)</f>
      </c>
      <c r="M8385" s="183" t="str">
        <f>L8385*(1-K8385)</f>
      </c>
    </row>
    <row r="8386">
      <c r="A8386" t="s">
        <v>167</v>
      </c>
      <c r="B8386" t="s">
        <v>296</v>
      </c>
      <c r="C8386" s="35" t="s">
        <v>298</v>
      </c>
      <c r="D8386" t="s">
        <v>530</v>
      </c>
      <c r="E8386" t="s">
        <v>548</v>
      </c>
      <c r="F8386" s="176" t="n">
        <v>2026</v>
      </c>
      <c r="G8386" s="177" t="n">
        <v>54</v>
      </c>
      <c r="H8386" s="178" t="n">
        <v>11004.2300888258</v>
      </c>
      <c r="I8386" s="179" t="n">
        <v>3377075.6806735</v>
      </c>
      <c r="J8386" s="180" t="str">
        <f>IF(I8386&gt;0,H8386/I8386,0)</f>
      </c>
      <c r="K8386" s="181" t="str">
        <f>1-EXP(-J8386)</f>
      </c>
      <c r="L8386" s="182" t="str">
        <f>IF(G8386=30,1,M8385)</f>
      </c>
      <c r="M8386" s="183" t="str">
        <f>L8386*(1-K8386)</f>
      </c>
    </row>
    <row r="8387">
      <c r="A8387" t="s">
        <v>167</v>
      </c>
      <c r="B8387" t="s">
        <v>296</v>
      </c>
      <c r="C8387" s="35" t="s">
        <v>298</v>
      </c>
      <c r="D8387" t="s">
        <v>530</v>
      </c>
      <c r="E8387" t="s">
        <v>548</v>
      </c>
      <c r="F8387" s="176" t="n">
        <v>2026</v>
      </c>
      <c r="G8387" s="177" t="n">
        <v>55</v>
      </c>
      <c r="H8387" s="178" t="n">
        <v>11840.8914566478</v>
      </c>
      <c r="I8387" s="179" t="n">
        <v>3298016.28363884</v>
      </c>
      <c r="J8387" s="180" t="str">
        <f>IF(I8387&gt;0,H8387/I8387,0)</f>
      </c>
      <c r="K8387" s="181" t="str">
        <f>1-EXP(-J8387)</f>
      </c>
      <c r="L8387" s="182" t="str">
        <f>IF(G8387=30,1,M8386)</f>
      </c>
      <c r="M8387" s="183" t="str">
        <f>L8387*(1-K8387)</f>
      </c>
    </row>
    <row r="8388">
      <c r="A8388" t="s">
        <v>167</v>
      </c>
      <c r="B8388" t="s">
        <v>296</v>
      </c>
      <c r="C8388" s="35" t="s">
        <v>298</v>
      </c>
      <c r="D8388" t="s">
        <v>530</v>
      </c>
      <c r="E8388" t="s">
        <v>548</v>
      </c>
      <c r="F8388" s="176" t="n">
        <v>2026</v>
      </c>
      <c r="G8388" s="177" t="n">
        <v>56</v>
      </c>
      <c r="H8388" s="178" t="n">
        <v>12916.656448435</v>
      </c>
      <c r="I8388" s="179" t="n">
        <v>3216647.99305291</v>
      </c>
      <c r="J8388" s="180" t="str">
        <f>IF(I8388&gt;0,H8388/I8388,0)</f>
      </c>
      <c r="K8388" s="181" t="str">
        <f>1-EXP(-J8388)</f>
      </c>
      <c r="L8388" s="182" t="str">
        <f>IF(G8388=30,1,M8387)</f>
      </c>
      <c r="M8388" s="183" t="str">
        <f>L8388*(1-K8388)</f>
      </c>
    </row>
    <row r="8389">
      <c r="A8389" t="s">
        <v>167</v>
      </c>
      <c r="B8389" t="s">
        <v>296</v>
      </c>
      <c r="C8389" s="35" t="s">
        <v>298</v>
      </c>
      <c r="D8389" t="s">
        <v>530</v>
      </c>
      <c r="E8389" t="s">
        <v>548</v>
      </c>
      <c r="F8389" s="176" t="n">
        <v>2026</v>
      </c>
      <c r="G8389" s="177" t="n">
        <v>57</v>
      </c>
      <c r="H8389" s="178" t="n">
        <v>13835.4438818053</v>
      </c>
      <c r="I8389" s="179" t="n">
        <v>3119233.31002719</v>
      </c>
      <c r="J8389" s="180" t="str">
        <f>IF(I8389&gt;0,H8389/I8389,0)</f>
      </c>
      <c r="K8389" s="181" t="str">
        <f>1-EXP(-J8389)</f>
      </c>
      <c r="L8389" s="182" t="str">
        <f>IF(G8389=30,1,M8388)</f>
      </c>
      <c r="M8389" s="183" t="str">
        <f>L8389*(1-K8389)</f>
      </c>
    </row>
    <row r="8390">
      <c r="A8390" t="s">
        <v>167</v>
      </c>
      <c r="B8390" t="s">
        <v>296</v>
      </c>
      <c r="C8390" s="35" t="s">
        <v>298</v>
      </c>
      <c r="D8390" t="s">
        <v>530</v>
      </c>
      <c r="E8390" t="s">
        <v>548</v>
      </c>
      <c r="F8390" s="176" t="n">
        <v>2026</v>
      </c>
      <c r="G8390" s="177" t="n">
        <v>58</v>
      </c>
      <c r="H8390" s="178" t="n">
        <v>14936.6710924651</v>
      </c>
      <c r="I8390" s="179" t="n">
        <v>3015150.56687348</v>
      </c>
      <c r="J8390" s="180" t="str">
        <f>IF(I8390&gt;0,H8390/I8390,0)</f>
      </c>
      <c r="K8390" s="181" t="str">
        <f>1-EXP(-J8390)</f>
      </c>
      <c r="L8390" s="182" t="str">
        <f>IF(G8390=30,1,M8389)</f>
      </c>
      <c r="M8390" s="183" t="str">
        <f>L8390*(1-K8390)</f>
      </c>
    </row>
    <row r="8391">
      <c r="A8391" t="s">
        <v>167</v>
      </c>
      <c r="B8391" t="s">
        <v>296</v>
      </c>
      <c r="C8391" s="35" t="s">
        <v>298</v>
      </c>
      <c r="D8391" t="s">
        <v>530</v>
      </c>
      <c r="E8391" t="s">
        <v>548</v>
      </c>
      <c r="F8391" s="176" t="n">
        <v>2026</v>
      </c>
      <c r="G8391" s="177" t="n">
        <v>59</v>
      </c>
      <c r="H8391" s="178" t="n">
        <v>15483.5640332481</v>
      </c>
      <c r="I8391" s="179" t="n">
        <v>2913103.18735483</v>
      </c>
      <c r="J8391" s="180" t="str">
        <f>IF(I8391&gt;0,H8391/I8391,0)</f>
      </c>
      <c r="K8391" s="181" t="str">
        <f>1-EXP(-J8391)</f>
      </c>
      <c r="L8391" s="182" t="str">
        <f>IF(G8391=30,1,M8390)</f>
      </c>
      <c r="M8391" s="183" t="str">
        <f>L8391*(1-K8391)</f>
      </c>
    </row>
    <row r="8392">
      <c r="A8392" t="s">
        <v>167</v>
      </c>
      <c r="B8392" t="s">
        <v>296</v>
      </c>
      <c r="C8392" s="35" t="s">
        <v>298</v>
      </c>
      <c r="D8392" t="s">
        <v>530</v>
      </c>
      <c r="E8392" t="s">
        <v>548</v>
      </c>
      <c r="F8392" s="176" t="n">
        <v>2026</v>
      </c>
      <c r="G8392" s="177" t="n">
        <v>60</v>
      </c>
      <c r="H8392" s="178" t="n">
        <v>16254.5054328575</v>
      </c>
      <c r="I8392" s="179" t="n">
        <v>2798514.85427916</v>
      </c>
      <c r="J8392" s="180" t="str">
        <f>IF(I8392&gt;0,H8392/I8392,0)</f>
      </c>
      <c r="K8392" s="181" t="str">
        <f>1-EXP(-J8392)</f>
      </c>
      <c r="L8392" s="182" t="str">
        <f>IF(G8392=30,1,M8391)</f>
      </c>
      <c r="M8392" s="183" t="str">
        <f>L8392*(1-K8392)</f>
      </c>
    </row>
    <row r="8393">
      <c r="A8393" t="s">
        <v>167</v>
      </c>
      <c r="B8393" t="s">
        <v>296</v>
      </c>
      <c r="C8393" s="35" t="s">
        <v>298</v>
      </c>
      <c r="D8393" t="s">
        <v>530</v>
      </c>
      <c r="E8393" t="s">
        <v>548</v>
      </c>
      <c r="F8393" s="176" t="n">
        <v>2026</v>
      </c>
      <c r="G8393" s="177" t="n">
        <v>61</v>
      </c>
      <c r="H8393" s="178" t="n">
        <v>17584.463430497</v>
      </c>
      <c r="I8393" s="179" t="n">
        <v>2671395.75590517</v>
      </c>
      <c r="J8393" s="180" t="str">
        <f>IF(I8393&gt;0,H8393/I8393,0)</f>
      </c>
      <c r="K8393" s="181" t="str">
        <f>1-EXP(-J8393)</f>
      </c>
      <c r="L8393" s="182" t="str">
        <f>IF(G8393=30,1,M8392)</f>
      </c>
      <c r="M8393" s="183" t="str">
        <f>L8393*(1-K8393)</f>
      </c>
    </row>
    <row r="8394">
      <c r="A8394" t="s">
        <v>167</v>
      </c>
      <c r="B8394" t="s">
        <v>296</v>
      </c>
      <c r="C8394" s="35" t="s">
        <v>298</v>
      </c>
      <c r="D8394" t="s">
        <v>530</v>
      </c>
      <c r="E8394" t="s">
        <v>548</v>
      </c>
      <c r="F8394" s="176" t="n">
        <v>2026</v>
      </c>
      <c r="G8394" s="177" t="n">
        <v>62</v>
      </c>
      <c r="H8394" s="178" t="n">
        <v>18507.5443465253</v>
      </c>
      <c r="I8394" s="179" t="n">
        <v>2545899.3032479</v>
      </c>
      <c r="J8394" s="180" t="str">
        <f>IF(I8394&gt;0,H8394/I8394,0)</f>
      </c>
      <c r="K8394" s="181" t="str">
        <f>1-EXP(-J8394)</f>
      </c>
      <c r="L8394" s="182" t="str">
        <f>IF(G8394=30,1,M8393)</f>
      </c>
      <c r="M8394" s="183" t="str">
        <f>L8394*(1-K8394)</f>
      </c>
    </row>
    <row r="8395">
      <c r="A8395" t="s">
        <v>167</v>
      </c>
      <c r="B8395" t="s">
        <v>296</v>
      </c>
      <c r="C8395" s="35" t="s">
        <v>298</v>
      </c>
      <c r="D8395" t="s">
        <v>530</v>
      </c>
      <c r="E8395" t="s">
        <v>548</v>
      </c>
      <c r="F8395" s="176" t="n">
        <v>2026</v>
      </c>
      <c r="G8395" s="177" t="n">
        <v>63</v>
      </c>
      <c r="H8395" s="178" t="n">
        <v>19426.3099464941</v>
      </c>
      <c r="I8395" s="179" t="n">
        <v>2420908.63227283</v>
      </c>
      <c r="J8395" s="180" t="str">
        <f>IF(I8395&gt;0,H8395/I8395,0)</f>
      </c>
      <c r="K8395" s="181" t="str">
        <f>1-EXP(-J8395)</f>
      </c>
      <c r="L8395" s="182" t="str">
        <f>IF(G8395=30,1,M8394)</f>
      </c>
      <c r="M8395" s="183" t="str">
        <f>L8395*(1-K8395)</f>
      </c>
    </row>
    <row r="8396">
      <c r="A8396" t="s">
        <v>167</v>
      </c>
      <c r="B8396" t="s">
        <v>296</v>
      </c>
      <c r="C8396" s="35" t="s">
        <v>298</v>
      </c>
      <c r="D8396" t="s">
        <v>530</v>
      </c>
      <c r="E8396" t="s">
        <v>548</v>
      </c>
      <c r="F8396" s="176" t="n">
        <v>2026</v>
      </c>
      <c r="G8396" s="177" t="n">
        <v>64</v>
      </c>
      <c r="H8396" s="178" t="n">
        <v>20705.3440531278</v>
      </c>
      <c r="I8396" s="179" t="n">
        <v>2295992.04456352</v>
      </c>
      <c r="J8396" s="180" t="str">
        <f>IF(I8396&gt;0,H8396/I8396,0)</f>
      </c>
      <c r="K8396" s="181" t="str">
        <f>1-EXP(-J8396)</f>
      </c>
      <c r="L8396" s="182" t="str">
        <f>IF(G8396=30,1,M8395)</f>
      </c>
      <c r="M8396" s="183" t="str">
        <f>L8396*(1-K8396)</f>
      </c>
    </row>
    <row r="8397">
      <c r="A8397" t="s">
        <v>167</v>
      </c>
      <c r="B8397" t="s">
        <v>296</v>
      </c>
      <c r="C8397" s="35" t="s">
        <v>298</v>
      </c>
      <c r="D8397" t="s">
        <v>530</v>
      </c>
      <c r="E8397" t="s">
        <v>548</v>
      </c>
      <c r="F8397" s="176" t="n">
        <v>2026</v>
      </c>
      <c r="G8397" s="177" t="n">
        <v>65</v>
      </c>
      <c r="H8397" s="178" t="n">
        <v>21615.0309815505</v>
      </c>
      <c r="I8397" s="179" t="n">
        <v>2169761.62138445</v>
      </c>
      <c r="J8397" s="180" t="str">
        <f>IF(I8397&gt;0,H8397/I8397,0)</f>
      </c>
      <c r="K8397" s="181" t="str">
        <f>1-EXP(-J8397)</f>
      </c>
      <c r="L8397" s="182" t="str">
        <f>IF(G8397=30,1,M8396)</f>
      </c>
      <c r="M8397" s="183" t="str">
        <f>L8397*(1-K8397)</f>
      </c>
    </row>
    <row r="8398">
      <c r="A8398" t="s">
        <v>167</v>
      </c>
      <c r="B8398" t="s">
        <v>296</v>
      </c>
      <c r="C8398" s="35" t="s">
        <v>298</v>
      </c>
      <c r="D8398" t="s">
        <v>530</v>
      </c>
      <c r="E8398" t="s">
        <v>548</v>
      </c>
      <c r="F8398" s="176" t="n">
        <v>2026</v>
      </c>
      <c r="G8398" s="177" t="n">
        <v>66</v>
      </c>
      <c r="H8398" s="178" t="n">
        <v>22003.8034810946</v>
      </c>
      <c r="I8398" s="179" t="n">
        <v>2039116.6076838</v>
      </c>
      <c r="J8398" s="180" t="str">
        <f>IF(I8398&gt;0,H8398/I8398,0)</f>
      </c>
      <c r="K8398" s="181" t="str">
        <f>1-EXP(-J8398)</f>
      </c>
      <c r="L8398" s="182" t="str">
        <f>IF(G8398=30,1,M8397)</f>
      </c>
      <c r="M8398" s="183" t="str">
        <f>L8398*(1-K8398)</f>
      </c>
    </row>
    <row r="8399">
      <c r="A8399" t="s">
        <v>167</v>
      </c>
      <c r="B8399" t="s">
        <v>296</v>
      </c>
      <c r="C8399" s="35" t="s">
        <v>298</v>
      </c>
      <c r="D8399" t="s">
        <v>530</v>
      </c>
      <c r="E8399" t="s">
        <v>548</v>
      </c>
      <c r="F8399" s="176" t="n">
        <v>2026</v>
      </c>
      <c r="G8399" s="177" t="n">
        <v>67</v>
      </c>
      <c r="H8399" s="178" t="n">
        <v>22661.3083550067</v>
      </c>
      <c r="I8399" s="179" t="n">
        <v>1903872.08389444</v>
      </c>
      <c r="J8399" s="180" t="str">
        <f>IF(I8399&gt;0,H8399/I8399,0)</f>
      </c>
      <c r="K8399" s="181" t="str">
        <f>1-EXP(-J8399)</f>
      </c>
      <c r="L8399" s="182" t="str">
        <f>IF(G8399=30,1,M8398)</f>
      </c>
      <c r="M8399" s="183" t="str">
        <f>L8399*(1-K8399)</f>
      </c>
    </row>
    <row r="8400">
      <c r="A8400" t="s">
        <v>167</v>
      </c>
      <c r="B8400" t="s">
        <v>296</v>
      </c>
      <c r="C8400" s="35" t="s">
        <v>298</v>
      </c>
      <c r="D8400" t="s">
        <v>530</v>
      </c>
      <c r="E8400" t="s">
        <v>548</v>
      </c>
      <c r="F8400" s="176" t="n">
        <v>2026</v>
      </c>
      <c r="G8400" s="177" t="n">
        <v>68</v>
      </c>
      <c r="H8400" s="178" t="n">
        <v>20957.630043561</v>
      </c>
      <c r="I8400" s="179" t="n">
        <v>1772127.34596222</v>
      </c>
      <c r="J8400" s="180" t="str">
        <f>IF(I8400&gt;0,H8400/I8400,0)</f>
      </c>
      <c r="K8400" s="181" t="str">
        <f>1-EXP(-J8400)</f>
      </c>
      <c r="L8400" s="182" t="str">
        <f>IF(G8400=30,1,M8399)</f>
      </c>
      <c r="M8400" s="183" t="str">
        <f>L8400*(1-K8400)</f>
      </c>
    </row>
    <row r="8401">
      <c r="A8401" t="s">
        <v>167</v>
      </c>
      <c r="B8401" t="s">
        <v>296</v>
      </c>
      <c r="C8401" s="35" t="s">
        <v>298</v>
      </c>
      <c r="D8401" t="s">
        <v>530</v>
      </c>
      <c r="E8401" t="s">
        <v>548</v>
      </c>
      <c r="F8401" s="176" t="n">
        <v>2026</v>
      </c>
      <c r="G8401" s="177" t="n">
        <v>69</v>
      </c>
      <c r="H8401" s="178" t="n">
        <v>20165.3995998154</v>
      </c>
      <c r="I8401" s="179" t="n">
        <v>1647966.36149799</v>
      </c>
      <c r="J8401" s="180" t="str">
        <f>IF(I8401&gt;0,H8401/I8401,0)</f>
      </c>
      <c r="K8401" s="181" t="str">
        <f>1-EXP(-J8401)</f>
      </c>
      <c r="L8401" s="182" t="str">
        <f>IF(G8401=30,1,M8400)</f>
      </c>
      <c r="M8401" s="183" t="str">
        <f>L8401*(1-K8401)</f>
      </c>
    </row>
    <row r="8402">
      <c r="A8402" t="s">
        <v>167</v>
      </c>
      <c r="B8402" t="s">
        <v>296</v>
      </c>
      <c r="C8402" s="35" t="s">
        <v>298</v>
      </c>
      <c r="D8402" t="s">
        <v>530</v>
      </c>
      <c r="E8402" t="s">
        <v>548</v>
      </c>
      <c r="F8402" s="176" t="n">
        <v>2027</v>
      </c>
      <c r="G8402" s="177" t="n">
        <v>30</v>
      </c>
      <c r="H8402" s="178" t="n">
        <v>916.488344070003</v>
      </c>
      <c r="I8402" s="179" t="n">
        <v>4437769.85930961</v>
      </c>
      <c r="J8402" s="180" t="str">
        <f>IF(I8402&gt;0,H8402/I8402,0)</f>
      </c>
      <c r="K8402" s="181" t="str">
        <f>1-EXP(-J8402)</f>
      </c>
      <c r="L8402" s="182" t="str">
        <f>IF(G8402=30,1,M8401)</f>
      </c>
      <c r="M8402" s="183" t="str">
        <f>L8402*(1-K8402)</f>
      </c>
    </row>
    <row r="8403">
      <c r="A8403" t="s">
        <v>167</v>
      </c>
      <c r="B8403" t="s">
        <v>296</v>
      </c>
      <c r="C8403" s="35" t="s">
        <v>298</v>
      </c>
      <c r="D8403" t="s">
        <v>530</v>
      </c>
      <c r="E8403" t="s">
        <v>548</v>
      </c>
      <c r="F8403" s="176" t="n">
        <v>2027</v>
      </c>
      <c r="G8403" s="177" t="n">
        <v>31</v>
      </c>
      <c r="H8403" s="178" t="n">
        <v>1295.76079581249</v>
      </c>
      <c r="I8403" s="179" t="n">
        <v>4376377.87755901</v>
      </c>
      <c r="J8403" s="180" t="str">
        <f>IF(I8403&gt;0,H8403/I8403,0)</f>
      </c>
      <c r="K8403" s="181" t="str">
        <f>1-EXP(-J8403)</f>
      </c>
      <c r="L8403" s="182" t="str">
        <f>IF(G8403=30,1,M8402)</f>
      </c>
      <c r="M8403" s="183" t="str">
        <f>L8403*(1-K8403)</f>
      </c>
    </row>
    <row r="8404">
      <c r="A8404" t="s">
        <v>167</v>
      </c>
      <c r="B8404" t="s">
        <v>296</v>
      </c>
      <c r="C8404" s="35" t="s">
        <v>298</v>
      </c>
      <c r="D8404" t="s">
        <v>530</v>
      </c>
      <c r="E8404" t="s">
        <v>548</v>
      </c>
      <c r="F8404" s="176" t="n">
        <v>2027</v>
      </c>
      <c r="G8404" s="177" t="n">
        <v>32</v>
      </c>
      <c r="H8404" s="178" t="n">
        <v>1308.14281327702</v>
      </c>
      <c r="I8404" s="179" t="n">
        <v>4313222.47654291</v>
      </c>
      <c r="J8404" s="180" t="str">
        <f>IF(I8404&gt;0,H8404/I8404,0)</f>
      </c>
      <c r="K8404" s="181" t="str">
        <f>1-EXP(-J8404)</f>
      </c>
      <c r="L8404" s="182" t="str">
        <f>IF(G8404=30,1,M8403)</f>
      </c>
      <c r="M8404" s="183" t="str">
        <f>L8404*(1-K8404)</f>
      </c>
    </row>
    <row r="8405">
      <c r="A8405" t="s">
        <v>167</v>
      </c>
      <c r="B8405" t="s">
        <v>296</v>
      </c>
      <c r="C8405" s="35" t="s">
        <v>298</v>
      </c>
      <c r="D8405" t="s">
        <v>530</v>
      </c>
      <c r="E8405" t="s">
        <v>548</v>
      </c>
      <c r="F8405" s="176" t="n">
        <v>2027</v>
      </c>
      <c r="G8405" s="177" t="n">
        <v>33</v>
      </c>
      <c r="H8405" s="178" t="n">
        <v>1352.84550238734</v>
      </c>
      <c r="I8405" s="179" t="n">
        <v>4259908.89637452</v>
      </c>
      <c r="J8405" s="180" t="str">
        <f>IF(I8405&gt;0,H8405/I8405,0)</f>
      </c>
      <c r="K8405" s="181" t="str">
        <f>1-EXP(-J8405)</f>
      </c>
      <c r="L8405" s="182" t="str">
        <f>IF(G8405=30,1,M8404)</f>
      </c>
      <c r="M8405" s="183" t="str">
        <f>L8405*(1-K8405)</f>
      </c>
    </row>
    <row r="8406">
      <c r="A8406" t="s">
        <v>167</v>
      </c>
      <c r="B8406" t="s">
        <v>296</v>
      </c>
      <c r="C8406" s="35" t="s">
        <v>298</v>
      </c>
      <c r="D8406" t="s">
        <v>530</v>
      </c>
      <c r="E8406" t="s">
        <v>548</v>
      </c>
      <c r="F8406" s="176" t="n">
        <v>2027</v>
      </c>
      <c r="G8406" s="177" t="n">
        <v>34</v>
      </c>
      <c r="H8406" s="178" t="n">
        <v>1419.68399795831</v>
      </c>
      <c r="I8406" s="179" t="n">
        <v>4209392.03522899</v>
      </c>
      <c r="J8406" s="180" t="str">
        <f>IF(I8406&gt;0,H8406/I8406,0)</f>
      </c>
      <c r="K8406" s="181" t="str">
        <f>1-EXP(-J8406)</f>
      </c>
      <c r="L8406" s="182" t="str">
        <f>IF(G8406=30,1,M8405)</f>
      </c>
      <c r="M8406" s="183" t="str">
        <f>L8406*(1-K8406)</f>
      </c>
    </row>
    <row r="8407">
      <c r="A8407" t="s">
        <v>167</v>
      </c>
      <c r="B8407" t="s">
        <v>296</v>
      </c>
      <c r="C8407" s="35" t="s">
        <v>298</v>
      </c>
      <c r="D8407" t="s">
        <v>530</v>
      </c>
      <c r="E8407" t="s">
        <v>548</v>
      </c>
      <c r="F8407" s="176" t="n">
        <v>2027</v>
      </c>
      <c r="G8407" s="177" t="n">
        <v>35</v>
      </c>
      <c r="H8407" s="178" t="n">
        <v>1521.85808488209</v>
      </c>
      <c r="I8407" s="179" t="n">
        <v>4194258.26581155</v>
      </c>
      <c r="J8407" s="180" t="str">
        <f>IF(I8407&gt;0,H8407/I8407,0)</f>
      </c>
      <c r="K8407" s="181" t="str">
        <f>1-EXP(-J8407)</f>
      </c>
      <c r="L8407" s="182" t="str">
        <f>IF(G8407=30,1,M8406)</f>
      </c>
      <c r="M8407" s="183" t="str">
        <f>L8407*(1-K8407)</f>
      </c>
    </row>
    <row r="8408">
      <c r="A8408" t="s">
        <v>167</v>
      </c>
      <c r="B8408" t="s">
        <v>296</v>
      </c>
      <c r="C8408" s="35" t="s">
        <v>298</v>
      </c>
      <c r="D8408" t="s">
        <v>530</v>
      </c>
      <c r="E8408" t="s">
        <v>548</v>
      </c>
      <c r="F8408" s="176" t="n">
        <v>2027</v>
      </c>
      <c r="G8408" s="177" t="n">
        <v>36</v>
      </c>
      <c r="H8408" s="178" t="n">
        <v>2040.95331869591</v>
      </c>
      <c r="I8408" s="179" t="n">
        <v>4173558.54128698</v>
      </c>
      <c r="J8408" s="180" t="str">
        <f>IF(I8408&gt;0,H8408/I8408,0)</f>
      </c>
      <c r="K8408" s="181" t="str">
        <f>1-EXP(-J8408)</f>
      </c>
      <c r="L8408" s="182" t="str">
        <f>IF(G8408=30,1,M8407)</f>
      </c>
      <c r="M8408" s="183" t="str">
        <f>L8408*(1-K8408)</f>
      </c>
    </row>
    <row r="8409">
      <c r="A8409" t="s">
        <v>167</v>
      </c>
      <c r="B8409" t="s">
        <v>296</v>
      </c>
      <c r="C8409" s="35" t="s">
        <v>298</v>
      </c>
      <c r="D8409" t="s">
        <v>530</v>
      </c>
      <c r="E8409" t="s">
        <v>548</v>
      </c>
      <c r="F8409" s="176" t="n">
        <v>2027</v>
      </c>
      <c r="G8409" s="177" t="n">
        <v>37</v>
      </c>
      <c r="H8409" s="178" t="n">
        <v>2218.9573917788</v>
      </c>
      <c r="I8409" s="179" t="n">
        <v>4156575.71375848</v>
      </c>
      <c r="J8409" s="180" t="str">
        <f>IF(I8409&gt;0,H8409/I8409,0)</f>
      </c>
      <c r="K8409" s="181" t="str">
        <f>1-EXP(-J8409)</f>
      </c>
      <c r="L8409" s="182" t="str">
        <f>IF(G8409=30,1,M8408)</f>
      </c>
      <c r="M8409" s="183" t="str">
        <f>L8409*(1-K8409)</f>
      </c>
    </row>
    <row r="8410">
      <c r="A8410" t="s">
        <v>167</v>
      </c>
      <c r="B8410" t="s">
        <v>296</v>
      </c>
      <c r="C8410" s="35" t="s">
        <v>298</v>
      </c>
      <c r="D8410" t="s">
        <v>530</v>
      </c>
      <c r="E8410" t="s">
        <v>548</v>
      </c>
      <c r="F8410" s="176" t="n">
        <v>2027</v>
      </c>
      <c r="G8410" s="177" t="n">
        <v>38</v>
      </c>
      <c r="H8410" s="178" t="n">
        <v>2453.26654826892</v>
      </c>
      <c r="I8410" s="179" t="n">
        <v>4162978.64859571</v>
      </c>
      <c r="J8410" s="180" t="str">
        <f>IF(I8410&gt;0,H8410/I8410,0)</f>
      </c>
      <c r="K8410" s="181" t="str">
        <f>1-EXP(-J8410)</f>
      </c>
      <c r="L8410" s="182" t="str">
        <f>IF(G8410=30,1,M8409)</f>
      </c>
      <c r="M8410" s="183" t="str">
        <f>L8410*(1-K8410)</f>
      </c>
    </row>
    <row r="8411">
      <c r="A8411" t="s">
        <v>167</v>
      </c>
      <c r="B8411" t="s">
        <v>296</v>
      </c>
      <c r="C8411" s="35" t="s">
        <v>298</v>
      </c>
      <c r="D8411" t="s">
        <v>530</v>
      </c>
      <c r="E8411" t="s">
        <v>548</v>
      </c>
      <c r="F8411" s="176" t="n">
        <v>2027</v>
      </c>
      <c r="G8411" s="177" t="n">
        <v>39</v>
      </c>
      <c r="H8411" s="178" t="n">
        <v>2671.85524356133</v>
      </c>
      <c r="I8411" s="179" t="n">
        <v>4123665.1756858</v>
      </c>
      <c r="J8411" s="180" t="str">
        <f>IF(I8411&gt;0,H8411/I8411,0)</f>
      </c>
      <c r="K8411" s="181" t="str">
        <f>1-EXP(-J8411)</f>
      </c>
      <c r="L8411" s="182" t="str">
        <f>IF(G8411=30,1,M8410)</f>
      </c>
      <c r="M8411" s="183" t="str">
        <f>L8411*(1-K8411)</f>
      </c>
    </row>
    <row r="8412">
      <c r="A8412" t="s">
        <v>167</v>
      </c>
      <c r="B8412" t="s">
        <v>296</v>
      </c>
      <c r="C8412" s="35" t="s">
        <v>298</v>
      </c>
      <c r="D8412" t="s">
        <v>530</v>
      </c>
      <c r="E8412" t="s">
        <v>548</v>
      </c>
      <c r="F8412" s="176" t="n">
        <v>2027</v>
      </c>
      <c r="G8412" s="177" t="n">
        <v>40</v>
      </c>
      <c r="H8412" s="178" t="n">
        <v>2950.349923779</v>
      </c>
      <c r="I8412" s="179" t="n">
        <v>4075816.37492809</v>
      </c>
      <c r="J8412" s="180" t="str">
        <f>IF(I8412&gt;0,H8412/I8412,0)</f>
      </c>
      <c r="K8412" s="181" t="str">
        <f>1-EXP(-J8412)</f>
      </c>
      <c r="L8412" s="182" t="str">
        <f>IF(G8412=30,1,M8411)</f>
      </c>
      <c r="M8412" s="183" t="str">
        <f>L8412*(1-K8412)</f>
      </c>
    </row>
    <row r="8413">
      <c r="A8413" t="s">
        <v>167</v>
      </c>
      <c r="B8413" t="s">
        <v>296</v>
      </c>
      <c r="C8413" s="35" t="s">
        <v>298</v>
      </c>
      <c r="D8413" t="s">
        <v>530</v>
      </c>
      <c r="E8413" t="s">
        <v>548</v>
      </c>
      <c r="F8413" s="176" t="n">
        <v>2027</v>
      </c>
      <c r="G8413" s="177" t="n">
        <v>41</v>
      </c>
      <c r="H8413" s="178" t="n">
        <v>3973.76906040844</v>
      </c>
      <c r="I8413" s="179" t="n">
        <v>4090472.35719296</v>
      </c>
      <c r="J8413" s="180" t="str">
        <f>IF(I8413&gt;0,H8413/I8413,0)</f>
      </c>
      <c r="K8413" s="181" t="str">
        <f>1-EXP(-J8413)</f>
      </c>
      <c r="L8413" s="182" t="str">
        <f>IF(G8413=30,1,M8412)</f>
      </c>
      <c r="M8413" s="183" t="str">
        <f>L8413*(1-K8413)</f>
      </c>
    </row>
    <row r="8414">
      <c r="A8414" t="s">
        <v>167</v>
      </c>
      <c r="B8414" t="s">
        <v>296</v>
      </c>
      <c r="C8414" s="35" t="s">
        <v>298</v>
      </c>
      <c r="D8414" t="s">
        <v>530</v>
      </c>
      <c r="E8414" t="s">
        <v>548</v>
      </c>
      <c r="F8414" s="176" t="n">
        <v>2027</v>
      </c>
      <c r="G8414" s="177" t="n">
        <v>42</v>
      </c>
      <c r="H8414" s="178" t="n">
        <v>4534.45688577666</v>
      </c>
      <c r="I8414" s="179" t="n">
        <v>4162703.27003806</v>
      </c>
      <c r="J8414" s="180" t="str">
        <f>IF(I8414&gt;0,H8414/I8414,0)</f>
      </c>
      <c r="K8414" s="181" t="str">
        <f>1-EXP(-J8414)</f>
      </c>
      <c r="L8414" s="182" t="str">
        <f>IF(G8414=30,1,M8413)</f>
      </c>
      <c r="M8414" s="183" t="str">
        <f>L8414*(1-K8414)</f>
      </c>
    </row>
    <row r="8415">
      <c r="A8415" t="s">
        <v>167</v>
      </c>
      <c r="B8415" t="s">
        <v>296</v>
      </c>
      <c r="C8415" s="35" t="s">
        <v>298</v>
      </c>
      <c r="D8415" t="s">
        <v>530</v>
      </c>
      <c r="E8415" t="s">
        <v>548</v>
      </c>
      <c r="F8415" s="176" t="n">
        <v>2027</v>
      </c>
      <c r="G8415" s="177" t="n">
        <v>43</v>
      </c>
      <c r="H8415" s="178" t="n">
        <v>5179.42843608602</v>
      </c>
      <c r="I8415" s="179" t="n">
        <v>4193238.73044029</v>
      </c>
      <c r="J8415" s="180" t="str">
        <f>IF(I8415&gt;0,H8415/I8415,0)</f>
      </c>
      <c r="K8415" s="181" t="str">
        <f>1-EXP(-J8415)</f>
      </c>
      <c r="L8415" s="182" t="str">
        <f>IF(G8415=30,1,M8414)</f>
      </c>
      <c r="M8415" s="183" t="str">
        <f>L8415*(1-K8415)</f>
      </c>
    </row>
    <row r="8416">
      <c r="A8416" t="s">
        <v>167</v>
      </c>
      <c r="B8416" t="s">
        <v>296</v>
      </c>
      <c r="C8416" s="35" t="s">
        <v>298</v>
      </c>
      <c r="D8416" t="s">
        <v>530</v>
      </c>
      <c r="E8416" t="s">
        <v>548</v>
      </c>
      <c r="F8416" s="176" t="n">
        <v>2027</v>
      </c>
      <c r="G8416" s="177" t="n">
        <v>44</v>
      </c>
      <c r="H8416" s="178" t="n">
        <v>5303.38913166855</v>
      </c>
      <c r="I8416" s="179" t="n">
        <v>4163775.88878492</v>
      </c>
      <c r="J8416" s="180" t="str">
        <f>IF(I8416&gt;0,H8416/I8416,0)</f>
      </c>
      <c r="K8416" s="181" t="str">
        <f>1-EXP(-J8416)</f>
      </c>
      <c r="L8416" s="182" t="str">
        <f>IF(G8416=30,1,M8415)</f>
      </c>
      <c r="M8416" s="183" t="str">
        <f>L8416*(1-K8416)</f>
      </c>
    </row>
    <row r="8417">
      <c r="A8417" t="s">
        <v>167</v>
      </c>
      <c r="B8417" t="s">
        <v>296</v>
      </c>
      <c r="C8417" s="35" t="s">
        <v>298</v>
      </c>
      <c r="D8417" t="s">
        <v>530</v>
      </c>
      <c r="E8417" t="s">
        <v>548</v>
      </c>
      <c r="F8417" s="176" t="n">
        <v>2027</v>
      </c>
      <c r="G8417" s="177" t="n">
        <v>45</v>
      </c>
      <c r="H8417" s="178" t="n">
        <v>5547.35954333762</v>
      </c>
      <c r="I8417" s="179" t="n">
        <v>4109887.30053861</v>
      </c>
      <c r="J8417" s="180" t="str">
        <f>IF(I8417&gt;0,H8417/I8417,0)</f>
      </c>
      <c r="K8417" s="181" t="str">
        <f>1-EXP(-J8417)</f>
      </c>
      <c r="L8417" s="182" t="str">
        <f>IF(G8417=30,1,M8416)</f>
      </c>
      <c r="M8417" s="183" t="str">
        <f>L8417*(1-K8417)</f>
      </c>
    </row>
    <row r="8418">
      <c r="A8418" t="s">
        <v>167</v>
      </c>
      <c r="B8418" t="s">
        <v>296</v>
      </c>
      <c r="C8418" s="35" t="s">
        <v>298</v>
      </c>
      <c r="D8418" t="s">
        <v>530</v>
      </c>
      <c r="E8418" t="s">
        <v>548</v>
      </c>
      <c r="F8418" s="176" t="n">
        <v>2027</v>
      </c>
      <c r="G8418" s="177" t="n">
        <v>46</v>
      </c>
      <c r="H8418" s="178" t="n">
        <v>6636.06862872925</v>
      </c>
      <c r="I8418" s="179" t="n">
        <v>4048654.7352612</v>
      </c>
      <c r="J8418" s="180" t="str">
        <f>IF(I8418&gt;0,H8418/I8418,0)</f>
      </c>
      <c r="K8418" s="181" t="str">
        <f>1-EXP(-J8418)</f>
      </c>
      <c r="L8418" s="182" t="str">
        <f>IF(G8418=30,1,M8417)</f>
      </c>
      <c r="M8418" s="183" t="str">
        <f>L8418*(1-K8418)</f>
      </c>
    </row>
    <row r="8419">
      <c r="A8419" t="s">
        <v>167</v>
      </c>
      <c r="B8419" t="s">
        <v>296</v>
      </c>
      <c r="C8419" s="35" t="s">
        <v>298</v>
      </c>
      <c r="D8419" t="s">
        <v>530</v>
      </c>
      <c r="E8419" t="s">
        <v>548</v>
      </c>
      <c r="F8419" s="176" t="n">
        <v>2027</v>
      </c>
      <c r="G8419" s="177" t="n">
        <v>47</v>
      </c>
      <c r="H8419" s="178" t="n">
        <v>6941.5252044722</v>
      </c>
      <c r="I8419" s="179" t="n">
        <v>3992963.53604043</v>
      </c>
      <c r="J8419" s="180" t="str">
        <f>IF(I8419&gt;0,H8419/I8419,0)</f>
      </c>
      <c r="K8419" s="181" t="str">
        <f>1-EXP(-J8419)</f>
      </c>
      <c r="L8419" s="182" t="str">
        <f>IF(G8419=30,1,M8418)</f>
      </c>
      <c r="M8419" s="183" t="str">
        <f>L8419*(1-K8419)</f>
      </c>
    </row>
    <row r="8420">
      <c r="A8420" t="s">
        <v>167</v>
      </c>
      <c r="B8420" t="s">
        <v>296</v>
      </c>
      <c r="C8420" s="35" t="s">
        <v>298</v>
      </c>
      <c r="D8420" t="s">
        <v>530</v>
      </c>
      <c r="E8420" t="s">
        <v>548</v>
      </c>
      <c r="F8420" s="176" t="n">
        <v>2027</v>
      </c>
      <c r="G8420" s="177" t="n">
        <v>48</v>
      </c>
      <c r="H8420" s="178" t="n">
        <v>7331.07552907758</v>
      </c>
      <c r="I8420" s="179" t="n">
        <v>3923802.0538347</v>
      </c>
      <c r="J8420" s="180" t="str">
        <f>IF(I8420&gt;0,H8420/I8420,0)</f>
      </c>
      <c r="K8420" s="181" t="str">
        <f>1-EXP(-J8420)</f>
      </c>
      <c r="L8420" s="182" t="str">
        <f>IF(G8420=30,1,M8419)</f>
      </c>
      <c r="M8420" s="183" t="str">
        <f>L8420*(1-K8420)</f>
      </c>
    </row>
    <row r="8421">
      <c r="A8421" t="s">
        <v>167</v>
      </c>
      <c r="B8421" t="s">
        <v>296</v>
      </c>
      <c r="C8421" s="35" t="s">
        <v>298</v>
      </c>
      <c r="D8421" t="s">
        <v>530</v>
      </c>
      <c r="E8421" t="s">
        <v>548</v>
      </c>
      <c r="F8421" s="176" t="n">
        <v>2027</v>
      </c>
      <c r="G8421" s="177" t="n">
        <v>49</v>
      </c>
      <c r="H8421" s="178" t="n">
        <v>7544.72350733786</v>
      </c>
      <c r="I8421" s="179" t="n">
        <v>3830112.64564837</v>
      </c>
      <c r="J8421" s="180" t="str">
        <f>IF(I8421&gt;0,H8421/I8421,0)</f>
      </c>
      <c r="K8421" s="181" t="str">
        <f>1-EXP(-J8421)</f>
      </c>
      <c r="L8421" s="182" t="str">
        <f>IF(G8421=30,1,M8420)</f>
      </c>
      <c r="M8421" s="183" t="str">
        <f>L8421*(1-K8421)</f>
      </c>
    </row>
    <row r="8422">
      <c r="A8422" t="s">
        <v>167</v>
      </c>
      <c r="B8422" t="s">
        <v>296</v>
      </c>
      <c r="C8422" s="35" t="s">
        <v>298</v>
      </c>
      <c r="D8422" t="s">
        <v>530</v>
      </c>
      <c r="E8422" t="s">
        <v>548</v>
      </c>
      <c r="F8422" s="176" t="n">
        <v>2027</v>
      </c>
      <c r="G8422" s="177" t="n">
        <v>50</v>
      </c>
      <c r="H8422" s="178" t="n">
        <v>7805.67913282849</v>
      </c>
      <c r="I8422" s="179" t="n">
        <v>3740722.73625348</v>
      </c>
      <c r="J8422" s="180" t="str">
        <f>IF(I8422&gt;0,H8422/I8422,0)</f>
      </c>
      <c r="K8422" s="181" t="str">
        <f>1-EXP(-J8422)</f>
      </c>
      <c r="L8422" s="182" t="str">
        <f>IF(G8422=30,1,M8421)</f>
      </c>
      <c r="M8422" s="183" t="str">
        <f>L8422*(1-K8422)</f>
      </c>
    </row>
    <row r="8423">
      <c r="A8423" t="s">
        <v>167</v>
      </c>
      <c r="B8423" t="s">
        <v>296</v>
      </c>
      <c r="C8423" s="35" t="s">
        <v>298</v>
      </c>
      <c r="D8423" t="s">
        <v>530</v>
      </c>
      <c r="E8423" t="s">
        <v>548</v>
      </c>
      <c r="F8423" s="176" t="n">
        <v>2027</v>
      </c>
      <c r="G8423" s="177" t="n">
        <v>51</v>
      </c>
      <c r="H8423" s="178" t="n">
        <v>8720.51503002693</v>
      </c>
      <c r="I8423" s="179" t="n">
        <v>3667048.7134189</v>
      </c>
      <c r="J8423" s="180" t="str">
        <f>IF(I8423&gt;0,H8423/I8423,0)</f>
      </c>
      <c r="K8423" s="181" t="str">
        <f>1-EXP(-J8423)</f>
      </c>
      <c r="L8423" s="182" t="str">
        <f>IF(G8423=30,1,M8422)</f>
      </c>
      <c r="M8423" s="183" t="str">
        <f>L8423*(1-K8423)</f>
      </c>
    </row>
    <row r="8424">
      <c r="A8424" t="s">
        <v>167</v>
      </c>
      <c r="B8424" t="s">
        <v>296</v>
      </c>
      <c r="C8424" s="35" t="s">
        <v>298</v>
      </c>
      <c r="D8424" t="s">
        <v>530</v>
      </c>
      <c r="E8424" t="s">
        <v>548</v>
      </c>
      <c r="F8424" s="176" t="n">
        <v>2027</v>
      </c>
      <c r="G8424" s="177" t="n">
        <v>52</v>
      </c>
      <c r="H8424" s="178" t="n">
        <v>9172.20933308278</v>
      </c>
      <c r="I8424" s="179" t="n">
        <v>3580819.49621924</v>
      </c>
      <c r="J8424" s="180" t="str">
        <f>IF(I8424&gt;0,H8424/I8424,0)</f>
      </c>
      <c r="K8424" s="181" t="str">
        <f>1-EXP(-J8424)</f>
      </c>
      <c r="L8424" s="182" t="str">
        <f>IF(G8424=30,1,M8423)</f>
      </c>
      <c r="M8424" s="183" t="str">
        <f>L8424*(1-K8424)</f>
      </c>
    </row>
    <row r="8425">
      <c r="A8425" t="s">
        <v>167</v>
      </c>
      <c r="B8425" t="s">
        <v>296</v>
      </c>
      <c r="C8425" s="35" t="s">
        <v>298</v>
      </c>
      <c r="D8425" t="s">
        <v>530</v>
      </c>
      <c r="E8425" t="s">
        <v>548</v>
      </c>
      <c r="F8425" s="176" t="n">
        <v>2027</v>
      </c>
      <c r="G8425" s="177" t="n">
        <v>53</v>
      </c>
      <c r="H8425" s="178" t="n">
        <v>9772.33440952839</v>
      </c>
      <c r="I8425" s="179" t="n">
        <v>3510436.70331274</v>
      </c>
      <c r="J8425" s="180" t="str">
        <f>IF(I8425&gt;0,H8425/I8425,0)</f>
      </c>
      <c r="K8425" s="181" t="str">
        <f>1-EXP(-J8425)</f>
      </c>
      <c r="L8425" s="182" t="str">
        <f>IF(G8425=30,1,M8424)</f>
      </c>
      <c r="M8425" s="183" t="str">
        <f>L8425*(1-K8425)</f>
      </c>
    </row>
    <row r="8426">
      <c r="A8426" t="s">
        <v>167</v>
      </c>
      <c r="B8426" t="s">
        <v>296</v>
      </c>
      <c r="C8426" s="35" t="s">
        <v>298</v>
      </c>
      <c r="D8426" t="s">
        <v>530</v>
      </c>
      <c r="E8426" t="s">
        <v>548</v>
      </c>
      <c r="F8426" s="176" t="n">
        <v>2027</v>
      </c>
      <c r="G8426" s="177" t="n">
        <v>54</v>
      </c>
      <c r="H8426" s="178" t="n">
        <v>10723.9557807686</v>
      </c>
      <c r="I8426" s="179" t="n">
        <v>3440822.09720214</v>
      </c>
      <c r="J8426" s="180" t="str">
        <f>IF(I8426&gt;0,H8426/I8426,0)</f>
      </c>
      <c r="K8426" s="181" t="str">
        <f>1-EXP(-J8426)</f>
      </c>
      <c r="L8426" s="182" t="str">
        <f>IF(G8426=30,1,M8425)</f>
      </c>
      <c r="M8426" s="183" t="str">
        <f>L8426*(1-K8426)</f>
      </c>
    </row>
    <row r="8427">
      <c r="A8427" t="s">
        <v>167</v>
      </c>
      <c r="B8427" t="s">
        <v>296</v>
      </c>
      <c r="C8427" s="35" t="s">
        <v>298</v>
      </c>
      <c r="D8427" t="s">
        <v>530</v>
      </c>
      <c r="E8427" t="s">
        <v>548</v>
      </c>
      <c r="F8427" s="176" t="n">
        <v>2027</v>
      </c>
      <c r="G8427" s="177" t="n">
        <v>55</v>
      </c>
      <c r="H8427" s="178" t="n">
        <v>11588.1420225089</v>
      </c>
      <c r="I8427" s="179" t="n">
        <v>3349281.02205542</v>
      </c>
      <c r="J8427" s="180" t="str">
        <f>IF(I8427&gt;0,H8427/I8427,0)</f>
      </c>
      <c r="K8427" s="181" t="str">
        <f>1-EXP(-J8427)</f>
      </c>
      <c r="L8427" s="182" t="str">
        <f>IF(G8427=30,1,M8426)</f>
      </c>
      <c r="M8427" s="183" t="str">
        <f>L8427*(1-K8427)</f>
      </c>
    </row>
    <row r="8428">
      <c r="A8428" t="s">
        <v>167</v>
      </c>
      <c r="B8428" t="s">
        <v>296</v>
      </c>
      <c r="C8428" s="35" t="s">
        <v>298</v>
      </c>
      <c r="D8428" t="s">
        <v>530</v>
      </c>
      <c r="E8428" t="s">
        <v>548</v>
      </c>
      <c r="F8428" s="176" t="n">
        <v>2027</v>
      </c>
      <c r="G8428" s="177" t="n">
        <v>56</v>
      </c>
      <c r="H8428" s="178" t="n">
        <v>12633.8102009043</v>
      </c>
      <c r="I8428" s="179" t="n">
        <v>3268286.99873343</v>
      </c>
      <c r="J8428" s="180" t="str">
        <f>IF(I8428&gt;0,H8428/I8428,0)</f>
      </c>
      <c r="K8428" s="181" t="str">
        <f>1-EXP(-J8428)</f>
      </c>
      <c r="L8428" s="182" t="str">
        <f>IF(G8428=30,1,M8427)</f>
      </c>
      <c r="M8428" s="183" t="str">
        <f>L8428*(1-K8428)</f>
      </c>
    </row>
    <row r="8429">
      <c r="A8429" t="s">
        <v>167</v>
      </c>
      <c r="B8429" t="s">
        <v>296</v>
      </c>
      <c r="C8429" s="35" t="s">
        <v>298</v>
      </c>
      <c r="D8429" t="s">
        <v>530</v>
      </c>
      <c r="E8429" t="s">
        <v>548</v>
      </c>
      <c r="F8429" s="176" t="n">
        <v>2027</v>
      </c>
      <c r="G8429" s="177" t="n">
        <v>57</v>
      </c>
      <c r="H8429" s="178" t="n">
        <v>13525.8023806254</v>
      </c>
      <c r="I8429" s="179" t="n">
        <v>3184922.76896438</v>
      </c>
      <c r="J8429" s="180" t="str">
        <f>IF(I8429&gt;0,H8429/I8429,0)</f>
      </c>
      <c r="K8429" s="181" t="str">
        <f>1-EXP(-J8429)</f>
      </c>
      <c r="L8429" s="182" t="str">
        <f>IF(G8429=30,1,M8428)</f>
      </c>
      <c r="M8429" s="183" t="str">
        <f>L8429*(1-K8429)</f>
      </c>
    </row>
    <row r="8430">
      <c r="A8430" t="s">
        <v>167</v>
      </c>
      <c r="B8430" t="s">
        <v>296</v>
      </c>
      <c r="C8430" s="35" t="s">
        <v>298</v>
      </c>
      <c r="D8430" t="s">
        <v>530</v>
      </c>
      <c r="E8430" t="s">
        <v>548</v>
      </c>
      <c r="F8430" s="176" t="n">
        <v>2027</v>
      </c>
      <c r="G8430" s="177" t="n">
        <v>58</v>
      </c>
      <c r="H8430" s="178" t="n">
        <v>14442.9571570407</v>
      </c>
      <c r="I8430" s="179" t="n">
        <v>3085478.05180286</v>
      </c>
      <c r="J8430" s="180" t="str">
        <f>IF(I8430&gt;0,H8430/I8430,0)</f>
      </c>
      <c r="K8430" s="181" t="str">
        <f>1-EXP(-J8430)</f>
      </c>
      <c r="L8430" s="182" t="str">
        <f>IF(G8430=30,1,M8429)</f>
      </c>
      <c r="M8430" s="183" t="str">
        <f>L8430*(1-K8430)</f>
      </c>
    </row>
    <row r="8431">
      <c r="A8431" t="s">
        <v>167</v>
      </c>
      <c r="B8431" t="s">
        <v>296</v>
      </c>
      <c r="C8431" s="35" t="s">
        <v>298</v>
      </c>
      <c r="D8431" t="s">
        <v>530</v>
      </c>
      <c r="E8431" t="s">
        <v>548</v>
      </c>
      <c r="F8431" s="176" t="n">
        <v>2027</v>
      </c>
      <c r="G8431" s="177" t="n">
        <v>59</v>
      </c>
      <c r="H8431" s="178" t="n">
        <v>14893.9766524817</v>
      </c>
      <c r="I8431" s="179" t="n">
        <v>2979187.91923884</v>
      </c>
      <c r="J8431" s="180" t="str">
        <f>IF(I8431&gt;0,H8431/I8431,0)</f>
      </c>
      <c r="K8431" s="181" t="str">
        <f>1-EXP(-J8431)</f>
      </c>
      <c r="L8431" s="182" t="str">
        <f>IF(G8431=30,1,M8430)</f>
      </c>
      <c r="M8431" s="183" t="str">
        <f>L8431*(1-K8431)</f>
      </c>
    </row>
    <row r="8432">
      <c r="A8432" t="s">
        <v>167</v>
      </c>
      <c r="B8432" t="s">
        <v>296</v>
      </c>
      <c r="C8432" s="35" t="s">
        <v>298</v>
      </c>
      <c r="D8432" t="s">
        <v>530</v>
      </c>
      <c r="E8432" t="s">
        <v>548</v>
      </c>
      <c r="F8432" s="176" t="n">
        <v>2027</v>
      </c>
      <c r="G8432" s="177" t="n">
        <v>60</v>
      </c>
      <c r="H8432" s="178" t="n">
        <v>15636.4861382664</v>
      </c>
      <c r="I8432" s="179" t="n">
        <v>2875471.55592062</v>
      </c>
      <c r="J8432" s="180" t="str">
        <f>IF(I8432&gt;0,H8432/I8432,0)</f>
      </c>
      <c r="K8432" s="181" t="str">
        <f>1-EXP(-J8432)</f>
      </c>
      <c r="L8432" s="182" t="str">
        <f>IF(G8432=30,1,M8431)</f>
      </c>
      <c r="M8432" s="183" t="str">
        <f>L8432*(1-K8432)</f>
      </c>
    </row>
    <row r="8433">
      <c r="A8433" t="s">
        <v>167</v>
      </c>
      <c r="B8433" t="s">
        <v>296</v>
      </c>
      <c r="C8433" s="35" t="s">
        <v>298</v>
      </c>
      <c r="D8433" t="s">
        <v>530</v>
      </c>
      <c r="E8433" t="s">
        <v>548</v>
      </c>
      <c r="F8433" s="176" t="n">
        <v>2027</v>
      </c>
      <c r="G8433" s="177" t="n">
        <v>61</v>
      </c>
      <c r="H8433" s="178" t="n">
        <v>16973.285428828</v>
      </c>
      <c r="I8433" s="179" t="n">
        <v>2759035.10608409</v>
      </c>
      <c r="J8433" s="180" t="str">
        <f>IF(I8433&gt;0,H8433/I8433,0)</f>
      </c>
      <c r="K8433" s="181" t="str">
        <f>1-EXP(-J8433)</f>
      </c>
      <c r="L8433" s="182" t="str">
        <f>IF(G8433=30,1,M8432)</f>
      </c>
      <c r="M8433" s="183" t="str">
        <f>L8433*(1-K8433)</f>
      </c>
    </row>
    <row r="8434">
      <c r="A8434" t="s">
        <v>167</v>
      </c>
      <c r="B8434" t="s">
        <v>296</v>
      </c>
      <c r="C8434" s="35" t="s">
        <v>298</v>
      </c>
      <c r="D8434" t="s">
        <v>530</v>
      </c>
      <c r="E8434" t="s">
        <v>548</v>
      </c>
      <c r="F8434" s="176" t="n">
        <v>2027</v>
      </c>
      <c r="G8434" s="177" t="n">
        <v>62</v>
      </c>
      <c r="H8434" s="178" t="n">
        <v>17800.9852522257</v>
      </c>
      <c r="I8434" s="179" t="n">
        <v>2630069.87150068</v>
      </c>
      <c r="J8434" s="180" t="str">
        <f>IF(I8434&gt;0,H8434/I8434,0)</f>
      </c>
      <c r="K8434" s="181" t="str">
        <f>1-EXP(-J8434)</f>
      </c>
      <c r="L8434" s="182" t="str">
        <f>IF(G8434=30,1,M8433)</f>
      </c>
      <c r="M8434" s="183" t="str">
        <f>L8434*(1-K8434)</f>
      </c>
    </row>
    <row r="8435">
      <c r="A8435" t="s">
        <v>167</v>
      </c>
      <c r="B8435" t="s">
        <v>296</v>
      </c>
      <c r="C8435" s="35" t="s">
        <v>298</v>
      </c>
      <c r="D8435" t="s">
        <v>530</v>
      </c>
      <c r="E8435" t="s">
        <v>548</v>
      </c>
      <c r="F8435" s="176" t="n">
        <v>2027</v>
      </c>
      <c r="G8435" s="177" t="n">
        <v>63</v>
      </c>
      <c r="H8435" s="178" t="n">
        <v>18681.8953610648</v>
      </c>
      <c r="I8435" s="179" t="n">
        <v>2502676.1400769</v>
      </c>
      <c r="J8435" s="180" t="str">
        <f>IF(I8435&gt;0,H8435/I8435,0)</f>
      </c>
      <c r="K8435" s="181" t="str">
        <f>1-EXP(-J8435)</f>
      </c>
      <c r="L8435" s="182" t="str">
        <f>IF(G8435=30,1,M8434)</f>
      </c>
      <c r="M8435" s="183" t="str">
        <f>L8435*(1-K8435)</f>
      </c>
    </row>
    <row r="8436">
      <c r="A8436" t="s">
        <v>167</v>
      </c>
      <c r="B8436" t="s">
        <v>296</v>
      </c>
      <c r="C8436" s="35" t="s">
        <v>298</v>
      </c>
      <c r="D8436" t="s">
        <v>530</v>
      </c>
      <c r="E8436" t="s">
        <v>548</v>
      </c>
      <c r="F8436" s="176" t="n">
        <v>2027</v>
      </c>
      <c r="G8436" s="177" t="n">
        <v>64</v>
      </c>
      <c r="H8436" s="178" t="n">
        <v>19746.812344195</v>
      </c>
      <c r="I8436" s="179" t="n">
        <v>2375753.56454738</v>
      </c>
      <c r="J8436" s="180" t="str">
        <f>IF(I8436&gt;0,H8436/I8436,0)</f>
      </c>
      <c r="K8436" s="181" t="str">
        <f>1-EXP(-J8436)</f>
      </c>
      <c r="L8436" s="182" t="str">
        <f>IF(G8436=30,1,M8435)</f>
      </c>
      <c r="M8436" s="183" t="str">
        <f>L8436*(1-K8436)</f>
      </c>
    </row>
    <row r="8437">
      <c r="A8437" t="s">
        <v>167</v>
      </c>
      <c r="B8437" t="s">
        <v>296</v>
      </c>
      <c r="C8437" s="35" t="s">
        <v>298</v>
      </c>
      <c r="D8437" t="s">
        <v>530</v>
      </c>
      <c r="E8437" t="s">
        <v>548</v>
      </c>
      <c r="F8437" s="176" t="n">
        <v>2027</v>
      </c>
      <c r="G8437" s="177" t="n">
        <v>65</v>
      </c>
      <c r="H8437" s="178" t="n">
        <v>20738.362770531</v>
      </c>
      <c r="I8437" s="179" t="n">
        <v>2248556.79826195</v>
      </c>
      <c r="J8437" s="180" t="str">
        <f>IF(I8437&gt;0,H8437/I8437,0)</f>
      </c>
      <c r="K8437" s="181" t="str">
        <f>1-EXP(-J8437)</f>
      </c>
      <c r="L8437" s="182" t="str">
        <f>IF(G8437=30,1,M8436)</f>
      </c>
      <c r="M8437" s="183" t="str">
        <f>L8437*(1-K8437)</f>
      </c>
    </row>
    <row r="8438">
      <c r="A8438" t="s">
        <v>167</v>
      </c>
      <c r="B8438" t="s">
        <v>296</v>
      </c>
      <c r="C8438" s="35" t="s">
        <v>298</v>
      </c>
      <c r="D8438" t="s">
        <v>530</v>
      </c>
      <c r="E8438" t="s">
        <v>548</v>
      </c>
      <c r="F8438" s="176" t="n">
        <v>2027</v>
      </c>
      <c r="G8438" s="177" t="n">
        <v>66</v>
      </c>
      <c r="H8438" s="178" t="n">
        <v>21047.7690306114</v>
      </c>
      <c r="I8438" s="179" t="n">
        <v>2120463.22458021</v>
      </c>
      <c r="J8438" s="180" t="str">
        <f>IF(I8438&gt;0,H8438/I8438,0)</f>
      </c>
      <c r="K8438" s="181" t="str">
        <f>1-EXP(-J8438)</f>
      </c>
      <c r="L8438" s="182" t="str">
        <f>IF(G8438=30,1,M8437)</f>
      </c>
      <c r="M8438" s="183" t="str">
        <f>L8438*(1-K8438)</f>
      </c>
    </row>
    <row r="8439">
      <c r="A8439" t="s">
        <v>167</v>
      </c>
      <c r="B8439" t="s">
        <v>296</v>
      </c>
      <c r="C8439" s="35" t="s">
        <v>298</v>
      </c>
      <c r="D8439" t="s">
        <v>530</v>
      </c>
      <c r="E8439" t="s">
        <v>548</v>
      </c>
      <c r="F8439" s="176" t="n">
        <v>2027</v>
      </c>
      <c r="G8439" s="177" t="n">
        <v>67</v>
      </c>
      <c r="H8439" s="178" t="n">
        <v>21561.6730274824</v>
      </c>
      <c r="I8439" s="179" t="n">
        <v>1988116.4721488</v>
      </c>
      <c r="J8439" s="180" t="str">
        <f>IF(I8439&gt;0,H8439/I8439,0)</f>
      </c>
      <c r="K8439" s="181" t="str">
        <f>1-EXP(-J8439)</f>
      </c>
      <c r="L8439" s="182" t="str">
        <f>IF(G8439=30,1,M8438)</f>
      </c>
      <c r="M8439" s="183" t="str">
        <f>L8439*(1-K8439)</f>
      </c>
    </row>
    <row r="8440">
      <c r="A8440" t="s">
        <v>167</v>
      </c>
      <c r="B8440" t="s">
        <v>296</v>
      </c>
      <c r="C8440" s="35" t="s">
        <v>298</v>
      </c>
      <c r="D8440" t="s">
        <v>530</v>
      </c>
      <c r="E8440" t="s">
        <v>548</v>
      </c>
      <c r="F8440" s="176" t="n">
        <v>2027</v>
      </c>
      <c r="G8440" s="177" t="n">
        <v>68</v>
      </c>
      <c r="H8440" s="178" t="n">
        <v>21924.2522506112</v>
      </c>
      <c r="I8440" s="179" t="n">
        <v>1851541.61565367</v>
      </c>
      <c r="J8440" s="180" t="str">
        <f>IF(I8440&gt;0,H8440/I8440,0)</f>
      </c>
      <c r="K8440" s="181" t="str">
        <f>1-EXP(-J8440)</f>
      </c>
      <c r="L8440" s="182" t="str">
        <f>IF(G8440=30,1,M8439)</f>
      </c>
      <c r="M8440" s="183" t="str">
        <f>L8440*(1-K8440)</f>
      </c>
    </row>
    <row r="8441">
      <c r="A8441" t="s">
        <v>167</v>
      </c>
      <c r="B8441" t="s">
        <v>296</v>
      </c>
      <c r="C8441" s="35" t="s">
        <v>298</v>
      </c>
      <c r="D8441" t="s">
        <v>530</v>
      </c>
      <c r="E8441" t="s">
        <v>548</v>
      </c>
      <c r="F8441" s="176" t="n">
        <v>2027</v>
      </c>
      <c r="G8441" s="177" t="n">
        <v>69</v>
      </c>
      <c r="H8441" s="178" t="n">
        <v>20403.6891555158</v>
      </c>
      <c r="I8441" s="179" t="n">
        <v>1720961.19073968</v>
      </c>
      <c r="J8441" s="180" t="str">
        <f>IF(I8441&gt;0,H8441/I8441,0)</f>
      </c>
      <c r="K8441" s="181" t="str">
        <f>1-EXP(-J8441)</f>
      </c>
      <c r="L8441" s="182" t="str">
        <f>IF(G8441=30,1,M8440)</f>
      </c>
      <c r="M8441" s="183" t="str">
        <f>L8441*(1-K8441)</f>
      </c>
    </row>
    <row r="8442">
      <c r="A8442" t="s">
        <v>167</v>
      </c>
      <c r="B8442" t="s">
        <v>296</v>
      </c>
      <c r="C8442" s="35" t="s">
        <v>298</v>
      </c>
      <c r="D8442" t="s">
        <v>530</v>
      </c>
      <c r="E8442" t="s">
        <v>548</v>
      </c>
      <c r="F8442" s="176" t="n">
        <v>2028</v>
      </c>
      <c r="G8442" s="177" t="n">
        <v>30</v>
      </c>
      <c r="H8442" s="178" t="n">
        <v>890.889084285785</v>
      </c>
      <c r="I8442" s="179" t="n">
        <v>4433735.49196682</v>
      </c>
      <c r="J8442" s="180" t="str">
        <f>IF(I8442&gt;0,H8442/I8442,0)</f>
      </c>
      <c r="K8442" s="181" t="str">
        <f>1-EXP(-J8442)</f>
      </c>
      <c r="L8442" s="182" t="str">
        <f>IF(G8442=30,1,M8441)</f>
      </c>
      <c r="M8442" s="183" t="str">
        <f>L8442*(1-K8442)</f>
      </c>
    </row>
    <row r="8443">
      <c r="A8443" t="s">
        <v>167</v>
      </c>
      <c r="B8443" t="s">
        <v>296</v>
      </c>
      <c r="C8443" s="35" t="s">
        <v>298</v>
      </c>
      <c r="D8443" t="s">
        <v>530</v>
      </c>
      <c r="E8443" t="s">
        <v>548</v>
      </c>
      <c r="F8443" s="176" t="n">
        <v>2028</v>
      </c>
      <c r="G8443" s="177" t="n">
        <v>31</v>
      </c>
      <c r="H8443" s="178" t="n">
        <v>1289.56696208847</v>
      </c>
      <c r="I8443" s="179" t="n">
        <v>4431474.91805997</v>
      </c>
      <c r="J8443" s="180" t="str">
        <f>IF(I8443&gt;0,H8443/I8443,0)</f>
      </c>
      <c r="K8443" s="181" t="str">
        <f>1-EXP(-J8443)</f>
      </c>
      <c r="L8443" s="182" t="str">
        <f>IF(G8443=30,1,M8442)</f>
      </c>
      <c r="M8443" s="183" t="str">
        <f>L8443*(1-K8443)</f>
      </c>
    </row>
    <row r="8444">
      <c r="A8444" t="s">
        <v>167</v>
      </c>
      <c r="B8444" t="s">
        <v>296</v>
      </c>
      <c r="C8444" s="35" t="s">
        <v>298</v>
      </c>
      <c r="D8444" t="s">
        <v>530</v>
      </c>
      <c r="E8444" t="s">
        <v>548</v>
      </c>
      <c r="F8444" s="176" t="n">
        <v>2028</v>
      </c>
      <c r="G8444" s="177" t="n">
        <v>32</v>
      </c>
      <c r="H8444" s="178" t="n">
        <v>1305.67691634356</v>
      </c>
      <c r="I8444" s="179" t="n">
        <v>4370043.30132894</v>
      </c>
      <c r="J8444" s="180" t="str">
        <f>IF(I8444&gt;0,H8444/I8444,0)</f>
      </c>
      <c r="K8444" s="181" t="str">
        <f>1-EXP(-J8444)</f>
      </c>
      <c r="L8444" s="182" t="str">
        <f>IF(G8444=30,1,M8443)</f>
      </c>
      <c r="M8444" s="183" t="str">
        <f>L8444*(1-K8444)</f>
      </c>
    </row>
    <row r="8445">
      <c r="A8445" t="s">
        <v>167</v>
      </c>
      <c r="B8445" t="s">
        <v>296</v>
      </c>
      <c r="C8445" s="35" t="s">
        <v>298</v>
      </c>
      <c r="D8445" t="s">
        <v>530</v>
      </c>
      <c r="E8445" t="s">
        <v>548</v>
      </c>
      <c r="F8445" s="176" t="n">
        <v>2028</v>
      </c>
      <c r="G8445" s="177" t="n">
        <v>33</v>
      </c>
      <c r="H8445" s="178" t="n">
        <v>1339.45364605544</v>
      </c>
      <c r="I8445" s="179" t="n">
        <v>4306746.88113209</v>
      </c>
      <c r="J8445" s="180" t="str">
        <f>IF(I8445&gt;0,H8445/I8445,0)</f>
      </c>
      <c r="K8445" s="181" t="str">
        <f>1-EXP(-J8445)</f>
      </c>
      <c r="L8445" s="182" t="str">
        <f>IF(G8445=30,1,M8444)</f>
      </c>
      <c r="M8445" s="183" t="str">
        <f>L8445*(1-K8445)</f>
      </c>
    </row>
    <row r="8446">
      <c r="A8446" t="s">
        <v>167</v>
      </c>
      <c r="B8446" t="s">
        <v>296</v>
      </c>
      <c r="C8446" s="35" t="s">
        <v>298</v>
      </c>
      <c r="D8446" t="s">
        <v>530</v>
      </c>
      <c r="E8446" t="s">
        <v>548</v>
      </c>
      <c r="F8446" s="176" t="n">
        <v>2028</v>
      </c>
      <c r="G8446" s="177" t="n">
        <v>34</v>
      </c>
      <c r="H8446" s="178" t="n">
        <v>1392.50787649355</v>
      </c>
      <c r="I8446" s="179" t="n">
        <v>4253213.26245443</v>
      </c>
      <c r="J8446" s="180" t="str">
        <f>IF(I8446&gt;0,H8446/I8446,0)</f>
      </c>
      <c r="K8446" s="181" t="str">
        <f>1-EXP(-J8446)</f>
      </c>
      <c r="L8446" s="182" t="str">
        <f>IF(G8446=30,1,M8445)</f>
      </c>
      <c r="M8446" s="183" t="str">
        <f>L8446*(1-K8446)</f>
      </c>
    </row>
    <row r="8447">
      <c r="A8447" t="s">
        <v>167</v>
      </c>
      <c r="B8447" t="s">
        <v>296</v>
      </c>
      <c r="C8447" s="35" t="s">
        <v>298</v>
      </c>
      <c r="D8447" t="s">
        <v>530</v>
      </c>
      <c r="E8447" t="s">
        <v>548</v>
      </c>
      <c r="F8447" s="176" t="n">
        <v>2028</v>
      </c>
      <c r="G8447" s="177" t="n">
        <v>35</v>
      </c>
      <c r="H8447" s="178" t="n">
        <v>1484.1240468856</v>
      </c>
      <c r="I8447" s="179" t="n">
        <v>4202411.088084</v>
      </c>
      <c r="J8447" s="180" t="str">
        <f>IF(I8447&gt;0,H8447/I8447,0)</f>
      </c>
      <c r="K8447" s="181" t="str">
        <f>1-EXP(-J8447)</f>
      </c>
      <c r="L8447" s="182" t="str">
        <f>IF(G8447=30,1,M8446)</f>
      </c>
      <c r="M8447" s="183" t="str">
        <f>L8447*(1-K8447)</f>
      </c>
    </row>
    <row r="8448">
      <c r="A8448" t="s">
        <v>167</v>
      </c>
      <c r="B8448" t="s">
        <v>296</v>
      </c>
      <c r="C8448" s="35" t="s">
        <v>298</v>
      </c>
      <c r="D8448" t="s">
        <v>530</v>
      </c>
      <c r="E8448" t="s">
        <v>548</v>
      </c>
      <c r="F8448" s="176" t="n">
        <v>2028</v>
      </c>
      <c r="G8448" s="177" t="n">
        <v>36</v>
      </c>
      <c r="H8448" s="178" t="n">
        <v>1968.705699446</v>
      </c>
      <c r="I8448" s="179" t="n">
        <v>4186862.51478874</v>
      </c>
      <c r="J8448" s="180" t="str">
        <f>IF(I8448&gt;0,H8448/I8448,0)</f>
      </c>
      <c r="K8448" s="181" t="str">
        <f>1-EXP(-J8448)</f>
      </c>
      <c r="L8448" s="182" t="str">
        <f>IF(G8448=30,1,M8447)</f>
      </c>
      <c r="M8448" s="183" t="str">
        <f>L8448*(1-K8448)</f>
      </c>
    </row>
    <row r="8449">
      <c r="A8449" t="s">
        <v>167</v>
      </c>
      <c r="B8449" t="s">
        <v>296</v>
      </c>
      <c r="C8449" s="35" t="s">
        <v>298</v>
      </c>
      <c r="D8449" t="s">
        <v>530</v>
      </c>
      <c r="E8449" t="s">
        <v>548</v>
      </c>
      <c r="F8449" s="176" t="n">
        <v>2028</v>
      </c>
      <c r="G8449" s="177" t="n">
        <v>37</v>
      </c>
      <c r="H8449" s="178" t="n">
        <v>2143.09040663667</v>
      </c>
      <c r="I8449" s="179" t="n">
        <v>4165744.3203099</v>
      </c>
      <c r="J8449" s="180" t="str">
        <f>IF(I8449&gt;0,H8449/I8449,0)</f>
      </c>
      <c r="K8449" s="181" t="str">
        <f>1-EXP(-J8449)</f>
      </c>
      <c r="L8449" s="182" t="str">
        <f>IF(G8449=30,1,M8448)</f>
      </c>
      <c r="M8449" s="183" t="str">
        <f>L8449*(1-K8449)</f>
      </c>
    </row>
    <row r="8450">
      <c r="A8450" t="s">
        <v>167</v>
      </c>
      <c r="B8450" t="s">
        <v>296</v>
      </c>
      <c r="C8450" s="35" t="s">
        <v>298</v>
      </c>
      <c r="D8450" t="s">
        <v>530</v>
      </c>
      <c r="E8450" t="s">
        <v>548</v>
      </c>
      <c r="F8450" s="176" t="n">
        <v>2028</v>
      </c>
      <c r="G8450" s="177" t="n">
        <v>38</v>
      </c>
      <c r="H8450" s="178" t="n">
        <v>2343.17028319807</v>
      </c>
      <c r="I8450" s="179" t="n">
        <v>4148204.74003259</v>
      </c>
      <c r="J8450" s="180" t="str">
        <f>IF(I8450&gt;0,H8450/I8450,0)</f>
      </c>
      <c r="K8450" s="181" t="str">
        <f>1-EXP(-J8450)</f>
      </c>
      <c r="L8450" s="182" t="str">
        <f>IF(G8450=30,1,M8449)</f>
      </c>
      <c r="M8450" s="183" t="str">
        <f>L8450*(1-K8450)</f>
      </c>
    </row>
    <row r="8451">
      <c r="A8451" t="s">
        <v>167</v>
      </c>
      <c r="B8451" t="s">
        <v>296</v>
      </c>
      <c r="C8451" s="35" t="s">
        <v>298</v>
      </c>
      <c r="D8451" t="s">
        <v>530</v>
      </c>
      <c r="E8451" t="s">
        <v>548</v>
      </c>
      <c r="F8451" s="176" t="n">
        <v>2028</v>
      </c>
      <c r="G8451" s="177" t="n">
        <v>39</v>
      </c>
      <c r="H8451" s="178" t="n">
        <v>2502.63132402524</v>
      </c>
      <c r="I8451" s="179" t="n">
        <v>4153915.13790801</v>
      </c>
      <c r="J8451" s="180" t="str">
        <f>IF(I8451&gt;0,H8451/I8451,0)</f>
      </c>
      <c r="K8451" s="181" t="str">
        <f>1-EXP(-J8451)</f>
      </c>
      <c r="L8451" s="182" t="str">
        <f>IF(G8451=30,1,M8450)</f>
      </c>
      <c r="M8451" s="183" t="str">
        <f>L8451*(1-K8451)</f>
      </c>
    </row>
    <row r="8452">
      <c r="A8452" t="s">
        <v>167</v>
      </c>
      <c r="B8452" t="s">
        <v>296</v>
      </c>
      <c r="C8452" s="35" t="s">
        <v>298</v>
      </c>
      <c r="D8452" t="s">
        <v>530</v>
      </c>
      <c r="E8452" t="s">
        <v>548</v>
      </c>
      <c r="F8452" s="176" t="n">
        <v>2028</v>
      </c>
      <c r="G8452" s="177" t="n">
        <v>40</v>
      </c>
      <c r="H8452" s="178" t="n">
        <v>2784.30998703922</v>
      </c>
      <c r="I8452" s="179" t="n">
        <v>4113971.55715988</v>
      </c>
      <c r="J8452" s="180" t="str">
        <f>IF(I8452&gt;0,H8452/I8452,0)</f>
      </c>
      <c r="K8452" s="181" t="str">
        <f>1-EXP(-J8452)</f>
      </c>
      <c r="L8452" s="182" t="str">
        <f>IF(G8452=30,1,M8451)</f>
      </c>
      <c r="M8452" s="183" t="str">
        <f>L8452*(1-K8452)</f>
      </c>
    </row>
    <row r="8453">
      <c r="A8453" t="s">
        <v>167</v>
      </c>
      <c r="B8453" t="s">
        <v>296</v>
      </c>
      <c r="C8453" s="35" t="s">
        <v>298</v>
      </c>
      <c r="D8453" t="s">
        <v>530</v>
      </c>
      <c r="E8453" t="s">
        <v>548</v>
      </c>
      <c r="F8453" s="176" t="n">
        <v>2028</v>
      </c>
      <c r="G8453" s="177" t="n">
        <v>41</v>
      </c>
      <c r="H8453" s="178" t="n">
        <v>3707.59437918168</v>
      </c>
      <c r="I8453" s="179" t="n">
        <v>4065407.87057927</v>
      </c>
      <c r="J8453" s="180" t="str">
        <f>IF(I8453&gt;0,H8453/I8453,0)</f>
      </c>
      <c r="K8453" s="181" t="str">
        <f>1-EXP(-J8453)</f>
      </c>
      <c r="L8453" s="182" t="str">
        <f>IF(G8453=30,1,M8452)</f>
      </c>
      <c r="M8453" s="183" t="str">
        <f>L8453*(1-K8453)</f>
      </c>
    </row>
    <row r="8454">
      <c r="A8454" t="s">
        <v>167</v>
      </c>
      <c r="B8454" t="s">
        <v>296</v>
      </c>
      <c r="C8454" s="35" t="s">
        <v>298</v>
      </c>
      <c r="D8454" t="s">
        <v>530</v>
      </c>
      <c r="E8454" t="s">
        <v>548</v>
      </c>
      <c r="F8454" s="176" t="n">
        <v>2028</v>
      </c>
      <c r="G8454" s="177" t="n">
        <v>42</v>
      </c>
      <c r="H8454" s="178" t="n">
        <v>4185.46996400641</v>
      </c>
      <c r="I8454" s="179" t="n">
        <v>4079139.62881602</v>
      </c>
      <c r="J8454" s="180" t="str">
        <f>IF(I8454&gt;0,H8454/I8454,0)</f>
      </c>
      <c r="K8454" s="181" t="str">
        <f>1-EXP(-J8454)</f>
      </c>
      <c r="L8454" s="182" t="str">
        <f>IF(G8454=30,1,M8453)</f>
      </c>
      <c r="M8454" s="183" t="str">
        <f>L8454*(1-K8454)</f>
      </c>
    </row>
    <row r="8455">
      <c r="A8455" t="s">
        <v>167</v>
      </c>
      <c r="B8455" t="s">
        <v>296</v>
      </c>
      <c r="C8455" s="35" t="s">
        <v>298</v>
      </c>
      <c r="D8455" t="s">
        <v>530</v>
      </c>
      <c r="E8455" t="s">
        <v>548</v>
      </c>
      <c r="F8455" s="176" t="n">
        <v>2028</v>
      </c>
      <c r="G8455" s="177" t="n">
        <v>43</v>
      </c>
      <c r="H8455" s="178" t="n">
        <v>4812.45389603773</v>
      </c>
      <c r="I8455" s="179" t="n">
        <v>4150075.02770843</v>
      </c>
      <c r="J8455" s="180" t="str">
        <f>IF(I8455&gt;0,H8455/I8455,0)</f>
      </c>
      <c r="K8455" s="181" t="str">
        <f>1-EXP(-J8455)</f>
      </c>
      <c r="L8455" s="182" t="str">
        <f>IF(G8455=30,1,M8454)</f>
      </c>
      <c r="M8455" s="183" t="str">
        <f>L8455*(1-K8455)</f>
      </c>
    </row>
    <row r="8456">
      <c r="A8456" t="s">
        <v>167</v>
      </c>
      <c r="B8456" t="s">
        <v>296</v>
      </c>
      <c r="C8456" s="35" t="s">
        <v>298</v>
      </c>
      <c r="D8456" t="s">
        <v>530</v>
      </c>
      <c r="E8456" t="s">
        <v>548</v>
      </c>
      <c r="F8456" s="176" t="n">
        <v>2028</v>
      </c>
      <c r="G8456" s="177" t="n">
        <v>44</v>
      </c>
      <c r="H8456" s="178" t="n">
        <v>5189.19068252451</v>
      </c>
      <c r="I8456" s="179" t="n">
        <v>4179214.33449977</v>
      </c>
      <c r="J8456" s="180" t="str">
        <f>IF(I8456&gt;0,H8456/I8456,0)</f>
      </c>
      <c r="K8456" s="181" t="str">
        <f>1-EXP(-J8456)</f>
      </c>
      <c r="L8456" s="182" t="str">
        <f>IF(G8456=30,1,M8455)</f>
      </c>
      <c r="M8456" s="183" t="str">
        <f>L8456*(1-K8456)</f>
      </c>
    </row>
    <row r="8457">
      <c r="A8457" t="s">
        <v>167</v>
      </c>
      <c r="B8457" t="s">
        <v>296</v>
      </c>
      <c r="C8457" s="35" t="s">
        <v>298</v>
      </c>
      <c r="D8457" t="s">
        <v>530</v>
      </c>
      <c r="E8457" t="s">
        <v>548</v>
      </c>
      <c r="F8457" s="176" t="n">
        <v>2028</v>
      </c>
      <c r="G8457" s="177" t="n">
        <v>45</v>
      </c>
      <c r="H8457" s="178" t="n">
        <v>5470.61799321422</v>
      </c>
      <c r="I8457" s="179" t="n">
        <v>4148906.57066095</v>
      </c>
      <c r="J8457" s="180" t="str">
        <f>IF(I8457&gt;0,H8457/I8457,0)</f>
      </c>
      <c r="K8457" s="181" t="str">
        <f>1-EXP(-J8457)</f>
      </c>
      <c r="L8457" s="182" t="str">
        <f>IF(G8457=30,1,M8456)</f>
      </c>
      <c r="M8457" s="183" t="str">
        <f>L8457*(1-K8457)</f>
      </c>
    </row>
    <row r="8458">
      <c r="A8458" t="s">
        <v>167</v>
      </c>
      <c r="B8458" t="s">
        <v>296</v>
      </c>
      <c r="C8458" s="35" t="s">
        <v>298</v>
      </c>
      <c r="D8458" t="s">
        <v>530</v>
      </c>
      <c r="E8458" t="s">
        <v>548</v>
      </c>
      <c r="F8458" s="176" t="n">
        <v>2028</v>
      </c>
      <c r="G8458" s="177" t="n">
        <v>46</v>
      </c>
      <c r="H8458" s="178" t="n">
        <v>6646.87440909434</v>
      </c>
      <c r="I8458" s="179" t="n">
        <v>4094019.60524113</v>
      </c>
      <c r="J8458" s="180" t="str">
        <f>IF(I8458&gt;0,H8458/I8458,0)</f>
      </c>
      <c r="K8458" s="181" t="str">
        <f>1-EXP(-J8458)</f>
      </c>
      <c r="L8458" s="182" t="str">
        <f>IF(G8458=30,1,M8457)</f>
      </c>
      <c r="M8458" s="183" t="str">
        <f>L8458*(1-K8458)</f>
      </c>
    </row>
    <row r="8459">
      <c r="A8459" t="s">
        <v>167</v>
      </c>
      <c r="B8459" t="s">
        <v>296</v>
      </c>
      <c r="C8459" s="35" t="s">
        <v>298</v>
      </c>
      <c r="D8459" t="s">
        <v>530</v>
      </c>
      <c r="E8459" t="s">
        <v>548</v>
      </c>
      <c r="F8459" s="176" t="n">
        <v>2028</v>
      </c>
      <c r="G8459" s="177" t="n">
        <v>47</v>
      </c>
      <c r="H8459" s="178" t="n">
        <v>6980.3100687614</v>
      </c>
      <c r="I8459" s="179" t="n">
        <v>4031842.34351344</v>
      </c>
      <c r="J8459" s="180" t="str">
        <f>IF(I8459&gt;0,H8459/I8459,0)</f>
      </c>
      <c r="K8459" s="181" t="str">
        <f>1-EXP(-J8459)</f>
      </c>
      <c r="L8459" s="182" t="str">
        <f>IF(G8459=30,1,M8458)</f>
      </c>
      <c r="M8459" s="183" t="str">
        <f>L8459*(1-K8459)</f>
      </c>
    </row>
    <row r="8460">
      <c r="A8460" t="s">
        <v>167</v>
      </c>
      <c r="B8460" t="s">
        <v>296</v>
      </c>
      <c r="C8460" s="35" t="s">
        <v>298</v>
      </c>
      <c r="D8460" t="s">
        <v>530</v>
      </c>
      <c r="E8460" t="s">
        <v>548</v>
      </c>
      <c r="F8460" s="176" t="n">
        <v>2028</v>
      </c>
      <c r="G8460" s="177" t="n">
        <v>48</v>
      </c>
      <c r="H8460" s="178" t="n">
        <v>7379.10304674827</v>
      </c>
      <c r="I8460" s="179" t="n">
        <v>3975007.03059519</v>
      </c>
      <c r="J8460" s="180" t="str">
        <f>IF(I8460&gt;0,H8460/I8460,0)</f>
      </c>
      <c r="K8460" s="181" t="str">
        <f>1-EXP(-J8460)</f>
      </c>
      <c r="L8460" s="182" t="str">
        <f>IF(G8460=30,1,M8459)</f>
      </c>
      <c r="M8460" s="183" t="str">
        <f>L8460*(1-K8460)</f>
      </c>
    </row>
    <row r="8461">
      <c r="A8461" t="s">
        <v>167</v>
      </c>
      <c r="B8461" t="s">
        <v>296</v>
      </c>
      <c r="C8461" s="35" t="s">
        <v>298</v>
      </c>
      <c r="D8461" t="s">
        <v>530</v>
      </c>
      <c r="E8461" t="s">
        <v>548</v>
      </c>
      <c r="F8461" s="176" t="n">
        <v>2028</v>
      </c>
      <c r="G8461" s="177" t="n">
        <v>49</v>
      </c>
      <c r="H8461" s="178" t="n">
        <v>7612.93394490257</v>
      </c>
      <c r="I8461" s="179" t="n">
        <v>3904584.85862326</v>
      </c>
      <c r="J8461" s="180" t="str">
        <f>IF(I8461&gt;0,H8461/I8461,0)</f>
      </c>
      <c r="K8461" s="181" t="str">
        <f>1-EXP(-J8461)</f>
      </c>
      <c r="L8461" s="182" t="str">
        <f>IF(G8461=30,1,M8460)</f>
      </c>
      <c r="M8461" s="183" t="str">
        <f>L8461*(1-K8461)</f>
      </c>
    </row>
    <row r="8462">
      <c r="A8462" t="s">
        <v>167</v>
      </c>
      <c r="B8462" t="s">
        <v>296</v>
      </c>
      <c r="C8462" s="35" t="s">
        <v>298</v>
      </c>
      <c r="D8462" t="s">
        <v>530</v>
      </c>
      <c r="E8462" t="s">
        <v>548</v>
      </c>
      <c r="F8462" s="176" t="n">
        <v>2028</v>
      </c>
      <c r="G8462" s="177" t="n">
        <v>50</v>
      </c>
      <c r="H8462" s="178" t="n">
        <v>7904.23527507687</v>
      </c>
      <c r="I8462" s="179" t="n">
        <v>3809886.91743743</v>
      </c>
      <c r="J8462" s="180" t="str">
        <f>IF(I8462&gt;0,H8462/I8462,0)</f>
      </c>
      <c r="K8462" s="181" t="str">
        <f>1-EXP(-J8462)</f>
      </c>
      <c r="L8462" s="182" t="str">
        <f>IF(G8462=30,1,M8461)</f>
      </c>
      <c r="M8462" s="183" t="str">
        <f>L8462*(1-K8462)</f>
      </c>
    </row>
    <row r="8463">
      <c r="A8463" t="s">
        <v>167</v>
      </c>
      <c r="B8463" t="s">
        <v>296</v>
      </c>
      <c r="C8463" s="35" t="s">
        <v>298</v>
      </c>
      <c r="D8463" t="s">
        <v>530</v>
      </c>
      <c r="E8463" t="s">
        <v>548</v>
      </c>
      <c r="F8463" s="176" t="n">
        <v>2028</v>
      </c>
      <c r="G8463" s="177" t="n">
        <v>51</v>
      </c>
      <c r="H8463" s="178" t="n">
        <v>8666.22531417118</v>
      </c>
      <c r="I8463" s="179" t="n">
        <v>3719385.1257867</v>
      </c>
      <c r="J8463" s="180" t="str">
        <f>IF(I8463&gt;0,H8463/I8463,0)</f>
      </c>
      <c r="K8463" s="181" t="str">
        <f>1-EXP(-J8463)</f>
      </c>
      <c r="L8463" s="182" t="str">
        <f>IF(G8463=30,1,M8462)</f>
      </c>
      <c r="M8463" s="183" t="str">
        <f>L8463*(1-K8463)</f>
      </c>
    </row>
    <row r="8464">
      <c r="A8464" t="s">
        <v>167</v>
      </c>
      <c r="B8464" t="s">
        <v>296</v>
      </c>
      <c r="C8464" s="35" t="s">
        <v>298</v>
      </c>
      <c r="D8464" t="s">
        <v>530</v>
      </c>
      <c r="E8464" t="s">
        <v>548</v>
      </c>
      <c r="F8464" s="176" t="n">
        <v>2028</v>
      </c>
      <c r="G8464" s="177" t="n">
        <v>52</v>
      </c>
      <c r="H8464" s="178" t="n">
        <v>9158.89895129569</v>
      </c>
      <c r="I8464" s="179" t="n">
        <v>3644458.06631689</v>
      </c>
      <c r="J8464" s="180" t="str">
        <f>IF(I8464&gt;0,H8464/I8464,0)</f>
      </c>
      <c r="K8464" s="181" t="str">
        <f>1-EXP(-J8464)</f>
      </c>
      <c r="L8464" s="182" t="str">
        <f>IF(G8464=30,1,M8463)</f>
      </c>
      <c r="M8464" s="183" t="str">
        <f>L8464*(1-K8464)</f>
      </c>
    </row>
    <row r="8465">
      <c r="A8465" t="s">
        <v>167</v>
      </c>
      <c r="B8465" t="s">
        <v>296</v>
      </c>
      <c r="C8465" s="35" t="s">
        <v>298</v>
      </c>
      <c r="D8465" t="s">
        <v>530</v>
      </c>
      <c r="E8465" t="s">
        <v>548</v>
      </c>
      <c r="F8465" s="176" t="n">
        <v>2028</v>
      </c>
      <c r="G8465" s="177" t="n">
        <v>53</v>
      </c>
      <c r="H8465" s="178" t="n">
        <v>9655.64740420665</v>
      </c>
      <c r="I8465" s="179" t="n">
        <v>3556880.51057023</v>
      </c>
      <c r="J8465" s="180" t="str">
        <f>IF(I8465&gt;0,H8465/I8465,0)</f>
      </c>
      <c r="K8465" s="181" t="str">
        <f>1-EXP(-J8465)</f>
      </c>
      <c r="L8465" s="182" t="str">
        <f>IF(G8465=30,1,M8464)</f>
      </c>
      <c r="M8465" s="183" t="str">
        <f>L8465*(1-K8465)</f>
      </c>
    </row>
    <row r="8466">
      <c r="A8466" t="s">
        <v>167</v>
      </c>
      <c r="B8466" t="s">
        <v>296</v>
      </c>
      <c r="C8466" s="35" t="s">
        <v>298</v>
      </c>
      <c r="D8466" t="s">
        <v>530</v>
      </c>
      <c r="E8466" t="s">
        <v>548</v>
      </c>
      <c r="F8466" s="176" t="n">
        <v>2028</v>
      </c>
      <c r="G8466" s="177" t="n">
        <v>54</v>
      </c>
      <c r="H8466" s="178" t="n">
        <v>10380.2340485127</v>
      </c>
      <c r="I8466" s="179" t="n">
        <v>3484874.14525879</v>
      </c>
      <c r="J8466" s="180" t="str">
        <f>IF(I8466&gt;0,H8466/I8466,0)</f>
      </c>
      <c r="K8466" s="181" t="str">
        <f>1-EXP(-J8466)</f>
      </c>
      <c r="L8466" s="182" t="str">
        <f>IF(G8466=30,1,M8465)</f>
      </c>
      <c r="M8466" s="183" t="str">
        <f>L8466*(1-K8466)</f>
      </c>
    </row>
    <row r="8467">
      <c r="A8467" t="s">
        <v>167</v>
      </c>
      <c r="B8467" t="s">
        <v>296</v>
      </c>
      <c r="C8467" s="35" t="s">
        <v>298</v>
      </c>
      <c r="D8467" t="s">
        <v>530</v>
      </c>
      <c r="E8467" t="s">
        <v>548</v>
      </c>
      <c r="F8467" s="176" t="n">
        <v>2028</v>
      </c>
      <c r="G8467" s="177" t="n">
        <v>55</v>
      </c>
      <c r="H8467" s="178" t="n">
        <v>11366.506166679</v>
      </c>
      <c r="I8467" s="179" t="n">
        <v>3413233.87729048</v>
      </c>
      <c r="J8467" s="180" t="str">
        <f>IF(I8467&gt;0,H8467/I8467,0)</f>
      </c>
      <c r="K8467" s="181" t="str">
        <f>1-EXP(-J8467)</f>
      </c>
      <c r="L8467" s="182" t="str">
        <f>IF(G8467=30,1,M8466)</f>
      </c>
      <c r="M8467" s="183" t="str">
        <f>L8467*(1-K8467)</f>
      </c>
    </row>
    <row r="8468">
      <c r="A8468" t="s">
        <v>167</v>
      </c>
      <c r="B8468" t="s">
        <v>296</v>
      </c>
      <c r="C8468" s="35" t="s">
        <v>298</v>
      </c>
      <c r="D8468" t="s">
        <v>530</v>
      </c>
      <c r="E8468" t="s">
        <v>548</v>
      </c>
      <c r="F8468" s="176" t="n">
        <v>2028</v>
      </c>
      <c r="G8468" s="177" t="n">
        <v>56</v>
      </c>
      <c r="H8468" s="178" t="n">
        <v>12411.5126471474</v>
      </c>
      <c r="I8468" s="179" t="n">
        <v>3319791.00852028</v>
      </c>
      <c r="J8468" s="180" t="str">
        <f>IF(I8468&gt;0,H8468/I8468,0)</f>
      </c>
      <c r="K8468" s="181" t="str">
        <f>1-EXP(-J8468)</f>
      </c>
      <c r="L8468" s="182" t="str">
        <f>IF(G8468=30,1,M8467)</f>
      </c>
      <c r="M8468" s="183" t="str">
        <f>L8468*(1-K8468)</f>
      </c>
    </row>
    <row r="8469">
      <c r="A8469" t="s">
        <v>167</v>
      </c>
      <c r="B8469" t="s">
        <v>296</v>
      </c>
      <c r="C8469" s="35" t="s">
        <v>298</v>
      </c>
      <c r="D8469" t="s">
        <v>530</v>
      </c>
      <c r="E8469" t="s">
        <v>548</v>
      </c>
      <c r="F8469" s="176" t="n">
        <v>2028</v>
      </c>
      <c r="G8469" s="177" t="n">
        <v>57</v>
      </c>
      <c r="H8469" s="178" t="n">
        <v>13305.6293370505</v>
      </c>
      <c r="I8469" s="179" t="n">
        <v>3236794.14987947</v>
      </c>
      <c r="J8469" s="180" t="str">
        <f>IF(I8469&gt;0,H8469/I8469,0)</f>
      </c>
      <c r="K8469" s="181" t="str">
        <f>1-EXP(-J8469)</f>
      </c>
      <c r="L8469" s="182" t="str">
        <f>IF(G8469=30,1,M8468)</f>
      </c>
      <c r="M8469" s="183" t="str">
        <f>L8469*(1-K8469)</f>
      </c>
    </row>
    <row r="8470">
      <c r="A8470" t="s">
        <v>167</v>
      </c>
      <c r="B8470" t="s">
        <v>296</v>
      </c>
      <c r="C8470" s="35" t="s">
        <v>298</v>
      </c>
      <c r="D8470" t="s">
        <v>530</v>
      </c>
      <c r="E8470" t="s">
        <v>548</v>
      </c>
      <c r="F8470" s="176" t="n">
        <v>2028</v>
      </c>
      <c r="G8470" s="177" t="n">
        <v>58</v>
      </c>
      <c r="H8470" s="178" t="n">
        <v>14210.5746903698</v>
      </c>
      <c r="I8470" s="179" t="n">
        <v>3151327.18847108</v>
      </c>
      <c r="J8470" s="180" t="str">
        <f>IF(I8470&gt;0,H8470/I8470,0)</f>
      </c>
      <c r="K8470" s="181" t="str">
        <f>1-EXP(-J8470)</f>
      </c>
      <c r="L8470" s="182" t="str">
        <f>IF(G8470=30,1,M8469)</f>
      </c>
      <c r="M8470" s="183" t="str">
        <f>L8470*(1-K8470)</f>
      </c>
    </row>
    <row r="8471">
      <c r="A8471" t="s">
        <v>167</v>
      </c>
      <c r="B8471" t="s">
        <v>296</v>
      </c>
      <c r="C8471" s="35" t="s">
        <v>298</v>
      </c>
      <c r="D8471" t="s">
        <v>530</v>
      </c>
      <c r="E8471" t="s">
        <v>548</v>
      </c>
      <c r="F8471" s="176" t="n">
        <v>2028</v>
      </c>
      <c r="G8471" s="177" t="n">
        <v>59</v>
      </c>
      <c r="H8471" s="178" t="n">
        <v>14455.2913852632</v>
      </c>
      <c r="I8471" s="179" t="n">
        <v>3049790.74326377</v>
      </c>
      <c r="J8471" s="180" t="str">
        <f>IF(I8471&gt;0,H8471/I8471,0)</f>
      </c>
      <c r="K8471" s="181" t="str">
        <f>1-EXP(-J8471)</f>
      </c>
      <c r="L8471" s="182" t="str">
        <f>IF(G8471=30,1,M8470)</f>
      </c>
      <c r="M8471" s="183" t="str">
        <f>L8471*(1-K8471)</f>
      </c>
    </row>
    <row r="8472">
      <c r="A8472" t="s">
        <v>167</v>
      </c>
      <c r="B8472" t="s">
        <v>296</v>
      </c>
      <c r="C8472" s="35" t="s">
        <v>298</v>
      </c>
      <c r="D8472" t="s">
        <v>530</v>
      </c>
      <c r="E8472" t="s">
        <v>548</v>
      </c>
      <c r="F8472" s="176" t="n">
        <v>2028</v>
      </c>
      <c r="G8472" s="177" t="n">
        <v>60</v>
      </c>
      <c r="H8472" s="178" t="n">
        <v>15127.0606813914</v>
      </c>
      <c r="I8472" s="179" t="n">
        <v>2941928.43754593</v>
      </c>
      <c r="J8472" s="180" t="str">
        <f>IF(I8472&gt;0,H8472/I8472,0)</f>
      </c>
      <c r="K8472" s="181" t="str">
        <f>1-EXP(-J8472)</f>
      </c>
      <c r="L8472" s="182" t="str">
        <f>IF(G8472=30,1,M8471)</f>
      </c>
      <c r="M8472" s="183" t="str">
        <f>L8472*(1-K8472)</f>
      </c>
    </row>
    <row r="8473">
      <c r="A8473" t="s">
        <v>167</v>
      </c>
      <c r="B8473" t="s">
        <v>296</v>
      </c>
      <c r="C8473" s="35" t="s">
        <v>298</v>
      </c>
      <c r="D8473" t="s">
        <v>530</v>
      </c>
      <c r="E8473" t="s">
        <v>548</v>
      </c>
      <c r="F8473" s="176" t="n">
        <v>2028</v>
      </c>
      <c r="G8473" s="177" t="n">
        <v>61</v>
      </c>
      <c r="H8473" s="178" t="n">
        <v>16421.4784989729</v>
      </c>
      <c r="I8473" s="179" t="n">
        <v>2836280.13648931</v>
      </c>
      <c r="J8473" s="180" t="str">
        <f>IF(I8473&gt;0,H8473/I8473,0)</f>
      </c>
      <c r="K8473" s="181" t="str">
        <f>1-EXP(-J8473)</f>
      </c>
      <c r="L8473" s="182" t="str">
        <f>IF(G8473=30,1,M8472)</f>
      </c>
      <c r="M8473" s="183" t="str">
        <f>L8473*(1-K8473)</f>
      </c>
    </row>
    <row r="8474">
      <c r="A8474" t="s">
        <v>167</v>
      </c>
      <c r="B8474" t="s">
        <v>296</v>
      </c>
      <c r="C8474" s="35" t="s">
        <v>298</v>
      </c>
      <c r="D8474" t="s">
        <v>530</v>
      </c>
      <c r="E8474" t="s">
        <v>548</v>
      </c>
      <c r="F8474" s="176" t="n">
        <v>2028</v>
      </c>
      <c r="G8474" s="177" t="n">
        <v>62</v>
      </c>
      <c r="H8474" s="178" t="n">
        <v>17329.2351073568</v>
      </c>
      <c r="I8474" s="179" t="n">
        <v>2717814.39516146</v>
      </c>
      <c r="J8474" s="180" t="str">
        <f>IF(I8474&gt;0,H8474/I8474,0)</f>
      </c>
      <c r="K8474" s="181" t="str">
        <f>1-EXP(-J8474)</f>
      </c>
      <c r="L8474" s="182" t="str">
        <f>IF(G8474=30,1,M8473)</f>
      </c>
      <c r="M8474" s="183" t="str">
        <f>L8474*(1-K8474)</f>
      </c>
    </row>
    <row r="8475">
      <c r="A8475" t="s">
        <v>167</v>
      </c>
      <c r="B8475" t="s">
        <v>296</v>
      </c>
      <c r="C8475" s="35" t="s">
        <v>298</v>
      </c>
      <c r="D8475" t="s">
        <v>530</v>
      </c>
      <c r="E8475" t="s">
        <v>548</v>
      </c>
      <c r="F8475" s="176" t="n">
        <v>2028</v>
      </c>
      <c r="G8475" s="177" t="n">
        <v>63</v>
      </c>
      <c r="H8475" s="178" t="n">
        <v>18135.5563843293</v>
      </c>
      <c r="I8475" s="179" t="n">
        <v>2587013.8030225</v>
      </c>
      <c r="J8475" s="180" t="str">
        <f>IF(I8475&gt;0,H8475/I8475,0)</f>
      </c>
      <c r="K8475" s="181" t="str">
        <f>1-EXP(-J8475)</f>
      </c>
      <c r="L8475" s="182" t="str">
        <f>IF(G8475=30,1,M8474)</f>
      </c>
      <c r="M8475" s="183" t="str">
        <f>L8475*(1-K8475)</f>
      </c>
    </row>
    <row r="8476">
      <c r="A8476" t="s">
        <v>167</v>
      </c>
      <c r="B8476" t="s">
        <v>296</v>
      </c>
      <c r="C8476" s="35" t="s">
        <v>298</v>
      </c>
      <c r="D8476" t="s">
        <v>530</v>
      </c>
      <c r="E8476" t="s">
        <v>548</v>
      </c>
      <c r="F8476" s="176" t="n">
        <v>2028</v>
      </c>
      <c r="G8476" s="177" t="n">
        <v>64</v>
      </c>
      <c r="H8476" s="178" t="n">
        <v>19304.524692535</v>
      </c>
      <c r="I8476" s="179" t="n">
        <v>2457719.66414692</v>
      </c>
      <c r="J8476" s="180" t="str">
        <f>IF(I8476&gt;0,H8476/I8476,0)</f>
      </c>
      <c r="K8476" s="181" t="str">
        <f>1-EXP(-J8476)</f>
      </c>
      <c r="L8476" s="182" t="str">
        <f>IF(G8476=30,1,M8475)</f>
      </c>
      <c r="M8476" s="183" t="str">
        <f>L8476*(1-K8476)</f>
      </c>
    </row>
    <row r="8477">
      <c r="A8477" t="s">
        <v>167</v>
      </c>
      <c r="B8477" t="s">
        <v>296</v>
      </c>
      <c r="C8477" s="35" t="s">
        <v>298</v>
      </c>
      <c r="D8477" t="s">
        <v>530</v>
      </c>
      <c r="E8477" t="s">
        <v>548</v>
      </c>
      <c r="F8477" s="176" t="n">
        <v>2028</v>
      </c>
      <c r="G8477" s="177" t="n">
        <v>65</v>
      </c>
      <c r="H8477" s="178" t="n">
        <v>20178.28079618</v>
      </c>
      <c r="I8477" s="179" t="n">
        <v>2328675.32746213</v>
      </c>
      <c r="J8477" s="180" t="str">
        <f>IF(I8477&gt;0,H8477/I8477,0)</f>
      </c>
      <c r="K8477" s="181" t="str">
        <f>1-EXP(-J8477)</f>
      </c>
      <c r="L8477" s="182" t="str">
        <f>IF(G8477=30,1,M8476)</f>
      </c>
      <c r="M8477" s="183" t="str">
        <f>L8477*(1-K8477)</f>
      </c>
    </row>
    <row r="8478">
      <c r="A8478" t="s">
        <v>167</v>
      </c>
      <c r="B8478" t="s">
        <v>296</v>
      </c>
      <c r="C8478" s="35" t="s">
        <v>298</v>
      </c>
      <c r="D8478" t="s">
        <v>530</v>
      </c>
      <c r="E8478" t="s">
        <v>548</v>
      </c>
      <c r="F8478" s="176" t="n">
        <v>2028</v>
      </c>
      <c r="G8478" s="177" t="n">
        <v>66</v>
      </c>
      <c r="H8478" s="178" t="n">
        <v>20638.4801231758</v>
      </c>
      <c r="I8478" s="179" t="n">
        <v>2199461.43987946</v>
      </c>
      <c r="J8478" s="180" t="str">
        <f>IF(I8478&gt;0,H8478/I8478,0)</f>
      </c>
      <c r="K8478" s="181" t="str">
        <f>1-EXP(-J8478)</f>
      </c>
      <c r="L8478" s="182" t="str">
        <f>IF(G8478=30,1,M8477)</f>
      </c>
      <c r="M8478" s="183" t="str">
        <f>L8478*(1-K8478)</f>
      </c>
    </row>
    <row r="8479">
      <c r="A8479" t="s">
        <v>167</v>
      </c>
      <c r="B8479" t="s">
        <v>296</v>
      </c>
      <c r="C8479" s="35" t="s">
        <v>298</v>
      </c>
      <c r="D8479" t="s">
        <v>530</v>
      </c>
      <c r="E8479" t="s">
        <v>548</v>
      </c>
      <c r="F8479" s="176" t="n">
        <v>2028</v>
      </c>
      <c r="G8479" s="177" t="n">
        <v>67</v>
      </c>
      <c r="H8479" s="178" t="n">
        <v>21152.6446485011</v>
      </c>
      <c r="I8479" s="179" t="n">
        <v>2069573.84635017</v>
      </c>
      <c r="J8479" s="180" t="str">
        <f>IF(I8479&gt;0,H8479/I8479,0)</f>
      </c>
      <c r="K8479" s="181" t="str">
        <f>1-EXP(-J8479)</f>
      </c>
      <c r="L8479" s="182" t="str">
        <f>IF(G8479=30,1,M8478)</f>
      </c>
      <c r="M8479" s="183" t="str">
        <f>L8479*(1-K8479)</f>
      </c>
    </row>
    <row r="8480">
      <c r="A8480" t="s">
        <v>167</v>
      </c>
      <c r="B8480" t="s">
        <v>296</v>
      </c>
      <c r="C8480" s="35" t="s">
        <v>298</v>
      </c>
      <c r="D8480" t="s">
        <v>530</v>
      </c>
      <c r="E8480" t="s">
        <v>548</v>
      </c>
      <c r="F8480" s="176" t="n">
        <v>2028</v>
      </c>
      <c r="G8480" s="177" t="n">
        <v>68</v>
      </c>
      <c r="H8480" s="178" t="n">
        <v>21474.8480879491</v>
      </c>
      <c r="I8480" s="179" t="n">
        <v>1935881.86985737</v>
      </c>
      <c r="J8480" s="180" t="str">
        <f>IF(I8480&gt;0,H8480/I8480,0)</f>
      </c>
      <c r="K8480" s="181" t="str">
        <f>1-EXP(-J8480)</f>
      </c>
      <c r="L8480" s="182" t="str">
        <f>IF(G8480=30,1,M8479)</f>
      </c>
      <c r="M8480" s="183" t="str">
        <f>L8480*(1-K8480)</f>
      </c>
    </row>
    <row r="8481">
      <c r="A8481" t="s">
        <v>167</v>
      </c>
      <c r="B8481" t="s">
        <v>296</v>
      </c>
      <c r="C8481" s="35" t="s">
        <v>298</v>
      </c>
      <c r="D8481" t="s">
        <v>530</v>
      </c>
      <c r="E8481" t="s">
        <v>548</v>
      </c>
      <c r="F8481" s="176" t="n">
        <v>2028</v>
      </c>
      <c r="G8481" s="177" t="n">
        <v>69</v>
      </c>
      <c r="H8481" s="178" t="n">
        <v>20932.1344617415</v>
      </c>
      <c r="I8481" s="179" t="n">
        <v>1798299.71403692</v>
      </c>
      <c r="J8481" s="180" t="str">
        <f>IF(I8481&gt;0,H8481/I8481,0)</f>
      </c>
      <c r="K8481" s="181" t="str">
        <f>1-EXP(-J8481)</f>
      </c>
      <c r="L8481" s="182" t="str">
        <f>IF(G8481=30,1,M8480)</f>
      </c>
      <c r="M8481" s="183" t="str">
        <f>L8481*(1-K8481)</f>
      </c>
    </row>
    <row r="8482">
      <c r="A8482" t="s">
        <v>167</v>
      </c>
      <c r="B8482" t="s">
        <v>296</v>
      </c>
      <c r="C8482" s="35" t="s">
        <v>298</v>
      </c>
      <c r="D8482" t="s">
        <v>530</v>
      </c>
      <c r="E8482" t="s">
        <v>548</v>
      </c>
      <c r="F8482" s="176" t="n">
        <v>2029</v>
      </c>
      <c r="G8482" s="177" t="n">
        <v>30</v>
      </c>
      <c r="H8482" s="178" t="n">
        <v>856.962626361346</v>
      </c>
      <c r="I8482" s="179" t="n">
        <v>4383742.51925333</v>
      </c>
      <c r="J8482" s="180" t="str">
        <f>IF(I8482&gt;0,H8482/I8482,0)</f>
      </c>
      <c r="K8482" s="181" t="str">
        <f>1-EXP(-J8482)</f>
      </c>
      <c r="L8482" s="182" t="str">
        <f>IF(G8482=30,1,M8481)</f>
      </c>
      <c r="M8482" s="183" t="str">
        <f>L8482*(1-K8482)</f>
      </c>
    </row>
    <row r="8483">
      <c r="A8483" t="s">
        <v>167</v>
      </c>
      <c r="B8483" t="s">
        <v>296</v>
      </c>
      <c r="C8483" s="35" t="s">
        <v>298</v>
      </c>
      <c r="D8483" t="s">
        <v>530</v>
      </c>
      <c r="E8483" t="s">
        <v>548</v>
      </c>
      <c r="F8483" s="176" t="n">
        <v>2029</v>
      </c>
      <c r="G8483" s="177" t="n">
        <v>31</v>
      </c>
      <c r="H8483" s="178" t="n">
        <v>1255.32083630011</v>
      </c>
      <c r="I8483" s="179" t="n">
        <v>4427586.79492963</v>
      </c>
      <c r="J8483" s="180" t="str">
        <f>IF(I8483&gt;0,H8483/I8483,0)</f>
      </c>
      <c r="K8483" s="181" t="str">
        <f>1-EXP(-J8483)</f>
      </c>
      <c r="L8483" s="182" t="str">
        <f>IF(G8483=30,1,M8482)</f>
      </c>
      <c r="M8483" s="183" t="str">
        <f>L8483*(1-K8483)</f>
      </c>
    </row>
    <row r="8484">
      <c r="A8484" t="s">
        <v>167</v>
      </c>
      <c r="B8484" t="s">
        <v>296</v>
      </c>
      <c r="C8484" s="35" t="s">
        <v>298</v>
      </c>
      <c r="D8484" t="s">
        <v>530</v>
      </c>
      <c r="E8484" t="s">
        <v>548</v>
      </c>
      <c r="F8484" s="176" t="n">
        <v>2029</v>
      </c>
      <c r="G8484" s="177" t="n">
        <v>32</v>
      </c>
      <c r="H8484" s="178" t="n">
        <v>1302.77557680312</v>
      </c>
      <c r="I8484" s="179" t="n">
        <v>4425200.19885442</v>
      </c>
      <c r="J8484" s="180" t="str">
        <f>IF(I8484&gt;0,H8484/I8484,0)</f>
      </c>
      <c r="K8484" s="181" t="str">
        <f>1-EXP(-J8484)</f>
      </c>
      <c r="L8484" s="182" t="str">
        <f>IF(G8484=30,1,M8483)</f>
      </c>
      <c r="M8484" s="183" t="str">
        <f>L8484*(1-K8484)</f>
      </c>
    </row>
    <row r="8485">
      <c r="A8485" t="s">
        <v>167</v>
      </c>
      <c r="B8485" t="s">
        <v>296</v>
      </c>
      <c r="C8485" s="35" t="s">
        <v>298</v>
      </c>
      <c r="D8485" t="s">
        <v>530</v>
      </c>
      <c r="E8485" t="s">
        <v>548</v>
      </c>
      <c r="F8485" s="176" t="n">
        <v>2029</v>
      </c>
      <c r="G8485" s="177" t="n">
        <v>33</v>
      </c>
      <c r="H8485" s="178" t="n">
        <v>1340.09871520273</v>
      </c>
      <c r="I8485" s="179" t="n">
        <v>4363620.56390478</v>
      </c>
      <c r="J8485" s="180" t="str">
        <f>IF(I8485&gt;0,H8485/I8485,0)</f>
      </c>
      <c r="K8485" s="181" t="str">
        <f>1-EXP(-J8485)</f>
      </c>
      <c r="L8485" s="182" t="str">
        <f>IF(G8485=30,1,M8484)</f>
      </c>
      <c r="M8485" s="183" t="str">
        <f>L8485*(1-K8485)</f>
      </c>
    </row>
    <row r="8486">
      <c r="A8486" t="s">
        <v>167</v>
      </c>
      <c r="B8486" t="s">
        <v>296</v>
      </c>
      <c r="C8486" s="35" t="s">
        <v>298</v>
      </c>
      <c r="D8486" t="s">
        <v>530</v>
      </c>
      <c r="E8486" t="s">
        <v>548</v>
      </c>
      <c r="F8486" s="176" t="n">
        <v>2029</v>
      </c>
      <c r="G8486" s="177" t="n">
        <v>34</v>
      </c>
      <c r="H8486" s="178" t="n">
        <v>1382.84602465706</v>
      </c>
      <c r="I8486" s="179" t="n">
        <v>4300127.89309152</v>
      </c>
      <c r="J8486" s="180" t="str">
        <f>IF(I8486&gt;0,H8486/I8486,0)</f>
      </c>
      <c r="K8486" s="181" t="str">
        <f>1-EXP(-J8486)</f>
      </c>
      <c r="L8486" s="182" t="str">
        <f>IF(G8486=30,1,M8485)</f>
      </c>
      <c r="M8486" s="183" t="str">
        <f>L8486*(1-K8486)</f>
      </c>
    </row>
    <row r="8487">
      <c r="A8487" t="s">
        <v>167</v>
      </c>
      <c r="B8487" t="s">
        <v>296</v>
      </c>
      <c r="C8487" s="35" t="s">
        <v>298</v>
      </c>
      <c r="D8487" t="s">
        <v>530</v>
      </c>
      <c r="E8487" t="s">
        <v>548</v>
      </c>
      <c r="F8487" s="176" t="n">
        <v>2029</v>
      </c>
      <c r="G8487" s="177" t="n">
        <v>35</v>
      </c>
      <c r="H8487" s="178" t="n">
        <v>1461.28261684533</v>
      </c>
      <c r="I8487" s="179" t="n">
        <v>4246325.306387</v>
      </c>
      <c r="J8487" s="180" t="str">
        <f>IF(I8487&gt;0,H8487/I8487,0)</f>
      </c>
      <c r="K8487" s="181" t="str">
        <f>1-EXP(-J8487)</f>
      </c>
      <c r="L8487" s="182" t="str">
        <f>IF(G8487=30,1,M8486)</f>
      </c>
      <c r="M8487" s="183" t="str">
        <f>L8487*(1-K8487)</f>
      </c>
    </row>
    <row r="8488">
      <c r="A8488" t="s">
        <v>167</v>
      </c>
      <c r="B8488" t="s">
        <v>296</v>
      </c>
      <c r="C8488" s="35" t="s">
        <v>298</v>
      </c>
      <c r="D8488" t="s">
        <v>530</v>
      </c>
      <c r="E8488" t="s">
        <v>548</v>
      </c>
      <c r="F8488" s="176" t="n">
        <v>2029</v>
      </c>
      <c r="G8488" s="177" t="n">
        <v>36</v>
      </c>
      <c r="H8488" s="178" t="n">
        <v>1917.88838209173</v>
      </c>
      <c r="I8488" s="179" t="n">
        <v>4195169.76003974</v>
      </c>
      <c r="J8488" s="180" t="str">
        <f>IF(I8488&gt;0,H8488/I8488,0)</f>
      </c>
      <c r="K8488" s="181" t="str">
        <f>1-EXP(-J8488)</f>
      </c>
      <c r="L8488" s="182" t="str">
        <f>IF(G8488=30,1,M8487)</f>
      </c>
      <c r="M8488" s="183" t="str">
        <f>L8488*(1-K8488)</f>
      </c>
    </row>
    <row r="8489">
      <c r="A8489" t="s">
        <v>167</v>
      </c>
      <c r="B8489" t="s">
        <v>296</v>
      </c>
      <c r="C8489" s="35" t="s">
        <v>298</v>
      </c>
      <c r="D8489" t="s">
        <v>530</v>
      </c>
      <c r="E8489" t="s">
        <v>548</v>
      </c>
      <c r="F8489" s="176" t="n">
        <v>2029</v>
      </c>
      <c r="G8489" s="177" t="n">
        <v>37</v>
      </c>
      <c r="H8489" s="178" t="n">
        <v>2077.18530732932</v>
      </c>
      <c r="I8489" s="179" t="n">
        <v>4179224.96560799</v>
      </c>
      <c r="J8489" s="180" t="str">
        <f>IF(I8489&gt;0,H8489/I8489,0)</f>
      </c>
      <c r="K8489" s="181" t="str">
        <f>1-EXP(-J8489)</f>
      </c>
      <c r="L8489" s="182" t="str">
        <f>IF(G8489=30,1,M8488)</f>
      </c>
      <c r="M8489" s="183" t="str">
        <f>L8489*(1-K8489)</f>
      </c>
    </row>
    <row r="8490">
      <c r="A8490" t="s">
        <v>167</v>
      </c>
      <c r="B8490" t="s">
        <v>296</v>
      </c>
      <c r="C8490" s="35" t="s">
        <v>298</v>
      </c>
      <c r="D8490" t="s">
        <v>530</v>
      </c>
      <c r="E8490" t="s">
        <v>548</v>
      </c>
      <c r="F8490" s="176" t="n">
        <v>2029</v>
      </c>
      <c r="G8490" s="177" t="n">
        <v>38</v>
      </c>
      <c r="H8490" s="178" t="n">
        <v>2273.5226643772</v>
      </c>
      <c r="I8490" s="179" t="n">
        <v>4157564.50484308</v>
      </c>
      <c r="J8490" s="180" t="str">
        <f>IF(I8490&gt;0,H8490/I8490,0)</f>
      </c>
      <c r="K8490" s="181" t="str">
        <f>1-EXP(-J8490)</f>
      </c>
      <c r="L8490" s="182" t="str">
        <f>IF(G8490=30,1,M8489)</f>
      </c>
      <c r="M8490" s="183" t="str">
        <f>L8490*(1-K8490)</f>
      </c>
    </row>
    <row r="8491">
      <c r="A8491" t="s">
        <v>167</v>
      </c>
      <c r="B8491" t="s">
        <v>296</v>
      </c>
      <c r="C8491" s="35" t="s">
        <v>298</v>
      </c>
      <c r="D8491" t="s">
        <v>530</v>
      </c>
      <c r="E8491" t="s">
        <v>548</v>
      </c>
      <c r="F8491" s="176" t="n">
        <v>2029</v>
      </c>
      <c r="G8491" s="177" t="n">
        <v>39</v>
      </c>
      <c r="H8491" s="178" t="n">
        <v>2401.74523082256</v>
      </c>
      <c r="I8491" s="179" t="n">
        <v>4139411.16609318</v>
      </c>
      <c r="J8491" s="180" t="str">
        <f>IF(I8491&gt;0,H8491/I8491,0)</f>
      </c>
      <c r="K8491" s="181" t="str">
        <f>1-EXP(-J8491)</f>
      </c>
      <c r="L8491" s="182" t="str">
        <f>IF(G8491=30,1,M8490)</f>
      </c>
      <c r="M8491" s="183" t="str">
        <f>L8491*(1-K8491)</f>
      </c>
    </row>
    <row r="8492">
      <c r="A8492" t="s">
        <v>167</v>
      </c>
      <c r="B8492" t="s">
        <v>296</v>
      </c>
      <c r="C8492" s="35" t="s">
        <v>298</v>
      </c>
      <c r="D8492" t="s">
        <v>530</v>
      </c>
      <c r="E8492" t="s">
        <v>548</v>
      </c>
      <c r="F8492" s="176" t="n">
        <v>2029</v>
      </c>
      <c r="G8492" s="177" t="n">
        <v>40</v>
      </c>
      <c r="H8492" s="178" t="n">
        <v>2626.74637131565</v>
      </c>
      <c r="I8492" s="179" t="n">
        <v>4144481.6662664</v>
      </c>
      <c r="J8492" s="180" t="str">
        <f>IF(I8492&gt;0,H8492/I8492,0)</f>
      </c>
      <c r="K8492" s="181" t="str">
        <f>1-EXP(-J8492)</f>
      </c>
      <c r="L8492" s="182" t="str">
        <f>IF(G8492=30,1,M8491)</f>
      </c>
      <c r="M8492" s="183" t="str">
        <f>L8492*(1-K8492)</f>
      </c>
    </row>
    <row r="8493">
      <c r="A8493" t="s">
        <v>167</v>
      </c>
      <c r="B8493" t="s">
        <v>296</v>
      </c>
      <c r="C8493" s="35" t="s">
        <v>298</v>
      </c>
      <c r="D8493" t="s">
        <v>530</v>
      </c>
      <c r="E8493" t="s">
        <v>548</v>
      </c>
      <c r="F8493" s="176" t="n">
        <v>2029</v>
      </c>
      <c r="G8493" s="177" t="n">
        <v>41</v>
      </c>
      <c r="H8493" s="178" t="n">
        <v>3519.10127921937</v>
      </c>
      <c r="I8493" s="179" t="n">
        <v>4103806.30201362</v>
      </c>
      <c r="J8493" s="180" t="str">
        <f>IF(I8493&gt;0,H8493/I8493,0)</f>
      </c>
      <c r="K8493" s="181" t="str">
        <f>1-EXP(-J8493)</f>
      </c>
      <c r="L8493" s="182" t="str">
        <f>IF(G8493=30,1,M8492)</f>
      </c>
      <c r="M8493" s="183" t="str">
        <f>L8493*(1-K8493)</f>
      </c>
    </row>
    <row r="8494">
      <c r="A8494" t="s">
        <v>167</v>
      </c>
      <c r="B8494" t="s">
        <v>296</v>
      </c>
      <c r="C8494" s="35" t="s">
        <v>298</v>
      </c>
      <c r="D8494" t="s">
        <v>530</v>
      </c>
      <c r="E8494" t="s">
        <v>548</v>
      </c>
      <c r="F8494" s="176" t="n">
        <v>2029</v>
      </c>
      <c r="G8494" s="177" t="n">
        <v>42</v>
      </c>
      <c r="H8494" s="178" t="n">
        <v>3929.53036280678</v>
      </c>
      <c r="I8494" s="179" t="n">
        <v>4054536.0195195</v>
      </c>
      <c r="J8494" s="180" t="str">
        <f>IF(I8494&gt;0,H8494/I8494,0)</f>
      </c>
      <c r="K8494" s="181" t="str">
        <f>1-EXP(-J8494)</f>
      </c>
      <c r="L8494" s="182" t="str">
        <f>IF(G8494=30,1,M8493)</f>
      </c>
      <c r="M8494" s="183" t="str">
        <f>L8494*(1-K8494)</f>
      </c>
    </row>
    <row r="8495">
      <c r="A8495" t="s">
        <v>167</v>
      </c>
      <c r="B8495" t="s">
        <v>296</v>
      </c>
      <c r="C8495" s="35" t="s">
        <v>298</v>
      </c>
      <c r="D8495" t="s">
        <v>530</v>
      </c>
      <c r="E8495" t="s">
        <v>548</v>
      </c>
      <c r="F8495" s="176" t="n">
        <v>2029</v>
      </c>
      <c r="G8495" s="177" t="n">
        <v>43</v>
      </c>
      <c r="H8495" s="178" t="n">
        <v>4467.90527097855</v>
      </c>
      <c r="I8495" s="179" t="n">
        <v>4067180.61128093</v>
      </c>
      <c r="J8495" s="180" t="str">
        <f>IF(I8495&gt;0,H8495/I8495,0)</f>
      </c>
      <c r="K8495" s="181" t="str">
        <f>1-EXP(-J8495)</f>
      </c>
      <c r="L8495" s="182" t="str">
        <f>IF(G8495=30,1,M8494)</f>
      </c>
      <c r="M8495" s="183" t="str">
        <f>L8495*(1-K8495)</f>
      </c>
    </row>
    <row r="8496">
      <c r="A8496" t="s">
        <v>167</v>
      </c>
      <c r="B8496" t="s">
        <v>296</v>
      </c>
      <c r="C8496" s="35" t="s">
        <v>298</v>
      </c>
      <c r="D8496" t="s">
        <v>530</v>
      </c>
      <c r="E8496" t="s">
        <v>548</v>
      </c>
      <c r="F8496" s="176" t="n">
        <v>2029</v>
      </c>
      <c r="G8496" s="177" t="n">
        <v>44</v>
      </c>
      <c r="H8496" s="178" t="n">
        <v>4850.91479286874</v>
      </c>
      <c r="I8496" s="179" t="n">
        <v>4136681.28802791</v>
      </c>
      <c r="J8496" s="180" t="str">
        <f>IF(I8496&gt;0,H8496/I8496,0)</f>
      </c>
      <c r="K8496" s="181" t="str">
        <f>1-EXP(-J8496)</f>
      </c>
      <c r="L8496" s="182" t="str">
        <f>IF(G8496=30,1,M8495)</f>
      </c>
      <c r="M8496" s="183" t="str">
        <f>L8496*(1-K8496)</f>
      </c>
    </row>
    <row r="8497">
      <c r="A8497" t="s">
        <v>167</v>
      </c>
      <c r="B8497" t="s">
        <v>296</v>
      </c>
      <c r="C8497" s="35" t="s">
        <v>298</v>
      </c>
      <c r="D8497" t="s">
        <v>530</v>
      </c>
      <c r="E8497" t="s">
        <v>548</v>
      </c>
      <c r="F8497" s="176" t="n">
        <v>2029</v>
      </c>
      <c r="G8497" s="177" t="n">
        <v>45</v>
      </c>
      <c r="H8497" s="178" t="n">
        <v>5368.47084360185</v>
      </c>
      <c r="I8497" s="179" t="n">
        <v>4164620.75178198</v>
      </c>
      <c r="J8497" s="180" t="str">
        <f>IF(I8497&gt;0,H8497/I8497,0)</f>
      </c>
      <c r="K8497" s="181" t="str">
        <f>1-EXP(-J8497)</f>
      </c>
      <c r="L8497" s="182" t="str">
        <f>IF(G8497=30,1,M8496)</f>
      </c>
      <c r="M8497" s="183" t="str">
        <f>L8497*(1-K8497)</f>
      </c>
    </row>
    <row r="8498">
      <c r="A8498" t="s">
        <v>167</v>
      </c>
      <c r="B8498" t="s">
        <v>296</v>
      </c>
      <c r="C8498" s="35" t="s">
        <v>298</v>
      </c>
      <c r="D8498" t="s">
        <v>530</v>
      </c>
      <c r="E8498" t="s">
        <v>548</v>
      </c>
      <c r="F8498" s="176" t="n">
        <v>2029</v>
      </c>
      <c r="G8498" s="177" t="n">
        <v>46</v>
      </c>
      <c r="H8498" s="178" t="n">
        <v>6568.03986258168</v>
      </c>
      <c r="I8498" s="179" t="n">
        <v>4133226.98554695</v>
      </c>
      <c r="J8498" s="180" t="str">
        <f>IF(I8498&gt;0,H8498/I8498,0)</f>
      </c>
      <c r="K8498" s="181" t="str">
        <f>1-EXP(-J8498)</f>
      </c>
      <c r="L8498" s="182" t="str">
        <f>IF(G8498=30,1,M8497)</f>
      </c>
      <c r="M8498" s="183" t="str">
        <f>L8498*(1-K8498)</f>
      </c>
    </row>
    <row r="8499">
      <c r="A8499" t="s">
        <v>167</v>
      </c>
      <c r="B8499" t="s">
        <v>296</v>
      </c>
      <c r="C8499" s="35" t="s">
        <v>298</v>
      </c>
      <c r="D8499" t="s">
        <v>530</v>
      </c>
      <c r="E8499" t="s">
        <v>548</v>
      </c>
      <c r="F8499" s="176" t="n">
        <v>2029</v>
      </c>
      <c r="G8499" s="177" t="n">
        <v>47</v>
      </c>
      <c r="H8499" s="178" t="n">
        <v>7000.73118312948</v>
      </c>
      <c r="I8499" s="179" t="n">
        <v>4077297.84521816</v>
      </c>
      <c r="J8499" s="180" t="str">
        <f>IF(I8499&gt;0,H8499/I8499,0)</f>
      </c>
      <c r="K8499" s="181" t="str">
        <f>1-EXP(-J8499)</f>
      </c>
      <c r="L8499" s="182" t="str">
        <f>IF(G8499=30,1,M8498)</f>
      </c>
      <c r="M8499" s="183" t="str">
        <f>L8499*(1-K8499)</f>
      </c>
    </row>
    <row r="8500">
      <c r="A8500" t="s">
        <v>167</v>
      </c>
      <c r="B8500" t="s">
        <v>296</v>
      </c>
      <c r="C8500" s="35" t="s">
        <v>298</v>
      </c>
      <c r="D8500" t="s">
        <v>530</v>
      </c>
      <c r="E8500" t="s">
        <v>548</v>
      </c>
      <c r="F8500" s="176" t="n">
        <v>2029</v>
      </c>
      <c r="G8500" s="177" t="n">
        <v>48</v>
      </c>
      <c r="H8500" s="178" t="n">
        <v>7423.67207403704</v>
      </c>
      <c r="I8500" s="179" t="n">
        <v>4013968.47370886</v>
      </c>
      <c r="J8500" s="180" t="str">
        <f>IF(I8500&gt;0,H8500/I8500,0)</f>
      </c>
      <c r="K8500" s="181" t="str">
        <f>1-EXP(-J8500)</f>
      </c>
      <c r="L8500" s="182" t="str">
        <f>IF(G8500=30,1,M8499)</f>
      </c>
      <c r="M8500" s="183" t="str">
        <f>L8500*(1-K8500)</f>
      </c>
    </row>
    <row r="8501">
      <c r="A8501" t="s">
        <v>167</v>
      </c>
      <c r="B8501" t="s">
        <v>296</v>
      </c>
      <c r="C8501" s="35" t="s">
        <v>298</v>
      </c>
      <c r="D8501" t="s">
        <v>530</v>
      </c>
      <c r="E8501" t="s">
        <v>548</v>
      </c>
      <c r="F8501" s="176" t="n">
        <v>2029</v>
      </c>
      <c r="G8501" s="177" t="n">
        <v>49</v>
      </c>
      <c r="H8501" s="178" t="n">
        <v>7666.77696345195</v>
      </c>
      <c r="I8501" s="179" t="n">
        <v>3955833.49222031</v>
      </c>
      <c r="J8501" s="180" t="str">
        <f>IF(I8501&gt;0,H8501/I8501,0)</f>
      </c>
      <c r="K8501" s="181" t="str">
        <f>1-EXP(-J8501)</f>
      </c>
      <c r="L8501" s="182" t="str">
        <f>IF(G8501=30,1,M8500)</f>
      </c>
      <c r="M8501" s="183" t="str">
        <f>L8501*(1-K8501)</f>
      </c>
    </row>
    <row r="8502">
      <c r="A8502" t="s">
        <v>167</v>
      </c>
      <c r="B8502" t="s">
        <v>296</v>
      </c>
      <c r="C8502" s="35" t="s">
        <v>298</v>
      </c>
      <c r="D8502" t="s">
        <v>530</v>
      </c>
      <c r="E8502" t="s">
        <v>548</v>
      </c>
      <c r="F8502" s="176" t="n">
        <v>2029</v>
      </c>
      <c r="G8502" s="177" t="n">
        <v>50</v>
      </c>
      <c r="H8502" s="178" t="n">
        <v>7987.05738436577</v>
      </c>
      <c r="I8502" s="179" t="n">
        <v>3884291.85412908</v>
      </c>
      <c r="J8502" s="180" t="str">
        <f>IF(I8502&gt;0,H8502/I8502,0)</f>
      </c>
      <c r="K8502" s="181" t="str">
        <f>1-EXP(-J8502)</f>
      </c>
      <c r="L8502" s="182" t="str">
        <f>IF(G8502=30,1,M8501)</f>
      </c>
      <c r="M8502" s="183" t="str">
        <f>L8502*(1-K8502)</f>
      </c>
    </row>
    <row r="8503">
      <c r="A8503" t="s">
        <v>167</v>
      </c>
      <c r="B8503" t="s">
        <v>296</v>
      </c>
      <c r="C8503" s="35" t="s">
        <v>298</v>
      </c>
      <c r="D8503" t="s">
        <v>530</v>
      </c>
      <c r="E8503" t="s">
        <v>548</v>
      </c>
      <c r="F8503" s="176" t="n">
        <v>2029</v>
      </c>
      <c r="G8503" s="177" t="n">
        <v>51</v>
      </c>
      <c r="H8503" s="178" t="n">
        <v>8772.76357221119</v>
      </c>
      <c r="I8503" s="179" t="n">
        <v>3788452.875919</v>
      </c>
      <c r="J8503" s="180" t="str">
        <f>IF(I8503&gt;0,H8503/I8503,0)</f>
      </c>
      <c r="K8503" s="181" t="str">
        <f>1-EXP(-J8503)</f>
      </c>
      <c r="L8503" s="182" t="str">
        <f>IF(G8503=30,1,M8502)</f>
      </c>
      <c r="M8503" s="183" t="str">
        <f>L8503*(1-K8503)</f>
      </c>
    </row>
    <row r="8504">
      <c r="A8504" t="s">
        <v>167</v>
      </c>
      <c r="B8504" t="s">
        <v>296</v>
      </c>
      <c r="C8504" s="35" t="s">
        <v>298</v>
      </c>
      <c r="D8504" t="s">
        <v>530</v>
      </c>
      <c r="E8504" t="s">
        <v>548</v>
      </c>
      <c r="F8504" s="176" t="n">
        <v>2029</v>
      </c>
      <c r="G8504" s="177" t="n">
        <v>52</v>
      </c>
      <c r="H8504" s="178" t="n">
        <v>9125.94095681286</v>
      </c>
      <c r="I8504" s="179" t="n">
        <v>3696879.68484734</v>
      </c>
      <c r="J8504" s="180" t="str">
        <f>IF(I8504&gt;0,H8504/I8504,0)</f>
      </c>
      <c r="K8504" s="181" t="str">
        <f>1-EXP(-J8504)</f>
      </c>
      <c r="L8504" s="182" t="str">
        <f>IF(G8504=30,1,M8503)</f>
      </c>
      <c r="M8504" s="183" t="str">
        <f>L8504*(1-K8504)</f>
      </c>
    </row>
    <row r="8505">
      <c r="A8505" t="s">
        <v>167</v>
      </c>
      <c r="B8505" t="s">
        <v>296</v>
      </c>
      <c r="C8505" s="35" t="s">
        <v>298</v>
      </c>
      <c r="D8505" t="s">
        <v>530</v>
      </c>
      <c r="E8505" t="s">
        <v>548</v>
      </c>
      <c r="F8505" s="176" t="n">
        <v>2029</v>
      </c>
      <c r="G8505" s="177" t="n">
        <v>53</v>
      </c>
      <c r="H8505" s="178" t="n">
        <v>9663.66393903483</v>
      </c>
      <c r="I8505" s="179" t="n">
        <v>3620505.43536089</v>
      </c>
      <c r="J8505" s="180" t="str">
        <f>IF(I8505&gt;0,H8505/I8505,0)</f>
      </c>
      <c r="K8505" s="181" t="str">
        <f>1-EXP(-J8505)</f>
      </c>
      <c r="L8505" s="182" t="str">
        <f>IF(G8505=30,1,M8504)</f>
      </c>
      <c r="M8505" s="183" t="str">
        <f>L8505*(1-K8505)</f>
      </c>
    </row>
    <row r="8506">
      <c r="A8506" t="s">
        <v>167</v>
      </c>
      <c r="B8506" t="s">
        <v>296</v>
      </c>
      <c r="C8506" s="35" t="s">
        <v>298</v>
      </c>
      <c r="D8506" t="s">
        <v>530</v>
      </c>
      <c r="E8506" t="s">
        <v>548</v>
      </c>
      <c r="F8506" s="176" t="n">
        <v>2029</v>
      </c>
      <c r="G8506" s="177" t="n">
        <v>54</v>
      </c>
      <c r="H8506" s="178" t="n">
        <v>10280.9333860908</v>
      </c>
      <c r="I8506" s="179" t="n">
        <v>3531472.09508448</v>
      </c>
      <c r="J8506" s="180" t="str">
        <f>IF(I8506&gt;0,H8506/I8506,0)</f>
      </c>
      <c r="K8506" s="181" t="str">
        <f>1-EXP(-J8506)</f>
      </c>
      <c r="L8506" s="182" t="str">
        <f>IF(G8506=30,1,M8505)</f>
      </c>
      <c r="M8506" s="183" t="str">
        <f>L8506*(1-K8506)</f>
      </c>
    </row>
    <row r="8507">
      <c r="A8507" t="s">
        <v>167</v>
      </c>
      <c r="B8507" t="s">
        <v>296</v>
      </c>
      <c r="C8507" s="35" t="s">
        <v>298</v>
      </c>
      <c r="D8507" t="s">
        <v>530</v>
      </c>
      <c r="E8507" t="s">
        <v>548</v>
      </c>
      <c r="F8507" s="176" t="n">
        <v>2029</v>
      </c>
      <c r="G8507" s="177" t="n">
        <v>55</v>
      </c>
      <c r="H8507" s="178" t="n">
        <v>11081.4660515319</v>
      </c>
      <c r="I8507" s="179" t="n">
        <v>3457657.08230106</v>
      </c>
      <c r="J8507" s="180" t="str">
        <f>IF(I8507&gt;0,H8507/I8507,0)</f>
      </c>
      <c r="K8507" s="181" t="str">
        <f>1-EXP(-J8507)</f>
      </c>
      <c r="L8507" s="182" t="str">
        <f>IF(G8507=30,1,M8506)</f>
      </c>
      <c r="M8507" s="183" t="str">
        <f>L8507*(1-K8507)</f>
      </c>
    </row>
    <row r="8508">
      <c r="A8508" t="s">
        <v>167</v>
      </c>
      <c r="B8508" t="s">
        <v>296</v>
      </c>
      <c r="C8508" s="35" t="s">
        <v>298</v>
      </c>
      <c r="D8508" t="s">
        <v>530</v>
      </c>
      <c r="E8508" t="s">
        <v>548</v>
      </c>
      <c r="F8508" s="176" t="n">
        <v>2029</v>
      </c>
      <c r="G8508" s="177" t="n">
        <v>56</v>
      </c>
      <c r="H8508" s="178" t="n">
        <v>12225.6491928565</v>
      </c>
      <c r="I8508" s="179" t="n">
        <v>3383879.56095332</v>
      </c>
      <c r="J8508" s="180" t="str">
        <f>IF(I8508&gt;0,H8508/I8508,0)</f>
      </c>
      <c r="K8508" s="181" t="str">
        <f>1-EXP(-J8508)</f>
      </c>
      <c r="L8508" s="182" t="str">
        <f>IF(G8508=30,1,M8507)</f>
      </c>
      <c r="M8508" s="183" t="str">
        <f>L8508*(1-K8508)</f>
      </c>
    </row>
    <row r="8509">
      <c r="A8509" t="s">
        <v>167</v>
      </c>
      <c r="B8509" t="s">
        <v>296</v>
      </c>
      <c r="C8509" s="35" t="s">
        <v>298</v>
      </c>
      <c r="D8509" t="s">
        <v>530</v>
      </c>
      <c r="E8509" t="s">
        <v>548</v>
      </c>
      <c r="F8509" s="176" t="n">
        <v>2029</v>
      </c>
      <c r="G8509" s="177" t="n">
        <v>57</v>
      </c>
      <c r="H8509" s="178" t="n">
        <v>13137.6759540739</v>
      </c>
      <c r="I8509" s="179" t="n">
        <v>3288475.49809385</v>
      </c>
      <c r="J8509" s="180" t="str">
        <f>IF(I8509&gt;0,H8509/I8509,0)</f>
      </c>
      <c r="K8509" s="181" t="str">
        <f>1-EXP(-J8509)</f>
      </c>
      <c r="L8509" s="182" t="str">
        <f>IF(G8509=30,1,M8508)</f>
      </c>
      <c r="M8509" s="183" t="str">
        <f>L8509*(1-K8509)</f>
      </c>
    </row>
    <row r="8510">
      <c r="A8510" t="s">
        <v>167</v>
      </c>
      <c r="B8510" t="s">
        <v>296</v>
      </c>
      <c r="C8510" s="35" t="s">
        <v>298</v>
      </c>
      <c r="D8510" t="s">
        <v>530</v>
      </c>
      <c r="E8510" t="s">
        <v>548</v>
      </c>
      <c r="F8510" s="176" t="n">
        <v>2029</v>
      </c>
      <c r="G8510" s="177" t="n">
        <v>58</v>
      </c>
      <c r="H8510" s="178" t="n">
        <v>14051.0085658578</v>
      </c>
      <c r="I8510" s="179" t="n">
        <v>3203357.7492877</v>
      </c>
      <c r="J8510" s="180" t="str">
        <f>IF(I8510&gt;0,H8510/I8510,0)</f>
      </c>
      <c r="K8510" s="181" t="str">
        <f>1-EXP(-J8510)</f>
      </c>
      <c r="L8510" s="182" t="str">
        <f>IF(G8510=30,1,M8509)</f>
      </c>
      <c r="M8510" s="183" t="str">
        <f>L8510*(1-K8510)</f>
      </c>
    </row>
    <row r="8511">
      <c r="A8511" t="s">
        <v>167</v>
      </c>
      <c r="B8511" t="s">
        <v>296</v>
      </c>
      <c r="C8511" s="35" t="s">
        <v>298</v>
      </c>
      <c r="D8511" t="s">
        <v>530</v>
      </c>
      <c r="E8511" t="s">
        <v>548</v>
      </c>
      <c r="F8511" s="176" t="n">
        <v>2029</v>
      </c>
      <c r="G8511" s="177" t="n">
        <v>59</v>
      </c>
      <c r="H8511" s="178" t="n">
        <v>14303.4149070986</v>
      </c>
      <c r="I8511" s="179" t="n">
        <v>3115702.13589012</v>
      </c>
      <c r="J8511" s="180" t="str">
        <f>IF(I8511&gt;0,H8511/I8511,0)</f>
      </c>
      <c r="K8511" s="181" t="str">
        <f>1-EXP(-J8511)</f>
      </c>
      <c r="L8511" s="182" t="str">
        <f>IF(G8511=30,1,M8510)</f>
      </c>
      <c r="M8511" s="183" t="str">
        <f>L8511*(1-K8511)</f>
      </c>
    </row>
    <row r="8512">
      <c r="A8512" t="s">
        <v>167</v>
      </c>
      <c r="B8512" t="s">
        <v>296</v>
      </c>
      <c r="C8512" s="35" t="s">
        <v>298</v>
      </c>
      <c r="D8512" t="s">
        <v>530</v>
      </c>
      <c r="E8512" t="s">
        <v>548</v>
      </c>
      <c r="F8512" s="176" t="n">
        <v>2029</v>
      </c>
      <c r="G8512" s="177" t="n">
        <v>60</v>
      </c>
      <c r="H8512" s="178" t="n">
        <v>14745.7345109394</v>
      </c>
      <c r="I8512" s="179" t="n">
        <v>3012723.37320344</v>
      </c>
      <c r="J8512" s="180" t="str">
        <f>IF(I8512&gt;0,H8512/I8512,0)</f>
      </c>
      <c r="K8512" s="181" t="str">
        <f>1-EXP(-J8512)</f>
      </c>
      <c r="L8512" s="182" t="str">
        <f>IF(G8512=30,1,M8511)</f>
      </c>
      <c r="M8512" s="183" t="str">
        <f>L8512*(1-K8512)</f>
      </c>
    </row>
    <row r="8513">
      <c r="A8513" t="s">
        <v>167</v>
      </c>
      <c r="B8513" t="s">
        <v>296</v>
      </c>
      <c r="C8513" s="35" t="s">
        <v>298</v>
      </c>
      <c r="D8513" t="s">
        <v>530</v>
      </c>
      <c r="E8513" t="s">
        <v>548</v>
      </c>
      <c r="F8513" s="176" t="n">
        <v>2029</v>
      </c>
      <c r="G8513" s="177" t="n">
        <v>61</v>
      </c>
      <c r="H8513" s="178" t="n">
        <v>15951.4820651712</v>
      </c>
      <c r="I8513" s="179" t="n">
        <v>2902996.84936643</v>
      </c>
      <c r="J8513" s="180" t="str">
        <f>IF(I8513&gt;0,H8513/I8513,0)</f>
      </c>
      <c r="K8513" s="181" t="str">
        <f>1-EXP(-J8513)</f>
      </c>
      <c r="L8513" s="182" t="str">
        <f>IF(G8513=30,1,M8512)</f>
      </c>
      <c r="M8513" s="183" t="str">
        <f>L8513*(1-K8513)</f>
      </c>
    </row>
    <row r="8514">
      <c r="A8514" t="s">
        <v>167</v>
      </c>
      <c r="B8514" t="s">
        <v>296</v>
      </c>
      <c r="C8514" s="35" t="s">
        <v>298</v>
      </c>
      <c r="D8514" t="s">
        <v>530</v>
      </c>
      <c r="E8514" t="s">
        <v>548</v>
      </c>
      <c r="F8514" s="176" t="n">
        <v>2029</v>
      </c>
      <c r="G8514" s="177" t="n">
        <v>62</v>
      </c>
      <c r="H8514" s="178" t="n">
        <v>16886.3107405146</v>
      </c>
      <c r="I8514" s="179" t="n">
        <v>2795209.90274985</v>
      </c>
      <c r="J8514" s="180" t="str">
        <f>IF(I8514&gt;0,H8514/I8514,0)</f>
      </c>
      <c r="K8514" s="181" t="str">
        <f>1-EXP(-J8514)</f>
      </c>
      <c r="L8514" s="182" t="str">
        <f>IF(G8514=30,1,M8513)</f>
      </c>
      <c r="M8514" s="183" t="str">
        <f>L8514*(1-K8514)</f>
      </c>
    </row>
    <row r="8515">
      <c r="A8515" t="s">
        <v>167</v>
      </c>
      <c r="B8515" t="s">
        <v>296</v>
      </c>
      <c r="C8515" s="35" t="s">
        <v>298</v>
      </c>
      <c r="D8515" t="s">
        <v>530</v>
      </c>
      <c r="E8515" t="s">
        <v>548</v>
      </c>
      <c r="F8515" s="176" t="n">
        <v>2029</v>
      </c>
      <c r="G8515" s="177" t="n">
        <v>63</v>
      </c>
      <c r="H8515" s="178" t="n">
        <v>17787.8483207068</v>
      </c>
      <c r="I8515" s="179" t="n">
        <v>2674667.797387</v>
      </c>
      <c r="J8515" s="180" t="str">
        <f>IF(I8515&gt;0,H8515/I8515,0)</f>
      </c>
      <c r="K8515" s="181" t="str">
        <f>1-EXP(-J8515)</f>
      </c>
      <c r="L8515" s="182" t="str">
        <f>IF(G8515=30,1,M8514)</f>
      </c>
      <c r="M8515" s="183" t="str">
        <f>L8515*(1-K8515)</f>
      </c>
    </row>
    <row r="8516">
      <c r="A8516" t="s">
        <v>167</v>
      </c>
      <c r="B8516" t="s">
        <v>296</v>
      </c>
      <c r="C8516" s="35" t="s">
        <v>298</v>
      </c>
      <c r="D8516" t="s">
        <v>530</v>
      </c>
      <c r="E8516" t="s">
        <v>548</v>
      </c>
      <c r="F8516" s="176" t="n">
        <v>2029</v>
      </c>
      <c r="G8516" s="177" t="n">
        <v>64</v>
      </c>
      <c r="H8516" s="178" t="n">
        <v>18892.6617995359</v>
      </c>
      <c r="I8516" s="179" t="n">
        <v>2542003.2802795</v>
      </c>
      <c r="J8516" s="180" t="str">
        <f>IF(I8516&gt;0,H8516/I8516,0)</f>
      </c>
      <c r="K8516" s="181" t="str">
        <f>1-EXP(-J8516)</f>
      </c>
      <c r="L8516" s="182" t="str">
        <f>IF(G8516=30,1,M8515)</f>
      </c>
      <c r="M8516" s="183" t="str">
        <f>L8516*(1-K8516)</f>
      </c>
    </row>
    <row r="8517">
      <c r="A8517" t="s">
        <v>167</v>
      </c>
      <c r="B8517" t="s">
        <v>296</v>
      </c>
      <c r="C8517" s="35" t="s">
        <v>298</v>
      </c>
      <c r="D8517" t="s">
        <v>530</v>
      </c>
      <c r="E8517" t="s">
        <v>548</v>
      </c>
      <c r="F8517" s="176" t="n">
        <v>2029</v>
      </c>
      <c r="G8517" s="177" t="n">
        <v>65</v>
      </c>
      <c r="H8517" s="178" t="n">
        <v>19948.8739643944</v>
      </c>
      <c r="I8517" s="179" t="n">
        <v>2410469.59520951</v>
      </c>
      <c r="J8517" s="180" t="str">
        <f>IF(I8517&gt;0,H8517/I8517,0)</f>
      </c>
      <c r="K8517" s="181" t="str">
        <f>1-EXP(-J8517)</f>
      </c>
      <c r="L8517" s="182" t="str">
        <f>IF(G8517=30,1,M8516)</f>
      </c>
      <c r="M8517" s="183" t="str">
        <f>L8517*(1-K8517)</f>
      </c>
    </row>
    <row r="8518">
      <c r="A8518" t="s">
        <v>167</v>
      </c>
      <c r="B8518" t="s">
        <v>296</v>
      </c>
      <c r="C8518" s="35" t="s">
        <v>298</v>
      </c>
      <c r="D8518" t="s">
        <v>530</v>
      </c>
      <c r="E8518" t="s">
        <v>548</v>
      </c>
      <c r="F8518" s="176" t="n">
        <v>2029</v>
      </c>
      <c r="G8518" s="177" t="n">
        <v>66</v>
      </c>
      <c r="H8518" s="178" t="n">
        <v>20329.3834004936</v>
      </c>
      <c r="I8518" s="179" t="n">
        <v>2279462.87555103</v>
      </c>
      <c r="J8518" s="180" t="str">
        <f>IF(I8518&gt;0,H8518/I8518,0)</f>
      </c>
      <c r="K8518" s="181" t="str">
        <f>1-EXP(-J8518)</f>
      </c>
      <c r="L8518" s="182" t="str">
        <f>IF(G8518=30,1,M8517)</f>
      </c>
      <c r="M8518" s="183" t="str">
        <f>L8518*(1-K8518)</f>
      </c>
    </row>
    <row r="8519">
      <c r="A8519" t="s">
        <v>167</v>
      </c>
      <c r="B8519" t="s">
        <v>296</v>
      </c>
      <c r="C8519" s="35" t="s">
        <v>298</v>
      </c>
      <c r="D8519" t="s">
        <v>530</v>
      </c>
      <c r="E8519" t="s">
        <v>548</v>
      </c>
      <c r="F8519" s="176" t="n">
        <v>2029</v>
      </c>
      <c r="G8519" s="177" t="n">
        <v>67</v>
      </c>
      <c r="H8519" s="178" t="n">
        <v>21038.2301164875</v>
      </c>
      <c r="I8519" s="179" t="n">
        <v>2148186.55156449</v>
      </c>
      <c r="J8519" s="180" t="str">
        <f>IF(I8519&gt;0,H8519/I8519,0)</f>
      </c>
      <c r="K8519" s="181" t="str">
        <f>1-EXP(-J8519)</f>
      </c>
      <c r="L8519" s="182" t="str">
        <f>IF(G8519=30,1,M8518)</f>
      </c>
      <c r="M8519" s="183" t="str">
        <f>L8519*(1-K8519)</f>
      </c>
    </row>
    <row r="8520">
      <c r="A8520" t="s">
        <v>167</v>
      </c>
      <c r="B8520" t="s">
        <v>296</v>
      </c>
      <c r="C8520" s="35" t="s">
        <v>298</v>
      </c>
      <c r="D8520" t="s">
        <v>530</v>
      </c>
      <c r="E8520" t="s">
        <v>548</v>
      </c>
      <c r="F8520" s="176" t="n">
        <v>2029</v>
      </c>
      <c r="G8520" s="177" t="n">
        <v>68</v>
      </c>
      <c r="H8520" s="178" t="n">
        <v>21405.6145931127</v>
      </c>
      <c r="I8520" s="179" t="n">
        <v>2016808.65806533</v>
      </c>
      <c r="J8520" s="180" t="str">
        <f>IF(I8520&gt;0,H8520/I8520,0)</f>
      </c>
      <c r="K8520" s="181" t="str">
        <f>1-EXP(-J8520)</f>
      </c>
      <c r="L8520" s="182" t="str">
        <f>IF(G8520=30,1,M8519)</f>
      </c>
      <c r="M8520" s="183" t="str">
        <f>L8520*(1-K8520)</f>
      </c>
    </row>
    <row r="8521">
      <c r="A8521" t="s">
        <v>167</v>
      </c>
      <c r="B8521" t="s">
        <v>296</v>
      </c>
      <c r="C8521" s="35" t="s">
        <v>298</v>
      </c>
      <c r="D8521" t="s">
        <v>530</v>
      </c>
      <c r="E8521" t="s">
        <v>548</v>
      </c>
      <c r="F8521" s="176" t="n">
        <v>2029</v>
      </c>
      <c r="G8521" s="177" t="n">
        <v>69</v>
      </c>
      <c r="H8521" s="178" t="n">
        <v>20876.4884720726</v>
      </c>
      <c r="I8521" s="179" t="n">
        <v>1881976.78015293</v>
      </c>
      <c r="J8521" s="180" t="str">
        <f>IF(I8521&gt;0,H8521/I8521,0)</f>
      </c>
      <c r="K8521" s="181" t="str">
        <f>1-EXP(-J8521)</f>
      </c>
      <c r="L8521" s="182" t="str">
        <f>IF(G8521=30,1,M8520)</f>
      </c>
      <c r="M8521" s="183" t="str">
        <f>L8521*(1-K8521)</f>
      </c>
    </row>
    <row r="8522">
      <c r="A8522" t="s">
        <v>167</v>
      </c>
      <c r="B8522" t="s">
        <v>296</v>
      </c>
      <c r="C8522" s="35" t="s">
        <v>298</v>
      </c>
      <c r="D8522" t="s">
        <v>530</v>
      </c>
      <c r="E8522" t="s">
        <v>548</v>
      </c>
      <c r="F8522" s="176" t="n">
        <v>2030</v>
      </c>
      <c r="G8522" s="177" t="n">
        <v>30</v>
      </c>
      <c r="H8522" s="178" t="n">
        <v>803.760997449985</v>
      </c>
      <c r="I8522" s="179" t="n">
        <v>4336885.70117501</v>
      </c>
      <c r="J8522" s="180" t="str">
        <f>IF(I8522&gt;0,H8522/I8522,0)</f>
      </c>
      <c r="K8522" s="181" t="str">
        <f>1-EXP(-J8522)</f>
      </c>
      <c r="L8522" s="182" t="str">
        <f>IF(G8522=30,1,M8521)</f>
      </c>
      <c r="M8522" s="183" t="str">
        <f>L8522*(1-K8522)</f>
      </c>
    </row>
    <row r="8523">
      <c r="A8523" t="s">
        <v>167</v>
      </c>
      <c r="B8523" t="s">
        <v>296</v>
      </c>
      <c r="C8523" s="35" t="s">
        <v>298</v>
      </c>
      <c r="D8523" t="s">
        <v>530</v>
      </c>
      <c r="E8523" t="s">
        <v>548</v>
      </c>
      <c r="F8523" s="176" t="n">
        <v>2030</v>
      </c>
      <c r="G8523" s="177" t="n">
        <v>31</v>
      </c>
      <c r="H8523" s="178" t="n">
        <v>1204.7241254376</v>
      </c>
      <c r="I8523" s="179" t="n">
        <v>4377782.16762967</v>
      </c>
      <c r="J8523" s="180" t="str">
        <f>IF(I8523&gt;0,H8523/I8523,0)</f>
      </c>
      <c r="K8523" s="181" t="str">
        <f>1-EXP(-J8523)</f>
      </c>
      <c r="L8523" s="182" t="str">
        <f>IF(G8523=30,1,M8522)</f>
      </c>
      <c r="M8523" s="183" t="str">
        <f>L8523*(1-K8523)</f>
      </c>
    </row>
    <row r="8524">
      <c r="A8524" t="s">
        <v>167</v>
      </c>
      <c r="B8524" t="s">
        <v>296</v>
      </c>
      <c r="C8524" s="35" t="s">
        <v>298</v>
      </c>
      <c r="D8524" t="s">
        <v>530</v>
      </c>
      <c r="E8524" t="s">
        <v>548</v>
      </c>
      <c r="F8524" s="176" t="n">
        <v>2030</v>
      </c>
      <c r="G8524" s="177" t="n">
        <v>32</v>
      </c>
      <c r="H8524" s="178" t="n">
        <v>1267.64042641551</v>
      </c>
      <c r="I8524" s="179" t="n">
        <v>4421447.92261871</v>
      </c>
      <c r="J8524" s="180" t="str">
        <f>IF(I8524&gt;0,H8524/I8524,0)</f>
      </c>
      <c r="K8524" s="181" t="str">
        <f>1-EXP(-J8524)</f>
      </c>
      <c r="L8524" s="182" t="str">
        <f>IF(G8524=30,1,M8523)</f>
      </c>
      <c r="M8524" s="183" t="str">
        <f>L8524*(1-K8524)</f>
      </c>
    </row>
    <row r="8525">
      <c r="A8525" t="s">
        <v>167</v>
      </c>
      <c r="B8525" t="s">
        <v>296</v>
      </c>
      <c r="C8525" s="35" t="s">
        <v>298</v>
      </c>
      <c r="D8525" t="s">
        <v>530</v>
      </c>
      <c r="E8525" t="s">
        <v>548</v>
      </c>
      <c r="F8525" s="176" t="n">
        <v>2030</v>
      </c>
      <c r="G8525" s="177" t="n">
        <v>33</v>
      </c>
      <c r="H8525" s="178" t="n">
        <v>1335.2827716345</v>
      </c>
      <c r="I8525" s="179" t="n">
        <v>4418817.25122713</v>
      </c>
      <c r="J8525" s="180" t="str">
        <f>IF(I8525&gt;0,H8525/I8525,0)</f>
      </c>
      <c r="K8525" s="181" t="str">
        <f>1-EXP(-J8525)</f>
      </c>
      <c r="L8525" s="182" t="str">
        <f>IF(G8525=30,1,M8524)</f>
      </c>
      <c r="M8525" s="183" t="str">
        <f>L8525*(1-K8525)</f>
      </c>
    </row>
    <row r="8526">
      <c r="A8526" t="s">
        <v>167</v>
      </c>
      <c r="B8526" t="s">
        <v>296</v>
      </c>
      <c r="C8526" s="35" t="s">
        <v>298</v>
      </c>
      <c r="D8526" t="s">
        <v>530</v>
      </c>
      <c r="E8526" t="s">
        <v>548</v>
      </c>
      <c r="F8526" s="176" t="n">
        <v>2030</v>
      </c>
      <c r="G8526" s="177" t="n">
        <v>34</v>
      </c>
      <c r="H8526" s="178" t="n">
        <v>1381.81557049128</v>
      </c>
      <c r="I8526" s="179" t="n">
        <v>4357035.18026093</v>
      </c>
      <c r="J8526" s="180" t="str">
        <f>IF(I8526&gt;0,H8526/I8526,0)</f>
      </c>
      <c r="K8526" s="181" t="str">
        <f>1-EXP(-J8526)</f>
      </c>
      <c r="L8526" s="182" t="str">
        <f>IF(G8526=30,1,M8525)</f>
      </c>
      <c r="M8526" s="183" t="str">
        <f>L8526*(1-K8526)</f>
      </c>
    </row>
    <row r="8527">
      <c r="A8527" t="s">
        <v>167</v>
      </c>
      <c r="B8527" t="s">
        <v>296</v>
      </c>
      <c r="C8527" s="35" t="s">
        <v>298</v>
      </c>
      <c r="D8527" t="s">
        <v>530</v>
      </c>
      <c r="E8527" t="s">
        <v>548</v>
      </c>
      <c r="F8527" s="176" t="n">
        <v>2030</v>
      </c>
      <c r="G8527" s="177" t="n">
        <v>35</v>
      </c>
      <c r="H8527" s="178" t="n">
        <v>1450.00779542944</v>
      </c>
      <c r="I8527" s="179" t="n">
        <v>4293297.67147924</v>
      </c>
      <c r="J8527" s="180" t="str">
        <f>IF(I8527&gt;0,H8527/I8527,0)</f>
      </c>
      <c r="K8527" s="181" t="str">
        <f>1-EXP(-J8527)</f>
      </c>
      <c r="L8527" s="182" t="str">
        <f>IF(G8527=30,1,M8526)</f>
      </c>
      <c r="M8527" s="183" t="str">
        <f>L8527*(1-K8527)</f>
      </c>
    </row>
    <row r="8528">
      <c r="A8528" t="s">
        <v>167</v>
      </c>
      <c r="B8528" t="s">
        <v>296</v>
      </c>
      <c r="C8528" s="35" t="s">
        <v>298</v>
      </c>
      <c r="D8528" t="s">
        <v>530</v>
      </c>
      <c r="E8528" t="s">
        <v>548</v>
      </c>
      <c r="F8528" s="176" t="n">
        <v>2030</v>
      </c>
      <c r="G8528" s="177" t="n">
        <v>36</v>
      </c>
      <c r="H8528" s="178" t="n">
        <v>1880.32832364489</v>
      </c>
      <c r="I8528" s="179" t="n">
        <v>4239158.03596827</v>
      </c>
      <c r="J8528" s="180" t="str">
        <f>IF(I8528&gt;0,H8528/I8528,0)</f>
      </c>
      <c r="K8528" s="181" t="str">
        <f>1-EXP(-J8528)</f>
      </c>
      <c r="L8528" s="182" t="str">
        <f>IF(G8528=30,1,M8527)</f>
      </c>
      <c r="M8528" s="183" t="str">
        <f>L8528*(1-K8528)</f>
      </c>
    </row>
    <row r="8529">
      <c r="A8529" t="s">
        <v>167</v>
      </c>
      <c r="B8529" t="s">
        <v>296</v>
      </c>
      <c r="C8529" s="35" t="s">
        <v>298</v>
      </c>
      <c r="D8529" t="s">
        <v>530</v>
      </c>
      <c r="E8529" t="s">
        <v>548</v>
      </c>
      <c r="F8529" s="176" t="n">
        <v>2030</v>
      </c>
      <c r="G8529" s="177" t="n">
        <v>37</v>
      </c>
      <c r="H8529" s="178" t="n">
        <v>2024.94511816402</v>
      </c>
      <c r="I8529" s="179" t="n">
        <v>4187680.95801911</v>
      </c>
      <c r="J8529" s="180" t="str">
        <f>IF(I8529&gt;0,H8529/I8529,0)</f>
      </c>
      <c r="K8529" s="181" t="str">
        <f>1-EXP(-J8529)</f>
      </c>
      <c r="L8529" s="182" t="str">
        <f>IF(G8529=30,1,M8528)</f>
      </c>
      <c r="M8529" s="183" t="str">
        <f>L8529*(1-K8529)</f>
      </c>
    </row>
    <row r="8530">
      <c r="A8530" t="s">
        <v>167</v>
      </c>
      <c r="B8530" t="s">
        <v>296</v>
      </c>
      <c r="C8530" s="35" t="s">
        <v>298</v>
      </c>
      <c r="D8530" t="s">
        <v>530</v>
      </c>
      <c r="E8530" t="s">
        <v>548</v>
      </c>
      <c r="F8530" s="176" t="n">
        <v>2030</v>
      </c>
      <c r="G8530" s="177" t="n">
        <v>38</v>
      </c>
      <c r="H8530" s="178" t="n">
        <v>2206.47293673092</v>
      </c>
      <c r="I8530" s="179" t="n">
        <v>4171203.21339587</v>
      </c>
      <c r="J8530" s="180" t="str">
        <f>IF(I8530&gt;0,H8530/I8530,0)</f>
      </c>
      <c r="K8530" s="181" t="str">
        <f>1-EXP(-J8530)</f>
      </c>
      <c r="L8530" s="182" t="str">
        <f>IF(G8530=30,1,M8529)</f>
      </c>
      <c r="M8530" s="183" t="str">
        <f>L8530*(1-K8530)</f>
      </c>
    </row>
    <row r="8531">
      <c r="A8531" t="s">
        <v>167</v>
      </c>
      <c r="B8531" t="s">
        <v>296</v>
      </c>
      <c r="C8531" s="35" t="s">
        <v>298</v>
      </c>
      <c r="D8531" t="s">
        <v>530</v>
      </c>
      <c r="E8531" t="s">
        <v>548</v>
      </c>
      <c r="F8531" s="176" t="n">
        <v>2030</v>
      </c>
      <c r="G8531" s="177" t="n">
        <v>39</v>
      </c>
      <c r="H8531" s="178" t="n">
        <v>2333.00325715912</v>
      </c>
      <c r="I8531" s="179" t="n">
        <v>4148943.40047159</v>
      </c>
      <c r="J8531" s="180" t="str">
        <f>IF(I8531&gt;0,H8531/I8531,0)</f>
      </c>
      <c r="K8531" s="181" t="str">
        <f>1-EXP(-J8531)</f>
      </c>
      <c r="L8531" s="182" t="str">
        <f>IF(G8531=30,1,M8530)</f>
      </c>
      <c r="M8531" s="183" t="str">
        <f>L8531*(1-K8531)</f>
      </c>
    </row>
    <row r="8532">
      <c r="A8532" t="s">
        <v>167</v>
      </c>
      <c r="B8532" t="s">
        <v>296</v>
      </c>
      <c r="C8532" s="35" t="s">
        <v>298</v>
      </c>
      <c r="D8532" t="s">
        <v>530</v>
      </c>
      <c r="E8532" t="s">
        <v>548</v>
      </c>
      <c r="F8532" s="176" t="n">
        <v>2030</v>
      </c>
      <c r="G8532" s="177" t="n">
        <v>40</v>
      </c>
      <c r="H8532" s="178" t="n">
        <v>2525.58555484333</v>
      </c>
      <c r="I8532" s="179" t="n">
        <v>4130226.8133702</v>
      </c>
      <c r="J8532" s="180" t="str">
        <f>IF(I8532&gt;0,H8532/I8532,0)</f>
      </c>
      <c r="K8532" s="181" t="str">
        <f>1-EXP(-J8532)</f>
      </c>
      <c r="L8532" s="182" t="str">
        <f>IF(G8532=30,1,M8531)</f>
      </c>
      <c r="M8532" s="183" t="str">
        <f>L8532*(1-K8532)</f>
      </c>
    </row>
    <row r="8533">
      <c r="A8533" t="s">
        <v>167</v>
      </c>
      <c r="B8533" t="s">
        <v>296</v>
      </c>
      <c r="C8533" s="35" t="s">
        <v>298</v>
      </c>
      <c r="D8533" t="s">
        <v>530</v>
      </c>
      <c r="E8533" t="s">
        <v>548</v>
      </c>
      <c r="F8533" s="176" t="n">
        <v>2030</v>
      </c>
      <c r="G8533" s="177" t="n">
        <v>41</v>
      </c>
      <c r="H8533" s="178" t="n">
        <v>3330.63941213609</v>
      </c>
      <c r="I8533" s="179" t="n">
        <v>4134549.02947672</v>
      </c>
      <c r="J8533" s="180" t="str">
        <f>IF(I8533&gt;0,H8533/I8533,0)</f>
      </c>
      <c r="K8533" s="181" t="str">
        <f>1-EXP(-J8533)</f>
      </c>
      <c r="L8533" s="182" t="str">
        <f>IF(G8533=30,1,M8532)</f>
      </c>
      <c r="M8533" s="183" t="str">
        <f>L8533*(1-K8533)</f>
      </c>
    </row>
    <row r="8534">
      <c r="A8534" t="s">
        <v>167</v>
      </c>
      <c r="B8534" t="s">
        <v>296</v>
      </c>
      <c r="C8534" s="35" t="s">
        <v>298</v>
      </c>
      <c r="D8534" t="s">
        <v>530</v>
      </c>
      <c r="E8534" t="s">
        <v>548</v>
      </c>
      <c r="F8534" s="176" t="n">
        <v>2030</v>
      </c>
      <c r="G8534" s="177" t="n">
        <v>42</v>
      </c>
      <c r="H8534" s="178" t="n">
        <v>3745.05704659435</v>
      </c>
      <c r="I8534" s="179" t="n">
        <v>4093185.19323226</v>
      </c>
      <c r="J8534" s="180" t="str">
        <f>IF(I8534&gt;0,H8534/I8534,0)</f>
      </c>
      <c r="K8534" s="181" t="str">
        <f>1-EXP(-J8534)</f>
      </c>
      <c r="L8534" s="182" t="str">
        <f>IF(G8534=30,1,M8533)</f>
      </c>
      <c r="M8534" s="183" t="str">
        <f>L8534*(1-K8534)</f>
      </c>
    </row>
    <row r="8535">
      <c r="A8535" t="s">
        <v>167</v>
      </c>
      <c r="B8535" t="s">
        <v>296</v>
      </c>
      <c r="C8535" s="35" t="s">
        <v>298</v>
      </c>
      <c r="D8535" t="s">
        <v>530</v>
      </c>
      <c r="E8535" t="s">
        <v>548</v>
      </c>
      <c r="F8535" s="176" t="n">
        <v>2030</v>
      </c>
      <c r="G8535" s="177" t="n">
        <v>43</v>
      </c>
      <c r="H8535" s="178" t="n">
        <v>4210.50765842976</v>
      </c>
      <c r="I8535" s="179" t="n">
        <v>4043019.27433634</v>
      </c>
      <c r="J8535" s="180" t="str">
        <f>IF(I8535&gt;0,H8535/I8535,0)</f>
      </c>
      <c r="K8535" s="181" t="str">
        <f>1-EXP(-J8535)</f>
      </c>
      <c r="L8535" s="182" t="str">
        <f>IF(G8535=30,1,M8534)</f>
      </c>
      <c r="M8535" s="183" t="str">
        <f>L8535*(1-K8535)</f>
      </c>
    </row>
    <row r="8536">
      <c r="A8536" t="s">
        <v>167</v>
      </c>
      <c r="B8536" t="s">
        <v>296</v>
      </c>
      <c r="C8536" s="35" t="s">
        <v>298</v>
      </c>
      <c r="D8536" t="s">
        <v>530</v>
      </c>
      <c r="E8536" t="s">
        <v>548</v>
      </c>
      <c r="F8536" s="176" t="n">
        <v>2030</v>
      </c>
      <c r="G8536" s="177" t="n">
        <v>44</v>
      </c>
      <c r="H8536" s="178" t="n">
        <v>4520.04562415212</v>
      </c>
      <c r="I8536" s="179" t="n">
        <v>4054451.44811071</v>
      </c>
      <c r="J8536" s="180" t="str">
        <f>IF(I8536&gt;0,H8536/I8536,0)</f>
      </c>
      <c r="K8536" s="181" t="str">
        <f>1-EXP(-J8536)</f>
      </c>
      <c r="L8536" s="182" t="str">
        <f>IF(G8536=30,1,M8535)</f>
      </c>
      <c r="M8536" s="183" t="str">
        <f>L8536*(1-K8536)</f>
      </c>
    </row>
    <row r="8537">
      <c r="A8537" t="s">
        <v>167</v>
      </c>
      <c r="B8537" t="s">
        <v>296</v>
      </c>
      <c r="C8537" s="35" t="s">
        <v>298</v>
      </c>
      <c r="D8537" t="s">
        <v>530</v>
      </c>
      <c r="E8537" t="s">
        <v>548</v>
      </c>
      <c r="F8537" s="176" t="n">
        <v>2030</v>
      </c>
      <c r="G8537" s="177" t="n">
        <v>45</v>
      </c>
      <c r="H8537" s="178" t="n">
        <v>5038.72999427442</v>
      </c>
      <c r="I8537" s="179" t="n">
        <v>4122686.22288821</v>
      </c>
      <c r="J8537" s="180" t="str">
        <f>IF(I8537&gt;0,H8537/I8537,0)</f>
      </c>
      <c r="K8537" s="181" t="str">
        <f>1-EXP(-J8537)</f>
      </c>
      <c r="L8537" s="182" t="str">
        <f>IF(G8537=30,1,M8536)</f>
      </c>
      <c r="M8537" s="183" t="str">
        <f>L8537*(1-K8537)</f>
      </c>
    </row>
    <row r="8538">
      <c r="A8538" t="s">
        <v>167</v>
      </c>
      <c r="B8538" t="s">
        <v>296</v>
      </c>
      <c r="C8538" s="35" t="s">
        <v>298</v>
      </c>
      <c r="D8538" t="s">
        <v>530</v>
      </c>
      <c r="E8538" t="s">
        <v>548</v>
      </c>
      <c r="F8538" s="176" t="n">
        <v>2030</v>
      </c>
      <c r="G8538" s="177" t="n">
        <v>46</v>
      </c>
      <c r="H8538" s="178" t="n">
        <v>6448.07442767653</v>
      </c>
      <c r="I8538" s="179" t="n">
        <v>4149195.31872419</v>
      </c>
      <c r="J8538" s="180" t="str">
        <f>IF(I8538&gt;0,H8538/I8538,0)</f>
      </c>
      <c r="K8538" s="181" t="str">
        <f>1-EXP(-J8538)</f>
      </c>
      <c r="L8538" s="182" t="str">
        <f>IF(G8538=30,1,M8537)</f>
      </c>
      <c r="M8538" s="183" t="str">
        <f>L8538*(1-K8538)</f>
      </c>
    </row>
    <row r="8539">
      <c r="A8539" t="s">
        <v>167</v>
      </c>
      <c r="B8539" t="s">
        <v>296</v>
      </c>
      <c r="C8539" s="35" t="s">
        <v>298</v>
      </c>
      <c r="D8539" t="s">
        <v>530</v>
      </c>
      <c r="E8539" t="s">
        <v>548</v>
      </c>
      <c r="F8539" s="176" t="n">
        <v>2030</v>
      </c>
      <c r="G8539" s="177" t="n">
        <v>47</v>
      </c>
      <c r="H8539" s="178" t="n">
        <v>6923.21591213184</v>
      </c>
      <c r="I8539" s="179" t="n">
        <v>4116686.27289395</v>
      </c>
      <c r="J8539" s="180" t="str">
        <f>IF(I8539&gt;0,H8539/I8539,0)</f>
      </c>
      <c r="K8539" s="181" t="str">
        <f>1-EXP(-J8539)</f>
      </c>
      <c r="L8539" s="182" t="str">
        <f>IF(G8539=30,1,M8538)</f>
      </c>
      <c r="M8539" s="183" t="str">
        <f>L8539*(1-K8539)</f>
      </c>
    </row>
    <row r="8540">
      <c r="A8540" t="s">
        <v>167</v>
      </c>
      <c r="B8540" t="s">
        <v>296</v>
      </c>
      <c r="C8540" s="35" t="s">
        <v>298</v>
      </c>
      <c r="D8540" t="s">
        <v>530</v>
      </c>
      <c r="E8540" t="s">
        <v>548</v>
      </c>
      <c r="F8540" s="176" t="n">
        <v>2030</v>
      </c>
      <c r="G8540" s="177" t="n">
        <v>48</v>
      </c>
      <c r="H8540" s="178" t="n">
        <v>7443.3907062449</v>
      </c>
      <c r="I8540" s="179" t="n">
        <v>4059492.75227849</v>
      </c>
      <c r="J8540" s="180" t="str">
        <f>IF(I8540&gt;0,H8540/I8540,0)</f>
      </c>
      <c r="K8540" s="181" t="str">
        <f>1-EXP(-J8540)</f>
      </c>
      <c r="L8540" s="182" t="str">
        <f>IF(G8540=30,1,M8539)</f>
      </c>
      <c r="M8540" s="183" t="str">
        <f>L8540*(1-K8540)</f>
      </c>
    </row>
    <row r="8541">
      <c r="A8541" t="s">
        <v>167</v>
      </c>
      <c r="B8541" t="s">
        <v>296</v>
      </c>
      <c r="C8541" s="35" t="s">
        <v>298</v>
      </c>
      <c r="D8541" t="s">
        <v>530</v>
      </c>
      <c r="E8541" t="s">
        <v>548</v>
      </c>
      <c r="F8541" s="176" t="n">
        <v>2030</v>
      </c>
      <c r="G8541" s="177" t="n">
        <v>49</v>
      </c>
      <c r="H8541" s="178" t="n">
        <v>7707.01184116877</v>
      </c>
      <c r="I8541" s="179" t="n">
        <v>3994859.50795135</v>
      </c>
      <c r="J8541" s="180" t="str">
        <f>IF(I8541&gt;0,H8541/I8541,0)</f>
      </c>
      <c r="K8541" s="181" t="str">
        <f>1-EXP(-J8541)</f>
      </c>
      <c r="L8541" s="182" t="str">
        <f>IF(G8541=30,1,M8540)</f>
      </c>
      <c r="M8541" s="183" t="str">
        <f>L8541*(1-K8541)</f>
      </c>
    </row>
    <row r="8542">
      <c r="A8542" t="s">
        <v>167</v>
      </c>
      <c r="B8542" t="s">
        <v>296</v>
      </c>
      <c r="C8542" s="35" t="s">
        <v>298</v>
      </c>
      <c r="D8542" t="s">
        <v>530</v>
      </c>
      <c r="E8542" t="s">
        <v>548</v>
      </c>
      <c r="F8542" s="176" t="n">
        <v>2030</v>
      </c>
      <c r="G8542" s="177" t="n">
        <v>50</v>
      </c>
      <c r="H8542" s="178" t="n">
        <v>8038.56256326409</v>
      </c>
      <c r="I8542" s="179" t="n">
        <v>3935560.6610305</v>
      </c>
      <c r="J8542" s="180" t="str">
        <f>IF(I8542&gt;0,H8542/I8542,0)</f>
      </c>
      <c r="K8542" s="181" t="str">
        <f>1-EXP(-J8542)</f>
      </c>
      <c r="L8542" s="182" t="str">
        <f>IF(G8542=30,1,M8541)</f>
      </c>
      <c r="M8542" s="183" t="str">
        <f>L8542*(1-K8542)</f>
      </c>
    </row>
    <row r="8543">
      <c r="A8543" t="s">
        <v>167</v>
      </c>
      <c r="B8543" t="s">
        <v>296</v>
      </c>
      <c r="C8543" s="35" t="s">
        <v>298</v>
      </c>
      <c r="D8543" t="s">
        <v>530</v>
      </c>
      <c r="E8543" t="s">
        <v>548</v>
      </c>
      <c r="F8543" s="176" t="n">
        <v>2030</v>
      </c>
      <c r="G8543" s="177" t="n">
        <v>51</v>
      </c>
      <c r="H8543" s="178" t="n">
        <v>8856.35858834712</v>
      </c>
      <c r="I8543" s="179" t="n">
        <v>3862751.22616956</v>
      </c>
      <c r="J8543" s="180" t="str">
        <f>IF(I8543&gt;0,H8543/I8543,0)</f>
      </c>
      <c r="K8543" s="181" t="str">
        <f>1-EXP(-J8543)</f>
      </c>
      <c r="L8543" s="182" t="str">
        <f>IF(G8543=30,1,M8542)</f>
      </c>
      <c r="M8543" s="183" t="str">
        <f>L8543*(1-K8543)</f>
      </c>
    </row>
    <row r="8544">
      <c r="A8544" t="s">
        <v>167</v>
      </c>
      <c r="B8544" t="s">
        <v>296</v>
      </c>
      <c r="C8544" s="35" t="s">
        <v>298</v>
      </c>
      <c r="D8544" t="s">
        <v>530</v>
      </c>
      <c r="E8544" t="s">
        <v>548</v>
      </c>
      <c r="F8544" s="176" t="n">
        <v>2030</v>
      </c>
      <c r="G8544" s="177" t="n">
        <v>52</v>
      </c>
      <c r="H8544" s="178" t="n">
        <v>9237.5630941164</v>
      </c>
      <c r="I8544" s="179" t="n">
        <v>3765817.66244822</v>
      </c>
      <c r="J8544" s="180" t="str">
        <f>IF(I8544&gt;0,H8544/I8544,0)</f>
      </c>
      <c r="K8544" s="181" t="str">
        <f>1-EXP(-J8544)</f>
      </c>
      <c r="L8544" s="182" t="str">
        <f>IF(G8544=30,1,M8543)</f>
      </c>
      <c r="M8544" s="183" t="str">
        <f>L8544*(1-K8544)</f>
      </c>
    </row>
    <row r="8545">
      <c r="A8545" t="s">
        <v>167</v>
      </c>
      <c r="B8545" t="s">
        <v>296</v>
      </c>
      <c r="C8545" s="35" t="s">
        <v>298</v>
      </c>
      <c r="D8545" t="s">
        <v>530</v>
      </c>
      <c r="E8545" t="s">
        <v>548</v>
      </c>
      <c r="F8545" s="176" t="n">
        <v>2030</v>
      </c>
      <c r="G8545" s="177" t="n">
        <v>53</v>
      </c>
      <c r="H8545" s="178" t="n">
        <v>9641.17184947855</v>
      </c>
      <c r="I8545" s="179" t="n">
        <v>3672969.69247018</v>
      </c>
      <c r="J8545" s="180" t="str">
        <f>IF(I8545&gt;0,H8545/I8545,0)</f>
      </c>
      <c r="K8545" s="181" t="str">
        <f>1-EXP(-J8545)</f>
      </c>
      <c r="L8545" s="182" t="str">
        <f>IF(G8545=30,1,M8544)</f>
      </c>
      <c r="M8545" s="183" t="str">
        <f>L8545*(1-K8545)</f>
      </c>
    </row>
    <row r="8546">
      <c r="A8546" t="s">
        <v>167</v>
      </c>
      <c r="B8546" t="s">
        <v>296</v>
      </c>
      <c r="C8546" s="35" t="s">
        <v>298</v>
      </c>
      <c r="D8546" t="s">
        <v>530</v>
      </c>
      <c r="E8546" t="s">
        <v>548</v>
      </c>
      <c r="F8546" s="176" t="n">
        <v>2030</v>
      </c>
      <c r="G8546" s="177" t="n">
        <v>54</v>
      </c>
      <c r="H8546" s="178" t="n">
        <v>10297.8167895842</v>
      </c>
      <c r="I8546" s="179" t="n">
        <v>3595037.76236071</v>
      </c>
      <c r="J8546" s="180" t="str">
        <f>IF(I8546&gt;0,H8546/I8546,0)</f>
      </c>
      <c r="K8546" s="181" t="str">
        <f>1-EXP(-J8546)</f>
      </c>
      <c r="L8546" s="182" t="str">
        <f>IF(G8546=30,1,M8545)</f>
      </c>
      <c r="M8546" s="183" t="str">
        <f>L8546*(1-K8546)</f>
      </c>
    </row>
    <row r="8547">
      <c r="A8547" t="s">
        <v>167</v>
      </c>
      <c r="B8547" t="s">
        <v>296</v>
      </c>
      <c r="C8547" s="35" t="s">
        <v>298</v>
      </c>
      <c r="D8547" t="s">
        <v>530</v>
      </c>
      <c r="E8547" t="s">
        <v>548</v>
      </c>
      <c r="F8547" s="176" t="n">
        <v>2030</v>
      </c>
      <c r="G8547" s="177" t="n">
        <v>55</v>
      </c>
      <c r="H8547" s="178" t="n">
        <v>10990.5114127561</v>
      </c>
      <c r="I8547" s="179" t="n">
        <v>3504372.71634346</v>
      </c>
      <c r="J8547" s="180" t="str">
        <f>IF(I8547&gt;0,H8547/I8547,0)</f>
      </c>
      <c r="K8547" s="181" t="str">
        <f>1-EXP(-J8547)</f>
      </c>
      <c r="L8547" s="182" t="str">
        <f>IF(G8547=30,1,M8546)</f>
      </c>
      <c r="M8547" s="183" t="str">
        <f>L8547*(1-K8547)</f>
      </c>
    </row>
    <row r="8548">
      <c r="A8548" t="s">
        <v>167</v>
      </c>
      <c r="B8548" t="s">
        <v>296</v>
      </c>
      <c r="C8548" s="35" t="s">
        <v>298</v>
      </c>
      <c r="D8548" t="s">
        <v>530</v>
      </c>
      <c r="E8548" t="s">
        <v>548</v>
      </c>
      <c r="F8548" s="176" t="n">
        <v>2030</v>
      </c>
      <c r="G8548" s="177" t="n">
        <v>56</v>
      </c>
      <c r="H8548" s="178" t="n">
        <v>11963.8017435612</v>
      </c>
      <c r="I8548" s="179" t="n">
        <v>3428596.38462339</v>
      </c>
      <c r="J8548" s="180" t="str">
        <f>IF(I8548&gt;0,H8548/I8548,0)</f>
      </c>
      <c r="K8548" s="181" t="str">
        <f>1-EXP(-J8548)</f>
      </c>
      <c r="L8548" s="182" t="str">
        <f>IF(G8548=30,1,M8547)</f>
      </c>
      <c r="M8548" s="183" t="str">
        <f>L8548*(1-K8548)</f>
      </c>
    </row>
    <row r="8549">
      <c r="A8549" t="s">
        <v>167</v>
      </c>
      <c r="B8549" t="s">
        <v>296</v>
      </c>
      <c r="C8549" s="35" t="s">
        <v>298</v>
      </c>
      <c r="D8549" t="s">
        <v>530</v>
      </c>
      <c r="E8549" t="s">
        <v>548</v>
      </c>
      <c r="F8549" s="176" t="n">
        <v>2030</v>
      </c>
      <c r="G8549" s="177" t="n">
        <v>57</v>
      </c>
      <c r="H8549" s="178" t="n">
        <v>13001.0847745148</v>
      </c>
      <c r="I8549" s="179" t="n">
        <v>3352614.70540393</v>
      </c>
      <c r="J8549" s="180" t="str">
        <f>IF(I8549&gt;0,H8549/I8549,0)</f>
      </c>
      <c r="K8549" s="181" t="str">
        <f>1-EXP(-J8549)</f>
      </c>
      <c r="L8549" s="182" t="str">
        <f>IF(G8549=30,1,M8548)</f>
      </c>
      <c r="M8549" s="183" t="str">
        <f>L8549*(1-K8549)</f>
      </c>
    </row>
    <row r="8550">
      <c r="A8550" t="s">
        <v>167</v>
      </c>
      <c r="B8550" t="s">
        <v>296</v>
      </c>
      <c r="C8550" s="35" t="s">
        <v>298</v>
      </c>
      <c r="D8550" t="s">
        <v>530</v>
      </c>
      <c r="E8550" t="s">
        <v>548</v>
      </c>
      <c r="F8550" s="176" t="n">
        <v>2030</v>
      </c>
      <c r="G8550" s="177" t="n">
        <v>58</v>
      </c>
      <c r="H8550" s="178" t="n">
        <v>13925.7876863941</v>
      </c>
      <c r="I8550" s="179" t="n">
        <v>3255140.66046051</v>
      </c>
      <c r="J8550" s="180" t="str">
        <f>IF(I8550&gt;0,H8550/I8550,0)</f>
      </c>
      <c r="K8550" s="181" t="str">
        <f>1-EXP(-J8550)</f>
      </c>
      <c r="L8550" s="182" t="str">
        <f>IF(G8550=30,1,M8549)</f>
      </c>
      <c r="M8550" s="183" t="str">
        <f>L8550*(1-K8550)</f>
      </c>
    </row>
    <row r="8551">
      <c r="A8551" t="s">
        <v>167</v>
      </c>
      <c r="B8551" t="s">
        <v>296</v>
      </c>
      <c r="C8551" s="35" t="s">
        <v>298</v>
      </c>
      <c r="D8551" t="s">
        <v>530</v>
      </c>
      <c r="E8551" t="s">
        <v>548</v>
      </c>
      <c r="F8551" s="176" t="n">
        <v>2030</v>
      </c>
      <c r="G8551" s="177" t="n">
        <v>59</v>
      </c>
      <c r="H8551" s="178" t="n">
        <v>14196.3581920018</v>
      </c>
      <c r="I8551" s="179" t="n">
        <v>3167807.29436522</v>
      </c>
      <c r="J8551" s="180" t="str">
        <f>IF(I8551&gt;0,H8551/I8551,0)</f>
      </c>
      <c r="K8551" s="181" t="str">
        <f>1-EXP(-J8551)</f>
      </c>
      <c r="L8551" s="182" t="str">
        <f>IF(G8551=30,1,M8550)</f>
      </c>
      <c r="M8551" s="183" t="str">
        <f>L8551*(1-K8551)</f>
      </c>
    </row>
    <row r="8552">
      <c r="A8552" t="s">
        <v>167</v>
      </c>
      <c r="B8552" t="s">
        <v>296</v>
      </c>
      <c r="C8552" s="35" t="s">
        <v>298</v>
      </c>
      <c r="D8552" t="s">
        <v>530</v>
      </c>
      <c r="E8552" t="s">
        <v>548</v>
      </c>
      <c r="F8552" s="176" t="n">
        <v>2030</v>
      </c>
      <c r="G8552" s="177" t="n">
        <v>60</v>
      </c>
      <c r="H8552" s="178" t="n">
        <v>14655.1729059402</v>
      </c>
      <c r="I8552" s="179" t="n">
        <v>3078582.8746976</v>
      </c>
      <c r="J8552" s="180" t="str">
        <f>IF(I8552&gt;0,H8552/I8552,0)</f>
      </c>
      <c r="K8552" s="181" t="str">
        <f>1-EXP(-J8552)</f>
      </c>
      <c r="L8552" s="182" t="str">
        <f>IF(G8552=30,1,M8551)</f>
      </c>
      <c r="M8552" s="183" t="str">
        <f>L8552*(1-K8552)</f>
      </c>
    </row>
    <row r="8553">
      <c r="A8553" t="s">
        <v>167</v>
      </c>
      <c r="B8553" t="s">
        <v>296</v>
      </c>
      <c r="C8553" s="35" t="s">
        <v>298</v>
      </c>
      <c r="D8553" t="s">
        <v>530</v>
      </c>
      <c r="E8553" t="s">
        <v>548</v>
      </c>
      <c r="F8553" s="176" t="n">
        <v>2030</v>
      </c>
      <c r="G8553" s="177" t="n">
        <v>61</v>
      </c>
      <c r="H8553" s="178" t="n">
        <v>15585.7246190767</v>
      </c>
      <c r="I8553" s="179" t="n">
        <v>2973884.61013354</v>
      </c>
      <c r="J8553" s="180" t="str">
        <f>IF(I8553&gt;0,H8553/I8553,0)</f>
      </c>
      <c r="K8553" s="181" t="str">
        <f>1-EXP(-J8553)</f>
      </c>
      <c r="L8553" s="182" t="str">
        <f>IF(G8553=30,1,M8552)</f>
      </c>
      <c r="M8553" s="183" t="str">
        <f>L8553*(1-K8553)</f>
      </c>
    </row>
    <row r="8554">
      <c r="A8554" t="s">
        <v>167</v>
      </c>
      <c r="B8554" t="s">
        <v>296</v>
      </c>
      <c r="C8554" s="35" t="s">
        <v>298</v>
      </c>
      <c r="D8554" t="s">
        <v>530</v>
      </c>
      <c r="E8554" t="s">
        <v>548</v>
      </c>
      <c r="F8554" s="176" t="n">
        <v>2030</v>
      </c>
      <c r="G8554" s="177" t="n">
        <v>62</v>
      </c>
      <c r="H8554" s="178" t="n">
        <v>16493.4023118025</v>
      </c>
      <c r="I8554" s="179" t="n">
        <v>2862071.13139922</v>
      </c>
      <c r="J8554" s="180" t="str">
        <f>IF(I8554&gt;0,H8554/I8554,0)</f>
      </c>
      <c r="K8554" s="181" t="str">
        <f>1-EXP(-J8554)</f>
      </c>
      <c r="L8554" s="182" t="str">
        <f>IF(G8554=30,1,M8553)</f>
      </c>
      <c r="M8554" s="183" t="str">
        <f>L8554*(1-K8554)</f>
      </c>
    </row>
    <row r="8555">
      <c r="A8555" t="s">
        <v>167</v>
      </c>
      <c r="B8555" t="s">
        <v>296</v>
      </c>
      <c r="C8555" s="35" t="s">
        <v>298</v>
      </c>
      <c r="D8555" t="s">
        <v>530</v>
      </c>
      <c r="E8555" t="s">
        <v>548</v>
      </c>
      <c r="F8555" s="176" t="n">
        <v>2030</v>
      </c>
      <c r="G8555" s="177" t="n">
        <v>63</v>
      </c>
      <c r="H8555" s="178" t="n">
        <v>17441.830033414</v>
      </c>
      <c r="I8555" s="179" t="n">
        <v>2752049.43555257</v>
      </c>
      <c r="J8555" s="180" t="str">
        <f>IF(I8555&gt;0,H8555/I8555,0)</f>
      </c>
      <c r="K8555" s="181" t="str">
        <f>1-EXP(-J8555)</f>
      </c>
      <c r="L8555" s="182" t="str">
        <f>IF(G8555=30,1,M8554)</f>
      </c>
      <c r="M8555" s="183" t="str">
        <f>L8555*(1-K8555)</f>
      </c>
    </row>
    <row r="8556">
      <c r="A8556" t="s">
        <v>167</v>
      </c>
      <c r="B8556" t="s">
        <v>296</v>
      </c>
      <c r="C8556" s="35" t="s">
        <v>298</v>
      </c>
      <c r="D8556" t="s">
        <v>530</v>
      </c>
      <c r="E8556" t="s">
        <v>548</v>
      </c>
      <c r="F8556" s="176" t="n">
        <v>2030</v>
      </c>
      <c r="G8556" s="177" t="n">
        <v>64</v>
      </c>
      <c r="H8556" s="178" t="n">
        <v>18651.8359283782</v>
      </c>
      <c r="I8556" s="179" t="n">
        <v>2629376.29173209</v>
      </c>
      <c r="J8556" s="180" t="str">
        <f>IF(I8556&gt;0,H8556/I8556,0)</f>
      </c>
      <c r="K8556" s="181" t="str">
        <f>1-EXP(-J8556)</f>
      </c>
      <c r="L8556" s="182" t="str">
        <f>IF(G8556=30,1,M8555)</f>
      </c>
      <c r="M8556" s="183" t="str">
        <f>L8556*(1-K8556)</f>
      </c>
    </row>
    <row r="8557">
      <c r="A8557" t="s">
        <v>167</v>
      </c>
      <c r="B8557" t="s">
        <v>296</v>
      </c>
      <c r="C8557" s="35" t="s">
        <v>298</v>
      </c>
      <c r="D8557" t="s">
        <v>530</v>
      </c>
      <c r="E8557" t="s">
        <v>548</v>
      </c>
      <c r="F8557" s="176" t="n">
        <v>2030</v>
      </c>
      <c r="G8557" s="177" t="n">
        <v>65</v>
      </c>
      <c r="H8557" s="178" t="n">
        <v>19653.4004903853</v>
      </c>
      <c r="I8557" s="179" t="n">
        <v>2494495.74431544</v>
      </c>
      <c r="J8557" s="180" t="str">
        <f>IF(I8557&gt;0,H8557/I8557,0)</f>
      </c>
      <c r="K8557" s="181" t="str">
        <f>1-EXP(-J8557)</f>
      </c>
      <c r="L8557" s="182" t="str">
        <f>IF(G8557=30,1,M8556)</f>
      </c>
      <c r="M8557" s="183" t="str">
        <f>L8557*(1-K8557)</f>
      </c>
    </row>
    <row r="8558">
      <c r="A8558" t="s">
        <v>167</v>
      </c>
      <c r="B8558" t="s">
        <v>296</v>
      </c>
      <c r="C8558" s="35" t="s">
        <v>298</v>
      </c>
      <c r="D8558" t="s">
        <v>530</v>
      </c>
      <c r="E8558" t="s">
        <v>548</v>
      </c>
      <c r="F8558" s="176" t="n">
        <v>2030</v>
      </c>
      <c r="G8558" s="177" t="n">
        <v>66</v>
      </c>
      <c r="H8558" s="178" t="n">
        <v>20225.1963226863</v>
      </c>
      <c r="I8558" s="179" t="n">
        <v>2360799.51910393</v>
      </c>
      <c r="J8558" s="180" t="str">
        <f>IF(I8558&gt;0,H8558/I8558,0)</f>
      </c>
      <c r="K8558" s="181" t="str">
        <f>1-EXP(-J8558)</f>
      </c>
      <c r="L8558" s="182" t="str">
        <f>IF(G8558=30,1,M8557)</f>
      </c>
      <c r="M8558" s="183" t="str">
        <f>L8558*(1-K8558)</f>
      </c>
    </row>
    <row r="8559">
      <c r="A8559" t="s">
        <v>167</v>
      </c>
      <c r="B8559" t="s">
        <v>296</v>
      </c>
      <c r="C8559" s="35" t="s">
        <v>298</v>
      </c>
      <c r="D8559" t="s">
        <v>530</v>
      </c>
      <c r="E8559" t="s">
        <v>548</v>
      </c>
      <c r="F8559" s="176" t="n">
        <v>2030</v>
      </c>
      <c r="G8559" s="177" t="n">
        <v>67</v>
      </c>
      <c r="H8559" s="178" t="n">
        <v>20901.5741106079</v>
      </c>
      <c r="I8559" s="179" t="n">
        <v>2227700.26774488</v>
      </c>
      <c r="J8559" s="180" t="str">
        <f>IF(I8559&gt;0,H8559/I8559,0)</f>
      </c>
      <c r="K8559" s="181" t="str">
        <f>1-EXP(-J8559)</f>
      </c>
      <c r="L8559" s="182" t="str">
        <f>IF(G8559=30,1,M8558)</f>
      </c>
      <c r="M8559" s="183" t="str">
        <f>L8559*(1-K8559)</f>
      </c>
    </row>
    <row r="8560">
      <c r="A8560" t="s">
        <v>167</v>
      </c>
      <c r="B8560" t="s">
        <v>296</v>
      </c>
      <c r="C8560" s="35" t="s">
        <v>298</v>
      </c>
      <c r="D8560" t="s">
        <v>530</v>
      </c>
      <c r="E8560" t="s">
        <v>548</v>
      </c>
      <c r="F8560" s="176" t="n">
        <v>2030</v>
      </c>
      <c r="G8560" s="177" t="n">
        <v>68</v>
      </c>
      <c r="H8560" s="178" t="n">
        <v>21483.7602358785</v>
      </c>
      <c r="I8560" s="179" t="n">
        <v>2094658.15646271</v>
      </c>
      <c r="J8560" s="180" t="str">
        <f>IF(I8560&gt;0,H8560/I8560,0)</f>
      </c>
      <c r="K8560" s="181" t="str">
        <f>1-EXP(-J8560)</f>
      </c>
      <c r="L8560" s="182" t="str">
        <f>IF(G8560=30,1,M8559)</f>
      </c>
      <c r="M8560" s="183" t="str">
        <f>L8560*(1-K8560)</f>
      </c>
    </row>
    <row r="8561">
      <c r="A8561" t="s">
        <v>167</v>
      </c>
      <c r="B8561" t="s">
        <v>296</v>
      </c>
      <c r="C8561" s="35" t="s">
        <v>298</v>
      </c>
      <c r="D8561" t="s">
        <v>530</v>
      </c>
      <c r="E8561" t="s">
        <v>548</v>
      </c>
      <c r="F8561" s="176" t="n">
        <v>2030</v>
      </c>
      <c r="G8561" s="177" t="n">
        <v>69</v>
      </c>
      <c r="H8561" s="178" t="n">
        <v>21028.758699054</v>
      </c>
      <c r="I8561" s="179" t="n">
        <v>1961941.17830591</v>
      </c>
      <c r="J8561" s="180" t="str">
        <f>IF(I8561&gt;0,H8561/I8561,0)</f>
      </c>
      <c r="K8561" s="181" t="str">
        <f>1-EXP(-J8561)</f>
      </c>
      <c r="L8561" s="182" t="str">
        <f>IF(G8561=30,1,M8560)</f>
      </c>
      <c r="M8561" s="183" t="str">
        <f>L8561*(1-K8561)</f>
      </c>
    </row>
    <row r="8562">
      <c r="A8562" t="s">
        <v>167</v>
      </c>
      <c r="B8562" t="s">
        <v>296</v>
      </c>
      <c r="C8562" s="35" t="s">
        <v>298</v>
      </c>
      <c r="D8562" t="s">
        <v>530</v>
      </c>
      <c r="E8562" t="s">
        <v>548</v>
      </c>
      <c r="F8562" s="176" t="n">
        <v>2031</v>
      </c>
      <c r="G8562" s="177" t="n">
        <v>30</v>
      </c>
      <c r="H8562" s="178" t="n">
        <v>770.56259620841</v>
      </c>
      <c r="I8562" s="179" t="n">
        <v>4329600.62896696</v>
      </c>
      <c r="J8562" s="180" t="str">
        <f>IF(I8562&gt;0,H8562/I8562,0)</f>
      </c>
      <c r="K8562" s="181" t="str">
        <f>1-EXP(-J8562)</f>
      </c>
      <c r="L8562" s="182" t="str">
        <f>IF(G8562=30,1,M8561)</f>
      </c>
      <c r="M8562" s="183" t="str">
        <f>L8562*(1-K8562)</f>
      </c>
    </row>
    <row r="8563">
      <c r="A8563" t="s">
        <v>167</v>
      </c>
      <c r="B8563" t="s">
        <v>296</v>
      </c>
      <c r="C8563" s="35" t="s">
        <v>298</v>
      </c>
      <c r="D8563" t="s">
        <v>530</v>
      </c>
      <c r="E8563" t="s">
        <v>548</v>
      </c>
      <c r="F8563" s="176" t="n">
        <v>2031</v>
      </c>
      <c r="G8563" s="177" t="n">
        <v>31</v>
      </c>
      <c r="H8563" s="178" t="n">
        <v>1140.64021648173</v>
      </c>
      <c r="I8563" s="179" t="n">
        <v>4331133.52942353</v>
      </c>
      <c r="J8563" s="180" t="str">
        <f>IF(I8563&gt;0,H8563/I8563,0)</f>
      </c>
      <c r="K8563" s="181" t="str">
        <f>1-EXP(-J8563)</f>
      </c>
      <c r="L8563" s="182" t="str">
        <f>IF(G8563=30,1,M8562)</f>
      </c>
      <c r="M8563" s="183" t="str">
        <f>L8563*(1-K8563)</f>
      </c>
    </row>
    <row r="8564">
      <c r="A8564" t="s">
        <v>167</v>
      </c>
      <c r="B8564" t="s">
        <v>296</v>
      </c>
      <c r="C8564" s="35" t="s">
        <v>298</v>
      </c>
      <c r="D8564" t="s">
        <v>530</v>
      </c>
      <c r="E8564" t="s">
        <v>548</v>
      </c>
      <c r="F8564" s="176" t="n">
        <v>2031</v>
      </c>
      <c r="G8564" s="177" t="n">
        <v>32</v>
      </c>
      <c r="H8564" s="178" t="n">
        <v>1227.87834381611</v>
      </c>
      <c r="I8564" s="179" t="n">
        <v>4371852.15783431</v>
      </c>
      <c r="J8564" s="180" t="str">
        <f>IF(I8564&gt;0,H8564/I8564,0)</f>
      </c>
      <c r="K8564" s="181" t="str">
        <f>1-EXP(-J8564)</f>
      </c>
      <c r="L8564" s="182" t="str">
        <f>IF(G8564=30,1,M8563)</f>
      </c>
      <c r="M8564" s="183" t="str">
        <f>L8564*(1-K8564)</f>
      </c>
    </row>
    <row r="8565">
      <c r="A8565" t="s">
        <v>167</v>
      </c>
      <c r="B8565" t="s">
        <v>296</v>
      </c>
      <c r="C8565" s="35" t="s">
        <v>298</v>
      </c>
      <c r="D8565" t="s">
        <v>530</v>
      </c>
      <c r="E8565" t="s">
        <v>548</v>
      </c>
      <c r="F8565" s="176" t="n">
        <v>2031</v>
      </c>
      <c r="G8565" s="177" t="n">
        <v>33</v>
      </c>
      <c r="H8565" s="178" t="n">
        <v>1310.77641284086</v>
      </c>
      <c r="I8565" s="179" t="n">
        <v>4415211.67816962</v>
      </c>
      <c r="J8565" s="180" t="str">
        <f>IF(I8565&gt;0,H8565/I8565,0)</f>
      </c>
      <c r="K8565" s="181" t="str">
        <f>1-EXP(-J8565)</f>
      </c>
      <c r="L8565" s="182" t="str">
        <f>IF(G8565=30,1,M8564)</f>
      </c>
      <c r="M8565" s="183" t="str">
        <f>L8565*(1-K8565)</f>
      </c>
    </row>
    <row r="8566">
      <c r="A8566" t="s">
        <v>167</v>
      </c>
      <c r="B8566" t="s">
        <v>296</v>
      </c>
      <c r="C8566" s="35" t="s">
        <v>298</v>
      </c>
      <c r="D8566" t="s">
        <v>530</v>
      </c>
      <c r="E8566" t="s">
        <v>548</v>
      </c>
      <c r="F8566" s="176" t="n">
        <v>2031</v>
      </c>
      <c r="G8566" s="177" t="n">
        <v>34</v>
      </c>
      <c r="H8566" s="178" t="n">
        <v>1387.66254742377</v>
      </c>
      <c r="I8566" s="179" t="n">
        <v>4412282.97226151</v>
      </c>
      <c r="J8566" s="180" t="str">
        <f>IF(I8566&gt;0,H8566/I8566,0)</f>
      </c>
      <c r="K8566" s="181" t="str">
        <f>1-EXP(-J8566)</f>
      </c>
      <c r="L8566" s="182" t="str">
        <f>IF(G8566=30,1,M8565)</f>
      </c>
      <c r="M8566" s="183" t="str">
        <f>L8566*(1-K8566)</f>
      </c>
    </row>
    <row r="8567">
      <c r="A8567" t="s">
        <v>167</v>
      </c>
      <c r="B8567" t="s">
        <v>296</v>
      </c>
      <c r="C8567" s="35" t="s">
        <v>298</v>
      </c>
      <c r="D8567" t="s">
        <v>530</v>
      </c>
      <c r="E8567" t="s">
        <v>548</v>
      </c>
      <c r="F8567" s="176" t="n">
        <v>2031</v>
      </c>
      <c r="G8567" s="177" t="n">
        <v>35</v>
      </c>
      <c r="H8567" s="178" t="n">
        <v>1459.72077803878</v>
      </c>
      <c r="I8567" s="179" t="n">
        <v>4350250.21657558</v>
      </c>
      <c r="J8567" s="180" t="str">
        <f>IF(I8567&gt;0,H8567/I8567,0)</f>
      </c>
      <c r="K8567" s="181" t="str">
        <f>1-EXP(-J8567)</f>
      </c>
      <c r="L8567" s="182" t="str">
        <f>IF(G8567=30,1,M8566)</f>
      </c>
      <c r="M8567" s="183" t="str">
        <f>L8567*(1-K8567)</f>
      </c>
    </row>
    <row r="8568">
      <c r="A8568" t="s">
        <v>167</v>
      </c>
      <c r="B8568" t="s">
        <v>296</v>
      </c>
      <c r="C8568" s="35" t="s">
        <v>298</v>
      </c>
      <c r="D8568" t="s">
        <v>530</v>
      </c>
      <c r="E8568" t="s">
        <v>548</v>
      </c>
      <c r="F8568" s="176" t="n">
        <v>2031</v>
      </c>
      <c r="G8568" s="177" t="n">
        <v>36</v>
      </c>
      <c r="H8568" s="178" t="n">
        <v>1872.49628076257</v>
      </c>
      <c r="I8568" s="179" t="n">
        <v>4286200.72533109</v>
      </c>
      <c r="J8568" s="180" t="str">
        <f>IF(I8568&gt;0,H8568/I8568,0)</f>
      </c>
      <c r="K8568" s="181" t="str">
        <f>1-EXP(-J8568)</f>
      </c>
      <c r="L8568" s="182" t="str">
        <f>IF(G8568=30,1,M8567)</f>
      </c>
      <c r="M8568" s="183" t="str">
        <f>L8568*(1-K8568)</f>
      </c>
    </row>
    <row r="8569">
      <c r="A8569" t="s">
        <v>167</v>
      </c>
      <c r="B8569" t="s">
        <v>296</v>
      </c>
      <c r="C8569" s="35" t="s">
        <v>298</v>
      </c>
      <c r="D8569" t="s">
        <v>530</v>
      </c>
      <c r="E8569" t="s">
        <v>548</v>
      </c>
      <c r="F8569" s="176" t="n">
        <v>2031</v>
      </c>
      <c r="G8569" s="177" t="n">
        <v>37</v>
      </c>
      <c r="H8569" s="178" t="n">
        <v>2003.3593819691</v>
      </c>
      <c r="I8569" s="179" t="n">
        <v>4231766.37299024</v>
      </c>
      <c r="J8569" s="180" t="str">
        <f>IF(I8569&gt;0,H8569/I8569,0)</f>
      </c>
      <c r="K8569" s="181" t="str">
        <f>1-EXP(-J8569)</f>
      </c>
      <c r="L8569" s="182" t="str">
        <f>IF(G8569=30,1,M8568)</f>
      </c>
      <c r="M8569" s="183" t="str">
        <f>L8569*(1-K8569)</f>
      </c>
    </row>
    <row r="8570">
      <c r="A8570" t="s">
        <v>167</v>
      </c>
      <c r="B8570" t="s">
        <v>296</v>
      </c>
      <c r="C8570" s="35" t="s">
        <v>298</v>
      </c>
      <c r="D8570" t="s">
        <v>530</v>
      </c>
      <c r="E8570" t="s">
        <v>548</v>
      </c>
      <c r="F8570" s="176" t="n">
        <v>2031</v>
      </c>
      <c r="G8570" s="177" t="n">
        <v>38</v>
      </c>
      <c r="H8570" s="178" t="n">
        <v>2169.72930208629</v>
      </c>
      <c r="I8570" s="179" t="n">
        <v>4179822.29204657</v>
      </c>
      <c r="J8570" s="180" t="str">
        <f>IF(I8570&gt;0,H8570/I8570,0)</f>
      </c>
      <c r="K8570" s="181" t="str">
        <f>1-EXP(-J8570)</f>
      </c>
      <c r="L8570" s="182" t="str">
        <f>IF(G8570=30,1,M8569)</f>
      </c>
      <c r="M8570" s="183" t="str">
        <f>L8570*(1-K8570)</f>
      </c>
    </row>
    <row r="8571">
      <c r="A8571" t="s">
        <v>167</v>
      </c>
      <c r="B8571" t="s">
        <v>296</v>
      </c>
      <c r="C8571" s="35" t="s">
        <v>298</v>
      </c>
      <c r="D8571" t="s">
        <v>530</v>
      </c>
      <c r="E8571" t="s">
        <v>548</v>
      </c>
      <c r="F8571" s="176" t="n">
        <v>2031</v>
      </c>
      <c r="G8571" s="177" t="n">
        <v>39</v>
      </c>
      <c r="H8571" s="178" t="n">
        <v>2283.92733575311</v>
      </c>
      <c r="I8571" s="179" t="n">
        <v>4162753.86886472</v>
      </c>
      <c r="J8571" s="180" t="str">
        <f>IF(I8571&gt;0,H8571/I8571,0)</f>
      </c>
      <c r="K8571" s="181" t="str">
        <f>1-EXP(-J8571)</f>
      </c>
      <c r="L8571" s="182" t="str">
        <f>IF(G8571=30,1,M8570)</f>
      </c>
      <c r="M8571" s="183" t="str">
        <f>L8571*(1-K8571)</f>
      </c>
    </row>
    <row r="8572">
      <c r="A8572" t="s">
        <v>167</v>
      </c>
      <c r="B8572" t="s">
        <v>296</v>
      </c>
      <c r="C8572" s="35" t="s">
        <v>298</v>
      </c>
      <c r="D8572" t="s">
        <v>530</v>
      </c>
      <c r="E8572" t="s">
        <v>548</v>
      </c>
      <c r="F8572" s="176" t="n">
        <v>2031</v>
      </c>
      <c r="G8572" s="177" t="n">
        <v>40</v>
      </c>
      <c r="H8572" s="178" t="n">
        <v>2473.99795520575</v>
      </c>
      <c r="I8572" s="179" t="n">
        <v>4139943.05454749</v>
      </c>
      <c r="J8572" s="180" t="str">
        <f>IF(I8572&gt;0,H8572/I8572,0)</f>
      </c>
      <c r="K8572" s="181" t="str">
        <f>1-EXP(-J8572)</f>
      </c>
      <c r="L8572" s="182" t="str">
        <f>IF(G8572=30,1,M8571)</f>
      </c>
      <c r="M8572" s="183" t="str">
        <f>L8572*(1-K8572)</f>
      </c>
    </row>
    <row r="8573">
      <c r="A8573" t="s">
        <v>167</v>
      </c>
      <c r="B8573" t="s">
        <v>296</v>
      </c>
      <c r="C8573" s="35" t="s">
        <v>298</v>
      </c>
      <c r="D8573" t="s">
        <v>530</v>
      </c>
      <c r="E8573" t="s">
        <v>548</v>
      </c>
      <c r="F8573" s="176" t="n">
        <v>2031</v>
      </c>
      <c r="G8573" s="177" t="n">
        <v>41</v>
      </c>
      <c r="H8573" s="178" t="n">
        <v>3227.02156256418</v>
      </c>
      <c r="I8573" s="179" t="n">
        <v>4120558.23544602</v>
      </c>
      <c r="J8573" s="180" t="str">
        <f>IF(I8573&gt;0,H8573/I8573,0)</f>
      </c>
      <c r="K8573" s="181" t="str">
        <f>1-EXP(-J8573)</f>
      </c>
      <c r="L8573" s="182" t="str">
        <f>IF(G8573=30,1,M8572)</f>
      </c>
      <c r="M8573" s="183" t="str">
        <f>L8573*(1-K8573)</f>
      </c>
    </row>
    <row r="8574">
      <c r="A8574" t="s">
        <v>167</v>
      </c>
      <c r="B8574" t="s">
        <v>296</v>
      </c>
      <c r="C8574" s="35" t="s">
        <v>298</v>
      </c>
      <c r="D8574" t="s">
        <v>530</v>
      </c>
      <c r="E8574" t="s">
        <v>548</v>
      </c>
      <c r="F8574" s="176" t="n">
        <v>2031</v>
      </c>
      <c r="G8574" s="177" t="n">
        <v>42</v>
      </c>
      <c r="H8574" s="178" t="n">
        <v>3581.03856234662</v>
      </c>
      <c r="I8574" s="179" t="n">
        <v>4124201.85628765</v>
      </c>
      <c r="J8574" s="180" t="str">
        <f>IF(I8574&gt;0,H8574/I8574,0)</f>
      </c>
      <c r="K8574" s="181" t="str">
        <f>1-EXP(-J8574)</f>
      </c>
      <c r="L8574" s="182" t="str">
        <f>IF(G8574=30,1,M8573)</f>
      </c>
      <c r="M8574" s="183" t="str">
        <f>L8574*(1-K8574)</f>
      </c>
    </row>
    <row r="8575">
      <c r="A8575" t="s">
        <v>167</v>
      </c>
      <c r="B8575" t="s">
        <v>296</v>
      </c>
      <c r="C8575" s="35" t="s">
        <v>298</v>
      </c>
      <c r="D8575" t="s">
        <v>530</v>
      </c>
      <c r="E8575" t="s">
        <v>548</v>
      </c>
      <c r="F8575" s="176" t="n">
        <v>2031</v>
      </c>
      <c r="G8575" s="177" t="n">
        <v>43</v>
      </c>
      <c r="H8575" s="178" t="n">
        <v>4051.05652799755</v>
      </c>
      <c r="I8575" s="179" t="n">
        <v>4081924.95377183</v>
      </c>
      <c r="J8575" s="180" t="str">
        <f>IF(I8575&gt;0,H8575/I8575,0)</f>
      </c>
      <c r="K8575" s="181" t="str">
        <f>1-EXP(-J8575)</f>
      </c>
      <c r="L8575" s="182" t="str">
        <f>IF(G8575=30,1,M8574)</f>
      </c>
      <c r="M8575" s="183" t="str">
        <f>L8575*(1-K8575)</f>
      </c>
    </row>
    <row r="8576">
      <c r="A8576" t="s">
        <v>167</v>
      </c>
      <c r="B8576" t="s">
        <v>296</v>
      </c>
      <c r="C8576" s="35" t="s">
        <v>298</v>
      </c>
      <c r="D8576" t="s">
        <v>530</v>
      </c>
      <c r="E8576" t="s">
        <v>548</v>
      </c>
      <c r="F8576" s="176" t="n">
        <v>2031</v>
      </c>
      <c r="G8576" s="177" t="n">
        <v>44</v>
      </c>
      <c r="H8576" s="178" t="n">
        <v>4297.85492070448</v>
      </c>
      <c r="I8576" s="179" t="n">
        <v>4030752.14379341</v>
      </c>
      <c r="J8576" s="180" t="str">
        <f>IF(I8576&gt;0,H8576/I8576,0)</f>
      </c>
      <c r="K8576" s="181" t="str">
        <f>1-EXP(-J8576)</f>
      </c>
      <c r="L8576" s="182" t="str">
        <f>IF(G8576=30,1,M8575)</f>
      </c>
      <c r="M8576" s="183" t="str">
        <f>L8576*(1-K8576)</f>
      </c>
    </row>
    <row r="8577">
      <c r="A8577" t="s">
        <v>167</v>
      </c>
      <c r="B8577" t="s">
        <v>296</v>
      </c>
      <c r="C8577" s="35" t="s">
        <v>298</v>
      </c>
      <c r="D8577" t="s">
        <v>530</v>
      </c>
      <c r="E8577" t="s">
        <v>548</v>
      </c>
      <c r="F8577" s="176" t="n">
        <v>2031</v>
      </c>
      <c r="G8577" s="177" t="n">
        <v>45</v>
      </c>
      <c r="H8577" s="178" t="n">
        <v>4734.58660865362</v>
      </c>
      <c r="I8577" s="179" t="n">
        <v>4041135.51942598</v>
      </c>
      <c r="J8577" s="180" t="str">
        <f>IF(I8577&gt;0,H8577/I8577,0)</f>
      </c>
      <c r="K8577" s="181" t="str">
        <f>1-EXP(-J8577)</f>
      </c>
      <c r="L8577" s="182" t="str">
        <f>IF(G8577=30,1,M8576)</f>
      </c>
      <c r="M8577" s="183" t="str">
        <f>L8577*(1-K8577)</f>
      </c>
    </row>
    <row r="8578">
      <c r="A8578" t="s">
        <v>167</v>
      </c>
      <c r="B8578" t="s">
        <v>296</v>
      </c>
      <c r="C8578" s="35" t="s">
        <v>298</v>
      </c>
      <c r="D8578" t="s">
        <v>530</v>
      </c>
      <c r="E8578" t="s">
        <v>548</v>
      </c>
      <c r="F8578" s="176" t="n">
        <v>2031</v>
      </c>
      <c r="G8578" s="177" t="n">
        <v>46</v>
      </c>
      <c r="H8578" s="178" t="n">
        <v>6098.8700361756</v>
      </c>
      <c r="I8578" s="179" t="n">
        <v>4107876.62961993</v>
      </c>
      <c r="J8578" s="180" t="str">
        <f>IF(I8578&gt;0,H8578/I8578,0)</f>
      </c>
      <c r="K8578" s="181" t="str">
        <f>1-EXP(-J8578)</f>
      </c>
      <c r="L8578" s="182" t="str">
        <f>IF(G8578=30,1,M8577)</f>
      </c>
      <c r="M8578" s="183" t="str">
        <f>L8578*(1-K8578)</f>
      </c>
    </row>
    <row r="8579">
      <c r="A8579" t="s">
        <v>167</v>
      </c>
      <c r="B8579" t="s">
        <v>296</v>
      </c>
      <c r="C8579" s="35" t="s">
        <v>298</v>
      </c>
      <c r="D8579" t="s">
        <v>530</v>
      </c>
      <c r="E8579" t="s">
        <v>548</v>
      </c>
      <c r="F8579" s="176" t="n">
        <v>2031</v>
      </c>
      <c r="G8579" s="177" t="n">
        <v>47</v>
      </c>
      <c r="H8579" s="178" t="n">
        <v>6832.11704252154</v>
      </c>
      <c r="I8579" s="179" t="n">
        <v>4132942.6927846</v>
      </c>
      <c r="J8579" s="180" t="str">
        <f>IF(I8579&gt;0,H8579/I8579,0)</f>
      </c>
      <c r="K8579" s="181" t="str">
        <f>1-EXP(-J8579)</f>
      </c>
      <c r="L8579" s="182" t="str">
        <f>IF(G8579=30,1,M8578)</f>
      </c>
      <c r="M8579" s="183" t="str">
        <f>L8579*(1-K8579)</f>
      </c>
    </row>
    <row r="8580">
      <c r="A8580" t="s">
        <v>167</v>
      </c>
      <c r="B8580" t="s">
        <v>296</v>
      </c>
      <c r="C8580" s="35" t="s">
        <v>298</v>
      </c>
      <c r="D8580" t="s">
        <v>530</v>
      </c>
      <c r="E8580" t="s">
        <v>548</v>
      </c>
      <c r="F8580" s="176" t="n">
        <v>2031</v>
      </c>
      <c r="G8580" s="177" t="n">
        <v>48</v>
      </c>
      <c r="H8580" s="178" t="n">
        <v>7396.06126775028</v>
      </c>
      <c r="I8580" s="179" t="n">
        <v>4099075.4772821</v>
      </c>
      <c r="J8580" s="180" t="str">
        <f>IF(I8580&gt;0,H8580/I8580,0)</f>
      </c>
      <c r="K8580" s="181" t="str">
        <f>1-EXP(-J8580)</f>
      </c>
      <c r="L8580" s="182" t="str">
        <f>IF(G8580=30,1,M8579)</f>
      </c>
      <c r="M8580" s="183" t="str">
        <f>L8580*(1-K8580)</f>
      </c>
    </row>
    <row r="8581">
      <c r="A8581" t="s">
        <v>167</v>
      </c>
      <c r="B8581" t="s">
        <v>296</v>
      </c>
      <c r="C8581" s="35" t="s">
        <v>298</v>
      </c>
      <c r="D8581" t="s">
        <v>530</v>
      </c>
      <c r="E8581" t="s">
        <v>548</v>
      </c>
      <c r="F8581" s="176" t="n">
        <v>2031</v>
      </c>
      <c r="G8581" s="177" t="n">
        <v>49</v>
      </c>
      <c r="H8581" s="178" t="n">
        <v>7755.00784907013</v>
      </c>
      <c r="I8581" s="179" t="n">
        <v>4040465.94354419</v>
      </c>
      <c r="J8581" s="180" t="str">
        <f>IF(I8581&gt;0,H8581/I8581,0)</f>
      </c>
      <c r="K8581" s="181" t="str">
        <f>1-EXP(-J8581)</f>
      </c>
      <c r="L8581" s="182" t="str">
        <f>IF(G8581=30,1,M8580)</f>
      </c>
      <c r="M8581" s="183" t="str">
        <f>L8581*(1-K8581)</f>
      </c>
    </row>
    <row r="8582">
      <c r="A8582" t="s">
        <v>167</v>
      </c>
      <c r="B8582" t="s">
        <v>296</v>
      </c>
      <c r="C8582" s="35" t="s">
        <v>298</v>
      </c>
      <c r="D8582" t="s">
        <v>530</v>
      </c>
      <c r="E8582" t="s">
        <v>548</v>
      </c>
      <c r="F8582" s="176" t="n">
        <v>2031</v>
      </c>
      <c r="G8582" s="177" t="n">
        <v>50</v>
      </c>
      <c r="H8582" s="178" t="n">
        <v>8103.0642887338</v>
      </c>
      <c r="I8582" s="179" t="n">
        <v>3974667.01939003</v>
      </c>
      <c r="J8582" s="180" t="str">
        <f>IF(I8582&gt;0,H8582/I8582,0)</f>
      </c>
      <c r="K8582" s="181" t="str">
        <f>1-EXP(-J8582)</f>
      </c>
      <c r="L8582" s="182" t="str">
        <f>IF(G8582=30,1,M8581)</f>
      </c>
      <c r="M8582" s="183" t="str">
        <f>L8582*(1-K8582)</f>
      </c>
    </row>
    <row r="8583">
      <c r="A8583" t="s">
        <v>167</v>
      </c>
      <c r="B8583" t="s">
        <v>296</v>
      </c>
      <c r="C8583" s="35" t="s">
        <v>298</v>
      </c>
      <c r="D8583" t="s">
        <v>530</v>
      </c>
      <c r="E8583" t="s">
        <v>548</v>
      </c>
      <c r="F8583" s="176" t="n">
        <v>2031</v>
      </c>
      <c r="G8583" s="177" t="n">
        <v>51</v>
      </c>
      <c r="H8583" s="178" t="n">
        <v>8931.76798217198</v>
      </c>
      <c r="I8583" s="179" t="n">
        <v>3914050.0344698</v>
      </c>
      <c r="J8583" s="180" t="str">
        <f>IF(I8583&gt;0,H8583/I8583,0)</f>
      </c>
      <c r="K8583" s="181" t="str">
        <f>1-EXP(-J8583)</f>
      </c>
      <c r="L8583" s="182" t="str">
        <f>IF(G8583=30,1,M8582)</f>
      </c>
      <c r="M8583" s="183" t="str">
        <f>L8583*(1-K8583)</f>
      </c>
    </row>
    <row r="8584">
      <c r="A8584" t="s">
        <v>167</v>
      </c>
      <c r="B8584" t="s">
        <v>296</v>
      </c>
      <c r="C8584" s="35" t="s">
        <v>298</v>
      </c>
      <c r="D8584" t="s">
        <v>530</v>
      </c>
      <c r="E8584" t="s">
        <v>548</v>
      </c>
      <c r="F8584" s="176" t="n">
        <v>2031</v>
      </c>
      <c r="G8584" s="177" t="n">
        <v>52</v>
      </c>
      <c r="H8584" s="178" t="n">
        <v>9351.94207596871</v>
      </c>
      <c r="I8584" s="179" t="n">
        <v>3840009.17992529</v>
      </c>
      <c r="J8584" s="180" t="str">
        <f>IF(I8584&gt;0,H8584/I8584,0)</f>
      </c>
      <c r="K8584" s="181" t="str">
        <f>1-EXP(-J8584)</f>
      </c>
      <c r="L8584" s="182" t="str">
        <f>IF(G8584=30,1,M8583)</f>
      </c>
      <c r="M8584" s="183" t="str">
        <f>L8584*(1-K8584)</f>
      </c>
    </row>
    <row r="8585">
      <c r="A8585" t="s">
        <v>167</v>
      </c>
      <c r="B8585" t="s">
        <v>296</v>
      </c>
      <c r="C8585" s="35" t="s">
        <v>298</v>
      </c>
      <c r="D8585" t="s">
        <v>530</v>
      </c>
      <c r="E8585" t="s">
        <v>548</v>
      </c>
      <c r="F8585" s="176" t="n">
        <v>2031</v>
      </c>
      <c r="G8585" s="177" t="n">
        <v>53</v>
      </c>
      <c r="H8585" s="178" t="n">
        <v>9779.80581746702</v>
      </c>
      <c r="I8585" s="179" t="n">
        <v>3741773.64505036</v>
      </c>
      <c r="J8585" s="180" t="str">
        <f>IF(I8585&gt;0,H8585/I8585,0)</f>
      </c>
      <c r="K8585" s="181" t="str">
        <f>1-EXP(-J8585)</f>
      </c>
      <c r="L8585" s="182" t="str">
        <f>IF(G8585=30,1,M8584)</f>
      </c>
      <c r="M8585" s="183" t="str">
        <f>L8585*(1-K8585)</f>
      </c>
    </row>
    <row r="8586">
      <c r="A8586" t="s">
        <v>167</v>
      </c>
      <c r="B8586" t="s">
        <v>296</v>
      </c>
      <c r="C8586" s="35" t="s">
        <v>298</v>
      </c>
      <c r="D8586" t="s">
        <v>530</v>
      </c>
      <c r="E8586" t="s">
        <v>548</v>
      </c>
      <c r="F8586" s="176" t="n">
        <v>2031</v>
      </c>
      <c r="G8586" s="177" t="n">
        <v>54</v>
      </c>
      <c r="H8586" s="178" t="n">
        <v>10303.0470826591</v>
      </c>
      <c r="I8586" s="179" t="n">
        <v>3647538.29174709</v>
      </c>
      <c r="J8586" s="180" t="str">
        <f>IF(I8586&gt;0,H8586/I8586,0)</f>
      </c>
      <c r="K8586" s="181" t="str">
        <f>1-EXP(-J8586)</f>
      </c>
      <c r="L8586" s="182" t="str">
        <f>IF(G8586=30,1,M8585)</f>
      </c>
      <c r="M8586" s="183" t="str">
        <f>L8586*(1-K8586)</f>
      </c>
    </row>
    <row r="8587">
      <c r="A8587" t="s">
        <v>167</v>
      </c>
      <c r="B8587" t="s">
        <v>296</v>
      </c>
      <c r="C8587" s="35" t="s">
        <v>298</v>
      </c>
      <c r="D8587" t="s">
        <v>530</v>
      </c>
      <c r="E8587" t="s">
        <v>548</v>
      </c>
      <c r="F8587" s="176" t="n">
        <v>2031</v>
      </c>
      <c r="G8587" s="177" t="n">
        <v>55</v>
      </c>
      <c r="H8587" s="178" t="n">
        <v>11036.1951042722</v>
      </c>
      <c r="I8587" s="179" t="n">
        <v>3567871.60003736</v>
      </c>
      <c r="J8587" s="180" t="str">
        <f>IF(I8587&gt;0,H8587/I8587,0)</f>
      </c>
      <c r="K8587" s="181" t="str">
        <f>1-EXP(-J8587)</f>
      </c>
      <c r="L8587" s="182" t="str">
        <f>IF(G8587=30,1,M8586)</f>
      </c>
      <c r="M8587" s="183" t="str">
        <f>L8587*(1-K8587)</f>
      </c>
    </row>
    <row r="8588">
      <c r="A8588" t="s">
        <v>167</v>
      </c>
      <c r="B8588" t="s">
        <v>296</v>
      </c>
      <c r="C8588" s="35" t="s">
        <v>298</v>
      </c>
      <c r="D8588" t="s">
        <v>530</v>
      </c>
      <c r="E8588" t="s">
        <v>548</v>
      </c>
      <c r="F8588" s="176" t="n">
        <v>2031</v>
      </c>
      <c r="G8588" s="177" t="n">
        <v>56</v>
      </c>
      <c r="H8588" s="178" t="n">
        <v>11875.3497685088</v>
      </c>
      <c r="I8588" s="179" t="n">
        <v>3475428.24392523</v>
      </c>
      <c r="J8588" s="180" t="str">
        <f>IF(I8588&gt;0,H8588/I8588,0)</f>
      </c>
      <c r="K8588" s="181" t="str">
        <f>1-EXP(-J8588)</f>
      </c>
      <c r="L8588" s="182" t="str">
        <f>IF(G8588=30,1,M8587)</f>
      </c>
      <c r="M8588" s="183" t="str">
        <f>L8588*(1-K8588)</f>
      </c>
    </row>
    <row r="8589">
      <c r="A8589" t="s">
        <v>167</v>
      </c>
      <c r="B8589" t="s">
        <v>296</v>
      </c>
      <c r="C8589" s="35" t="s">
        <v>298</v>
      </c>
      <c r="D8589" t="s">
        <v>530</v>
      </c>
      <c r="E8589" t="s">
        <v>548</v>
      </c>
      <c r="F8589" s="176" t="n">
        <v>2031</v>
      </c>
      <c r="G8589" s="177" t="n">
        <v>57</v>
      </c>
      <c r="H8589" s="178" t="n">
        <v>12800.3709203614</v>
      </c>
      <c r="I8589" s="179" t="n">
        <v>3397583.45899906</v>
      </c>
      <c r="J8589" s="180" t="str">
        <f>IF(I8589&gt;0,H8589/I8589,0)</f>
      </c>
      <c r="K8589" s="181" t="str">
        <f>1-EXP(-J8589)</f>
      </c>
      <c r="L8589" s="182" t="str">
        <f>IF(G8589=30,1,M8588)</f>
      </c>
      <c r="M8589" s="183" t="str">
        <f>L8589*(1-K8589)</f>
      </c>
    </row>
    <row r="8590">
      <c r="A8590" t="s">
        <v>167</v>
      </c>
      <c r="B8590" t="s">
        <v>296</v>
      </c>
      <c r="C8590" s="35" t="s">
        <v>298</v>
      </c>
      <c r="D8590" t="s">
        <v>530</v>
      </c>
      <c r="E8590" t="s">
        <v>548</v>
      </c>
      <c r="F8590" s="176" t="n">
        <v>2031</v>
      </c>
      <c r="G8590" s="177" t="n">
        <v>58</v>
      </c>
      <c r="H8590" s="178" t="n">
        <v>13851.2814046928</v>
      </c>
      <c r="I8590" s="179" t="n">
        <v>3319279.16653513</v>
      </c>
      <c r="J8590" s="180" t="str">
        <f>IF(I8590&gt;0,H8590/I8590,0)</f>
      </c>
      <c r="K8590" s="181" t="str">
        <f>1-EXP(-J8590)</f>
      </c>
      <c r="L8590" s="182" t="str">
        <f>IF(G8590=30,1,M8589)</f>
      </c>
      <c r="M8590" s="183" t="str">
        <f>L8590*(1-K8590)</f>
      </c>
    </row>
    <row r="8591">
      <c r="A8591" t="s">
        <v>167</v>
      </c>
      <c r="B8591" t="s">
        <v>296</v>
      </c>
      <c r="C8591" s="35" t="s">
        <v>298</v>
      </c>
      <c r="D8591" t="s">
        <v>530</v>
      </c>
      <c r="E8591" t="s">
        <v>548</v>
      </c>
      <c r="F8591" s="176" t="n">
        <v>2031</v>
      </c>
      <c r="G8591" s="177" t="n">
        <v>59</v>
      </c>
      <c r="H8591" s="178" t="n">
        <v>14127.9238720608</v>
      </c>
      <c r="I8591" s="179" t="n">
        <v>3219650.05750552</v>
      </c>
      <c r="J8591" s="180" t="str">
        <f>IF(I8591&gt;0,H8591/I8591,0)</f>
      </c>
      <c r="K8591" s="181" t="str">
        <f>1-EXP(-J8591)</f>
      </c>
      <c r="L8591" s="182" t="str">
        <f>IF(G8591=30,1,M8590)</f>
      </c>
      <c r="M8591" s="183" t="str">
        <f>L8591*(1-K8591)</f>
      </c>
    </row>
    <row r="8592">
      <c r="A8592" t="s">
        <v>167</v>
      </c>
      <c r="B8592" t="s">
        <v>296</v>
      </c>
      <c r="C8592" s="35" t="s">
        <v>298</v>
      </c>
      <c r="D8592" t="s">
        <v>530</v>
      </c>
      <c r="E8592" t="s">
        <v>548</v>
      </c>
      <c r="F8592" s="176" t="n">
        <v>2031</v>
      </c>
      <c r="G8592" s="177" t="n">
        <v>60</v>
      </c>
      <c r="H8592" s="178" t="n">
        <v>14605.0516903736</v>
      </c>
      <c r="I8592" s="179" t="n">
        <v>3130707.97203103</v>
      </c>
      <c r="J8592" s="180" t="str">
        <f>IF(I8592&gt;0,H8592/I8592,0)</f>
      </c>
      <c r="K8592" s="181" t="str">
        <f>1-EXP(-J8592)</f>
      </c>
      <c r="L8592" s="182" t="str">
        <f>IF(G8592=30,1,M8591)</f>
      </c>
      <c r="M8592" s="183" t="str">
        <f>L8592*(1-K8592)</f>
      </c>
    </row>
    <row r="8593">
      <c r="A8593" t="s">
        <v>167</v>
      </c>
      <c r="B8593" t="s">
        <v>296</v>
      </c>
      <c r="C8593" s="35" t="s">
        <v>298</v>
      </c>
      <c r="D8593" t="s">
        <v>530</v>
      </c>
      <c r="E8593" t="s">
        <v>548</v>
      </c>
      <c r="F8593" s="176" t="n">
        <v>2031</v>
      </c>
      <c r="G8593" s="177" t="n">
        <v>61</v>
      </c>
      <c r="H8593" s="178" t="n">
        <v>15527.6197756006</v>
      </c>
      <c r="I8593" s="179" t="n">
        <v>3039617.78023996</v>
      </c>
      <c r="J8593" s="180" t="str">
        <f>IF(I8593&gt;0,H8593/I8593,0)</f>
      </c>
      <c r="K8593" s="181" t="str">
        <f>1-EXP(-J8593)</f>
      </c>
      <c r="L8593" s="182" t="str">
        <f>IF(G8593=30,1,M8592)</f>
      </c>
      <c r="M8593" s="183" t="str">
        <f>L8593*(1-K8593)</f>
      </c>
    </row>
    <row r="8594">
      <c r="A8594" t="s">
        <v>167</v>
      </c>
      <c r="B8594" t="s">
        <v>296</v>
      </c>
      <c r="C8594" s="35" t="s">
        <v>298</v>
      </c>
      <c r="D8594" t="s">
        <v>530</v>
      </c>
      <c r="E8594" t="s">
        <v>548</v>
      </c>
      <c r="F8594" s="176" t="n">
        <v>2031</v>
      </c>
      <c r="G8594" s="177" t="n">
        <v>62</v>
      </c>
      <c r="H8594" s="178" t="n">
        <v>16183.9207136848</v>
      </c>
      <c r="I8594" s="179" t="n">
        <v>2932981.69830773</v>
      </c>
      <c r="J8594" s="180" t="str">
        <f>IF(I8594&gt;0,H8594/I8594,0)</f>
      </c>
      <c r="K8594" s="181" t="str">
        <f>1-EXP(-J8594)</f>
      </c>
      <c r="L8594" s="182" t="str">
        <f>IF(G8594=30,1,M8593)</f>
      </c>
      <c r="M8594" s="183" t="str">
        <f>L8594*(1-K8594)</f>
      </c>
    </row>
    <row r="8595">
      <c r="A8595" t="s">
        <v>167</v>
      </c>
      <c r="B8595" t="s">
        <v>296</v>
      </c>
      <c r="C8595" s="35" t="s">
        <v>298</v>
      </c>
      <c r="D8595" t="s">
        <v>530</v>
      </c>
      <c r="E8595" t="s">
        <v>548</v>
      </c>
      <c r="F8595" s="176" t="n">
        <v>2031</v>
      </c>
      <c r="G8595" s="177" t="n">
        <v>63</v>
      </c>
      <c r="H8595" s="178" t="n">
        <v>17115.2479890637</v>
      </c>
      <c r="I8595" s="179" t="n">
        <v>2818952.67959575</v>
      </c>
      <c r="J8595" s="180" t="str">
        <f>IF(I8595&gt;0,H8595/I8595,0)</f>
      </c>
      <c r="K8595" s="181" t="str">
        <f>1-EXP(-J8595)</f>
      </c>
      <c r="L8595" s="182" t="str">
        <f>IF(G8595=30,1,M8594)</f>
      </c>
      <c r="M8595" s="183" t="str">
        <f>L8595*(1-K8595)</f>
      </c>
    </row>
    <row r="8596">
      <c r="A8596" t="s">
        <v>167</v>
      </c>
      <c r="B8596" t="s">
        <v>296</v>
      </c>
      <c r="C8596" s="35" t="s">
        <v>298</v>
      </c>
      <c r="D8596" t="s">
        <v>530</v>
      </c>
      <c r="E8596" t="s">
        <v>548</v>
      </c>
      <c r="F8596" s="176" t="n">
        <v>2031</v>
      </c>
      <c r="G8596" s="177" t="n">
        <v>64</v>
      </c>
      <c r="H8596" s="178" t="n">
        <v>18380.946340803</v>
      </c>
      <c r="I8596" s="179" t="n">
        <v>2706610.76784301</v>
      </c>
      <c r="J8596" s="180" t="str">
        <f>IF(I8596&gt;0,H8596/I8596,0)</f>
      </c>
      <c r="K8596" s="181" t="str">
        <f>1-EXP(-J8596)</f>
      </c>
      <c r="L8596" s="182" t="str">
        <f>IF(G8596=30,1,M8595)</f>
      </c>
      <c r="M8596" s="183" t="str">
        <f>L8596*(1-K8596)</f>
      </c>
    </row>
    <row r="8597">
      <c r="A8597" t="s">
        <v>167</v>
      </c>
      <c r="B8597" t="s">
        <v>296</v>
      </c>
      <c r="C8597" s="35" t="s">
        <v>298</v>
      </c>
      <c r="D8597" t="s">
        <v>530</v>
      </c>
      <c r="E8597" t="s">
        <v>548</v>
      </c>
      <c r="F8597" s="176" t="n">
        <v>2031</v>
      </c>
      <c r="G8597" s="177" t="n">
        <v>65</v>
      </c>
      <c r="H8597" s="178" t="n">
        <v>19497.0409969154</v>
      </c>
      <c r="I8597" s="179" t="n">
        <v>2581433.49449269</v>
      </c>
      <c r="J8597" s="180" t="str">
        <f>IF(I8597&gt;0,H8597/I8597,0)</f>
      </c>
      <c r="K8597" s="181" t="str">
        <f>1-EXP(-J8597)</f>
      </c>
      <c r="L8597" s="182" t="str">
        <f>IF(G8597=30,1,M8596)</f>
      </c>
      <c r="M8597" s="183" t="str">
        <f>L8597*(1-K8597)</f>
      </c>
    </row>
    <row r="8598">
      <c r="A8598" t="s">
        <v>167</v>
      </c>
      <c r="B8598" t="s">
        <v>296</v>
      </c>
      <c r="C8598" s="35" t="s">
        <v>298</v>
      </c>
      <c r="D8598" t="s">
        <v>530</v>
      </c>
      <c r="E8598" t="s">
        <v>548</v>
      </c>
      <c r="F8598" s="176" t="n">
        <v>2031</v>
      </c>
      <c r="G8598" s="177" t="n">
        <v>66</v>
      </c>
      <c r="H8598" s="178" t="n">
        <v>19998.505244158</v>
      </c>
      <c r="I8598" s="179" t="n">
        <v>2444400.90965136</v>
      </c>
      <c r="J8598" s="180" t="str">
        <f>IF(I8598&gt;0,H8598/I8598,0)</f>
      </c>
      <c r="K8598" s="181" t="str">
        <f>1-EXP(-J8598)</f>
      </c>
      <c r="L8598" s="182" t="str">
        <f>IF(G8598=30,1,M8597)</f>
      </c>
      <c r="M8598" s="183" t="str">
        <f>L8598*(1-K8598)</f>
      </c>
    </row>
    <row r="8599">
      <c r="A8599" t="s">
        <v>167</v>
      </c>
      <c r="B8599" t="s">
        <v>296</v>
      </c>
      <c r="C8599" s="35" t="s">
        <v>298</v>
      </c>
      <c r="D8599" t="s">
        <v>530</v>
      </c>
      <c r="E8599" t="s">
        <v>548</v>
      </c>
      <c r="F8599" s="176" t="n">
        <v>2031</v>
      </c>
      <c r="G8599" s="177" t="n">
        <v>67</v>
      </c>
      <c r="H8599" s="178" t="n">
        <v>20877.1991435097</v>
      </c>
      <c r="I8599" s="179" t="n">
        <v>2308357.79002738</v>
      </c>
      <c r="J8599" s="180" t="str">
        <f>IF(I8599&gt;0,H8599/I8599,0)</f>
      </c>
      <c r="K8599" s="181" t="str">
        <f>1-EXP(-J8599)</f>
      </c>
      <c r="L8599" s="182" t="str">
        <f>IF(G8599=30,1,M8598)</f>
      </c>
      <c r="M8599" s="183" t="str">
        <f>L8599*(1-K8599)</f>
      </c>
    </row>
    <row r="8600">
      <c r="A8600" t="s">
        <v>167</v>
      </c>
      <c r="B8600" t="s">
        <v>296</v>
      </c>
      <c r="C8600" s="35" t="s">
        <v>298</v>
      </c>
      <c r="D8600" t="s">
        <v>530</v>
      </c>
      <c r="E8600" t="s">
        <v>548</v>
      </c>
      <c r="F8600" s="176" t="n">
        <v>2031</v>
      </c>
      <c r="G8600" s="177" t="n">
        <v>68</v>
      </c>
      <c r="H8600" s="178" t="n">
        <v>21449.7943569004</v>
      </c>
      <c r="I8600" s="179" t="n">
        <v>2173451.95667057</v>
      </c>
      <c r="J8600" s="180" t="str">
        <f>IF(I8600&gt;0,H8600/I8600,0)</f>
      </c>
      <c r="K8600" s="181" t="str">
        <f>1-EXP(-J8600)</f>
      </c>
      <c r="L8600" s="182" t="str">
        <f>IF(G8600=30,1,M8599)</f>
      </c>
      <c r="M8600" s="183" t="str">
        <f>L8600*(1-K8600)</f>
      </c>
    </row>
    <row r="8601">
      <c r="A8601" t="s">
        <v>167</v>
      </c>
      <c r="B8601" t="s">
        <v>296</v>
      </c>
      <c r="C8601" s="35" t="s">
        <v>298</v>
      </c>
      <c r="D8601" t="s">
        <v>530</v>
      </c>
      <c r="E8601" t="s">
        <v>548</v>
      </c>
      <c r="F8601" s="176" t="n">
        <v>2031</v>
      </c>
      <c r="G8601" s="177" t="n">
        <v>69</v>
      </c>
      <c r="H8601" s="178" t="n">
        <v>21227.347800465</v>
      </c>
      <c r="I8601" s="179" t="n">
        <v>2038770.94158834</v>
      </c>
      <c r="J8601" s="180" t="str">
        <f>IF(I8601&gt;0,H8601/I8601,0)</f>
      </c>
      <c r="K8601" s="181" t="str">
        <f>1-EXP(-J8601)</f>
      </c>
      <c r="L8601" s="182" t="str">
        <f>IF(G8601=30,1,M8600)</f>
      </c>
      <c r="M8601" s="183" t="str">
        <f>L8601*(1-K8601)</f>
      </c>
    </row>
    <row r="8602">
      <c r="A8602" t="s">
        <v>167</v>
      </c>
      <c r="B8602" t="s">
        <v>296</v>
      </c>
      <c r="C8602" s="35" t="s">
        <v>298</v>
      </c>
      <c r="D8602" t="s">
        <v>530</v>
      </c>
      <c r="E8602" t="s">
        <v>548</v>
      </c>
      <c r="F8602" s="176" t="n">
        <v>2032</v>
      </c>
      <c r="G8602" s="177" t="n">
        <v>30</v>
      </c>
      <c r="H8602" s="178" t="n">
        <v>738.325928117302</v>
      </c>
      <c r="I8602" s="179" t="n">
        <v>4342484.04154266</v>
      </c>
      <c r="J8602" s="180" t="str">
        <f>IF(I8602&gt;0,H8602/I8602,0)</f>
      </c>
      <c r="K8602" s="181" t="str">
        <f>1-EXP(-J8602)</f>
      </c>
      <c r="L8602" s="182" t="str">
        <f>IF(G8602=30,1,M8601)</f>
      </c>
      <c r="M8602" s="183" t="str">
        <f>L8602*(1-K8602)</f>
      </c>
    </row>
    <row r="8603">
      <c r="A8603" t="s">
        <v>167</v>
      </c>
      <c r="B8603" t="s">
        <v>296</v>
      </c>
      <c r="C8603" s="35" t="s">
        <v>298</v>
      </c>
      <c r="D8603" t="s">
        <v>530</v>
      </c>
      <c r="E8603" t="s">
        <v>548</v>
      </c>
      <c r="F8603" s="176" t="n">
        <v>2032</v>
      </c>
      <c r="G8603" s="177" t="n">
        <v>31</v>
      </c>
      <c r="H8603" s="178" t="n">
        <v>1094.32512447857</v>
      </c>
      <c r="I8603" s="179" t="n">
        <v>4323956.75966755</v>
      </c>
      <c r="J8603" s="180" t="str">
        <f>IF(I8603&gt;0,H8603/I8603,0)</f>
      </c>
      <c r="K8603" s="181" t="str">
        <f>1-EXP(-J8603)</f>
      </c>
      <c r="L8603" s="182" t="str">
        <f>IF(G8603=30,1,M8602)</f>
      </c>
      <c r="M8603" s="183" t="str">
        <f>L8603*(1-K8603)</f>
      </c>
    </row>
    <row r="8604">
      <c r="A8604" t="s">
        <v>167</v>
      </c>
      <c r="B8604" t="s">
        <v>296</v>
      </c>
      <c r="C8604" s="35" t="s">
        <v>298</v>
      </c>
      <c r="D8604" t="s">
        <v>530</v>
      </c>
      <c r="E8604" t="s">
        <v>548</v>
      </c>
      <c r="F8604" s="176" t="n">
        <v>2032</v>
      </c>
      <c r="G8604" s="177" t="n">
        <v>32</v>
      </c>
      <c r="H8604" s="178" t="n">
        <v>1165.80516572935</v>
      </c>
      <c r="I8604" s="179" t="n">
        <v>4325386.74464228</v>
      </c>
      <c r="J8604" s="180" t="str">
        <f>IF(I8604&gt;0,H8604/I8604,0)</f>
      </c>
      <c r="K8604" s="181" t="str">
        <f>1-EXP(-J8604)</f>
      </c>
      <c r="L8604" s="182" t="str">
        <f>IF(G8604=30,1,M8603)</f>
      </c>
      <c r="M8604" s="183" t="str">
        <f>L8604*(1-K8604)</f>
      </c>
    </row>
    <row r="8605">
      <c r="A8605" t="s">
        <v>167</v>
      </c>
      <c r="B8605" t="s">
        <v>296</v>
      </c>
      <c r="C8605" s="35" t="s">
        <v>298</v>
      </c>
      <c r="D8605" t="s">
        <v>530</v>
      </c>
      <c r="E8605" t="s">
        <v>548</v>
      </c>
      <c r="F8605" s="176" t="n">
        <v>2032</v>
      </c>
      <c r="G8605" s="177" t="n">
        <v>33</v>
      </c>
      <c r="H8605" s="178" t="n">
        <v>1269.99877860747</v>
      </c>
      <c r="I8605" s="179" t="n">
        <v>4365785.60247747</v>
      </c>
      <c r="J8605" s="180" t="str">
        <f>IF(I8605&gt;0,H8605/I8605,0)</f>
      </c>
      <c r="K8605" s="181" t="str">
        <f>1-EXP(-J8605)</f>
      </c>
      <c r="L8605" s="182" t="str">
        <f>IF(G8605=30,1,M8604)</f>
      </c>
      <c r="M8605" s="183" t="str">
        <f>L8605*(1-K8605)</f>
      </c>
    </row>
    <row r="8606">
      <c r="A8606" t="s">
        <v>167</v>
      </c>
      <c r="B8606" t="s">
        <v>296</v>
      </c>
      <c r="C8606" s="35" t="s">
        <v>298</v>
      </c>
      <c r="D8606" t="s">
        <v>530</v>
      </c>
      <c r="E8606" t="s">
        <v>548</v>
      </c>
      <c r="F8606" s="176" t="n">
        <v>2032</v>
      </c>
      <c r="G8606" s="177" t="n">
        <v>34</v>
      </c>
      <c r="H8606" s="178" t="n">
        <v>1362.4674178808</v>
      </c>
      <c r="I8606" s="179" t="n">
        <v>4408784.73559567</v>
      </c>
      <c r="J8606" s="180" t="str">
        <f>IF(I8606&gt;0,H8606/I8606,0)</f>
      </c>
      <c r="K8606" s="181" t="str">
        <f>1-EXP(-J8606)</f>
      </c>
      <c r="L8606" s="182" t="str">
        <f>IF(G8606=30,1,M8605)</f>
      </c>
      <c r="M8606" s="183" t="str">
        <f>L8606*(1-K8606)</f>
      </c>
    </row>
    <row r="8607">
      <c r="A8607" t="s">
        <v>167</v>
      </c>
      <c r="B8607" t="s">
        <v>296</v>
      </c>
      <c r="C8607" s="35" t="s">
        <v>298</v>
      </c>
      <c r="D8607" t="s">
        <v>530</v>
      </c>
      <c r="E8607" t="s">
        <v>548</v>
      </c>
      <c r="F8607" s="176" t="n">
        <v>2032</v>
      </c>
      <c r="G8607" s="177" t="n">
        <v>35</v>
      </c>
      <c r="H8607" s="178" t="n">
        <v>1464.9458160904</v>
      </c>
      <c r="I8607" s="179" t="n">
        <v>4405508.42967299</v>
      </c>
      <c r="J8607" s="180" t="str">
        <f>IF(I8607&gt;0,H8607/I8607,0)</f>
      </c>
      <c r="K8607" s="181" t="str">
        <f>1-EXP(-J8607)</f>
      </c>
      <c r="L8607" s="182" t="str">
        <f>IF(G8607=30,1,M8606)</f>
      </c>
      <c r="M8607" s="183" t="str">
        <f>L8607*(1-K8607)</f>
      </c>
    </row>
    <row r="8608">
      <c r="A8608" t="s">
        <v>167</v>
      </c>
      <c r="B8608" t="s">
        <v>296</v>
      </c>
      <c r="C8608" s="35" t="s">
        <v>298</v>
      </c>
      <c r="D8608" t="s">
        <v>530</v>
      </c>
      <c r="E8608" t="s">
        <v>548</v>
      </c>
      <c r="F8608" s="176" t="n">
        <v>2032</v>
      </c>
      <c r="G8608" s="177" t="n">
        <v>36</v>
      </c>
      <c r="H8608" s="178" t="n">
        <v>1876.63029558624</v>
      </c>
      <c r="I8608" s="179" t="n">
        <v>4343158.16687682</v>
      </c>
      <c r="J8608" s="180" t="str">
        <f>IF(I8608&gt;0,H8608/I8608,0)</f>
      </c>
      <c r="K8608" s="181" t="str">
        <f>1-EXP(-J8608)</f>
      </c>
      <c r="L8608" s="182" t="str">
        <f>IF(G8608=30,1,M8607)</f>
      </c>
      <c r="M8608" s="183" t="str">
        <f>L8608*(1-K8608)</f>
      </c>
    </row>
    <row r="8609">
      <c r="A8609" t="s">
        <v>167</v>
      </c>
      <c r="B8609" t="s">
        <v>296</v>
      </c>
      <c r="C8609" s="35" t="s">
        <v>298</v>
      </c>
      <c r="D8609" t="s">
        <v>530</v>
      </c>
      <c r="E8609" t="s">
        <v>548</v>
      </c>
      <c r="F8609" s="176" t="n">
        <v>2032</v>
      </c>
      <c r="G8609" s="177" t="n">
        <v>37</v>
      </c>
      <c r="H8609" s="178" t="n">
        <v>1995.25127122065</v>
      </c>
      <c r="I8609" s="179" t="n">
        <v>4278846.97152819</v>
      </c>
      <c r="J8609" s="180" t="str">
        <f>IF(I8609&gt;0,H8609/I8609,0)</f>
      </c>
      <c r="K8609" s="181" t="str">
        <f>1-EXP(-J8609)</f>
      </c>
      <c r="L8609" s="182" t="str">
        <f>IF(G8609=30,1,M8608)</f>
      </c>
      <c r="M8609" s="183" t="str">
        <f>L8609*(1-K8609)</f>
      </c>
    </row>
    <row r="8610">
      <c r="A8610" t="s">
        <v>167</v>
      </c>
      <c r="B8610" t="s">
        <v>296</v>
      </c>
      <c r="C8610" s="35" t="s">
        <v>298</v>
      </c>
      <c r="D8610" t="s">
        <v>530</v>
      </c>
      <c r="E8610" t="s">
        <v>548</v>
      </c>
      <c r="F8610" s="176" t="n">
        <v>2032</v>
      </c>
      <c r="G8610" s="177" t="n">
        <v>38</v>
      </c>
      <c r="H8610" s="178" t="n">
        <v>2148.65855990815</v>
      </c>
      <c r="I8610" s="179" t="n">
        <v>4223962.02053943</v>
      </c>
      <c r="J8610" s="180" t="str">
        <f>IF(I8610&gt;0,H8610/I8610,0)</f>
      </c>
      <c r="K8610" s="181" t="str">
        <f>1-EXP(-J8610)</f>
      </c>
      <c r="L8610" s="182" t="str">
        <f>IF(G8610=30,1,M8609)</f>
      </c>
      <c r="M8610" s="183" t="str">
        <f>L8610*(1-K8610)</f>
      </c>
    </row>
    <row r="8611">
      <c r="A8611" t="s">
        <v>167</v>
      </c>
      <c r="B8611" t="s">
        <v>296</v>
      </c>
      <c r="C8611" s="35" t="s">
        <v>298</v>
      </c>
      <c r="D8611" t="s">
        <v>530</v>
      </c>
      <c r="E8611" t="s">
        <v>548</v>
      </c>
      <c r="F8611" s="176" t="n">
        <v>2032</v>
      </c>
      <c r="G8611" s="177" t="n">
        <v>39</v>
      </c>
      <c r="H8611" s="178" t="n">
        <v>2247.86512965813</v>
      </c>
      <c r="I8611" s="179" t="n">
        <v>4171496.14986264</v>
      </c>
      <c r="J8611" s="180" t="str">
        <f>IF(I8611&gt;0,H8611/I8611,0)</f>
      </c>
      <c r="K8611" s="181" t="str">
        <f>1-EXP(-J8611)</f>
      </c>
      <c r="L8611" s="182" t="str">
        <f>IF(G8611=30,1,M8610)</f>
      </c>
      <c r="M8611" s="183" t="str">
        <f>L8611*(1-K8611)</f>
      </c>
    </row>
    <row r="8612">
      <c r="A8612" t="s">
        <v>167</v>
      </c>
      <c r="B8612" t="s">
        <v>296</v>
      </c>
      <c r="C8612" s="35" t="s">
        <v>298</v>
      </c>
      <c r="D8612" t="s">
        <v>530</v>
      </c>
      <c r="E8612" t="s">
        <v>548</v>
      </c>
      <c r="F8612" s="176" t="n">
        <v>2032</v>
      </c>
      <c r="G8612" s="177" t="n">
        <v>40</v>
      </c>
      <c r="H8612" s="178" t="n">
        <v>2425.3848181121</v>
      </c>
      <c r="I8612" s="179" t="n">
        <v>4153882.09119801</v>
      </c>
      <c r="J8612" s="180" t="str">
        <f>IF(I8612&gt;0,H8612/I8612,0)</f>
      </c>
      <c r="K8612" s="181" t="str">
        <f>1-EXP(-J8612)</f>
      </c>
      <c r="L8612" s="182" t="str">
        <f>IF(G8612=30,1,M8611)</f>
      </c>
      <c r="M8612" s="183" t="str">
        <f>L8612*(1-K8612)</f>
      </c>
    </row>
    <row r="8613">
      <c r="A8613" t="s">
        <v>167</v>
      </c>
      <c r="B8613" t="s">
        <v>296</v>
      </c>
      <c r="C8613" s="35" t="s">
        <v>298</v>
      </c>
      <c r="D8613" t="s">
        <v>530</v>
      </c>
      <c r="E8613" t="s">
        <v>548</v>
      </c>
      <c r="F8613" s="176" t="n">
        <v>2032</v>
      </c>
      <c r="G8613" s="177" t="n">
        <v>41</v>
      </c>
      <c r="H8613" s="178" t="n">
        <v>3162.91858582765</v>
      </c>
      <c r="I8613" s="179" t="n">
        <v>4130416.85013794</v>
      </c>
      <c r="J8613" s="180" t="str">
        <f>IF(I8613&gt;0,H8613/I8613,0)</f>
      </c>
      <c r="K8613" s="181" t="str">
        <f>1-EXP(-J8613)</f>
      </c>
      <c r="L8613" s="182" t="str">
        <f>IF(G8613=30,1,M8612)</f>
      </c>
      <c r="M8613" s="183" t="str">
        <f>L8613*(1-K8613)</f>
      </c>
    </row>
    <row r="8614">
      <c r="A8614" t="s">
        <v>167</v>
      </c>
      <c r="B8614" t="s">
        <v>296</v>
      </c>
      <c r="C8614" s="35" t="s">
        <v>298</v>
      </c>
      <c r="D8614" t="s">
        <v>530</v>
      </c>
      <c r="E8614" t="s">
        <v>548</v>
      </c>
      <c r="F8614" s="176" t="n">
        <v>2032</v>
      </c>
      <c r="G8614" s="177" t="n">
        <v>42</v>
      </c>
      <c r="H8614" s="178" t="n">
        <v>3476.49642818361</v>
      </c>
      <c r="I8614" s="179" t="n">
        <v>4110450.21378224</v>
      </c>
      <c r="J8614" s="180" t="str">
        <f>IF(I8614&gt;0,H8614/I8614,0)</f>
      </c>
      <c r="K8614" s="181" t="str">
        <f>1-EXP(-J8614)</f>
      </c>
      <c r="L8614" s="182" t="str">
        <f>IF(G8614=30,1,M8613)</f>
      </c>
      <c r="M8614" s="183" t="str">
        <f>L8614*(1-K8614)</f>
      </c>
    </row>
    <row r="8615">
      <c r="A8615" t="s">
        <v>167</v>
      </c>
      <c r="B8615" t="s">
        <v>296</v>
      </c>
      <c r="C8615" s="35" t="s">
        <v>298</v>
      </c>
      <c r="D8615" t="s">
        <v>530</v>
      </c>
      <c r="E8615" t="s">
        <v>548</v>
      </c>
      <c r="F8615" s="176" t="n">
        <v>2032</v>
      </c>
      <c r="G8615" s="177" t="n">
        <v>43</v>
      </c>
      <c r="H8615" s="178" t="n">
        <v>3889.11084362395</v>
      </c>
      <c r="I8615" s="179" t="n">
        <v>4113169.19039655</v>
      </c>
      <c r="J8615" s="180" t="str">
        <f>IF(I8615&gt;0,H8615/I8615,0)</f>
      </c>
      <c r="K8615" s="181" t="str">
        <f>1-EXP(-J8615)</f>
      </c>
      <c r="L8615" s="182" t="str">
        <f>IF(G8615=30,1,M8614)</f>
      </c>
      <c r="M8615" s="183" t="str">
        <f>L8615*(1-K8615)</f>
      </c>
    </row>
    <row r="8616">
      <c r="A8616" t="s">
        <v>167</v>
      </c>
      <c r="B8616" t="s">
        <v>296</v>
      </c>
      <c r="C8616" s="35" t="s">
        <v>298</v>
      </c>
      <c r="D8616" t="s">
        <v>530</v>
      </c>
      <c r="E8616" t="s">
        <v>548</v>
      </c>
      <c r="F8616" s="176" t="n">
        <v>2032</v>
      </c>
      <c r="G8616" s="177" t="n">
        <v>44</v>
      </c>
      <c r="H8616" s="178" t="n">
        <v>4151.05650530633</v>
      </c>
      <c r="I8616" s="179" t="n">
        <v>4069868.44214228</v>
      </c>
      <c r="J8616" s="180" t="str">
        <f>IF(I8616&gt;0,H8616/I8616,0)</f>
      </c>
      <c r="K8616" s="181" t="str">
        <f>1-EXP(-J8616)</f>
      </c>
      <c r="L8616" s="182" t="str">
        <f>IF(G8616=30,1,M8615)</f>
      </c>
      <c r="M8616" s="183" t="str">
        <f>L8616*(1-K8616)</f>
      </c>
    </row>
    <row r="8617">
      <c r="A8617" t="s">
        <v>167</v>
      </c>
      <c r="B8617" t="s">
        <v>296</v>
      </c>
      <c r="C8617" s="35" t="s">
        <v>298</v>
      </c>
      <c r="D8617" t="s">
        <v>530</v>
      </c>
      <c r="E8617" t="s">
        <v>548</v>
      </c>
      <c r="F8617" s="176" t="n">
        <v>2032</v>
      </c>
      <c r="G8617" s="177" t="n">
        <v>45</v>
      </c>
      <c r="H8617" s="178" t="n">
        <v>4517.23874962073</v>
      </c>
      <c r="I8617" s="179" t="n">
        <v>4017852.89105898</v>
      </c>
      <c r="J8617" s="180" t="str">
        <f>IF(I8617&gt;0,H8617/I8617,0)</f>
      </c>
      <c r="K8617" s="181" t="str">
        <f>1-EXP(-J8617)</f>
      </c>
      <c r="L8617" s="182" t="str">
        <f>IF(G8617=30,1,M8616)</f>
      </c>
      <c r="M8617" s="183" t="str">
        <f>L8617*(1-K8617)</f>
      </c>
    </row>
    <row r="8618">
      <c r="A8618" t="s">
        <v>167</v>
      </c>
      <c r="B8618" t="s">
        <v>296</v>
      </c>
      <c r="C8618" s="35" t="s">
        <v>298</v>
      </c>
      <c r="D8618" t="s">
        <v>530</v>
      </c>
      <c r="E8618" t="s">
        <v>548</v>
      </c>
      <c r="F8618" s="176" t="n">
        <v>2032</v>
      </c>
      <c r="G8618" s="177" t="n">
        <v>46</v>
      </c>
      <c r="H8618" s="178" t="n">
        <v>5745.74938988665</v>
      </c>
      <c r="I8618" s="179" t="n">
        <v>4026980.69710473</v>
      </c>
      <c r="J8618" s="180" t="str">
        <f>IF(I8618&gt;0,H8618/I8618,0)</f>
      </c>
      <c r="K8618" s="181" t="str">
        <f>1-EXP(-J8618)</f>
      </c>
      <c r="L8618" s="182" t="str">
        <f>IF(G8618=30,1,M8617)</f>
      </c>
      <c r="M8618" s="183" t="str">
        <f>L8618*(1-K8618)</f>
      </c>
    </row>
    <row r="8619">
      <c r="A8619" t="s">
        <v>167</v>
      </c>
      <c r="B8619" t="s">
        <v>296</v>
      </c>
      <c r="C8619" s="35" t="s">
        <v>298</v>
      </c>
      <c r="D8619" t="s">
        <v>530</v>
      </c>
      <c r="E8619" t="s">
        <v>548</v>
      </c>
      <c r="F8619" s="176" t="n">
        <v>2032</v>
      </c>
      <c r="G8619" s="177" t="n">
        <v>47</v>
      </c>
      <c r="H8619" s="178" t="n">
        <v>6485.35797947764</v>
      </c>
      <c r="I8619" s="179" t="n">
        <v>4092243.13538844</v>
      </c>
      <c r="J8619" s="180" t="str">
        <f>IF(I8619&gt;0,H8619/I8619,0)</f>
      </c>
      <c r="K8619" s="181" t="str">
        <f>1-EXP(-J8619)</f>
      </c>
      <c r="L8619" s="182" t="str">
        <f>IF(G8619=30,1,M8618)</f>
      </c>
      <c r="M8619" s="183" t="str">
        <f>L8619*(1-K8619)</f>
      </c>
    </row>
    <row r="8620">
      <c r="A8620" t="s">
        <v>167</v>
      </c>
      <c r="B8620" t="s">
        <v>296</v>
      </c>
      <c r="C8620" s="35" t="s">
        <v>298</v>
      </c>
      <c r="D8620" t="s">
        <v>530</v>
      </c>
      <c r="E8620" t="s">
        <v>548</v>
      </c>
      <c r="F8620" s="176" t="n">
        <v>2032</v>
      </c>
      <c r="G8620" s="177" t="n">
        <v>48</v>
      </c>
      <c r="H8620" s="178" t="n">
        <v>7303.67566675059</v>
      </c>
      <c r="I8620" s="179" t="n">
        <v>4115586.46043037</v>
      </c>
      <c r="J8620" s="180" t="str">
        <f>IF(I8620&gt;0,H8620/I8620,0)</f>
      </c>
      <c r="K8620" s="181" t="str">
        <f>1-EXP(-J8620)</f>
      </c>
      <c r="L8620" s="182" t="str">
        <f>IF(G8620=30,1,M8619)</f>
      </c>
      <c r="M8620" s="183" t="str">
        <f>L8620*(1-K8620)</f>
      </c>
    </row>
    <row r="8621">
      <c r="A8621" t="s">
        <v>167</v>
      </c>
      <c r="B8621" t="s">
        <v>296</v>
      </c>
      <c r="C8621" s="35" t="s">
        <v>298</v>
      </c>
      <c r="D8621" t="s">
        <v>530</v>
      </c>
      <c r="E8621" t="s">
        <v>548</v>
      </c>
      <c r="F8621" s="176" t="n">
        <v>2032</v>
      </c>
      <c r="G8621" s="177" t="n">
        <v>49</v>
      </c>
      <c r="H8621" s="178" t="n">
        <v>7711.54655292203</v>
      </c>
      <c r="I8621" s="179" t="n">
        <v>4080205.84771766</v>
      </c>
      <c r="J8621" s="180" t="str">
        <f>IF(I8621&gt;0,H8621/I8621,0)</f>
      </c>
      <c r="K8621" s="181" t="str">
        <f>1-EXP(-J8621)</f>
      </c>
      <c r="L8621" s="182" t="str">
        <f>IF(G8621=30,1,M8620)</f>
      </c>
      <c r="M8621" s="183" t="str">
        <f>L8621*(1-K8621)</f>
      </c>
    </row>
    <row r="8622">
      <c r="A8622" t="s">
        <v>167</v>
      </c>
      <c r="B8622" t="s">
        <v>296</v>
      </c>
      <c r="C8622" s="35" t="s">
        <v>298</v>
      </c>
      <c r="D8622" t="s">
        <v>530</v>
      </c>
      <c r="E8622" t="s">
        <v>548</v>
      </c>
      <c r="F8622" s="176" t="n">
        <v>2032</v>
      </c>
      <c r="G8622" s="177" t="n">
        <v>50</v>
      </c>
      <c r="H8622" s="178" t="n">
        <v>8151.69941822068</v>
      </c>
      <c r="I8622" s="179" t="n">
        <v>4020320.0500602</v>
      </c>
      <c r="J8622" s="180" t="str">
        <f>IF(I8622&gt;0,H8622/I8622,0)</f>
      </c>
      <c r="K8622" s="181" t="str">
        <f>1-EXP(-J8622)</f>
      </c>
      <c r="L8622" s="182" t="str">
        <f>IF(G8622=30,1,M8621)</f>
      </c>
      <c r="M8622" s="183" t="str">
        <f>L8622*(1-K8622)</f>
      </c>
    </row>
    <row r="8623">
      <c r="A8623" t="s">
        <v>167</v>
      </c>
      <c r="B8623" t="s">
        <v>296</v>
      </c>
      <c r="C8623" s="35" t="s">
        <v>298</v>
      </c>
      <c r="D8623" t="s">
        <v>530</v>
      </c>
      <c r="E8623" t="s">
        <v>548</v>
      </c>
      <c r="F8623" s="176" t="n">
        <v>2032</v>
      </c>
      <c r="G8623" s="177" t="n">
        <v>51</v>
      </c>
      <c r="H8623" s="178" t="n">
        <v>8992.56788268432</v>
      </c>
      <c r="I8623" s="179" t="n">
        <v>3953209.19518787</v>
      </c>
      <c r="J8623" s="180" t="str">
        <f>IF(I8623&gt;0,H8623/I8623,0)</f>
      </c>
      <c r="K8623" s="181" t="str">
        <f>1-EXP(-J8623)</f>
      </c>
      <c r="L8623" s="182" t="str">
        <f>IF(G8623=30,1,M8622)</f>
      </c>
      <c r="M8623" s="183" t="str">
        <f>L8623*(1-K8623)</f>
      </c>
    </row>
    <row r="8624">
      <c r="A8624" t="s">
        <v>167</v>
      </c>
      <c r="B8624" t="s">
        <v>296</v>
      </c>
      <c r="C8624" s="35" t="s">
        <v>298</v>
      </c>
      <c r="D8624" t="s">
        <v>530</v>
      </c>
      <c r="E8624" t="s">
        <v>548</v>
      </c>
      <c r="F8624" s="176" t="n">
        <v>2032</v>
      </c>
      <c r="G8624" s="177" t="n">
        <v>52</v>
      </c>
      <c r="H8624" s="178" t="n">
        <v>9426.62150048742</v>
      </c>
      <c r="I8624" s="179" t="n">
        <v>3891309.85834687</v>
      </c>
      <c r="J8624" s="180" t="str">
        <f>IF(I8624&gt;0,H8624/I8624,0)</f>
      </c>
      <c r="K8624" s="181" t="str">
        <f>1-EXP(-J8624)</f>
      </c>
      <c r="L8624" s="182" t="str">
        <f>IF(G8624=30,1,M8623)</f>
      </c>
      <c r="M8624" s="183" t="str">
        <f>L8624*(1-K8624)</f>
      </c>
    </row>
    <row r="8625">
      <c r="A8625" t="s">
        <v>167</v>
      </c>
      <c r="B8625" t="s">
        <v>296</v>
      </c>
      <c r="C8625" s="35" t="s">
        <v>298</v>
      </c>
      <c r="D8625" t="s">
        <v>530</v>
      </c>
      <c r="E8625" t="s">
        <v>548</v>
      </c>
      <c r="F8625" s="176" t="n">
        <v>2032</v>
      </c>
      <c r="G8625" s="177" t="n">
        <v>53</v>
      </c>
      <c r="H8625" s="178" t="n">
        <v>9902.46019520142</v>
      </c>
      <c r="I8625" s="179" t="n">
        <v>3815822.94459234</v>
      </c>
      <c r="J8625" s="180" t="str">
        <f>IF(I8625&gt;0,H8625/I8625,0)</f>
      </c>
      <c r="K8625" s="181" t="str">
        <f>1-EXP(-J8625)</f>
      </c>
      <c r="L8625" s="182" t="str">
        <f>IF(G8625=30,1,M8624)</f>
      </c>
      <c r="M8625" s="183" t="str">
        <f>L8625*(1-K8625)</f>
      </c>
    </row>
    <row r="8626">
      <c r="A8626" t="s">
        <v>167</v>
      </c>
      <c r="B8626" t="s">
        <v>296</v>
      </c>
      <c r="C8626" s="35" t="s">
        <v>298</v>
      </c>
      <c r="D8626" t="s">
        <v>530</v>
      </c>
      <c r="E8626" t="s">
        <v>548</v>
      </c>
      <c r="F8626" s="176" t="n">
        <v>2032</v>
      </c>
      <c r="G8626" s="177" t="n">
        <v>54</v>
      </c>
      <c r="H8626" s="178" t="n">
        <v>10447.0208786066</v>
      </c>
      <c r="I8626" s="179" t="n">
        <v>3716182.13921365</v>
      </c>
      <c r="J8626" s="180" t="str">
        <f>IF(I8626&gt;0,H8626/I8626,0)</f>
      </c>
      <c r="K8626" s="181" t="str">
        <f>1-EXP(-J8626)</f>
      </c>
      <c r="L8626" s="182" t="str">
        <f>IF(G8626=30,1,M8625)</f>
      </c>
      <c r="M8626" s="183" t="str">
        <f>L8626*(1-K8626)</f>
      </c>
    </row>
    <row r="8627">
      <c r="A8627" t="s">
        <v>167</v>
      </c>
      <c r="B8627" t="s">
        <v>296</v>
      </c>
      <c r="C8627" s="35" t="s">
        <v>298</v>
      </c>
      <c r="D8627" t="s">
        <v>530</v>
      </c>
      <c r="E8627" t="s">
        <v>548</v>
      </c>
      <c r="F8627" s="176" t="n">
        <v>2032</v>
      </c>
      <c r="G8627" s="177" t="n">
        <v>55</v>
      </c>
      <c r="H8627" s="178" t="n">
        <v>11048.9770285946</v>
      </c>
      <c r="I8627" s="179" t="n">
        <v>3620390.6720318</v>
      </c>
      <c r="J8627" s="180" t="str">
        <f>IF(I8627&gt;0,H8627/I8627,0)</f>
      </c>
      <c r="K8627" s="181" t="str">
        <f>1-EXP(-J8627)</f>
      </c>
      <c r="L8627" s="182" t="str">
        <f>IF(G8627=30,1,M8626)</f>
      </c>
      <c r="M8627" s="183" t="str">
        <f>L8627*(1-K8627)</f>
      </c>
    </row>
    <row r="8628">
      <c r="A8628" t="s">
        <v>167</v>
      </c>
      <c r="B8628" t="s">
        <v>296</v>
      </c>
      <c r="C8628" s="35" t="s">
        <v>298</v>
      </c>
      <c r="D8628" t="s">
        <v>530</v>
      </c>
      <c r="E8628" t="s">
        <v>548</v>
      </c>
      <c r="F8628" s="176" t="n">
        <v>2032</v>
      </c>
      <c r="G8628" s="177" t="n">
        <v>56</v>
      </c>
      <c r="H8628" s="178" t="n">
        <v>11909.5275828198</v>
      </c>
      <c r="I8628" s="179" t="n">
        <v>3538844.38657853</v>
      </c>
      <c r="J8628" s="180" t="str">
        <f>IF(I8628&gt;0,H8628/I8628,0)</f>
      </c>
      <c r="K8628" s="181" t="str">
        <f>1-EXP(-J8628)</f>
      </c>
      <c r="L8628" s="182" t="str">
        <f>IF(G8628=30,1,M8627)</f>
      </c>
      <c r="M8628" s="183" t="str">
        <f>L8628*(1-K8628)</f>
      </c>
    </row>
    <row r="8629">
      <c r="A8629" t="s">
        <v>167</v>
      </c>
      <c r="B8629" t="s">
        <v>296</v>
      </c>
      <c r="C8629" s="35" t="s">
        <v>298</v>
      </c>
      <c r="D8629" t="s">
        <v>530</v>
      </c>
      <c r="E8629" t="s">
        <v>548</v>
      </c>
      <c r="F8629" s="176" t="n">
        <v>2032</v>
      </c>
      <c r="G8629" s="177" t="n">
        <v>57</v>
      </c>
      <c r="H8629" s="178" t="n">
        <v>12723.7889504243</v>
      </c>
      <c r="I8629" s="179" t="n">
        <v>3444530.87514739</v>
      </c>
      <c r="J8629" s="180" t="str">
        <f>IF(I8629&gt;0,H8629/I8629,0)</f>
      </c>
      <c r="K8629" s="181" t="str">
        <f>1-EXP(-J8629)</f>
      </c>
      <c r="L8629" s="182" t="str">
        <f>IF(G8629=30,1,M8628)</f>
      </c>
      <c r="M8629" s="183" t="str">
        <f>L8629*(1-K8629)</f>
      </c>
    </row>
    <row r="8630">
      <c r="A8630" t="s">
        <v>167</v>
      </c>
      <c r="B8630" t="s">
        <v>296</v>
      </c>
      <c r="C8630" s="35" t="s">
        <v>298</v>
      </c>
      <c r="D8630" t="s">
        <v>530</v>
      </c>
      <c r="E8630" t="s">
        <v>548</v>
      </c>
      <c r="F8630" s="176" t="n">
        <v>2032</v>
      </c>
      <c r="G8630" s="177" t="n">
        <v>58</v>
      </c>
      <c r="H8630" s="178" t="n">
        <v>13692.0591029889</v>
      </c>
      <c r="I8630" s="179" t="n">
        <v>3364466.57793934</v>
      </c>
      <c r="J8630" s="180" t="str">
        <f>IF(I8630&gt;0,H8630/I8630,0)</f>
      </c>
      <c r="K8630" s="181" t="str">
        <f>1-EXP(-J8630)</f>
      </c>
      <c r="L8630" s="182" t="str">
        <f>IF(G8630=30,1,M8629)</f>
      </c>
      <c r="M8630" s="183" t="str">
        <f>L8630*(1-K8630)</f>
      </c>
    </row>
    <row r="8631">
      <c r="A8631" t="s">
        <v>167</v>
      </c>
      <c r="B8631" t="s">
        <v>296</v>
      </c>
      <c r="C8631" s="35" t="s">
        <v>298</v>
      </c>
      <c r="D8631" t="s">
        <v>530</v>
      </c>
      <c r="E8631" t="s">
        <v>548</v>
      </c>
      <c r="F8631" s="176" t="n">
        <v>2032</v>
      </c>
      <c r="G8631" s="177" t="n">
        <v>59</v>
      </c>
      <c r="H8631" s="178" t="n">
        <v>14099.8380618356</v>
      </c>
      <c r="I8631" s="179" t="n">
        <v>3283749.55098964</v>
      </c>
      <c r="J8631" s="180" t="str">
        <f>IF(I8631&gt;0,H8631/I8631,0)</f>
      </c>
      <c r="K8631" s="181" t="str">
        <f>1-EXP(-J8631)</f>
      </c>
      <c r="L8631" s="182" t="str">
        <f>IF(G8631=30,1,M8630)</f>
      </c>
      <c r="M8631" s="183" t="str">
        <f>L8631*(1-K8631)</f>
      </c>
    </row>
    <row r="8632">
      <c r="A8632" t="s">
        <v>167</v>
      </c>
      <c r="B8632" t="s">
        <v>296</v>
      </c>
      <c r="C8632" s="35" t="s">
        <v>298</v>
      </c>
      <c r="D8632" t="s">
        <v>530</v>
      </c>
      <c r="E8632" t="s">
        <v>548</v>
      </c>
      <c r="F8632" s="176" t="n">
        <v>2032</v>
      </c>
      <c r="G8632" s="177" t="n">
        <v>60</v>
      </c>
      <c r="H8632" s="178" t="n">
        <v>14574.3576156823</v>
      </c>
      <c r="I8632" s="179" t="n">
        <v>3182586.25406034</v>
      </c>
      <c r="J8632" s="180" t="str">
        <f>IF(I8632&gt;0,H8632/I8632,0)</f>
      </c>
      <c r="K8632" s="181" t="str">
        <f>1-EXP(-J8632)</f>
      </c>
      <c r="L8632" s="182" t="str">
        <f>IF(G8632=30,1,M8631)</f>
      </c>
      <c r="M8632" s="183" t="str">
        <f>L8632*(1-K8632)</f>
      </c>
    </row>
    <row r="8633">
      <c r="A8633" t="s">
        <v>167</v>
      </c>
      <c r="B8633" t="s">
        <v>296</v>
      </c>
      <c r="C8633" s="35" t="s">
        <v>298</v>
      </c>
      <c r="D8633" t="s">
        <v>530</v>
      </c>
      <c r="E8633" t="s">
        <v>548</v>
      </c>
      <c r="F8633" s="176" t="n">
        <v>2032</v>
      </c>
      <c r="G8633" s="177" t="n">
        <v>61</v>
      </c>
      <c r="H8633" s="178" t="n">
        <v>15491.0095268715</v>
      </c>
      <c r="I8633" s="179" t="n">
        <v>3091741.29247632</v>
      </c>
      <c r="J8633" s="180" t="str">
        <f>IF(I8633&gt;0,H8633/I8633,0)</f>
      </c>
      <c r="K8633" s="181" t="str">
        <f>1-EXP(-J8633)</f>
      </c>
      <c r="L8633" s="182" t="str">
        <f>IF(G8633=30,1,M8632)</f>
      </c>
      <c r="M8633" s="183" t="str">
        <f>L8633*(1-K8633)</f>
      </c>
    </row>
    <row r="8634">
      <c r="A8634" t="s">
        <v>167</v>
      </c>
      <c r="B8634" t="s">
        <v>296</v>
      </c>
      <c r="C8634" s="35" t="s">
        <v>298</v>
      </c>
      <c r="D8634" t="s">
        <v>530</v>
      </c>
      <c r="E8634" t="s">
        <v>548</v>
      </c>
      <c r="F8634" s="176" t="n">
        <v>2032</v>
      </c>
      <c r="G8634" s="177" t="n">
        <v>62</v>
      </c>
      <c r="H8634" s="178" t="n">
        <v>16177.1327493588</v>
      </c>
      <c r="I8634" s="179" t="n">
        <v>2998551.78141877</v>
      </c>
      <c r="J8634" s="180" t="str">
        <f>IF(I8634&gt;0,H8634/I8634,0)</f>
      </c>
      <c r="K8634" s="181" t="str">
        <f>1-EXP(-J8634)</f>
      </c>
      <c r="L8634" s="182" t="str">
        <f>IF(G8634=30,1,M8633)</f>
      </c>
      <c r="M8634" s="183" t="str">
        <f>L8634*(1-K8634)</f>
      </c>
    </row>
    <row r="8635">
      <c r="A8635" t="s">
        <v>167</v>
      </c>
      <c r="B8635" t="s">
        <v>296</v>
      </c>
      <c r="C8635" s="35" t="s">
        <v>298</v>
      </c>
      <c r="D8635" t="s">
        <v>530</v>
      </c>
      <c r="E8635" t="s">
        <v>548</v>
      </c>
      <c r="F8635" s="176" t="n">
        <v>2032</v>
      </c>
      <c r="G8635" s="177" t="n">
        <v>63</v>
      </c>
      <c r="H8635" s="178" t="n">
        <v>16866.3584836997</v>
      </c>
      <c r="I8635" s="179" t="n">
        <v>2889855.13744602</v>
      </c>
      <c r="J8635" s="180" t="str">
        <f>IF(I8635&gt;0,H8635/I8635,0)</f>
      </c>
      <c r="K8635" s="181" t="str">
        <f>1-EXP(-J8635)</f>
      </c>
      <c r="L8635" s="182" t="str">
        <f>IF(G8635=30,1,M8634)</f>
      </c>
      <c r="M8635" s="183" t="str">
        <f>L8635*(1-K8635)</f>
      </c>
    </row>
    <row r="8636">
      <c r="A8636" t="s">
        <v>167</v>
      </c>
      <c r="B8636" t="s">
        <v>296</v>
      </c>
      <c r="C8636" s="35" t="s">
        <v>298</v>
      </c>
      <c r="D8636" t="s">
        <v>530</v>
      </c>
      <c r="E8636" t="s">
        <v>548</v>
      </c>
      <c r="F8636" s="176" t="n">
        <v>2032</v>
      </c>
      <c r="G8636" s="177" t="n">
        <v>64</v>
      </c>
      <c r="H8636" s="178" t="n">
        <v>18117.8101329336</v>
      </c>
      <c r="I8636" s="179" t="n">
        <v>2773518.55929769</v>
      </c>
      <c r="J8636" s="180" t="str">
        <f>IF(I8636&gt;0,H8636/I8636,0)</f>
      </c>
      <c r="K8636" s="181" t="str">
        <f>1-EXP(-J8636)</f>
      </c>
      <c r="L8636" s="182" t="str">
        <f>IF(G8636=30,1,M8635)</f>
      </c>
      <c r="M8636" s="183" t="str">
        <f>L8636*(1-K8636)</f>
      </c>
    </row>
    <row r="8637">
      <c r="A8637" t="s">
        <v>167</v>
      </c>
      <c r="B8637" t="s">
        <v>296</v>
      </c>
      <c r="C8637" s="35" t="s">
        <v>298</v>
      </c>
      <c r="D8637" t="s">
        <v>530</v>
      </c>
      <c r="E8637" t="s">
        <v>548</v>
      </c>
      <c r="F8637" s="176" t="n">
        <v>2032</v>
      </c>
      <c r="G8637" s="177" t="n">
        <v>65</v>
      </c>
      <c r="H8637" s="178" t="n">
        <v>19304.4316245593</v>
      </c>
      <c r="I8637" s="179" t="n">
        <v>2658469.92954943</v>
      </c>
      <c r="J8637" s="180" t="str">
        <f>IF(I8637&gt;0,H8637/I8637,0)</f>
      </c>
      <c r="K8637" s="181" t="str">
        <f>1-EXP(-J8637)</f>
      </c>
      <c r="L8637" s="182" t="str">
        <f>IF(G8637=30,1,M8636)</f>
      </c>
      <c r="M8637" s="183" t="str">
        <f>L8637*(1-K8637)</f>
      </c>
    </row>
    <row r="8638">
      <c r="A8638" t="s">
        <v>167</v>
      </c>
      <c r="B8638" t="s">
        <v>296</v>
      </c>
      <c r="C8638" s="35" t="s">
        <v>298</v>
      </c>
      <c r="D8638" t="s">
        <v>530</v>
      </c>
      <c r="E8638" t="s">
        <v>548</v>
      </c>
      <c r="F8638" s="176" t="n">
        <v>2032</v>
      </c>
      <c r="G8638" s="177" t="n">
        <v>66</v>
      </c>
      <c r="H8638" s="178" t="n">
        <v>19909.9391216458</v>
      </c>
      <c r="I8638" s="179" t="n">
        <v>2530837.50762357</v>
      </c>
      <c r="J8638" s="180" t="str">
        <f>IF(I8638&gt;0,H8638/I8638,0)</f>
      </c>
      <c r="K8638" s="181" t="str">
        <f>1-EXP(-J8638)</f>
      </c>
      <c r="L8638" s="182" t="str">
        <f>IF(G8638=30,1,M8637)</f>
      </c>
      <c r="M8638" s="183" t="str">
        <f>L8638*(1-K8638)</f>
      </c>
    </row>
    <row r="8639">
      <c r="A8639" t="s">
        <v>167</v>
      </c>
      <c r="B8639" t="s">
        <v>296</v>
      </c>
      <c r="C8639" s="35" t="s">
        <v>298</v>
      </c>
      <c r="D8639" t="s">
        <v>530</v>
      </c>
      <c r="E8639" t="s">
        <v>548</v>
      </c>
      <c r="F8639" s="176" t="n">
        <v>2032</v>
      </c>
      <c r="G8639" s="177" t="n">
        <v>67</v>
      </c>
      <c r="H8639" s="178" t="n">
        <v>20750.8855527843</v>
      </c>
      <c r="I8639" s="179" t="n">
        <v>2391440.35029457</v>
      </c>
      <c r="J8639" s="180" t="str">
        <f>IF(I8639&gt;0,H8639/I8639,0)</f>
      </c>
      <c r="K8639" s="181" t="str">
        <f>1-EXP(-J8639)</f>
      </c>
      <c r="L8639" s="182" t="str">
        <f>IF(G8639=30,1,M8638)</f>
      </c>
      <c r="M8639" s="183" t="str">
        <f>L8639*(1-K8639)</f>
      </c>
    </row>
    <row r="8640">
      <c r="A8640" t="s">
        <v>167</v>
      </c>
      <c r="B8640" t="s">
        <v>296</v>
      </c>
      <c r="C8640" s="35" t="s">
        <v>298</v>
      </c>
      <c r="D8640" t="s">
        <v>530</v>
      </c>
      <c r="E8640" t="s">
        <v>548</v>
      </c>
      <c r="F8640" s="176" t="n">
        <v>2032</v>
      </c>
      <c r="G8640" s="177" t="n">
        <v>68</v>
      </c>
      <c r="H8640" s="178" t="n">
        <v>21498.7243856345</v>
      </c>
      <c r="I8640" s="179" t="n">
        <v>2253372.57617583</v>
      </c>
      <c r="J8640" s="180" t="str">
        <f>IF(I8640&gt;0,H8640/I8640,0)</f>
      </c>
      <c r="K8640" s="181" t="str">
        <f>1-EXP(-J8640)</f>
      </c>
      <c r="L8640" s="182" t="str">
        <f>IF(G8640=30,1,M8639)</f>
      </c>
      <c r="M8640" s="183" t="str">
        <f>L8640*(1-K8640)</f>
      </c>
    </row>
    <row r="8641">
      <c r="A8641" t="s">
        <v>167</v>
      </c>
      <c r="B8641" t="s">
        <v>296</v>
      </c>
      <c r="C8641" s="35" t="s">
        <v>298</v>
      </c>
      <c r="D8641" t="s">
        <v>530</v>
      </c>
      <c r="E8641" t="s">
        <v>548</v>
      </c>
      <c r="F8641" s="176" t="n">
        <v>2032</v>
      </c>
      <c r="G8641" s="177" t="n">
        <v>69</v>
      </c>
      <c r="H8641" s="178" t="n">
        <v>21306.8926900211</v>
      </c>
      <c r="I8641" s="179" t="n">
        <v>2116761.99374024</v>
      </c>
      <c r="J8641" s="180" t="str">
        <f>IF(I8641&gt;0,H8641/I8641,0)</f>
      </c>
      <c r="K8641" s="181" t="str">
        <f>1-EXP(-J8641)</f>
      </c>
      <c r="L8641" s="182" t="str">
        <f>IF(G8641=30,1,M8640)</f>
      </c>
      <c r="M8641" s="183" t="str">
        <f>L8641*(1-K8641)</f>
      </c>
    </row>
    <row r="8642">
      <c r="A8642" t="s">
        <v>167</v>
      </c>
      <c r="B8642" t="s">
        <v>296</v>
      </c>
      <c r="C8642" s="35" t="s">
        <v>298</v>
      </c>
      <c r="D8642" t="s">
        <v>530</v>
      </c>
      <c r="E8642" t="s">
        <v>548</v>
      </c>
      <c r="F8642" s="176" t="n">
        <v>2033</v>
      </c>
      <c r="G8642" s="177" t="n">
        <v>30</v>
      </c>
      <c r="H8642" s="178" t="n">
        <v>705.631567549816</v>
      </c>
      <c r="I8642" s="179" t="n">
        <v>4355820.79437213</v>
      </c>
      <c r="J8642" s="180" t="str">
        <f>IF(I8642&gt;0,H8642/I8642,0)</f>
      </c>
      <c r="K8642" s="181" t="str">
        <f>1-EXP(-J8642)</f>
      </c>
      <c r="L8642" s="182" t="str">
        <f>IF(G8642=30,1,M8641)</f>
      </c>
      <c r="M8642" s="183" t="str">
        <f>L8642*(1-K8642)</f>
      </c>
    </row>
    <row r="8643">
      <c r="A8643" t="s">
        <v>167</v>
      </c>
      <c r="B8643" t="s">
        <v>296</v>
      </c>
      <c r="C8643" s="35" t="s">
        <v>298</v>
      </c>
      <c r="D8643" t="s">
        <v>530</v>
      </c>
      <c r="E8643" t="s">
        <v>548</v>
      </c>
      <c r="F8643" s="176" t="n">
        <v>2033</v>
      </c>
      <c r="G8643" s="177" t="n">
        <v>31</v>
      </c>
      <c r="H8643" s="178" t="n">
        <v>1049.69954539835</v>
      </c>
      <c r="I8643" s="179" t="n">
        <v>4336929.4881864</v>
      </c>
      <c r="J8643" s="180" t="str">
        <f>IF(I8643&gt;0,H8643/I8643,0)</f>
      </c>
      <c r="K8643" s="181" t="str">
        <f>1-EXP(-J8643)</f>
      </c>
      <c r="L8643" s="182" t="str">
        <f>IF(G8643=30,1,M8642)</f>
      </c>
      <c r="M8643" s="183" t="str">
        <f>L8643*(1-K8643)</f>
      </c>
    </row>
    <row r="8644">
      <c r="A8644" t="s">
        <v>167</v>
      </c>
      <c r="B8644" t="s">
        <v>296</v>
      </c>
      <c r="C8644" s="35" t="s">
        <v>298</v>
      </c>
      <c r="D8644" t="s">
        <v>530</v>
      </c>
      <c r="E8644" t="s">
        <v>548</v>
      </c>
      <c r="F8644" s="176" t="n">
        <v>2033</v>
      </c>
      <c r="G8644" s="177" t="n">
        <v>32</v>
      </c>
      <c r="H8644" s="178" t="n">
        <v>1121.03844142557</v>
      </c>
      <c r="I8644" s="179" t="n">
        <v>4318335.63141461</v>
      </c>
      <c r="J8644" s="180" t="str">
        <f>IF(I8644&gt;0,H8644/I8644,0)</f>
      </c>
      <c r="K8644" s="181" t="str">
        <f>1-EXP(-J8644)</f>
      </c>
      <c r="L8644" s="182" t="str">
        <f>IF(G8644=30,1,M8643)</f>
      </c>
      <c r="M8644" s="183" t="str">
        <f>L8644*(1-K8644)</f>
      </c>
    </row>
    <row r="8645">
      <c r="A8645" t="s">
        <v>167</v>
      </c>
      <c r="B8645" t="s">
        <v>296</v>
      </c>
      <c r="C8645" s="35" t="s">
        <v>298</v>
      </c>
      <c r="D8645" t="s">
        <v>530</v>
      </c>
      <c r="E8645" t="s">
        <v>548</v>
      </c>
      <c r="F8645" s="176" t="n">
        <v>2033</v>
      </c>
      <c r="G8645" s="177" t="n">
        <v>33</v>
      </c>
      <c r="H8645" s="178" t="n">
        <v>1208.56164594657</v>
      </c>
      <c r="I8645" s="179" t="n">
        <v>4319508.22002915</v>
      </c>
      <c r="J8645" s="180" t="str">
        <f>IF(I8645&gt;0,H8645/I8645,0)</f>
      </c>
      <c r="K8645" s="181" t="str">
        <f>1-EXP(-J8645)</f>
      </c>
      <c r="L8645" s="182" t="str">
        <f>IF(G8645=30,1,M8644)</f>
      </c>
      <c r="M8645" s="183" t="str">
        <f>L8645*(1-K8645)</f>
      </c>
    </row>
    <row r="8646">
      <c r="A8646" t="s">
        <v>167</v>
      </c>
      <c r="B8646" t="s">
        <v>296</v>
      </c>
      <c r="C8646" s="35" t="s">
        <v>298</v>
      </c>
      <c r="D8646" t="s">
        <v>530</v>
      </c>
      <c r="E8646" t="s">
        <v>548</v>
      </c>
      <c r="F8646" s="176" t="n">
        <v>2033</v>
      </c>
      <c r="G8646" s="177" t="n">
        <v>34</v>
      </c>
      <c r="H8646" s="178" t="n">
        <v>1320.32300363599</v>
      </c>
      <c r="I8646" s="179" t="n">
        <v>4359537.5690474</v>
      </c>
      <c r="J8646" s="180" t="str">
        <f>IF(I8646&gt;0,H8646/I8646,0)</f>
      </c>
      <c r="K8646" s="181" t="str">
        <f>1-EXP(-J8646)</f>
      </c>
      <c r="L8646" s="182" t="str">
        <f>IF(G8646=30,1,M8645)</f>
      </c>
      <c r="M8646" s="183" t="str">
        <f>L8646*(1-K8646)</f>
      </c>
    </row>
    <row r="8647">
      <c r="A8647" t="s">
        <v>167</v>
      </c>
      <c r="B8647" t="s">
        <v>296</v>
      </c>
      <c r="C8647" s="35" t="s">
        <v>298</v>
      </c>
      <c r="D8647" t="s">
        <v>530</v>
      </c>
      <c r="E8647" t="s">
        <v>548</v>
      </c>
      <c r="F8647" s="176" t="n">
        <v>2033</v>
      </c>
      <c r="G8647" s="177" t="n">
        <v>35</v>
      </c>
      <c r="H8647" s="178" t="n">
        <v>1438.3515555757</v>
      </c>
      <c r="I8647" s="179" t="n">
        <v>4402126.08960846</v>
      </c>
      <c r="J8647" s="180" t="str">
        <f>IF(I8647&gt;0,H8647/I8647,0)</f>
      </c>
      <c r="K8647" s="181" t="str">
        <f>1-EXP(-J8647)</f>
      </c>
      <c r="L8647" s="182" t="str">
        <f>IF(G8647=30,1,M8646)</f>
      </c>
      <c r="M8647" s="183" t="str">
        <f>L8647*(1-K8647)</f>
      </c>
    </row>
    <row r="8648">
      <c r="A8648" t="s">
        <v>167</v>
      </c>
      <c r="B8648" t="s">
        <v>296</v>
      </c>
      <c r="C8648" s="35" t="s">
        <v>298</v>
      </c>
      <c r="D8648" t="s">
        <v>530</v>
      </c>
      <c r="E8648" t="s">
        <v>548</v>
      </c>
      <c r="F8648" s="176" t="n">
        <v>2033</v>
      </c>
      <c r="G8648" s="177" t="n">
        <v>36</v>
      </c>
      <c r="H8648" s="178" t="n">
        <v>1875.1841543243</v>
      </c>
      <c r="I8648" s="179" t="n">
        <v>4398433.32338317</v>
      </c>
      <c r="J8648" s="180" t="str">
        <f>IF(I8648&gt;0,H8648/I8648,0)</f>
      </c>
      <c r="K8648" s="181" t="str">
        <f>1-EXP(-J8648)</f>
      </c>
      <c r="L8648" s="182" t="str">
        <f>IF(G8648=30,1,M8647)</f>
      </c>
      <c r="M8648" s="183" t="str">
        <f>L8648*(1-K8648)</f>
      </c>
    </row>
    <row r="8649">
      <c r="A8649" t="s">
        <v>167</v>
      </c>
      <c r="B8649" t="s">
        <v>296</v>
      </c>
      <c r="C8649" s="35" t="s">
        <v>298</v>
      </c>
      <c r="D8649" t="s">
        <v>530</v>
      </c>
      <c r="E8649" t="s">
        <v>548</v>
      </c>
      <c r="F8649" s="176" t="n">
        <v>2033</v>
      </c>
      <c r="G8649" s="177" t="n">
        <v>37</v>
      </c>
      <c r="H8649" s="178" t="n">
        <v>1998.80311927022</v>
      </c>
      <c r="I8649" s="179" t="n">
        <v>4335821.22321982</v>
      </c>
      <c r="J8649" s="180" t="str">
        <f>IF(I8649&gt;0,H8649/I8649,0)</f>
      </c>
      <c r="K8649" s="181" t="str">
        <f>1-EXP(-J8649)</f>
      </c>
      <c r="L8649" s="182" t="str">
        <f>IF(G8649=30,1,M8648)</f>
      </c>
      <c r="M8649" s="183" t="str">
        <f>L8649*(1-K8649)</f>
      </c>
    </row>
    <row r="8650">
      <c r="A8650" t="s">
        <v>167</v>
      </c>
      <c r="B8650" t="s">
        <v>296</v>
      </c>
      <c r="C8650" s="35" t="s">
        <v>298</v>
      </c>
      <c r="D8650" t="s">
        <v>530</v>
      </c>
      <c r="E8650" t="s">
        <v>548</v>
      </c>
      <c r="F8650" s="176" t="n">
        <v>2033</v>
      </c>
      <c r="G8650" s="177" t="n">
        <v>38</v>
      </c>
      <c r="H8650" s="178" t="n">
        <v>2140.04529129785</v>
      </c>
      <c r="I8650" s="179" t="n">
        <v>4271087.34504807</v>
      </c>
      <c r="J8650" s="180" t="str">
        <f>IF(I8650&gt;0,H8650/I8650,0)</f>
      </c>
      <c r="K8650" s="181" t="str">
        <f>1-EXP(-J8650)</f>
      </c>
      <c r="L8650" s="182" t="str">
        <f>IF(G8650=30,1,M8649)</f>
      </c>
      <c r="M8650" s="183" t="str">
        <f>L8650*(1-K8650)</f>
      </c>
    </row>
    <row r="8651">
      <c r="A8651" t="s">
        <v>167</v>
      </c>
      <c r="B8651" t="s">
        <v>296</v>
      </c>
      <c r="C8651" s="35" t="s">
        <v>298</v>
      </c>
      <c r="D8651" t="s">
        <v>530</v>
      </c>
      <c r="E8651" t="s">
        <v>548</v>
      </c>
      <c r="F8651" s="176" t="n">
        <v>2033</v>
      </c>
      <c r="G8651" s="177" t="n">
        <v>39</v>
      </c>
      <c r="H8651" s="178" t="n">
        <v>2227.87944673754</v>
      </c>
      <c r="I8651" s="179" t="n">
        <v>4215696.16048483</v>
      </c>
      <c r="J8651" s="180" t="str">
        <f>IF(I8651&gt;0,H8651/I8651,0)</f>
      </c>
      <c r="K8651" s="181" t="str">
        <f>1-EXP(-J8651)</f>
      </c>
      <c r="L8651" s="182" t="str">
        <f>IF(G8651=30,1,M8650)</f>
      </c>
      <c r="M8651" s="183" t="str">
        <f>L8651*(1-K8651)</f>
      </c>
    </row>
    <row r="8652">
      <c r="A8652" t="s">
        <v>167</v>
      </c>
      <c r="B8652" t="s">
        <v>296</v>
      </c>
      <c r="C8652" s="35" t="s">
        <v>298</v>
      </c>
      <c r="D8652" t="s">
        <v>530</v>
      </c>
      <c r="E8652" t="s">
        <v>548</v>
      </c>
      <c r="F8652" s="176" t="n">
        <v>2033</v>
      </c>
      <c r="G8652" s="177" t="n">
        <v>40</v>
      </c>
      <c r="H8652" s="178" t="n">
        <v>2389.07490447124</v>
      </c>
      <c r="I8652" s="179" t="n">
        <v>4162755.73550035</v>
      </c>
      <c r="J8652" s="180" t="str">
        <f>IF(I8652&gt;0,H8652/I8652,0)</f>
      </c>
      <c r="K8652" s="181" t="str">
        <f>1-EXP(-J8652)</f>
      </c>
      <c r="L8652" s="182" t="str">
        <f>IF(G8652=30,1,M8651)</f>
      </c>
      <c r="M8652" s="183" t="str">
        <f>L8652*(1-K8652)</f>
      </c>
    </row>
    <row r="8653">
      <c r="A8653" t="s">
        <v>167</v>
      </c>
      <c r="B8653" t="s">
        <v>296</v>
      </c>
      <c r="C8653" s="35" t="s">
        <v>298</v>
      </c>
      <c r="D8653" t="s">
        <v>530</v>
      </c>
      <c r="E8653" t="s">
        <v>548</v>
      </c>
      <c r="F8653" s="176" t="n">
        <v>2033</v>
      </c>
      <c r="G8653" s="177" t="n">
        <v>41</v>
      </c>
      <c r="H8653" s="178" t="n">
        <v>3101.61358214036</v>
      </c>
      <c r="I8653" s="179" t="n">
        <v>4144492.46837514</v>
      </c>
      <c r="J8653" s="180" t="str">
        <f>IF(I8653&gt;0,H8653/I8653,0)</f>
      </c>
      <c r="K8653" s="181" t="str">
        <f>1-EXP(-J8653)</f>
      </c>
      <c r="L8653" s="182" t="str">
        <f>IF(G8653=30,1,M8652)</f>
      </c>
      <c r="M8653" s="183" t="str">
        <f>L8653*(1-K8653)</f>
      </c>
    </row>
    <row r="8654">
      <c r="A8654" t="s">
        <v>167</v>
      </c>
      <c r="B8654" t="s">
        <v>296</v>
      </c>
      <c r="C8654" s="35" t="s">
        <v>298</v>
      </c>
      <c r="D8654" t="s">
        <v>530</v>
      </c>
      <c r="E8654" t="s">
        <v>548</v>
      </c>
      <c r="F8654" s="176" t="n">
        <v>2033</v>
      </c>
      <c r="G8654" s="177" t="n">
        <v>42</v>
      </c>
      <c r="H8654" s="178" t="n">
        <v>3411.6463642476</v>
      </c>
      <c r="I8654" s="179" t="n">
        <v>4120470.32336992</v>
      </c>
      <c r="J8654" s="180" t="str">
        <f>IF(I8654&gt;0,H8654/I8654,0)</f>
      </c>
      <c r="K8654" s="181" t="str">
        <f>1-EXP(-J8654)</f>
      </c>
      <c r="L8654" s="182" t="str">
        <f>IF(G8654=30,1,M8653)</f>
      </c>
      <c r="M8654" s="183" t="str">
        <f>L8654*(1-K8654)</f>
      </c>
    </row>
    <row r="8655">
      <c r="A8655" t="s">
        <v>167</v>
      </c>
      <c r="B8655" t="s">
        <v>296</v>
      </c>
      <c r="C8655" s="35" t="s">
        <v>298</v>
      </c>
      <c r="D8655" t="s">
        <v>530</v>
      </c>
      <c r="E8655" t="s">
        <v>548</v>
      </c>
      <c r="F8655" s="176" t="n">
        <v>2033</v>
      </c>
      <c r="G8655" s="177" t="n">
        <v>43</v>
      </c>
      <c r="H8655" s="178" t="n">
        <v>3781.64843576139</v>
      </c>
      <c r="I8655" s="179" t="n">
        <v>4099670.24014838</v>
      </c>
      <c r="J8655" s="180" t="str">
        <f>IF(I8655&gt;0,H8655/I8655,0)</f>
      </c>
      <c r="K8655" s="181" t="str">
        <f>1-EXP(-J8655)</f>
      </c>
      <c r="L8655" s="182" t="str">
        <f>IF(G8655=30,1,M8654)</f>
      </c>
      <c r="M8655" s="183" t="str">
        <f>L8655*(1-K8655)</f>
      </c>
    </row>
    <row r="8656">
      <c r="A8656" t="s">
        <v>167</v>
      </c>
      <c r="B8656" t="s">
        <v>296</v>
      </c>
      <c r="C8656" s="35" t="s">
        <v>298</v>
      </c>
      <c r="D8656" t="s">
        <v>530</v>
      </c>
      <c r="E8656" t="s">
        <v>548</v>
      </c>
      <c r="F8656" s="176" t="n">
        <v>2033</v>
      </c>
      <c r="G8656" s="177" t="n">
        <v>44</v>
      </c>
      <c r="H8656" s="178" t="n">
        <v>4000.40654271066</v>
      </c>
      <c r="I8656" s="179" t="n">
        <v>4101347.2566863</v>
      </c>
      <c r="J8656" s="180" t="str">
        <f>IF(I8656&gt;0,H8656/I8656,0)</f>
      </c>
      <c r="K8656" s="181" t="str">
        <f>1-EXP(-J8656)</f>
      </c>
      <c r="L8656" s="182" t="str">
        <f>IF(G8656=30,1,M8655)</f>
      </c>
      <c r="M8656" s="183" t="str">
        <f>L8656*(1-K8656)</f>
      </c>
    </row>
    <row r="8657">
      <c r="A8657" t="s">
        <v>167</v>
      </c>
      <c r="B8657" t="s">
        <v>296</v>
      </c>
      <c r="C8657" s="35" t="s">
        <v>298</v>
      </c>
      <c r="D8657" t="s">
        <v>530</v>
      </c>
      <c r="E8657" t="s">
        <v>548</v>
      </c>
      <c r="F8657" s="176" t="n">
        <v>2033</v>
      </c>
      <c r="G8657" s="177" t="n">
        <v>45</v>
      </c>
      <c r="H8657" s="178" t="n">
        <v>4377.73659852857</v>
      </c>
      <c r="I8657" s="179" t="n">
        <v>4057176.47131244</v>
      </c>
      <c r="J8657" s="180" t="str">
        <f>IF(I8657&gt;0,H8657/I8657,0)</f>
      </c>
      <c r="K8657" s="181" t="str">
        <f>1-EXP(-J8657)</f>
      </c>
      <c r="L8657" s="182" t="str">
        <f>IF(G8657=30,1,M8656)</f>
      </c>
      <c r="M8657" s="183" t="str">
        <f>L8657*(1-K8657)</f>
      </c>
    </row>
    <row r="8658">
      <c r="A8658" t="s">
        <v>167</v>
      </c>
      <c r="B8658" t="s">
        <v>296</v>
      </c>
      <c r="C8658" s="35" t="s">
        <v>298</v>
      </c>
      <c r="D8658" t="s">
        <v>530</v>
      </c>
      <c r="E8658" t="s">
        <v>548</v>
      </c>
      <c r="F8658" s="176" t="n">
        <v>2033</v>
      </c>
      <c r="G8658" s="177" t="n">
        <v>46</v>
      </c>
      <c r="H8658" s="178" t="n">
        <v>5495.24508692782</v>
      </c>
      <c r="I8658" s="179" t="n">
        <v>4004130.36669992</v>
      </c>
      <c r="J8658" s="180" t="str">
        <f>IF(I8658&gt;0,H8658/I8658,0)</f>
      </c>
      <c r="K8658" s="181" t="str">
        <f>1-EXP(-J8658)</f>
      </c>
      <c r="L8658" s="182" t="str">
        <f>IF(G8658=30,1,M8657)</f>
      </c>
      <c r="M8658" s="183" t="str">
        <f>L8658*(1-K8658)</f>
      </c>
    </row>
    <row r="8659">
      <c r="A8659" t="s">
        <v>167</v>
      </c>
      <c r="B8659" t="s">
        <v>296</v>
      </c>
      <c r="C8659" s="35" t="s">
        <v>298</v>
      </c>
      <c r="D8659" t="s">
        <v>530</v>
      </c>
      <c r="E8659" t="s">
        <v>548</v>
      </c>
      <c r="F8659" s="176" t="n">
        <v>2033</v>
      </c>
      <c r="G8659" s="177" t="n">
        <v>47</v>
      </c>
      <c r="H8659" s="178" t="n">
        <v>6127.45666848842</v>
      </c>
      <c r="I8659" s="179" t="n">
        <v>4012057.57463291</v>
      </c>
      <c r="J8659" s="180" t="str">
        <f>IF(I8659&gt;0,H8659/I8659,0)</f>
      </c>
      <c r="K8659" s="181" t="str">
        <f>1-EXP(-J8659)</f>
      </c>
      <c r="L8659" s="182" t="str">
        <f>IF(G8659=30,1,M8658)</f>
      </c>
      <c r="M8659" s="183" t="str">
        <f>L8659*(1-K8659)</f>
      </c>
    </row>
    <row r="8660">
      <c r="A8660" t="s">
        <v>167</v>
      </c>
      <c r="B8660" t="s">
        <v>296</v>
      </c>
      <c r="C8660" s="35" t="s">
        <v>298</v>
      </c>
      <c r="D8660" t="s">
        <v>530</v>
      </c>
      <c r="E8660" t="s">
        <v>548</v>
      </c>
      <c r="F8660" s="176" t="n">
        <v>2033</v>
      </c>
      <c r="G8660" s="177" t="n">
        <v>48</v>
      </c>
      <c r="H8660" s="178" t="n">
        <v>6955.41329956981</v>
      </c>
      <c r="I8660" s="179" t="n">
        <v>4075530.19729066</v>
      </c>
      <c r="J8660" s="180" t="str">
        <f>IF(I8660&gt;0,H8660/I8660,0)</f>
      </c>
      <c r="K8660" s="181" t="str">
        <f>1-EXP(-J8660)</f>
      </c>
      <c r="L8660" s="182" t="str">
        <f>IF(G8660=30,1,M8659)</f>
      </c>
      <c r="M8660" s="183" t="str">
        <f>L8660*(1-K8660)</f>
      </c>
    </row>
    <row r="8661">
      <c r="A8661" t="s">
        <v>167</v>
      </c>
      <c r="B8661" t="s">
        <v>296</v>
      </c>
      <c r="C8661" s="35" t="s">
        <v>298</v>
      </c>
      <c r="D8661" t="s">
        <v>530</v>
      </c>
      <c r="E8661" t="s">
        <v>548</v>
      </c>
      <c r="F8661" s="176" t="n">
        <v>2033</v>
      </c>
      <c r="G8661" s="177" t="n">
        <v>49</v>
      </c>
      <c r="H8661" s="178" t="n">
        <v>7620.14536042077</v>
      </c>
      <c r="I8661" s="179" t="n">
        <v>4096991.01598863</v>
      </c>
      <c r="J8661" s="180" t="str">
        <f>IF(I8661&gt;0,H8661/I8661,0)</f>
      </c>
      <c r="K8661" s="181" t="str">
        <f>1-EXP(-J8661)</f>
      </c>
      <c r="L8661" s="182" t="str">
        <f>IF(G8661=30,1,M8660)</f>
      </c>
      <c r="M8661" s="183" t="str">
        <f>L8661*(1-K8661)</f>
      </c>
    </row>
    <row r="8662">
      <c r="A8662" t="s">
        <v>167</v>
      </c>
      <c r="B8662" t="s">
        <v>296</v>
      </c>
      <c r="C8662" s="35" t="s">
        <v>298</v>
      </c>
      <c r="D8662" t="s">
        <v>530</v>
      </c>
      <c r="E8662" t="s">
        <v>548</v>
      </c>
      <c r="F8662" s="176" t="n">
        <v>2033</v>
      </c>
      <c r="G8662" s="177" t="n">
        <v>50</v>
      </c>
      <c r="H8662" s="178" t="n">
        <v>8110.66075632439</v>
      </c>
      <c r="I8662" s="179" t="n">
        <v>4060225.45937221</v>
      </c>
      <c r="J8662" s="180" t="str">
        <f>IF(I8662&gt;0,H8662/I8662,0)</f>
      </c>
      <c r="K8662" s="181" t="str">
        <f>1-EXP(-J8662)</f>
      </c>
      <c r="L8662" s="182" t="str">
        <f>IF(G8662=30,1,M8661)</f>
      </c>
      <c r="M8662" s="183" t="str">
        <f>L8662*(1-K8662)</f>
      </c>
    </row>
    <row r="8663">
      <c r="A8663" t="s">
        <v>167</v>
      </c>
      <c r="B8663" t="s">
        <v>296</v>
      </c>
      <c r="C8663" s="35" t="s">
        <v>298</v>
      </c>
      <c r="D8663" t="s">
        <v>530</v>
      </c>
      <c r="E8663" t="s">
        <v>548</v>
      </c>
      <c r="F8663" s="176" t="n">
        <v>2033</v>
      </c>
      <c r="G8663" s="177" t="n">
        <v>51</v>
      </c>
      <c r="H8663" s="178" t="n">
        <v>9037.91727091649</v>
      </c>
      <c r="I8663" s="179" t="n">
        <v>3998918.9009145</v>
      </c>
      <c r="J8663" s="180" t="str">
        <f>IF(I8663&gt;0,H8663/I8663,0)</f>
      </c>
      <c r="K8663" s="181" t="str">
        <f>1-EXP(-J8663)</f>
      </c>
      <c r="L8663" s="182" t="str">
        <f>IF(G8663=30,1,M8662)</f>
      </c>
      <c r="M8663" s="183" t="str">
        <f>L8663*(1-K8663)</f>
      </c>
    </row>
    <row r="8664">
      <c r="A8664" t="s">
        <v>167</v>
      </c>
      <c r="B8664" t="s">
        <v>296</v>
      </c>
      <c r="C8664" s="35" t="s">
        <v>298</v>
      </c>
      <c r="D8664" t="s">
        <v>530</v>
      </c>
      <c r="E8664" t="s">
        <v>548</v>
      </c>
      <c r="F8664" s="176" t="n">
        <v>2033</v>
      </c>
      <c r="G8664" s="177" t="n">
        <v>52</v>
      </c>
      <c r="H8664" s="178" t="n">
        <v>9483.72456386402</v>
      </c>
      <c r="I8664" s="179" t="n">
        <v>3930532.60677775</v>
      </c>
      <c r="J8664" s="180" t="str">
        <f>IF(I8664&gt;0,H8664/I8664,0)</f>
      </c>
      <c r="K8664" s="181" t="str">
        <f>1-EXP(-J8664)</f>
      </c>
      <c r="L8664" s="182" t="str">
        <f>IF(G8664=30,1,M8663)</f>
      </c>
      <c r="M8664" s="183" t="str">
        <f>L8664*(1-K8664)</f>
      </c>
    </row>
    <row r="8665">
      <c r="A8665" t="s">
        <v>167</v>
      </c>
      <c r="B8665" t="s">
        <v>296</v>
      </c>
      <c r="C8665" s="35" t="s">
        <v>298</v>
      </c>
      <c r="D8665" t="s">
        <v>530</v>
      </c>
      <c r="E8665" t="s">
        <v>548</v>
      </c>
      <c r="F8665" s="176" t="n">
        <v>2033</v>
      </c>
      <c r="G8665" s="177" t="n">
        <v>53</v>
      </c>
      <c r="H8665" s="178" t="n">
        <v>9974.56223865194</v>
      </c>
      <c r="I8665" s="179" t="n">
        <v>3867135.16158492</v>
      </c>
      <c r="J8665" s="180" t="str">
        <f>IF(I8665&gt;0,H8665/I8665,0)</f>
      </c>
      <c r="K8665" s="181" t="str">
        <f>1-EXP(-J8665)</f>
      </c>
      <c r="L8665" s="182" t="str">
        <f>IF(G8665=30,1,M8664)</f>
      </c>
      <c r="M8665" s="183" t="str">
        <f>L8665*(1-K8665)</f>
      </c>
    </row>
    <row r="8666">
      <c r="A8666" t="s">
        <v>167</v>
      </c>
      <c r="B8666" t="s">
        <v>296</v>
      </c>
      <c r="C8666" s="35" t="s">
        <v>298</v>
      </c>
      <c r="D8666" t="s">
        <v>530</v>
      </c>
      <c r="E8666" t="s">
        <v>548</v>
      </c>
      <c r="F8666" s="176" t="n">
        <v>2033</v>
      </c>
      <c r="G8666" s="177" t="n">
        <v>54</v>
      </c>
      <c r="H8666" s="178" t="n">
        <v>10575.2579992666</v>
      </c>
      <c r="I8666" s="179" t="n">
        <v>3790084.5270974</v>
      </c>
      <c r="J8666" s="180" t="str">
        <f>IF(I8666&gt;0,H8666/I8666,0)</f>
      </c>
      <c r="K8666" s="181" t="str">
        <f>1-EXP(-J8666)</f>
      </c>
      <c r="L8666" s="182" t="str">
        <f>IF(G8666=30,1,M8665)</f>
      </c>
      <c r="M8666" s="183" t="str">
        <f>L8666*(1-K8666)</f>
      </c>
    </row>
    <row r="8667">
      <c r="A8667" t="s">
        <v>167</v>
      </c>
      <c r="B8667" t="s">
        <v>296</v>
      </c>
      <c r="C8667" s="35" t="s">
        <v>298</v>
      </c>
      <c r="D8667" t="s">
        <v>530</v>
      </c>
      <c r="E8667" t="s">
        <v>548</v>
      </c>
      <c r="F8667" s="176" t="n">
        <v>2033</v>
      </c>
      <c r="G8667" s="177" t="n">
        <v>55</v>
      </c>
      <c r="H8667" s="178" t="n">
        <v>11196.5597602428</v>
      </c>
      <c r="I8667" s="179" t="n">
        <v>3688875.09559834</v>
      </c>
      <c r="J8667" s="180" t="str">
        <f>IF(I8667&gt;0,H8667/I8667,0)</f>
      </c>
      <c r="K8667" s="181" t="str">
        <f>1-EXP(-J8667)</f>
      </c>
      <c r="L8667" s="182" t="str">
        <f>IF(G8667=30,1,M8666)</f>
      </c>
      <c r="M8667" s="183" t="str">
        <f>L8667*(1-K8667)</f>
      </c>
    </row>
    <row r="8668">
      <c r="A8668" t="s">
        <v>167</v>
      </c>
      <c r="B8668" t="s">
        <v>296</v>
      </c>
      <c r="C8668" s="35" t="s">
        <v>298</v>
      </c>
      <c r="D8668" t="s">
        <v>530</v>
      </c>
      <c r="E8668" t="s">
        <v>548</v>
      </c>
      <c r="F8668" s="176" t="n">
        <v>2033</v>
      </c>
      <c r="G8668" s="177" t="n">
        <v>56</v>
      </c>
      <c r="H8668" s="178" t="n">
        <v>11906.0792974203</v>
      </c>
      <c r="I8668" s="179" t="n">
        <v>3591385.86338832</v>
      </c>
      <c r="J8668" s="180" t="str">
        <f>IF(I8668&gt;0,H8668/I8668,0)</f>
      </c>
      <c r="K8668" s="181" t="str">
        <f>1-EXP(-J8668)</f>
      </c>
      <c r="L8668" s="182" t="str">
        <f>IF(G8668=30,1,M8667)</f>
      </c>
      <c r="M8668" s="183" t="str">
        <f>L8668*(1-K8668)</f>
      </c>
    </row>
    <row r="8669">
      <c r="A8669" t="s">
        <v>167</v>
      </c>
      <c r="B8669" t="s">
        <v>296</v>
      </c>
      <c r="C8669" s="35" t="s">
        <v>298</v>
      </c>
      <c r="D8669" t="s">
        <v>530</v>
      </c>
      <c r="E8669" t="s">
        <v>548</v>
      </c>
      <c r="F8669" s="176" t="n">
        <v>2033</v>
      </c>
      <c r="G8669" s="177" t="n">
        <v>57</v>
      </c>
      <c r="H8669" s="178" t="n">
        <v>12769.4951387564</v>
      </c>
      <c r="I8669" s="179" t="n">
        <v>3507861.941635</v>
      </c>
      <c r="J8669" s="180" t="str">
        <f>IF(I8669&gt;0,H8669/I8669,0)</f>
      </c>
      <c r="K8669" s="181" t="str">
        <f>1-EXP(-J8669)</f>
      </c>
      <c r="L8669" s="182" t="str">
        <f>IF(G8669=30,1,M8668)</f>
      </c>
      <c r="M8669" s="183" t="str">
        <f>L8669*(1-K8669)</f>
      </c>
    </row>
    <row r="8670">
      <c r="A8670" t="s">
        <v>167</v>
      </c>
      <c r="B8670" t="s">
        <v>296</v>
      </c>
      <c r="C8670" s="35" t="s">
        <v>298</v>
      </c>
      <c r="D8670" t="s">
        <v>530</v>
      </c>
      <c r="E8670" t="s">
        <v>548</v>
      </c>
      <c r="F8670" s="176" t="n">
        <v>2033</v>
      </c>
      <c r="G8670" s="177" t="n">
        <v>58</v>
      </c>
      <c r="H8670" s="178" t="n">
        <v>13626.5235181161</v>
      </c>
      <c r="I8670" s="179" t="n">
        <v>3411530.06546528</v>
      </c>
      <c r="J8670" s="180" t="str">
        <f>IF(I8670&gt;0,H8670/I8670,0)</f>
      </c>
      <c r="K8670" s="181" t="str">
        <f>1-EXP(-J8670)</f>
      </c>
      <c r="L8670" s="182" t="str">
        <f>IF(G8670=30,1,M8669)</f>
      </c>
      <c r="M8670" s="183" t="str">
        <f>L8670*(1-K8670)</f>
      </c>
    </row>
    <row r="8671">
      <c r="A8671" t="s">
        <v>167</v>
      </c>
      <c r="B8671" t="s">
        <v>296</v>
      </c>
      <c r="C8671" s="35" t="s">
        <v>298</v>
      </c>
      <c r="D8671" t="s">
        <v>530</v>
      </c>
      <c r="E8671" t="s">
        <v>548</v>
      </c>
      <c r="F8671" s="176" t="n">
        <v>2033</v>
      </c>
      <c r="G8671" s="177" t="n">
        <v>59</v>
      </c>
      <c r="H8671" s="178" t="n">
        <v>13983.5311489199</v>
      </c>
      <c r="I8671" s="179" t="n">
        <v>3329125.09771223</v>
      </c>
      <c r="J8671" s="180" t="str">
        <f>IF(I8671&gt;0,H8671/I8671,0)</f>
      </c>
      <c r="K8671" s="181" t="str">
        <f>1-EXP(-J8671)</f>
      </c>
      <c r="L8671" s="182" t="str">
        <f>IF(G8671=30,1,M8670)</f>
      </c>
      <c r="M8671" s="183" t="str">
        <f>L8671*(1-K8671)</f>
      </c>
    </row>
    <row r="8672">
      <c r="A8672" t="s">
        <v>167</v>
      </c>
      <c r="B8672" t="s">
        <v>296</v>
      </c>
      <c r="C8672" s="35" t="s">
        <v>298</v>
      </c>
      <c r="D8672" t="s">
        <v>530</v>
      </c>
      <c r="E8672" t="s">
        <v>548</v>
      </c>
      <c r="F8672" s="176" t="n">
        <v>2033</v>
      </c>
      <c r="G8672" s="177" t="n">
        <v>60</v>
      </c>
      <c r="H8672" s="178" t="n">
        <v>14585.571221705</v>
      </c>
      <c r="I8672" s="179" t="n">
        <v>3246601.68718109</v>
      </c>
      <c r="J8672" s="180" t="str">
        <f>IF(I8672&gt;0,H8672/I8672,0)</f>
      </c>
      <c r="K8672" s="181" t="str">
        <f>1-EXP(-J8672)</f>
      </c>
      <c r="L8672" s="182" t="str">
        <f>IF(G8672=30,1,M8671)</f>
      </c>
      <c r="M8672" s="183" t="str">
        <f>L8672*(1-K8672)</f>
      </c>
    </row>
    <row r="8673">
      <c r="A8673" t="s">
        <v>167</v>
      </c>
      <c r="B8673" t="s">
        <v>296</v>
      </c>
      <c r="C8673" s="35" t="s">
        <v>298</v>
      </c>
      <c r="D8673" t="s">
        <v>530</v>
      </c>
      <c r="E8673" t="s">
        <v>548</v>
      </c>
      <c r="F8673" s="176" t="n">
        <v>2033</v>
      </c>
      <c r="G8673" s="177" t="n">
        <v>61</v>
      </c>
      <c r="H8673" s="178" t="n">
        <v>15465.877550082</v>
      </c>
      <c r="I8673" s="179" t="n">
        <v>3143621.61292777</v>
      </c>
      <c r="J8673" s="180" t="str">
        <f>IF(I8673&gt;0,H8673/I8673,0)</f>
      </c>
      <c r="K8673" s="181" t="str">
        <f>1-EXP(-J8673)</f>
      </c>
      <c r="L8673" s="182" t="str">
        <f>IF(G8673=30,1,M8672)</f>
      </c>
      <c r="M8673" s="183" t="str">
        <f>L8673*(1-K8673)</f>
      </c>
    </row>
    <row r="8674">
      <c r="A8674" t="s">
        <v>167</v>
      </c>
      <c r="B8674" t="s">
        <v>296</v>
      </c>
      <c r="C8674" s="35" t="s">
        <v>298</v>
      </c>
      <c r="D8674" t="s">
        <v>530</v>
      </c>
      <c r="E8674" t="s">
        <v>548</v>
      </c>
      <c r="F8674" s="176" t="n">
        <v>2033</v>
      </c>
      <c r="G8674" s="177" t="n">
        <v>62</v>
      </c>
      <c r="H8674" s="178" t="n">
        <v>16176.6780876154</v>
      </c>
      <c r="I8674" s="179" t="n">
        <v>3050623.70967791</v>
      </c>
      <c r="J8674" s="180" t="str">
        <f>IF(I8674&gt;0,H8674/I8674,0)</f>
      </c>
      <c r="K8674" s="181" t="str">
        <f>1-EXP(-J8674)</f>
      </c>
      <c r="L8674" s="182" t="str">
        <f>IF(G8674=30,1,M8673)</f>
      </c>
      <c r="M8674" s="183" t="str">
        <f>L8674*(1-K8674)</f>
      </c>
    </row>
    <row r="8675">
      <c r="A8675" t="s">
        <v>167</v>
      </c>
      <c r="B8675" t="s">
        <v>296</v>
      </c>
      <c r="C8675" s="35" t="s">
        <v>298</v>
      </c>
      <c r="D8675" t="s">
        <v>530</v>
      </c>
      <c r="E8675" t="s">
        <v>548</v>
      </c>
      <c r="F8675" s="176" t="n">
        <v>2033</v>
      </c>
      <c r="G8675" s="177" t="n">
        <v>63</v>
      </c>
      <c r="H8675" s="178" t="n">
        <v>16902.8079993692</v>
      </c>
      <c r="I8675" s="179" t="n">
        <v>2955198.78050936</v>
      </c>
      <c r="J8675" s="180" t="str">
        <f>IF(I8675&gt;0,H8675/I8675,0)</f>
      </c>
      <c r="K8675" s="181" t="str">
        <f>1-EXP(-J8675)</f>
      </c>
      <c r="L8675" s="182" t="str">
        <f>IF(G8675=30,1,M8674)</f>
      </c>
      <c r="M8675" s="183" t="str">
        <f>L8675*(1-K8675)</f>
      </c>
    </row>
    <row r="8676">
      <c r="A8676" t="s">
        <v>167</v>
      </c>
      <c r="B8676" t="s">
        <v>296</v>
      </c>
      <c r="C8676" s="35" t="s">
        <v>298</v>
      </c>
      <c r="D8676" t="s">
        <v>530</v>
      </c>
      <c r="E8676" t="s">
        <v>548</v>
      </c>
      <c r="F8676" s="176" t="n">
        <v>2033</v>
      </c>
      <c r="G8676" s="177" t="n">
        <v>64</v>
      </c>
      <c r="H8676" s="178" t="n">
        <v>17918.4038426851</v>
      </c>
      <c r="I8676" s="179" t="n">
        <v>2844331.7353593</v>
      </c>
      <c r="J8676" s="180" t="str">
        <f>IF(I8676&gt;0,H8676/I8676,0)</f>
      </c>
      <c r="K8676" s="181" t="str">
        <f>1-EXP(-J8676)</f>
      </c>
      <c r="L8676" s="182" t="str">
        <f>IF(G8676=30,1,M8675)</f>
      </c>
      <c r="M8676" s="183" t="str">
        <f>L8676*(1-K8676)</f>
      </c>
    </row>
    <row r="8677">
      <c r="A8677" t="s">
        <v>167</v>
      </c>
      <c r="B8677" t="s">
        <v>296</v>
      </c>
      <c r="C8677" s="35" t="s">
        <v>298</v>
      </c>
      <c r="D8677" t="s">
        <v>530</v>
      </c>
      <c r="E8677" t="s">
        <v>548</v>
      </c>
      <c r="F8677" s="176" t="n">
        <v>2033</v>
      </c>
      <c r="G8677" s="177" t="n">
        <v>65</v>
      </c>
      <c r="H8677" s="178" t="n">
        <v>19097.540930869</v>
      </c>
      <c r="I8677" s="179" t="n">
        <v>2725298.25819646</v>
      </c>
      <c r="J8677" s="180" t="str">
        <f>IF(I8677&gt;0,H8677/I8677,0)</f>
      </c>
      <c r="K8677" s="181" t="str">
        <f>1-EXP(-J8677)</f>
      </c>
      <c r="L8677" s="182" t="str">
        <f>IF(G8677=30,1,M8676)</f>
      </c>
      <c r="M8677" s="183" t="str">
        <f>L8677*(1-K8677)</f>
      </c>
    </row>
    <row r="8678">
      <c r="A8678" t="s">
        <v>167</v>
      </c>
      <c r="B8678" t="s">
        <v>296</v>
      </c>
      <c r="C8678" s="35" t="s">
        <v>298</v>
      </c>
      <c r="D8678" t="s">
        <v>530</v>
      </c>
      <c r="E8678" t="s">
        <v>548</v>
      </c>
      <c r="F8678" s="176" t="n">
        <v>2033</v>
      </c>
      <c r="G8678" s="177" t="n">
        <v>66</v>
      </c>
      <c r="H8678" s="178" t="n">
        <v>19768.3406984073</v>
      </c>
      <c r="I8678" s="179" t="n">
        <v>2607567.23894776</v>
      </c>
      <c r="J8678" s="180" t="str">
        <f>IF(I8678&gt;0,H8678/I8678,0)</f>
      </c>
      <c r="K8678" s="181" t="str">
        <f>1-EXP(-J8678)</f>
      </c>
      <c r="L8678" s="182" t="str">
        <f>IF(G8678=30,1,M8677)</f>
      </c>
      <c r="M8678" s="183" t="str">
        <f>L8678*(1-K8678)</f>
      </c>
    </row>
    <row r="8679">
      <c r="A8679" t="s">
        <v>167</v>
      </c>
      <c r="B8679" t="s">
        <v>296</v>
      </c>
      <c r="C8679" s="35" t="s">
        <v>298</v>
      </c>
      <c r="D8679" t="s">
        <v>530</v>
      </c>
      <c r="E8679" t="s">
        <v>548</v>
      </c>
      <c r="F8679" s="176" t="n">
        <v>2033</v>
      </c>
      <c r="G8679" s="177" t="n">
        <v>67</v>
      </c>
      <c r="H8679" s="178" t="n">
        <v>20744.5621764433</v>
      </c>
      <c r="I8679" s="179" t="n">
        <v>2477219.27246033</v>
      </c>
      <c r="J8679" s="180" t="str">
        <f>IF(I8679&gt;0,H8679/I8679,0)</f>
      </c>
      <c r="K8679" s="181" t="str">
        <f>1-EXP(-J8679)</f>
      </c>
      <c r="L8679" s="182" t="str">
        <f>IF(G8679=30,1,M8678)</f>
      </c>
      <c r="M8679" s="183" t="str">
        <f>L8679*(1-K8679)</f>
      </c>
    </row>
    <row r="8680">
      <c r="A8680" t="s">
        <v>167</v>
      </c>
      <c r="B8680" t="s">
        <v>296</v>
      </c>
      <c r="C8680" s="35" t="s">
        <v>298</v>
      </c>
      <c r="D8680" t="s">
        <v>530</v>
      </c>
      <c r="E8680" t="s">
        <v>548</v>
      </c>
      <c r="F8680" s="176" t="n">
        <v>2033</v>
      </c>
      <c r="G8680" s="177" t="n">
        <v>68</v>
      </c>
      <c r="H8680" s="178" t="n">
        <v>21457.1823785564</v>
      </c>
      <c r="I8680" s="179" t="n">
        <v>2335788.17286096</v>
      </c>
      <c r="J8680" s="180" t="str">
        <f>IF(I8680&gt;0,H8680/I8680,0)</f>
      </c>
      <c r="K8680" s="181" t="str">
        <f>1-EXP(-J8680)</f>
      </c>
      <c r="L8680" s="182" t="str">
        <f>IF(G8680=30,1,M8679)</f>
      </c>
      <c r="M8680" s="183" t="str">
        <f>L8680*(1-K8680)</f>
      </c>
    </row>
    <row r="8681">
      <c r="A8681" t="s">
        <v>167</v>
      </c>
      <c r="B8681" t="s">
        <v>296</v>
      </c>
      <c r="C8681" s="35" t="s">
        <v>298</v>
      </c>
      <c r="D8681" t="s">
        <v>530</v>
      </c>
      <c r="E8681" t="s">
        <v>548</v>
      </c>
      <c r="F8681" s="176" t="n">
        <v>2033</v>
      </c>
      <c r="G8681" s="177" t="n">
        <v>69</v>
      </c>
      <c r="H8681" s="178" t="n">
        <v>21434.6303058807</v>
      </c>
      <c r="I8681" s="179" t="n">
        <v>2195822.88911177</v>
      </c>
      <c r="J8681" s="180" t="str">
        <f>IF(I8681&gt;0,H8681/I8681,0)</f>
      </c>
      <c r="K8681" s="181" t="str">
        <f>1-EXP(-J8681)</f>
      </c>
      <c r="L8681" s="182" t="str">
        <f>IF(G8681=30,1,M8680)</f>
      </c>
      <c r="M8681" s="183" t="str">
        <f>L8681*(1-K8681)</f>
      </c>
    </row>
    <row r="8682">
      <c r="A8682" t="s">
        <v>167</v>
      </c>
      <c r="B8682" t="s">
        <v>296</v>
      </c>
      <c r="C8682" s="35" t="s">
        <v>298</v>
      </c>
      <c r="D8682" t="s">
        <v>530</v>
      </c>
      <c r="E8682" t="s">
        <v>548</v>
      </c>
      <c r="F8682" s="176" t="n">
        <v>2034</v>
      </c>
      <c r="G8682" s="177" t="n">
        <v>30</v>
      </c>
      <c r="H8682" s="178" t="n">
        <v>680.614884887494</v>
      </c>
      <c r="I8682" s="179" t="n">
        <v>4392430.87977633</v>
      </c>
      <c r="J8682" s="180" t="str">
        <f>IF(I8682&gt;0,H8682/I8682,0)</f>
      </c>
      <c r="K8682" s="181" t="str">
        <f>1-EXP(-J8682)</f>
      </c>
      <c r="L8682" s="182" t="str">
        <f>IF(G8682=30,1,M8681)</f>
      </c>
      <c r="M8682" s="183" t="str">
        <f>L8682*(1-K8682)</f>
      </c>
    </row>
    <row r="8683">
      <c r="A8683" t="s">
        <v>167</v>
      </c>
      <c r="B8683" t="s">
        <v>296</v>
      </c>
      <c r="C8683" s="35" t="s">
        <v>298</v>
      </c>
      <c r="D8683" t="s">
        <v>530</v>
      </c>
      <c r="E8683" t="s">
        <v>548</v>
      </c>
      <c r="F8683" s="176" t="n">
        <v>2034</v>
      </c>
      <c r="G8683" s="177" t="n">
        <v>31</v>
      </c>
      <c r="H8683" s="178" t="n">
        <v>1010.63290411064</v>
      </c>
      <c r="I8683" s="179" t="n">
        <v>4350362.58009419</v>
      </c>
      <c r="J8683" s="180" t="str">
        <f>IF(I8683&gt;0,H8683/I8683,0)</f>
      </c>
      <c r="K8683" s="181" t="str">
        <f>1-EXP(-J8683)</f>
      </c>
      <c r="L8683" s="182" t="str">
        <f>IF(G8683=30,1,M8682)</f>
      </c>
      <c r="M8683" s="183" t="str">
        <f>L8683*(1-K8683)</f>
      </c>
    </row>
    <row r="8684">
      <c r="A8684" t="s">
        <v>167</v>
      </c>
      <c r="B8684" t="s">
        <v>296</v>
      </c>
      <c r="C8684" s="35" t="s">
        <v>298</v>
      </c>
      <c r="D8684" t="s">
        <v>530</v>
      </c>
      <c r="E8684" t="s">
        <v>548</v>
      </c>
      <c r="F8684" s="176" t="n">
        <v>2034</v>
      </c>
      <c r="G8684" s="177" t="n">
        <v>32</v>
      </c>
      <c r="H8684" s="178" t="n">
        <v>1084.19680045168</v>
      </c>
      <c r="I8684" s="179" t="n">
        <v>4331417.0876755</v>
      </c>
      <c r="J8684" s="180" t="str">
        <f>IF(I8684&gt;0,H8684/I8684,0)</f>
      </c>
      <c r="K8684" s="181" t="str">
        <f>1-EXP(-J8684)</f>
      </c>
      <c r="L8684" s="182" t="str">
        <f>IF(G8684=30,1,M8683)</f>
      </c>
      <c r="M8684" s="183" t="str">
        <f>L8684*(1-K8684)</f>
      </c>
    </row>
    <row r="8685">
      <c r="A8685" t="s">
        <v>167</v>
      </c>
      <c r="B8685" t="s">
        <v>296</v>
      </c>
      <c r="C8685" s="35" t="s">
        <v>298</v>
      </c>
      <c r="D8685" t="s">
        <v>530</v>
      </c>
      <c r="E8685" t="s">
        <v>548</v>
      </c>
      <c r="F8685" s="176" t="n">
        <v>2034</v>
      </c>
      <c r="G8685" s="177" t="n">
        <v>33</v>
      </c>
      <c r="H8685" s="178" t="n">
        <v>1170.55160749827</v>
      </c>
      <c r="I8685" s="179" t="n">
        <v>4312588.49386827</v>
      </c>
      <c r="J8685" s="180" t="str">
        <f>IF(I8685&gt;0,H8685/I8685,0)</f>
      </c>
      <c r="K8685" s="181" t="str">
        <f>1-EXP(-J8685)</f>
      </c>
      <c r="L8685" s="182" t="str">
        <f>IF(G8685=30,1,M8684)</f>
      </c>
      <c r="M8685" s="183" t="str">
        <f>L8685*(1-K8685)</f>
      </c>
    </row>
    <row r="8686">
      <c r="A8686" t="s">
        <v>167</v>
      </c>
      <c r="B8686" t="s">
        <v>296</v>
      </c>
      <c r="C8686" s="35" t="s">
        <v>298</v>
      </c>
      <c r="D8686" t="s">
        <v>530</v>
      </c>
      <c r="E8686" t="s">
        <v>548</v>
      </c>
      <c r="F8686" s="176" t="n">
        <v>2034</v>
      </c>
      <c r="G8686" s="177" t="n">
        <v>34</v>
      </c>
      <c r="H8686" s="178" t="n">
        <v>1264.80969595212</v>
      </c>
      <c r="I8686" s="179" t="n">
        <v>4313457.09516368</v>
      </c>
      <c r="J8686" s="180" t="str">
        <f>IF(I8686&gt;0,H8686/I8686,0)</f>
      </c>
      <c r="K8686" s="181" t="str">
        <f>1-EXP(-J8686)</f>
      </c>
      <c r="L8686" s="182" t="str">
        <f>IF(G8686=30,1,M8685)</f>
      </c>
      <c r="M8686" s="183" t="str">
        <f>L8686*(1-K8686)</f>
      </c>
    </row>
    <row r="8687">
      <c r="A8687" t="s">
        <v>167</v>
      </c>
      <c r="B8687" t="s">
        <v>296</v>
      </c>
      <c r="C8687" s="35" t="s">
        <v>298</v>
      </c>
      <c r="D8687" t="s">
        <v>530</v>
      </c>
      <c r="E8687" t="s">
        <v>548</v>
      </c>
      <c r="F8687" s="176" t="n">
        <v>2034</v>
      </c>
      <c r="G8687" s="177" t="n">
        <v>35</v>
      </c>
      <c r="H8687" s="178" t="n">
        <v>1400.56953985979</v>
      </c>
      <c r="I8687" s="179" t="n">
        <v>4353070.4632215</v>
      </c>
      <c r="J8687" s="180" t="str">
        <f>IF(I8687&gt;0,H8687/I8687,0)</f>
      </c>
      <c r="K8687" s="181" t="str">
        <f>1-EXP(-J8687)</f>
      </c>
      <c r="L8687" s="182" t="str">
        <f>IF(G8687=30,1,M8686)</f>
      </c>
      <c r="M8687" s="183" t="str">
        <f>L8687*(1-K8687)</f>
      </c>
    </row>
    <row r="8688">
      <c r="A8688" t="s">
        <v>167</v>
      </c>
      <c r="B8688" t="s">
        <v>296</v>
      </c>
      <c r="C8688" s="35" t="s">
        <v>298</v>
      </c>
      <c r="D8688" t="s">
        <v>530</v>
      </c>
      <c r="E8688" t="s">
        <v>548</v>
      </c>
      <c r="F8688" s="176" t="n">
        <v>2034</v>
      </c>
      <c r="G8688" s="177" t="n">
        <v>36</v>
      </c>
      <c r="H8688" s="178" t="n">
        <v>1843.40396650421</v>
      </c>
      <c r="I8688" s="179" t="n">
        <v>4395178.94311471</v>
      </c>
      <c r="J8688" s="180" t="str">
        <f>IF(I8688&gt;0,H8688/I8688,0)</f>
      </c>
      <c r="K8688" s="181" t="str">
        <f>1-EXP(-J8688)</f>
      </c>
      <c r="L8688" s="182" t="str">
        <f>IF(G8688=30,1,M8687)</f>
      </c>
      <c r="M8688" s="183" t="str">
        <f>L8688*(1-K8688)</f>
      </c>
    </row>
    <row r="8689">
      <c r="A8689" t="s">
        <v>167</v>
      </c>
      <c r="B8689" t="s">
        <v>296</v>
      </c>
      <c r="C8689" s="35" t="s">
        <v>298</v>
      </c>
      <c r="D8689" t="s">
        <v>530</v>
      </c>
      <c r="E8689" t="s">
        <v>548</v>
      </c>
      <c r="F8689" s="176" t="n">
        <v>2034</v>
      </c>
      <c r="G8689" s="177" t="n">
        <v>37</v>
      </c>
      <c r="H8689" s="178" t="n">
        <v>2005.45366518438</v>
      </c>
      <c r="I8689" s="179" t="n">
        <v>4391127.76866123</v>
      </c>
      <c r="J8689" s="180" t="str">
        <f>IF(I8689&gt;0,H8689/I8689,0)</f>
      </c>
      <c r="K8689" s="181" t="str">
        <f>1-EXP(-J8689)</f>
      </c>
      <c r="L8689" s="182" t="str">
        <f>IF(G8689=30,1,M8688)</f>
      </c>
      <c r="M8689" s="183" t="str">
        <f>L8689*(1-K8689)</f>
      </c>
    </row>
    <row r="8690">
      <c r="A8690" t="s">
        <v>167</v>
      </c>
      <c r="B8690" t="s">
        <v>296</v>
      </c>
      <c r="C8690" s="35" t="s">
        <v>298</v>
      </c>
      <c r="D8690" t="s">
        <v>530</v>
      </c>
      <c r="E8690" t="s">
        <v>548</v>
      </c>
      <c r="F8690" s="176" t="n">
        <v>2034</v>
      </c>
      <c r="G8690" s="177" t="n">
        <v>38</v>
      </c>
      <c r="H8690" s="178" t="n">
        <v>2152.12343169645</v>
      </c>
      <c r="I8690" s="179" t="n">
        <v>4328086.70678591</v>
      </c>
      <c r="J8690" s="180" t="str">
        <f>IF(I8690&gt;0,H8690/I8690,0)</f>
      </c>
      <c r="K8690" s="181" t="str">
        <f>1-EXP(-J8690)</f>
      </c>
      <c r="L8690" s="182" t="str">
        <f>IF(G8690=30,1,M8689)</f>
      </c>
      <c r="M8690" s="183" t="str">
        <f>L8690*(1-K8690)</f>
      </c>
    </row>
    <row r="8691">
      <c r="A8691" t="s">
        <v>167</v>
      </c>
      <c r="B8691" t="s">
        <v>296</v>
      </c>
      <c r="C8691" s="35" t="s">
        <v>298</v>
      </c>
      <c r="D8691" t="s">
        <v>530</v>
      </c>
      <c r="E8691" t="s">
        <v>548</v>
      </c>
      <c r="F8691" s="176" t="n">
        <v>2034</v>
      </c>
      <c r="G8691" s="177" t="n">
        <v>39</v>
      </c>
      <c r="H8691" s="178" t="n">
        <v>2228.9386853433</v>
      </c>
      <c r="I8691" s="179" t="n">
        <v>4262875.01096166</v>
      </c>
      <c r="J8691" s="180" t="str">
        <f>IF(I8691&gt;0,H8691/I8691,0)</f>
      </c>
      <c r="K8691" s="181" t="str">
        <f>1-EXP(-J8691)</f>
      </c>
      <c r="L8691" s="182" t="str">
        <f>IF(G8691=30,1,M8690)</f>
      </c>
      <c r="M8691" s="183" t="str">
        <f>L8691*(1-K8691)</f>
      </c>
    </row>
    <row r="8692">
      <c r="A8692" t="s">
        <v>167</v>
      </c>
      <c r="B8692" t="s">
        <v>296</v>
      </c>
      <c r="C8692" s="35" t="s">
        <v>298</v>
      </c>
      <c r="D8692" t="s">
        <v>530</v>
      </c>
      <c r="E8692" t="s">
        <v>548</v>
      </c>
      <c r="F8692" s="176" t="n">
        <v>2034</v>
      </c>
      <c r="G8692" s="177" t="n">
        <v>40</v>
      </c>
      <c r="H8692" s="178" t="n">
        <v>2378.41218310424</v>
      </c>
      <c r="I8692" s="179" t="n">
        <v>4207022.82968361</v>
      </c>
      <c r="J8692" s="180" t="str">
        <f>IF(I8692&gt;0,H8692/I8692,0)</f>
      </c>
      <c r="K8692" s="181" t="str">
        <f>1-EXP(-J8692)</f>
      </c>
      <c r="L8692" s="182" t="str">
        <f>IF(G8692=30,1,M8691)</f>
      </c>
      <c r="M8692" s="183" t="str">
        <f>L8692*(1-K8692)</f>
      </c>
    </row>
    <row r="8693">
      <c r="A8693" t="s">
        <v>167</v>
      </c>
      <c r="B8693" t="s">
        <v>296</v>
      </c>
      <c r="C8693" s="35" t="s">
        <v>298</v>
      </c>
      <c r="D8693" t="s">
        <v>530</v>
      </c>
      <c r="E8693" t="s">
        <v>548</v>
      </c>
      <c r="F8693" s="176" t="n">
        <v>2034</v>
      </c>
      <c r="G8693" s="177" t="n">
        <v>41</v>
      </c>
      <c r="H8693" s="178" t="n">
        <v>3065.50523963592</v>
      </c>
      <c r="I8693" s="179" t="n">
        <v>4153508.79780109</v>
      </c>
      <c r="J8693" s="180" t="str">
        <f>IF(I8693&gt;0,H8693/I8693,0)</f>
      </c>
      <c r="K8693" s="181" t="str">
        <f>1-EXP(-J8693)</f>
      </c>
      <c r="L8693" s="182" t="str">
        <f>IF(G8693=30,1,M8692)</f>
      </c>
      <c r="M8693" s="183" t="str">
        <f>L8693*(1-K8693)</f>
      </c>
    </row>
    <row r="8694">
      <c r="A8694" t="s">
        <v>167</v>
      </c>
      <c r="B8694" t="s">
        <v>296</v>
      </c>
      <c r="C8694" s="35" t="s">
        <v>298</v>
      </c>
      <c r="D8694" t="s">
        <v>530</v>
      </c>
      <c r="E8694" t="s">
        <v>548</v>
      </c>
      <c r="F8694" s="176" t="n">
        <v>2034</v>
      </c>
      <c r="G8694" s="177" t="n">
        <v>42</v>
      </c>
      <c r="H8694" s="178" t="n">
        <v>3362.24212159797</v>
      </c>
      <c r="I8694" s="179" t="n">
        <v>4134703.64799593</v>
      </c>
      <c r="J8694" s="180" t="str">
        <f>IF(I8694&gt;0,H8694/I8694,0)</f>
      </c>
      <c r="K8694" s="181" t="str">
        <f>1-EXP(-J8694)</f>
      </c>
      <c r="L8694" s="182" t="str">
        <f>IF(G8694=30,1,M8693)</f>
      </c>
      <c r="M8694" s="183" t="str">
        <f>L8694*(1-K8694)</f>
      </c>
    </row>
    <row r="8695">
      <c r="A8695" t="s">
        <v>167</v>
      </c>
      <c r="B8695" t="s">
        <v>296</v>
      </c>
      <c r="C8695" s="35" t="s">
        <v>298</v>
      </c>
      <c r="D8695" t="s">
        <v>530</v>
      </c>
      <c r="E8695" t="s">
        <v>548</v>
      </c>
      <c r="F8695" s="176" t="n">
        <v>2034</v>
      </c>
      <c r="G8695" s="177" t="n">
        <v>43</v>
      </c>
      <c r="H8695" s="178" t="n">
        <v>3728.44597852399</v>
      </c>
      <c r="I8695" s="179" t="n">
        <v>4109864.79942621</v>
      </c>
      <c r="J8695" s="180" t="str">
        <f>IF(I8695&gt;0,H8695/I8695,0)</f>
      </c>
      <c r="K8695" s="181" t="str">
        <f>1-EXP(-J8695)</f>
      </c>
      <c r="L8695" s="182" t="str">
        <f>IF(G8695=30,1,M8694)</f>
      </c>
      <c r="M8695" s="183" t="str">
        <f>L8695*(1-K8695)</f>
      </c>
    </row>
    <row r="8696">
      <c r="A8696" t="s">
        <v>167</v>
      </c>
      <c r="B8696" t="s">
        <v>296</v>
      </c>
      <c r="C8696" s="35" t="s">
        <v>298</v>
      </c>
      <c r="D8696" t="s">
        <v>530</v>
      </c>
      <c r="E8696" t="s">
        <v>548</v>
      </c>
      <c r="F8696" s="176" t="n">
        <v>2034</v>
      </c>
      <c r="G8696" s="177" t="n">
        <v>44</v>
      </c>
      <c r="H8696" s="178" t="n">
        <v>3908.51640656564</v>
      </c>
      <c r="I8696" s="179" t="n">
        <v>4088120.56679953</v>
      </c>
      <c r="J8696" s="180" t="str">
        <f>IF(I8696&gt;0,H8696/I8696,0)</f>
      </c>
      <c r="K8696" s="181" t="str">
        <f>1-EXP(-J8696)</f>
      </c>
      <c r="L8696" s="182" t="str">
        <f>IF(G8696=30,1,M8695)</f>
      </c>
      <c r="M8696" s="183" t="str">
        <f>L8696*(1-K8696)</f>
      </c>
    </row>
    <row r="8697">
      <c r="A8697" t="s">
        <v>167</v>
      </c>
      <c r="B8697" t="s">
        <v>296</v>
      </c>
      <c r="C8697" s="35" t="s">
        <v>298</v>
      </c>
      <c r="D8697" t="s">
        <v>530</v>
      </c>
      <c r="E8697" t="s">
        <v>548</v>
      </c>
      <c r="F8697" s="176" t="n">
        <v>2034</v>
      </c>
      <c r="G8697" s="177" t="n">
        <v>45</v>
      </c>
      <c r="H8697" s="178" t="n">
        <v>4246.74261949729</v>
      </c>
      <c r="I8697" s="179" t="n">
        <v>4088891.46576245</v>
      </c>
      <c r="J8697" s="180" t="str">
        <f>IF(I8697&gt;0,H8697/I8697,0)</f>
      </c>
      <c r="K8697" s="181" t="str">
        <f>1-EXP(-J8697)</f>
      </c>
      <c r="L8697" s="182" t="str">
        <f>IF(G8697=30,1,M8696)</f>
      </c>
      <c r="M8697" s="183" t="str">
        <f>L8697*(1-K8697)</f>
      </c>
    </row>
    <row r="8698">
      <c r="A8698" t="s">
        <v>167</v>
      </c>
      <c r="B8698" t="s">
        <v>296</v>
      </c>
      <c r="C8698" s="35" t="s">
        <v>298</v>
      </c>
      <c r="D8698" t="s">
        <v>530</v>
      </c>
      <c r="E8698" t="s">
        <v>548</v>
      </c>
      <c r="F8698" s="176" t="n">
        <v>2034</v>
      </c>
      <c r="G8698" s="177" t="n">
        <v>46</v>
      </c>
      <c r="H8698" s="178" t="n">
        <v>5355.53586466097</v>
      </c>
      <c r="I8698" s="179" t="n">
        <v>4043667.18877339</v>
      </c>
      <c r="J8698" s="180" t="str">
        <f>IF(I8698&gt;0,H8698/I8698,0)</f>
      </c>
      <c r="K8698" s="181" t="str">
        <f>1-EXP(-J8698)</f>
      </c>
      <c r="L8698" s="182" t="str">
        <f>IF(G8698=30,1,M8697)</f>
      </c>
      <c r="M8698" s="183" t="str">
        <f>L8698*(1-K8698)</f>
      </c>
    </row>
    <row r="8699">
      <c r="A8699" t="s">
        <v>167</v>
      </c>
      <c r="B8699" t="s">
        <v>296</v>
      </c>
      <c r="C8699" s="35" t="s">
        <v>298</v>
      </c>
      <c r="D8699" t="s">
        <v>530</v>
      </c>
      <c r="E8699" t="s">
        <v>548</v>
      </c>
      <c r="F8699" s="176" t="n">
        <v>2034</v>
      </c>
      <c r="G8699" s="177" t="n">
        <v>47</v>
      </c>
      <c r="H8699" s="178" t="n">
        <v>5893.62369545303</v>
      </c>
      <c r="I8699" s="179" t="n">
        <v>3989684.10299186</v>
      </c>
      <c r="J8699" s="180" t="str">
        <f>IF(I8699&gt;0,H8699/I8699,0)</f>
      </c>
      <c r="K8699" s="181" t="str">
        <f>1-EXP(-J8699)</f>
      </c>
      <c r="L8699" s="182" t="str">
        <f>IF(G8699=30,1,M8698)</f>
      </c>
      <c r="M8699" s="183" t="str">
        <f>L8699*(1-K8699)</f>
      </c>
    </row>
    <row r="8700">
      <c r="A8700" t="s">
        <v>167</v>
      </c>
      <c r="B8700" t="s">
        <v>296</v>
      </c>
      <c r="C8700" s="35" t="s">
        <v>298</v>
      </c>
      <c r="D8700" t="s">
        <v>530</v>
      </c>
      <c r="E8700" t="s">
        <v>548</v>
      </c>
      <c r="F8700" s="176" t="n">
        <v>2034</v>
      </c>
      <c r="G8700" s="177" t="n">
        <v>48</v>
      </c>
      <c r="H8700" s="178" t="n">
        <v>6607.13585030248</v>
      </c>
      <c r="I8700" s="179" t="n">
        <v>3996094.67138092</v>
      </c>
      <c r="J8700" s="180" t="str">
        <f>IF(I8700&gt;0,H8700/I8700,0)</f>
      </c>
      <c r="K8700" s="181" t="str">
        <f>1-EXP(-J8700)</f>
      </c>
      <c r="L8700" s="182" t="str">
        <f>IF(G8700=30,1,M8699)</f>
      </c>
      <c r="M8700" s="183" t="str">
        <f>L8700*(1-K8700)</f>
      </c>
    </row>
    <row r="8701">
      <c r="A8701" t="s">
        <v>167</v>
      </c>
      <c r="B8701" t="s">
        <v>296</v>
      </c>
      <c r="C8701" s="35" t="s">
        <v>298</v>
      </c>
      <c r="D8701" t="s">
        <v>530</v>
      </c>
      <c r="E8701" t="s">
        <v>548</v>
      </c>
      <c r="F8701" s="176" t="n">
        <v>2034</v>
      </c>
      <c r="G8701" s="177" t="n">
        <v>49</v>
      </c>
      <c r="H8701" s="178" t="n">
        <v>7298.30020818004</v>
      </c>
      <c r="I8701" s="179" t="n">
        <v>4057609.6643193</v>
      </c>
      <c r="J8701" s="180" t="str">
        <f>IF(I8701&gt;0,H8701/I8701,0)</f>
      </c>
      <c r="K8701" s="181" t="str">
        <f>1-EXP(-J8701)</f>
      </c>
      <c r="L8701" s="182" t="str">
        <f>IF(G8701=30,1,M8700)</f>
      </c>
      <c r="M8701" s="183" t="str">
        <f>L8701*(1-K8701)</f>
      </c>
    </row>
    <row r="8702">
      <c r="A8702" t="s">
        <v>167</v>
      </c>
      <c r="B8702" t="s">
        <v>296</v>
      </c>
      <c r="C8702" s="35" t="s">
        <v>298</v>
      </c>
      <c r="D8702" t="s">
        <v>530</v>
      </c>
      <c r="E8702" t="s">
        <v>548</v>
      </c>
      <c r="F8702" s="176" t="n">
        <v>2034</v>
      </c>
      <c r="G8702" s="177" t="n">
        <v>50</v>
      </c>
      <c r="H8702" s="178" t="n">
        <v>8038.67617855013</v>
      </c>
      <c r="I8702" s="179" t="n">
        <v>4077303.36530645</v>
      </c>
      <c r="J8702" s="180" t="str">
        <f>IF(I8702&gt;0,H8702/I8702,0)</f>
      </c>
      <c r="K8702" s="181" t="str">
        <f>1-EXP(-J8702)</f>
      </c>
      <c r="L8702" s="182" t="str">
        <f>IF(G8702=30,1,M8701)</f>
      </c>
      <c r="M8702" s="183" t="str">
        <f>L8702*(1-K8702)</f>
      </c>
    </row>
    <row r="8703">
      <c r="A8703" t="s">
        <v>167</v>
      </c>
      <c r="B8703" t="s">
        <v>296</v>
      </c>
      <c r="C8703" s="35" t="s">
        <v>298</v>
      </c>
      <c r="D8703" t="s">
        <v>530</v>
      </c>
      <c r="E8703" t="s">
        <v>548</v>
      </c>
      <c r="F8703" s="176" t="n">
        <v>2034</v>
      </c>
      <c r="G8703" s="177" t="n">
        <v>51</v>
      </c>
      <c r="H8703" s="178" t="n">
        <v>9011.03780155733</v>
      </c>
      <c r="I8703" s="179" t="n">
        <v>4039002.40258481</v>
      </c>
      <c r="J8703" s="180" t="str">
        <f>IF(I8703&gt;0,H8703/I8703,0)</f>
      </c>
      <c r="K8703" s="181" t="str">
        <f>1-EXP(-J8703)</f>
      </c>
      <c r="L8703" s="182" t="str">
        <f>IF(G8703=30,1,M8702)</f>
      </c>
      <c r="M8703" s="183" t="str">
        <f>L8703*(1-K8703)</f>
      </c>
    </row>
    <row r="8704">
      <c r="A8704" t="s">
        <v>167</v>
      </c>
      <c r="B8704" t="s">
        <v>296</v>
      </c>
      <c r="C8704" s="35" t="s">
        <v>298</v>
      </c>
      <c r="D8704" t="s">
        <v>530</v>
      </c>
      <c r="E8704" t="s">
        <v>548</v>
      </c>
      <c r="F8704" s="176" t="n">
        <v>2034</v>
      </c>
      <c r="G8704" s="177" t="n">
        <v>52</v>
      </c>
      <c r="H8704" s="178" t="n">
        <v>9548.14555059941</v>
      </c>
      <c r="I8704" s="179" t="n">
        <v>3976311.81493281</v>
      </c>
      <c r="J8704" s="180" t="str">
        <f>IF(I8704&gt;0,H8704/I8704,0)</f>
      </c>
      <c r="K8704" s="181" t="str">
        <f>1-EXP(-J8704)</f>
      </c>
      <c r="L8704" s="182" t="str">
        <f>IF(G8704=30,1,M8703)</f>
      </c>
      <c r="M8704" s="183" t="str">
        <f>L8704*(1-K8704)</f>
      </c>
    </row>
    <row r="8705">
      <c r="A8705" t="s">
        <v>167</v>
      </c>
      <c r="B8705" t="s">
        <v>296</v>
      </c>
      <c r="C8705" s="35" t="s">
        <v>298</v>
      </c>
      <c r="D8705" t="s">
        <v>530</v>
      </c>
      <c r="E8705" t="s">
        <v>548</v>
      </c>
      <c r="F8705" s="176" t="n">
        <v>2034</v>
      </c>
      <c r="G8705" s="177" t="n">
        <v>53</v>
      </c>
      <c r="H8705" s="178" t="n">
        <v>10047.0616693556</v>
      </c>
      <c r="I8705" s="179" t="n">
        <v>3906440.78119191</v>
      </c>
      <c r="J8705" s="180" t="str">
        <f>IF(I8705&gt;0,H8705/I8705,0)</f>
      </c>
      <c r="K8705" s="181" t="str">
        <f>1-EXP(-J8705)</f>
      </c>
      <c r="L8705" s="182" t="str">
        <f>IF(G8705=30,1,M8704)</f>
      </c>
      <c r="M8705" s="183" t="str">
        <f>L8705*(1-K8705)</f>
      </c>
    </row>
    <row r="8706">
      <c r="A8706" t="s">
        <v>167</v>
      </c>
      <c r="B8706" t="s">
        <v>296</v>
      </c>
      <c r="C8706" s="35" t="s">
        <v>298</v>
      </c>
      <c r="D8706" t="s">
        <v>530</v>
      </c>
      <c r="E8706" t="s">
        <v>548</v>
      </c>
      <c r="F8706" s="176" t="n">
        <v>2034</v>
      </c>
      <c r="G8706" s="177" t="n">
        <v>54</v>
      </c>
      <c r="H8706" s="178" t="n">
        <v>10666.1986791344</v>
      </c>
      <c r="I8706" s="179" t="n">
        <v>3841425.28262778</v>
      </c>
      <c r="J8706" s="180" t="str">
        <f>IF(I8706&gt;0,H8706/I8706,0)</f>
      </c>
      <c r="K8706" s="181" t="str">
        <f>1-EXP(-J8706)</f>
      </c>
      <c r="L8706" s="182" t="str">
        <f>IF(G8706=30,1,M8705)</f>
      </c>
      <c r="M8706" s="183" t="str">
        <f>L8706*(1-K8706)</f>
      </c>
    </row>
    <row r="8707">
      <c r="A8707" t="s">
        <v>167</v>
      </c>
      <c r="B8707" t="s">
        <v>296</v>
      </c>
      <c r="C8707" s="35" t="s">
        <v>298</v>
      </c>
      <c r="D8707" t="s">
        <v>530</v>
      </c>
      <c r="E8707" t="s">
        <v>548</v>
      </c>
      <c r="F8707" s="176" t="n">
        <v>2034</v>
      </c>
      <c r="G8707" s="177" t="n">
        <v>55</v>
      </c>
      <c r="H8707" s="178" t="n">
        <v>11350.1430826398</v>
      </c>
      <c r="I8707" s="179" t="n">
        <v>3762634.5101027</v>
      </c>
      <c r="J8707" s="180" t="str">
        <f>IF(I8707&gt;0,H8707/I8707,0)</f>
      </c>
      <c r="K8707" s="181" t="str">
        <f>1-EXP(-J8707)</f>
      </c>
      <c r="L8707" s="182" t="str">
        <f>IF(G8707=30,1,M8706)</f>
      </c>
      <c r="M8707" s="183" t="str">
        <f>L8707*(1-K8707)</f>
      </c>
    </row>
    <row r="8708">
      <c r="A8708" t="s">
        <v>167</v>
      </c>
      <c r="B8708" t="s">
        <v>296</v>
      </c>
      <c r="C8708" s="35" t="s">
        <v>298</v>
      </c>
      <c r="D8708" t="s">
        <v>530</v>
      </c>
      <c r="E8708" t="s">
        <v>548</v>
      </c>
      <c r="F8708" s="176" t="n">
        <v>2034</v>
      </c>
      <c r="G8708" s="177" t="n">
        <v>56</v>
      </c>
      <c r="H8708" s="178" t="n">
        <v>12057.2536131399</v>
      </c>
      <c r="I8708" s="179" t="n">
        <v>3659719.97083217</v>
      </c>
      <c r="J8708" s="180" t="str">
        <f>IF(I8708&gt;0,H8708/I8708,0)</f>
      </c>
      <c r="K8708" s="181" t="str">
        <f>1-EXP(-J8708)</f>
      </c>
      <c r="L8708" s="182" t="str">
        <f>IF(G8708=30,1,M8707)</f>
      </c>
      <c r="M8708" s="183" t="str">
        <f>L8708*(1-K8708)</f>
      </c>
    </row>
    <row r="8709">
      <c r="A8709" t="s">
        <v>167</v>
      </c>
      <c r="B8709" t="s">
        <v>296</v>
      </c>
      <c r="C8709" s="35" t="s">
        <v>298</v>
      </c>
      <c r="D8709" t="s">
        <v>530</v>
      </c>
      <c r="E8709" t="s">
        <v>548</v>
      </c>
      <c r="F8709" s="176" t="n">
        <v>2034</v>
      </c>
      <c r="G8709" s="177" t="n">
        <v>57</v>
      </c>
      <c r="H8709" s="178" t="n">
        <v>12794.0528542925</v>
      </c>
      <c r="I8709" s="179" t="n">
        <v>3560437.18416413</v>
      </c>
      <c r="J8709" s="180" t="str">
        <f>IF(I8709&gt;0,H8709/I8709,0)</f>
      </c>
      <c r="K8709" s="181" t="str">
        <f>1-EXP(-J8709)</f>
      </c>
      <c r="L8709" s="182" t="str">
        <f>IF(G8709=30,1,M8708)</f>
      </c>
      <c r="M8709" s="183" t="str">
        <f>L8709*(1-K8709)</f>
      </c>
    </row>
    <row r="8710">
      <c r="A8710" t="s">
        <v>167</v>
      </c>
      <c r="B8710" t="s">
        <v>296</v>
      </c>
      <c r="C8710" s="35" t="s">
        <v>298</v>
      </c>
      <c r="D8710" t="s">
        <v>530</v>
      </c>
      <c r="E8710" t="s">
        <v>548</v>
      </c>
      <c r="F8710" s="176" t="n">
        <v>2034</v>
      </c>
      <c r="G8710" s="177" t="n">
        <v>58</v>
      </c>
      <c r="H8710" s="178" t="n">
        <v>13704.6543719469</v>
      </c>
      <c r="I8710" s="179" t="n">
        <v>3474777.19381554</v>
      </c>
      <c r="J8710" s="180" t="str">
        <f>IF(I8710&gt;0,H8710/I8710,0)</f>
      </c>
      <c r="K8710" s="181" t="str">
        <f>1-EXP(-J8710)</f>
      </c>
      <c r="L8710" s="182" t="str">
        <f>IF(G8710=30,1,M8709)</f>
      </c>
      <c r="M8710" s="183" t="str">
        <f>L8710*(1-K8710)</f>
      </c>
    </row>
    <row r="8711">
      <c r="A8711" t="s">
        <v>167</v>
      </c>
      <c r="B8711" t="s">
        <v>296</v>
      </c>
      <c r="C8711" s="35" t="s">
        <v>298</v>
      </c>
      <c r="D8711" t="s">
        <v>530</v>
      </c>
      <c r="E8711" t="s">
        <v>548</v>
      </c>
      <c r="F8711" s="176" t="n">
        <v>2034</v>
      </c>
      <c r="G8711" s="177" t="n">
        <v>59</v>
      </c>
      <c r="H8711" s="178" t="n">
        <v>13955.6693359385</v>
      </c>
      <c r="I8711" s="179" t="n">
        <v>3376311.1342435</v>
      </c>
      <c r="J8711" s="180" t="str">
        <f>IF(I8711&gt;0,H8711/I8711,0)</f>
      </c>
      <c r="K8711" s="181" t="str">
        <f>1-EXP(-J8711)</f>
      </c>
      <c r="L8711" s="182" t="str">
        <f>IF(G8711=30,1,M8710)</f>
      </c>
      <c r="M8711" s="183" t="str">
        <f>L8711*(1-K8711)</f>
      </c>
    </row>
    <row r="8712">
      <c r="A8712" t="s">
        <v>167</v>
      </c>
      <c r="B8712" t="s">
        <v>296</v>
      </c>
      <c r="C8712" s="35" t="s">
        <v>298</v>
      </c>
      <c r="D8712" t="s">
        <v>530</v>
      </c>
      <c r="E8712" t="s">
        <v>548</v>
      </c>
      <c r="F8712" s="176" t="n">
        <v>2034</v>
      </c>
      <c r="G8712" s="177" t="n">
        <v>60</v>
      </c>
      <c r="H8712" s="178" t="n">
        <v>14523.5529527251</v>
      </c>
      <c r="I8712" s="179" t="n">
        <v>3292138.24280581</v>
      </c>
      <c r="J8712" s="180" t="str">
        <f>IF(I8712&gt;0,H8712/I8712,0)</f>
      </c>
      <c r="K8712" s="181" t="str">
        <f>1-EXP(-J8712)</f>
      </c>
      <c r="L8712" s="182" t="str">
        <f>IF(G8712=30,1,M8711)</f>
      </c>
      <c r="M8712" s="183" t="str">
        <f>L8712*(1-K8712)</f>
      </c>
    </row>
    <row r="8713">
      <c r="A8713" t="s">
        <v>167</v>
      </c>
      <c r="B8713" t="s">
        <v>296</v>
      </c>
      <c r="C8713" s="35" t="s">
        <v>298</v>
      </c>
      <c r="D8713" t="s">
        <v>530</v>
      </c>
      <c r="E8713" t="s">
        <v>548</v>
      </c>
      <c r="F8713" s="176" t="n">
        <v>2034</v>
      </c>
      <c r="G8713" s="177" t="n">
        <v>61</v>
      </c>
      <c r="H8713" s="178" t="n">
        <v>15495.898644496</v>
      </c>
      <c r="I8713" s="179" t="n">
        <v>3207519.37129965</v>
      </c>
      <c r="J8713" s="180" t="str">
        <f>IF(I8713&gt;0,H8713/I8713,0)</f>
      </c>
      <c r="K8713" s="181" t="str">
        <f>1-EXP(-J8713)</f>
      </c>
      <c r="L8713" s="182" t="str">
        <f>IF(G8713=30,1,M8712)</f>
      </c>
      <c r="M8713" s="183" t="str">
        <f>L8713*(1-K8713)</f>
      </c>
    </row>
    <row r="8714">
      <c r="A8714" t="s">
        <v>167</v>
      </c>
      <c r="B8714" t="s">
        <v>296</v>
      </c>
      <c r="C8714" s="35" t="s">
        <v>298</v>
      </c>
      <c r="D8714" t="s">
        <v>530</v>
      </c>
      <c r="E8714" t="s">
        <v>548</v>
      </c>
      <c r="F8714" s="176" t="n">
        <v>2034</v>
      </c>
      <c r="G8714" s="177" t="n">
        <v>62</v>
      </c>
      <c r="H8714" s="178" t="n">
        <v>16200.5124691421</v>
      </c>
      <c r="I8714" s="179" t="n">
        <v>3102471.87487177</v>
      </c>
      <c r="J8714" s="180" t="str">
        <f>IF(I8714&gt;0,H8714/I8714,0)</f>
      </c>
      <c r="K8714" s="181" t="str">
        <f>1-EXP(-J8714)</f>
      </c>
      <c r="L8714" s="182" t="str">
        <f>IF(G8714=30,1,M8713)</f>
      </c>
      <c r="M8714" s="183" t="str">
        <f>L8714*(1-K8714)</f>
      </c>
    </row>
    <row r="8715">
      <c r="A8715" t="s">
        <v>167</v>
      </c>
      <c r="B8715" t="s">
        <v>296</v>
      </c>
      <c r="C8715" s="35" t="s">
        <v>298</v>
      </c>
      <c r="D8715" t="s">
        <v>530</v>
      </c>
      <c r="E8715" t="s">
        <v>548</v>
      </c>
      <c r="F8715" s="176" t="n">
        <v>2034</v>
      </c>
      <c r="G8715" s="177" t="n">
        <v>63</v>
      </c>
      <c r="H8715" s="178" t="n">
        <v>16951.2438363089</v>
      </c>
      <c r="I8715" s="179" t="n">
        <v>3007187.47368806</v>
      </c>
      <c r="J8715" s="180" t="str">
        <f>IF(I8715&gt;0,H8715/I8715,0)</f>
      </c>
      <c r="K8715" s="181" t="str">
        <f>1-EXP(-J8715)</f>
      </c>
      <c r="L8715" s="182" t="str">
        <f>IF(G8715=30,1,M8714)</f>
      </c>
      <c r="M8715" s="183" t="str">
        <f>L8715*(1-K8715)</f>
      </c>
    </row>
    <row r="8716">
      <c r="A8716" t="s">
        <v>167</v>
      </c>
      <c r="B8716" t="s">
        <v>296</v>
      </c>
      <c r="C8716" s="35" t="s">
        <v>298</v>
      </c>
      <c r="D8716" t="s">
        <v>530</v>
      </c>
      <c r="E8716" t="s">
        <v>548</v>
      </c>
      <c r="F8716" s="176" t="n">
        <v>2034</v>
      </c>
      <c r="G8716" s="177" t="n">
        <v>64</v>
      </c>
      <c r="H8716" s="178" t="n">
        <v>18009.1814705948</v>
      </c>
      <c r="I8716" s="179" t="n">
        <v>2909400.3093051</v>
      </c>
      <c r="J8716" s="180" t="str">
        <f>IF(I8716&gt;0,H8716/I8716,0)</f>
      </c>
      <c r="K8716" s="181" t="str">
        <f>1-EXP(-J8716)</f>
      </c>
      <c r="L8716" s="182" t="str">
        <f>IF(G8716=30,1,M8715)</f>
      </c>
      <c r="M8716" s="183" t="str">
        <f>L8716*(1-K8716)</f>
      </c>
    </row>
    <row r="8717">
      <c r="A8717" t="s">
        <v>167</v>
      </c>
      <c r="B8717" t="s">
        <v>296</v>
      </c>
      <c r="C8717" s="35" t="s">
        <v>298</v>
      </c>
      <c r="D8717" t="s">
        <v>530</v>
      </c>
      <c r="E8717" t="s">
        <v>548</v>
      </c>
      <c r="F8717" s="176" t="n">
        <v>2034</v>
      </c>
      <c r="G8717" s="177" t="n">
        <v>65</v>
      </c>
      <c r="H8717" s="178" t="n">
        <v>18961.794132177</v>
      </c>
      <c r="I8717" s="179" t="n">
        <v>2795959.81245119</v>
      </c>
      <c r="J8717" s="180" t="str">
        <f>IF(I8717&gt;0,H8717/I8717,0)</f>
      </c>
      <c r="K8717" s="181" t="str">
        <f>1-EXP(-J8717)</f>
      </c>
      <c r="L8717" s="182" t="str">
        <f>IF(G8717=30,1,M8716)</f>
      </c>
      <c r="M8717" s="183" t="str">
        <f>L8717*(1-K8717)</f>
      </c>
    </row>
    <row r="8718">
      <c r="A8718" t="s">
        <v>167</v>
      </c>
      <c r="B8718" t="s">
        <v>296</v>
      </c>
      <c r="C8718" s="35" t="s">
        <v>298</v>
      </c>
      <c r="D8718" t="s">
        <v>530</v>
      </c>
      <c r="E8718" t="s">
        <v>548</v>
      </c>
      <c r="F8718" s="176" t="n">
        <v>2034</v>
      </c>
      <c r="G8718" s="177" t="n">
        <v>66</v>
      </c>
      <c r="H8718" s="178" t="n">
        <v>19613.3466007457</v>
      </c>
      <c r="I8718" s="179" t="n">
        <v>2674247.37310357</v>
      </c>
      <c r="J8718" s="180" t="str">
        <f>IF(I8718&gt;0,H8718/I8718,0)</f>
      </c>
      <c r="K8718" s="181" t="str">
        <f>1-EXP(-J8718)</f>
      </c>
      <c r="L8718" s="182" t="str">
        <f>IF(G8718=30,1,M8717)</f>
      </c>
      <c r="M8718" s="183" t="str">
        <f>L8718*(1-K8718)</f>
      </c>
    </row>
    <row r="8719">
      <c r="A8719" t="s">
        <v>167</v>
      </c>
      <c r="B8719" t="s">
        <v>296</v>
      </c>
      <c r="C8719" s="35" t="s">
        <v>298</v>
      </c>
      <c r="D8719" t="s">
        <v>530</v>
      </c>
      <c r="E8719" t="s">
        <v>548</v>
      </c>
      <c r="F8719" s="176" t="n">
        <v>2034</v>
      </c>
      <c r="G8719" s="177" t="n">
        <v>67</v>
      </c>
      <c r="H8719" s="178" t="n">
        <v>20684.6409769127</v>
      </c>
      <c r="I8719" s="179" t="n">
        <v>2553525.14118606</v>
      </c>
      <c r="J8719" s="180" t="str">
        <f>IF(I8719&gt;0,H8719/I8719,0)</f>
      </c>
      <c r="K8719" s="181" t="str">
        <f>1-EXP(-J8719)</f>
      </c>
      <c r="L8719" s="182" t="str">
        <f>IF(G8719=30,1,M8718)</f>
      </c>
      <c r="M8719" s="183" t="str">
        <f>L8719*(1-K8719)</f>
      </c>
    </row>
    <row r="8720">
      <c r="A8720" t="s">
        <v>167</v>
      </c>
      <c r="B8720" t="s">
        <v>296</v>
      </c>
      <c r="C8720" s="35" t="s">
        <v>298</v>
      </c>
      <c r="D8720" t="s">
        <v>530</v>
      </c>
      <c r="E8720" t="s">
        <v>548</v>
      </c>
      <c r="F8720" s="176" t="n">
        <v>2034</v>
      </c>
      <c r="G8720" s="177" t="n">
        <v>68</v>
      </c>
      <c r="H8720" s="178" t="n">
        <v>21536.590815864</v>
      </c>
      <c r="I8720" s="179" t="n">
        <v>2420790.82787509</v>
      </c>
      <c r="J8720" s="180" t="str">
        <f>IF(I8720&gt;0,H8720/I8720,0)</f>
      </c>
      <c r="K8720" s="181" t="str">
        <f>1-EXP(-J8720)</f>
      </c>
      <c r="L8720" s="182" t="str">
        <f>IF(G8720=30,1,M8719)</f>
      </c>
      <c r="M8720" s="183" t="str">
        <f>L8720*(1-K8720)</f>
      </c>
    </row>
    <row r="8721">
      <c r="A8721" t="s">
        <v>167</v>
      </c>
      <c r="B8721" t="s">
        <v>296</v>
      </c>
      <c r="C8721" s="35" t="s">
        <v>298</v>
      </c>
      <c r="D8721" t="s">
        <v>530</v>
      </c>
      <c r="E8721" t="s">
        <v>548</v>
      </c>
      <c r="F8721" s="176" t="n">
        <v>2034</v>
      </c>
      <c r="G8721" s="177" t="n">
        <v>69</v>
      </c>
      <c r="H8721" s="178" t="n">
        <v>21497.9451968892</v>
      </c>
      <c r="I8721" s="179" t="n">
        <v>2277446.71964016</v>
      </c>
      <c r="J8721" s="180" t="str">
        <f>IF(I8721&gt;0,H8721/I8721,0)</f>
      </c>
      <c r="K8721" s="181" t="str">
        <f>1-EXP(-J8721)</f>
      </c>
      <c r="L8721" s="182" t="str">
        <f>IF(G8721=30,1,M8720)</f>
      </c>
      <c r="M8721" s="183" t="str">
        <f>L8721*(1-K8721)</f>
      </c>
    </row>
    <row r="8722">
      <c r="A8722" t="s">
        <v>167</v>
      </c>
      <c r="B8722" t="s">
        <v>296</v>
      </c>
      <c r="C8722" s="35" t="s">
        <v>298</v>
      </c>
      <c r="D8722" t="s">
        <v>530</v>
      </c>
      <c r="E8722" t="s">
        <v>548</v>
      </c>
      <c r="F8722" s="176" t="n">
        <v>2035</v>
      </c>
      <c r="G8722" s="177" t="n">
        <v>30</v>
      </c>
      <c r="H8722" s="178" t="n">
        <v>684.697243618939</v>
      </c>
      <c r="I8722" s="179" t="n">
        <v>4483847.16370123</v>
      </c>
      <c r="J8722" s="180" t="str">
        <f>IF(I8722&gt;0,H8722/I8722,0)</f>
      </c>
      <c r="K8722" s="181" t="str">
        <f>1-EXP(-J8722)</f>
      </c>
      <c r="L8722" s="182" t="str">
        <f>IF(G8722=30,1,M8721)</f>
      </c>
      <c r="M8722" s="183" t="str">
        <f>L8722*(1-K8722)</f>
      </c>
    </row>
    <row r="8723">
      <c r="A8723" t="s">
        <v>167</v>
      </c>
      <c r="B8723" t="s">
        <v>296</v>
      </c>
      <c r="C8723" s="35" t="s">
        <v>298</v>
      </c>
      <c r="D8723" t="s">
        <v>530</v>
      </c>
      <c r="E8723" t="s">
        <v>548</v>
      </c>
      <c r="F8723" s="176" t="n">
        <v>2035</v>
      </c>
      <c r="G8723" s="177" t="n">
        <v>31</v>
      </c>
      <c r="H8723" s="178" t="n">
        <v>977.89988055815</v>
      </c>
      <c r="I8723" s="179" t="n">
        <v>4387007.55394404</v>
      </c>
      <c r="J8723" s="180" t="str">
        <f>IF(I8723&gt;0,H8723/I8723,0)</f>
      </c>
      <c r="K8723" s="181" t="str">
        <f>1-EXP(-J8723)</f>
      </c>
      <c r="L8723" s="182" t="str">
        <f>IF(G8723=30,1,M8722)</f>
      </c>
      <c r="M8723" s="183" t="str">
        <f>L8723*(1-K8723)</f>
      </c>
    </row>
    <row r="8724">
      <c r="A8724" t="s">
        <v>167</v>
      </c>
      <c r="B8724" t="s">
        <v>296</v>
      </c>
      <c r="C8724" s="35" t="s">
        <v>298</v>
      </c>
      <c r="D8724" t="s">
        <v>530</v>
      </c>
      <c r="E8724" t="s">
        <v>548</v>
      </c>
      <c r="F8724" s="176" t="n">
        <v>2035</v>
      </c>
      <c r="G8724" s="177" t="n">
        <v>32</v>
      </c>
      <c r="H8724" s="178" t="n">
        <v>1047.58063884918</v>
      </c>
      <c r="I8724" s="179" t="n">
        <v>4344927.50933367</v>
      </c>
      <c r="J8724" s="180" t="str">
        <f>IF(I8724&gt;0,H8724/I8724,0)</f>
      </c>
      <c r="K8724" s="181" t="str">
        <f>1-EXP(-J8724)</f>
      </c>
      <c r="L8724" s="182" t="str">
        <f>IF(G8724=30,1,M8723)</f>
      </c>
      <c r="M8724" s="183" t="str">
        <f>L8724*(1-K8724)</f>
      </c>
    </row>
    <row r="8725">
      <c r="A8725" t="s">
        <v>167</v>
      </c>
      <c r="B8725" t="s">
        <v>296</v>
      </c>
      <c r="C8725" s="35" t="s">
        <v>298</v>
      </c>
      <c r="D8725" t="s">
        <v>530</v>
      </c>
      <c r="E8725" t="s">
        <v>548</v>
      </c>
      <c r="F8725" s="176" t="n">
        <v>2035</v>
      </c>
      <c r="G8725" s="177" t="n">
        <v>33</v>
      </c>
      <c r="H8725" s="178" t="n">
        <v>1135.5449944936</v>
      </c>
      <c r="I8725" s="179" t="n">
        <v>4325745.75965525</v>
      </c>
      <c r="J8725" s="180" t="str">
        <f>IF(I8725&gt;0,H8725/I8725,0)</f>
      </c>
      <c r="K8725" s="181" t="str">
        <f>1-EXP(-J8725)</f>
      </c>
      <c r="L8725" s="182" t="str">
        <f>IF(G8725=30,1,M8724)</f>
      </c>
      <c r="M8725" s="183" t="str">
        <f>L8725*(1-K8725)</f>
      </c>
    </row>
    <row r="8726">
      <c r="A8726" t="s">
        <v>167</v>
      </c>
      <c r="B8726" t="s">
        <v>296</v>
      </c>
      <c r="C8726" s="35" t="s">
        <v>298</v>
      </c>
      <c r="D8726" t="s">
        <v>530</v>
      </c>
      <c r="E8726" t="s">
        <v>548</v>
      </c>
      <c r="F8726" s="176" t="n">
        <v>2035</v>
      </c>
      <c r="G8726" s="177" t="n">
        <v>34</v>
      </c>
      <c r="H8726" s="178" t="n">
        <v>1227.6302026988</v>
      </c>
      <c r="I8726" s="179" t="n">
        <v>4306638.20105839</v>
      </c>
      <c r="J8726" s="180" t="str">
        <f>IF(I8726&gt;0,H8726/I8726,0)</f>
      </c>
      <c r="K8726" s="181" t="str">
        <f>1-EXP(-J8726)</f>
      </c>
      <c r="L8726" s="182" t="str">
        <f>IF(G8726=30,1,M8725)</f>
      </c>
      <c r="M8726" s="183" t="str">
        <f>L8726*(1-K8726)</f>
      </c>
    </row>
    <row r="8727">
      <c r="A8727" t="s">
        <v>167</v>
      </c>
      <c r="B8727" t="s">
        <v>296</v>
      </c>
      <c r="C8727" s="35" t="s">
        <v>298</v>
      </c>
      <c r="D8727" t="s">
        <v>530</v>
      </c>
      <c r="E8727" t="s">
        <v>548</v>
      </c>
      <c r="F8727" s="176" t="n">
        <v>2035</v>
      </c>
      <c r="G8727" s="177" t="n">
        <v>35</v>
      </c>
      <c r="H8727" s="178" t="n">
        <v>1344.70496636497</v>
      </c>
      <c r="I8727" s="179" t="n">
        <v>4307159.47016238</v>
      </c>
      <c r="J8727" s="180" t="str">
        <f>IF(I8727&gt;0,H8727/I8727,0)</f>
      </c>
      <c r="K8727" s="181" t="str">
        <f>1-EXP(-J8727)</f>
      </c>
      <c r="L8727" s="182" t="str">
        <f>IF(G8727=30,1,M8726)</f>
      </c>
      <c r="M8727" s="183" t="str">
        <f>L8727*(1-K8727)</f>
      </c>
    </row>
    <row r="8728">
      <c r="A8728" t="s">
        <v>167</v>
      </c>
      <c r="B8728" t="s">
        <v>296</v>
      </c>
      <c r="C8728" s="35" t="s">
        <v>298</v>
      </c>
      <c r="D8728" t="s">
        <v>530</v>
      </c>
      <c r="E8728" t="s">
        <v>548</v>
      </c>
      <c r="F8728" s="176" t="n">
        <v>2035</v>
      </c>
      <c r="G8728" s="177" t="n">
        <v>36</v>
      </c>
      <c r="H8728" s="178" t="n">
        <v>1790.7793435298</v>
      </c>
      <c r="I8728" s="179" t="n">
        <v>4346289.94647253</v>
      </c>
      <c r="J8728" s="180" t="str">
        <f>IF(I8728&gt;0,H8728/I8728,0)</f>
      </c>
      <c r="K8728" s="181" t="str">
        <f>1-EXP(-J8728)</f>
      </c>
      <c r="L8728" s="182" t="str">
        <f>IF(G8728=30,1,M8727)</f>
      </c>
      <c r="M8728" s="183" t="str">
        <f>L8728*(1-K8728)</f>
      </c>
    </row>
    <row r="8729">
      <c r="A8729" t="s">
        <v>167</v>
      </c>
      <c r="B8729" t="s">
        <v>296</v>
      </c>
      <c r="C8729" s="35" t="s">
        <v>298</v>
      </c>
      <c r="D8729" t="s">
        <v>530</v>
      </c>
      <c r="E8729" t="s">
        <v>548</v>
      </c>
      <c r="F8729" s="176" t="n">
        <v>2035</v>
      </c>
      <c r="G8729" s="177" t="n">
        <v>37</v>
      </c>
      <c r="H8729" s="178" t="n">
        <v>1973.15858236161</v>
      </c>
      <c r="I8729" s="179" t="n">
        <v>4387979.16849225</v>
      </c>
      <c r="J8729" s="180" t="str">
        <f>IF(I8729&gt;0,H8729/I8729,0)</f>
      </c>
      <c r="K8729" s="181" t="str">
        <f>1-EXP(-J8729)</f>
      </c>
      <c r="L8729" s="182" t="str">
        <f>IF(G8729=30,1,M8728)</f>
      </c>
      <c r="M8729" s="183" t="str">
        <f>L8729*(1-K8729)</f>
      </c>
    </row>
    <row r="8730">
      <c r="A8730" t="s">
        <v>167</v>
      </c>
      <c r="B8730" t="s">
        <v>296</v>
      </c>
      <c r="C8730" s="35" t="s">
        <v>298</v>
      </c>
      <c r="D8730" t="s">
        <v>530</v>
      </c>
      <c r="E8730" t="s">
        <v>548</v>
      </c>
      <c r="F8730" s="176" t="n">
        <v>2035</v>
      </c>
      <c r="G8730" s="177" t="n">
        <v>38</v>
      </c>
      <c r="H8730" s="178" t="n">
        <v>2159.86551275095</v>
      </c>
      <c r="I8730" s="179" t="n">
        <v>4383392.41664444</v>
      </c>
      <c r="J8730" s="180" t="str">
        <f>IF(I8730&gt;0,H8730/I8730,0)</f>
      </c>
      <c r="K8730" s="181" t="str">
        <f>1-EXP(-J8730)</f>
      </c>
      <c r="L8730" s="182" t="str">
        <f>IF(G8730=30,1,M8729)</f>
      </c>
      <c r="M8730" s="183" t="str">
        <f>L8730*(1-K8730)</f>
      </c>
    </row>
    <row r="8731">
      <c r="A8731" t="s">
        <v>167</v>
      </c>
      <c r="B8731" t="s">
        <v>296</v>
      </c>
      <c r="C8731" s="35" t="s">
        <v>298</v>
      </c>
      <c r="D8731" t="s">
        <v>530</v>
      </c>
      <c r="E8731" t="s">
        <v>548</v>
      </c>
      <c r="F8731" s="176" t="n">
        <v>2035</v>
      </c>
      <c r="G8731" s="177" t="n">
        <v>39</v>
      </c>
      <c r="H8731" s="178" t="n">
        <v>2242.99762146902</v>
      </c>
      <c r="I8731" s="179" t="n">
        <v>4319866.37450891</v>
      </c>
      <c r="J8731" s="180" t="str">
        <f>IF(I8731&gt;0,H8731/I8731,0)</f>
      </c>
      <c r="K8731" s="181" t="str">
        <f>1-EXP(-J8731)</f>
      </c>
      <c r="L8731" s="182" t="str">
        <f>IF(G8731=30,1,M8730)</f>
      </c>
      <c r="M8731" s="183" t="str">
        <f>L8731*(1-K8731)</f>
      </c>
    </row>
    <row r="8732">
      <c r="A8732" t="s">
        <v>167</v>
      </c>
      <c r="B8732" t="s">
        <v>296</v>
      </c>
      <c r="C8732" s="35" t="s">
        <v>298</v>
      </c>
      <c r="D8732" t="s">
        <v>530</v>
      </c>
      <c r="E8732" t="s">
        <v>548</v>
      </c>
      <c r="F8732" s="176" t="n">
        <v>2035</v>
      </c>
      <c r="G8732" s="177" t="n">
        <v>40</v>
      </c>
      <c r="H8732" s="178" t="n">
        <v>2381.69054192662</v>
      </c>
      <c r="I8732" s="179" t="n">
        <v>4254221.07647139</v>
      </c>
      <c r="J8732" s="180" t="str">
        <f>IF(I8732&gt;0,H8732/I8732,0)</f>
      </c>
      <c r="K8732" s="181" t="str">
        <f>1-EXP(-J8732)</f>
      </c>
      <c r="L8732" s="182" t="str">
        <f>IF(G8732=30,1,M8731)</f>
      </c>
      <c r="M8732" s="183" t="str">
        <f>L8732*(1-K8732)</f>
      </c>
    </row>
    <row r="8733">
      <c r="A8733" t="s">
        <v>167</v>
      </c>
      <c r="B8733" t="s">
        <v>296</v>
      </c>
      <c r="C8733" s="35" t="s">
        <v>298</v>
      </c>
      <c r="D8733" t="s">
        <v>530</v>
      </c>
      <c r="E8733" t="s">
        <v>548</v>
      </c>
      <c r="F8733" s="176" t="n">
        <v>2035</v>
      </c>
      <c r="G8733" s="177" t="n">
        <v>41</v>
      </c>
      <c r="H8733" s="178" t="n">
        <v>3053.24725060213</v>
      </c>
      <c r="I8733" s="179" t="n">
        <v>4197809.34400976</v>
      </c>
      <c r="J8733" s="180" t="str">
        <f>IF(I8733&gt;0,H8733/I8733,0)</f>
      </c>
      <c r="K8733" s="181" t="str">
        <f>1-EXP(-J8733)</f>
      </c>
      <c r="L8733" s="182" t="str">
        <f>IF(G8733=30,1,M8732)</f>
      </c>
      <c r="M8733" s="183" t="str">
        <f>L8733*(1-K8733)</f>
      </c>
    </row>
    <row r="8734">
      <c r="A8734" t="s">
        <v>167</v>
      </c>
      <c r="B8734" t="s">
        <v>296</v>
      </c>
      <c r="C8734" s="35" t="s">
        <v>298</v>
      </c>
      <c r="D8734" t="s">
        <v>530</v>
      </c>
      <c r="E8734" t="s">
        <v>548</v>
      </c>
      <c r="F8734" s="176" t="n">
        <v>2035</v>
      </c>
      <c r="G8734" s="177" t="n">
        <v>42</v>
      </c>
      <c r="H8734" s="178" t="n">
        <v>3327.30087874252</v>
      </c>
      <c r="I8734" s="179" t="n">
        <v>4143841.84012565</v>
      </c>
      <c r="J8734" s="180" t="str">
        <f>IF(I8734&gt;0,H8734/I8734,0)</f>
      </c>
      <c r="K8734" s="181" t="str">
        <f>1-EXP(-J8734)</f>
      </c>
      <c r="L8734" s="182" t="str">
        <f>IF(G8734=30,1,M8733)</f>
      </c>
      <c r="M8734" s="183" t="str">
        <f>L8734*(1-K8734)</f>
      </c>
    </row>
    <row r="8735">
      <c r="A8735" t="s">
        <v>167</v>
      </c>
      <c r="B8735" t="s">
        <v>296</v>
      </c>
      <c r="C8735" s="35" t="s">
        <v>298</v>
      </c>
      <c r="D8735" t="s">
        <v>530</v>
      </c>
      <c r="E8735" t="s">
        <v>548</v>
      </c>
      <c r="F8735" s="176" t="n">
        <v>2035</v>
      </c>
      <c r="G8735" s="177" t="n">
        <v>43</v>
      </c>
      <c r="H8735" s="178" t="n">
        <v>3679.85783652357</v>
      </c>
      <c r="I8735" s="179" t="n">
        <v>4124225.87589017</v>
      </c>
      <c r="J8735" s="180" t="str">
        <f>IF(I8735&gt;0,H8735/I8735,0)</f>
      </c>
      <c r="K8735" s="181" t="str">
        <f>1-EXP(-J8735)</f>
      </c>
      <c r="L8735" s="182" t="str">
        <f>IF(G8735=30,1,M8734)</f>
      </c>
      <c r="M8735" s="183" t="str">
        <f>L8735*(1-K8735)</f>
      </c>
    </row>
    <row r="8736">
      <c r="A8736" t="s">
        <v>167</v>
      </c>
      <c r="B8736" t="s">
        <v>296</v>
      </c>
      <c r="C8736" s="35" t="s">
        <v>298</v>
      </c>
      <c r="D8736" t="s">
        <v>530</v>
      </c>
      <c r="E8736" t="s">
        <v>548</v>
      </c>
      <c r="F8736" s="176" t="n">
        <v>2035</v>
      </c>
      <c r="G8736" s="177" t="n">
        <v>44</v>
      </c>
      <c r="H8736" s="178" t="n">
        <v>3858.2864220421</v>
      </c>
      <c r="I8736" s="179" t="n">
        <v>4098461.47834136</v>
      </c>
      <c r="J8736" s="180" t="str">
        <f>IF(I8736&gt;0,H8736/I8736,0)</f>
      </c>
      <c r="K8736" s="181" t="str">
        <f>1-EXP(-J8736)</f>
      </c>
      <c r="L8736" s="182" t="str">
        <f>IF(G8736=30,1,M8735)</f>
      </c>
      <c r="M8736" s="183" t="str">
        <f>L8736*(1-K8736)</f>
      </c>
    </row>
    <row r="8737">
      <c r="A8737" t="s">
        <v>167</v>
      </c>
      <c r="B8737" t="s">
        <v>296</v>
      </c>
      <c r="C8737" s="35" t="s">
        <v>298</v>
      </c>
      <c r="D8737" t="s">
        <v>530</v>
      </c>
      <c r="E8737" t="s">
        <v>548</v>
      </c>
      <c r="F8737" s="176" t="n">
        <v>2035</v>
      </c>
      <c r="G8737" s="177" t="n">
        <v>45</v>
      </c>
      <c r="H8737" s="178" t="n">
        <v>4155.99047728423</v>
      </c>
      <c r="I8737" s="179" t="n">
        <v>4075909.52923324</v>
      </c>
      <c r="J8737" s="180" t="str">
        <f>IF(I8737&gt;0,H8737/I8737,0)</f>
      </c>
      <c r="K8737" s="181" t="str">
        <f>1-EXP(-J8737)</f>
      </c>
      <c r="L8737" s="182" t="str">
        <f>IF(G8737=30,1,M8736)</f>
      </c>
      <c r="M8737" s="183" t="str">
        <f>L8737*(1-K8737)</f>
      </c>
    </row>
    <row r="8738">
      <c r="A8738" t="s">
        <v>167</v>
      </c>
      <c r="B8738" t="s">
        <v>296</v>
      </c>
      <c r="C8738" s="35" t="s">
        <v>298</v>
      </c>
      <c r="D8738" t="s">
        <v>530</v>
      </c>
      <c r="E8738" t="s">
        <v>548</v>
      </c>
      <c r="F8738" s="176" t="n">
        <v>2035</v>
      </c>
      <c r="G8738" s="177" t="n">
        <v>46</v>
      </c>
      <c r="H8738" s="178" t="n">
        <v>5211.14726627345</v>
      </c>
      <c r="I8738" s="179" t="n">
        <v>4075582.16558012</v>
      </c>
      <c r="J8738" s="180" t="str">
        <f>IF(I8738&gt;0,H8738/I8738,0)</f>
      </c>
      <c r="K8738" s="181" t="str">
        <f>1-EXP(-J8738)</f>
      </c>
      <c r="L8738" s="182" t="str">
        <f>IF(G8738=30,1,M8737)</f>
      </c>
      <c r="M8738" s="183" t="str">
        <f>L8738*(1-K8738)</f>
      </c>
    </row>
    <row r="8739">
      <c r="A8739" t="s">
        <v>167</v>
      </c>
      <c r="B8739" t="s">
        <v>296</v>
      </c>
      <c r="C8739" s="35" t="s">
        <v>298</v>
      </c>
      <c r="D8739" t="s">
        <v>530</v>
      </c>
      <c r="E8739" t="s">
        <v>548</v>
      </c>
      <c r="F8739" s="176" t="n">
        <v>2035</v>
      </c>
      <c r="G8739" s="177" t="n">
        <v>47</v>
      </c>
      <c r="H8739" s="178" t="n">
        <v>5761.9689593003</v>
      </c>
      <c r="I8739" s="179" t="n">
        <v>4029420.84683117</v>
      </c>
      <c r="J8739" s="180" t="str">
        <f>IF(I8739&gt;0,H8739/I8739,0)</f>
      </c>
      <c r="K8739" s="181" t="str">
        <f>1-EXP(-J8739)</f>
      </c>
      <c r="L8739" s="182" t="str">
        <f>IF(G8739=30,1,M8738)</f>
      </c>
      <c r="M8739" s="183" t="str">
        <f>L8739*(1-K8739)</f>
      </c>
    </row>
    <row r="8740">
      <c r="A8740" t="s">
        <v>167</v>
      </c>
      <c r="B8740" t="s">
        <v>296</v>
      </c>
      <c r="C8740" s="35" t="s">
        <v>298</v>
      </c>
      <c r="D8740" t="s">
        <v>530</v>
      </c>
      <c r="E8740" t="s">
        <v>548</v>
      </c>
      <c r="F8740" s="176" t="n">
        <v>2035</v>
      </c>
      <c r="G8740" s="177" t="n">
        <v>48</v>
      </c>
      <c r="H8740" s="178" t="n">
        <v>6373.65436261281</v>
      </c>
      <c r="I8740" s="179" t="n">
        <v>3974177.66718894</v>
      </c>
      <c r="J8740" s="180" t="str">
        <f>IF(I8740&gt;0,H8740/I8740,0)</f>
      </c>
      <c r="K8740" s="181" t="str">
        <f>1-EXP(-J8740)</f>
      </c>
      <c r="L8740" s="182" t="str">
        <f>IF(G8740=30,1,M8739)</f>
      </c>
      <c r="M8740" s="183" t="str">
        <f>L8740*(1-K8740)</f>
      </c>
    </row>
    <row r="8741">
      <c r="A8741" t="s">
        <v>167</v>
      </c>
      <c r="B8741" t="s">
        <v>296</v>
      </c>
      <c r="C8741" s="35" t="s">
        <v>298</v>
      </c>
      <c r="D8741" t="s">
        <v>530</v>
      </c>
      <c r="E8741" t="s">
        <v>548</v>
      </c>
      <c r="F8741" s="176" t="n">
        <v>2035</v>
      </c>
      <c r="G8741" s="177" t="n">
        <v>49</v>
      </c>
      <c r="H8741" s="178" t="n">
        <v>6953.119073934</v>
      </c>
      <c r="I8741" s="179" t="n">
        <v>3978921.85774511</v>
      </c>
      <c r="J8741" s="180" t="str">
        <f>IF(I8741&gt;0,H8741/I8741,0)</f>
      </c>
      <c r="K8741" s="181" t="str">
        <f>1-EXP(-J8741)</f>
      </c>
      <c r="L8741" s="182" t="str">
        <f>IF(G8741=30,1,M8740)</f>
      </c>
      <c r="M8741" s="183" t="str">
        <f>L8741*(1-K8741)</f>
      </c>
    </row>
    <row r="8742">
      <c r="A8742" t="s">
        <v>167</v>
      </c>
      <c r="B8742" t="s">
        <v>296</v>
      </c>
      <c r="C8742" s="35" t="s">
        <v>298</v>
      </c>
      <c r="D8742" t="s">
        <v>530</v>
      </c>
      <c r="E8742" t="s">
        <v>548</v>
      </c>
      <c r="F8742" s="176" t="n">
        <v>2035</v>
      </c>
      <c r="G8742" s="177" t="n">
        <v>50</v>
      </c>
      <c r="H8742" s="178" t="n">
        <v>7723.77132807093</v>
      </c>
      <c r="I8742" s="179" t="n">
        <v>4038569.95235263</v>
      </c>
      <c r="J8742" s="180" t="str">
        <f>IF(I8742&gt;0,H8742/I8742,0)</f>
      </c>
      <c r="K8742" s="181" t="str">
        <f>1-EXP(-J8742)</f>
      </c>
      <c r="L8742" s="182" t="str">
        <f>IF(G8742=30,1,M8741)</f>
      </c>
      <c r="M8742" s="183" t="str">
        <f>L8742*(1-K8742)</f>
      </c>
    </row>
    <row r="8743">
      <c r="A8743" t="s">
        <v>167</v>
      </c>
      <c r="B8743" t="s">
        <v>296</v>
      </c>
      <c r="C8743" s="35" t="s">
        <v>298</v>
      </c>
      <c r="D8743" t="s">
        <v>530</v>
      </c>
      <c r="E8743" t="s">
        <v>548</v>
      </c>
      <c r="F8743" s="176" t="n">
        <v>2035</v>
      </c>
      <c r="G8743" s="177" t="n">
        <v>51</v>
      </c>
      <c r="H8743" s="178" t="n">
        <v>8931.83615237573</v>
      </c>
      <c r="I8743" s="179" t="n">
        <v>4056343.30110742</v>
      </c>
      <c r="J8743" s="180" t="str">
        <f>IF(I8743&gt;0,H8743/I8743,0)</f>
      </c>
      <c r="K8743" s="181" t="str">
        <f>1-EXP(-J8743)</f>
      </c>
      <c r="L8743" s="182" t="str">
        <f>IF(G8743=30,1,M8742)</f>
      </c>
      <c r="M8743" s="183" t="str">
        <f>L8743*(1-K8743)</f>
      </c>
    </row>
    <row r="8744">
      <c r="A8744" t="s">
        <v>167</v>
      </c>
      <c r="B8744" t="s">
        <v>296</v>
      </c>
      <c r="C8744" s="35" t="s">
        <v>298</v>
      </c>
      <c r="D8744" t="s">
        <v>530</v>
      </c>
      <c r="E8744" t="s">
        <v>548</v>
      </c>
      <c r="F8744" s="176" t="n">
        <v>2035</v>
      </c>
      <c r="G8744" s="177" t="n">
        <v>52</v>
      </c>
      <c r="H8744" s="178" t="n">
        <v>9527.22837403694</v>
      </c>
      <c r="I8744" s="179" t="n">
        <v>4016539.89952472</v>
      </c>
      <c r="J8744" s="180" t="str">
        <f>IF(I8744&gt;0,H8744/I8744,0)</f>
      </c>
      <c r="K8744" s="181" t="str">
        <f>1-EXP(-J8744)</f>
      </c>
      <c r="L8744" s="182" t="str">
        <f>IF(G8744=30,1,M8743)</f>
      </c>
      <c r="M8744" s="183" t="str">
        <f>L8744*(1-K8744)</f>
      </c>
    </row>
    <row r="8745">
      <c r="A8745" t="s">
        <v>167</v>
      </c>
      <c r="B8745" t="s">
        <v>296</v>
      </c>
      <c r="C8745" s="35" t="s">
        <v>298</v>
      </c>
      <c r="D8745" t="s">
        <v>530</v>
      </c>
      <c r="E8745" t="s">
        <v>548</v>
      </c>
      <c r="F8745" s="176" t="n">
        <v>2035</v>
      </c>
      <c r="G8745" s="177" t="n">
        <v>53</v>
      </c>
      <c r="H8745" s="178" t="n">
        <v>10114.520113191</v>
      </c>
      <c r="I8745" s="179" t="n">
        <v>3952255.79863585</v>
      </c>
      <c r="J8745" s="180" t="str">
        <f>IF(I8745&gt;0,H8745/I8745,0)</f>
      </c>
      <c r="K8745" s="181" t="str">
        <f>1-EXP(-J8745)</f>
      </c>
      <c r="L8745" s="182" t="str">
        <f>IF(G8745=30,1,M8744)</f>
      </c>
      <c r="M8745" s="183" t="str">
        <f>L8745*(1-K8745)</f>
      </c>
    </row>
    <row r="8746">
      <c r="A8746" t="s">
        <v>167</v>
      </c>
      <c r="B8746" t="s">
        <v>296</v>
      </c>
      <c r="C8746" s="35" t="s">
        <v>298</v>
      </c>
      <c r="D8746" t="s">
        <v>530</v>
      </c>
      <c r="E8746" t="s">
        <v>548</v>
      </c>
      <c r="F8746" s="176" t="n">
        <v>2035</v>
      </c>
      <c r="G8746" s="177" t="n">
        <v>54</v>
      </c>
      <c r="H8746" s="178" t="n">
        <v>10740.0645759185</v>
      </c>
      <c r="I8746" s="179" t="n">
        <v>3880787.20980049</v>
      </c>
      <c r="J8746" s="180" t="str">
        <f>IF(I8746&gt;0,H8746/I8746,0)</f>
      </c>
      <c r="K8746" s="181" t="str">
        <f>1-EXP(-J8746)</f>
      </c>
      <c r="L8746" s="182" t="str">
        <f>IF(G8746=30,1,M8745)</f>
      </c>
      <c r="M8746" s="183" t="str">
        <f>L8746*(1-K8746)</f>
      </c>
    </row>
    <row r="8747">
      <c r="A8747" t="s">
        <v>167</v>
      </c>
      <c r="B8747" t="s">
        <v>296</v>
      </c>
      <c r="C8747" s="35" t="s">
        <v>298</v>
      </c>
      <c r="D8747" t="s">
        <v>530</v>
      </c>
      <c r="E8747" t="s">
        <v>548</v>
      </c>
      <c r="F8747" s="176" t="n">
        <v>2035</v>
      </c>
      <c r="G8747" s="177" t="n">
        <v>55</v>
      </c>
      <c r="H8747" s="178" t="n">
        <v>11443.8742184244</v>
      </c>
      <c r="I8747" s="179" t="n">
        <v>3813973.05588203</v>
      </c>
      <c r="J8747" s="180" t="str">
        <f>IF(I8747&gt;0,H8747/I8747,0)</f>
      </c>
      <c r="K8747" s="181" t="str">
        <f>1-EXP(-J8747)</f>
      </c>
      <c r="L8747" s="182" t="str">
        <f>IF(G8747=30,1,M8746)</f>
      </c>
      <c r="M8747" s="183" t="str">
        <f>L8747*(1-K8747)</f>
      </c>
    </row>
    <row r="8748">
      <c r="A8748" t="s">
        <v>167</v>
      </c>
      <c r="B8748" t="s">
        <v>296</v>
      </c>
      <c r="C8748" s="35" t="s">
        <v>298</v>
      </c>
      <c r="D8748" t="s">
        <v>530</v>
      </c>
      <c r="E8748" t="s">
        <v>548</v>
      </c>
      <c r="F8748" s="176" t="n">
        <v>2035</v>
      </c>
      <c r="G8748" s="177" t="n">
        <v>56</v>
      </c>
      <c r="H8748" s="178" t="n">
        <v>12201.2853460677</v>
      </c>
      <c r="I8748" s="179" t="n">
        <v>3733295.09380183</v>
      </c>
      <c r="J8748" s="180" t="str">
        <f>IF(I8748&gt;0,H8748/I8748,0)</f>
      </c>
      <c r="K8748" s="181" t="str">
        <f>1-EXP(-J8748)</f>
      </c>
      <c r="L8748" s="182" t="str">
        <f>IF(G8748=30,1,M8747)</f>
      </c>
      <c r="M8748" s="183" t="str">
        <f>L8748*(1-K8748)</f>
      </c>
    </row>
    <row r="8749">
      <c r="A8749" t="s">
        <v>167</v>
      </c>
      <c r="B8749" t="s">
        <v>296</v>
      </c>
      <c r="C8749" s="35" t="s">
        <v>298</v>
      </c>
      <c r="D8749" t="s">
        <v>530</v>
      </c>
      <c r="E8749" t="s">
        <v>548</v>
      </c>
      <c r="F8749" s="176" t="n">
        <v>2035</v>
      </c>
      <c r="G8749" s="177" t="n">
        <v>57</v>
      </c>
      <c r="H8749" s="178" t="n">
        <v>12957.008111484</v>
      </c>
      <c r="I8749" s="179" t="n">
        <v>3628585.53367447</v>
      </c>
      <c r="J8749" s="180" t="str">
        <f>IF(I8749&gt;0,H8749/I8749,0)</f>
      </c>
      <c r="K8749" s="181" t="str">
        <f>1-EXP(-J8749)</f>
      </c>
      <c r="L8749" s="182" t="str">
        <f>IF(G8749=30,1,M8748)</f>
      </c>
      <c r="M8749" s="183" t="str">
        <f>L8749*(1-K8749)</f>
      </c>
    </row>
    <row r="8750">
      <c r="A8750" t="s">
        <v>167</v>
      </c>
      <c r="B8750" t="s">
        <v>296</v>
      </c>
      <c r="C8750" s="35" t="s">
        <v>298</v>
      </c>
      <c r="D8750" t="s">
        <v>530</v>
      </c>
      <c r="E8750" t="s">
        <v>548</v>
      </c>
      <c r="F8750" s="176" t="n">
        <v>2035</v>
      </c>
      <c r="G8750" s="177" t="n">
        <v>58</v>
      </c>
      <c r="H8750" s="178" t="n">
        <v>13743.3776207014</v>
      </c>
      <c r="I8750" s="179" t="n">
        <v>3527348.82532946</v>
      </c>
      <c r="J8750" s="180" t="str">
        <f>IF(I8750&gt;0,H8750/I8750,0)</f>
      </c>
      <c r="K8750" s="181" t="str">
        <f>1-EXP(-J8750)</f>
      </c>
      <c r="L8750" s="182" t="str">
        <f>IF(G8750=30,1,M8749)</f>
      </c>
      <c r="M8750" s="183" t="str">
        <f>L8750*(1-K8750)</f>
      </c>
    </row>
    <row r="8751">
      <c r="A8751" t="s">
        <v>167</v>
      </c>
      <c r="B8751" t="s">
        <v>296</v>
      </c>
      <c r="C8751" s="35" t="s">
        <v>298</v>
      </c>
      <c r="D8751" t="s">
        <v>530</v>
      </c>
      <c r="E8751" t="s">
        <v>548</v>
      </c>
      <c r="F8751" s="176" t="n">
        <v>2035</v>
      </c>
      <c r="G8751" s="177" t="n">
        <v>59</v>
      </c>
      <c r="H8751" s="178" t="n">
        <v>14052.0968115541</v>
      </c>
      <c r="I8751" s="179" t="n">
        <v>3439428.26337832</v>
      </c>
      <c r="J8751" s="180" t="str">
        <f>IF(I8751&gt;0,H8751/I8751,0)</f>
      </c>
      <c r="K8751" s="181" t="str">
        <f>1-EXP(-J8751)</f>
      </c>
      <c r="L8751" s="182" t="str">
        <f>IF(G8751=30,1,M8750)</f>
      </c>
      <c r="M8751" s="183" t="str">
        <f>L8751*(1-K8751)</f>
      </c>
    </row>
    <row r="8752">
      <c r="A8752" t="s">
        <v>167</v>
      </c>
      <c r="B8752" t="s">
        <v>296</v>
      </c>
      <c r="C8752" s="35" t="s">
        <v>298</v>
      </c>
      <c r="D8752" t="s">
        <v>530</v>
      </c>
      <c r="E8752" t="s">
        <v>548</v>
      </c>
      <c r="F8752" s="176" t="n">
        <v>2035</v>
      </c>
      <c r="G8752" s="177" t="n">
        <v>60</v>
      </c>
      <c r="H8752" s="178" t="n">
        <v>14516.461259478</v>
      </c>
      <c r="I8752" s="179" t="n">
        <v>3339400.33655559</v>
      </c>
      <c r="J8752" s="180" t="str">
        <f>IF(I8752&gt;0,H8752/I8752,0)</f>
      </c>
      <c r="K8752" s="181" t="str">
        <f>1-EXP(-J8752)</f>
      </c>
      <c r="L8752" s="182" t="str">
        <f>IF(G8752=30,1,M8751)</f>
      </c>
      <c r="M8752" s="183" t="str">
        <f>L8752*(1-K8752)</f>
      </c>
    </row>
    <row r="8753">
      <c r="A8753" t="s">
        <v>167</v>
      </c>
      <c r="B8753" t="s">
        <v>296</v>
      </c>
      <c r="C8753" s="35" t="s">
        <v>298</v>
      </c>
      <c r="D8753" t="s">
        <v>530</v>
      </c>
      <c r="E8753" t="s">
        <v>548</v>
      </c>
      <c r="F8753" s="176" t="n">
        <v>2035</v>
      </c>
      <c r="G8753" s="177" t="n">
        <v>61</v>
      </c>
      <c r="H8753" s="178" t="n">
        <v>15434.0417458709</v>
      </c>
      <c r="I8753" s="179" t="n">
        <v>3253153.25153451</v>
      </c>
      <c r="J8753" s="180" t="str">
        <f>IF(I8753&gt;0,H8753/I8753,0)</f>
      </c>
      <c r="K8753" s="181" t="str">
        <f>1-EXP(-J8753)</f>
      </c>
      <c r="L8753" s="182" t="str">
        <f>IF(G8753=30,1,M8752)</f>
      </c>
      <c r="M8753" s="183" t="str">
        <f>L8753*(1-K8753)</f>
      </c>
    </row>
    <row r="8754">
      <c r="A8754" t="s">
        <v>167</v>
      </c>
      <c r="B8754" t="s">
        <v>296</v>
      </c>
      <c r="C8754" s="35" t="s">
        <v>298</v>
      </c>
      <c r="D8754" t="s">
        <v>530</v>
      </c>
      <c r="E8754" t="s">
        <v>548</v>
      </c>
      <c r="F8754" s="176" t="n">
        <v>2035</v>
      </c>
      <c r="G8754" s="177" t="n">
        <v>62</v>
      </c>
      <c r="H8754" s="178" t="n">
        <v>16270.6291501006</v>
      </c>
      <c r="I8754" s="179" t="n">
        <v>3166175.949187</v>
      </c>
      <c r="J8754" s="180" t="str">
        <f>IF(I8754&gt;0,H8754/I8754,0)</f>
      </c>
      <c r="K8754" s="181" t="str">
        <f>1-EXP(-J8754)</f>
      </c>
      <c r="L8754" s="182" t="str">
        <f>IF(G8754=30,1,M8753)</f>
      </c>
      <c r="M8754" s="183" t="str">
        <f>L8754*(1-K8754)</f>
      </c>
    </row>
    <row r="8755">
      <c r="A8755" t="s">
        <v>167</v>
      </c>
      <c r="B8755" t="s">
        <v>296</v>
      </c>
      <c r="C8755" s="35" t="s">
        <v>298</v>
      </c>
      <c r="D8755" t="s">
        <v>530</v>
      </c>
      <c r="E8755" t="s">
        <v>548</v>
      </c>
      <c r="F8755" s="176" t="n">
        <v>2035</v>
      </c>
      <c r="G8755" s="177" t="n">
        <v>63</v>
      </c>
      <c r="H8755" s="178" t="n">
        <v>17007.4419525965</v>
      </c>
      <c r="I8755" s="179" t="n">
        <v>3058937.90922501</v>
      </c>
      <c r="J8755" s="180" t="str">
        <f>IF(I8755&gt;0,H8755/I8755,0)</f>
      </c>
      <c r="K8755" s="181" t="str">
        <f>1-EXP(-J8755)</f>
      </c>
      <c r="L8755" s="182" t="str">
        <f>IF(G8755=30,1,M8754)</f>
      </c>
      <c r="M8755" s="183" t="str">
        <f>L8755*(1-K8755)</f>
      </c>
    </row>
    <row r="8756">
      <c r="A8756" t="s">
        <v>167</v>
      </c>
      <c r="B8756" t="s">
        <v>296</v>
      </c>
      <c r="C8756" s="35" t="s">
        <v>298</v>
      </c>
      <c r="D8756" t="s">
        <v>530</v>
      </c>
      <c r="E8756" t="s">
        <v>548</v>
      </c>
      <c r="F8756" s="176" t="n">
        <v>2035</v>
      </c>
      <c r="G8756" s="177" t="n">
        <v>64</v>
      </c>
      <c r="H8756" s="178" t="n">
        <v>18089.9245435153</v>
      </c>
      <c r="I8756" s="179" t="n">
        <v>2961239.92249924</v>
      </c>
      <c r="J8756" s="180" t="str">
        <f>IF(I8756&gt;0,H8756/I8756,0)</f>
      </c>
      <c r="K8756" s="181" t="str">
        <f>1-EXP(-J8756)</f>
      </c>
      <c r="L8756" s="182" t="str">
        <f>IF(G8756=30,1,M8755)</f>
      </c>
      <c r="M8756" s="183" t="str">
        <f>L8756*(1-K8756)</f>
      </c>
    </row>
    <row r="8757">
      <c r="A8757" t="s">
        <v>167</v>
      </c>
      <c r="B8757" t="s">
        <v>296</v>
      </c>
      <c r="C8757" s="35" t="s">
        <v>298</v>
      </c>
      <c r="D8757" t="s">
        <v>530</v>
      </c>
      <c r="E8757" t="s">
        <v>548</v>
      </c>
      <c r="F8757" s="176" t="n">
        <v>2035</v>
      </c>
      <c r="G8757" s="177" t="n">
        <v>65</v>
      </c>
      <c r="H8757" s="178" t="n">
        <v>19091.4073615069</v>
      </c>
      <c r="I8757" s="179" t="n">
        <v>2860673.7497909</v>
      </c>
      <c r="J8757" s="180" t="str">
        <f>IF(I8757&gt;0,H8757/I8757,0)</f>
      </c>
      <c r="K8757" s="181" t="str">
        <f>1-EXP(-J8757)</f>
      </c>
      <c r="L8757" s="182" t="str">
        <f>IF(G8757=30,1,M8756)</f>
      </c>
      <c r="M8757" s="183" t="str">
        <f>L8757*(1-K8757)</f>
      </c>
    </row>
    <row r="8758">
      <c r="A8758" t="s">
        <v>167</v>
      </c>
      <c r="B8758" t="s">
        <v>296</v>
      </c>
      <c r="C8758" s="35" t="s">
        <v>298</v>
      </c>
      <c r="D8758" t="s">
        <v>530</v>
      </c>
      <c r="E8758" t="s">
        <v>548</v>
      </c>
      <c r="F8758" s="176" t="n">
        <v>2035</v>
      </c>
      <c r="G8758" s="177" t="n">
        <v>66</v>
      </c>
      <c r="H8758" s="178" t="n">
        <v>19511.2755530277</v>
      </c>
      <c r="I8758" s="179" t="n">
        <v>2744662.88334708</v>
      </c>
      <c r="J8758" s="180" t="str">
        <f>IF(I8758&gt;0,H8758/I8758,0)</f>
      </c>
      <c r="K8758" s="181" t="str">
        <f>1-EXP(-J8758)</f>
      </c>
      <c r="L8758" s="182" t="str">
        <f>IF(G8758=30,1,M8757)</f>
      </c>
      <c r="M8758" s="183" t="str">
        <f>L8758*(1-K8758)</f>
      </c>
    </row>
    <row r="8759">
      <c r="A8759" t="s">
        <v>167</v>
      </c>
      <c r="B8759" t="s">
        <v>296</v>
      </c>
      <c r="C8759" s="35" t="s">
        <v>298</v>
      </c>
      <c r="D8759" t="s">
        <v>530</v>
      </c>
      <c r="E8759" t="s">
        <v>548</v>
      </c>
      <c r="F8759" s="176" t="n">
        <v>2035</v>
      </c>
      <c r="G8759" s="177" t="n">
        <v>67</v>
      </c>
      <c r="H8759" s="178" t="n">
        <v>20588.0762969125</v>
      </c>
      <c r="I8759" s="179" t="n">
        <v>2619934.30165931</v>
      </c>
      <c r="J8759" s="180" t="str">
        <f>IF(I8759&gt;0,H8759/I8759,0)</f>
      </c>
      <c r="K8759" s="181" t="str">
        <f>1-EXP(-J8759)</f>
      </c>
      <c r="L8759" s="182" t="str">
        <f>IF(G8759=30,1,M8758)</f>
      </c>
      <c r="M8759" s="183" t="str">
        <f>L8759*(1-K8759)</f>
      </c>
    </row>
    <row r="8760">
      <c r="A8760" t="s">
        <v>167</v>
      </c>
      <c r="B8760" t="s">
        <v>296</v>
      </c>
      <c r="C8760" s="35" t="s">
        <v>298</v>
      </c>
      <c r="D8760" t="s">
        <v>530</v>
      </c>
      <c r="E8760" t="s">
        <v>548</v>
      </c>
      <c r="F8760" s="176" t="n">
        <v>2035</v>
      </c>
      <c r="G8760" s="177" t="n">
        <v>68</v>
      </c>
      <c r="H8760" s="178" t="n">
        <v>21543.2944216535</v>
      </c>
      <c r="I8760" s="179" t="n">
        <v>2496550.75931077</v>
      </c>
      <c r="J8760" s="180" t="str">
        <f>IF(I8760&gt;0,H8760/I8760,0)</f>
      </c>
      <c r="K8760" s="181" t="str">
        <f>1-EXP(-J8760)</f>
      </c>
      <c r="L8760" s="182" t="str">
        <f>IF(G8760=30,1,M8759)</f>
      </c>
      <c r="M8760" s="183" t="str">
        <f>L8760*(1-K8760)</f>
      </c>
    </row>
    <row r="8761">
      <c r="A8761" t="s">
        <v>167</v>
      </c>
      <c r="B8761" t="s">
        <v>296</v>
      </c>
      <c r="C8761" s="35" t="s">
        <v>298</v>
      </c>
      <c r="D8761" t="s">
        <v>530</v>
      </c>
      <c r="E8761" t="s">
        <v>548</v>
      </c>
      <c r="F8761" s="176" t="n">
        <v>2035</v>
      </c>
      <c r="G8761" s="177" t="n">
        <v>69</v>
      </c>
      <c r="H8761" s="178" t="n">
        <v>21661.3888218678</v>
      </c>
      <c r="I8761" s="179" t="n">
        <v>2361537.41250798</v>
      </c>
      <c r="J8761" s="180" t="str">
        <f>IF(I8761&gt;0,H8761/I8761,0)</f>
      </c>
      <c r="K8761" s="181" t="str">
        <f>1-EXP(-J8761)</f>
      </c>
      <c r="L8761" s="182" t="str">
        <f>IF(G8761=30,1,M8760)</f>
      </c>
      <c r="M8761" s="183" t="str">
        <f>L8761*(1-K8761)</f>
      </c>
    </row>
    <row r="8762">
      <c r="A8762" t="s">
        <v>167</v>
      </c>
      <c r="B8762" t="s">
        <v>296</v>
      </c>
      <c r="C8762" s="35" t="s">
        <v>298</v>
      </c>
      <c r="D8762" t="s">
        <v>530</v>
      </c>
      <c r="E8762" t="s">
        <v>548</v>
      </c>
      <c r="F8762" s="176" t="n">
        <v>2036</v>
      </c>
      <c r="G8762" s="177" t="n">
        <v>30</v>
      </c>
      <c r="H8762" s="178" t="n">
        <v>700.219510217636</v>
      </c>
      <c r="I8762" s="179" t="n">
        <v>4571926.44667411</v>
      </c>
      <c r="J8762" s="180" t="str">
        <f>IF(I8762&gt;0,H8762/I8762,0)</f>
      </c>
      <c r="K8762" s="181" t="str">
        <f>1-EXP(-J8762)</f>
      </c>
      <c r="L8762" s="182" t="str">
        <f>IF(G8762=30,1,M8761)</f>
      </c>
      <c r="M8762" s="183" t="str">
        <f>L8762*(1-K8762)</f>
      </c>
    </row>
    <row r="8763">
      <c r="A8763" t="s">
        <v>167</v>
      </c>
      <c r="B8763" t="s">
        <v>296</v>
      </c>
      <c r="C8763" s="35" t="s">
        <v>298</v>
      </c>
      <c r="D8763" t="s">
        <v>530</v>
      </c>
      <c r="E8763" t="s">
        <v>548</v>
      </c>
      <c r="F8763" s="176" t="n">
        <v>2036</v>
      </c>
      <c r="G8763" s="177" t="n">
        <v>31</v>
      </c>
      <c r="H8763" s="178" t="n">
        <v>983.724586975962</v>
      </c>
      <c r="I8763" s="179" t="n">
        <v>4478369.88808083</v>
      </c>
      <c r="J8763" s="180" t="str">
        <f>IF(I8763&gt;0,H8763/I8763,0)</f>
      </c>
      <c r="K8763" s="181" t="str">
        <f>1-EXP(-J8763)</f>
      </c>
      <c r="L8763" s="182" t="str">
        <f>IF(G8763=30,1,M8762)</f>
      </c>
      <c r="M8763" s="183" t="str">
        <f>L8763*(1-K8763)</f>
      </c>
    </row>
    <row r="8764">
      <c r="A8764" t="s">
        <v>167</v>
      </c>
      <c r="B8764" t="s">
        <v>296</v>
      </c>
      <c r="C8764" s="35" t="s">
        <v>298</v>
      </c>
      <c r="D8764" t="s">
        <v>530</v>
      </c>
      <c r="E8764" t="s">
        <v>548</v>
      </c>
      <c r="F8764" s="176" t="n">
        <v>2036</v>
      </c>
      <c r="G8764" s="177" t="n">
        <v>32</v>
      </c>
      <c r="H8764" s="178" t="n">
        <v>1017.47389333099</v>
      </c>
      <c r="I8764" s="179" t="n">
        <v>4381620.37584674</v>
      </c>
      <c r="J8764" s="180" t="str">
        <f>IF(I8764&gt;0,H8764/I8764,0)</f>
      </c>
      <c r="K8764" s="181" t="str">
        <f>1-EXP(-J8764)</f>
      </c>
      <c r="L8764" s="182" t="str">
        <f>IF(G8764=30,1,M8763)</f>
      </c>
      <c r="M8764" s="183" t="str">
        <f>L8764*(1-K8764)</f>
      </c>
    </row>
    <row r="8765">
      <c r="A8765" t="s">
        <v>167</v>
      </c>
      <c r="B8765" t="s">
        <v>296</v>
      </c>
      <c r="C8765" s="35" t="s">
        <v>298</v>
      </c>
      <c r="D8765" t="s">
        <v>530</v>
      </c>
      <c r="E8765" t="s">
        <v>548</v>
      </c>
      <c r="F8765" s="176" t="n">
        <v>2036</v>
      </c>
      <c r="G8765" s="177" t="n">
        <v>33</v>
      </c>
      <c r="H8765" s="178" t="n">
        <v>1100.69886301557</v>
      </c>
      <c r="I8765" s="179" t="n">
        <v>4339332.30350641</v>
      </c>
      <c r="J8765" s="180" t="str">
        <f>IF(I8765&gt;0,H8765/I8765,0)</f>
      </c>
      <c r="K8765" s="181" t="str">
        <f>1-EXP(-J8765)</f>
      </c>
      <c r="L8765" s="182" t="str">
        <f>IF(G8765=30,1,M8764)</f>
      </c>
      <c r="M8765" s="183" t="str">
        <f>L8765*(1-K8765)</f>
      </c>
    </row>
    <row r="8766">
      <c r="A8766" t="s">
        <v>167</v>
      </c>
      <c r="B8766" t="s">
        <v>296</v>
      </c>
      <c r="C8766" s="35" t="s">
        <v>298</v>
      </c>
      <c r="D8766" t="s">
        <v>530</v>
      </c>
      <c r="E8766" t="s">
        <v>548</v>
      </c>
      <c r="F8766" s="176" t="n">
        <v>2036</v>
      </c>
      <c r="G8766" s="177" t="n">
        <v>34</v>
      </c>
      <c r="H8766" s="178" t="n">
        <v>1193.79872151994</v>
      </c>
      <c r="I8766" s="179" t="n">
        <v>4319871.30484113</v>
      </c>
      <c r="J8766" s="180" t="str">
        <f>IF(I8766&gt;0,H8766/I8766,0)</f>
      </c>
      <c r="K8766" s="181" t="str">
        <f>1-EXP(-J8766)</f>
      </c>
      <c r="L8766" s="182" t="str">
        <f>IF(G8766=30,1,M8765)</f>
      </c>
      <c r="M8766" s="183" t="str">
        <f>L8766*(1-K8766)</f>
      </c>
    </row>
    <row r="8767">
      <c r="A8767" t="s">
        <v>167</v>
      </c>
      <c r="B8767" t="s">
        <v>296</v>
      </c>
      <c r="C8767" s="35" t="s">
        <v>298</v>
      </c>
      <c r="D8767" t="s">
        <v>530</v>
      </c>
      <c r="E8767" t="s">
        <v>548</v>
      </c>
      <c r="F8767" s="176" t="n">
        <v>2036</v>
      </c>
      <c r="G8767" s="177" t="n">
        <v>35</v>
      </c>
      <c r="H8767" s="178" t="n">
        <v>1307.87938125953</v>
      </c>
      <c r="I8767" s="179" t="n">
        <v>4300444.08786884</v>
      </c>
      <c r="J8767" s="180" t="str">
        <f>IF(I8767&gt;0,H8767/I8767,0)</f>
      </c>
      <c r="K8767" s="181" t="str">
        <f>1-EXP(-J8767)</f>
      </c>
      <c r="L8767" s="182" t="str">
        <f>IF(G8767=30,1,M8766)</f>
      </c>
      <c r="M8767" s="183" t="str">
        <f>L8767*(1-K8767)</f>
      </c>
    </row>
    <row r="8768">
      <c r="A8768" t="s">
        <v>167</v>
      </c>
      <c r="B8768" t="s">
        <v>296</v>
      </c>
      <c r="C8768" s="35" t="s">
        <v>298</v>
      </c>
      <c r="D8768" t="s">
        <v>530</v>
      </c>
      <c r="E8768" t="s">
        <v>548</v>
      </c>
      <c r="F8768" s="176" t="n">
        <v>2036</v>
      </c>
      <c r="G8768" s="177" t="n">
        <v>36</v>
      </c>
      <c r="H8768" s="178" t="n">
        <v>1720.40644593825</v>
      </c>
      <c r="I8768" s="179" t="n">
        <v>4300555.32137495</v>
      </c>
      <c r="J8768" s="180" t="str">
        <f>IF(I8768&gt;0,H8768/I8768,0)</f>
      </c>
      <c r="K8768" s="181" t="str">
        <f>1-EXP(-J8768)</f>
      </c>
      <c r="L8768" s="182" t="str">
        <f>IF(G8768=30,1,M8767)</f>
      </c>
      <c r="M8768" s="183" t="str">
        <f>L8768*(1-K8768)</f>
      </c>
    </row>
    <row r="8769">
      <c r="A8769" t="s">
        <v>167</v>
      </c>
      <c r="B8769" t="s">
        <v>296</v>
      </c>
      <c r="C8769" s="35" t="s">
        <v>298</v>
      </c>
      <c r="D8769" t="s">
        <v>530</v>
      </c>
      <c r="E8769" t="s">
        <v>548</v>
      </c>
      <c r="F8769" s="176" t="n">
        <v>2036</v>
      </c>
      <c r="G8769" s="177" t="n">
        <v>37</v>
      </c>
      <c r="H8769" s="178" t="n">
        <v>1918.84149220546</v>
      </c>
      <c r="I8769" s="179" t="n">
        <v>4339270.67712722</v>
      </c>
      <c r="J8769" s="180" t="str">
        <f>IF(I8769&gt;0,H8769/I8769,0)</f>
      </c>
      <c r="K8769" s="181" t="str">
        <f>1-EXP(-J8769)</f>
      </c>
      <c r="L8769" s="182" t="str">
        <f>IF(G8769=30,1,M8768)</f>
      </c>
      <c r="M8769" s="183" t="str">
        <f>L8769*(1-K8769)</f>
      </c>
    </row>
    <row r="8770">
      <c r="A8770" t="s">
        <v>167</v>
      </c>
      <c r="B8770" t="s">
        <v>296</v>
      </c>
      <c r="C8770" s="35" t="s">
        <v>298</v>
      </c>
      <c r="D8770" t="s">
        <v>530</v>
      </c>
      <c r="E8770" t="s">
        <v>548</v>
      </c>
      <c r="F8770" s="176" t="n">
        <v>2036</v>
      </c>
      <c r="G8770" s="177" t="n">
        <v>38</v>
      </c>
      <c r="H8770" s="178" t="n">
        <v>2127.12739302479</v>
      </c>
      <c r="I8770" s="179" t="n">
        <v>4380355.83707911</v>
      </c>
      <c r="J8770" s="180" t="str">
        <f>IF(I8770&gt;0,H8770/I8770,0)</f>
      </c>
      <c r="K8770" s="181" t="str">
        <f>1-EXP(-J8770)</f>
      </c>
      <c r="L8770" s="182" t="str">
        <f>IF(G8770=30,1,M8769)</f>
      </c>
      <c r="M8770" s="183" t="str">
        <f>L8770*(1-K8770)</f>
      </c>
    </row>
    <row r="8771">
      <c r="A8771" t="s">
        <v>167</v>
      </c>
      <c r="B8771" t="s">
        <v>296</v>
      </c>
      <c r="C8771" s="35" t="s">
        <v>298</v>
      </c>
      <c r="D8771" t="s">
        <v>530</v>
      </c>
      <c r="E8771" t="s">
        <v>548</v>
      </c>
      <c r="F8771" s="176" t="n">
        <v>2036</v>
      </c>
      <c r="G8771" s="177" t="n">
        <v>39</v>
      </c>
      <c r="H8771" s="178" t="n">
        <v>2253.04876906165</v>
      </c>
      <c r="I8771" s="179" t="n">
        <v>4375171.85523681</v>
      </c>
      <c r="J8771" s="180" t="str">
        <f>IF(I8771&gt;0,H8771/I8771,0)</f>
      </c>
      <c r="K8771" s="181" t="str">
        <f>1-EXP(-J8771)</f>
      </c>
      <c r="L8771" s="182" t="str">
        <f>IF(G8771=30,1,M8770)</f>
      </c>
      <c r="M8771" s="183" t="str">
        <f>L8771*(1-K8771)</f>
      </c>
    </row>
    <row r="8772">
      <c r="A8772" t="s">
        <v>167</v>
      </c>
      <c r="B8772" t="s">
        <v>296</v>
      </c>
      <c r="C8772" s="35" t="s">
        <v>298</v>
      </c>
      <c r="D8772" t="s">
        <v>530</v>
      </c>
      <c r="E8772" t="s">
        <v>548</v>
      </c>
      <c r="F8772" s="176" t="n">
        <v>2036</v>
      </c>
      <c r="G8772" s="177" t="n">
        <v>40</v>
      </c>
      <c r="H8772" s="178" t="n">
        <v>2398.3929358899</v>
      </c>
      <c r="I8772" s="179" t="n">
        <v>4311203.47677938</v>
      </c>
      <c r="J8772" s="180" t="str">
        <f>IF(I8772&gt;0,H8772/I8772,0)</f>
      </c>
      <c r="K8772" s="181" t="str">
        <f>1-EXP(-J8772)</f>
      </c>
      <c r="L8772" s="182" t="str">
        <f>IF(G8772=30,1,M8771)</f>
      </c>
      <c r="M8772" s="183" t="str">
        <f>L8772*(1-K8772)</f>
      </c>
    </row>
    <row r="8773">
      <c r="A8773" t="s">
        <v>167</v>
      </c>
      <c r="B8773" t="s">
        <v>296</v>
      </c>
      <c r="C8773" s="35" t="s">
        <v>298</v>
      </c>
      <c r="D8773" t="s">
        <v>530</v>
      </c>
      <c r="E8773" t="s">
        <v>548</v>
      </c>
      <c r="F8773" s="176" t="n">
        <v>2036</v>
      </c>
      <c r="G8773" s="177" t="n">
        <v>41</v>
      </c>
      <c r="H8773" s="178" t="n">
        <v>3055.32123881196</v>
      </c>
      <c r="I8773" s="179" t="n">
        <v>4245026.57003674</v>
      </c>
      <c r="J8773" s="180" t="str">
        <f>IF(I8773&gt;0,H8773/I8773,0)</f>
      </c>
      <c r="K8773" s="181" t="str">
        <f>1-EXP(-J8773)</f>
      </c>
      <c r="L8773" s="182" t="str">
        <f>IF(G8773=30,1,M8772)</f>
      </c>
      <c r="M8773" s="183" t="str">
        <f>L8773*(1-K8773)</f>
      </c>
    </row>
    <row r="8774">
      <c r="A8774" t="s">
        <v>167</v>
      </c>
      <c r="B8774" t="s">
        <v>296</v>
      </c>
      <c r="C8774" s="35" t="s">
        <v>298</v>
      </c>
      <c r="D8774" t="s">
        <v>530</v>
      </c>
      <c r="E8774" t="s">
        <v>548</v>
      </c>
      <c r="F8774" s="176" t="n">
        <v>2036</v>
      </c>
      <c r="G8774" s="177" t="n">
        <v>42</v>
      </c>
      <c r="H8774" s="178" t="n">
        <v>3317.04599951153</v>
      </c>
      <c r="I8774" s="179" t="n">
        <v>4188185.40282538</v>
      </c>
      <c r="J8774" s="180" t="str">
        <f>IF(I8774&gt;0,H8774/I8774,0)</f>
      </c>
      <c r="K8774" s="181" t="str">
        <f>1-EXP(-J8774)</f>
      </c>
      <c r="L8774" s="182" t="str">
        <f>IF(G8774=30,1,M8773)</f>
      </c>
      <c r="M8774" s="183" t="str">
        <f>L8774*(1-K8774)</f>
      </c>
    </row>
    <row r="8775">
      <c r="A8775" t="s">
        <v>167</v>
      </c>
      <c r="B8775" t="s">
        <v>296</v>
      </c>
      <c r="C8775" s="35" t="s">
        <v>298</v>
      </c>
      <c r="D8775" t="s">
        <v>530</v>
      </c>
      <c r="E8775" t="s">
        <v>548</v>
      </c>
      <c r="F8775" s="176" t="n">
        <v>2036</v>
      </c>
      <c r="G8775" s="177" t="n">
        <v>43</v>
      </c>
      <c r="H8775" s="178" t="n">
        <v>3644.35318173483</v>
      </c>
      <c r="I8775" s="179" t="n">
        <v>4133491.49922456</v>
      </c>
      <c r="J8775" s="180" t="str">
        <f>IF(I8775&gt;0,H8775/I8775,0)</f>
      </c>
      <c r="K8775" s="181" t="str">
        <f>1-EXP(-J8775)</f>
      </c>
      <c r="L8775" s="182" t="str">
        <f>IF(G8775=30,1,M8774)</f>
      </c>
      <c r="M8775" s="183" t="str">
        <f>L8775*(1-K8775)</f>
      </c>
    </row>
    <row r="8776">
      <c r="A8776" t="s">
        <v>167</v>
      </c>
      <c r="B8776" t="s">
        <v>296</v>
      </c>
      <c r="C8776" s="35" t="s">
        <v>298</v>
      </c>
      <c r="D8776" t="s">
        <v>530</v>
      </c>
      <c r="E8776" t="s">
        <v>548</v>
      </c>
      <c r="F8776" s="176" t="n">
        <v>2036</v>
      </c>
      <c r="G8776" s="177" t="n">
        <v>44</v>
      </c>
      <c r="H8776" s="178" t="n">
        <v>3811.4941085624</v>
      </c>
      <c r="I8776" s="179" t="n">
        <v>4112956.84114361</v>
      </c>
      <c r="J8776" s="180" t="str">
        <f>IF(I8776&gt;0,H8776/I8776,0)</f>
      </c>
      <c r="K8776" s="181" t="str">
        <f>1-EXP(-J8776)</f>
      </c>
      <c r="L8776" s="182" t="str">
        <f>IF(G8776=30,1,M8775)</f>
      </c>
      <c r="M8776" s="183" t="str">
        <f>L8776*(1-K8776)</f>
      </c>
    </row>
    <row r="8777">
      <c r="A8777" t="s">
        <v>167</v>
      </c>
      <c r="B8777" t="s">
        <v>296</v>
      </c>
      <c r="C8777" s="35" t="s">
        <v>298</v>
      </c>
      <c r="D8777" t="s">
        <v>530</v>
      </c>
      <c r="E8777" t="s">
        <v>548</v>
      </c>
      <c r="F8777" s="176" t="n">
        <v>2036</v>
      </c>
      <c r="G8777" s="177" t="n">
        <v>45</v>
      </c>
      <c r="H8777" s="178" t="n">
        <v>4106.04881459677</v>
      </c>
      <c r="I8777" s="179" t="n">
        <v>4086403.37938506</v>
      </c>
      <c r="J8777" s="180" t="str">
        <f>IF(I8777&gt;0,H8777/I8777,0)</f>
      </c>
      <c r="K8777" s="181" t="str">
        <f>1-EXP(-J8777)</f>
      </c>
      <c r="L8777" s="182" t="str">
        <f>IF(G8777=30,1,M8776)</f>
      </c>
      <c r="M8777" s="183" t="str">
        <f>L8777*(1-K8777)</f>
      </c>
    </row>
    <row r="8778">
      <c r="A8778" t="s">
        <v>167</v>
      </c>
      <c r="B8778" t="s">
        <v>296</v>
      </c>
      <c r="C8778" s="35" t="s">
        <v>298</v>
      </c>
      <c r="D8778" t="s">
        <v>530</v>
      </c>
      <c r="E8778" t="s">
        <v>548</v>
      </c>
      <c r="F8778" s="176" t="n">
        <v>2036</v>
      </c>
      <c r="G8778" s="177" t="n">
        <v>46</v>
      </c>
      <c r="H8778" s="178" t="n">
        <v>5105.20226893274</v>
      </c>
      <c r="I8778" s="179" t="n">
        <v>4062858.82935288</v>
      </c>
      <c r="J8778" s="180" t="str">
        <f>IF(I8778&gt;0,H8778/I8778,0)</f>
      </c>
      <c r="K8778" s="181" t="str">
        <f>1-EXP(-J8778)</f>
      </c>
      <c r="L8778" s="182" t="str">
        <f>IF(G8778=30,1,M8777)</f>
      </c>
      <c r="M8778" s="183" t="str">
        <f>L8778*(1-K8778)</f>
      </c>
    </row>
    <row r="8779">
      <c r="A8779" t="s">
        <v>167</v>
      </c>
      <c r="B8779" t="s">
        <v>296</v>
      </c>
      <c r="C8779" s="35" t="s">
        <v>298</v>
      </c>
      <c r="D8779" t="s">
        <v>530</v>
      </c>
      <c r="E8779" t="s">
        <v>548</v>
      </c>
      <c r="F8779" s="176" t="n">
        <v>2036</v>
      </c>
      <c r="G8779" s="177" t="n">
        <v>47</v>
      </c>
      <c r="H8779" s="178" t="n">
        <v>5623.30385425661</v>
      </c>
      <c r="I8779" s="179" t="n">
        <v>4061559.88806446</v>
      </c>
      <c r="J8779" s="180" t="str">
        <f>IF(I8779&gt;0,H8779/I8779,0)</f>
      </c>
      <c r="K8779" s="181" t="str">
        <f>1-EXP(-J8779)</f>
      </c>
      <c r="L8779" s="182" t="str">
        <f>IF(G8779=30,1,M8778)</f>
      </c>
      <c r="M8779" s="183" t="str">
        <f>L8779*(1-K8779)</f>
      </c>
    </row>
    <row r="8780">
      <c r="A8780" t="s">
        <v>167</v>
      </c>
      <c r="B8780" t="s">
        <v>296</v>
      </c>
      <c r="C8780" s="35" t="s">
        <v>298</v>
      </c>
      <c r="D8780" t="s">
        <v>530</v>
      </c>
      <c r="E8780" t="s">
        <v>548</v>
      </c>
      <c r="F8780" s="176" t="n">
        <v>2036</v>
      </c>
      <c r="G8780" s="177" t="n">
        <v>48</v>
      </c>
      <c r="H8780" s="178" t="n">
        <v>6248.46466665857</v>
      </c>
      <c r="I8780" s="179" t="n">
        <v>4014114.62424486</v>
      </c>
      <c r="J8780" s="180" t="str">
        <f>IF(I8780&gt;0,H8780/I8780,0)</f>
      </c>
      <c r="K8780" s="181" t="str">
        <f>1-EXP(-J8780)</f>
      </c>
      <c r="L8780" s="182" t="str">
        <f>IF(G8780=30,1,M8779)</f>
      </c>
      <c r="M8780" s="183" t="str">
        <f>L8780*(1-K8780)</f>
      </c>
    </row>
    <row r="8781">
      <c r="A8781" t="s">
        <v>167</v>
      </c>
      <c r="B8781" t="s">
        <v>296</v>
      </c>
      <c r="C8781" s="35" t="s">
        <v>298</v>
      </c>
      <c r="D8781" t="s">
        <v>530</v>
      </c>
      <c r="E8781" t="s">
        <v>548</v>
      </c>
      <c r="F8781" s="176" t="n">
        <v>2036</v>
      </c>
      <c r="G8781" s="177" t="n">
        <v>49</v>
      </c>
      <c r="H8781" s="178" t="n">
        <v>6725.48156924271</v>
      </c>
      <c r="I8781" s="179" t="n">
        <v>3957480.88151473</v>
      </c>
      <c r="J8781" s="180" t="str">
        <f>IF(I8781&gt;0,H8781/I8781,0)</f>
      </c>
      <c r="K8781" s="181" t="str">
        <f>1-EXP(-J8781)</f>
      </c>
      <c r="L8781" s="182" t="str">
        <f>IF(G8781=30,1,M8780)</f>
      </c>
      <c r="M8781" s="183" t="str">
        <f>L8781*(1-K8781)</f>
      </c>
    </row>
    <row r="8782">
      <c r="A8782" t="s">
        <v>167</v>
      </c>
      <c r="B8782" t="s">
        <v>296</v>
      </c>
      <c r="C8782" s="35" t="s">
        <v>298</v>
      </c>
      <c r="D8782" t="s">
        <v>530</v>
      </c>
      <c r="E8782" t="s">
        <v>548</v>
      </c>
      <c r="F8782" s="176" t="n">
        <v>2036</v>
      </c>
      <c r="G8782" s="177" t="n">
        <v>50</v>
      </c>
      <c r="H8782" s="178" t="n">
        <v>7377.4600704894</v>
      </c>
      <c r="I8782" s="179" t="n">
        <v>3960657.40908156</v>
      </c>
      <c r="J8782" s="180" t="str">
        <f>IF(I8782&gt;0,H8782/I8782,0)</f>
      </c>
      <c r="K8782" s="181" t="str">
        <f>1-EXP(-J8782)</f>
      </c>
      <c r="L8782" s="182" t="str">
        <f>IF(G8782=30,1,M8781)</f>
      </c>
      <c r="M8782" s="183" t="str">
        <f>L8782*(1-K8782)</f>
      </c>
    </row>
    <row r="8783">
      <c r="A8783" t="s">
        <v>167</v>
      </c>
      <c r="B8783" t="s">
        <v>296</v>
      </c>
      <c r="C8783" s="35" t="s">
        <v>298</v>
      </c>
      <c r="D8783" t="s">
        <v>530</v>
      </c>
      <c r="E8783" t="s">
        <v>548</v>
      </c>
      <c r="F8783" s="176" t="n">
        <v>2036</v>
      </c>
      <c r="G8783" s="177" t="n">
        <v>51</v>
      </c>
      <c r="H8783" s="178" t="n">
        <v>8593.81856170895</v>
      </c>
      <c r="I8783" s="179" t="n">
        <v>4018275.38054039</v>
      </c>
      <c r="J8783" s="180" t="str">
        <f>IF(I8783&gt;0,H8783/I8783,0)</f>
      </c>
      <c r="K8783" s="181" t="str">
        <f>1-EXP(-J8783)</f>
      </c>
      <c r="L8783" s="182" t="str">
        <f>IF(G8783=30,1,M8782)</f>
      </c>
      <c r="M8783" s="183" t="str">
        <f>L8783*(1-K8783)</f>
      </c>
    </row>
    <row r="8784">
      <c r="A8784" t="s">
        <v>167</v>
      </c>
      <c r="B8784" t="s">
        <v>296</v>
      </c>
      <c r="C8784" s="35" t="s">
        <v>298</v>
      </c>
      <c r="D8784" t="s">
        <v>530</v>
      </c>
      <c r="E8784" t="s">
        <v>548</v>
      </c>
      <c r="F8784" s="176" t="n">
        <v>2036</v>
      </c>
      <c r="G8784" s="177" t="n">
        <v>52</v>
      </c>
      <c r="H8784" s="178" t="n">
        <v>9446.92473345414</v>
      </c>
      <c r="I8784" s="179" t="n">
        <v>4034157.38925809</v>
      </c>
      <c r="J8784" s="180" t="str">
        <f>IF(I8784&gt;0,H8784/I8784,0)</f>
      </c>
      <c r="K8784" s="181" t="str">
        <f>1-EXP(-J8784)</f>
      </c>
      <c r="L8784" s="182" t="str">
        <f>IF(G8784=30,1,M8783)</f>
      </c>
      <c r="M8784" s="183" t="str">
        <f>L8784*(1-K8784)</f>
      </c>
    </row>
    <row r="8785">
      <c r="A8785" t="s">
        <v>167</v>
      </c>
      <c r="B8785" t="s">
        <v>296</v>
      </c>
      <c r="C8785" s="35" t="s">
        <v>298</v>
      </c>
      <c r="D8785" t="s">
        <v>530</v>
      </c>
      <c r="E8785" t="s">
        <v>548</v>
      </c>
      <c r="F8785" s="176" t="n">
        <v>2036</v>
      </c>
      <c r="G8785" s="177" t="n">
        <v>53</v>
      </c>
      <c r="H8785" s="178" t="n">
        <v>10094.4704377438</v>
      </c>
      <c r="I8785" s="179" t="n">
        <v>3992631.3206585</v>
      </c>
      <c r="J8785" s="180" t="str">
        <f>IF(I8785&gt;0,H8785/I8785,0)</f>
      </c>
      <c r="K8785" s="181" t="str">
        <f>1-EXP(-J8785)</f>
      </c>
      <c r="L8785" s="182" t="str">
        <f>IF(G8785=30,1,M8784)</f>
      </c>
      <c r="M8785" s="183" t="str">
        <f>L8785*(1-K8785)</f>
      </c>
    </row>
    <row r="8786">
      <c r="A8786" t="s">
        <v>167</v>
      </c>
      <c r="B8786" t="s">
        <v>296</v>
      </c>
      <c r="C8786" s="35" t="s">
        <v>298</v>
      </c>
      <c r="D8786" t="s">
        <v>530</v>
      </c>
      <c r="E8786" t="s">
        <v>548</v>
      </c>
      <c r="F8786" s="176" t="n">
        <v>2036</v>
      </c>
      <c r="G8786" s="177" t="n">
        <v>54</v>
      </c>
      <c r="H8786" s="178" t="n">
        <v>10807.3843131109</v>
      </c>
      <c r="I8786" s="179" t="n">
        <v>3926644.30392269</v>
      </c>
      <c r="J8786" s="180" t="str">
        <f>IF(I8786&gt;0,H8786/I8786,0)</f>
      </c>
      <c r="K8786" s="181" t="str">
        <f>1-EXP(-J8786)</f>
      </c>
      <c r="L8786" s="182" t="str">
        <f>IF(G8786=30,1,M8785)</f>
      </c>
      <c r="M8786" s="183" t="str">
        <f>L8786*(1-K8786)</f>
      </c>
    </row>
    <row r="8787">
      <c r="A8787" t="s">
        <v>167</v>
      </c>
      <c r="B8787" t="s">
        <v>296</v>
      </c>
      <c r="C8787" s="35" t="s">
        <v>298</v>
      </c>
      <c r="D8787" t="s">
        <v>530</v>
      </c>
      <c r="E8787" t="s">
        <v>548</v>
      </c>
      <c r="F8787" s="176" t="n">
        <v>2036</v>
      </c>
      <c r="G8787" s="177" t="n">
        <v>55</v>
      </c>
      <c r="H8787" s="178" t="n">
        <v>11513.9205529082</v>
      </c>
      <c r="I8787" s="179" t="n">
        <v>3853403.05698766</v>
      </c>
      <c r="J8787" s="180" t="str">
        <f>IF(I8787&gt;0,H8787/I8787,0)</f>
      </c>
      <c r="K8787" s="181" t="str">
        <f>1-EXP(-J8787)</f>
      </c>
      <c r="L8787" s="182" t="str">
        <f>IF(G8787=30,1,M8786)</f>
      </c>
      <c r="M8787" s="183" t="str">
        <f>L8787*(1-K8787)</f>
      </c>
    </row>
    <row r="8788">
      <c r="A8788" t="s">
        <v>167</v>
      </c>
      <c r="B8788" t="s">
        <v>296</v>
      </c>
      <c r="C8788" s="35" t="s">
        <v>298</v>
      </c>
      <c r="D8788" t="s">
        <v>530</v>
      </c>
      <c r="E8788" t="s">
        <v>548</v>
      </c>
      <c r="F8788" s="176" t="n">
        <v>2036</v>
      </c>
      <c r="G8788" s="177" t="n">
        <v>56</v>
      </c>
      <c r="H8788" s="178" t="n">
        <v>12277.3737785469</v>
      </c>
      <c r="I8788" s="179" t="n">
        <v>3784641.18588526</v>
      </c>
      <c r="J8788" s="180" t="str">
        <f>IF(I8788&gt;0,H8788/I8788,0)</f>
      </c>
      <c r="K8788" s="181" t="str">
        <f>1-EXP(-J8788)</f>
      </c>
      <c r="L8788" s="182" t="str">
        <f>IF(G8788=30,1,M8787)</f>
      </c>
      <c r="M8788" s="183" t="str">
        <f>L8788*(1-K8788)</f>
      </c>
    </row>
    <row r="8789">
      <c r="A8789" t="s">
        <v>167</v>
      </c>
      <c r="B8789" t="s">
        <v>296</v>
      </c>
      <c r="C8789" s="35" t="s">
        <v>298</v>
      </c>
      <c r="D8789" t="s">
        <v>530</v>
      </c>
      <c r="E8789" t="s">
        <v>548</v>
      </c>
      <c r="F8789" s="176" t="n">
        <v>2036</v>
      </c>
      <c r="G8789" s="177" t="n">
        <v>57</v>
      </c>
      <c r="H8789" s="178" t="n">
        <v>13110.9325434788</v>
      </c>
      <c r="I8789" s="179" t="n">
        <v>3701973.80103316</v>
      </c>
      <c r="J8789" s="180" t="str">
        <f>IF(I8789&gt;0,H8789/I8789,0)</f>
      </c>
      <c r="K8789" s="181" t="str">
        <f>1-EXP(-J8789)</f>
      </c>
      <c r="L8789" s="182" t="str">
        <f>IF(G8789=30,1,M8788)</f>
      </c>
      <c r="M8789" s="183" t="str">
        <f>L8789*(1-K8789)</f>
      </c>
    </row>
    <row r="8790">
      <c r="A8790" t="s">
        <v>167</v>
      </c>
      <c r="B8790" t="s">
        <v>296</v>
      </c>
      <c r="C8790" s="35" t="s">
        <v>298</v>
      </c>
      <c r="D8790" t="s">
        <v>530</v>
      </c>
      <c r="E8790" t="s">
        <v>548</v>
      </c>
      <c r="F8790" s="176" t="n">
        <v>2036</v>
      </c>
      <c r="G8790" s="177" t="n">
        <v>58</v>
      </c>
      <c r="H8790" s="178" t="n">
        <v>13915.8312379087</v>
      </c>
      <c r="I8790" s="179" t="n">
        <v>3595305.78593858</v>
      </c>
      <c r="J8790" s="180" t="str">
        <f>IF(I8790&gt;0,H8790/I8790,0)</f>
      </c>
      <c r="K8790" s="181" t="str">
        <f>1-EXP(-J8790)</f>
      </c>
      <c r="L8790" s="182" t="str">
        <f>IF(G8790=30,1,M8789)</f>
      </c>
      <c r="M8790" s="183" t="str">
        <f>L8790*(1-K8790)</f>
      </c>
    </row>
    <row r="8791">
      <c r="A8791" t="s">
        <v>167</v>
      </c>
      <c r="B8791" t="s">
        <v>296</v>
      </c>
      <c r="C8791" s="35" t="s">
        <v>298</v>
      </c>
      <c r="D8791" t="s">
        <v>530</v>
      </c>
      <c r="E8791" t="s">
        <v>548</v>
      </c>
      <c r="F8791" s="176" t="n">
        <v>2036</v>
      </c>
      <c r="G8791" s="177" t="n">
        <v>59</v>
      </c>
      <c r="H8791" s="178" t="n">
        <v>14103.9741990622</v>
      </c>
      <c r="I8791" s="179" t="n">
        <v>3491991.65386284</v>
      </c>
      <c r="J8791" s="180" t="str">
        <f>IF(I8791&gt;0,H8791/I8791,0)</f>
      </c>
      <c r="K8791" s="181" t="str">
        <f>1-EXP(-J8791)</f>
      </c>
      <c r="L8791" s="182" t="str">
        <f>IF(G8791=30,1,M8790)</f>
      </c>
      <c r="M8791" s="183" t="str">
        <f>L8791*(1-K8791)</f>
      </c>
    </row>
    <row r="8792">
      <c r="A8792" t="s">
        <v>167</v>
      </c>
      <c r="B8792" t="s">
        <v>296</v>
      </c>
      <c r="C8792" s="35" t="s">
        <v>298</v>
      </c>
      <c r="D8792" t="s">
        <v>530</v>
      </c>
      <c r="E8792" t="s">
        <v>548</v>
      </c>
      <c r="F8792" s="176" t="n">
        <v>2036</v>
      </c>
      <c r="G8792" s="177" t="n">
        <v>60</v>
      </c>
      <c r="H8792" s="178" t="n">
        <v>14628.0056737297</v>
      </c>
      <c r="I8792" s="179" t="n">
        <v>3402372.5741527</v>
      </c>
      <c r="J8792" s="180" t="str">
        <f>IF(I8792&gt;0,H8792/I8792,0)</f>
      </c>
      <c r="K8792" s="181" t="str">
        <f>1-EXP(-J8792)</f>
      </c>
      <c r="L8792" s="182" t="str">
        <f>IF(G8792=30,1,M8791)</f>
      </c>
      <c r="M8792" s="183" t="str">
        <f>L8792*(1-K8792)</f>
      </c>
    </row>
    <row r="8793">
      <c r="A8793" t="s">
        <v>167</v>
      </c>
      <c r="B8793" t="s">
        <v>296</v>
      </c>
      <c r="C8793" s="35" t="s">
        <v>298</v>
      </c>
      <c r="D8793" t="s">
        <v>530</v>
      </c>
      <c r="E8793" t="s">
        <v>548</v>
      </c>
      <c r="F8793" s="176" t="n">
        <v>2036</v>
      </c>
      <c r="G8793" s="177" t="n">
        <v>61</v>
      </c>
      <c r="H8793" s="178" t="n">
        <v>15393.0006546102</v>
      </c>
      <c r="I8793" s="179" t="n">
        <v>3300478.1027848</v>
      </c>
      <c r="J8793" s="180" t="str">
        <f>IF(I8793&gt;0,H8793/I8793,0)</f>
      </c>
      <c r="K8793" s="181" t="str">
        <f>1-EXP(-J8793)</f>
      </c>
      <c r="L8793" s="182" t="str">
        <f>IF(G8793=30,1,M8792)</f>
      </c>
      <c r="M8793" s="183" t="str">
        <f>L8793*(1-K8793)</f>
      </c>
    </row>
    <row r="8794">
      <c r="A8794" t="s">
        <v>167</v>
      </c>
      <c r="B8794" t="s">
        <v>296</v>
      </c>
      <c r="C8794" s="35" t="s">
        <v>298</v>
      </c>
      <c r="D8794" t="s">
        <v>530</v>
      </c>
      <c r="E8794" t="s">
        <v>548</v>
      </c>
      <c r="F8794" s="176" t="n">
        <v>2036</v>
      </c>
      <c r="G8794" s="177" t="n">
        <v>62</v>
      </c>
      <c r="H8794" s="178" t="n">
        <v>16232.8256028045</v>
      </c>
      <c r="I8794" s="179" t="n">
        <v>3211873.11762069</v>
      </c>
      <c r="J8794" s="180" t="str">
        <f>IF(I8794&gt;0,H8794/I8794,0)</f>
      </c>
      <c r="K8794" s="181" t="str">
        <f>1-EXP(-J8794)</f>
      </c>
      <c r="L8794" s="182" t="str">
        <f>IF(G8794=30,1,M8793)</f>
      </c>
      <c r="M8794" s="183" t="str">
        <f>L8794*(1-K8794)</f>
      </c>
    </row>
    <row r="8795">
      <c r="A8795" t="s">
        <v>167</v>
      </c>
      <c r="B8795" t="s">
        <v>296</v>
      </c>
      <c r="C8795" s="35" t="s">
        <v>298</v>
      </c>
      <c r="D8795" t="s">
        <v>530</v>
      </c>
      <c r="E8795" t="s">
        <v>548</v>
      </c>
      <c r="F8795" s="176" t="n">
        <v>2036</v>
      </c>
      <c r="G8795" s="177" t="n">
        <v>63</v>
      </c>
      <c r="H8795" s="178" t="n">
        <v>17102.7323229256</v>
      </c>
      <c r="I8795" s="179" t="n">
        <v>3122399.2599931</v>
      </c>
      <c r="J8795" s="180" t="str">
        <f>IF(I8795&gt;0,H8795/I8795,0)</f>
      </c>
      <c r="K8795" s="181" t="str">
        <f>1-EXP(-J8795)</f>
      </c>
      <c r="L8795" s="182" t="str">
        <f>IF(G8795=30,1,M8794)</f>
      </c>
      <c r="M8795" s="183" t="str">
        <f>L8795*(1-K8795)</f>
      </c>
    </row>
    <row r="8796">
      <c r="A8796" t="s">
        <v>167</v>
      </c>
      <c r="B8796" t="s">
        <v>296</v>
      </c>
      <c r="C8796" s="35" t="s">
        <v>298</v>
      </c>
      <c r="D8796" t="s">
        <v>530</v>
      </c>
      <c r="E8796" t="s">
        <v>548</v>
      </c>
      <c r="F8796" s="176" t="n">
        <v>2036</v>
      </c>
      <c r="G8796" s="177" t="n">
        <v>64</v>
      </c>
      <c r="H8796" s="178" t="n">
        <v>18163.3629547209</v>
      </c>
      <c r="I8796" s="179" t="n">
        <v>3012856.45878574</v>
      </c>
      <c r="J8796" s="180" t="str">
        <f>IF(I8796&gt;0,H8796/I8796,0)</f>
      </c>
      <c r="K8796" s="181" t="str">
        <f>1-EXP(-J8796)</f>
      </c>
      <c r="L8796" s="182" t="str">
        <f>IF(G8796=30,1,M8795)</f>
      </c>
      <c r="M8796" s="183" t="str">
        <f>L8796*(1-K8796)</f>
      </c>
    </row>
    <row r="8797">
      <c r="A8797" t="s">
        <v>167</v>
      </c>
      <c r="B8797" t="s">
        <v>296</v>
      </c>
      <c r="C8797" s="35" t="s">
        <v>298</v>
      </c>
      <c r="D8797" t="s">
        <v>530</v>
      </c>
      <c r="E8797" t="s">
        <v>548</v>
      </c>
      <c r="F8797" s="176" t="n">
        <v>2036</v>
      </c>
      <c r="G8797" s="177" t="n">
        <v>65</v>
      </c>
      <c r="H8797" s="178" t="n">
        <v>19189.2779185574</v>
      </c>
      <c r="I8797" s="179" t="n">
        <v>2912327.02019338</v>
      </c>
      <c r="J8797" s="180" t="str">
        <f>IF(I8797&gt;0,H8797/I8797,0)</f>
      </c>
      <c r="K8797" s="181" t="str">
        <f>1-EXP(-J8797)</f>
      </c>
      <c r="L8797" s="182" t="str">
        <f>IF(G8797=30,1,M8796)</f>
      </c>
      <c r="M8797" s="183" t="str">
        <f>L8797*(1-K8797)</f>
      </c>
    </row>
    <row r="8798">
      <c r="A8798" t="s">
        <v>167</v>
      </c>
      <c r="B8798" t="s">
        <v>296</v>
      </c>
      <c r="C8798" s="35" t="s">
        <v>298</v>
      </c>
      <c r="D8798" t="s">
        <v>530</v>
      </c>
      <c r="E8798" t="s">
        <v>548</v>
      </c>
      <c r="F8798" s="176" t="n">
        <v>2036</v>
      </c>
      <c r="G8798" s="177" t="n">
        <v>66</v>
      </c>
      <c r="H8798" s="178" t="n">
        <v>19642.585955538</v>
      </c>
      <c r="I8798" s="179" t="n">
        <v>2808968.46700059</v>
      </c>
      <c r="J8798" s="180" t="str">
        <f>IF(I8798&gt;0,H8798/I8798,0)</f>
      </c>
      <c r="K8798" s="181" t="str">
        <f>1-EXP(-J8798)</f>
      </c>
      <c r="L8798" s="182" t="str">
        <f>IF(G8798=30,1,M8797)</f>
      </c>
      <c r="M8798" s="183" t="str">
        <f>L8798*(1-K8798)</f>
      </c>
    </row>
    <row r="8799">
      <c r="A8799" t="s">
        <v>167</v>
      </c>
      <c r="B8799" t="s">
        <v>296</v>
      </c>
      <c r="C8799" s="35" t="s">
        <v>298</v>
      </c>
      <c r="D8799" t="s">
        <v>530</v>
      </c>
      <c r="E8799" t="s">
        <v>548</v>
      </c>
      <c r="F8799" s="176" t="n">
        <v>2036</v>
      </c>
      <c r="G8799" s="177" t="n">
        <v>67</v>
      </c>
      <c r="H8799" s="178" t="n">
        <v>20525.193415764</v>
      </c>
      <c r="I8799" s="179" t="n">
        <v>2690003.09226972</v>
      </c>
      <c r="J8799" s="180" t="str">
        <f>IF(I8799&gt;0,H8799/I8799,0)</f>
      </c>
      <c r="K8799" s="181" t="str">
        <f>1-EXP(-J8799)</f>
      </c>
      <c r="L8799" s="182" t="str">
        <f>IF(G8799=30,1,M8798)</f>
      </c>
      <c r="M8799" s="183" t="str">
        <f>L8799*(1-K8799)</f>
      </c>
    </row>
    <row r="8800">
      <c r="A8800" t="s">
        <v>167</v>
      </c>
      <c r="B8800" t="s">
        <v>296</v>
      </c>
      <c r="C8800" s="35" t="s">
        <v>298</v>
      </c>
      <c r="D8800" t="s">
        <v>530</v>
      </c>
      <c r="E8800" t="s">
        <v>548</v>
      </c>
      <c r="F8800" s="176" t="n">
        <v>2036</v>
      </c>
      <c r="G8800" s="177" t="n">
        <v>68</v>
      </c>
      <c r="H8800" s="178" t="n">
        <v>21486.8635749757</v>
      </c>
      <c r="I8800" s="179" t="n">
        <v>2562603.79171966</v>
      </c>
      <c r="J8800" s="180" t="str">
        <f>IF(I8800&gt;0,H8800/I8800,0)</f>
      </c>
      <c r="K8800" s="181" t="str">
        <f>1-EXP(-J8800)</f>
      </c>
      <c r="L8800" s="182" t="str">
        <f>IF(G8800=30,1,M8799)</f>
      </c>
      <c r="M8800" s="183" t="str">
        <f>L8800*(1-K8800)</f>
      </c>
    </row>
    <row r="8801">
      <c r="A8801" t="s">
        <v>167</v>
      </c>
      <c r="B8801" t="s">
        <v>296</v>
      </c>
      <c r="C8801" s="35" t="s">
        <v>298</v>
      </c>
      <c r="D8801" t="s">
        <v>530</v>
      </c>
      <c r="E8801" t="s">
        <v>548</v>
      </c>
      <c r="F8801" s="176" t="n">
        <v>2036</v>
      </c>
      <c r="G8801" s="177" t="n">
        <v>69</v>
      </c>
      <c r="H8801" s="178" t="n">
        <v>21731.4532596741</v>
      </c>
      <c r="I8801" s="179" t="n">
        <v>2436646.10623891</v>
      </c>
      <c r="J8801" s="180" t="str">
        <f>IF(I8801&gt;0,H8801/I8801,0)</f>
      </c>
      <c r="K8801" s="181" t="str">
        <f>1-EXP(-J8801)</f>
      </c>
      <c r="L8801" s="182" t="str">
        <f>IF(G8801=30,1,M8800)</f>
      </c>
      <c r="M8801" s="183" t="str">
        <f>L8801*(1-K8801)</f>
      </c>
    </row>
    <row r="8802">
      <c r="A8802" t="s">
        <v>167</v>
      </c>
      <c r="B8802" t="s">
        <v>296</v>
      </c>
      <c r="C8802" s="35" t="s">
        <v>298</v>
      </c>
      <c r="D8802" t="s">
        <v>530</v>
      </c>
      <c r="E8802" t="s">
        <v>548</v>
      </c>
      <c r="F8802" s="176" t="n">
        <v>2037</v>
      </c>
      <c r="G8802" s="177" t="n">
        <v>30</v>
      </c>
      <c r="H8802" s="178" t="n">
        <v>711.596803932066</v>
      </c>
      <c r="I8802" s="179" t="n">
        <v>4637260.81235683</v>
      </c>
      <c r="J8802" s="180" t="str">
        <f>IF(I8802&gt;0,H8802/I8802,0)</f>
      </c>
      <c r="K8802" s="181" t="str">
        <f>1-EXP(-J8802)</f>
      </c>
      <c r="L8802" s="182" t="str">
        <f>IF(G8802=30,1,M8801)</f>
      </c>
      <c r="M8802" s="183" t="str">
        <f>L8802*(1-K8802)</f>
      </c>
    </row>
    <row r="8803">
      <c r="A8803" t="s">
        <v>167</v>
      </c>
      <c r="B8803" t="s">
        <v>296</v>
      </c>
      <c r="C8803" s="35" t="s">
        <v>298</v>
      </c>
      <c r="D8803" t="s">
        <v>530</v>
      </c>
      <c r="E8803" t="s">
        <v>548</v>
      </c>
      <c r="F8803" s="176" t="n">
        <v>2037</v>
      </c>
      <c r="G8803" s="177" t="n">
        <v>31</v>
      </c>
      <c r="H8803" s="178" t="n">
        <v>1003.90197055736</v>
      </c>
      <c r="I8803" s="179" t="n">
        <v>4566384.55377968</v>
      </c>
      <c r="J8803" s="180" t="str">
        <f>IF(I8803&gt;0,H8803/I8803,0)</f>
      </c>
      <c r="K8803" s="181" t="str">
        <f>1-EXP(-J8803)</f>
      </c>
      <c r="L8803" s="182" t="str">
        <f>IF(G8803=30,1,M8802)</f>
      </c>
      <c r="M8803" s="183" t="str">
        <f>L8803*(1-K8803)</f>
      </c>
    </row>
    <row r="8804">
      <c r="A8804" t="s">
        <v>167</v>
      </c>
      <c r="B8804" t="s">
        <v>296</v>
      </c>
      <c r="C8804" s="35" t="s">
        <v>298</v>
      </c>
      <c r="D8804" t="s">
        <v>530</v>
      </c>
      <c r="E8804" t="s">
        <v>548</v>
      </c>
      <c r="F8804" s="176" t="n">
        <v>2037</v>
      </c>
      <c r="G8804" s="177" t="n">
        <v>32</v>
      </c>
      <c r="H8804" s="178" t="n">
        <v>1024.61486863173</v>
      </c>
      <c r="I8804" s="179" t="n">
        <v>4472936.58962982</v>
      </c>
      <c r="J8804" s="180" t="str">
        <f>IF(I8804&gt;0,H8804/I8804,0)</f>
      </c>
      <c r="K8804" s="181" t="str">
        <f>1-EXP(-J8804)</f>
      </c>
      <c r="L8804" s="182" t="str">
        <f>IF(G8804=30,1,M8803)</f>
      </c>
      <c r="M8804" s="183" t="str">
        <f>L8804*(1-K8804)</f>
      </c>
    </row>
    <row r="8805">
      <c r="A8805" t="s">
        <v>167</v>
      </c>
      <c r="B8805" t="s">
        <v>296</v>
      </c>
      <c r="C8805" s="35" t="s">
        <v>298</v>
      </c>
      <c r="D8805" t="s">
        <v>530</v>
      </c>
      <c r="E8805" t="s">
        <v>548</v>
      </c>
      <c r="F8805" s="176" t="n">
        <v>2037</v>
      </c>
      <c r="G8805" s="177" t="n">
        <v>33</v>
      </c>
      <c r="H8805" s="178" t="n">
        <v>1072.41599913514</v>
      </c>
      <c r="I8805" s="179" t="n">
        <v>4376071.12602762</v>
      </c>
      <c r="J8805" s="180" t="str">
        <f>IF(I8805&gt;0,H8805/I8805,0)</f>
      </c>
      <c r="K8805" s="181" t="str">
        <f>1-EXP(-J8805)</f>
      </c>
      <c r="L8805" s="182" t="str">
        <f>IF(G8805=30,1,M8804)</f>
      </c>
      <c r="M8805" s="183" t="str">
        <f>L8805*(1-K8805)</f>
      </c>
    </row>
    <row r="8806">
      <c r="A8806" t="s">
        <v>167</v>
      </c>
      <c r="B8806" t="s">
        <v>296</v>
      </c>
      <c r="C8806" s="35" t="s">
        <v>298</v>
      </c>
      <c r="D8806" t="s">
        <v>530</v>
      </c>
      <c r="E8806" t="s">
        <v>548</v>
      </c>
      <c r="F8806" s="176" t="n">
        <v>2037</v>
      </c>
      <c r="G8806" s="177" t="n">
        <v>34</v>
      </c>
      <c r="H8806" s="178" t="n">
        <v>1159.80676236602</v>
      </c>
      <c r="I8806" s="179" t="n">
        <v>4333534.16156867</v>
      </c>
      <c r="J8806" s="180" t="str">
        <f>IF(I8806&gt;0,H8806/I8806,0)</f>
      </c>
      <c r="K8806" s="181" t="str">
        <f>1-EXP(-J8806)</f>
      </c>
      <c r="L8806" s="182" t="str">
        <f>IF(G8806=30,1,M8805)</f>
      </c>
      <c r="M8806" s="183" t="str">
        <f>L8806*(1-K8806)</f>
      </c>
    </row>
    <row r="8807">
      <c r="A8807" t="s">
        <v>167</v>
      </c>
      <c r="B8807" t="s">
        <v>296</v>
      </c>
      <c r="C8807" s="35" t="s">
        <v>298</v>
      </c>
      <c r="D8807" t="s">
        <v>530</v>
      </c>
      <c r="E8807" t="s">
        <v>548</v>
      </c>
      <c r="F8807" s="176" t="n">
        <v>2037</v>
      </c>
      <c r="G8807" s="177" t="n">
        <v>35</v>
      </c>
      <c r="H8807" s="178" t="n">
        <v>1274.56092429052</v>
      </c>
      <c r="I8807" s="179" t="n">
        <v>4313754.51727128</v>
      </c>
      <c r="J8807" s="180" t="str">
        <f>IF(I8807&gt;0,H8807/I8807,0)</f>
      </c>
      <c r="K8807" s="181" t="str">
        <f>1-EXP(-J8807)</f>
      </c>
      <c r="L8807" s="182" t="str">
        <f>IF(G8807=30,1,M8806)</f>
      </c>
      <c r="M8807" s="183" t="str">
        <f>L8807*(1-K8807)</f>
      </c>
    </row>
    <row r="8808">
      <c r="A8808" t="s">
        <v>167</v>
      </c>
      <c r="B8808" t="s">
        <v>296</v>
      </c>
      <c r="C8808" s="35" t="s">
        <v>298</v>
      </c>
      <c r="D8808" t="s">
        <v>530</v>
      </c>
      <c r="E8808" t="s">
        <v>548</v>
      </c>
      <c r="F8808" s="176" t="n">
        <v>2037</v>
      </c>
      <c r="G8808" s="177" t="n">
        <v>36</v>
      </c>
      <c r="H8808" s="178" t="n">
        <v>1673.69020684216</v>
      </c>
      <c r="I8808" s="179" t="n">
        <v>4293947.38882354</v>
      </c>
      <c r="J8808" s="180" t="str">
        <f>IF(I8808&gt;0,H8808/I8808,0)</f>
      </c>
      <c r="K8808" s="181" t="str">
        <f>1-EXP(-J8808)</f>
      </c>
      <c r="L8808" s="182" t="str">
        <f>IF(G8808=30,1,M8807)</f>
      </c>
      <c r="M8808" s="183" t="str">
        <f>L8808*(1-K8808)</f>
      </c>
    </row>
    <row r="8809">
      <c r="A8809" t="s">
        <v>167</v>
      </c>
      <c r="B8809" t="s">
        <v>296</v>
      </c>
      <c r="C8809" s="35" t="s">
        <v>298</v>
      </c>
      <c r="D8809" t="s">
        <v>530</v>
      </c>
      <c r="E8809" t="s">
        <v>548</v>
      </c>
      <c r="F8809" s="176" t="n">
        <v>2037</v>
      </c>
      <c r="G8809" s="177" t="n">
        <v>37</v>
      </c>
      <c r="H8809" s="178" t="n">
        <v>1846.94425125364</v>
      </c>
      <c r="I8809" s="179" t="n">
        <v>4293724.99732801</v>
      </c>
      <c r="J8809" s="180" t="str">
        <f>IF(I8809&gt;0,H8809/I8809,0)</f>
      </c>
      <c r="K8809" s="181" t="str">
        <f>1-EXP(-J8809)</f>
      </c>
      <c r="L8809" s="182" t="str">
        <f>IF(G8809=30,1,M8808)</f>
      </c>
      <c r="M8809" s="183" t="str">
        <f>L8809*(1-K8809)</f>
      </c>
    </row>
    <row r="8810">
      <c r="A8810" t="s">
        <v>167</v>
      </c>
      <c r="B8810" t="s">
        <v>296</v>
      </c>
      <c r="C8810" s="35" t="s">
        <v>298</v>
      </c>
      <c r="D8810" t="s">
        <v>530</v>
      </c>
      <c r="E8810" t="s">
        <v>548</v>
      </c>
      <c r="F8810" s="176" t="n">
        <v>2037</v>
      </c>
      <c r="G8810" s="177" t="n">
        <v>38</v>
      </c>
      <c r="H8810" s="178" t="n">
        <v>2070.35835592898</v>
      </c>
      <c r="I8810" s="179" t="n">
        <v>4331837.73167964</v>
      </c>
      <c r="J8810" s="180" t="str">
        <f>IF(I8810&gt;0,H8810/I8810,0)</f>
      </c>
      <c r="K8810" s="181" t="str">
        <f>1-EXP(-J8810)</f>
      </c>
      <c r="L8810" s="182" t="str">
        <f>IF(G8810=30,1,M8809)</f>
      </c>
      <c r="M8810" s="183" t="str">
        <f>L8810*(1-K8810)</f>
      </c>
    </row>
    <row r="8811">
      <c r="A8811" t="s">
        <v>167</v>
      </c>
      <c r="B8811" t="s">
        <v>296</v>
      </c>
      <c r="C8811" s="35" t="s">
        <v>298</v>
      </c>
      <c r="D8811" t="s">
        <v>530</v>
      </c>
      <c r="E8811" t="s">
        <v>548</v>
      </c>
      <c r="F8811" s="176" t="n">
        <v>2037</v>
      </c>
      <c r="G8811" s="177" t="n">
        <v>39</v>
      </c>
      <c r="H8811" s="178" t="n">
        <v>2221.26231691394</v>
      </c>
      <c r="I8811" s="179" t="n">
        <v>4372253.05179539</v>
      </c>
      <c r="J8811" s="180" t="str">
        <f>IF(I8811&gt;0,H8811/I8811,0)</f>
      </c>
      <c r="K8811" s="181" t="str">
        <f>1-EXP(-J8811)</f>
      </c>
      <c r="L8811" s="182" t="str">
        <f>IF(G8811=30,1,M8810)</f>
      </c>
      <c r="M8811" s="183" t="str">
        <f>L8811*(1-K8811)</f>
      </c>
    </row>
    <row r="8812">
      <c r="A8812" t="s">
        <v>167</v>
      </c>
      <c r="B8812" t="s">
        <v>296</v>
      </c>
      <c r="C8812" s="35" t="s">
        <v>298</v>
      </c>
      <c r="D8812" t="s">
        <v>530</v>
      </c>
      <c r="E8812" t="s">
        <v>548</v>
      </c>
      <c r="F8812" s="176" t="n">
        <v>2037</v>
      </c>
      <c r="G8812" s="177" t="n">
        <v>40</v>
      </c>
      <c r="H8812" s="178" t="n">
        <v>2410.59021548207</v>
      </c>
      <c r="I8812" s="179" t="n">
        <v>4366506.69112713</v>
      </c>
      <c r="J8812" s="180" t="str">
        <f>IF(I8812&gt;0,H8812/I8812,0)</f>
      </c>
      <c r="K8812" s="181" t="str">
        <f>1-EXP(-J8812)</f>
      </c>
      <c r="L8812" s="182" t="str">
        <f>IF(G8812=30,1,M8811)</f>
      </c>
      <c r="M8812" s="183" t="str">
        <f>L8812*(1-K8812)</f>
      </c>
    </row>
    <row r="8813">
      <c r="A8813" t="s">
        <v>167</v>
      </c>
      <c r="B8813" t="s">
        <v>296</v>
      </c>
      <c r="C8813" s="35" t="s">
        <v>298</v>
      </c>
      <c r="D8813" t="s">
        <v>530</v>
      </c>
      <c r="E8813" t="s">
        <v>548</v>
      </c>
      <c r="F8813" s="176" t="n">
        <v>2037</v>
      </c>
      <c r="G8813" s="177" t="n">
        <v>41</v>
      </c>
      <c r="H8813" s="178" t="n">
        <v>3073.73798756141</v>
      </c>
      <c r="I8813" s="179" t="n">
        <v>4301997.1507443</v>
      </c>
      <c r="J8813" s="180" t="str">
        <f>IF(I8813&gt;0,H8813/I8813,0)</f>
      </c>
      <c r="K8813" s="181" t="str">
        <f>1-EXP(-J8813)</f>
      </c>
      <c r="L8813" s="182" t="str">
        <f>IF(G8813=30,1,M8812)</f>
      </c>
      <c r="M8813" s="183" t="str">
        <f>L8813*(1-K8813)</f>
      </c>
    </row>
    <row r="8814">
      <c r="A8814" t="s">
        <v>167</v>
      </c>
      <c r="B8814" t="s">
        <v>296</v>
      </c>
      <c r="C8814" s="35" t="s">
        <v>298</v>
      </c>
      <c r="D8814" t="s">
        <v>530</v>
      </c>
      <c r="E8814" t="s">
        <v>548</v>
      </c>
      <c r="F8814" s="176" t="n">
        <v>2037</v>
      </c>
      <c r="G8814" s="177" t="n">
        <v>42</v>
      </c>
      <c r="H8814" s="178" t="n">
        <v>3322.02678997237</v>
      </c>
      <c r="I8814" s="179" t="n">
        <v>4235430.95957272</v>
      </c>
      <c r="J8814" s="180" t="str">
        <f>IF(I8814&gt;0,H8814/I8814,0)</f>
      </c>
      <c r="K8814" s="181" t="str">
        <f>1-EXP(-J8814)</f>
      </c>
      <c r="L8814" s="182" t="str">
        <f>IF(G8814=30,1,M8813)</f>
      </c>
      <c r="M8814" s="183" t="str">
        <f>L8814*(1-K8814)</f>
      </c>
    </row>
    <row r="8815">
      <c r="A8815" t="s">
        <v>167</v>
      </c>
      <c r="B8815" t="s">
        <v>296</v>
      </c>
      <c r="C8815" s="35" t="s">
        <v>298</v>
      </c>
      <c r="D8815" t="s">
        <v>530</v>
      </c>
      <c r="E8815" t="s">
        <v>548</v>
      </c>
      <c r="F8815" s="176" t="n">
        <v>2037</v>
      </c>
      <c r="G8815" s="177" t="n">
        <v>43</v>
      </c>
      <c r="H8815" s="178" t="n">
        <v>3637.16336816973</v>
      </c>
      <c r="I8815" s="179" t="n">
        <v>4177877.59542106</v>
      </c>
      <c r="J8815" s="180" t="str">
        <f>IF(I8815&gt;0,H8815/I8815,0)</f>
      </c>
      <c r="K8815" s="181" t="str">
        <f>1-EXP(-J8815)</f>
      </c>
      <c r="L8815" s="182" t="str">
        <f>IF(G8815=30,1,M8814)</f>
      </c>
      <c r="M8815" s="183" t="str">
        <f>L8815*(1-K8815)</f>
      </c>
    </row>
    <row r="8816">
      <c r="A8816" t="s">
        <v>167</v>
      </c>
      <c r="B8816" t="s">
        <v>296</v>
      </c>
      <c r="C8816" s="35" t="s">
        <v>298</v>
      </c>
      <c r="D8816" t="s">
        <v>530</v>
      </c>
      <c r="E8816" t="s">
        <v>548</v>
      </c>
      <c r="F8816" s="176" t="n">
        <v>2037</v>
      </c>
      <c r="G8816" s="177" t="n">
        <v>44</v>
      </c>
      <c r="H8816" s="178" t="n">
        <v>3777.39927447469</v>
      </c>
      <c r="I8816" s="179" t="n">
        <v>4122356.61436361</v>
      </c>
      <c r="J8816" s="180" t="str">
        <f>IF(I8816&gt;0,H8816/I8816,0)</f>
      </c>
      <c r="K8816" s="181" t="str">
        <f>1-EXP(-J8816)</f>
      </c>
      <c r="L8816" s="182" t="str">
        <f>IF(G8816=30,1,M8815)</f>
      </c>
      <c r="M8816" s="183" t="str">
        <f>L8816*(1-K8816)</f>
      </c>
    </row>
    <row r="8817">
      <c r="A8817" t="s">
        <v>167</v>
      </c>
      <c r="B8817" t="s">
        <v>296</v>
      </c>
      <c r="C8817" s="35" t="s">
        <v>298</v>
      </c>
      <c r="D8817" t="s">
        <v>530</v>
      </c>
      <c r="E8817" t="s">
        <v>548</v>
      </c>
      <c r="F8817" s="176" t="n">
        <v>2037</v>
      </c>
      <c r="G8817" s="177" t="n">
        <v>45</v>
      </c>
      <c r="H8817" s="178" t="n">
        <v>4060.83431597315</v>
      </c>
      <c r="I8817" s="179" t="n">
        <v>4101037.66348035</v>
      </c>
      <c r="J8817" s="180" t="str">
        <f>IF(I8817&gt;0,H8817/I8817,0)</f>
      </c>
      <c r="K8817" s="181" t="str">
        <f>1-EXP(-J8817)</f>
      </c>
      <c r="L8817" s="182" t="str">
        <f>IF(G8817=30,1,M8816)</f>
      </c>
      <c r="M8817" s="183" t="str">
        <f>L8817*(1-K8817)</f>
      </c>
    </row>
    <row r="8818">
      <c r="A8818" t="s">
        <v>167</v>
      </c>
      <c r="B8818" t="s">
        <v>296</v>
      </c>
      <c r="C8818" s="35" t="s">
        <v>298</v>
      </c>
      <c r="D8818" t="s">
        <v>530</v>
      </c>
      <c r="E8818" t="s">
        <v>548</v>
      </c>
      <c r="F8818" s="176" t="n">
        <v>2037</v>
      </c>
      <c r="G8818" s="177" t="n">
        <v>46</v>
      </c>
      <c r="H8818" s="178" t="n">
        <v>5048.54930337473</v>
      </c>
      <c r="I8818" s="179" t="n">
        <v>4073513.56567027</v>
      </c>
      <c r="J8818" s="180" t="str">
        <f>IF(I8818&gt;0,H8818/I8818,0)</f>
      </c>
      <c r="K8818" s="181" t="str">
        <f>1-EXP(-J8818)</f>
      </c>
      <c r="L8818" s="182" t="str">
        <f>IF(G8818=30,1,M8817)</f>
      </c>
      <c r="M8818" s="183" t="str">
        <f>L8818*(1-K8818)</f>
      </c>
    </row>
    <row r="8819">
      <c r="A8819" t="s">
        <v>167</v>
      </c>
      <c r="B8819" t="s">
        <v>296</v>
      </c>
      <c r="C8819" s="35" t="s">
        <v>298</v>
      </c>
      <c r="D8819" t="s">
        <v>530</v>
      </c>
      <c r="E8819" t="s">
        <v>548</v>
      </c>
      <c r="F8819" s="176" t="n">
        <v>2037</v>
      </c>
      <c r="G8819" s="177" t="n">
        <v>47</v>
      </c>
      <c r="H8819" s="178" t="n">
        <v>5517.04989107685</v>
      </c>
      <c r="I8819" s="179" t="n">
        <v>4049115.41974598</v>
      </c>
      <c r="J8819" s="180" t="str">
        <f>IF(I8819&gt;0,H8819/I8819,0)</f>
      </c>
      <c r="K8819" s="181" t="str">
        <f>1-EXP(-J8819)</f>
      </c>
      <c r="L8819" s="182" t="str">
        <f>IF(G8819=30,1,M8818)</f>
      </c>
      <c r="M8819" s="183" t="str">
        <f>L8819*(1-K8819)</f>
      </c>
    </row>
    <row r="8820">
      <c r="A8820" t="s">
        <v>167</v>
      </c>
      <c r="B8820" t="s">
        <v>296</v>
      </c>
      <c r="C8820" s="35" t="s">
        <v>298</v>
      </c>
      <c r="D8820" t="s">
        <v>530</v>
      </c>
      <c r="E8820" t="s">
        <v>548</v>
      </c>
      <c r="F8820" s="176" t="n">
        <v>2037</v>
      </c>
      <c r="G8820" s="177" t="n">
        <v>48</v>
      </c>
      <c r="H8820" s="178" t="n">
        <v>6116.37849357222</v>
      </c>
      <c r="I8820" s="179" t="n">
        <v>4046477.56165582</v>
      </c>
      <c r="J8820" s="180" t="str">
        <f>IF(I8820&gt;0,H8820/I8820,0)</f>
      </c>
      <c r="K8820" s="181" t="str">
        <f>1-EXP(-J8820)</f>
      </c>
      <c r="L8820" s="182" t="str">
        <f>IF(G8820=30,1,M8819)</f>
      </c>
      <c r="M8820" s="183" t="str">
        <f>L8820*(1-K8820)</f>
      </c>
    </row>
    <row r="8821">
      <c r="A8821" t="s">
        <v>167</v>
      </c>
      <c r="B8821" t="s">
        <v>296</v>
      </c>
      <c r="C8821" s="35" t="s">
        <v>298</v>
      </c>
      <c r="D8821" t="s">
        <v>530</v>
      </c>
      <c r="E8821" t="s">
        <v>548</v>
      </c>
      <c r="F8821" s="176" t="n">
        <v>2037</v>
      </c>
      <c r="G8821" s="177" t="n">
        <v>49</v>
      </c>
      <c r="H8821" s="178" t="n">
        <v>6612.52110692863</v>
      </c>
      <c r="I8821" s="179" t="n">
        <v>3997615.1133874</v>
      </c>
      <c r="J8821" s="180" t="str">
        <f>IF(I8821&gt;0,H8821/I8821,0)</f>
      </c>
      <c r="K8821" s="181" t="str">
        <f>1-EXP(-J8821)</f>
      </c>
      <c r="L8821" s="182" t="str">
        <f>IF(G8821=30,1,M8820)</f>
      </c>
      <c r="M8821" s="183" t="str">
        <f>L8821*(1-K8821)</f>
      </c>
    </row>
    <row r="8822">
      <c r="A8822" t="s">
        <v>167</v>
      </c>
      <c r="B8822" t="s">
        <v>296</v>
      </c>
      <c r="C8822" s="35" t="s">
        <v>298</v>
      </c>
      <c r="D8822" t="s">
        <v>530</v>
      </c>
      <c r="E8822" t="s">
        <v>548</v>
      </c>
      <c r="F8822" s="176" t="n">
        <v>2037</v>
      </c>
      <c r="G8822" s="177" t="n">
        <v>50</v>
      </c>
      <c r="H8822" s="178" t="n">
        <v>7155.26948625929</v>
      </c>
      <c r="I8822" s="179" t="n">
        <v>3939700.34908374</v>
      </c>
      <c r="J8822" s="180" t="str">
        <f>IF(I8822&gt;0,H8822/I8822,0)</f>
      </c>
      <c r="K8822" s="181" t="str">
        <f>1-EXP(-J8822)</f>
      </c>
      <c r="L8822" s="182" t="str">
        <f>IF(G8822=30,1,M8821)</f>
      </c>
      <c r="M8822" s="183" t="str">
        <f>L8822*(1-K8822)</f>
      </c>
    </row>
    <row r="8823">
      <c r="A8823" t="s">
        <v>167</v>
      </c>
      <c r="B8823" t="s">
        <v>296</v>
      </c>
      <c r="C8823" s="35" t="s">
        <v>298</v>
      </c>
      <c r="D8823" t="s">
        <v>530</v>
      </c>
      <c r="E8823" t="s">
        <v>548</v>
      </c>
      <c r="F8823" s="176" t="n">
        <v>2037</v>
      </c>
      <c r="G8823" s="177" t="n">
        <v>51</v>
      </c>
      <c r="H8823" s="178" t="n">
        <v>8218.27597463846</v>
      </c>
      <c r="I8823" s="179" t="n">
        <v>3941164.75237226</v>
      </c>
      <c r="J8823" s="180" t="str">
        <f>IF(I8823&gt;0,H8823/I8823,0)</f>
      </c>
      <c r="K8823" s="181" t="str">
        <f>1-EXP(-J8823)</f>
      </c>
      <c r="L8823" s="182" t="str">
        <f>IF(G8823=30,1,M8822)</f>
      </c>
      <c r="M8823" s="183" t="str">
        <f>L8823*(1-K8823)</f>
      </c>
    </row>
    <row r="8824">
      <c r="A8824" t="s">
        <v>167</v>
      </c>
      <c r="B8824" t="s">
        <v>296</v>
      </c>
      <c r="C8824" s="35" t="s">
        <v>298</v>
      </c>
      <c r="D8824" t="s">
        <v>530</v>
      </c>
      <c r="E8824" t="s">
        <v>548</v>
      </c>
      <c r="F8824" s="176" t="n">
        <v>2037</v>
      </c>
      <c r="G8824" s="177" t="n">
        <v>52</v>
      </c>
      <c r="H8824" s="178" t="n">
        <v>9115.25854792008</v>
      </c>
      <c r="I8824" s="179" t="n">
        <v>3996777.51896938</v>
      </c>
      <c r="J8824" s="180" t="str">
        <f>IF(I8824&gt;0,H8824/I8824,0)</f>
      </c>
      <c r="K8824" s="181" t="str">
        <f>1-EXP(-J8824)</f>
      </c>
      <c r="L8824" s="182" t="str">
        <f>IF(G8824=30,1,M8823)</f>
      </c>
      <c r="M8824" s="183" t="str">
        <f>L8824*(1-K8824)</f>
      </c>
    </row>
    <row r="8825">
      <c r="A8825" t="s">
        <v>167</v>
      </c>
      <c r="B8825" t="s">
        <v>296</v>
      </c>
      <c r="C8825" s="35" t="s">
        <v>298</v>
      </c>
      <c r="D8825" t="s">
        <v>530</v>
      </c>
      <c r="E8825" t="s">
        <v>548</v>
      </c>
      <c r="F8825" s="176" t="n">
        <v>2037</v>
      </c>
      <c r="G8825" s="177" t="n">
        <v>53</v>
      </c>
      <c r="H8825" s="178" t="n">
        <v>10017.4857873626</v>
      </c>
      <c r="I8825" s="179" t="n">
        <v>4010532.40564648</v>
      </c>
      <c r="J8825" s="180" t="str">
        <f>IF(I8825&gt;0,H8825/I8825,0)</f>
      </c>
      <c r="K8825" s="181" t="str">
        <f>1-EXP(-J8825)</f>
      </c>
      <c r="L8825" s="182" t="str">
        <f>IF(G8825=30,1,M8824)</f>
      </c>
      <c r="M8825" s="183" t="str">
        <f>L8825*(1-K8825)</f>
      </c>
    </row>
    <row r="8826">
      <c r="A8826" t="s">
        <v>167</v>
      </c>
      <c r="B8826" t="s">
        <v>296</v>
      </c>
      <c r="C8826" s="35" t="s">
        <v>298</v>
      </c>
      <c r="D8826" t="s">
        <v>530</v>
      </c>
      <c r="E8826" t="s">
        <v>548</v>
      </c>
      <c r="F8826" s="176" t="n">
        <v>2037</v>
      </c>
      <c r="G8826" s="177" t="n">
        <v>54</v>
      </c>
      <c r="H8826" s="178" t="n">
        <v>10794.185522012</v>
      </c>
      <c r="I8826" s="179" t="n">
        <v>3967167.76282341</v>
      </c>
      <c r="J8826" s="180" t="str">
        <f>IF(I8826&gt;0,H8826/I8826,0)</f>
      </c>
      <c r="K8826" s="181" t="str">
        <f>1-EXP(-J8826)</f>
      </c>
      <c r="L8826" s="182" t="str">
        <f>IF(G8826=30,1,M8825)</f>
      </c>
      <c r="M8826" s="183" t="str">
        <f>L8826*(1-K8826)</f>
      </c>
    </row>
    <row r="8827">
      <c r="A8827" t="s">
        <v>167</v>
      </c>
      <c r="B8827" t="s">
        <v>296</v>
      </c>
      <c r="C8827" s="35" t="s">
        <v>298</v>
      </c>
      <c r="D8827" t="s">
        <v>530</v>
      </c>
      <c r="E8827" t="s">
        <v>548</v>
      </c>
      <c r="F8827" s="176" t="n">
        <v>2037</v>
      </c>
      <c r="G8827" s="177" t="n">
        <v>55</v>
      </c>
      <c r="H8827" s="178" t="n">
        <v>11586.1032915019</v>
      </c>
      <c r="I8827" s="179" t="n">
        <v>3899303.47905011</v>
      </c>
      <c r="J8827" s="180" t="str">
        <f>IF(I8827&gt;0,H8827/I8827,0)</f>
      </c>
      <c r="K8827" s="181" t="str">
        <f>1-EXP(-J8827)</f>
      </c>
      <c r="L8827" s="182" t="str">
        <f>IF(G8827=30,1,M8826)</f>
      </c>
      <c r="M8827" s="183" t="str">
        <f>L8827*(1-K8827)</f>
      </c>
    </row>
    <row r="8828">
      <c r="A8828" t="s">
        <v>167</v>
      </c>
      <c r="B8828" t="s">
        <v>296</v>
      </c>
      <c r="C8828" s="35" t="s">
        <v>298</v>
      </c>
      <c r="D8828" t="s">
        <v>530</v>
      </c>
      <c r="E8828" t="s">
        <v>548</v>
      </c>
      <c r="F8828" s="176" t="n">
        <v>2037</v>
      </c>
      <c r="G8828" s="177" t="n">
        <v>56</v>
      </c>
      <c r="H8828" s="178" t="n">
        <v>12333.8022449196</v>
      </c>
      <c r="I8828" s="179" t="n">
        <v>3824147.49820777</v>
      </c>
      <c r="J8828" s="180" t="str">
        <f>IF(I8828&gt;0,H8828/I8828,0)</f>
      </c>
      <c r="K8828" s="181" t="str">
        <f>1-EXP(-J8828)</f>
      </c>
      <c r="L8828" s="182" t="str">
        <f>IF(G8828=30,1,M8827)</f>
      </c>
      <c r="M8828" s="183" t="str">
        <f>L8828*(1-K8828)</f>
      </c>
    </row>
    <row r="8829">
      <c r="A8829" t="s">
        <v>167</v>
      </c>
      <c r="B8829" t="s">
        <v>296</v>
      </c>
      <c r="C8829" s="35" t="s">
        <v>298</v>
      </c>
      <c r="D8829" t="s">
        <v>530</v>
      </c>
      <c r="E8829" t="s">
        <v>548</v>
      </c>
      <c r="F8829" s="176" t="n">
        <v>2037</v>
      </c>
      <c r="G8829" s="177" t="n">
        <v>57</v>
      </c>
      <c r="H8829" s="178" t="n">
        <v>13194.0423738786</v>
      </c>
      <c r="I8829" s="179" t="n">
        <v>3753329.50278425</v>
      </c>
      <c r="J8829" s="180" t="str">
        <f>IF(I8829&gt;0,H8829/I8829,0)</f>
      </c>
      <c r="K8829" s="181" t="str">
        <f>1-EXP(-J8829)</f>
      </c>
      <c r="L8829" s="182" t="str">
        <f>IF(G8829=30,1,M8828)</f>
      </c>
      <c r="M8829" s="183" t="str">
        <f>L8829*(1-K8829)</f>
      </c>
    </row>
    <row r="8830">
      <c r="A8830" t="s">
        <v>167</v>
      </c>
      <c r="B8830" t="s">
        <v>296</v>
      </c>
      <c r="C8830" s="35" t="s">
        <v>298</v>
      </c>
      <c r="D8830" t="s">
        <v>530</v>
      </c>
      <c r="E8830" t="s">
        <v>548</v>
      </c>
      <c r="F8830" s="176" t="n">
        <v>2037</v>
      </c>
      <c r="G8830" s="177" t="n">
        <v>58</v>
      </c>
      <c r="H8830" s="178" t="n">
        <v>14087.2290991093</v>
      </c>
      <c r="I8830" s="179" t="n">
        <v>3668488.09450402</v>
      </c>
      <c r="J8830" s="180" t="str">
        <f>IF(I8830&gt;0,H8830/I8830,0)</f>
      </c>
      <c r="K8830" s="181" t="str">
        <f>1-EXP(-J8830)</f>
      </c>
      <c r="L8830" s="182" t="str">
        <f>IF(G8830=30,1,M8829)</f>
      </c>
      <c r="M8830" s="183" t="str">
        <f>L8830*(1-K8830)</f>
      </c>
    </row>
    <row r="8831">
      <c r="A8831" t="s">
        <v>167</v>
      </c>
      <c r="B8831" t="s">
        <v>296</v>
      </c>
      <c r="C8831" s="35" t="s">
        <v>298</v>
      </c>
      <c r="D8831" t="s">
        <v>530</v>
      </c>
      <c r="E8831" t="s">
        <v>548</v>
      </c>
      <c r="F8831" s="176" t="n">
        <v>2037</v>
      </c>
      <c r="G8831" s="177" t="n">
        <v>59</v>
      </c>
      <c r="H8831" s="178" t="n">
        <v>14288.8457099153</v>
      </c>
      <c r="I8831" s="179" t="n">
        <v>3559737.74006626</v>
      </c>
      <c r="J8831" s="180" t="str">
        <f>IF(I8831&gt;0,H8831/I8831,0)</f>
      </c>
      <c r="K8831" s="181" t="str">
        <f>1-EXP(-J8831)</f>
      </c>
      <c r="L8831" s="182" t="str">
        <f>IF(G8831=30,1,M8830)</f>
      </c>
      <c r="M8831" s="183" t="str">
        <f>L8831*(1-K8831)</f>
      </c>
    </row>
    <row r="8832">
      <c r="A8832" t="s">
        <v>167</v>
      </c>
      <c r="B8832" t="s">
        <v>296</v>
      </c>
      <c r="C8832" s="35" t="s">
        <v>298</v>
      </c>
      <c r="D8832" t="s">
        <v>530</v>
      </c>
      <c r="E8832" t="s">
        <v>548</v>
      </c>
      <c r="F8832" s="176" t="n">
        <v>2037</v>
      </c>
      <c r="G8832" s="177" t="n">
        <v>60</v>
      </c>
      <c r="H8832" s="178" t="n">
        <v>14698.6801519925</v>
      </c>
      <c r="I8832" s="179" t="n">
        <v>3454905.69670875</v>
      </c>
      <c r="J8832" s="180" t="str">
        <f>IF(I8832&gt;0,H8832/I8832,0)</f>
      </c>
      <c r="K8832" s="181" t="str">
        <f>1-EXP(-J8832)</f>
      </c>
      <c r="L8832" s="182" t="str">
        <f>IF(G8832=30,1,M8831)</f>
      </c>
      <c r="M8832" s="183" t="str">
        <f>L8832*(1-K8832)</f>
      </c>
    </row>
    <row r="8833">
      <c r="A8833" t="s">
        <v>167</v>
      </c>
      <c r="B8833" t="s">
        <v>296</v>
      </c>
      <c r="C8833" s="35" t="s">
        <v>298</v>
      </c>
      <c r="D8833" t="s">
        <v>530</v>
      </c>
      <c r="E8833" t="s">
        <v>548</v>
      </c>
      <c r="F8833" s="176" t="n">
        <v>2037</v>
      </c>
      <c r="G8833" s="177" t="n">
        <v>61</v>
      </c>
      <c r="H8833" s="178" t="n">
        <v>15482.1553117007</v>
      </c>
      <c r="I8833" s="179" t="n">
        <v>3363273.55455336</v>
      </c>
      <c r="J8833" s="180" t="str">
        <f>IF(I8833&gt;0,H8833/I8833,0)</f>
      </c>
      <c r="K8833" s="181" t="str">
        <f>1-EXP(-J8833)</f>
      </c>
      <c r="L8833" s="182" t="str">
        <f>IF(G8833=30,1,M8832)</f>
      </c>
      <c r="M8833" s="183" t="str">
        <f>L8833*(1-K8833)</f>
      </c>
    </row>
    <row r="8834">
      <c r="A8834" t="s">
        <v>167</v>
      </c>
      <c r="B8834" t="s">
        <v>296</v>
      </c>
      <c r="C8834" s="35" t="s">
        <v>298</v>
      </c>
      <c r="D8834" t="s">
        <v>530</v>
      </c>
      <c r="E8834" t="s">
        <v>548</v>
      </c>
      <c r="F8834" s="176" t="n">
        <v>2037</v>
      </c>
      <c r="G8834" s="177" t="n">
        <v>62</v>
      </c>
      <c r="H8834" s="178" t="n">
        <v>16219.4090096762</v>
      </c>
      <c r="I8834" s="179" t="n">
        <v>3259243.20277438</v>
      </c>
      <c r="J8834" s="180" t="str">
        <f>IF(I8834&gt;0,H8834/I8834,0)</f>
      </c>
      <c r="K8834" s="181" t="str">
        <f>1-EXP(-J8834)</f>
      </c>
      <c r="L8834" s="182" t="str">
        <f>IF(G8834=30,1,M8833)</f>
      </c>
      <c r="M8834" s="183" t="str">
        <f>L8834*(1-K8834)</f>
      </c>
    </row>
    <row r="8835">
      <c r="A8835" t="s">
        <v>167</v>
      </c>
      <c r="B8835" t="s">
        <v>296</v>
      </c>
      <c r="C8835" s="35" t="s">
        <v>298</v>
      </c>
      <c r="D8835" t="s">
        <v>530</v>
      </c>
      <c r="E8835" t="s">
        <v>548</v>
      </c>
      <c r="F8835" s="176" t="n">
        <v>2037</v>
      </c>
      <c r="G8835" s="177" t="n">
        <v>63</v>
      </c>
      <c r="H8835" s="178" t="n">
        <v>17098.880196515</v>
      </c>
      <c r="I8835" s="179" t="n">
        <v>3168115.53332547</v>
      </c>
      <c r="J8835" s="180" t="str">
        <f>IF(I8835&gt;0,H8835/I8835,0)</f>
      </c>
      <c r="K8835" s="181" t="str">
        <f>1-EXP(-J8835)</f>
      </c>
      <c r="L8835" s="182" t="str">
        <f>IF(G8835=30,1,M8834)</f>
      </c>
      <c r="M8835" s="183" t="str">
        <f>L8835*(1-K8835)</f>
      </c>
    </row>
    <row r="8836">
      <c r="A8836" t="s">
        <v>167</v>
      </c>
      <c r="B8836" t="s">
        <v>296</v>
      </c>
      <c r="C8836" s="35" t="s">
        <v>298</v>
      </c>
      <c r="D8836" t="s">
        <v>530</v>
      </c>
      <c r="E8836" t="s">
        <v>548</v>
      </c>
      <c r="F8836" s="176" t="n">
        <v>2037</v>
      </c>
      <c r="G8836" s="177" t="n">
        <v>64</v>
      </c>
      <c r="H8836" s="178" t="n">
        <v>18296.1012972929</v>
      </c>
      <c r="I8836" s="179" t="n">
        <v>3076017.31035709</v>
      </c>
      <c r="J8836" s="180" t="str">
        <f>IF(I8836&gt;0,H8836/I8836,0)</f>
      </c>
      <c r="K8836" s="181" t="str">
        <f>1-EXP(-J8836)</f>
      </c>
      <c r="L8836" s="182" t="str">
        <f>IF(G8836=30,1,M8835)</f>
      </c>
      <c r="M8836" s="183" t="str">
        <f>L8836*(1-K8836)</f>
      </c>
    </row>
    <row r="8837">
      <c r="A8837" t="s">
        <v>167</v>
      </c>
      <c r="B8837" t="s">
        <v>296</v>
      </c>
      <c r="C8837" s="35" t="s">
        <v>298</v>
      </c>
      <c r="D8837" t="s">
        <v>530</v>
      </c>
      <c r="E8837" t="s">
        <v>548</v>
      </c>
      <c r="F8837" s="176" t="n">
        <v>2037</v>
      </c>
      <c r="G8837" s="177" t="n">
        <v>65</v>
      </c>
      <c r="H8837" s="178" t="n">
        <v>19292.9353022788</v>
      </c>
      <c r="I8837" s="179" t="n">
        <v>2963764.74660175</v>
      </c>
      <c r="J8837" s="180" t="str">
        <f>IF(I8837&gt;0,H8837/I8837,0)</f>
      </c>
      <c r="K8837" s="181" t="str">
        <f>1-EXP(-J8837)</f>
      </c>
      <c r="L8837" s="182" t="str">
        <f>IF(G8837=30,1,M8836)</f>
      </c>
      <c r="M8837" s="183" t="str">
        <f>L8837*(1-K8837)</f>
      </c>
    </row>
    <row r="8838">
      <c r="A8838" t="s">
        <v>167</v>
      </c>
      <c r="B8838" t="s">
        <v>296</v>
      </c>
      <c r="C8838" s="35" t="s">
        <v>298</v>
      </c>
      <c r="D8838" t="s">
        <v>530</v>
      </c>
      <c r="E8838" t="s">
        <v>548</v>
      </c>
      <c r="F8838" s="176" t="n">
        <v>2037</v>
      </c>
      <c r="G8838" s="177" t="n">
        <v>66</v>
      </c>
      <c r="H8838" s="178" t="n">
        <v>19750.8407834062</v>
      </c>
      <c r="I8838" s="179" t="n">
        <v>2860388.58499122</v>
      </c>
      <c r="J8838" s="180" t="str">
        <f>IF(I8838&gt;0,H8838/I8838,0)</f>
      </c>
      <c r="K8838" s="181" t="str">
        <f>1-EXP(-J8838)</f>
      </c>
      <c r="L8838" s="182" t="str">
        <f>IF(G8838=30,1,M8837)</f>
      </c>
      <c r="M8838" s="183" t="str">
        <f>L8838*(1-K8838)</f>
      </c>
    </row>
    <row r="8839">
      <c r="A8839" t="s">
        <v>167</v>
      </c>
      <c r="B8839" t="s">
        <v>296</v>
      </c>
      <c r="C8839" s="35" t="s">
        <v>298</v>
      </c>
      <c r="D8839" t="s">
        <v>530</v>
      </c>
      <c r="E8839" t="s">
        <v>548</v>
      </c>
      <c r="F8839" s="176" t="n">
        <v>2037</v>
      </c>
      <c r="G8839" s="177" t="n">
        <v>67</v>
      </c>
      <c r="H8839" s="178" t="n">
        <v>20696.7031939956</v>
      </c>
      <c r="I8839" s="179" t="n">
        <v>2753816.8291861</v>
      </c>
      <c r="J8839" s="180" t="str">
        <f>IF(I8839&gt;0,H8839/I8839,0)</f>
      </c>
      <c r="K8839" s="181" t="str">
        <f>1-EXP(-J8839)</f>
      </c>
      <c r="L8839" s="182" t="str">
        <f>IF(G8839=30,1,M8838)</f>
      </c>
      <c r="M8839" s="183" t="str">
        <f>L8839*(1-K8839)</f>
      </c>
    </row>
    <row r="8840">
      <c r="A8840" t="s">
        <v>167</v>
      </c>
      <c r="B8840" t="s">
        <v>296</v>
      </c>
      <c r="C8840" s="35" t="s">
        <v>298</v>
      </c>
      <c r="D8840" t="s">
        <v>530</v>
      </c>
      <c r="E8840" t="s">
        <v>548</v>
      </c>
      <c r="F8840" s="176" t="n">
        <v>2037</v>
      </c>
      <c r="G8840" s="177" t="n">
        <v>68</v>
      </c>
      <c r="H8840" s="178" t="n">
        <v>21477.9405970107</v>
      </c>
      <c r="I8840" s="179" t="n">
        <v>2632230.59831503</v>
      </c>
      <c r="J8840" s="180" t="str">
        <f>IF(I8840&gt;0,H8840/I8840,0)</f>
      </c>
      <c r="K8840" s="181" t="str">
        <f>1-EXP(-J8840)</f>
      </c>
      <c r="L8840" s="182" t="str">
        <f>IF(G8840=30,1,M8839)</f>
      </c>
      <c r="M8840" s="183" t="str">
        <f>L8840*(1-K8840)</f>
      </c>
    </row>
    <row r="8841">
      <c r="A8841" t="s">
        <v>167</v>
      </c>
      <c r="B8841" t="s">
        <v>296</v>
      </c>
      <c r="C8841" s="35" t="s">
        <v>298</v>
      </c>
      <c r="D8841" t="s">
        <v>530</v>
      </c>
      <c r="E8841" t="s">
        <v>548</v>
      </c>
      <c r="F8841" s="176" t="n">
        <v>2037</v>
      </c>
      <c r="G8841" s="177" t="n">
        <v>69</v>
      </c>
      <c r="H8841" s="178" t="n">
        <v>21748.7873727504</v>
      </c>
      <c r="I8841" s="179" t="n">
        <v>2502245.43358683</v>
      </c>
      <c r="J8841" s="180" t="str">
        <f>IF(I8841&gt;0,H8841/I8841,0)</f>
      </c>
      <c r="K8841" s="181" t="str">
        <f>1-EXP(-J8841)</f>
      </c>
      <c r="L8841" s="182" t="str">
        <f>IF(G8841=30,1,M8840)</f>
      </c>
      <c r="M8841" s="183" t="str">
        <f>L8841*(1-K8841)</f>
      </c>
    </row>
    <row r="8842">
      <c r="A8842" t="s">
        <v>167</v>
      </c>
      <c r="B8842" t="s">
        <v>296</v>
      </c>
      <c r="C8842" s="35" t="s">
        <v>298</v>
      </c>
      <c r="D8842" t="s">
        <v>530</v>
      </c>
      <c r="E8842" t="s">
        <v>548</v>
      </c>
      <c r="F8842" s="176" t="n">
        <v>2038</v>
      </c>
      <c r="G8842" s="177" t="n">
        <v>30</v>
      </c>
      <c r="H8842" s="178" t="n">
        <v>716.455325220891</v>
      </c>
      <c r="I8842" s="179" t="n">
        <v>4658942.12021793</v>
      </c>
      <c r="J8842" s="180" t="str">
        <f>IF(I8842&gt;0,H8842/I8842,0)</f>
      </c>
      <c r="K8842" s="181" t="str">
        <f>1-EXP(-J8842)</f>
      </c>
      <c r="L8842" s="182" t="str">
        <f>IF(G8842=30,1,M8841)</f>
      </c>
      <c r="M8842" s="183" t="str">
        <f>L8842*(1-K8842)</f>
      </c>
    </row>
    <row r="8843">
      <c r="A8843" t="s">
        <v>167</v>
      </c>
      <c r="B8843" t="s">
        <v>296</v>
      </c>
      <c r="C8843" s="35" t="s">
        <v>298</v>
      </c>
      <c r="D8843" t="s">
        <v>530</v>
      </c>
      <c r="E8843" t="s">
        <v>548</v>
      </c>
      <c r="F8843" s="176" t="n">
        <v>2038</v>
      </c>
      <c r="G8843" s="177" t="n">
        <v>31</v>
      </c>
      <c r="H8843" s="178" t="n">
        <v>1018.3163581952</v>
      </c>
      <c r="I8843" s="179" t="n">
        <v>4631684.69060777</v>
      </c>
      <c r="J8843" s="180" t="str">
        <f>IF(I8843&gt;0,H8843/I8843,0)</f>
      </c>
      <c r="K8843" s="181" t="str">
        <f>1-EXP(-J8843)</f>
      </c>
      <c r="L8843" s="182" t="str">
        <f>IF(G8843=30,1,M8842)</f>
      </c>
      <c r="M8843" s="183" t="str">
        <f>L8843*(1-K8843)</f>
      </c>
    </row>
    <row r="8844">
      <c r="A8844" t="s">
        <v>167</v>
      </c>
      <c r="B8844" t="s">
        <v>296</v>
      </c>
      <c r="C8844" s="35" t="s">
        <v>298</v>
      </c>
      <c r="D8844" t="s">
        <v>530</v>
      </c>
      <c r="E8844" t="s">
        <v>548</v>
      </c>
      <c r="F8844" s="176" t="n">
        <v>2038</v>
      </c>
      <c r="G8844" s="177" t="n">
        <v>32</v>
      </c>
      <c r="H8844" s="178" t="n">
        <v>1045.12373938042</v>
      </c>
      <c r="I8844" s="179" t="n">
        <v>4560891.86041295</v>
      </c>
      <c r="J8844" s="180" t="str">
        <f>IF(I8844&gt;0,H8844/I8844,0)</f>
      </c>
      <c r="K8844" s="181" t="str">
        <f>1-EXP(-J8844)</f>
      </c>
      <c r="L8844" s="182" t="str">
        <f>IF(G8844=30,1,M8843)</f>
      </c>
      <c r="M8844" s="183" t="str">
        <f>L8844*(1-K8844)</f>
      </c>
    </row>
    <row r="8845">
      <c r="A8845" t="s">
        <v>167</v>
      </c>
      <c r="B8845" t="s">
        <v>296</v>
      </c>
      <c r="C8845" s="35" t="s">
        <v>298</v>
      </c>
      <c r="D8845" t="s">
        <v>530</v>
      </c>
      <c r="E8845" t="s">
        <v>548</v>
      </c>
      <c r="F8845" s="176" t="n">
        <v>2038</v>
      </c>
      <c r="G8845" s="177" t="n">
        <v>33</v>
      </c>
      <c r="H8845" s="178" t="n">
        <v>1080.87994096839</v>
      </c>
      <c r="I8845" s="179" t="n">
        <v>4467340.2116848</v>
      </c>
      <c r="J8845" s="180" t="str">
        <f>IF(I8845&gt;0,H8845/I8845,0)</f>
      </c>
      <c r="K8845" s="181" t="str">
        <f>1-EXP(-J8845)</f>
      </c>
      <c r="L8845" s="182" t="str">
        <f>IF(G8845=30,1,M8844)</f>
      </c>
      <c r="M8845" s="183" t="str">
        <f>L8845*(1-K8845)</f>
      </c>
    </row>
    <row r="8846">
      <c r="A8846" t="s">
        <v>167</v>
      </c>
      <c r="B8846" t="s">
        <v>296</v>
      </c>
      <c r="C8846" s="35" t="s">
        <v>298</v>
      </c>
      <c r="D8846" t="s">
        <v>530</v>
      </c>
      <c r="E8846" t="s">
        <v>548</v>
      </c>
      <c r="F8846" s="176" t="n">
        <v>2038</v>
      </c>
      <c r="G8846" s="177" t="n">
        <v>34</v>
      </c>
      <c r="H8846" s="178" t="n">
        <v>1132.65356015269</v>
      </c>
      <c r="I8846" s="179" t="n">
        <v>4370319.33334087</v>
      </c>
      <c r="J8846" s="180" t="str">
        <f>IF(I8846&gt;0,H8846/I8846,0)</f>
      </c>
      <c r="K8846" s="181" t="str">
        <f>1-EXP(-J8846)</f>
      </c>
      <c r="L8846" s="182" t="str">
        <f>IF(G8846=30,1,M8845)</f>
      </c>
      <c r="M8846" s="183" t="str">
        <f>L8846*(1-K8846)</f>
      </c>
    </row>
    <row r="8847">
      <c r="A8847" t="s">
        <v>167</v>
      </c>
      <c r="B8847" t="s">
        <v>296</v>
      </c>
      <c r="C8847" s="35" t="s">
        <v>298</v>
      </c>
      <c r="D8847" t="s">
        <v>530</v>
      </c>
      <c r="E8847" t="s">
        <v>548</v>
      </c>
      <c r="F8847" s="176" t="n">
        <v>2038</v>
      </c>
      <c r="G8847" s="177" t="n">
        <v>35</v>
      </c>
      <c r="H8847" s="178" t="n">
        <v>1240.95657824271</v>
      </c>
      <c r="I8847" s="179" t="n">
        <v>4327496.5130631</v>
      </c>
      <c r="J8847" s="180" t="str">
        <f>IF(I8847&gt;0,H8847/I8847,0)</f>
      </c>
      <c r="K8847" s="181" t="str">
        <f>1-EXP(-J8847)</f>
      </c>
      <c r="L8847" s="182" t="str">
        <f>IF(G8847=30,1,M8846)</f>
      </c>
      <c r="M8847" s="183" t="str">
        <f>L8847*(1-K8847)</f>
      </c>
    </row>
    <row r="8848">
      <c r="A8848" t="s">
        <v>167</v>
      </c>
      <c r="B8848" t="s">
        <v>296</v>
      </c>
      <c r="C8848" s="35" t="s">
        <v>298</v>
      </c>
      <c r="D8848" t="s">
        <v>530</v>
      </c>
      <c r="E8848" t="s">
        <v>548</v>
      </c>
      <c r="F8848" s="176" t="n">
        <v>2038</v>
      </c>
      <c r="G8848" s="177" t="n">
        <v>36</v>
      </c>
      <c r="H8848" s="178" t="n">
        <v>1632.11459480021</v>
      </c>
      <c r="I8848" s="179" t="n">
        <v>4307338.97331964</v>
      </c>
      <c r="J8848" s="180" t="str">
        <f>IF(I8848&gt;0,H8848/I8848,0)</f>
      </c>
      <c r="K8848" s="181" t="str">
        <f>1-EXP(-J8848)</f>
      </c>
      <c r="L8848" s="182" t="str">
        <f>IF(G8848=30,1,M8847)</f>
      </c>
      <c r="M8848" s="183" t="str">
        <f>L8848*(1-K8848)</f>
      </c>
    </row>
    <row r="8849">
      <c r="A8849" t="s">
        <v>167</v>
      </c>
      <c r="B8849" t="s">
        <v>296</v>
      </c>
      <c r="C8849" s="35" t="s">
        <v>298</v>
      </c>
      <c r="D8849" t="s">
        <v>530</v>
      </c>
      <c r="E8849" t="s">
        <v>548</v>
      </c>
      <c r="F8849" s="176" t="n">
        <v>2038</v>
      </c>
      <c r="G8849" s="177" t="n">
        <v>37</v>
      </c>
      <c r="H8849" s="178" t="n">
        <v>1799.68575245001</v>
      </c>
      <c r="I8849" s="179" t="n">
        <v>4287234.89121876</v>
      </c>
      <c r="J8849" s="180" t="str">
        <f>IF(I8849&gt;0,H8849/I8849,0)</f>
      </c>
      <c r="K8849" s="181" t="str">
        <f>1-EXP(-J8849)</f>
      </c>
      <c r="L8849" s="182" t="str">
        <f>IF(G8849=30,1,M8848)</f>
      </c>
      <c r="M8849" s="183" t="str">
        <f>L8849*(1-K8849)</f>
      </c>
    </row>
    <row r="8850">
      <c r="A8850" t="s">
        <v>167</v>
      </c>
      <c r="B8850" t="s">
        <v>296</v>
      </c>
      <c r="C8850" s="35" t="s">
        <v>298</v>
      </c>
      <c r="D8850" t="s">
        <v>530</v>
      </c>
      <c r="E8850" t="s">
        <v>548</v>
      </c>
      <c r="F8850" s="176" t="n">
        <v>2038</v>
      </c>
      <c r="G8850" s="177" t="n">
        <v>38</v>
      </c>
      <c r="H8850" s="178" t="n">
        <v>1996.30391774478</v>
      </c>
      <c r="I8850" s="179" t="n">
        <v>4286491.50164912</v>
      </c>
      <c r="J8850" s="180" t="str">
        <f>IF(I8850&gt;0,H8850/I8850,0)</f>
      </c>
      <c r="K8850" s="181" t="str">
        <f>1-EXP(-J8850)</f>
      </c>
      <c r="L8850" s="182" t="str">
        <f>IF(G8850=30,1,M8849)</f>
      </c>
      <c r="M8850" s="183" t="str">
        <f>L8850*(1-K8850)</f>
      </c>
    </row>
    <row r="8851">
      <c r="A8851" t="s">
        <v>167</v>
      </c>
      <c r="B8851" t="s">
        <v>296</v>
      </c>
      <c r="C8851" s="35" t="s">
        <v>298</v>
      </c>
      <c r="D8851" t="s">
        <v>530</v>
      </c>
      <c r="E8851" t="s">
        <v>548</v>
      </c>
      <c r="F8851" s="176" t="n">
        <v>2038</v>
      </c>
      <c r="G8851" s="177" t="n">
        <v>39</v>
      </c>
      <c r="H8851" s="178" t="n">
        <v>2164.40592540875</v>
      </c>
      <c r="I8851" s="179" t="n">
        <v>4323937.81612283</v>
      </c>
      <c r="J8851" s="180" t="str">
        <f>IF(I8851&gt;0,H8851/I8851,0)</f>
      </c>
      <c r="K8851" s="181" t="str">
        <f>1-EXP(-J8851)</f>
      </c>
      <c r="L8851" s="182" t="str">
        <f>IF(G8851=30,1,M8850)</f>
      </c>
      <c r="M8851" s="183" t="str">
        <f>L8851*(1-K8851)</f>
      </c>
    </row>
    <row r="8852">
      <c r="A8852" t="s">
        <v>167</v>
      </c>
      <c r="B8852" t="s">
        <v>296</v>
      </c>
      <c r="C8852" s="35" t="s">
        <v>298</v>
      </c>
      <c r="D8852" t="s">
        <v>530</v>
      </c>
      <c r="E8852" t="s">
        <v>548</v>
      </c>
      <c r="F8852" s="176" t="n">
        <v>2038</v>
      </c>
      <c r="G8852" s="177" t="n">
        <v>40</v>
      </c>
      <c r="H8852" s="178" t="n">
        <v>2378.8764761496</v>
      </c>
      <c r="I8852" s="179" t="n">
        <v>4363711.31386571</v>
      </c>
      <c r="J8852" s="180" t="str">
        <f>IF(I8852&gt;0,H8852/I8852,0)</f>
      </c>
      <c r="K8852" s="181" t="str">
        <f>1-EXP(-J8852)</f>
      </c>
      <c r="L8852" s="182" t="str">
        <f>IF(G8852=30,1,M8851)</f>
      </c>
      <c r="M8852" s="183" t="str">
        <f>L8852*(1-K8852)</f>
      </c>
    </row>
    <row r="8853">
      <c r="A8853" t="s">
        <v>167</v>
      </c>
      <c r="B8853" t="s">
        <v>296</v>
      </c>
      <c r="C8853" s="35" t="s">
        <v>298</v>
      </c>
      <c r="D8853" t="s">
        <v>530</v>
      </c>
      <c r="E8853" t="s">
        <v>548</v>
      </c>
      <c r="F8853" s="176" t="n">
        <v>2038</v>
      </c>
      <c r="G8853" s="177" t="n">
        <v>41</v>
      </c>
      <c r="H8853" s="178" t="n">
        <v>3086.64357421774</v>
      </c>
      <c r="I8853" s="179" t="n">
        <v>4357297.81739631</v>
      </c>
      <c r="J8853" s="180" t="str">
        <f>IF(I8853&gt;0,H8853/I8853,0)</f>
      </c>
      <c r="K8853" s="181" t="str">
        <f>1-EXP(-J8853)</f>
      </c>
      <c r="L8853" s="182" t="str">
        <f>IF(G8853=30,1,M8852)</f>
      </c>
      <c r="M8853" s="183" t="str">
        <f>L8853*(1-K8853)</f>
      </c>
    </row>
    <row r="8854">
      <c r="A8854" t="s">
        <v>167</v>
      </c>
      <c r="B8854" t="s">
        <v>296</v>
      </c>
      <c r="C8854" s="35" t="s">
        <v>298</v>
      </c>
      <c r="D8854" t="s">
        <v>530</v>
      </c>
      <c r="E8854" t="s">
        <v>548</v>
      </c>
      <c r="F8854" s="176" t="n">
        <v>2038</v>
      </c>
      <c r="G8854" s="177" t="n">
        <v>42</v>
      </c>
      <c r="H8854" s="178" t="n">
        <v>3343.50428348728</v>
      </c>
      <c r="I8854" s="179" t="n">
        <v>4292398.2375438</v>
      </c>
      <c r="J8854" s="180" t="str">
        <f>IF(I8854&gt;0,H8854/I8854,0)</f>
      </c>
      <c r="K8854" s="181" t="str">
        <f>1-EXP(-J8854)</f>
      </c>
      <c r="L8854" s="182" t="str">
        <f>IF(G8854=30,1,M8853)</f>
      </c>
      <c r="M8854" s="183" t="str">
        <f>L8854*(1-K8854)</f>
      </c>
    </row>
    <row r="8855">
      <c r="A8855" t="s">
        <v>167</v>
      </c>
      <c r="B8855" t="s">
        <v>296</v>
      </c>
      <c r="C8855" s="35" t="s">
        <v>298</v>
      </c>
      <c r="D8855" t="s">
        <v>530</v>
      </c>
      <c r="E8855" t="s">
        <v>548</v>
      </c>
      <c r="F8855" s="176" t="n">
        <v>2038</v>
      </c>
      <c r="G8855" s="177" t="n">
        <v>43</v>
      </c>
      <c r="H8855" s="178" t="n">
        <v>3644.78176658211</v>
      </c>
      <c r="I8855" s="179" t="n">
        <v>4225152.27958978</v>
      </c>
      <c r="J8855" s="180" t="str">
        <f>IF(I8855&gt;0,H8855/I8855,0)</f>
      </c>
      <c r="K8855" s="181" t="str">
        <f>1-EXP(-J8855)</f>
      </c>
      <c r="L8855" s="182" t="str">
        <f>IF(G8855=30,1,M8854)</f>
      </c>
      <c r="M8855" s="183" t="str">
        <f>L8855*(1-K8855)</f>
      </c>
    </row>
    <row r="8856">
      <c r="A8856" t="s">
        <v>167</v>
      </c>
      <c r="B8856" t="s">
        <v>296</v>
      </c>
      <c r="C8856" s="35" t="s">
        <v>298</v>
      </c>
      <c r="D8856" t="s">
        <v>530</v>
      </c>
      <c r="E8856" t="s">
        <v>548</v>
      </c>
      <c r="F8856" s="176" t="n">
        <v>2038</v>
      </c>
      <c r="G8856" s="177" t="n">
        <v>44</v>
      </c>
      <c r="H8856" s="178" t="n">
        <v>3772.63577021053</v>
      </c>
      <c r="I8856" s="179" t="n">
        <v>4166786.91072337</v>
      </c>
      <c r="J8856" s="180" t="str">
        <f>IF(I8856&gt;0,H8856/I8856,0)</f>
      </c>
      <c r="K8856" s="181" t="str">
        <f>1-EXP(-J8856)</f>
      </c>
      <c r="L8856" s="182" t="str">
        <f>IF(G8856=30,1,M8855)</f>
      </c>
      <c r="M8856" s="183" t="str">
        <f>L8856*(1-K8856)</f>
      </c>
    </row>
    <row r="8857">
      <c r="A8857" t="s">
        <v>167</v>
      </c>
      <c r="B8857" t="s">
        <v>296</v>
      </c>
      <c r="C8857" s="35" t="s">
        <v>298</v>
      </c>
      <c r="D8857" t="s">
        <v>530</v>
      </c>
      <c r="E8857" t="s">
        <v>548</v>
      </c>
      <c r="F8857" s="176" t="n">
        <v>2038</v>
      </c>
      <c r="G8857" s="177" t="n">
        <v>45</v>
      </c>
      <c r="H8857" s="178" t="n">
        <v>4027.05448840954</v>
      </c>
      <c r="I8857" s="179" t="n">
        <v>4110580.33136894</v>
      </c>
      <c r="J8857" s="180" t="str">
        <f>IF(I8857&gt;0,H8857/I8857,0)</f>
      </c>
      <c r="K8857" s="181" t="str">
        <f>1-EXP(-J8857)</f>
      </c>
      <c r="L8857" s="182" t="str">
        <f>IF(G8857=30,1,M8856)</f>
      </c>
      <c r="M8857" s="183" t="str">
        <f>L8857*(1-K8857)</f>
      </c>
    </row>
    <row r="8858">
      <c r="A8858" t="s">
        <v>167</v>
      </c>
      <c r="B8858" t="s">
        <v>296</v>
      </c>
      <c r="C8858" s="35" t="s">
        <v>298</v>
      </c>
      <c r="D8858" t="s">
        <v>530</v>
      </c>
      <c r="E8858" t="s">
        <v>548</v>
      </c>
      <c r="F8858" s="176" t="n">
        <v>2038</v>
      </c>
      <c r="G8858" s="177" t="n">
        <v>46</v>
      </c>
      <c r="H8858" s="178" t="n">
        <v>4997.16574679929</v>
      </c>
      <c r="I8858" s="179" t="n">
        <v>4088296.08234694</v>
      </c>
      <c r="J8858" s="180" t="str">
        <f>IF(I8858&gt;0,H8858/I8858,0)</f>
      </c>
      <c r="K8858" s="181" t="str">
        <f>1-EXP(-J8858)</f>
      </c>
      <c r="L8858" s="182" t="str">
        <f>IF(G8858=30,1,M8857)</f>
      </c>
      <c r="M8858" s="183" t="str">
        <f>L8858*(1-K8858)</f>
      </c>
    </row>
    <row r="8859">
      <c r="A8859" t="s">
        <v>167</v>
      </c>
      <c r="B8859" t="s">
        <v>296</v>
      </c>
      <c r="C8859" s="35" t="s">
        <v>298</v>
      </c>
      <c r="D8859" t="s">
        <v>530</v>
      </c>
      <c r="E8859" t="s">
        <v>548</v>
      </c>
      <c r="F8859" s="176" t="n">
        <v>2038</v>
      </c>
      <c r="G8859" s="177" t="n">
        <v>47</v>
      </c>
      <c r="H8859" s="178" t="n">
        <v>5461.41314976232</v>
      </c>
      <c r="I8859" s="179" t="n">
        <v>4059947.60055173</v>
      </c>
      <c r="J8859" s="180" t="str">
        <f>IF(I8859&gt;0,H8859/I8859,0)</f>
      </c>
      <c r="K8859" s="181" t="str">
        <f>1-EXP(-J8859)</f>
      </c>
      <c r="L8859" s="182" t="str">
        <f>IF(G8859=30,1,M8858)</f>
      </c>
      <c r="M8859" s="183" t="str">
        <f>L8859*(1-K8859)</f>
      </c>
    </row>
    <row r="8860">
      <c r="A8860" t="s">
        <v>167</v>
      </c>
      <c r="B8860" t="s">
        <v>296</v>
      </c>
      <c r="C8860" s="35" t="s">
        <v>298</v>
      </c>
      <c r="D8860" t="s">
        <v>530</v>
      </c>
      <c r="E8860" t="s">
        <v>548</v>
      </c>
      <c r="F8860" s="176" t="n">
        <v>2038</v>
      </c>
      <c r="G8860" s="177" t="n">
        <v>48</v>
      </c>
      <c r="H8860" s="178" t="n">
        <v>6009.00258681897</v>
      </c>
      <c r="I8860" s="179" t="n">
        <v>4034329.00887926</v>
      </c>
      <c r="J8860" s="180" t="str">
        <f>IF(I8860&gt;0,H8860/I8860,0)</f>
      </c>
      <c r="K8860" s="181" t="str">
        <f>1-EXP(-J8860)</f>
      </c>
      <c r="L8860" s="182" t="str">
        <f>IF(G8860=30,1,M8859)</f>
      </c>
      <c r="M8860" s="183" t="str">
        <f>L8860*(1-K8860)</f>
      </c>
    </row>
    <row r="8861">
      <c r="A8861" t="s">
        <v>167</v>
      </c>
      <c r="B8861" t="s">
        <v>296</v>
      </c>
      <c r="C8861" s="35" t="s">
        <v>298</v>
      </c>
      <c r="D8861" t="s">
        <v>530</v>
      </c>
      <c r="E8861" t="s">
        <v>548</v>
      </c>
      <c r="F8861" s="176" t="n">
        <v>2038</v>
      </c>
      <c r="G8861" s="177" t="n">
        <v>49</v>
      </c>
      <c r="H8861" s="178" t="n">
        <v>6491.38076304521</v>
      </c>
      <c r="I8861" s="179" t="n">
        <v>4030204.96681327</v>
      </c>
      <c r="J8861" s="180" t="str">
        <f>IF(I8861&gt;0,H8861/I8861,0)</f>
      </c>
      <c r="K8861" s="181" t="str">
        <f>1-EXP(-J8861)</f>
      </c>
      <c r="L8861" s="182" t="str">
        <f>IF(G8861=30,1,M8860)</f>
      </c>
      <c r="M8861" s="183" t="str">
        <f>L8861*(1-K8861)</f>
      </c>
    </row>
    <row r="8862">
      <c r="A8862" t="s">
        <v>167</v>
      </c>
      <c r="B8862" t="s">
        <v>296</v>
      </c>
      <c r="C8862" s="35" t="s">
        <v>298</v>
      </c>
      <c r="D8862" t="s">
        <v>530</v>
      </c>
      <c r="E8862" t="s">
        <v>548</v>
      </c>
      <c r="F8862" s="176" t="n">
        <v>2038</v>
      </c>
      <c r="G8862" s="177" t="n">
        <v>50</v>
      </c>
      <c r="H8862" s="178" t="n">
        <v>7053.8779517855</v>
      </c>
      <c r="I8862" s="179" t="n">
        <v>3980026.94500144</v>
      </c>
      <c r="J8862" s="180" t="str">
        <f>IF(I8862&gt;0,H8862/I8862,0)</f>
      </c>
      <c r="K8862" s="181" t="str">
        <f>1-EXP(-J8862)</f>
      </c>
      <c r="L8862" s="182" t="str">
        <f>IF(G8862=30,1,M8861)</f>
      </c>
      <c r="M8862" s="183" t="str">
        <f>L8862*(1-K8862)</f>
      </c>
    </row>
    <row r="8863">
      <c r="A8863" t="s">
        <v>167</v>
      </c>
      <c r="B8863" t="s">
        <v>296</v>
      </c>
      <c r="C8863" s="35" t="s">
        <v>298</v>
      </c>
      <c r="D8863" t="s">
        <v>530</v>
      </c>
      <c r="E8863" t="s">
        <v>548</v>
      </c>
      <c r="F8863" s="176" t="n">
        <v>2038</v>
      </c>
      <c r="G8863" s="177" t="n">
        <v>51</v>
      </c>
      <c r="H8863" s="178" t="n">
        <v>7979.71557070553</v>
      </c>
      <c r="I8863" s="179" t="n">
        <v>3920705.62267949</v>
      </c>
      <c r="J8863" s="180" t="str">
        <f>IF(I8863&gt;0,H8863/I8863,0)</f>
      </c>
      <c r="K8863" s="181" t="str">
        <f>1-EXP(-J8863)</f>
      </c>
      <c r="L8863" s="182" t="str">
        <f>IF(G8863=30,1,M8862)</f>
      </c>
      <c r="M8863" s="183" t="str">
        <f>L8863*(1-K8863)</f>
      </c>
    </row>
    <row r="8864">
      <c r="A8864" t="s">
        <v>167</v>
      </c>
      <c r="B8864" t="s">
        <v>296</v>
      </c>
      <c r="C8864" s="35" t="s">
        <v>298</v>
      </c>
      <c r="D8864" t="s">
        <v>530</v>
      </c>
      <c r="E8864" t="s">
        <v>548</v>
      </c>
      <c r="F8864" s="176" t="n">
        <v>2038</v>
      </c>
      <c r="G8864" s="177" t="n">
        <v>52</v>
      </c>
      <c r="H8864" s="178" t="n">
        <v>8738.18809470321</v>
      </c>
      <c r="I8864" s="179" t="n">
        <v>3920506.80656992</v>
      </c>
      <c r="J8864" s="180" t="str">
        <f>IF(I8864&gt;0,H8864/I8864,0)</f>
      </c>
      <c r="K8864" s="181" t="str">
        <f>1-EXP(-J8864)</f>
      </c>
      <c r="L8864" s="182" t="str">
        <f>IF(G8864=30,1,M8863)</f>
      </c>
      <c r="M8864" s="183" t="str">
        <f>L8864*(1-K8864)</f>
      </c>
    </row>
    <row r="8865">
      <c r="A8865" t="s">
        <v>167</v>
      </c>
      <c r="B8865" t="s">
        <v>296</v>
      </c>
      <c r="C8865" s="35" t="s">
        <v>298</v>
      </c>
      <c r="D8865" t="s">
        <v>530</v>
      </c>
      <c r="E8865" t="s">
        <v>548</v>
      </c>
      <c r="F8865" s="176" t="n">
        <v>2038</v>
      </c>
      <c r="G8865" s="177" t="n">
        <v>53</v>
      </c>
      <c r="H8865" s="178" t="n">
        <v>9689.92477615451</v>
      </c>
      <c r="I8865" s="179" t="n">
        <v>3973858.8862359</v>
      </c>
      <c r="J8865" s="180" t="str">
        <f>IF(I8865&gt;0,H8865/I8865,0)</f>
      </c>
      <c r="K8865" s="181" t="str">
        <f>1-EXP(-J8865)</f>
      </c>
      <c r="L8865" s="182" t="str">
        <f>IF(G8865=30,1,M8864)</f>
      </c>
      <c r="M8865" s="183" t="str">
        <f>L8865*(1-K8865)</f>
      </c>
    </row>
    <row r="8866">
      <c r="A8866" t="s">
        <v>167</v>
      </c>
      <c r="B8866" t="s">
        <v>296</v>
      </c>
      <c r="C8866" s="35" t="s">
        <v>298</v>
      </c>
      <c r="D8866" t="s">
        <v>530</v>
      </c>
      <c r="E8866" t="s">
        <v>548</v>
      </c>
      <c r="F8866" s="176" t="n">
        <v>2038</v>
      </c>
      <c r="G8866" s="177" t="n">
        <v>54</v>
      </c>
      <c r="H8866" s="178" t="n">
        <v>10720.2347098379</v>
      </c>
      <c r="I8866" s="179" t="n">
        <v>3985364.25661015</v>
      </c>
      <c r="J8866" s="180" t="str">
        <f>IF(I8866&gt;0,H8866/I8866,0)</f>
      </c>
      <c r="K8866" s="181" t="str">
        <f>1-EXP(-J8866)</f>
      </c>
      <c r="L8866" s="182" t="str">
        <f>IF(G8866=30,1,M8865)</f>
      </c>
      <c r="M8866" s="183" t="str">
        <f>L8866*(1-K8866)</f>
      </c>
    </row>
    <row r="8867">
      <c r="A8867" t="s">
        <v>167</v>
      </c>
      <c r="B8867" t="s">
        <v>296</v>
      </c>
      <c r="C8867" s="35" t="s">
        <v>298</v>
      </c>
      <c r="D8867" t="s">
        <v>530</v>
      </c>
      <c r="E8867" t="s">
        <v>548</v>
      </c>
      <c r="F8867" s="176" t="n">
        <v>2038</v>
      </c>
      <c r="G8867" s="177" t="n">
        <v>55</v>
      </c>
      <c r="H8867" s="178" t="n">
        <v>11579.3124928599</v>
      </c>
      <c r="I8867" s="179" t="n">
        <v>3939979.55419343</v>
      </c>
      <c r="J8867" s="180" t="str">
        <f>IF(I8867&gt;0,H8867/I8867,0)</f>
      </c>
      <c r="K8867" s="181" t="str">
        <f>1-EXP(-J8867)</f>
      </c>
      <c r="L8867" s="182" t="str">
        <f>IF(G8867=30,1,M8866)</f>
      </c>
      <c r="M8867" s="183" t="str">
        <f>L8867*(1-K8867)</f>
      </c>
    </row>
    <row r="8868">
      <c r="A8868" t="s">
        <v>167</v>
      </c>
      <c r="B8868" t="s">
        <v>296</v>
      </c>
      <c r="C8868" s="35" t="s">
        <v>298</v>
      </c>
      <c r="D8868" t="s">
        <v>530</v>
      </c>
      <c r="E8868" t="s">
        <v>548</v>
      </c>
      <c r="F8868" s="176" t="n">
        <v>2038</v>
      </c>
      <c r="G8868" s="177" t="n">
        <v>56</v>
      </c>
      <c r="H8868" s="178" t="n">
        <v>12395.9544043991</v>
      </c>
      <c r="I8868" s="179" t="n">
        <v>3870099.12854481</v>
      </c>
      <c r="J8868" s="180" t="str">
        <f>IF(I8868&gt;0,H8868/I8868,0)</f>
      </c>
      <c r="K8868" s="181" t="str">
        <f>1-EXP(-J8868)</f>
      </c>
      <c r="L8868" s="182" t="str">
        <f>IF(G8868=30,1,M8867)</f>
      </c>
      <c r="M8868" s="183" t="str">
        <f>L8868*(1-K8868)</f>
      </c>
    </row>
    <row r="8869">
      <c r="A8869" t="s">
        <v>167</v>
      </c>
      <c r="B8869" t="s">
        <v>296</v>
      </c>
      <c r="C8869" s="35" t="s">
        <v>298</v>
      </c>
      <c r="D8869" t="s">
        <v>530</v>
      </c>
      <c r="E8869" t="s">
        <v>548</v>
      </c>
      <c r="F8869" s="176" t="n">
        <v>2038</v>
      </c>
      <c r="G8869" s="177" t="n">
        <v>57</v>
      </c>
      <c r="H8869" s="178" t="n">
        <v>13255.2027031335</v>
      </c>
      <c r="I8869" s="179" t="n">
        <v>3792924.0846616</v>
      </c>
      <c r="J8869" s="180" t="str">
        <f>IF(I8869&gt;0,H8869/I8869,0)</f>
      </c>
      <c r="K8869" s="181" t="str">
        <f>1-EXP(-J8869)</f>
      </c>
      <c r="L8869" s="182" t="str">
        <f>IF(G8869=30,1,M8868)</f>
      </c>
      <c r="M8869" s="183" t="str">
        <f>L8869*(1-K8869)</f>
      </c>
    </row>
    <row r="8870">
      <c r="A8870" t="s">
        <v>167</v>
      </c>
      <c r="B8870" t="s">
        <v>296</v>
      </c>
      <c r="C8870" s="35" t="s">
        <v>298</v>
      </c>
      <c r="D8870" t="s">
        <v>530</v>
      </c>
      <c r="E8870" t="s">
        <v>548</v>
      </c>
      <c r="F8870" s="176" t="n">
        <v>2038</v>
      </c>
      <c r="G8870" s="177" t="n">
        <v>58</v>
      </c>
      <c r="H8870" s="178" t="n">
        <v>14179.5137118304</v>
      </c>
      <c r="I8870" s="179" t="n">
        <v>3719857.71638626</v>
      </c>
      <c r="J8870" s="180" t="str">
        <f>IF(I8870&gt;0,H8870/I8870,0)</f>
      </c>
      <c r="K8870" s="181" t="str">
        <f>1-EXP(-J8870)</f>
      </c>
      <c r="L8870" s="182" t="str">
        <f>IF(G8870=30,1,M8869)</f>
      </c>
      <c r="M8870" s="183" t="str">
        <f>L8870*(1-K8870)</f>
      </c>
    </row>
    <row r="8871">
      <c r="A8871" t="s">
        <v>167</v>
      </c>
      <c r="B8871" t="s">
        <v>296</v>
      </c>
      <c r="C8871" s="35" t="s">
        <v>298</v>
      </c>
      <c r="D8871" t="s">
        <v>530</v>
      </c>
      <c r="E8871" t="s">
        <v>548</v>
      </c>
      <c r="F8871" s="176" t="n">
        <v>2038</v>
      </c>
      <c r="G8871" s="177" t="n">
        <v>59</v>
      </c>
      <c r="H8871" s="178" t="n">
        <v>14475.7689000533</v>
      </c>
      <c r="I8871" s="179" t="n">
        <v>3632698.6090196</v>
      </c>
      <c r="J8871" s="180" t="str">
        <f>IF(I8871&gt;0,H8871/I8871,0)</f>
      </c>
      <c r="K8871" s="181" t="str">
        <f>1-EXP(-J8871)</f>
      </c>
      <c r="L8871" s="182" t="str">
        <f>IF(G8871=30,1,M8870)</f>
      </c>
      <c r="M8871" s="183" t="str">
        <f>L8871*(1-K8871)</f>
      </c>
    </row>
    <row r="8872">
      <c r="A8872" t="s">
        <v>167</v>
      </c>
      <c r="B8872" t="s">
        <v>296</v>
      </c>
      <c r="C8872" s="35" t="s">
        <v>298</v>
      </c>
      <c r="D8872" t="s">
        <v>530</v>
      </c>
      <c r="E8872" t="s">
        <v>548</v>
      </c>
      <c r="F8872" s="176" t="n">
        <v>2038</v>
      </c>
      <c r="G8872" s="177" t="n">
        <v>60</v>
      </c>
      <c r="H8872" s="178" t="n">
        <v>14899.2419212297</v>
      </c>
      <c r="I8872" s="179" t="n">
        <v>3522429.33942891</v>
      </c>
      <c r="J8872" s="180" t="str">
        <f>IF(I8872&gt;0,H8872/I8872,0)</f>
      </c>
      <c r="K8872" s="181" t="str">
        <f>1-EXP(-J8872)</f>
      </c>
      <c r="L8872" s="182" t="str">
        <f>IF(G8872=30,1,M8871)</f>
      </c>
      <c r="M8872" s="183" t="str">
        <f>L8872*(1-K8872)</f>
      </c>
    </row>
    <row r="8873">
      <c r="A8873" t="s">
        <v>167</v>
      </c>
      <c r="B8873" t="s">
        <v>296</v>
      </c>
      <c r="C8873" s="35" t="s">
        <v>298</v>
      </c>
      <c r="D8873" t="s">
        <v>530</v>
      </c>
      <c r="E8873" t="s">
        <v>548</v>
      </c>
      <c r="F8873" s="176" t="n">
        <v>2038</v>
      </c>
      <c r="G8873" s="177" t="n">
        <v>61</v>
      </c>
      <c r="H8873" s="178" t="n">
        <v>15528.6165971991</v>
      </c>
      <c r="I8873" s="179" t="n">
        <v>3415761.12430961</v>
      </c>
      <c r="J8873" s="180" t="str">
        <f>IF(I8873&gt;0,H8873/I8873,0)</f>
      </c>
      <c r="K8873" s="181" t="str">
        <f>1-EXP(-J8873)</f>
      </c>
      <c r="L8873" s="182" t="str">
        <f>IF(G8873=30,1,M8872)</f>
      </c>
      <c r="M8873" s="183" t="str">
        <f>L8873*(1-K8873)</f>
      </c>
    </row>
    <row r="8874">
      <c r="A8874" t="s">
        <v>167</v>
      </c>
      <c r="B8874" t="s">
        <v>296</v>
      </c>
      <c r="C8874" s="35" t="s">
        <v>298</v>
      </c>
      <c r="D8874" t="s">
        <v>530</v>
      </c>
      <c r="E8874" t="s">
        <v>548</v>
      </c>
      <c r="F8874" s="176" t="n">
        <v>2038</v>
      </c>
      <c r="G8874" s="177" t="n">
        <v>62</v>
      </c>
      <c r="H8874" s="178" t="n">
        <v>16337.4360071253</v>
      </c>
      <c r="I8874" s="179" t="n">
        <v>3321842.97323351</v>
      </c>
      <c r="J8874" s="180" t="str">
        <f>IF(I8874&gt;0,H8874/I8874,0)</f>
      </c>
      <c r="K8874" s="181" t="str">
        <f>1-EXP(-J8874)</f>
      </c>
      <c r="L8874" s="182" t="str">
        <f>IF(G8874=30,1,M8873)</f>
      </c>
      <c r="M8874" s="183" t="str">
        <f>L8874*(1-K8874)</f>
      </c>
    </row>
    <row r="8875">
      <c r="A8875" t="s">
        <v>167</v>
      </c>
      <c r="B8875" t="s">
        <v>296</v>
      </c>
      <c r="C8875" s="35" t="s">
        <v>298</v>
      </c>
      <c r="D8875" t="s">
        <v>530</v>
      </c>
      <c r="E8875" t="s">
        <v>548</v>
      </c>
      <c r="F8875" s="176" t="n">
        <v>2038</v>
      </c>
      <c r="G8875" s="177" t="n">
        <v>63</v>
      </c>
      <c r="H8875" s="178" t="n">
        <v>17113.2211408789</v>
      </c>
      <c r="I8875" s="179" t="n">
        <v>3215500.28713804</v>
      </c>
      <c r="J8875" s="180" t="str">
        <f>IF(I8875&gt;0,H8875/I8875,0)</f>
      </c>
      <c r="K8875" s="181" t="str">
        <f>1-EXP(-J8875)</f>
      </c>
      <c r="L8875" s="182" t="str">
        <f>IF(G8875=30,1,M8874)</f>
      </c>
      <c r="M8875" s="183" t="str">
        <f>L8875*(1-K8875)</f>
      </c>
    </row>
    <row r="8876">
      <c r="A8876" t="s">
        <v>167</v>
      </c>
      <c r="B8876" t="s">
        <v>296</v>
      </c>
      <c r="C8876" s="35" t="s">
        <v>298</v>
      </c>
      <c r="D8876" t="s">
        <v>530</v>
      </c>
      <c r="E8876" t="s">
        <v>548</v>
      </c>
      <c r="F8876" s="176" t="n">
        <v>2038</v>
      </c>
      <c r="G8876" s="177" t="n">
        <v>64</v>
      </c>
      <c r="H8876" s="178" t="n">
        <v>18323.4964589872</v>
      </c>
      <c r="I8876" s="179" t="n">
        <v>3121714.59230334</v>
      </c>
      <c r="J8876" s="180" t="str">
        <f>IF(I8876&gt;0,H8876/I8876,0)</f>
      </c>
      <c r="K8876" s="181" t="str">
        <f>1-EXP(-J8876)</f>
      </c>
      <c r="L8876" s="182" t="str">
        <f>IF(G8876=30,1,M8875)</f>
      </c>
      <c r="M8876" s="183" t="str">
        <f>L8876*(1-K8876)</f>
      </c>
    </row>
    <row r="8877">
      <c r="A8877" t="s">
        <v>167</v>
      </c>
      <c r="B8877" t="s">
        <v>296</v>
      </c>
      <c r="C8877" s="35" t="s">
        <v>298</v>
      </c>
      <c r="D8877" t="s">
        <v>530</v>
      </c>
      <c r="E8877" t="s">
        <v>548</v>
      </c>
      <c r="F8877" s="176" t="n">
        <v>2038</v>
      </c>
      <c r="G8877" s="177" t="n">
        <v>65</v>
      </c>
      <c r="H8877" s="178" t="n">
        <v>19461.967953369</v>
      </c>
      <c r="I8877" s="179" t="n">
        <v>3026571.82187015</v>
      </c>
      <c r="J8877" s="180" t="str">
        <f>IF(I8877&gt;0,H8877/I8877,0)</f>
      </c>
      <c r="K8877" s="181" t="str">
        <f>1-EXP(-J8877)</f>
      </c>
      <c r="L8877" s="182" t="str">
        <f>IF(G8877=30,1,M8876)</f>
      </c>
      <c r="M8877" s="183" t="str">
        <f>L8877*(1-K8877)</f>
      </c>
    </row>
    <row r="8878">
      <c r="A8878" t="s">
        <v>167</v>
      </c>
      <c r="B8878" t="s">
        <v>296</v>
      </c>
      <c r="C8878" s="35" t="s">
        <v>298</v>
      </c>
      <c r="D8878" t="s">
        <v>530</v>
      </c>
      <c r="E8878" t="s">
        <v>548</v>
      </c>
      <c r="F8878" s="176" t="n">
        <v>2038</v>
      </c>
      <c r="G8878" s="177" t="n">
        <v>66</v>
      </c>
      <c r="H8878" s="178" t="n">
        <v>19863.8067986148</v>
      </c>
      <c r="I8878" s="179" t="n">
        <v>2911608.11593636</v>
      </c>
      <c r="J8878" s="180" t="str">
        <f>IF(I8878&gt;0,H8878/I8878,0)</f>
      </c>
      <c r="K8878" s="181" t="str">
        <f>1-EXP(-J8878)</f>
      </c>
      <c r="L8878" s="182" t="str">
        <f>IF(G8878=30,1,M8877)</f>
      </c>
      <c r="M8878" s="183" t="str">
        <f>L8878*(1-K8878)</f>
      </c>
    </row>
    <row r="8879">
      <c r="A8879" t="s">
        <v>167</v>
      </c>
      <c r="B8879" t="s">
        <v>296</v>
      </c>
      <c r="C8879" s="35" t="s">
        <v>298</v>
      </c>
      <c r="D8879" t="s">
        <v>530</v>
      </c>
      <c r="E8879" t="s">
        <v>548</v>
      </c>
      <c r="F8879" s="176" t="n">
        <v>2038</v>
      </c>
      <c r="G8879" s="177" t="n">
        <v>67</v>
      </c>
      <c r="H8879" s="178" t="n">
        <v>20838.0345463694</v>
      </c>
      <c r="I8879" s="179" t="n">
        <v>2804946.55923607</v>
      </c>
      <c r="J8879" s="180" t="str">
        <f>IF(I8879&gt;0,H8879/I8879,0)</f>
      </c>
      <c r="K8879" s="181" t="str">
        <f>1-EXP(-J8879)</f>
      </c>
      <c r="L8879" s="182" t="str">
        <f>IF(G8879=30,1,M8878)</f>
      </c>
      <c r="M8879" s="183" t="str">
        <f>L8879*(1-K8879)</f>
      </c>
    </row>
    <row r="8880">
      <c r="A8880" t="s">
        <v>167</v>
      </c>
      <c r="B8880" t="s">
        <v>296</v>
      </c>
      <c r="C8880" s="35" t="s">
        <v>298</v>
      </c>
      <c r="D8880" t="s">
        <v>530</v>
      </c>
      <c r="E8880" t="s">
        <v>548</v>
      </c>
      <c r="F8880" s="176" t="n">
        <v>2038</v>
      </c>
      <c r="G8880" s="177" t="n">
        <v>68</v>
      </c>
      <c r="H8880" s="178" t="n">
        <v>21688.6947108132</v>
      </c>
      <c r="I8880" s="179" t="n">
        <v>2695485.3960339</v>
      </c>
      <c r="J8880" s="180" t="str">
        <f>IF(I8880&gt;0,H8880/I8880,0)</f>
      </c>
      <c r="K8880" s="181" t="str">
        <f>1-EXP(-J8880)</f>
      </c>
      <c r="L8880" s="182" t="str">
        <f>IF(G8880=30,1,M8879)</f>
      </c>
      <c r="M8880" s="183" t="str">
        <f>L8880*(1-K8880)</f>
      </c>
    </row>
    <row r="8881">
      <c r="A8881" t="s">
        <v>167</v>
      </c>
      <c r="B8881" t="s">
        <v>296</v>
      </c>
      <c r="C8881" s="35" t="s">
        <v>298</v>
      </c>
      <c r="D8881" t="s">
        <v>530</v>
      </c>
      <c r="E8881" t="s">
        <v>548</v>
      </c>
      <c r="F8881" s="176" t="n">
        <v>2038</v>
      </c>
      <c r="G8881" s="177" t="n">
        <v>69</v>
      </c>
      <c r="H8881" s="178" t="n">
        <v>21809.9590980671</v>
      </c>
      <c r="I8881" s="179" t="n">
        <v>2571338.8505667</v>
      </c>
      <c r="J8881" s="180" t="str">
        <f>IF(I8881&gt;0,H8881/I8881,0)</f>
      </c>
      <c r="K8881" s="181" t="str">
        <f>1-EXP(-J8881)</f>
      </c>
      <c r="L8881" s="182" t="str">
        <f>IF(G8881=30,1,M8880)</f>
      </c>
      <c r="M8881" s="183" t="str">
        <f>L8881*(1-K8881)</f>
      </c>
    </row>
    <row r="8882">
      <c r="A8882" t="s">
        <v>167</v>
      </c>
      <c r="B8882" t="s">
        <v>296</v>
      </c>
      <c r="C8882" s="35" t="s">
        <v>298</v>
      </c>
      <c r="D8882" t="s">
        <v>530</v>
      </c>
      <c r="E8882" t="s">
        <v>548</v>
      </c>
      <c r="F8882" s="176" t="n">
        <v>2039</v>
      </c>
      <c r="G8882" s="177" t="n">
        <v>30</v>
      </c>
      <c r="H8882" s="178" t="n">
        <v>717.696710929622</v>
      </c>
      <c r="I8882" s="179" t="n">
        <v>4660775.04127408</v>
      </c>
      <c r="J8882" s="180" t="str">
        <f>IF(I8882&gt;0,H8882/I8882,0)</f>
      </c>
      <c r="K8882" s="181" t="str">
        <f>1-EXP(-J8882)</f>
      </c>
      <c r="L8882" s="182" t="str">
        <f>IF(G8882=30,1,M8881)</f>
      </c>
      <c r="M8882" s="183" t="str">
        <f>L8882*(1-K8882)</f>
      </c>
    </row>
    <row r="8883">
      <c r="A8883" t="s">
        <v>167</v>
      </c>
      <c r="B8883" t="s">
        <v>296</v>
      </c>
      <c r="C8883" s="35" t="s">
        <v>298</v>
      </c>
      <c r="D8883" t="s">
        <v>530</v>
      </c>
      <c r="E8883" t="s">
        <v>548</v>
      </c>
      <c r="F8883" s="176" t="n">
        <v>2039</v>
      </c>
      <c r="G8883" s="177" t="n">
        <v>31</v>
      </c>
      <c r="H8883" s="178" t="n">
        <v>1023.99465304922</v>
      </c>
      <c r="I8883" s="179" t="n">
        <v>4653385.62987349</v>
      </c>
      <c r="J8883" s="180" t="str">
        <f>IF(I8883&gt;0,H8883/I8883,0)</f>
      </c>
      <c r="K8883" s="181" t="str">
        <f>1-EXP(-J8883)</f>
      </c>
      <c r="L8883" s="182" t="str">
        <f>IF(G8883=30,1,M8882)</f>
      </c>
      <c r="M8883" s="183" t="str">
        <f>L8883*(1-K8883)</f>
      </c>
    </row>
    <row r="8884">
      <c r="A8884" t="s">
        <v>167</v>
      </c>
      <c r="B8884" t="s">
        <v>296</v>
      </c>
      <c r="C8884" s="35" t="s">
        <v>298</v>
      </c>
      <c r="D8884" t="s">
        <v>530</v>
      </c>
      <c r="E8884" t="s">
        <v>548</v>
      </c>
      <c r="F8884" s="176" t="n">
        <v>2039</v>
      </c>
      <c r="G8884" s="177" t="n">
        <v>32</v>
      </c>
      <c r="H8884" s="178" t="n">
        <v>1059.93184477555</v>
      </c>
      <c r="I8884" s="179" t="n">
        <v>4626162.87326016</v>
      </c>
      <c r="J8884" s="180" t="str">
        <f>IF(I8884&gt;0,H8884/I8884,0)</f>
      </c>
      <c r="K8884" s="181" t="str">
        <f>1-EXP(-J8884)</f>
      </c>
      <c r="L8884" s="182" t="str">
        <f>IF(G8884=30,1,M8883)</f>
      </c>
      <c r="M8884" s="183" t="str">
        <f>L8884*(1-K8884)</f>
      </c>
    </row>
    <row r="8885">
      <c r="A8885" t="s">
        <v>167</v>
      </c>
      <c r="B8885" t="s">
        <v>296</v>
      </c>
      <c r="C8885" s="35" t="s">
        <v>298</v>
      </c>
      <c r="D8885" t="s">
        <v>530</v>
      </c>
      <c r="E8885" t="s">
        <v>548</v>
      </c>
      <c r="F8885" s="176" t="n">
        <v>2039</v>
      </c>
      <c r="G8885" s="177" t="n">
        <v>33</v>
      </c>
      <c r="H8885" s="178" t="n">
        <v>1102.2628989252</v>
      </c>
      <c r="I8885" s="179" t="n">
        <v>4555236.5311468</v>
      </c>
      <c r="J8885" s="180" t="str">
        <f>IF(I8885&gt;0,H8885/I8885,0)</f>
      </c>
      <c r="K8885" s="181" t="str">
        <f>1-EXP(-J8885)</f>
      </c>
      <c r="L8885" s="182" t="str">
        <f>IF(G8885=30,1,M8884)</f>
      </c>
      <c r="M8885" s="183" t="str">
        <f>L8885*(1-K8885)</f>
      </c>
    </row>
    <row r="8886">
      <c r="A8886" t="s">
        <v>167</v>
      </c>
      <c r="B8886" t="s">
        <v>296</v>
      </c>
      <c r="C8886" s="35" t="s">
        <v>298</v>
      </c>
      <c r="D8886" t="s">
        <v>530</v>
      </c>
      <c r="E8886" t="s">
        <v>548</v>
      </c>
      <c r="F8886" s="176" t="n">
        <v>2039</v>
      </c>
      <c r="G8886" s="177" t="n">
        <v>34</v>
      </c>
      <c r="H8886" s="178" t="n">
        <v>1142.67119210875</v>
      </c>
      <c r="I8886" s="179" t="n">
        <v>4461540.6961903</v>
      </c>
      <c r="J8886" s="180" t="str">
        <f>IF(I8886&gt;0,H8886/I8886,0)</f>
      </c>
      <c r="K8886" s="181" t="str">
        <f>1-EXP(-J8886)</f>
      </c>
      <c r="L8886" s="182" t="str">
        <f>IF(G8886=30,1,M8885)</f>
      </c>
      <c r="M8886" s="183" t="str">
        <f>L8886*(1-K8886)</f>
      </c>
    </row>
    <row r="8887">
      <c r="A8887" t="s">
        <v>167</v>
      </c>
      <c r="B8887" t="s">
        <v>296</v>
      </c>
      <c r="C8887" s="35" t="s">
        <v>298</v>
      </c>
      <c r="D8887" t="s">
        <v>530</v>
      </c>
      <c r="E8887" t="s">
        <v>548</v>
      </c>
      <c r="F8887" s="176" t="n">
        <v>2039</v>
      </c>
      <c r="G8887" s="177" t="n">
        <v>35</v>
      </c>
      <c r="H8887" s="178" t="n">
        <v>1214.96908289458</v>
      </c>
      <c r="I8887" s="179" t="n">
        <v>4364329.96107743</v>
      </c>
      <c r="J8887" s="180" t="str">
        <f>IF(I8887&gt;0,H8887/I8887,0)</f>
      </c>
      <c r="K8887" s="181" t="str">
        <f>1-EXP(-J8887)</f>
      </c>
      <c r="L8887" s="182" t="str">
        <f>IF(G8887=30,1,M8886)</f>
      </c>
      <c r="M8887" s="183" t="str">
        <f>L8887*(1-K8887)</f>
      </c>
    </row>
    <row r="8888">
      <c r="A8888" t="s">
        <v>167</v>
      </c>
      <c r="B8888" t="s">
        <v>296</v>
      </c>
      <c r="C8888" s="35" t="s">
        <v>298</v>
      </c>
      <c r="D8888" t="s">
        <v>530</v>
      </c>
      <c r="E8888" t="s">
        <v>548</v>
      </c>
      <c r="F8888" s="176" t="n">
        <v>2039</v>
      </c>
      <c r="G8888" s="177" t="n">
        <v>36</v>
      </c>
      <c r="H8888" s="178" t="n">
        <v>1590.99450171666</v>
      </c>
      <c r="I8888" s="179" t="n">
        <v>4321164.44593703</v>
      </c>
      <c r="J8888" s="180" t="str">
        <f>IF(I8888&gt;0,H8888/I8888,0)</f>
      </c>
      <c r="K8888" s="181" t="str">
        <f>1-EXP(-J8888)</f>
      </c>
      <c r="L8888" s="182" t="str">
        <f>IF(G8888=30,1,M8887)</f>
      </c>
      <c r="M8888" s="183" t="str">
        <f>L8888*(1-K8888)</f>
      </c>
    </row>
    <row r="8889">
      <c r="A8889" t="s">
        <v>167</v>
      </c>
      <c r="B8889" t="s">
        <v>296</v>
      </c>
      <c r="C8889" s="35" t="s">
        <v>298</v>
      </c>
      <c r="D8889" t="s">
        <v>530</v>
      </c>
      <c r="E8889" t="s">
        <v>548</v>
      </c>
      <c r="F8889" s="176" t="n">
        <v>2039</v>
      </c>
      <c r="G8889" s="177" t="n">
        <v>37</v>
      </c>
      <c r="H8889" s="178" t="n">
        <v>1758.78861827795</v>
      </c>
      <c r="I8889" s="179" t="n">
        <v>4300717.8155878</v>
      </c>
      <c r="J8889" s="180" t="str">
        <f>IF(I8889&gt;0,H8889/I8889,0)</f>
      </c>
      <c r="K8889" s="181" t="str">
        <f>1-EXP(-J8889)</f>
      </c>
      <c r="L8889" s="182" t="str">
        <f>IF(G8889=30,1,M8888)</f>
      </c>
      <c r="M8889" s="183" t="str">
        <f>L8889*(1-K8889)</f>
      </c>
    </row>
    <row r="8890">
      <c r="A8890" t="s">
        <v>167</v>
      </c>
      <c r="B8890" t="s">
        <v>296</v>
      </c>
      <c r="C8890" s="35" t="s">
        <v>298</v>
      </c>
      <c r="D8890" t="s">
        <v>530</v>
      </c>
      <c r="E8890" t="s">
        <v>548</v>
      </c>
      <c r="F8890" s="176" t="n">
        <v>2039</v>
      </c>
      <c r="G8890" s="177" t="n">
        <v>38</v>
      </c>
      <c r="H8890" s="178" t="n">
        <v>1948.92784879477</v>
      </c>
      <c r="I8890" s="179" t="n">
        <v>4280126.60918343</v>
      </c>
      <c r="J8890" s="180" t="str">
        <f>IF(I8890&gt;0,H8890/I8890,0)</f>
      </c>
      <c r="K8890" s="181" t="str">
        <f>1-EXP(-J8890)</f>
      </c>
      <c r="L8890" s="182" t="str">
        <f>IF(G8890=30,1,M8889)</f>
      </c>
      <c r="M8890" s="183" t="str">
        <f>L8890*(1-K8890)</f>
      </c>
    </row>
    <row r="8891">
      <c r="A8891" t="s">
        <v>167</v>
      </c>
      <c r="B8891" t="s">
        <v>296</v>
      </c>
      <c r="C8891" s="35" t="s">
        <v>298</v>
      </c>
      <c r="D8891" t="s">
        <v>530</v>
      </c>
      <c r="E8891" t="s">
        <v>548</v>
      </c>
      <c r="F8891" s="176" t="n">
        <v>2039</v>
      </c>
      <c r="G8891" s="177" t="n">
        <v>39</v>
      </c>
      <c r="H8891" s="178" t="n">
        <v>2091.49495504522</v>
      </c>
      <c r="I8891" s="179" t="n">
        <v>4278803.20510246</v>
      </c>
      <c r="J8891" s="180" t="str">
        <f>IF(I8891&gt;0,H8891/I8891,0)</f>
      </c>
      <c r="K8891" s="181" t="str">
        <f>1-EXP(-J8891)</f>
      </c>
      <c r="L8891" s="182" t="str">
        <f>IF(G8891=30,1,M8890)</f>
      </c>
      <c r="M8891" s="183" t="str">
        <f>L8891*(1-K8891)</f>
      </c>
    </row>
    <row r="8892">
      <c r="A8892" t="s">
        <v>167</v>
      </c>
      <c r="B8892" t="s">
        <v>296</v>
      </c>
      <c r="C8892" s="35" t="s">
        <v>298</v>
      </c>
      <c r="D8892" t="s">
        <v>530</v>
      </c>
      <c r="E8892" t="s">
        <v>548</v>
      </c>
      <c r="F8892" s="176" t="n">
        <v>2039</v>
      </c>
      <c r="G8892" s="177" t="n">
        <v>40</v>
      </c>
      <c r="H8892" s="178" t="n">
        <v>2321.31346834175</v>
      </c>
      <c r="I8892" s="179" t="n">
        <v>4315609.62289342</v>
      </c>
      <c r="J8892" s="180" t="str">
        <f>IF(I8892&gt;0,H8892/I8892,0)</f>
      </c>
      <c r="K8892" s="181" t="str">
        <f>1-EXP(-J8892)</f>
      </c>
      <c r="L8892" s="182" t="str">
        <f>IF(G8892=30,1,M8891)</f>
      </c>
      <c r="M8892" s="183" t="str">
        <f>L8892*(1-K8892)</f>
      </c>
    </row>
    <row r="8893">
      <c r="A8893" t="s">
        <v>167</v>
      </c>
      <c r="B8893" t="s">
        <v>296</v>
      </c>
      <c r="C8893" s="35" t="s">
        <v>298</v>
      </c>
      <c r="D8893" t="s">
        <v>530</v>
      </c>
      <c r="E8893" t="s">
        <v>548</v>
      </c>
      <c r="F8893" s="176" t="n">
        <v>2039</v>
      </c>
      <c r="G8893" s="177" t="n">
        <v>41</v>
      </c>
      <c r="H8893" s="178" t="n">
        <v>3045.93574586201</v>
      </c>
      <c r="I8893" s="179" t="n">
        <v>4354633.34529219</v>
      </c>
      <c r="J8893" s="180" t="str">
        <f>IF(I8893&gt;0,H8893/I8893,0)</f>
      </c>
      <c r="K8893" s="181" t="str">
        <f>1-EXP(-J8893)</f>
      </c>
      <c r="L8893" s="182" t="str">
        <f>IF(G8893=30,1,M8892)</f>
      </c>
      <c r="M8893" s="183" t="str">
        <f>L8893*(1-K8893)</f>
      </c>
    </row>
    <row r="8894">
      <c r="A8894" t="s">
        <v>167</v>
      </c>
      <c r="B8894" t="s">
        <v>296</v>
      </c>
      <c r="C8894" s="35" t="s">
        <v>298</v>
      </c>
      <c r="D8894" t="s">
        <v>530</v>
      </c>
      <c r="E8894" t="s">
        <v>548</v>
      </c>
      <c r="F8894" s="176" t="n">
        <v>2039</v>
      </c>
      <c r="G8894" s="177" t="n">
        <v>42</v>
      </c>
      <c r="H8894" s="178" t="n">
        <v>3360.62659098379</v>
      </c>
      <c r="I8894" s="179" t="n">
        <v>4347706.23917199</v>
      </c>
      <c r="J8894" s="180" t="str">
        <f>IF(I8894&gt;0,H8894/I8894,0)</f>
      </c>
      <c r="K8894" s="181" t="str">
        <f>1-EXP(-J8894)</f>
      </c>
      <c r="L8894" s="182" t="str">
        <f>IF(G8894=30,1,M8893)</f>
      </c>
      <c r="M8894" s="183" t="str">
        <f>L8894*(1-K8894)</f>
      </c>
    </row>
    <row r="8895">
      <c r="A8895" t="s">
        <v>167</v>
      </c>
      <c r="B8895" t="s">
        <v>296</v>
      </c>
      <c r="C8895" s="35" t="s">
        <v>298</v>
      </c>
      <c r="D8895" t="s">
        <v>530</v>
      </c>
      <c r="E8895" t="s">
        <v>548</v>
      </c>
      <c r="F8895" s="176" t="n">
        <v>2039</v>
      </c>
      <c r="G8895" s="177" t="n">
        <v>43</v>
      </c>
      <c r="H8895" s="178" t="n">
        <v>3670.89747355655</v>
      </c>
      <c r="I8895" s="179" t="n">
        <v>4282116.44573712</v>
      </c>
      <c r="J8895" s="180" t="str">
        <f>IF(I8895&gt;0,H8895/I8895,0)</f>
      </c>
      <c r="K8895" s="181" t="str">
        <f>1-EXP(-J8895)</f>
      </c>
      <c r="L8895" s="182" t="str">
        <f>IF(G8895=30,1,M8894)</f>
      </c>
      <c r="M8895" s="183" t="str">
        <f>L8895*(1-K8895)</f>
      </c>
    </row>
    <row r="8896">
      <c r="A8896" t="s">
        <v>167</v>
      </c>
      <c r="B8896" t="s">
        <v>296</v>
      </c>
      <c r="C8896" s="35" t="s">
        <v>298</v>
      </c>
      <c r="D8896" t="s">
        <v>530</v>
      </c>
      <c r="E8896" t="s">
        <v>548</v>
      </c>
      <c r="F8896" s="176" t="n">
        <v>2039</v>
      </c>
      <c r="G8896" s="177" t="n">
        <v>44</v>
      </c>
      <c r="H8896" s="178" t="n">
        <v>3782.7350060473</v>
      </c>
      <c r="I8896" s="179" t="n">
        <v>4214093.25494861</v>
      </c>
      <c r="J8896" s="180" t="str">
        <f>IF(I8896&gt;0,H8896/I8896,0)</f>
      </c>
      <c r="K8896" s="181" t="str">
        <f>1-EXP(-J8896)</f>
      </c>
      <c r="L8896" s="182" t="str">
        <f>IF(G8896=30,1,M8895)</f>
      </c>
      <c r="M8896" s="183" t="str">
        <f>L8896*(1-K8896)</f>
      </c>
    </row>
    <row r="8897">
      <c r="A8897" t="s">
        <v>167</v>
      </c>
      <c r="B8897" t="s">
        <v>296</v>
      </c>
      <c r="C8897" s="35" t="s">
        <v>298</v>
      </c>
      <c r="D8897" t="s">
        <v>530</v>
      </c>
      <c r="E8897" t="s">
        <v>548</v>
      </c>
      <c r="F8897" s="176" t="n">
        <v>2039</v>
      </c>
      <c r="G8897" s="177" t="n">
        <v>45</v>
      </c>
      <c r="H8897" s="178" t="n">
        <v>4026.26918866887</v>
      </c>
      <c r="I8897" s="179" t="n">
        <v>4155058.57346228</v>
      </c>
      <c r="J8897" s="180" t="str">
        <f>IF(I8897&gt;0,H8897/I8897,0)</f>
      </c>
      <c r="K8897" s="181" t="str">
        <f>1-EXP(-J8897)</f>
      </c>
      <c r="L8897" s="182" t="str">
        <f>IF(G8897=30,1,M8896)</f>
      </c>
      <c r="M8897" s="183" t="str">
        <f>L8897*(1-K8897)</f>
      </c>
    </row>
    <row r="8898">
      <c r="A8898" t="s">
        <v>167</v>
      </c>
      <c r="B8898" t="s">
        <v>296</v>
      </c>
      <c r="C8898" s="35" t="s">
        <v>298</v>
      </c>
      <c r="D8898" t="s">
        <v>530</v>
      </c>
      <c r="E8898" t="s">
        <v>548</v>
      </c>
      <c r="F8898" s="176" t="n">
        <v>2039</v>
      </c>
      <c r="G8898" s="177" t="n">
        <v>46</v>
      </c>
      <c r="H8898" s="178" t="n">
        <v>4958.23727301369</v>
      </c>
      <c r="I8898" s="179" t="n">
        <v>4097993.43658853</v>
      </c>
      <c r="J8898" s="180" t="str">
        <f>IF(I8898&gt;0,H8898/I8898,0)</f>
      </c>
      <c r="K8898" s="181" t="str">
        <f>1-EXP(-J8898)</f>
      </c>
      <c r="L8898" s="182" t="str">
        <f>IF(G8898=30,1,M8897)</f>
      </c>
      <c r="M8898" s="183" t="str">
        <f>L8898*(1-K8898)</f>
      </c>
    </row>
    <row r="8899">
      <c r="A8899" t="s">
        <v>167</v>
      </c>
      <c r="B8899" t="s">
        <v>296</v>
      </c>
      <c r="C8899" s="35" t="s">
        <v>298</v>
      </c>
      <c r="D8899" t="s">
        <v>530</v>
      </c>
      <c r="E8899" t="s">
        <v>548</v>
      </c>
      <c r="F8899" s="176" t="n">
        <v>2039</v>
      </c>
      <c r="G8899" s="177" t="n">
        <v>47</v>
      </c>
      <c r="H8899" s="178" t="n">
        <v>5413.58964125064</v>
      </c>
      <c r="I8899" s="179" t="n">
        <v>4074894.34009493</v>
      </c>
      <c r="J8899" s="180" t="str">
        <f>IF(I8899&gt;0,H8899/I8899,0)</f>
      </c>
      <c r="K8899" s="181" t="str">
        <f>1-EXP(-J8899)</f>
      </c>
      <c r="L8899" s="182" t="str">
        <f>IF(G8899=30,1,M8898)</f>
      </c>
      <c r="M8899" s="183" t="str">
        <f>L8899*(1-K8899)</f>
      </c>
    </row>
    <row r="8900">
      <c r="A8900" t="s">
        <v>167</v>
      </c>
      <c r="B8900" t="s">
        <v>296</v>
      </c>
      <c r="C8900" s="35" t="s">
        <v>298</v>
      </c>
      <c r="D8900" t="s">
        <v>530</v>
      </c>
      <c r="E8900" t="s">
        <v>548</v>
      </c>
      <c r="F8900" s="176" t="n">
        <v>2039</v>
      </c>
      <c r="G8900" s="177" t="n">
        <v>48</v>
      </c>
      <c r="H8900" s="178" t="n">
        <v>5956.86147754376</v>
      </c>
      <c r="I8900" s="179" t="n">
        <v>4045350.41224583</v>
      </c>
      <c r="J8900" s="180" t="str">
        <f>IF(I8900&gt;0,H8900/I8900,0)</f>
      </c>
      <c r="K8900" s="181" t="str">
        <f>1-EXP(-J8900)</f>
      </c>
      <c r="L8900" s="182" t="str">
        <f>IF(G8900=30,1,M8899)</f>
      </c>
      <c r="M8900" s="183" t="str">
        <f>L8900*(1-K8900)</f>
      </c>
    </row>
    <row r="8901">
      <c r="A8901" t="s">
        <v>167</v>
      </c>
      <c r="B8901" t="s">
        <v>296</v>
      </c>
      <c r="C8901" s="35" t="s">
        <v>298</v>
      </c>
      <c r="D8901" t="s">
        <v>530</v>
      </c>
      <c r="E8901" t="s">
        <v>548</v>
      </c>
      <c r="F8901" s="176" t="n">
        <v>2039</v>
      </c>
      <c r="G8901" s="177" t="n">
        <v>49</v>
      </c>
      <c r="H8901" s="178" t="n">
        <v>6388.58159930314</v>
      </c>
      <c r="I8901" s="179" t="n">
        <v>4018370.60026809</v>
      </c>
      <c r="J8901" s="180" t="str">
        <f>IF(I8901&gt;0,H8901/I8901,0)</f>
      </c>
      <c r="K8901" s="181" t="str">
        <f>1-EXP(-J8901)</f>
      </c>
      <c r="L8901" s="182" t="str">
        <f>IF(G8901=30,1,M8900)</f>
      </c>
      <c r="M8901" s="183" t="str">
        <f>L8901*(1-K8901)</f>
      </c>
    </row>
    <row r="8902">
      <c r="A8902" t="s">
        <v>167</v>
      </c>
      <c r="B8902" t="s">
        <v>296</v>
      </c>
      <c r="C8902" s="35" t="s">
        <v>298</v>
      </c>
      <c r="D8902" t="s">
        <v>530</v>
      </c>
      <c r="E8902" t="s">
        <v>548</v>
      </c>
      <c r="F8902" s="176" t="n">
        <v>2039</v>
      </c>
      <c r="G8902" s="177" t="n">
        <v>50</v>
      </c>
      <c r="H8902" s="178" t="n">
        <v>6946.02273433398</v>
      </c>
      <c r="I8902" s="179" t="n">
        <v>4012841.34367082</v>
      </c>
      <c r="J8902" s="180" t="str">
        <f>IF(I8902&gt;0,H8902/I8902,0)</f>
      </c>
      <c r="K8902" s="181" t="str">
        <f>1-EXP(-J8902)</f>
      </c>
      <c r="L8902" s="182" t="str">
        <f>IF(G8902=30,1,M8901)</f>
      </c>
      <c r="M8902" s="183" t="str">
        <f>L8902*(1-K8902)</f>
      </c>
    </row>
    <row r="8903">
      <c r="A8903" t="s">
        <v>167</v>
      </c>
      <c r="B8903" t="s">
        <v>296</v>
      </c>
      <c r="C8903" s="35" t="s">
        <v>298</v>
      </c>
      <c r="D8903" t="s">
        <v>530</v>
      </c>
      <c r="E8903" t="s">
        <v>548</v>
      </c>
      <c r="F8903" s="176" t="n">
        <v>2039</v>
      </c>
      <c r="G8903" s="177" t="n">
        <v>51</v>
      </c>
      <c r="H8903" s="178" t="n">
        <v>7879.86939427098</v>
      </c>
      <c r="I8903" s="179" t="n">
        <v>3961219.51080578</v>
      </c>
      <c r="J8903" s="180" t="str">
        <f>IF(I8903&gt;0,H8903/I8903,0)</f>
      </c>
      <c r="K8903" s="181" t="str">
        <f>1-EXP(-J8903)</f>
      </c>
      <c r="L8903" s="182" t="str">
        <f>IF(G8903=30,1,M8902)</f>
      </c>
      <c r="M8903" s="183" t="str">
        <f>L8903*(1-K8903)</f>
      </c>
    </row>
    <row r="8904">
      <c r="A8904" t="s">
        <v>167</v>
      </c>
      <c r="B8904" t="s">
        <v>296</v>
      </c>
      <c r="C8904" s="35" t="s">
        <v>298</v>
      </c>
      <c r="D8904" t="s">
        <v>530</v>
      </c>
      <c r="E8904" t="s">
        <v>548</v>
      </c>
      <c r="F8904" s="176" t="n">
        <v>2039</v>
      </c>
      <c r="G8904" s="177" t="n">
        <v>52</v>
      </c>
      <c r="H8904" s="178" t="n">
        <v>8508.25998115589</v>
      </c>
      <c r="I8904" s="179" t="n">
        <v>3900565.67049422</v>
      </c>
      <c r="J8904" s="180" t="str">
        <f>IF(I8904&gt;0,H8904/I8904,0)</f>
      </c>
      <c r="K8904" s="181" t="str">
        <f>1-EXP(-J8904)</f>
      </c>
      <c r="L8904" s="182" t="str">
        <f>IF(G8904=30,1,M8903)</f>
      </c>
      <c r="M8904" s="183" t="str">
        <f>L8904*(1-K8904)</f>
      </c>
    </row>
    <row r="8905">
      <c r="A8905" t="s">
        <v>167</v>
      </c>
      <c r="B8905" t="s">
        <v>296</v>
      </c>
      <c r="C8905" s="35" t="s">
        <v>298</v>
      </c>
      <c r="D8905" t="s">
        <v>530</v>
      </c>
      <c r="E8905" t="s">
        <v>548</v>
      </c>
      <c r="F8905" s="176" t="n">
        <v>2039</v>
      </c>
      <c r="G8905" s="177" t="n">
        <v>53</v>
      </c>
      <c r="H8905" s="178" t="n">
        <v>9312.94026361225</v>
      </c>
      <c r="I8905" s="179" t="n">
        <v>3898461.78592047</v>
      </c>
      <c r="J8905" s="180" t="str">
        <f>IF(I8905&gt;0,H8905/I8905,0)</f>
      </c>
      <c r="K8905" s="181" t="str">
        <f>1-EXP(-J8905)</f>
      </c>
      <c r="L8905" s="182" t="str">
        <f>IF(G8905=30,1,M8904)</f>
      </c>
      <c r="M8905" s="183" t="str">
        <f>L8905*(1-K8905)</f>
      </c>
    </row>
    <row r="8906">
      <c r="A8906" t="s">
        <v>167</v>
      </c>
      <c r="B8906" t="s">
        <v>296</v>
      </c>
      <c r="C8906" s="35" t="s">
        <v>298</v>
      </c>
      <c r="D8906" t="s">
        <v>530</v>
      </c>
      <c r="E8906" t="s">
        <v>548</v>
      </c>
      <c r="F8906" s="176" t="n">
        <v>2039</v>
      </c>
      <c r="G8906" s="177" t="n">
        <v>54</v>
      </c>
      <c r="H8906" s="178" t="n">
        <v>10396.7963011177</v>
      </c>
      <c r="I8906" s="179" t="n">
        <v>3949419.23432917</v>
      </c>
      <c r="J8906" s="180" t="str">
        <f>IF(I8906&gt;0,H8906/I8906,0)</f>
      </c>
      <c r="K8906" s="181" t="str">
        <f>1-EXP(-J8906)</f>
      </c>
      <c r="L8906" s="182" t="str">
        <f>IF(G8906=30,1,M8905)</f>
      </c>
      <c r="M8906" s="183" t="str">
        <f>L8906*(1-K8906)</f>
      </c>
    </row>
    <row r="8907">
      <c r="A8907" t="s">
        <v>167</v>
      </c>
      <c r="B8907" t="s">
        <v>296</v>
      </c>
      <c r="C8907" s="35" t="s">
        <v>298</v>
      </c>
      <c r="D8907" t="s">
        <v>530</v>
      </c>
      <c r="E8907" t="s">
        <v>548</v>
      </c>
      <c r="F8907" s="176" t="n">
        <v>2039</v>
      </c>
      <c r="G8907" s="177" t="n">
        <v>55</v>
      </c>
      <c r="H8907" s="178" t="n">
        <v>11512.6782079171</v>
      </c>
      <c r="I8907" s="179" t="n">
        <v>3958484.81381663</v>
      </c>
      <c r="J8907" s="180" t="str">
        <f>IF(I8907&gt;0,H8907/I8907,0)</f>
      </c>
      <c r="K8907" s="181" t="str">
        <f>1-EXP(-J8907)</f>
      </c>
      <c r="L8907" s="182" t="str">
        <f>IF(G8907=30,1,M8906)</f>
      </c>
      <c r="M8907" s="183" t="str">
        <f>L8907*(1-K8907)</f>
      </c>
    </row>
    <row r="8908">
      <c r="A8908" t="s">
        <v>167</v>
      </c>
      <c r="B8908" t="s">
        <v>296</v>
      </c>
      <c r="C8908" s="35" t="s">
        <v>298</v>
      </c>
      <c r="D8908" t="s">
        <v>530</v>
      </c>
      <c r="E8908" t="s">
        <v>548</v>
      </c>
      <c r="F8908" s="176" t="n">
        <v>2039</v>
      </c>
      <c r="G8908" s="177" t="n">
        <v>56</v>
      </c>
      <c r="H8908" s="178" t="n">
        <v>12386.7344738305</v>
      </c>
      <c r="I8908" s="179" t="n">
        <v>3910934.31780151</v>
      </c>
      <c r="J8908" s="180" t="str">
        <f>IF(I8908&gt;0,H8908/I8908,0)</f>
      </c>
      <c r="K8908" s="181" t="str">
        <f>1-EXP(-J8908)</f>
      </c>
      <c r="L8908" s="182" t="str">
        <f>IF(G8908=30,1,M8907)</f>
      </c>
      <c r="M8908" s="183" t="str">
        <f>L8908*(1-K8908)</f>
      </c>
    </row>
    <row r="8909">
      <c r="A8909" t="s">
        <v>167</v>
      </c>
      <c r="B8909" t="s">
        <v>296</v>
      </c>
      <c r="C8909" s="35" t="s">
        <v>298</v>
      </c>
      <c r="D8909" t="s">
        <v>530</v>
      </c>
      <c r="E8909" t="s">
        <v>548</v>
      </c>
      <c r="F8909" s="176" t="n">
        <v>2039</v>
      </c>
      <c r="G8909" s="177" t="n">
        <v>57</v>
      </c>
      <c r="H8909" s="178" t="n">
        <v>13331.1908399871</v>
      </c>
      <c r="I8909" s="179" t="n">
        <v>3838932.31489467</v>
      </c>
      <c r="J8909" s="180" t="str">
        <f>IF(I8909&gt;0,H8909/I8909,0)</f>
      </c>
      <c r="K8909" s="181" t="str">
        <f>1-EXP(-J8909)</f>
      </c>
      <c r="L8909" s="182" t="str">
        <f>IF(G8909=30,1,M8908)</f>
      </c>
      <c r="M8909" s="183" t="str">
        <f>L8909*(1-K8909)</f>
      </c>
    </row>
    <row r="8910">
      <c r="A8910" t="s">
        <v>167</v>
      </c>
      <c r="B8910" t="s">
        <v>296</v>
      </c>
      <c r="C8910" s="35" t="s">
        <v>298</v>
      </c>
      <c r="D8910" t="s">
        <v>530</v>
      </c>
      <c r="E8910" t="s">
        <v>548</v>
      </c>
      <c r="F8910" s="176" t="n">
        <v>2039</v>
      </c>
      <c r="G8910" s="177" t="n">
        <v>58</v>
      </c>
      <c r="H8910" s="178" t="n">
        <v>14253.4685489646</v>
      </c>
      <c r="I8910" s="179" t="n">
        <v>3759549.49839821</v>
      </c>
      <c r="J8910" s="180" t="str">
        <f>IF(I8910&gt;0,H8910/I8910,0)</f>
      </c>
      <c r="K8910" s="181" t="str">
        <f>1-EXP(-J8910)</f>
      </c>
      <c r="L8910" s="182" t="str">
        <f>IF(G8910=30,1,M8909)</f>
      </c>
      <c r="M8910" s="183" t="str">
        <f>L8910*(1-K8910)</f>
      </c>
    </row>
    <row r="8911">
      <c r="A8911" t="s">
        <v>167</v>
      </c>
      <c r="B8911" t="s">
        <v>296</v>
      </c>
      <c r="C8911" s="35" t="s">
        <v>298</v>
      </c>
      <c r="D8911" t="s">
        <v>530</v>
      </c>
      <c r="E8911" t="s">
        <v>548</v>
      </c>
      <c r="F8911" s="176" t="n">
        <v>2039</v>
      </c>
      <c r="G8911" s="177" t="n">
        <v>59</v>
      </c>
      <c r="H8911" s="178" t="n">
        <v>14584.4594868825</v>
      </c>
      <c r="I8911" s="179" t="n">
        <v>3684082.05546371</v>
      </c>
      <c r="J8911" s="180" t="str">
        <f>IF(I8911&gt;0,H8911/I8911,0)</f>
      </c>
      <c r="K8911" s="181" t="str">
        <f>1-EXP(-J8911)</f>
      </c>
      <c r="L8911" s="182" t="str">
        <f>IF(G8911=30,1,M8910)</f>
      </c>
      <c r="M8911" s="183" t="str">
        <f>L8911*(1-K8911)</f>
      </c>
    </row>
    <row r="8912">
      <c r="A8912" t="s">
        <v>167</v>
      </c>
      <c r="B8912" t="s">
        <v>296</v>
      </c>
      <c r="C8912" s="35" t="s">
        <v>298</v>
      </c>
      <c r="D8912" t="s">
        <v>530</v>
      </c>
      <c r="E8912" t="s">
        <v>548</v>
      </c>
      <c r="F8912" s="176" t="n">
        <v>2039</v>
      </c>
      <c r="G8912" s="177" t="n">
        <v>60</v>
      </c>
      <c r="H8912" s="178" t="n">
        <v>15111.1279985076</v>
      </c>
      <c r="I8912" s="179" t="n">
        <v>3595150.75667406</v>
      </c>
      <c r="J8912" s="180" t="str">
        <f>IF(I8912&gt;0,H8912/I8912,0)</f>
      </c>
      <c r="K8912" s="181" t="str">
        <f>1-EXP(-J8912)</f>
      </c>
      <c r="L8912" s="182" t="str">
        <f>IF(G8912=30,1,M8911)</f>
      </c>
      <c r="M8912" s="183" t="str">
        <f>L8912*(1-K8912)</f>
      </c>
    </row>
    <row r="8913">
      <c r="A8913" t="s">
        <v>167</v>
      </c>
      <c r="B8913" t="s">
        <v>296</v>
      </c>
      <c r="C8913" s="35" t="s">
        <v>298</v>
      </c>
      <c r="D8913" t="s">
        <v>530</v>
      </c>
      <c r="E8913" t="s">
        <v>548</v>
      </c>
      <c r="F8913" s="176" t="n">
        <v>2039</v>
      </c>
      <c r="G8913" s="177" t="n">
        <v>61</v>
      </c>
      <c r="H8913" s="178" t="n">
        <v>15716.3540190793</v>
      </c>
      <c r="I8913" s="179" t="n">
        <v>3483043.06519071</v>
      </c>
      <c r="J8913" s="180" t="str">
        <f>IF(I8913&gt;0,H8913/I8913,0)</f>
      </c>
      <c r="K8913" s="181" t="str">
        <f>1-EXP(-J8913)</f>
      </c>
      <c r="L8913" s="182" t="str">
        <f>IF(G8913=30,1,M8912)</f>
      </c>
      <c r="M8913" s="183" t="str">
        <f>L8913*(1-K8913)</f>
      </c>
    </row>
    <row r="8914">
      <c r="A8914" t="s">
        <v>167</v>
      </c>
      <c r="B8914" t="s">
        <v>296</v>
      </c>
      <c r="C8914" s="35" t="s">
        <v>298</v>
      </c>
      <c r="D8914" t="s">
        <v>530</v>
      </c>
      <c r="E8914" t="s">
        <v>548</v>
      </c>
      <c r="F8914" s="176" t="n">
        <v>2039</v>
      </c>
      <c r="G8914" s="177" t="n">
        <v>62</v>
      </c>
      <c r="H8914" s="178" t="n">
        <v>16416.9010747864</v>
      </c>
      <c r="I8914" s="179" t="n">
        <v>3374270.68387703</v>
      </c>
      <c r="J8914" s="180" t="str">
        <f>IF(I8914&gt;0,H8914/I8914,0)</f>
      </c>
      <c r="K8914" s="181" t="str">
        <f>1-EXP(-J8914)</f>
      </c>
      <c r="L8914" s="182" t="str">
        <f>IF(G8914=30,1,M8913)</f>
      </c>
      <c r="M8914" s="183" t="str">
        <f>L8914*(1-K8914)</f>
      </c>
    </row>
    <row r="8915">
      <c r="A8915" t="s">
        <v>167</v>
      </c>
      <c r="B8915" t="s">
        <v>296</v>
      </c>
      <c r="C8915" s="35" t="s">
        <v>298</v>
      </c>
      <c r="D8915" t="s">
        <v>530</v>
      </c>
      <c r="E8915" t="s">
        <v>548</v>
      </c>
      <c r="F8915" s="176" t="n">
        <v>2039</v>
      </c>
      <c r="G8915" s="177" t="n">
        <v>63</v>
      </c>
      <c r="H8915" s="178" t="n">
        <v>17267.6547758633</v>
      </c>
      <c r="I8915" s="179" t="n">
        <v>3277863.38731048</v>
      </c>
      <c r="J8915" s="180" t="str">
        <f>IF(I8915&gt;0,H8915/I8915,0)</f>
      </c>
      <c r="K8915" s="181" t="str">
        <f>1-EXP(-J8915)</f>
      </c>
      <c r="L8915" s="182" t="str">
        <f>IF(G8915=30,1,M8914)</f>
      </c>
      <c r="M8915" s="183" t="str">
        <f>L8915*(1-K8915)</f>
      </c>
    </row>
    <row r="8916">
      <c r="A8916" t="s">
        <v>167</v>
      </c>
      <c r="B8916" t="s">
        <v>296</v>
      </c>
      <c r="C8916" s="35" t="s">
        <v>298</v>
      </c>
      <c r="D8916" t="s">
        <v>530</v>
      </c>
      <c r="E8916" t="s">
        <v>548</v>
      </c>
      <c r="F8916" s="176" t="n">
        <v>2039</v>
      </c>
      <c r="G8916" s="177" t="n">
        <v>64</v>
      </c>
      <c r="H8916" s="178" t="n">
        <v>18372.3416886539</v>
      </c>
      <c r="I8916" s="179" t="n">
        <v>3169079.95077056</v>
      </c>
      <c r="J8916" s="180" t="str">
        <f>IF(I8916&gt;0,H8916/I8916,0)</f>
      </c>
      <c r="K8916" s="181" t="str">
        <f>1-EXP(-J8916)</f>
      </c>
      <c r="L8916" s="182" t="str">
        <f>IF(G8916=30,1,M8915)</f>
      </c>
      <c r="M8916" s="183" t="str">
        <f>L8916*(1-K8916)</f>
      </c>
    </row>
    <row r="8917">
      <c r="A8917" t="s">
        <v>167</v>
      </c>
      <c r="B8917" t="s">
        <v>296</v>
      </c>
      <c r="C8917" s="35" t="s">
        <v>298</v>
      </c>
      <c r="D8917" t="s">
        <v>530</v>
      </c>
      <c r="E8917" t="s">
        <v>548</v>
      </c>
      <c r="F8917" s="176" t="n">
        <v>2039</v>
      </c>
      <c r="G8917" s="177" t="n">
        <v>65</v>
      </c>
      <c r="H8917" s="178" t="n">
        <v>19527.7416910991</v>
      </c>
      <c r="I8917" s="179" t="n">
        <v>3072212.13967499</v>
      </c>
      <c r="J8917" s="180" t="str">
        <f>IF(I8917&gt;0,H8917/I8917,0)</f>
      </c>
      <c r="K8917" s="181" t="str">
        <f>1-EXP(-J8917)</f>
      </c>
      <c r="L8917" s="182" t="str">
        <f>IF(G8917=30,1,M8916)</f>
      </c>
      <c r="M8917" s="183" t="str">
        <f>L8917*(1-K8917)</f>
      </c>
    </row>
    <row r="8918">
      <c r="A8918" t="s">
        <v>167</v>
      </c>
      <c r="B8918" t="s">
        <v>296</v>
      </c>
      <c r="C8918" s="35" t="s">
        <v>298</v>
      </c>
      <c r="D8918" t="s">
        <v>530</v>
      </c>
      <c r="E8918" t="s">
        <v>548</v>
      </c>
      <c r="F8918" s="176" t="n">
        <v>2039</v>
      </c>
      <c r="G8918" s="177" t="n">
        <v>66</v>
      </c>
      <c r="H8918" s="178" t="n">
        <v>20050.8780288164</v>
      </c>
      <c r="I8918" s="179" t="n">
        <v>2974006.86287064</v>
      </c>
      <c r="J8918" s="180" t="str">
        <f>IF(I8918&gt;0,H8918/I8918,0)</f>
      </c>
      <c r="K8918" s="181" t="str">
        <f>1-EXP(-J8918)</f>
      </c>
      <c r="L8918" s="182" t="str">
        <f>IF(G8918=30,1,M8917)</f>
      </c>
      <c r="M8918" s="183" t="str">
        <f>L8918*(1-K8918)</f>
      </c>
    </row>
    <row r="8919">
      <c r="A8919" t="s">
        <v>167</v>
      </c>
      <c r="B8919" t="s">
        <v>296</v>
      </c>
      <c r="C8919" s="35" t="s">
        <v>298</v>
      </c>
      <c r="D8919" t="s">
        <v>530</v>
      </c>
      <c r="E8919" t="s">
        <v>548</v>
      </c>
      <c r="F8919" s="176" t="n">
        <v>2039</v>
      </c>
      <c r="G8919" s="177" t="n">
        <v>67</v>
      </c>
      <c r="H8919" s="178" t="n">
        <v>20992.1326259638</v>
      </c>
      <c r="I8919" s="179" t="n">
        <v>2855891.69175166</v>
      </c>
      <c r="J8919" s="180" t="str">
        <f>IF(I8919&gt;0,H8919/I8919,0)</f>
      </c>
      <c r="K8919" s="181" t="str">
        <f>1-EXP(-J8919)</f>
      </c>
      <c r="L8919" s="182" t="str">
        <f>IF(G8919=30,1,M8918)</f>
      </c>
      <c r="M8919" s="183" t="str">
        <f>L8919*(1-K8919)</f>
      </c>
    </row>
    <row r="8920">
      <c r="A8920" t="s">
        <v>167</v>
      </c>
      <c r="B8920" t="s">
        <v>296</v>
      </c>
      <c r="C8920" s="35" t="s">
        <v>298</v>
      </c>
      <c r="D8920" t="s">
        <v>530</v>
      </c>
      <c r="E8920" t="s">
        <v>548</v>
      </c>
      <c r="F8920" s="176" t="n">
        <v>2039</v>
      </c>
      <c r="G8920" s="177" t="n">
        <v>68</v>
      </c>
      <c r="H8920" s="178" t="n">
        <v>21871.984588863</v>
      </c>
      <c r="I8920" s="179" t="n">
        <v>2746275.03591884</v>
      </c>
      <c r="J8920" s="180" t="str">
        <f>IF(I8920&gt;0,H8920/I8920,0)</f>
      </c>
      <c r="K8920" s="181" t="str">
        <f>1-EXP(-J8920)</f>
      </c>
      <c r="L8920" s="182" t="str">
        <f>IF(G8920=30,1,M8919)</f>
      </c>
      <c r="M8920" s="183" t="str">
        <f>L8920*(1-K8920)</f>
      </c>
    </row>
    <row r="8921">
      <c r="A8921" t="s">
        <v>167</v>
      </c>
      <c r="B8921" t="s">
        <v>296</v>
      </c>
      <c r="C8921" s="35" t="s">
        <v>298</v>
      </c>
      <c r="D8921" t="s">
        <v>530</v>
      </c>
      <c r="E8921" t="s">
        <v>548</v>
      </c>
      <c r="F8921" s="176" t="n">
        <v>2039</v>
      </c>
      <c r="G8921" s="177" t="n">
        <v>69</v>
      </c>
      <c r="H8921" s="178" t="n">
        <v>22073.6919257332</v>
      </c>
      <c r="I8921" s="179" t="n">
        <v>2633965.79785775</v>
      </c>
      <c r="J8921" s="180" t="str">
        <f>IF(I8921&gt;0,H8921/I8921,0)</f>
      </c>
      <c r="K8921" s="181" t="str">
        <f>1-EXP(-J8921)</f>
      </c>
      <c r="L8921" s="182" t="str">
        <f>IF(G8921=30,1,M8920)</f>
      </c>
      <c r="M8921" s="183" t="str">
        <f>L8921*(1-K8921)</f>
      </c>
    </row>
    <row r="8922">
      <c r="A8922" t="s">
        <v>167</v>
      </c>
      <c r="B8922" t="s">
        <v>296</v>
      </c>
      <c r="C8922" s="35" t="s">
        <v>298</v>
      </c>
      <c r="D8922" t="s">
        <v>530</v>
      </c>
      <c r="E8922" t="s">
        <v>548</v>
      </c>
      <c r="F8922" s="176" t="n">
        <v>2040</v>
      </c>
      <c r="G8922" s="177" t="n">
        <v>30</v>
      </c>
      <c r="H8922" s="178" t="n">
        <v>725.585029035847</v>
      </c>
      <c r="I8922" s="179" t="n">
        <v>4711679.06913317</v>
      </c>
      <c r="J8922" s="180" t="str">
        <f>IF(I8922&gt;0,H8922/I8922,0)</f>
      </c>
      <c r="K8922" s="181" t="str">
        <f>1-EXP(-J8922)</f>
      </c>
      <c r="L8922" s="182" t="str">
        <f>IF(G8922=30,1,M8921)</f>
      </c>
      <c r="M8922" s="183" t="str">
        <f>L8922*(1-K8922)</f>
      </c>
    </row>
    <row r="8923">
      <c r="A8923" t="s">
        <v>167</v>
      </c>
      <c r="B8923" t="s">
        <v>296</v>
      </c>
      <c r="C8923" s="35" t="s">
        <v>298</v>
      </c>
      <c r="D8923" t="s">
        <v>530</v>
      </c>
      <c r="E8923" t="s">
        <v>548</v>
      </c>
      <c r="F8923" s="176" t="n">
        <v>2040</v>
      </c>
      <c r="G8923" s="177" t="n">
        <v>31</v>
      </c>
      <c r="H8923" s="178" t="n">
        <v>1024.28415318118</v>
      </c>
      <c r="I8923" s="179" t="n">
        <v>4655261.8946623</v>
      </c>
      <c r="J8923" s="180" t="str">
        <f>IF(I8923&gt;0,H8923/I8923,0)</f>
      </c>
      <c r="K8923" s="181" t="str">
        <f>1-EXP(-J8923)</f>
      </c>
      <c r="L8923" s="182" t="str">
        <f>IF(G8923=30,1,M8922)</f>
      </c>
      <c r="M8923" s="183" t="str">
        <f>L8923*(1-K8923)</f>
      </c>
    </row>
    <row r="8924">
      <c r="A8924" t="s">
        <v>167</v>
      </c>
      <c r="B8924" t="s">
        <v>296</v>
      </c>
      <c r="C8924" s="35" t="s">
        <v>298</v>
      </c>
      <c r="D8924" t="s">
        <v>530</v>
      </c>
      <c r="E8924" t="s">
        <v>548</v>
      </c>
      <c r="F8924" s="176" t="n">
        <v>2040</v>
      </c>
      <c r="G8924" s="177" t="n">
        <v>32</v>
      </c>
      <c r="H8924" s="178" t="n">
        <v>1065.06788289549</v>
      </c>
      <c r="I8924" s="179" t="n">
        <v>4647885.91086804</v>
      </c>
      <c r="J8924" s="180" t="str">
        <f>IF(I8924&gt;0,H8924/I8924,0)</f>
      </c>
      <c r="K8924" s="181" t="str">
        <f>1-EXP(-J8924)</f>
      </c>
      <c r="L8924" s="182" t="str">
        <f>IF(G8924=30,1,M8923)</f>
      </c>
      <c r="M8924" s="183" t="str">
        <f>L8924*(1-K8924)</f>
      </c>
    </row>
    <row r="8925">
      <c r="A8925" t="s">
        <v>167</v>
      </c>
      <c r="B8925" t="s">
        <v>296</v>
      </c>
      <c r="C8925" s="35" t="s">
        <v>298</v>
      </c>
      <c r="D8925" t="s">
        <v>530</v>
      </c>
      <c r="E8925" t="s">
        <v>548</v>
      </c>
      <c r="F8925" s="176" t="n">
        <v>2040</v>
      </c>
      <c r="G8925" s="177" t="n">
        <v>33</v>
      </c>
      <c r="H8925" s="178" t="n">
        <v>1117.17919518545</v>
      </c>
      <c r="I8925" s="179" t="n">
        <v>4620477.95567499</v>
      </c>
      <c r="J8925" s="180" t="str">
        <f>IF(I8925&gt;0,H8925/I8925,0)</f>
      </c>
      <c r="K8925" s="181" t="str">
        <f>1-EXP(-J8925)</f>
      </c>
      <c r="L8925" s="182" t="str">
        <f>IF(G8925=30,1,M8924)</f>
      </c>
      <c r="M8925" s="183" t="str">
        <f>L8925*(1-K8925)</f>
      </c>
    </row>
    <row r="8926">
      <c r="A8926" t="s">
        <v>167</v>
      </c>
      <c r="B8926" t="s">
        <v>296</v>
      </c>
      <c r="C8926" s="35" t="s">
        <v>298</v>
      </c>
      <c r="D8926" t="s">
        <v>530</v>
      </c>
      <c r="E8926" t="s">
        <v>548</v>
      </c>
      <c r="F8926" s="176" t="n">
        <v>2040</v>
      </c>
      <c r="G8926" s="177" t="n">
        <v>34</v>
      </c>
      <c r="H8926" s="178" t="n">
        <v>1164.57318257406</v>
      </c>
      <c r="I8926" s="179" t="n">
        <v>4549376.5081989</v>
      </c>
      <c r="J8926" s="180" t="str">
        <f>IF(I8926&gt;0,H8926/I8926,0)</f>
      </c>
      <c r="K8926" s="181" t="str">
        <f>1-EXP(-J8926)</f>
      </c>
      <c r="L8926" s="182" t="str">
        <f>IF(G8926=30,1,M8925)</f>
      </c>
      <c r="M8926" s="183" t="str">
        <f>L8926*(1-K8926)</f>
      </c>
    </row>
    <row r="8927">
      <c r="A8927" t="s">
        <v>167</v>
      </c>
      <c r="B8927" t="s">
        <v>296</v>
      </c>
      <c r="C8927" s="35" t="s">
        <v>298</v>
      </c>
      <c r="D8927" t="s">
        <v>530</v>
      </c>
      <c r="E8927" t="s">
        <v>548</v>
      </c>
      <c r="F8927" s="176" t="n">
        <v>2040</v>
      </c>
      <c r="G8927" s="177" t="n">
        <v>35</v>
      </c>
      <c r="H8927" s="178" t="n">
        <v>1226.25407614367</v>
      </c>
      <c r="I8927" s="179" t="n">
        <v>4455501.19889117</v>
      </c>
      <c r="J8927" s="180" t="str">
        <f>IF(I8927&gt;0,H8927/I8927,0)</f>
      </c>
      <c r="K8927" s="181" t="str">
        <f>1-EXP(-J8927)</f>
      </c>
      <c r="L8927" s="182" t="str">
        <f>IF(G8927=30,1,M8926)</f>
      </c>
      <c r="M8927" s="183" t="str">
        <f>L8927*(1-K8927)</f>
      </c>
    </row>
    <row r="8928">
      <c r="A8928" t="s">
        <v>167</v>
      </c>
      <c r="B8928" t="s">
        <v>296</v>
      </c>
      <c r="C8928" s="35" t="s">
        <v>298</v>
      </c>
      <c r="D8928" t="s">
        <v>530</v>
      </c>
      <c r="E8928" t="s">
        <v>548</v>
      </c>
      <c r="F8928" s="176" t="n">
        <v>2040</v>
      </c>
      <c r="G8928" s="177" t="n">
        <v>36</v>
      </c>
      <c r="H8928" s="178" t="n">
        <v>1559.1098075761</v>
      </c>
      <c r="I8928" s="179" t="n">
        <v>4358046.63789049</v>
      </c>
      <c r="J8928" s="180" t="str">
        <f>IF(I8928&gt;0,H8928/I8928,0)</f>
      </c>
      <c r="K8928" s="181" t="str">
        <f>1-EXP(-J8928)</f>
      </c>
      <c r="L8928" s="182" t="str">
        <f>IF(G8928=30,1,M8927)</f>
      </c>
      <c r="M8928" s="183" t="str">
        <f>L8928*(1-K8928)</f>
      </c>
    </row>
    <row r="8929">
      <c r="A8929" t="s">
        <v>167</v>
      </c>
      <c r="B8929" t="s">
        <v>296</v>
      </c>
      <c r="C8929" s="35" t="s">
        <v>298</v>
      </c>
      <c r="D8929" t="s">
        <v>530</v>
      </c>
      <c r="E8929" t="s">
        <v>548</v>
      </c>
      <c r="F8929" s="176" t="n">
        <v>2040</v>
      </c>
      <c r="G8929" s="177" t="n">
        <v>37</v>
      </c>
      <c r="H8929" s="178" t="n">
        <v>1717.40145211212</v>
      </c>
      <c r="I8929" s="179" t="n">
        <v>4314634.49615306</v>
      </c>
      <c r="J8929" s="180" t="str">
        <f>IF(I8929&gt;0,H8929/I8929,0)</f>
      </c>
      <c r="K8929" s="181" t="str">
        <f>1-EXP(-J8929)</f>
      </c>
      <c r="L8929" s="182" t="str">
        <f>IF(G8929=30,1,M8928)</f>
      </c>
      <c r="M8929" s="183" t="str">
        <f>L8929*(1-K8929)</f>
      </c>
    </row>
    <row r="8930">
      <c r="A8930" t="s">
        <v>167</v>
      </c>
      <c r="B8930" t="s">
        <v>296</v>
      </c>
      <c r="C8930" s="35" t="s">
        <v>298</v>
      </c>
      <c r="D8930" t="s">
        <v>530</v>
      </c>
      <c r="E8930" t="s">
        <v>548</v>
      </c>
      <c r="F8930" s="176" t="n">
        <v>2040</v>
      </c>
      <c r="G8930" s="177" t="n">
        <v>38</v>
      </c>
      <c r="H8930" s="178" t="n">
        <v>1907.65855018411</v>
      </c>
      <c r="I8930" s="179" t="n">
        <v>4293703.4670557</v>
      </c>
      <c r="J8930" s="180" t="str">
        <f>IF(I8930&gt;0,H8930/I8930,0)</f>
      </c>
      <c r="K8930" s="181" t="str">
        <f>1-EXP(-J8930)</f>
      </c>
      <c r="L8930" s="182" t="str">
        <f>IF(G8930=30,1,M8929)</f>
      </c>
      <c r="M8930" s="183" t="str">
        <f>L8930*(1-K8930)</f>
      </c>
    </row>
    <row r="8931">
      <c r="A8931" t="s">
        <v>167</v>
      </c>
      <c r="B8931" t="s">
        <v>296</v>
      </c>
      <c r="C8931" s="35" t="s">
        <v>298</v>
      </c>
      <c r="D8931" t="s">
        <v>530</v>
      </c>
      <c r="E8931" t="s">
        <v>548</v>
      </c>
      <c r="F8931" s="176" t="n">
        <v>2040</v>
      </c>
      <c r="G8931" s="177" t="n">
        <v>39</v>
      </c>
      <c r="H8931" s="178" t="n">
        <v>2044.74277396579</v>
      </c>
      <c r="I8931" s="179" t="n">
        <v>4272568.19582271</v>
      </c>
      <c r="J8931" s="180" t="str">
        <f>IF(I8931&gt;0,H8931/I8931,0)</f>
      </c>
      <c r="K8931" s="181" t="str">
        <f>1-EXP(-J8931)</f>
      </c>
      <c r="L8931" s="182" t="str">
        <f>IF(G8931=30,1,M8930)</f>
      </c>
      <c r="M8931" s="183" t="str">
        <f>L8931*(1-K8931)</f>
      </c>
    </row>
    <row r="8932">
      <c r="A8932" t="s">
        <v>167</v>
      </c>
      <c r="B8932" t="s">
        <v>296</v>
      </c>
      <c r="C8932" s="35" t="s">
        <v>298</v>
      </c>
      <c r="D8932" t="s">
        <v>530</v>
      </c>
      <c r="E8932" t="s">
        <v>548</v>
      </c>
      <c r="F8932" s="176" t="n">
        <v>2040</v>
      </c>
      <c r="G8932" s="177" t="n">
        <v>40</v>
      </c>
      <c r="H8932" s="178" t="n">
        <v>2246.76430293184</v>
      </c>
      <c r="I8932" s="179" t="n">
        <v>4270692.78360365</v>
      </c>
      <c r="J8932" s="180" t="str">
        <f>IF(I8932&gt;0,H8932/I8932,0)</f>
      </c>
      <c r="K8932" s="181" t="str">
        <f>1-EXP(-J8932)</f>
      </c>
      <c r="L8932" s="182" t="str">
        <f>IF(G8932=30,1,M8931)</f>
      </c>
      <c r="M8932" s="183" t="str">
        <f>L8932*(1-K8932)</f>
      </c>
    </row>
    <row r="8933">
      <c r="A8933" t="s">
        <v>167</v>
      </c>
      <c r="B8933" t="s">
        <v>296</v>
      </c>
      <c r="C8933" s="35" t="s">
        <v>298</v>
      </c>
      <c r="D8933" t="s">
        <v>530</v>
      </c>
      <c r="E8933" t="s">
        <v>548</v>
      </c>
      <c r="F8933" s="176" t="n">
        <v>2040</v>
      </c>
      <c r="G8933" s="177" t="n">
        <v>41</v>
      </c>
      <c r="H8933" s="178" t="n">
        <v>2970.92213248088</v>
      </c>
      <c r="I8933" s="179" t="n">
        <v>4306754.14878269</v>
      </c>
      <c r="J8933" s="180" t="str">
        <f>IF(I8933&gt;0,H8933/I8933,0)</f>
      </c>
      <c r="K8933" s="181" t="str">
        <f>1-EXP(-J8933)</f>
      </c>
      <c r="L8933" s="182" t="str">
        <f>IF(G8933=30,1,M8932)</f>
      </c>
      <c r="M8933" s="183" t="str">
        <f>L8933*(1-K8933)</f>
      </c>
    </row>
    <row r="8934">
      <c r="A8934" t="s">
        <v>167</v>
      </c>
      <c r="B8934" t="s">
        <v>296</v>
      </c>
      <c r="C8934" s="35" t="s">
        <v>298</v>
      </c>
      <c r="D8934" t="s">
        <v>530</v>
      </c>
      <c r="E8934" t="s">
        <v>548</v>
      </c>
      <c r="F8934" s="176" t="n">
        <v>2040</v>
      </c>
      <c r="G8934" s="177" t="n">
        <v>42</v>
      </c>
      <c r="H8934" s="178" t="n">
        <v>3318.68867739001</v>
      </c>
      <c r="I8934" s="179" t="n">
        <v>4345183.87145801</v>
      </c>
      <c r="J8934" s="180" t="str">
        <f>IF(I8934&gt;0,H8934/I8934,0)</f>
      </c>
      <c r="K8934" s="181" t="str">
        <f>1-EXP(-J8934)</f>
      </c>
      <c r="L8934" s="182" t="str">
        <f>IF(G8934=30,1,M8933)</f>
      </c>
      <c r="M8934" s="183" t="str">
        <f>L8934*(1-K8934)</f>
      </c>
    </row>
    <row r="8935">
      <c r="A8935" t="s">
        <v>167</v>
      </c>
      <c r="B8935" t="s">
        <v>296</v>
      </c>
      <c r="C8935" s="35" t="s">
        <v>298</v>
      </c>
      <c r="D8935" t="s">
        <v>530</v>
      </c>
      <c r="E8935" t="s">
        <v>548</v>
      </c>
      <c r="F8935" s="176" t="n">
        <v>2040</v>
      </c>
      <c r="G8935" s="177" t="n">
        <v>43</v>
      </c>
      <c r="H8935" s="178" t="n">
        <v>3690.41373203654</v>
      </c>
      <c r="I8935" s="179" t="n">
        <v>4337427.73020284</v>
      </c>
      <c r="J8935" s="180" t="str">
        <f>IF(I8935&gt;0,H8935/I8935,0)</f>
      </c>
      <c r="K8935" s="181" t="str">
        <f>1-EXP(-J8935)</f>
      </c>
      <c r="L8935" s="182" t="str">
        <f>IF(G8935=30,1,M8934)</f>
      </c>
      <c r="M8935" s="183" t="str">
        <f>L8935*(1-K8935)</f>
      </c>
    </row>
    <row r="8936">
      <c r="A8936" t="s">
        <v>167</v>
      </c>
      <c r="B8936" t="s">
        <v>296</v>
      </c>
      <c r="C8936" s="35" t="s">
        <v>298</v>
      </c>
      <c r="D8936" t="s">
        <v>530</v>
      </c>
      <c r="E8936" t="s">
        <v>548</v>
      </c>
      <c r="F8936" s="176" t="n">
        <v>2040</v>
      </c>
      <c r="G8936" s="177" t="n">
        <v>44</v>
      </c>
      <c r="H8936" s="178" t="n">
        <v>3808.62362939382</v>
      </c>
      <c r="I8936" s="179" t="n">
        <v>4271050.17090404</v>
      </c>
      <c r="J8936" s="180" t="str">
        <f>IF(I8936&gt;0,H8936/I8936,0)</f>
      </c>
      <c r="K8936" s="181" t="str">
        <f>1-EXP(-J8936)</f>
      </c>
      <c r="L8936" s="182" t="str">
        <f>IF(G8936=30,1,M8935)</f>
      </c>
      <c r="M8936" s="183" t="str">
        <f>L8936*(1-K8936)</f>
      </c>
    </row>
    <row r="8937">
      <c r="A8937" t="s">
        <v>167</v>
      </c>
      <c r="B8937" t="s">
        <v>296</v>
      </c>
      <c r="C8937" s="35" t="s">
        <v>298</v>
      </c>
      <c r="D8937" t="s">
        <v>530</v>
      </c>
      <c r="E8937" t="s">
        <v>548</v>
      </c>
      <c r="F8937" s="176" t="n">
        <v>2040</v>
      </c>
      <c r="G8937" s="177" t="n">
        <v>45</v>
      </c>
      <c r="H8937" s="178" t="n">
        <v>4037.11482982632</v>
      </c>
      <c r="I8937" s="179" t="n">
        <v>4202396.29663845</v>
      </c>
      <c r="J8937" s="180" t="str">
        <f>IF(I8937&gt;0,H8937/I8937,0)</f>
      </c>
      <c r="K8937" s="181" t="str">
        <f>1-EXP(-J8937)</f>
      </c>
      <c r="L8937" s="182" t="str">
        <f>IF(G8937=30,1,M8936)</f>
      </c>
      <c r="M8937" s="183" t="str">
        <f>L8937*(1-K8937)</f>
      </c>
    </row>
    <row r="8938">
      <c r="A8938" t="s">
        <v>167</v>
      </c>
      <c r="B8938" t="s">
        <v>296</v>
      </c>
      <c r="C8938" s="35" t="s">
        <v>298</v>
      </c>
      <c r="D8938" t="s">
        <v>530</v>
      </c>
      <c r="E8938" t="s">
        <v>548</v>
      </c>
      <c r="F8938" s="176" t="n">
        <v>2040</v>
      </c>
      <c r="G8938" s="177" t="n">
        <v>46</v>
      </c>
      <c r="H8938" s="178" t="n">
        <v>4956.93217332796</v>
      </c>
      <c r="I8938" s="179" t="n">
        <v>4142518.71005669</v>
      </c>
      <c r="J8938" s="180" t="str">
        <f>IF(I8938&gt;0,H8938/I8938,0)</f>
      </c>
      <c r="K8938" s="181" t="str">
        <f>1-EXP(-J8938)</f>
      </c>
      <c r="L8938" s="182" t="str">
        <f>IF(G8938=30,1,M8937)</f>
      </c>
      <c r="M8938" s="183" t="str">
        <f>L8938*(1-K8938)</f>
      </c>
    </row>
    <row r="8939">
      <c r="A8939" t="s">
        <v>167</v>
      </c>
      <c r="B8939" t="s">
        <v>296</v>
      </c>
      <c r="C8939" s="35" t="s">
        <v>298</v>
      </c>
      <c r="D8939" t="s">
        <v>530</v>
      </c>
      <c r="E8939" t="s">
        <v>548</v>
      </c>
      <c r="F8939" s="176" t="n">
        <v>2040</v>
      </c>
      <c r="G8939" s="177" t="n">
        <v>47</v>
      </c>
      <c r="H8939" s="178" t="n">
        <v>5373.97101063102</v>
      </c>
      <c r="I8939" s="179" t="n">
        <v>4084756.26960986</v>
      </c>
      <c r="J8939" s="180" t="str">
        <f>IF(I8939&gt;0,H8939/I8939,0)</f>
      </c>
      <c r="K8939" s="181" t="str">
        <f>1-EXP(-J8939)</f>
      </c>
      <c r="L8939" s="182" t="str">
        <f>IF(G8939=30,1,M8938)</f>
      </c>
      <c r="M8939" s="183" t="str">
        <f>L8939*(1-K8939)</f>
      </c>
    </row>
    <row r="8940">
      <c r="A8940" t="s">
        <v>167</v>
      </c>
      <c r="B8940" t="s">
        <v>296</v>
      </c>
      <c r="C8940" s="35" t="s">
        <v>298</v>
      </c>
      <c r="D8940" t="s">
        <v>530</v>
      </c>
      <c r="E8940" t="s">
        <v>548</v>
      </c>
      <c r="F8940" s="176" t="n">
        <v>2040</v>
      </c>
      <c r="G8940" s="177" t="n">
        <v>48</v>
      </c>
      <c r="H8940" s="178" t="n">
        <v>5908.98398857429</v>
      </c>
      <c r="I8940" s="179" t="n">
        <v>4060465.17548044</v>
      </c>
      <c r="J8940" s="180" t="str">
        <f>IF(I8940&gt;0,H8940/I8940,0)</f>
      </c>
      <c r="K8940" s="181" t="str">
        <f>1-EXP(-J8940)</f>
      </c>
      <c r="L8940" s="182" t="str">
        <f>IF(G8940=30,1,M8939)</f>
      </c>
      <c r="M8940" s="183" t="str">
        <f>L8940*(1-K8940)</f>
      </c>
    </row>
    <row r="8941">
      <c r="A8941" t="s">
        <v>167</v>
      </c>
      <c r="B8941" t="s">
        <v>296</v>
      </c>
      <c r="C8941" s="35" t="s">
        <v>298</v>
      </c>
      <c r="D8941" t="s">
        <v>530</v>
      </c>
      <c r="E8941" t="s">
        <v>548</v>
      </c>
      <c r="F8941" s="176" t="n">
        <v>2040</v>
      </c>
      <c r="G8941" s="177" t="n">
        <v>49</v>
      </c>
      <c r="H8941" s="178" t="n">
        <v>6337.56323908376</v>
      </c>
      <c r="I8941" s="179" t="n">
        <v>4029585.52784209</v>
      </c>
      <c r="J8941" s="180" t="str">
        <f>IF(I8941&gt;0,H8941/I8941,0)</f>
      </c>
      <c r="K8941" s="181" t="str">
        <f>1-EXP(-J8941)</f>
      </c>
      <c r="L8941" s="182" t="str">
        <f>IF(G8941=30,1,M8940)</f>
      </c>
      <c r="M8941" s="183" t="str">
        <f>L8941*(1-K8941)</f>
      </c>
    </row>
    <row r="8942">
      <c r="A8942" t="s">
        <v>167</v>
      </c>
      <c r="B8942" t="s">
        <v>296</v>
      </c>
      <c r="C8942" s="35" t="s">
        <v>298</v>
      </c>
      <c r="D8942" t="s">
        <v>530</v>
      </c>
      <c r="E8942" t="s">
        <v>548</v>
      </c>
      <c r="F8942" s="176" t="n">
        <v>2040</v>
      </c>
      <c r="G8942" s="177" t="n">
        <v>50</v>
      </c>
      <c r="H8942" s="178" t="n">
        <v>6842.56182454114</v>
      </c>
      <c r="I8942" s="179" t="n">
        <v>4001327.47494538</v>
      </c>
      <c r="J8942" s="180" t="str">
        <f>IF(I8942&gt;0,H8942/I8942,0)</f>
      </c>
      <c r="K8942" s="181" t="str">
        <f>1-EXP(-J8942)</f>
      </c>
      <c r="L8942" s="182" t="str">
        <f>IF(G8942=30,1,M8941)</f>
      </c>
      <c r="M8942" s="183" t="str">
        <f>L8942*(1-K8942)</f>
      </c>
    </row>
    <row r="8943">
      <c r="A8943" t="s">
        <v>167</v>
      </c>
      <c r="B8943" t="s">
        <v>296</v>
      </c>
      <c r="C8943" s="35" t="s">
        <v>298</v>
      </c>
      <c r="D8943" t="s">
        <v>530</v>
      </c>
      <c r="E8943" t="s">
        <v>548</v>
      </c>
      <c r="F8943" s="176" t="n">
        <v>2040</v>
      </c>
      <c r="G8943" s="177" t="n">
        <v>51</v>
      </c>
      <c r="H8943" s="178" t="n">
        <v>7766.59754891344</v>
      </c>
      <c r="I8943" s="179" t="n">
        <v>3994247.07439031</v>
      </c>
      <c r="J8943" s="180" t="str">
        <f>IF(I8943&gt;0,H8943/I8943,0)</f>
      </c>
      <c r="K8943" s="181" t="str">
        <f>1-EXP(-J8943)</f>
      </c>
      <c r="L8943" s="182" t="str">
        <f>IF(G8943=30,1,M8942)</f>
      </c>
      <c r="M8943" s="183" t="str">
        <f>L8943*(1-K8943)</f>
      </c>
    </row>
    <row r="8944">
      <c r="A8944" t="s">
        <v>167</v>
      </c>
      <c r="B8944" t="s">
        <v>296</v>
      </c>
      <c r="C8944" s="35" t="s">
        <v>298</v>
      </c>
      <c r="D8944" t="s">
        <v>530</v>
      </c>
      <c r="E8944" t="s">
        <v>548</v>
      </c>
      <c r="F8944" s="176" t="n">
        <v>2040</v>
      </c>
      <c r="G8944" s="177" t="n">
        <v>52</v>
      </c>
      <c r="H8944" s="178" t="n">
        <v>8418.50719171312</v>
      </c>
      <c r="I8944" s="179" t="n">
        <v>3941256.54521229</v>
      </c>
      <c r="J8944" s="180" t="str">
        <f>IF(I8944&gt;0,H8944/I8944,0)</f>
      </c>
      <c r="K8944" s="181" t="str">
        <f>1-EXP(-J8944)</f>
      </c>
      <c r="L8944" s="182" t="str">
        <f>IF(G8944=30,1,M8943)</f>
      </c>
      <c r="M8944" s="183" t="str">
        <f>L8944*(1-K8944)</f>
      </c>
    </row>
    <row r="8945">
      <c r="A8945" t="s">
        <v>167</v>
      </c>
      <c r="B8945" t="s">
        <v>296</v>
      </c>
      <c r="C8945" s="35" t="s">
        <v>298</v>
      </c>
      <c r="D8945" t="s">
        <v>530</v>
      </c>
      <c r="E8945" t="s">
        <v>548</v>
      </c>
      <c r="F8945" s="176" t="n">
        <v>2040</v>
      </c>
      <c r="G8945" s="177" t="n">
        <v>53</v>
      </c>
      <c r="H8945" s="178" t="n">
        <v>9083.4930105116</v>
      </c>
      <c r="I8945" s="179" t="n">
        <v>3879042.19387484</v>
      </c>
      <c r="J8945" s="180" t="str">
        <f>IF(I8945&gt;0,H8945/I8945,0)</f>
      </c>
      <c r="K8945" s="181" t="str">
        <f>1-EXP(-J8945)</f>
      </c>
      <c r="L8945" s="182" t="str">
        <f>IF(G8945=30,1,M8944)</f>
      </c>
      <c r="M8945" s="183" t="str">
        <f>L8945*(1-K8945)</f>
      </c>
    </row>
    <row r="8946">
      <c r="A8946" t="s">
        <v>167</v>
      </c>
      <c r="B8946" t="s">
        <v>296</v>
      </c>
      <c r="C8946" s="35" t="s">
        <v>298</v>
      </c>
      <c r="D8946" t="s">
        <v>530</v>
      </c>
      <c r="E8946" t="s">
        <v>548</v>
      </c>
      <c r="F8946" s="176" t="n">
        <v>2040</v>
      </c>
      <c r="G8946" s="177" t="n">
        <v>54</v>
      </c>
      <c r="H8946" s="178" t="n">
        <v>10007.2338806121</v>
      </c>
      <c r="I8946" s="179" t="n">
        <v>3874922.76381908</v>
      </c>
      <c r="J8946" s="180" t="str">
        <f>IF(I8946&gt;0,H8946/I8946,0)</f>
      </c>
      <c r="K8946" s="181" t="str">
        <f>1-EXP(-J8946)</f>
      </c>
      <c r="L8946" s="182" t="str">
        <f>IF(G8946=30,1,M8945)</f>
      </c>
      <c r="M8946" s="183" t="str">
        <f>L8946*(1-K8946)</f>
      </c>
    </row>
    <row r="8947">
      <c r="A8947" t="s">
        <v>167</v>
      </c>
      <c r="B8947" t="s">
        <v>296</v>
      </c>
      <c r="C8947" s="35" t="s">
        <v>298</v>
      </c>
      <c r="D8947" t="s">
        <v>530</v>
      </c>
      <c r="E8947" t="s">
        <v>548</v>
      </c>
      <c r="F8947" s="176" t="n">
        <v>2040</v>
      </c>
      <c r="G8947" s="177" t="n">
        <v>55</v>
      </c>
      <c r="H8947" s="178" t="n">
        <v>11182.8858152293</v>
      </c>
      <c r="I8947" s="179" t="n">
        <v>3923284.37983971</v>
      </c>
      <c r="J8947" s="180" t="str">
        <f>IF(I8947&gt;0,H8947/I8947,0)</f>
      </c>
      <c r="K8947" s="181" t="str">
        <f>1-EXP(-J8947)</f>
      </c>
      <c r="L8947" s="182" t="str">
        <f>IF(G8947=30,1,M8946)</f>
      </c>
      <c r="M8947" s="183" t="str">
        <f>L8947*(1-K8947)</f>
      </c>
    </row>
    <row r="8948">
      <c r="A8948" t="s">
        <v>167</v>
      </c>
      <c r="B8948" t="s">
        <v>296</v>
      </c>
      <c r="C8948" s="35" t="s">
        <v>298</v>
      </c>
      <c r="D8948" t="s">
        <v>530</v>
      </c>
      <c r="E8948" t="s">
        <v>548</v>
      </c>
      <c r="F8948" s="176" t="n">
        <v>2040</v>
      </c>
      <c r="G8948" s="177" t="n">
        <v>56</v>
      </c>
      <c r="H8948" s="178" t="n">
        <v>12303.6249094261</v>
      </c>
      <c r="I8948" s="179" t="n">
        <v>3929750.51795356</v>
      </c>
      <c r="J8948" s="180" t="str">
        <f>IF(I8948&gt;0,H8948/I8948,0)</f>
      </c>
      <c r="K8948" s="181" t="str">
        <f>1-EXP(-J8948)</f>
      </c>
      <c r="L8948" s="182" t="str">
        <f>IF(G8948=30,1,M8947)</f>
      </c>
      <c r="M8948" s="183" t="str">
        <f>L8948*(1-K8948)</f>
      </c>
    </row>
    <row r="8949">
      <c r="A8949" t="s">
        <v>167</v>
      </c>
      <c r="B8949" t="s">
        <v>296</v>
      </c>
      <c r="C8949" s="35" t="s">
        <v>298</v>
      </c>
      <c r="D8949" t="s">
        <v>530</v>
      </c>
      <c r="E8949" t="s">
        <v>548</v>
      </c>
      <c r="F8949" s="176" t="n">
        <v>2040</v>
      </c>
      <c r="G8949" s="177" t="n">
        <v>57</v>
      </c>
      <c r="H8949" s="178" t="n">
        <v>13326.1743310527</v>
      </c>
      <c r="I8949" s="179" t="n">
        <v>3879915.31544157</v>
      </c>
      <c r="J8949" s="180" t="str">
        <f>IF(I8949&gt;0,H8949/I8949,0)</f>
      </c>
      <c r="K8949" s="181" t="str">
        <f>1-EXP(-J8949)</f>
      </c>
      <c r="L8949" s="182" t="str">
        <f>IF(G8949=30,1,M8948)</f>
      </c>
      <c r="M8949" s="183" t="str">
        <f>L8949*(1-K8949)</f>
      </c>
    </row>
    <row r="8950">
      <c r="A8950" t="s">
        <v>167</v>
      </c>
      <c r="B8950" t="s">
        <v>296</v>
      </c>
      <c r="C8950" s="35" t="s">
        <v>298</v>
      </c>
      <c r="D8950" t="s">
        <v>530</v>
      </c>
      <c r="E8950" t="s">
        <v>548</v>
      </c>
      <c r="F8950" s="176" t="n">
        <v>2040</v>
      </c>
      <c r="G8950" s="177" t="n">
        <v>58</v>
      </c>
      <c r="H8950" s="178" t="n">
        <v>14333.3633270651</v>
      </c>
      <c r="I8950" s="179" t="n">
        <v>3805601.09767827</v>
      </c>
      <c r="J8950" s="180" t="str">
        <f>IF(I8950&gt;0,H8950/I8950,0)</f>
      </c>
      <c r="K8950" s="181" t="str">
        <f>1-EXP(-J8950)</f>
      </c>
      <c r="L8950" s="182" t="str">
        <f>IF(G8950=30,1,M8949)</f>
      </c>
      <c r="M8950" s="183" t="str">
        <f>L8950*(1-K8950)</f>
      </c>
    </row>
    <row r="8951">
      <c r="A8951" t="s">
        <v>167</v>
      </c>
      <c r="B8951" t="s">
        <v>296</v>
      </c>
      <c r="C8951" s="35" t="s">
        <v>298</v>
      </c>
      <c r="D8951" t="s">
        <v>530</v>
      </c>
      <c r="E8951" t="s">
        <v>548</v>
      </c>
      <c r="F8951" s="176" t="n">
        <v>2040</v>
      </c>
      <c r="G8951" s="177" t="n">
        <v>59</v>
      </c>
      <c r="H8951" s="178" t="n">
        <v>14659.6732201259</v>
      </c>
      <c r="I8951" s="179" t="n">
        <v>3723859.44665031</v>
      </c>
      <c r="J8951" s="180" t="str">
        <f>IF(I8951&gt;0,H8951/I8951,0)</f>
      </c>
      <c r="K8951" s="181" t="str">
        <f>1-EXP(-J8951)</f>
      </c>
      <c r="L8951" s="182" t="str">
        <f>IF(G8951=30,1,M8950)</f>
      </c>
      <c r="M8951" s="183" t="str">
        <f>L8951*(1-K8951)</f>
      </c>
    </row>
    <row r="8952">
      <c r="A8952" t="s">
        <v>167</v>
      </c>
      <c r="B8952" t="s">
        <v>296</v>
      </c>
      <c r="C8952" s="35" t="s">
        <v>298</v>
      </c>
      <c r="D8952" t="s">
        <v>530</v>
      </c>
      <c r="E8952" t="s">
        <v>548</v>
      </c>
      <c r="F8952" s="176" t="n">
        <v>2040</v>
      </c>
      <c r="G8952" s="177" t="n">
        <v>60</v>
      </c>
      <c r="H8952" s="178" t="n">
        <v>15225.0568716826</v>
      </c>
      <c r="I8952" s="179" t="n">
        <v>3646524.99386044</v>
      </c>
      <c r="J8952" s="180" t="str">
        <f>IF(I8952&gt;0,H8952/I8952,0)</f>
      </c>
      <c r="K8952" s="181" t="str">
        <f>1-EXP(-J8952)</f>
      </c>
      <c r="L8952" s="182" t="str">
        <f>IF(G8952=30,1,M8951)</f>
      </c>
      <c r="M8952" s="183" t="str">
        <f>L8952*(1-K8952)</f>
      </c>
    </row>
    <row r="8953">
      <c r="A8953" t="s">
        <v>167</v>
      </c>
      <c r="B8953" t="s">
        <v>296</v>
      </c>
      <c r="C8953" s="35" t="s">
        <v>298</v>
      </c>
      <c r="D8953" t="s">
        <v>530</v>
      </c>
      <c r="E8953" t="s">
        <v>548</v>
      </c>
      <c r="F8953" s="176" t="n">
        <v>2040</v>
      </c>
      <c r="G8953" s="177" t="n">
        <v>61</v>
      </c>
      <c r="H8953" s="178" t="n">
        <v>15903.6984408973</v>
      </c>
      <c r="I8953" s="179" t="n">
        <v>3555481.16747375</v>
      </c>
      <c r="J8953" s="180" t="str">
        <f>IF(I8953&gt;0,H8953/I8953,0)</f>
      </c>
      <c r="K8953" s="181" t="str">
        <f>1-EXP(-J8953)</f>
      </c>
      <c r="L8953" s="182" t="str">
        <f>IF(G8953=30,1,M8952)</f>
      </c>
      <c r="M8953" s="183" t="str">
        <f>L8953*(1-K8953)</f>
      </c>
    </row>
    <row r="8954">
      <c r="A8954" t="s">
        <v>167</v>
      </c>
      <c r="B8954" t="s">
        <v>296</v>
      </c>
      <c r="C8954" s="35" t="s">
        <v>298</v>
      </c>
      <c r="D8954" t="s">
        <v>530</v>
      </c>
      <c r="E8954" t="s">
        <v>548</v>
      </c>
      <c r="F8954" s="176" t="n">
        <v>2040</v>
      </c>
      <c r="G8954" s="177" t="n">
        <v>62</v>
      </c>
      <c r="H8954" s="178" t="n">
        <v>16621.9315391658</v>
      </c>
      <c r="I8954" s="179" t="n">
        <v>3441268.11247826</v>
      </c>
      <c r="J8954" s="180" t="str">
        <f>IF(I8954&gt;0,H8954/I8954,0)</f>
      </c>
      <c r="K8954" s="181" t="str">
        <f>1-EXP(-J8954)</f>
      </c>
      <c r="L8954" s="182" t="str">
        <f>IF(G8954=30,1,M8953)</f>
      </c>
      <c r="M8954" s="183" t="str">
        <f>L8954*(1-K8954)</f>
      </c>
    </row>
    <row r="8955">
      <c r="A8955" t="s">
        <v>167</v>
      </c>
      <c r="B8955" t="s">
        <v>296</v>
      </c>
      <c r="C8955" s="35" t="s">
        <v>298</v>
      </c>
      <c r="D8955" t="s">
        <v>530</v>
      </c>
      <c r="E8955" t="s">
        <v>548</v>
      </c>
      <c r="F8955" s="176" t="n">
        <v>2040</v>
      </c>
      <c r="G8955" s="177" t="n">
        <v>63</v>
      </c>
      <c r="H8955" s="178" t="n">
        <v>17365.3123605177</v>
      </c>
      <c r="I8955" s="179" t="n">
        <v>3330175.84190661</v>
      </c>
      <c r="J8955" s="180" t="str">
        <f>IF(I8955&gt;0,H8955/I8955,0)</f>
      </c>
      <c r="K8955" s="181" t="str">
        <f>1-EXP(-J8955)</f>
      </c>
      <c r="L8955" s="182" t="str">
        <f>IF(G8955=30,1,M8954)</f>
      </c>
      <c r="M8955" s="183" t="str">
        <f>L8955*(1-K8955)</f>
      </c>
    </row>
    <row r="8956">
      <c r="A8956" t="s">
        <v>167</v>
      </c>
      <c r="B8956" t="s">
        <v>296</v>
      </c>
      <c r="C8956" s="35" t="s">
        <v>298</v>
      </c>
      <c r="D8956" t="s">
        <v>530</v>
      </c>
      <c r="E8956" t="s">
        <v>548</v>
      </c>
      <c r="F8956" s="176" t="n">
        <v>2040</v>
      </c>
      <c r="G8956" s="177" t="n">
        <v>64</v>
      </c>
      <c r="H8956" s="178" t="n">
        <v>18549.5794004083</v>
      </c>
      <c r="I8956" s="179" t="n">
        <v>3231139.12595865</v>
      </c>
      <c r="J8956" s="180" t="str">
        <f>IF(I8956&gt;0,H8956/I8956,0)</f>
      </c>
      <c r="K8956" s="181" t="str">
        <f>1-EXP(-J8956)</f>
      </c>
      <c r="L8956" s="182" t="str">
        <f>IF(G8956=30,1,M8955)</f>
      </c>
      <c r="M8956" s="183" t="str">
        <f>L8956*(1-K8956)</f>
      </c>
    </row>
    <row r="8957">
      <c r="A8957" t="s">
        <v>167</v>
      </c>
      <c r="B8957" t="s">
        <v>296</v>
      </c>
      <c r="C8957" s="35" t="s">
        <v>298</v>
      </c>
      <c r="D8957" t="s">
        <v>530</v>
      </c>
      <c r="E8957" t="s">
        <v>548</v>
      </c>
      <c r="F8957" s="176" t="n">
        <v>2040</v>
      </c>
      <c r="G8957" s="177" t="n">
        <v>65</v>
      </c>
      <c r="H8957" s="178" t="n">
        <v>19594.248299232</v>
      </c>
      <c r="I8957" s="179" t="n">
        <v>3119498.50603763</v>
      </c>
      <c r="J8957" s="180" t="str">
        <f>IF(I8957&gt;0,H8957/I8957,0)</f>
      </c>
      <c r="K8957" s="181" t="str">
        <f>1-EXP(-J8957)</f>
      </c>
      <c r="L8957" s="182" t="str">
        <f>IF(G8957=30,1,M8956)</f>
      </c>
      <c r="M8957" s="183" t="str">
        <f>L8957*(1-K8957)</f>
      </c>
    </row>
    <row r="8958">
      <c r="A8958" t="s">
        <v>167</v>
      </c>
      <c r="B8958" t="s">
        <v>296</v>
      </c>
      <c r="C8958" s="35" t="s">
        <v>298</v>
      </c>
      <c r="D8958" t="s">
        <v>530</v>
      </c>
      <c r="E8958" t="s">
        <v>548</v>
      </c>
      <c r="F8958" s="176" t="n">
        <v>2040</v>
      </c>
      <c r="G8958" s="177" t="n">
        <v>66</v>
      </c>
      <c r="H8958" s="178" t="n">
        <v>20113.2238181817</v>
      </c>
      <c r="I8958" s="179" t="n">
        <v>3019525.43025587</v>
      </c>
      <c r="J8958" s="180" t="str">
        <f>IF(I8958&gt;0,H8958/I8958,0)</f>
      </c>
      <c r="K8958" s="181" t="str">
        <f>1-EXP(-J8958)</f>
      </c>
      <c r="L8958" s="182" t="str">
        <f>IF(G8958=30,1,M8957)</f>
      </c>
      <c r="M8958" s="183" t="str">
        <f>L8958*(1-K8958)</f>
      </c>
    </row>
    <row r="8959">
      <c r="A8959" t="s">
        <v>167</v>
      </c>
      <c r="B8959" t="s">
        <v>296</v>
      </c>
      <c r="C8959" s="35" t="s">
        <v>298</v>
      </c>
      <c r="D8959" t="s">
        <v>530</v>
      </c>
      <c r="E8959" t="s">
        <v>548</v>
      </c>
      <c r="F8959" s="176" t="n">
        <v>2040</v>
      </c>
      <c r="G8959" s="177" t="n">
        <v>67</v>
      </c>
      <c r="H8959" s="178" t="n">
        <v>21206.2877322927</v>
      </c>
      <c r="I8959" s="179" t="n">
        <v>2917783.05348536</v>
      </c>
      <c r="J8959" s="180" t="str">
        <f>IF(I8959&gt;0,H8959/I8959,0)</f>
      </c>
      <c r="K8959" s="181" t="str">
        <f>1-EXP(-J8959)</f>
      </c>
      <c r="L8959" s="182" t="str">
        <f>IF(G8959=30,1,M8958)</f>
      </c>
      <c r="M8959" s="183" t="str">
        <f>L8959*(1-K8959)</f>
      </c>
    </row>
    <row r="8960">
      <c r="A8960" t="s">
        <v>167</v>
      </c>
      <c r="B8960" t="s">
        <v>296</v>
      </c>
      <c r="C8960" s="35" t="s">
        <v>298</v>
      </c>
      <c r="D8960" t="s">
        <v>530</v>
      </c>
      <c r="E8960" t="s">
        <v>548</v>
      </c>
      <c r="F8960" s="176" t="n">
        <v>2040</v>
      </c>
      <c r="G8960" s="177" t="n">
        <v>68</v>
      </c>
      <c r="H8960" s="178" t="n">
        <v>22047.0728428575</v>
      </c>
      <c r="I8960" s="179" t="n">
        <v>2796865.53261398</v>
      </c>
      <c r="J8960" s="180" t="str">
        <f>IF(I8960&gt;0,H8960/I8960,0)</f>
      </c>
      <c r="K8960" s="181" t="str">
        <f>1-EXP(-J8960)</f>
      </c>
      <c r="L8960" s="182" t="str">
        <f>IF(G8960=30,1,M8959)</f>
      </c>
      <c r="M8960" s="183" t="str">
        <f>L8960*(1-K8960)</f>
      </c>
    </row>
    <row r="8961">
      <c r="A8961" t="s">
        <v>167</v>
      </c>
      <c r="B8961" t="s">
        <v>296</v>
      </c>
      <c r="C8961" s="35" t="s">
        <v>298</v>
      </c>
      <c r="D8961" t="s">
        <v>530</v>
      </c>
      <c r="E8961" t="s">
        <v>548</v>
      </c>
      <c r="F8961" s="176" t="n">
        <v>2040</v>
      </c>
      <c r="G8961" s="177" t="n">
        <v>69</v>
      </c>
      <c r="H8961" s="178" t="n">
        <v>22281.345966163</v>
      </c>
      <c r="I8961" s="179" t="n">
        <v>2684330.46528985</v>
      </c>
      <c r="J8961" s="180" t="str">
        <f>IF(I8961&gt;0,H8961/I8961,0)</f>
      </c>
      <c r="K8961" s="181" t="str">
        <f>1-EXP(-J8961)</f>
      </c>
      <c r="L8961" s="182" t="str">
        <f>IF(G8961=30,1,M8960)</f>
      </c>
      <c r="M8961" s="183" t="str">
        <f>L8961*(1-K8961)</f>
      </c>
    </row>
    <row r="8962">
      <c r="A8962" t="s">
        <v>167</v>
      </c>
      <c r="B8962" t="s">
        <v>296</v>
      </c>
      <c r="C8962" s="35" t="s">
        <v>298</v>
      </c>
      <c r="D8962" t="s">
        <v>530</v>
      </c>
      <c r="E8962" t="s">
        <v>548</v>
      </c>
      <c r="F8962" s="176" t="n">
        <v>2041</v>
      </c>
      <c r="G8962" s="177" t="n">
        <v>30</v>
      </c>
      <c r="H8962" s="178" t="n">
        <v>740.099572994714</v>
      </c>
      <c r="I8962" s="179" t="n">
        <v>4807174.0663718</v>
      </c>
      <c r="J8962" s="180" t="str">
        <f>IF(I8962&gt;0,H8962/I8962,0)</f>
      </c>
      <c r="K8962" s="181" t="str">
        <f>1-EXP(-J8962)</f>
      </c>
      <c r="L8962" s="182" t="str">
        <f>IF(G8962=30,1,M8961)</f>
      </c>
      <c r="M8962" s="183" t="str">
        <f>L8962*(1-K8962)</f>
      </c>
    </row>
    <row r="8963">
      <c r="A8963" t="s">
        <v>167</v>
      </c>
      <c r="B8963" t="s">
        <v>296</v>
      </c>
      <c r="C8963" s="35" t="s">
        <v>298</v>
      </c>
      <c r="D8963" t="s">
        <v>530</v>
      </c>
      <c r="E8963" t="s">
        <v>548</v>
      </c>
      <c r="F8963" s="176" t="n">
        <v>2041</v>
      </c>
      <c r="G8963" s="177" t="n">
        <v>31</v>
      </c>
      <c r="H8963" s="178" t="n">
        <v>1034.75575566556</v>
      </c>
      <c r="I8963" s="179" t="n">
        <v>4706154.42157821</v>
      </c>
      <c r="J8963" s="180" t="str">
        <f>IF(I8963&gt;0,H8963/I8963,0)</f>
      </c>
      <c r="K8963" s="181" t="str">
        <f>1-EXP(-J8963)</f>
      </c>
      <c r="L8963" s="182" t="str">
        <f>IF(G8963=30,1,M8962)</f>
      </c>
      <c r="M8963" s="183" t="str">
        <f>L8963*(1-K8963)</f>
      </c>
    </row>
    <row r="8964">
      <c r="A8964" t="s">
        <v>167</v>
      </c>
      <c r="B8964" t="s">
        <v>296</v>
      </c>
      <c r="C8964" s="35" t="s">
        <v>298</v>
      </c>
      <c r="D8964" t="s">
        <v>530</v>
      </c>
      <c r="E8964" t="s">
        <v>548</v>
      </c>
      <c r="F8964" s="176" t="n">
        <v>2041</v>
      </c>
      <c r="G8964" s="177" t="n">
        <v>32</v>
      </c>
      <c r="H8964" s="178" t="n">
        <v>1065.15063375153</v>
      </c>
      <c r="I8964" s="179" t="n">
        <v>4649810.5214845</v>
      </c>
      <c r="J8964" s="180" t="str">
        <f>IF(I8964&gt;0,H8964/I8964,0)</f>
      </c>
      <c r="K8964" s="181" t="str">
        <f>1-EXP(-J8964)</f>
      </c>
      <c r="L8964" s="182" t="str">
        <f>IF(G8964=30,1,M8963)</f>
      </c>
      <c r="M8964" s="183" t="str">
        <f>L8964*(1-K8964)</f>
      </c>
    </row>
    <row r="8965">
      <c r="A8965" t="s">
        <v>167</v>
      </c>
      <c r="B8965" t="s">
        <v>296</v>
      </c>
      <c r="C8965" s="35" t="s">
        <v>298</v>
      </c>
      <c r="D8965" t="s">
        <v>530</v>
      </c>
      <c r="E8965" t="s">
        <v>548</v>
      </c>
      <c r="F8965" s="176" t="n">
        <v>2041</v>
      </c>
      <c r="G8965" s="177" t="n">
        <v>33</v>
      </c>
      <c r="H8965" s="178" t="n">
        <v>1122.30651067561</v>
      </c>
      <c r="I8965" s="179" t="n">
        <v>4642227.23493912</v>
      </c>
      <c r="J8965" s="180" t="str">
        <f>IF(I8965&gt;0,H8965/I8965,0)</f>
      </c>
      <c r="K8965" s="181" t="str">
        <f>1-EXP(-J8965)</f>
      </c>
      <c r="L8965" s="182" t="str">
        <f>IF(G8965=30,1,M8964)</f>
      </c>
      <c r="M8965" s="183" t="str">
        <f>L8965*(1-K8965)</f>
      </c>
    </row>
    <row r="8966">
      <c r="A8966" t="s">
        <v>167</v>
      </c>
      <c r="B8966" t="s">
        <v>296</v>
      </c>
      <c r="C8966" s="35" t="s">
        <v>298</v>
      </c>
      <c r="D8966" t="s">
        <v>530</v>
      </c>
      <c r="E8966" t="s">
        <v>548</v>
      </c>
      <c r="F8966" s="176" t="n">
        <v>2041</v>
      </c>
      <c r="G8966" s="177" t="n">
        <v>34</v>
      </c>
      <c r="H8966" s="178" t="n">
        <v>1180.19039106184</v>
      </c>
      <c r="I8966" s="179" t="n">
        <v>4614590.99774242</v>
      </c>
      <c r="J8966" s="180" t="str">
        <f>IF(I8966&gt;0,H8966/I8966,0)</f>
      </c>
      <c r="K8966" s="181" t="str">
        <f>1-EXP(-J8966)</f>
      </c>
      <c r="L8966" s="182" t="str">
        <f>IF(G8966=30,1,M8965)</f>
      </c>
      <c r="M8966" s="183" t="str">
        <f>L8966*(1-K8966)</f>
      </c>
    </row>
    <row r="8967">
      <c r="A8967" t="s">
        <v>167</v>
      </c>
      <c r="B8967" t="s">
        <v>296</v>
      </c>
      <c r="C8967" s="35" t="s">
        <v>298</v>
      </c>
      <c r="D8967" t="s">
        <v>530</v>
      </c>
      <c r="E8967" t="s">
        <v>548</v>
      </c>
      <c r="F8967" s="176" t="n">
        <v>2041</v>
      </c>
      <c r="G8967" s="177" t="n">
        <v>35</v>
      </c>
      <c r="H8967" s="178" t="n">
        <v>1249.52087025119</v>
      </c>
      <c r="I8967" s="179" t="n">
        <v>4543278.16725715</v>
      </c>
      <c r="J8967" s="180" t="str">
        <f>IF(I8967&gt;0,H8967/I8967,0)</f>
      </c>
      <c r="K8967" s="181" t="str">
        <f>1-EXP(-J8967)</f>
      </c>
      <c r="L8967" s="182" t="str">
        <f>IF(G8967=30,1,M8966)</f>
      </c>
      <c r="M8967" s="183" t="str">
        <f>L8967*(1-K8967)</f>
      </c>
    </row>
    <row r="8968">
      <c r="A8968" t="s">
        <v>167</v>
      </c>
      <c r="B8968" t="s">
        <v>296</v>
      </c>
      <c r="C8968" s="35" t="s">
        <v>298</v>
      </c>
      <c r="D8968" t="s">
        <v>530</v>
      </c>
      <c r="E8968" t="s">
        <v>548</v>
      </c>
      <c r="F8968" s="176" t="n">
        <v>2041</v>
      </c>
      <c r="G8968" s="177" t="n">
        <v>36</v>
      </c>
      <c r="H8968" s="178" t="n">
        <v>1571.36320626776</v>
      </c>
      <c r="I8968" s="179" t="n">
        <v>4449168.50790821</v>
      </c>
      <c r="J8968" s="180" t="str">
        <f>IF(I8968&gt;0,H8968/I8968,0)</f>
      </c>
      <c r="K8968" s="181" t="str">
        <f>1-EXP(-J8968)</f>
      </c>
      <c r="L8968" s="182" t="str">
        <f>IF(G8968=30,1,M8967)</f>
      </c>
      <c r="M8968" s="183" t="str">
        <f>L8968*(1-K8968)</f>
      </c>
    </row>
    <row r="8969">
      <c r="A8969" t="s">
        <v>167</v>
      </c>
      <c r="B8969" t="s">
        <v>296</v>
      </c>
      <c r="C8969" s="35" t="s">
        <v>298</v>
      </c>
      <c r="D8969" t="s">
        <v>530</v>
      </c>
      <c r="E8969" t="s">
        <v>548</v>
      </c>
      <c r="F8969" s="176" t="n">
        <v>2041</v>
      </c>
      <c r="G8969" s="177" t="n">
        <v>37</v>
      </c>
      <c r="H8969" s="178" t="n">
        <v>1686.63972628573</v>
      </c>
      <c r="I8969" s="179" t="n">
        <v>4351575.48908152</v>
      </c>
      <c r="J8969" s="180" t="str">
        <f>IF(I8969&gt;0,H8969/I8969,0)</f>
      </c>
      <c r="K8969" s="181" t="str">
        <f>1-EXP(-J8969)</f>
      </c>
      <c r="L8969" s="182" t="str">
        <f>IF(G8969=30,1,M8968)</f>
      </c>
      <c r="M8969" s="183" t="str">
        <f>L8969*(1-K8969)</f>
      </c>
    </row>
    <row r="8970">
      <c r="A8970" t="s">
        <v>167</v>
      </c>
      <c r="B8970" t="s">
        <v>296</v>
      </c>
      <c r="C8970" s="35" t="s">
        <v>298</v>
      </c>
      <c r="D8970" t="s">
        <v>530</v>
      </c>
      <c r="E8970" t="s">
        <v>548</v>
      </c>
      <c r="F8970" s="176" t="n">
        <v>2041</v>
      </c>
      <c r="G8970" s="177" t="n">
        <v>38</v>
      </c>
      <c r="H8970" s="178" t="n">
        <v>1866.58426015505</v>
      </c>
      <c r="I8970" s="179" t="n">
        <v>4307718.1174574</v>
      </c>
      <c r="J8970" s="180" t="str">
        <f>IF(I8970&gt;0,H8970/I8970,0)</f>
      </c>
      <c r="K8970" s="181" t="str">
        <f>1-EXP(-J8970)</f>
      </c>
      <c r="L8970" s="182" t="str">
        <f>IF(G8970=30,1,M8969)</f>
      </c>
      <c r="M8970" s="183" t="str">
        <f>L8970*(1-K8970)</f>
      </c>
    </row>
    <row r="8971">
      <c r="A8971" t="s">
        <v>167</v>
      </c>
      <c r="B8971" t="s">
        <v>296</v>
      </c>
      <c r="C8971" s="35" t="s">
        <v>298</v>
      </c>
      <c r="D8971" t="s">
        <v>530</v>
      </c>
      <c r="E8971" t="s">
        <v>548</v>
      </c>
      <c r="F8971" s="176" t="n">
        <v>2041</v>
      </c>
      <c r="G8971" s="177" t="n">
        <v>39</v>
      </c>
      <c r="H8971" s="178" t="n">
        <v>2005.58681993865</v>
      </c>
      <c r="I8971" s="179" t="n">
        <v>4286246.07339631</v>
      </c>
      <c r="J8971" s="180" t="str">
        <f>IF(I8971&gt;0,H8971/I8971,0)</f>
      </c>
      <c r="K8971" s="181" t="str">
        <f>1-EXP(-J8971)</f>
      </c>
      <c r="L8971" s="182" t="str">
        <f>IF(G8971=30,1,M8970)</f>
      </c>
      <c r="M8971" s="183" t="str">
        <f>L8971*(1-K8971)</f>
      </c>
    </row>
    <row r="8972">
      <c r="A8972" t="s">
        <v>167</v>
      </c>
      <c r="B8972" t="s">
        <v>296</v>
      </c>
      <c r="C8972" s="35" t="s">
        <v>298</v>
      </c>
      <c r="D8972" t="s">
        <v>530</v>
      </c>
      <c r="E8972" t="s">
        <v>548</v>
      </c>
      <c r="F8972" s="176" t="n">
        <v>2041</v>
      </c>
      <c r="G8972" s="177" t="n">
        <v>40</v>
      </c>
      <c r="H8972" s="178" t="n">
        <v>2200.59641312622</v>
      </c>
      <c r="I8972" s="179" t="n">
        <v>4264595.24495025</v>
      </c>
      <c r="J8972" s="180" t="str">
        <f>IF(I8972&gt;0,H8972/I8972,0)</f>
      </c>
      <c r="K8972" s="181" t="str">
        <f>1-EXP(-J8972)</f>
      </c>
      <c r="L8972" s="182" t="str">
        <f>IF(G8972=30,1,M8971)</f>
      </c>
      <c r="M8972" s="183" t="str">
        <f>L8972*(1-K8972)</f>
      </c>
    </row>
    <row r="8973">
      <c r="A8973" t="s">
        <v>167</v>
      </c>
      <c r="B8973" t="s">
        <v>296</v>
      </c>
      <c r="C8973" s="35" t="s">
        <v>298</v>
      </c>
      <c r="D8973" t="s">
        <v>530</v>
      </c>
      <c r="E8973" t="s">
        <v>548</v>
      </c>
      <c r="F8973" s="176" t="n">
        <v>2041</v>
      </c>
      <c r="G8973" s="177" t="n">
        <v>41</v>
      </c>
      <c r="H8973" s="178" t="n">
        <v>2880.16341956605</v>
      </c>
      <c r="I8973" s="179" t="n">
        <v>4262068.78941382</v>
      </c>
      <c r="J8973" s="180" t="str">
        <f>IF(I8973&gt;0,H8973/I8973,0)</f>
      </c>
      <c r="K8973" s="181" t="str">
        <f>1-EXP(-J8973)</f>
      </c>
      <c r="L8973" s="182" t="str">
        <f>IF(G8973=30,1,M8972)</f>
      </c>
      <c r="M8973" s="183" t="str">
        <f>L8973*(1-K8973)</f>
      </c>
    </row>
    <row r="8974">
      <c r="A8974" t="s">
        <v>167</v>
      </c>
      <c r="B8974" t="s">
        <v>296</v>
      </c>
      <c r="C8974" s="35" t="s">
        <v>298</v>
      </c>
      <c r="D8974" t="s">
        <v>530</v>
      </c>
      <c r="E8974" t="s">
        <v>548</v>
      </c>
      <c r="F8974" s="176" t="n">
        <v>2041</v>
      </c>
      <c r="G8974" s="177" t="n">
        <v>42</v>
      </c>
      <c r="H8974" s="178" t="n">
        <v>3242.92533697878</v>
      </c>
      <c r="I8974" s="179" t="n">
        <v>4297548.21252309</v>
      </c>
      <c r="J8974" s="180" t="str">
        <f>IF(I8974&gt;0,H8974/I8974,0)</f>
      </c>
      <c r="K8974" s="181" t="str">
        <f>1-EXP(-J8974)</f>
      </c>
      <c r="L8974" s="182" t="str">
        <f>IF(G8974=30,1,M8973)</f>
      </c>
      <c r="M8974" s="183" t="str">
        <f>L8974*(1-K8974)</f>
      </c>
    </row>
    <row r="8975">
      <c r="A8975" t="s">
        <v>167</v>
      </c>
      <c r="B8975" t="s">
        <v>296</v>
      </c>
      <c r="C8975" s="35" t="s">
        <v>298</v>
      </c>
      <c r="D8975" t="s">
        <v>530</v>
      </c>
      <c r="E8975" t="s">
        <v>548</v>
      </c>
      <c r="F8975" s="176" t="n">
        <v>2041</v>
      </c>
      <c r="G8975" s="177" t="n">
        <v>43</v>
      </c>
      <c r="H8975" s="178" t="n">
        <v>3650.14574080248</v>
      </c>
      <c r="I8975" s="179" t="n">
        <v>4335058.98542784</v>
      </c>
      <c r="J8975" s="180" t="str">
        <f>IF(I8975&gt;0,H8975/I8975,0)</f>
      </c>
      <c r="K8975" s="181" t="str">
        <f>1-EXP(-J8975)</f>
      </c>
      <c r="L8975" s="182" t="str">
        <f>IF(G8975=30,1,M8974)</f>
      </c>
      <c r="M8975" s="183" t="str">
        <f>L8975*(1-K8975)</f>
      </c>
    </row>
    <row r="8976">
      <c r="A8976" t="s">
        <v>167</v>
      </c>
      <c r="B8976" t="s">
        <v>296</v>
      </c>
      <c r="C8976" s="35" t="s">
        <v>298</v>
      </c>
      <c r="D8976" t="s">
        <v>530</v>
      </c>
      <c r="E8976" t="s">
        <v>548</v>
      </c>
      <c r="F8976" s="176" t="n">
        <v>2041</v>
      </c>
      <c r="G8976" s="177" t="n">
        <v>44</v>
      </c>
      <c r="H8976" s="178" t="n">
        <v>3831.97709414136</v>
      </c>
      <c r="I8976" s="179" t="n">
        <v>4326368.40513845</v>
      </c>
      <c r="J8976" s="180" t="str">
        <f>IF(I8976&gt;0,H8976/I8976,0)</f>
      </c>
      <c r="K8976" s="181" t="str">
        <f>1-EXP(-J8976)</f>
      </c>
      <c r="L8976" s="182" t="str">
        <f>IF(G8976=30,1,M8975)</f>
      </c>
      <c r="M8976" s="183" t="str">
        <f>L8976*(1-K8976)</f>
      </c>
    </row>
    <row r="8977">
      <c r="A8977" t="s">
        <v>167</v>
      </c>
      <c r="B8977" t="s">
        <v>296</v>
      </c>
      <c r="C8977" s="35" t="s">
        <v>298</v>
      </c>
      <c r="D8977" t="s">
        <v>530</v>
      </c>
      <c r="E8977" t="s">
        <v>548</v>
      </c>
      <c r="F8977" s="176" t="n">
        <v>2041</v>
      </c>
      <c r="G8977" s="177" t="n">
        <v>45</v>
      </c>
      <c r="H8977" s="178" t="n">
        <v>4067.81452625376</v>
      </c>
      <c r="I8977" s="179" t="n">
        <v>4259353.0910282</v>
      </c>
      <c r="J8977" s="180" t="str">
        <f>IF(I8977&gt;0,H8977/I8977,0)</f>
      </c>
      <c r="K8977" s="181" t="str">
        <f>1-EXP(-J8977)</f>
      </c>
      <c r="L8977" s="182" t="str">
        <f>IF(G8977=30,1,M8976)</f>
      </c>
      <c r="M8977" s="183" t="str">
        <f>L8977*(1-K8977)</f>
      </c>
    </row>
    <row r="8978">
      <c r="A8978" t="s">
        <v>167</v>
      </c>
      <c r="B8978" t="s">
        <v>296</v>
      </c>
      <c r="C8978" s="35" t="s">
        <v>298</v>
      </c>
      <c r="D8978" t="s">
        <v>530</v>
      </c>
      <c r="E8978" t="s">
        <v>548</v>
      </c>
      <c r="F8978" s="176" t="n">
        <v>2041</v>
      </c>
      <c r="G8978" s="177" t="n">
        <v>46</v>
      </c>
      <c r="H8978" s="178" t="n">
        <v>4972.01944187585</v>
      </c>
      <c r="I8978" s="179" t="n">
        <v>4189896.51284395</v>
      </c>
      <c r="J8978" s="180" t="str">
        <f>IF(I8978&gt;0,H8978/I8978,0)</f>
      </c>
      <c r="K8978" s="181" t="str">
        <f>1-EXP(-J8978)</f>
      </c>
      <c r="L8978" s="182" t="str">
        <f>IF(G8978=30,1,M8977)</f>
      </c>
      <c r="M8978" s="183" t="str">
        <f>L8978*(1-K8978)</f>
      </c>
    </row>
    <row r="8979">
      <c r="A8979" t="s">
        <v>167</v>
      </c>
      <c r="B8979" t="s">
        <v>296</v>
      </c>
      <c r="C8979" s="35" t="s">
        <v>298</v>
      </c>
      <c r="D8979" t="s">
        <v>530</v>
      </c>
      <c r="E8979" t="s">
        <v>548</v>
      </c>
      <c r="F8979" s="176" t="n">
        <v>2041</v>
      </c>
      <c r="G8979" s="177" t="n">
        <v>47</v>
      </c>
      <c r="H8979" s="178" t="n">
        <v>5380.80914084142</v>
      </c>
      <c r="I8979" s="179" t="n">
        <v>4129342.64531645</v>
      </c>
      <c r="J8979" s="180" t="str">
        <f>IF(I8979&gt;0,H8979/I8979,0)</f>
      </c>
      <c r="K8979" s="181" t="str">
        <f>1-EXP(-J8979)</f>
      </c>
      <c r="L8979" s="182" t="str">
        <f>IF(G8979=30,1,M8978)</f>
      </c>
      <c r="M8979" s="183" t="str">
        <f>L8979*(1-K8979)</f>
      </c>
    </row>
    <row r="8980">
      <c r="A8980" t="s">
        <v>167</v>
      </c>
      <c r="B8980" t="s">
        <v>296</v>
      </c>
      <c r="C8980" s="35" t="s">
        <v>298</v>
      </c>
      <c r="D8980" t="s">
        <v>530</v>
      </c>
      <c r="E8980" t="s">
        <v>548</v>
      </c>
      <c r="F8980" s="176" t="n">
        <v>2041</v>
      </c>
      <c r="G8980" s="177" t="n">
        <v>48</v>
      </c>
      <c r="H8980" s="178" t="n">
        <v>5874.53082481503</v>
      </c>
      <c r="I8980" s="179" t="n">
        <v>4070507.98424573</v>
      </c>
      <c r="J8980" s="180" t="str">
        <f>IF(I8980&gt;0,H8980/I8980,0)</f>
      </c>
      <c r="K8980" s="181" t="str">
        <f>1-EXP(-J8980)</f>
      </c>
      <c r="L8980" s="182" t="str">
        <f>IF(G8980=30,1,M8979)</f>
      </c>
      <c r="M8980" s="183" t="str">
        <f>L8980*(1-K8980)</f>
      </c>
    </row>
    <row r="8981">
      <c r="A8981" t="s">
        <v>167</v>
      </c>
      <c r="B8981" t="s">
        <v>296</v>
      </c>
      <c r="C8981" s="35" t="s">
        <v>298</v>
      </c>
      <c r="D8981" t="s">
        <v>530</v>
      </c>
      <c r="E8981" t="s">
        <v>548</v>
      </c>
      <c r="F8981" s="176" t="n">
        <v>2041</v>
      </c>
      <c r="G8981" s="177" t="n">
        <v>49</v>
      </c>
      <c r="H8981" s="178" t="n">
        <v>6297.54714025848</v>
      </c>
      <c r="I8981" s="179" t="n">
        <v>4044883.42427831</v>
      </c>
      <c r="J8981" s="180" t="str">
        <f>IF(I8981&gt;0,H8981/I8981,0)</f>
      </c>
      <c r="K8981" s="181" t="str">
        <f>1-EXP(-J8981)</f>
      </c>
      <c r="L8981" s="182" t="str">
        <f>IF(G8981=30,1,M8980)</f>
      </c>
      <c r="M8981" s="183" t="str">
        <f>L8981*(1-K8981)</f>
      </c>
    </row>
    <row r="8982">
      <c r="A8982" t="s">
        <v>167</v>
      </c>
      <c r="B8982" t="s">
        <v>296</v>
      </c>
      <c r="C8982" s="35" t="s">
        <v>298</v>
      </c>
      <c r="D8982" t="s">
        <v>530</v>
      </c>
      <c r="E8982" t="s">
        <v>548</v>
      </c>
      <c r="F8982" s="176" t="n">
        <v>2041</v>
      </c>
      <c r="G8982" s="177" t="n">
        <v>50</v>
      </c>
      <c r="H8982" s="178" t="n">
        <v>6799.39048495798</v>
      </c>
      <c r="I8982" s="179" t="n">
        <v>4012750.39717397</v>
      </c>
      <c r="J8982" s="180" t="str">
        <f>IF(I8982&gt;0,H8982/I8982,0)</f>
      </c>
      <c r="K8982" s="181" t="str">
        <f>1-EXP(-J8982)</f>
      </c>
      <c r="L8982" s="182" t="str">
        <f>IF(G8982=30,1,M8981)</f>
      </c>
      <c r="M8982" s="183" t="str">
        <f>L8982*(1-K8982)</f>
      </c>
    </row>
    <row r="8983">
      <c r="A8983" t="s">
        <v>167</v>
      </c>
      <c r="B8983" t="s">
        <v>296</v>
      </c>
      <c r="C8983" s="35" t="s">
        <v>298</v>
      </c>
      <c r="D8983" t="s">
        <v>530</v>
      </c>
      <c r="E8983" t="s">
        <v>548</v>
      </c>
      <c r="F8983" s="176" t="n">
        <v>2041</v>
      </c>
      <c r="G8983" s="177" t="n">
        <v>51</v>
      </c>
      <c r="H8983" s="178" t="n">
        <v>7658.8415982597</v>
      </c>
      <c r="I8983" s="179" t="n">
        <v>3983074.87952664</v>
      </c>
      <c r="J8983" s="180" t="str">
        <f>IF(I8983&gt;0,H8983/I8983,0)</f>
      </c>
      <c r="K8983" s="181" t="str">
        <f>1-EXP(-J8983)</f>
      </c>
      <c r="L8983" s="182" t="str">
        <f>IF(G8983=30,1,M8982)</f>
      </c>
      <c r="M8983" s="183" t="str">
        <f>L8983*(1-K8983)</f>
      </c>
    </row>
    <row r="8984">
      <c r="A8984" t="s">
        <v>167</v>
      </c>
      <c r="B8984" t="s">
        <v>296</v>
      </c>
      <c r="C8984" s="35" t="s">
        <v>298</v>
      </c>
      <c r="D8984" t="s">
        <v>530</v>
      </c>
      <c r="E8984" t="s">
        <v>548</v>
      </c>
      <c r="F8984" s="176" t="n">
        <v>2041</v>
      </c>
      <c r="G8984" s="177" t="n">
        <v>52</v>
      </c>
      <c r="H8984" s="178" t="n">
        <v>8325.73080026614</v>
      </c>
      <c r="I8984" s="179" t="n">
        <v>3974505.54359906</v>
      </c>
      <c r="J8984" s="180" t="str">
        <f>IF(I8984&gt;0,H8984/I8984,0)</f>
      </c>
      <c r="K8984" s="181" t="str">
        <f>1-EXP(-J8984)</f>
      </c>
      <c r="L8984" s="182" t="str">
        <f>IF(G8984=30,1,M8983)</f>
      </c>
      <c r="M8984" s="183" t="str">
        <f>L8984*(1-K8984)</f>
      </c>
    </row>
    <row r="8985">
      <c r="A8985" t="s">
        <v>167</v>
      </c>
      <c r="B8985" t="s">
        <v>296</v>
      </c>
      <c r="C8985" s="35" t="s">
        <v>298</v>
      </c>
      <c r="D8985" t="s">
        <v>530</v>
      </c>
      <c r="E8985" t="s">
        <v>548</v>
      </c>
      <c r="F8985" s="176" t="n">
        <v>2041</v>
      </c>
      <c r="G8985" s="177" t="n">
        <v>53</v>
      </c>
      <c r="H8985" s="178" t="n">
        <v>9015.75032406272</v>
      </c>
      <c r="I8985" s="179" t="n">
        <v>3919909.96562986</v>
      </c>
      <c r="J8985" s="180" t="str">
        <f>IF(I8985&gt;0,H8985/I8985,0)</f>
      </c>
      <c r="K8985" s="181" t="str">
        <f>1-EXP(-J8985)</f>
      </c>
      <c r="L8985" s="182" t="str">
        <f>IF(G8985=30,1,M8984)</f>
      </c>
      <c r="M8985" s="183" t="str">
        <f>L8985*(1-K8985)</f>
      </c>
    </row>
    <row r="8986">
      <c r="A8986" t="s">
        <v>167</v>
      </c>
      <c r="B8986" t="s">
        <v>296</v>
      </c>
      <c r="C8986" s="35" t="s">
        <v>298</v>
      </c>
      <c r="D8986" t="s">
        <v>530</v>
      </c>
      <c r="E8986" t="s">
        <v>548</v>
      </c>
      <c r="F8986" s="176" t="n">
        <v>2041</v>
      </c>
      <c r="G8986" s="177" t="n">
        <v>54</v>
      </c>
      <c r="H8986" s="178" t="n">
        <v>9788.80298636891</v>
      </c>
      <c r="I8986" s="179" t="n">
        <v>3856050.41313317</v>
      </c>
      <c r="J8986" s="180" t="str">
        <f>IF(I8986&gt;0,H8986/I8986,0)</f>
      </c>
      <c r="K8986" s="181" t="str">
        <f>1-EXP(-J8986)</f>
      </c>
      <c r="L8986" s="182" t="str">
        <f>IF(G8986=30,1,M8985)</f>
      </c>
      <c r="M8986" s="183" t="str">
        <f>L8986*(1-K8986)</f>
      </c>
    </row>
    <row r="8987">
      <c r="A8987" t="s">
        <v>167</v>
      </c>
      <c r="B8987" t="s">
        <v>296</v>
      </c>
      <c r="C8987" s="35" t="s">
        <v>298</v>
      </c>
      <c r="D8987" t="s">
        <v>530</v>
      </c>
      <c r="E8987" t="s">
        <v>548</v>
      </c>
      <c r="F8987" s="176" t="n">
        <v>2041</v>
      </c>
      <c r="G8987" s="177" t="n">
        <v>55</v>
      </c>
      <c r="H8987" s="178" t="n">
        <v>10793.1978603355</v>
      </c>
      <c r="I8987" s="179" t="n">
        <v>3849744.52227361</v>
      </c>
      <c r="J8987" s="180" t="str">
        <f>IF(I8987&gt;0,H8987/I8987,0)</f>
      </c>
      <c r="K8987" s="181" t="str">
        <f>1-EXP(-J8987)</f>
      </c>
      <c r="L8987" s="182" t="str">
        <f>IF(G8987=30,1,M8986)</f>
      </c>
      <c r="M8987" s="183" t="str">
        <f>L8987*(1-K8987)</f>
      </c>
    </row>
    <row r="8988">
      <c r="A8988" t="s">
        <v>167</v>
      </c>
      <c r="B8988" t="s">
        <v>296</v>
      </c>
      <c r="C8988" s="35" t="s">
        <v>298</v>
      </c>
      <c r="D8988" t="s">
        <v>530</v>
      </c>
      <c r="E8988" t="s">
        <v>548</v>
      </c>
      <c r="F8988" s="176" t="n">
        <v>2041</v>
      </c>
      <c r="G8988" s="177" t="n">
        <v>56</v>
      </c>
      <c r="H8988" s="178" t="n">
        <v>11969.3349018846</v>
      </c>
      <c r="I8988" s="179" t="n">
        <v>3895339.37339374</v>
      </c>
      <c r="J8988" s="180" t="str">
        <f>IF(I8988&gt;0,H8988/I8988,0)</f>
      </c>
      <c r="K8988" s="181" t="str">
        <f>1-EXP(-J8988)</f>
      </c>
      <c r="L8988" s="182" t="str">
        <f>IF(G8988=30,1,M8987)</f>
      </c>
      <c r="M8988" s="183" t="str">
        <f>L8988*(1-K8988)</f>
      </c>
    </row>
    <row r="8989">
      <c r="A8989" t="s">
        <v>167</v>
      </c>
      <c r="B8989" t="s">
        <v>296</v>
      </c>
      <c r="C8989" s="35" t="s">
        <v>298</v>
      </c>
      <c r="D8989" t="s">
        <v>530</v>
      </c>
      <c r="E8989" t="s">
        <v>548</v>
      </c>
      <c r="F8989" s="176" t="n">
        <v>2041</v>
      </c>
      <c r="G8989" s="177" t="n">
        <v>57</v>
      </c>
      <c r="H8989" s="178" t="n">
        <v>13261.0962586434</v>
      </c>
      <c r="I8989" s="179" t="n">
        <v>3899069.96248693</v>
      </c>
      <c r="J8989" s="180" t="str">
        <f>IF(I8989&gt;0,H8989/I8989,0)</f>
      </c>
      <c r="K8989" s="181" t="str">
        <f>1-EXP(-J8989)</f>
      </c>
      <c r="L8989" s="182" t="str">
        <f>IF(G8989=30,1,M8988)</f>
      </c>
      <c r="M8989" s="183" t="str">
        <f>L8989*(1-K8989)</f>
      </c>
    </row>
    <row r="8990">
      <c r="A8990" t="s">
        <v>167</v>
      </c>
      <c r="B8990" t="s">
        <v>296</v>
      </c>
      <c r="C8990" s="35" t="s">
        <v>298</v>
      </c>
      <c r="D8990" t="s">
        <v>530</v>
      </c>
      <c r="E8990" t="s">
        <v>548</v>
      </c>
      <c r="F8990" s="176" t="n">
        <v>2041</v>
      </c>
      <c r="G8990" s="177" t="n">
        <v>58</v>
      </c>
      <c r="H8990" s="178" t="n">
        <v>14353.9904713535</v>
      </c>
      <c r="I8990" s="179" t="n">
        <v>3846749.10554502</v>
      </c>
      <c r="J8990" s="180" t="str">
        <f>IF(I8990&gt;0,H8990/I8990,0)</f>
      </c>
      <c r="K8990" s="181" t="str">
        <f>1-EXP(-J8990)</f>
      </c>
      <c r="L8990" s="182" t="str">
        <f>IF(G8990=30,1,M8989)</f>
      </c>
      <c r="M8990" s="183" t="str">
        <f>L8990*(1-K8990)</f>
      </c>
    </row>
    <row r="8991">
      <c r="A8991" t="s">
        <v>167</v>
      </c>
      <c r="B8991" t="s">
        <v>296</v>
      </c>
      <c r="C8991" s="35" t="s">
        <v>298</v>
      </c>
      <c r="D8991" t="s">
        <v>530</v>
      </c>
      <c r="E8991" t="s">
        <v>548</v>
      </c>
      <c r="F8991" s="176" t="n">
        <v>2041</v>
      </c>
      <c r="G8991" s="177" t="n">
        <v>59</v>
      </c>
      <c r="H8991" s="178" t="n">
        <v>14764.9321351056</v>
      </c>
      <c r="I8991" s="179" t="n">
        <v>3769970.63755482</v>
      </c>
      <c r="J8991" s="180" t="str">
        <f>IF(I8991&gt;0,H8991/I8991,0)</f>
      </c>
      <c r="K8991" s="181" t="str">
        <f>1-EXP(-J8991)</f>
      </c>
      <c r="L8991" s="182" t="str">
        <f>IF(G8991=30,1,M8990)</f>
      </c>
      <c r="M8991" s="183" t="str">
        <f>L8991*(1-K8991)</f>
      </c>
    </row>
    <row r="8992">
      <c r="A8992" t="s">
        <v>167</v>
      </c>
      <c r="B8992" t="s">
        <v>296</v>
      </c>
      <c r="C8992" s="35" t="s">
        <v>298</v>
      </c>
      <c r="D8992" t="s">
        <v>530</v>
      </c>
      <c r="E8992" t="s">
        <v>548</v>
      </c>
      <c r="F8992" s="176" t="n">
        <v>2041</v>
      </c>
      <c r="G8992" s="177" t="n">
        <v>60</v>
      </c>
      <c r="H8992" s="178" t="n">
        <v>15324.9837407353</v>
      </c>
      <c r="I8992" s="179" t="n">
        <v>3686407.31154493</v>
      </c>
      <c r="J8992" s="180" t="str">
        <f>IF(I8992&gt;0,H8992/I8992,0)</f>
      </c>
      <c r="K8992" s="181" t="str">
        <f>1-EXP(-J8992)</f>
      </c>
      <c r="L8992" s="182" t="str">
        <f>IF(G8992=30,1,M8991)</f>
      </c>
      <c r="M8992" s="183" t="str">
        <f>L8992*(1-K8992)</f>
      </c>
    </row>
    <row r="8993">
      <c r="A8993" t="s">
        <v>167</v>
      </c>
      <c r="B8993" t="s">
        <v>296</v>
      </c>
      <c r="C8993" s="35" t="s">
        <v>298</v>
      </c>
      <c r="D8993" t="s">
        <v>530</v>
      </c>
      <c r="E8993" t="s">
        <v>548</v>
      </c>
      <c r="F8993" s="176" t="n">
        <v>2041</v>
      </c>
      <c r="G8993" s="177" t="n">
        <v>61</v>
      </c>
      <c r="H8993" s="178" t="n">
        <v>16027.7066686804</v>
      </c>
      <c r="I8993" s="179" t="n">
        <v>3606856.00371445</v>
      </c>
      <c r="J8993" s="180" t="str">
        <f>IF(I8993&gt;0,H8993/I8993,0)</f>
      </c>
      <c r="K8993" s="181" t="str">
        <f>1-EXP(-J8993)</f>
      </c>
      <c r="L8993" s="182" t="str">
        <f>IF(G8993=30,1,M8992)</f>
      </c>
      <c r="M8993" s="183" t="str">
        <f>L8993*(1-K8993)</f>
      </c>
    </row>
    <row r="8994">
      <c r="A8994" t="s">
        <v>167</v>
      </c>
      <c r="B8994" t="s">
        <v>296</v>
      </c>
      <c r="C8994" s="35" t="s">
        <v>298</v>
      </c>
      <c r="D8994" t="s">
        <v>530</v>
      </c>
      <c r="E8994" t="s">
        <v>548</v>
      </c>
      <c r="F8994" s="176" t="n">
        <v>2041</v>
      </c>
      <c r="G8994" s="177" t="n">
        <v>62</v>
      </c>
      <c r="H8994" s="178" t="n">
        <v>16860.2559672109</v>
      </c>
      <c r="I8994" s="179" t="n">
        <v>3513416.94042196</v>
      </c>
      <c r="J8994" s="180" t="str">
        <f>IF(I8994&gt;0,H8994/I8994,0)</f>
      </c>
      <c r="K8994" s="181" t="str">
        <f>1-EXP(-J8994)</f>
      </c>
      <c r="L8994" s="182" t="str">
        <f>IF(G8994=30,1,M8993)</f>
      </c>
      <c r="M8994" s="183" t="str">
        <f>L8994*(1-K8994)</f>
      </c>
    </row>
    <row r="8995">
      <c r="A8995" t="s">
        <v>167</v>
      </c>
      <c r="B8995" t="s">
        <v>296</v>
      </c>
      <c r="C8995" s="35" t="s">
        <v>298</v>
      </c>
      <c r="D8995" t="s">
        <v>530</v>
      </c>
      <c r="E8995" t="s">
        <v>548</v>
      </c>
      <c r="F8995" s="176" t="n">
        <v>2041</v>
      </c>
      <c r="G8995" s="177" t="n">
        <v>63</v>
      </c>
      <c r="H8995" s="178" t="n">
        <v>17620.9082756481</v>
      </c>
      <c r="I8995" s="179" t="n">
        <v>3396871.39737786</v>
      </c>
      <c r="J8995" s="180" t="str">
        <f>IF(I8995&gt;0,H8995/I8995,0)</f>
      </c>
      <c r="K8995" s="181" t="str">
        <f>1-EXP(-J8995)</f>
      </c>
      <c r="L8995" s="182" t="str">
        <f>IF(G8995=30,1,M8994)</f>
      </c>
      <c r="M8995" s="183" t="str">
        <f>L8995*(1-K8995)</f>
      </c>
    </row>
    <row r="8996">
      <c r="A8996" t="s">
        <v>167</v>
      </c>
      <c r="B8996" t="s">
        <v>296</v>
      </c>
      <c r="C8996" s="35" t="s">
        <v>298</v>
      </c>
      <c r="D8996" t="s">
        <v>530</v>
      </c>
      <c r="E8996" t="s">
        <v>548</v>
      </c>
      <c r="F8996" s="176" t="n">
        <v>2041</v>
      </c>
      <c r="G8996" s="177" t="n">
        <v>64</v>
      </c>
      <c r="H8996" s="178" t="n">
        <v>18700.3614787336</v>
      </c>
      <c r="I8996" s="179" t="n">
        <v>3283322.84197985</v>
      </c>
      <c r="J8996" s="180" t="str">
        <f>IF(I8996&gt;0,H8996/I8996,0)</f>
      </c>
      <c r="K8996" s="181" t="str">
        <f>1-EXP(-J8996)</f>
      </c>
      <c r="L8996" s="182" t="str">
        <f>IF(G8996=30,1,M8995)</f>
      </c>
      <c r="M8996" s="183" t="str">
        <f>L8996*(1-K8996)</f>
      </c>
    </row>
    <row r="8997">
      <c r="A8997" t="s">
        <v>167</v>
      </c>
      <c r="B8997" t="s">
        <v>296</v>
      </c>
      <c r="C8997" s="35" t="s">
        <v>298</v>
      </c>
      <c r="D8997" t="s">
        <v>530</v>
      </c>
      <c r="E8997" t="s">
        <v>548</v>
      </c>
      <c r="F8997" s="176" t="n">
        <v>2041</v>
      </c>
      <c r="G8997" s="177" t="n">
        <v>65</v>
      </c>
      <c r="H8997" s="178" t="n">
        <v>19830.0402504351</v>
      </c>
      <c r="I8997" s="179" t="n">
        <v>3181229.29353432</v>
      </c>
      <c r="J8997" s="180" t="str">
        <f>IF(I8997&gt;0,H8997/I8997,0)</f>
      </c>
      <c r="K8997" s="181" t="str">
        <f>1-EXP(-J8997)</f>
      </c>
      <c r="L8997" s="182" t="str">
        <f>IF(G8997=30,1,M8996)</f>
      </c>
      <c r="M8997" s="183" t="str">
        <f>L8997*(1-K8997)</f>
      </c>
    </row>
    <row r="8998">
      <c r="A8998" t="s">
        <v>167</v>
      </c>
      <c r="B8998" t="s">
        <v>296</v>
      </c>
      <c r="C8998" s="35" t="s">
        <v>298</v>
      </c>
      <c r="D8998" t="s">
        <v>530</v>
      </c>
      <c r="E8998" t="s">
        <v>548</v>
      </c>
      <c r="F8998" s="176" t="n">
        <v>2041</v>
      </c>
      <c r="G8998" s="177" t="n">
        <v>66</v>
      </c>
      <c r="H8998" s="178" t="n">
        <v>20211.224474129</v>
      </c>
      <c r="I8998" s="179" t="n">
        <v>3066721.92428886</v>
      </c>
      <c r="J8998" s="180" t="str">
        <f>IF(I8998&gt;0,H8998/I8998,0)</f>
      </c>
      <c r="K8998" s="181" t="str">
        <f>1-EXP(-J8998)</f>
      </c>
      <c r="L8998" s="182" t="str">
        <f>IF(G8998=30,1,M8997)</f>
      </c>
      <c r="M8998" s="183" t="str">
        <f>L8998*(1-K8998)</f>
      </c>
    </row>
    <row r="8999">
      <c r="A8999" t="s">
        <v>167</v>
      </c>
      <c r="B8999" t="s">
        <v>296</v>
      </c>
      <c r="C8999" s="35" t="s">
        <v>298</v>
      </c>
      <c r="D8999" t="s">
        <v>530</v>
      </c>
      <c r="E8999" t="s">
        <v>548</v>
      </c>
      <c r="F8999" s="176" t="n">
        <v>2041</v>
      </c>
      <c r="G8999" s="177" t="n">
        <v>67</v>
      </c>
      <c r="H8999" s="178" t="n">
        <v>21328.5010656085</v>
      </c>
      <c r="I8999" s="179" t="n">
        <v>2963156.42841669</v>
      </c>
      <c r="J8999" s="180" t="str">
        <f>IF(I8999&gt;0,H8999/I8999,0)</f>
      </c>
      <c r="K8999" s="181" t="str">
        <f>1-EXP(-J8999)</f>
      </c>
      <c r="L8999" s="182" t="str">
        <f>IF(G8999=30,1,M8998)</f>
      </c>
      <c r="M8999" s="183" t="str">
        <f>L8999*(1-K8999)</f>
      </c>
    </row>
    <row r="9000">
      <c r="A9000" t="s">
        <v>167</v>
      </c>
      <c r="B9000" t="s">
        <v>296</v>
      </c>
      <c r="C9000" s="35" t="s">
        <v>298</v>
      </c>
      <c r="D9000" t="s">
        <v>530</v>
      </c>
      <c r="E9000" t="s">
        <v>548</v>
      </c>
      <c r="F9000" s="176" t="n">
        <v>2041</v>
      </c>
      <c r="G9000" s="177" t="n">
        <v>68</v>
      </c>
      <c r="H9000" s="178" t="n">
        <v>22327.945073176</v>
      </c>
      <c r="I9000" s="179" t="n">
        <v>2858213.43222915</v>
      </c>
      <c r="J9000" s="180" t="str">
        <f>IF(I9000&gt;0,H9000/I9000,0)</f>
      </c>
      <c r="K9000" s="181" t="str">
        <f>1-EXP(-J9000)</f>
      </c>
      <c r="L9000" s="182" t="str">
        <f>IF(G9000=30,1,M8999)</f>
      </c>
      <c r="M9000" s="183" t="str">
        <f>L9000*(1-K9000)</f>
      </c>
    </row>
    <row r="9001">
      <c r="A9001" t="s">
        <v>167</v>
      </c>
      <c r="B9001" t="s">
        <v>296</v>
      </c>
      <c r="C9001" s="35" t="s">
        <v>298</v>
      </c>
      <c r="D9001" t="s">
        <v>530</v>
      </c>
      <c r="E9001" t="s">
        <v>548</v>
      </c>
      <c r="F9001" s="176" t="n">
        <v>2041</v>
      </c>
      <c r="G9001" s="177" t="n">
        <v>69</v>
      </c>
      <c r="H9001" s="178" t="n">
        <v>22521.9362140052</v>
      </c>
      <c r="I9001" s="179" t="n">
        <v>2734543.35191203</v>
      </c>
      <c r="J9001" s="180" t="str">
        <f>IF(I9001&gt;0,H9001/I9001,0)</f>
      </c>
      <c r="K9001" s="181" t="str">
        <f>1-EXP(-J9001)</f>
      </c>
      <c r="L9001" s="182" t="str">
        <f>IF(G9001=30,1,M9000)</f>
      </c>
      <c r="M9001" s="183" t="str">
        <f>L9001*(1-K9001)</f>
      </c>
    </row>
    <row r="9002">
      <c r="A9002" t="s">
        <v>167</v>
      </c>
      <c r="B9002" t="s">
        <v>296</v>
      </c>
      <c r="C9002" s="35" t="s">
        <v>298</v>
      </c>
      <c r="D9002" t="s">
        <v>530</v>
      </c>
      <c r="E9002" t="s">
        <v>548</v>
      </c>
      <c r="F9002" s="176" t="n">
        <v>2042</v>
      </c>
      <c r="G9002" s="177" t="n">
        <v>30</v>
      </c>
      <c r="H9002" s="178" t="n">
        <v>750.690986915384</v>
      </c>
      <c r="I9002" s="179" t="n">
        <v>4881161.57673679</v>
      </c>
      <c r="J9002" s="180" t="str">
        <f>IF(I9002&gt;0,H9002/I9002,0)</f>
      </c>
      <c r="K9002" s="181" t="str">
        <f>1-EXP(-J9002)</f>
      </c>
      <c r="L9002" s="182" t="str">
        <f>IF(G9002=30,1,M9001)</f>
      </c>
      <c r="M9002" s="183" t="str">
        <f>L9002*(1-K9002)</f>
      </c>
    </row>
    <row r="9003">
      <c r="A9003" t="s">
        <v>167</v>
      </c>
      <c r="B9003" t="s">
        <v>296</v>
      </c>
      <c r="C9003" s="35" t="s">
        <v>298</v>
      </c>
      <c r="D9003" t="s">
        <v>530</v>
      </c>
      <c r="E9003" t="s">
        <v>548</v>
      </c>
      <c r="F9003" s="176" t="n">
        <v>2042</v>
      </c>
      <c r="G9003" s="177" t="n">
        <v>31</v>
      </c>
      <c r="H9003" s="178" t="n">
        <v>1053.73940833884</v>
      </c>
      <c r="I9003" s="179" t="n">
        <v>4801585.86032073</v>
      </c>
      <c r="J9003" s="180" t="str">
        <f>IF(I9003&gt;0,H9003/I9003,0)</f>
      </c>
      <c r="K9003" s="181" t="str">
        <f>1-EXP(-J9003)</f>
      </c>
      <c r="L9003" s="182" t="str">
        <f>IF(G9003=30,1,M9002)</f>
      </c>
      <c r="M9003" s="183" t="str">
        <f>L9003*(1-K9003)</f>
      </c>
    </row>
    <row r="9004">
      <c r="A9004" t="s">
        <v>167</v>
      </c>
      <c r="B9004" t="s">
        <v>296</v>
      </c>
      <c r="C9004" s="35" t="s">
        <v>298</v>
      </c>
      <c r="D9004" t="s">
        <v>530</v>
      </c>
      <c r="E9004" t="s">
        <v>548</v>
      </c>
      <c r="F9004" s="176" t="n">
        <v>2042</v>
      </c>
      <c r="G9004" s="177" t="n">
        <v>32</v>
      </c>
      <c r="H9004" s="178" t="n">
        <v>1075.29244515185</v>
      </c>
      <c r="I9004" s="179" t="n">
        <v>4700693.71712729</v>
      </c>
      <c r="J9004" s="180" t="str">
        <f>IF(I9004&gt;0,H9004/I9004,0)</f>
      </c>
      <c r="K9004" s="181" t="str">
        <f>1-EXP(-J9004)</f>
      </c>
      <c r="L9004" s="182" t="str">
        <f>IF(G9004=30,1,M9003)</f>
      </c>
      <c r="M9004" s="183" t="str">
        <f>L9004*(1-K9004)</f>
      </c>
    </row>
    <row r="9005">
      <c r="A9005" t="s">
        <v>167</v>
      </c>
      <c r="B9005" t="s">
        <v>296</v>
      </c>
      <c r="C9005" s="35" t="s">
        <v>298</v>
      </c>
      <c r="D9005" t="s">
        <v>530</v>
      </c>
      <c r="E9005" t="s">
        <v>548</v>
      </c>
      <c r="F9005" s="176" t="n">
        <v>2042</v>
      </c>
      <c r="G9005" s="177" t="n">
        <v>33</v>
      </c>
      <c r="H9005" s="178" t="n">
        <v>1121.5850264971</v>
      </c>
      <c r="I9005" s="179" t="n">
        <v>4644201.59277819</v>
      </c>
      <c r="J9005" s="180" t="str">
        <f>IF(I9005&gt;0,H9005/I9005,0)</f>
      </c>
      <c r="K9005" s="181" t="str">
        <f>1-EXP(-J9005)</f>
      </c>
      <c r="L9005" s="182" t="str">
        <f>IF(G9005=30,1,M9004)</f>
      </c>
      <c r="M9005" s="183" t="str">
        <f>L9005*(1-K9005)</f>
      </c>
    </row>
    <row r="9006">
      <c r="A9006" t="s">
        <v>167</v>
      </c>
      <c r="B9006" t="s">
        <v>296</v>
      </c>
      <c r="C9006" s="35" t="s">
        <v>298</v>
      </c>
      <c r="D9006" t="s">
        <v>530</v>
      </c>
      <c r="E9006" t="s">
        <v>548</v>
      </c>
      <c r="F9006" s="176" t="n">
        <v>2042</v>
      </c>
      <c r="G9006" s="177" t="n">
        <v>34</v>
      </c>
      <c r="H9006" s="178" t="n">
        <v>1184.74505440754</v>
      </c>
      <c r="I9006" s="179" t="n">
        <v>4636367.76157125</v>
      </c>
      <c r="J9006" s="180" t="str">
        <f>IF(I9006&gt;0,H9006/I9006,0)</f>
      </c>
      <c r="K9006" s="181" t="str">
        <f>1-EXP(-J9006)</f>
      </c>
      <c r="L9006" s="182" t="str">
        <f>IF(G9006=30,1,M9005)</f>
      </c>
      <c r="M9006" s="183" t="str">
        <f>L9006*(1-K9006)</f>
      </c>
    </row>
    <row r="9007">
      <c r="A9007" t="s">
        <v>167</v>
      </c>
      <c r="B9007" t="s">
        <v>296</v>
      </c>
      <c r="C9007" s="35" t="s">
        <v>298</v>
      </c>
      <c r="D9007" t="s">
        <v>530</v>
      </c>
      <c r="E9007" t="s">
        <v>548</v>
      </c>
      <c r="F9007" s="176" t="n">
        <v>2042</v>
      </c>
      <c r="G9007" s="177" t="n">
        <v>35</v>
      </c>
      <c r="H9007" s="178" t="n">
        <v>1265.51145495423</v>
      </c>
      <c r="I9007" s="179" t="n">
        <v>4608465.1903948</v>
      </c>
      <c r="J9007" s="180" t="str">
        <f>IF(I9007&gt;0,H9007/I9007,0)</f>
      </c>
      <c r="K9007" s="181" t="str">
        <f>1-EXP(-J9007)</f>
      </c>
      <c r="L9007" s="182" t="str">
        <f>IF(G9007=30,1,M9006)</f>
      </c>
      <c r="M9007" s="183" t="str">
        <f>L9007*(1-K9007)</f>
      </c>
    </row>
    <row r="9008">
      <c r="A9008" t="s">
        <v>167</v>
      </c>
      <c r="B9008" t="s">
        <v>296</v>
      </c>
      <c r="C9008" s="35" t="s">
        <v>298</v>
      </c>
      <c r="D9008" t="s">
        <v>530</v>
      </c>
      <c r="E9008" t="s">
        <v>548</v>
      </c>
      <c r="F9008" s="176" t="n">
        <v>2042</v>
      </c>
      <c r="G9008" s="177" t="n">
        <v>36</v>
      </c>
      <c r="H9008" s="178" t="n">
        <v>1595.72176548241</v>
      </c>
      <c r="I9008" s="179" t="n">
        <v>4536884.54510035</v>
      </c>
      <c r="J9008" s="180" t="str">
        <f>IF(I9008&gt;0,H9008/I9008,0)</f>
      </c>
      <c r="K9008" s="181" t="str">
        <f>1-EXP(-J9008)</f>
      </c>
      <c r="L9008" s="182" t="str">
        <f>IF(G9008=30,1,M9007)</f>
      </c>
      <c r="M9008" s="183" t="str">
        <f>L9008*(1-K9008)</f>
      </c>
    </row>
    <row r="9009">
      <c r="A9009" t="s">
        <v>167</v>
      </c>
      <c r="B9009" t="s">
        <v>296</v>
      </c>
      <c r="C9009" s="35" t="s">
        <v>298</v>
      </c>
      <c r="D9009" t="s">
        <v>530</v>
      </c>
      <c r="E9009" t="s">
        <v>548</v>
      </c>
      <c r="F9009" s="176" t="n">
        <v>2042</v>
      </c>
      <c r="G9009" s="177" t="n">
        <v>37</v>
      </c>
      <c r="H9009" s="178" t="n">
        <v>1700.61120777657</v>
      </c>
      <c r="I9009" s="179" t="n">
        <v>4442649.92284149</v>
      </c>
      <c r="J9009" s="180" t="str">
        <f>IF(I9009&gt;0,H9009/I9009,0)</f>
      </c>
      <c r="K9009" s="181" t="str">
        <f>1-EXP(-J9009)</f>
      </c>
      <c r="L9009" s="182" t="str">
        <f>IF(G9009=30,1,M9008)</f>
      </c>
      <c r="M9009" s="183" t="str">
        <f>L9009*(1-K9009)</f>
      </c>
    </row>
    <row r="9010">
      <c r="A9010" t="s">
        <v>167</v>
      </c>
      <c r="B9010" t="s">
        <v>296</v>
      </c>
      <c r="C9010" s="35" t="s">
        <v>298</v>
      </c>
      <c r="D9010" t="s">
        <v>530</v>
      </c>
      <c r="E9010" t="s">
        <v>548</v>
      </c>
      <c r="F9010" s="176" t="n">
        <v>2042</v>
      </c>
      <c r="G9010" s="177" t="n">
        <v>38</v>
      </c>
      <c r="H9010" s="178" t="n">
        <v>1836.16725967626</v>
      </c>
      <c r="I9010" s="179" t="n">
        <v>4344719.0618782</v>
      </c>
      <c r="J9010" s="180" t="str">
        <f>IF(I9010&gt;0,H9010/I9010,0)</f>
      </c>
      <c r="K9010" s="181" t="str">
        <f>1-EXP(-J9010)</f>
      </c>
      <c r="L9010" s="182" t="str">
        <f>IF(G9010=30,1,M9009)</f>
      </c>
      <c r="M9010" s="183" t="str">
        <f>L9010*(1-K9010)</f>
      </c>
    </row>
    <row r="9011">
      <c r="A9011" t="s">
        <v>167</v>
      </c>
      <c r="B9011" t="s">
        <v>296</v>
      </c>
      <c r="C9011" s="35" t="s">
        <v>298</v>
      </c>
      <c r="D9011" t="s">
        <v>530</v>
      </c>
      <c r="E9011" t="s">
        <v>548</v>
      </c>
      <c r="F9011" s="176" t="n">
        <v>2042</v>
      </c>
      <c r="G9011" s="177" t="n">
        <v>39</v>
      </c>
      <c r="H9011" s="178" t="n">
        <v>1965.96255500985</v>
      </c>
      <c r="I9011" s="179" t="n">
        <v>4300362.11104182</v>
      </c>
      <c r="J9011" s="180" t="str">
        <f>IF(I9011&gt;0,H9011/I9011,0)</f>
      </c>
      <c r="K9011" s="181" t="str">
        <f>1-EXP(-J9011)</f>
      </c>
      <c r="L9011" s="182" t="str">
        <f>IF(G9011=30,1,M9010)</f>
      </c>
      <c r="M9011" s="183" t="str">
        <f>L9011*(1-K9011)</f>
      </c>
    </row>
    <row r="9012">
      <c r="A9012" t="s">
        <v>167</v>
      </c>
      <c r="B9012" t="s">
        <v>296</v>
      </c>
      <c r="C9012" s="35" t="s">
        <v>298</v>
      </c>
      <c r="D9012" t="s">
        <v>530</v>
      </c>
      <c r="E9012" t="s">
        <v>548</v>
      </c>
      <c r="F9012" s="176" t="n">
        <v>2042</v>
      </c>
      <c r="G9012" s="177" t="n">
        <v>40</v>
      </c>
      <c r="H9012" s="178" t="n">
        <v>2162.02920659444</v>
      </c>
      <c r="I9012" s="179" t="n">
        <v>4278375.46671614</v>
      </c>
      <c r="J9012" s="180" t="str">
        <f>IF(I9012&gt;0,H9012/I9012,0)</f>
      </c>
      <c r="K9012" s="181" t="str">
        <f>1-EXP(-J9012)</f>
      </c>
      <c r="L9012" s="182" t="str">
        <f>IF(G9012=30,1,M9011)</f>
      </c>
      <c r="M9012" s="183" t="str">
        <f>L9012*(1-K9012)</f>
      </c>
    </row>
    <row r="9013">
      <c r="A9013" t="s">
        <v>167</v>
      </c>
      <c r="B9013" t="s">
        <v>296</v>
      </c>
      <c r="C9013" s="35" t="s">
        <v>298</v>
      </c>
      <c r="D9013" t="s">
        <v>530</v>
      </c>
      <c r="E9013" t="s">
        <v>548</v>
      </c>
      <c r="F9013" s="176" t="n">
        <v>2042</v>
      </c>
      <c r="G9013" s="177" t="n">
        <v>41</v>
      </c>
      <c r="H9013" s="178" t="n">
        <v>2823.89166402399</v>
      </c>
      <c r="I9013" s="179" t="n">
        <v>4256113.35177562</v>
      </c>
      <c r="J9013" s="180" t="str">
        <f>IF(I9013&gt;0,H9013/I9013,0)</f>
      </c>
      <c r="K9013" s="181" t="str">
        <f>1-EXP(-J9013)</f>
      </c>
      <c r="L9013" s="182" t="str">
        <f>IF(G9013=30,1,M9012)</f>
      </c>
      <c r="M9013" s="183" t="str">
        <f>L9013*(1-K9013)</f>
      </c>
    </row>
    <row r="9014">
      <c r="A9014" t="s">
        <v>167</v>
      </c>
      <c r="B9014" t="s">
        <v>296</v>
      </c>
      <c r="C9014" s="35" t="s">
        <v>298</v>
      </c>
      <c r="D9014" t="s">
        <v>530</v>
      </c>
      <c r="E9014" t="s">
        <v>548</v>
      </c>
      <c r="F9014" s="176" t="n">
        <v>2042</v>
      </c>
      <c r="G9014" s="177" t="n">
        <v>42</v>
      </c>
      <c r="H9014" s="178" t="n">
        <v>3148.34864552056</v>
      </c>
      <c r="I9014" s="179" t="n">
        <v>4253109.18406652</v>
      </c>
      <c r="J9014" s="180" t="str">
        <f>IF(I9014&gt;0,H9014/I9014,0)</f>
      </c>
      <c r="K9014" s="181" t="str">
        <f>1-EXP(-J9014)</f>
      </c>
      <c r="L9014" s="182" t="str">
        <f>IF(G9014=30,1,M9013)</f>
      </c>
      <c r="M9014" s="183" t="str">
        <f>L9014*(1-K9014)</f>
      </c>
    </row>
    <row r="9015">
      <c r="A9015" t="s">
        <v>167</v>
      </c>
      <c r="B9015" t="s">
        <v>296</v>
      </c>
      <c r="C9015" s="35" t="s">
        <v>298</v>
      </c>
      <c r="D9015" t="s">
        <v>530</v>
      </c>
      <c r="E9015" t="s">
        <v>548</v>
      </c>
      <c r="F9015" s="176" t="n">
        <v>2042</v>
      </c>
      <c r="G9015" s="177" t="n">
        <v>43</v>
      </c>
      <c r="H9015" s="178" t="n">
        <v>3569.3984885552</v>
      </c>
      <c r="I9015" s="179" t="n">
        <v>4287678.23504824</v>
      </c>
      <c r="J9015" s="180" t="str">
        <f>IF(I9015&gt;0,H9015/I9015,0)</f>
      </c>
      <c r="K9015" s="181" t="str">
        <f>1-EXP(-J9015)</f>
      </c>
      <c r="L9015" s="182" t="str">
        <f>IF(G9015=30,1,M9014)</f>
      </c>
      <c r="M9015" s="183" t="str">
        <f>L9015*(1-K9015)</f>
      </c>
    </row>
    <row r="9016">
      <c r="A9016" t="s">
        <v>167</v>
      </c>
      <c r="B9016" t="s">
        <v>296</v>
      </c>
      <c r="C9016" s="35" t="s">
        <v>298</v>
      </c>
      <c r="D9016" t="s">
        <v>530</v>
      </c>
      <c r="E9016" t="s">
        <v>548</v>
      </c>
      <c r="F9016" s="176" t="n">
        <v>2042</v>
      </c>
      <c r="G9016" s="177" t="n">
        <v>44</v>
      </c>
      <c r="H9016" s="178" t="n">
        <v>3791.39744547566</v>
      </c>
      <c r="I9016" s="179" t="n">
        <v>4324159.52227099</v>
      </c>
      <c r="J9016" s="180" t="str">
        <f>IF(I9016&gt;0,H9016/I9016,0)</f>
      </c>
      <c r="K9016" s="181" t="str">
        <f>1-EXP(-J9016)</f>
      </c>
      <c r="L9016" s="182" t="str">
        <f>IF(G9016=30,1,M9015)</f>
      </c>
      <c r="M9016" s="183" t="str">
        <f>L9016*(1-K9016)</f>
      </c>
    </row>
    <row r="9017">
      <c r="A9017" t="s">
        <v>167</v>
      </c>
      <c r="B9017" t="s">
        <v>296</v>
      </c>
      <c r="C9017" s="35" t="s">
        <v>298</v>
      </c>
      <c r="D9017" t="s">
        <v>530</v>
      </c>
      <c r="E9017" t="s">
        <v>548</v>
      </c>
      <c r="F9017" s="176" t="n">
        <v>2042</v>
      </c>
      <c r="G9017" s="177" t="n">
        <v>45</v>
      </c>
      <c r="H9017" s="178" t="n">
        <v>4092.57843317415</v>
      </c>
      <c r="I9017" s="179" t="n">
        <v>4314677.34763965</v>
      </c>
      <c r="J9017" s="180" t="str">
        <f>IF(I9017&gt;0,H9017/I9017,0)</f>
      </c>
      <c r="K9017" s="181" t="str">
        <f>1-EXP(-J9017)</f>
      </c>
      <c r="L9017" s="182" t="str">
        <f>IF(G9017=30,1,M9016)</f>
      </c>
      <c r="M9017" s="183" t="str">
        <f>L9017*(1-K9017)</f>
      </c>
    </row>
    <row r="9018">
      <c r="A9018" t="s">
        <v>167</v>
      </c>
      <c r="B9018" t="s">
        <v>296</v>
      </c>
      <c r="C9018" s="35" t="s">
        <v>298</v>
      </c>
      <c r="D9018" t="s">
        <v>530</v>
      </c>
      <c r="E9018" t="s">
        <v>548</v>
      </c>
      <c r="F9018" s="176" t="n">
        <v>2042</v>
      </c>
      <c r="G9018" s="177" t="n">
        <v>46</v>
      </c>
      <c r="H9018" s="178" t="n">
        <v>5006.37758141851</v>
      </c>
      <c r="I9018" s="179" t="n">
        <v>4246851.98493903</v>
      </c>
      <c r="J9018" s="180" t="str">
        <f>IF(I9018&gt;0,H9018/I9018,0)</f>
      </c>
      <c r="K9018" s="181" t="str">
        <f>1-EXP(-J9018)</f>
      </c>
      <c r="L9018" s="182" t="str">
        <f>IF(G9018=30,1,M9017)</f>
      </c>
      <c r="M9018" s="183" t="str">
        <f>L9018*(1-K9018)</f>
      </c>
    </row>
    <row r="9019">
      <c r="A9019" t="s">
        <v>167</v>
      </c>
      <c r="B9019" t="s">
        <v>296</v>
      </c>
      <c r="C9019" s="35" t="s">
        <v>298</v>
      </c>
      <c r="D9019" t="s">
        <v>530</v>
      </c>
      <c r="E9019" t="s">
        <v>548</v>
      </c>
      <c r="F9019" s="176" t="n">
        <v>2042</v>
      </c>
      <c r="G9019" s="177" t="n">
        <v>47</v>
      </c>
      <c r="H9019" s="178" t="n">
        <v>5398.91294472306</v>
      </c>
      <c r="I9019" s="179" t="n">
        <v>4176764.744953</v>
      </c>
      <c r="J9019" s="180" t="str">
        <f>IF(I9019&gt;0,H9019/I9019,0)</f>
      </c>
      <c r="K9019" s="181" t="str">
        <f>1-EXP(-J9019)</f>
      </c>
      <c r="L9019" s="182" t="str">
        <f>IF(G9019=30,1,M9018)</f>
      </c>
      <c r="M9019" s="183" t="str">
        <f>L9019*(1-K9019)</f>
      </c>
    </row>
    <row r="9020">
      <c r="A9020" t="s">
        <v>167</v>
      </c>
      <c r="B9020" t="s">
        <v>296</v>
      </c>
      <c r="C9020" s="35" t="s">
        <v>298</v>
      </c>
      <c r="D9020" t="s">
        <v>530</v>
      </c>
      <c r="E9020" t="s">
        <v>548</v>
      </c>
      <c r="F9020" s="176" t="n">
        <v>2042</v>
      </c>
      <c r="G9020" s="177" t="n">
        <v>48</v>
      </c>
      <c r="H9020" s="178" t="n">
        <v>5885.77964951683</v>
      </c>
      <c r="I9020" s="179" t="n">
        <v>4115152.96545268</v>
      </c>
      <c r="J9020" s="180" t="str">
        <f>IF(I9020&gt;0,H9020/I9020,0)</f>
      </c>
      <c r="K9020" s="181" t="str">
        <f>1-EXP(-J9020)</f>
      </c>
      <c r="L9020" s="182" t="str">
        <f>IF(G9020=30,1,M9019)</f>
      </c>
      <c r="M9020" s="183" t="str">
        <f>L9020*(1-K9020)</f>
      </c>
    </row>
    <row r="9021">
      <c r="A9021" t="s">
        <v>167</v>
      </c>
      <c r="B9021" t="s">
        <v>296</v>
      </c>
      <c r="C9021" s="35" t="s">
        <v>298</v>
      </c>
      <c r="D9021" t="s">
        <v>530</v>
      </c>
      <c r="E9021" t="s">
        <v>548</v>
      </c>
      <c r="F9021" s="176" t="n">
        <v>2042</v>
      </c>
      <c r="G9021" s="177" t="n">
        <v>49</v>
      </c>
      <c r="H9021" s="178" t="n">
        <v>6264.62823082969</v>
      </c>
      <c r="I9021" s="179" t="n">
        <v>4055112.75812829</v>
      </c>
      <c r="J9021" s="180" t="str">
        <f>IF(I9021&gt;0,H9021/I9021,0)</f>
      </c>
      <c r="K9021" s="181" t="str">
        <f>1-EXP(-J9021)</f>
      </c>
      <c r="L9021" s="182" t="str">
        <f>IF(G9021=30,1,M9020)</f>
      </c>
      <c r="M9021" s="183" t="str">
        <f>L9021*(1-K9021)</f>
      </c>
    </row>
    <row r="9022">
      <c r="A9022" t="s">
        <v>167</v>
      </c>
      <c r="B9022" t="s">
        <v>296</v>
      </c>
      <c r="C9022" s="35" t="s">
        <v>298</v>
      </c>
      <c r="D9022" t="s">
        <v>530</v>
      </c>
      <c r="E9022" t="s">
        <v>548</v>
      </c>
      <c r="F9022" s="176" t="n">
        <v>2042</v>
      </c>
      <c r="G9022" s="177" t="n">
        <v>50</v>
      </c>
      <c r="H9022" s="178" t="n">
        <v>6762.02619177637</v>
      </c>
      <c r="I9022" s="179" t="n">
        <v>4028232.42246611</v>
      </c>
      <c r="J9022" s="180" t="str">
        <f>IF(I9022&gt;0,H9022/I9022,0)</f>
      </c>
      <c r="K9022" s="181" t="str">
        <f>1-EXP(-J9022)</f>
      </c>
      <c r="L9022" s="182" t="str">
        <f>IF(G9022=30,1,M9021)</f>
      </c>
      <c r="M9022" s="183" t="str">
        <f>L9022*(1-K9022)</f>
      </c>
    </row>
    <row r="9023">
      <c r="A9023" t="s">
        <v>167</v>
      </c>
      <c r="B9023" t="s">
        <v>296</v>
      </c>
      <c r="C9023" s="35" t="s">
        <v>298</v>
      </c>
      <c r="D9023" t="s">
        <v>530</v>
      </c>
      <c r="E9023" t="s">
        <v>548</v>
      </c>
      <c r="F9023" s="176" t="n">
        <v>2042</v>
      </c>
      <c r="G9023" s="177" t="n">
        <v>51</v>
      </c>
      <c r="H9023" s="178" t="n">
        <v>7610.03252566151</v>
      </c>
      <c r="I9023" s="179" t="n">
        <v>3994707.31829112</v>
      </c>
      <c r="J9023" s="180" t="str">
        <f>IF(I9023&gt;0,H9023/I9023,0)</f>
      </c>
      <c r="K9023" s="181" t="str">
        <f>1-EXP(-J9023)</f>
      </c>
      <c r="L9023" s="182" t="str">
        <f>IF(G9023=30,1,M9022)</f>
      </c>
      <c r="M9023" s="183" t="str">
        <f>L9023*(1-K9023)</f>
      </c>
    </row>
    <row r="9024">
      <c r="A9024" t="s">
        <v>167</v>
      </c>
      <c r="B9024" t="s">
        <v>296</v>
      </c>
      <c r="C9024" s="35" t="s">
        <v>298</v>
      </c>
      <c r="D9024" t="s">
        <v>530</v>
      </c>
      <c r="E9024" t="s">
        <v>548</v>
      </c>
      <c r="F9024" s="176" t="n">
        <v>2042</v>
      </c>
      <c r="G9024" s="177" t="n">
        <v>52</v>
      </c>
      <c r="H9024" s="178" t="n">
        <v>8218.65492688645</v>
      </c>
      <c r="I9024" s="179" t="n">
        <v>3963679.13486581</v>
      </c>
      <c r="J9024" s="180" t="str">
        <f>IF(I9024&gt;0,H9024/I9024,0)</f>
      </c>
      <c r="K9024" s="181" t="str">
        <f>1-EXP(-J9024)</f>
      </c>
      <c r="L9024" s="182" t="str">
        <f>IF(G9024=30,1,M9023)</f>
      </c>
      <c r="M9024" s="183" t="str">
        <f>L9024*(1-K9024)</f>
      </c>
    </row>
    <row r="9025">
      <c r="A9025" t="s">
        <v>167</v>
      </c>
      <c r="B9025" t="s">
        <v>296</v>
      </c>
      <c r="C9025" s="35" t="s">
        <v>298</v>
      </c>
      <c r="D9025" t="s">
        <v>530</v>
      </c>
      <c r="E9025" t="s">
        <v>548</v>
      </c>
      <c r="F9025" s="176" t="n">
        <v>2042</v>
      </c>
      <c r="G9025" s="177" t="n">
        <v>53</v>
      </c>
      <c r="H9025" s="178" t="n">
        <v>8932.60018482037</v>
      </c>
      <c r="I9025" s="179" t="n">
        <v>3953364.19084664</v>
      </c>
      <c r="J9025" s="180" t="str">
        <f>IF(I9025&gt;0,H9025/I9025,0)</f>
      </c>
      <c r="K9025" s="181" t="str">
        <f>1-EXP(-J9025)</f>
      </c>
      <c r="L9025" s="182" t="str">
        <f>IF(G9025=30,1,M9024)</f>
      </c>
      <c r="M9025" s="183" t="str">
        <f>L9025*(1-K9025)</f>
      </c>
    </row>
    <row r="9026">
      <c r="A9026" t="s">
        <v>167</v>
      </c>
      <c r="B9026" t="s">
        <v>296</v>
      </c>
      <c r="C9026" s="35" t="s">
        <v>298</v>
      </c>
      <c r="D9026" t="s">
        <v>530</v>
      </c>
      <c r="E9026" t="s">
        <v>548</v>
      </c>
      <c r="F9026" s="176" t="n">
        <v>2042</v>
      </c>
      <c r="G9026" s="177" t="n">
        <v>54</v>
      </c>
      <c r="H9026" s="178" t="n">
        <v>9731.2088122095</v>
      </c>
      <c r="I9026" s="179" t="n">
        <v>3897076.62447971</v>
      </c>
      <c r="J9026" s="180" t="str">
        <f>IF(I9026&gt;0,H9026/I9026,0)</f>
      </c>
      <c r="K9026" s="181" t="str">
        <f>1-EXP(-J9026)</f>
      </c>
      <c r="L9026" s="182" t="str">
        <f>IF(G9026=30,1,M9025)</f>
      </c>
      <c r="M9026" s="183" t="str">
        <f>L9026*(1-K9026)</f>
      </c>
    </row>
    <row r="9027">
      <c r="A9027" t="s">
        <v>167</v>
      </c>
      <c r="B9027" t="s">
        <v>296</v>
      </c>
      <c r="C9027" s="35" t="s">
        <v>298</v>
      </c>
      <c r="D9027" t="s">
        <v>530</v>
      </c>
      <c r="E9027" t="s">
        <v>548</v>
      </c>
      <c r="F9027" s="176" t="n">
        <v>2042</v>
      </c>
      <c r="G9027" s="177" t="n">
        <v>55</v>
      </c>
      <c r="H9027" s="178" t="n">
        <v>10572.2907873695</v>
      </c>
      <c r="I9027" s="179" t="n">
        <v>3831428.44376941</v>
      </c>
      <c r="J9027" s="180" t="str">
        <f>IF(I9027&gt;0,H9027/I9027,0)</f>
      </c>
      <c r="K9027" s="181" t="str">
        <f>1-EXP(-J9027)</f>
      </c>
      <c r="L9027" s="182" t="str">
        <f>IF(G9027=30,1,M9026)</f>
      </c>
      <c r="M9027" s="183" t="str">
        <f>L9027*(1-K9027)</f>
      </c>
    </row>
    <row r="9028">
      <c r="A9028" t="s">
        <v>167</v>
      </c>
      <c r="B9028" t="s">
        <v>296</v>
      </c>
      <c r="C9028" s="35" t="s">
        <v>298</v>
      </c>
      <c r="D9028" t="s">
        <v>530</v>
      </c>
      <c r="E9028" t="s">
        <v>548</v>
      </c>
      <c r="F9028" s="176" t="n">
        <v>2042</v>
      </c>
      <c r="G9028" s="177" t="n">
        <v>56</v>
      </c>
      <c r="H9028" s="178" t="n">
        <v>11552.778033173</v>
      </c>
      <c r="I9028" s="179" t="n">
        <v>3822793.71380264</v>
      </c>
      <c r="J9028" s="180" t="str">
        <f>IF(I9028&gt;0,H9028/I9028,0)</f>
      </c>
      <c r="K9028" s="181" t="str">
        <f>1-EXP(-J9028)</f>
      </c>
      <c r="L9028" s="182" t="str">
        <f>IF(G9028=30,1,M9027)</f>
      </c>
      <c r="M9028" s="183" t="str">
        <f>L9028*(1-K9028)</f>
      </c>
    </row>
    <row r="9029">
      <c r="A9029" t="s">
        <v>167</v>
      </c>
      <c r="B9029" t="s">
        <v>296</v>
      </c>
      <c r="C9029" s="35" t="s">
        <v>298</v>
      </c>
      <c r="D9029" t="s">
        <v>530</v>
      </c>
      <c r="E9029" t="s">
        <v>548</v>
      </c>
      <c r="F9029" s="176" t="n">
        <v>2042</v>
      </c>
      <c r="G9029" s="177" t="n">
        <v>57</v>
      </c>
      <c r="H9029" s="178" t="n">
        <v>12921.7311184741</v>
      </c>
      <c r="I9029" s="179" t="n">
        <v>3865464.40131049</v>
      </c>
      <c r="J9029" s="180" t="str">
        <f>IF(I9029&gt;0,H9029/I9029,0)</f>
      </c>
      <c r="K9029" s="181" t="str">
        <f>1-EXP(-J9029)</f>
      </c>
      <c r="L9029" s="182" t="str">
        <f>IF(G9029=30,1,M9028)</f>
      </c>
      <c r="M9029" s="183" t="str">
        <f>L9029*(1-K9029)</f>
      </c>
    </row>
    <row r="9030">
      <c r="A9030" t="s">
        <v>167</v>
      </c>
      <c r="B9030" t="s">
        <v>296</v>
      </c>
      <c r="C9030" s="35" t="s">
        <v>298</v>
      </c>
      <c r="D9030" t="s">
        <v>530</v>
      </c>
      <c r="E9030" t="s">
        <v>548</v>
      </c>
      <c r="F9030" s="176" t="n">
        <v>2042</v>
      </c>
      <c r="G9030" s="177" t="n">
        <v>58</v>
      </c>
      <c r="H9030" s="178" t="n">
        <v>14292.062813407</v>
      </c>
      <c r="I9030" s="179" t="n">
        <v>3866240.39188502</v>
      </c>
      <c r="J9030" s="180" t="str">
        <f>IF(I9030&gt;0,H9030/I9030,0)</f>
      </c>
      <c r="K9030" s="181" t="str">
        <f>1-EXP(-J9030)</f>
      </c>
      <c r="L9030" s="182" t="str">
        <f>IF(G9030=30,1,M9029)</f>
      </c>
      <c r="M9030" s="183" t="str">
        <f>L9030*(1-K9030)</f>
      </c>
    </row>
    <row r="9031">
      <c r="A9031" t="s">
        <v>167</v>
      </c>
      <c r="B9031" t="s">
        <v>296</v>
      </c>
      <c r="C9031" s="35" t="s">
        <v>298</v>
      </c>
      <c r="D9031" t="s">
        <v>530</v>
      </c>
      <c r="E9031" t="s">
        <v>548</v>
      </c>
      <c r="F9031" s="176" t="n">
        <v>2042</v>
      </c>
      <c r="G9031" s="177" t="n">
        <v>59</v>
      </c>
      <c r="H9031" s="178" t="n">
        <v>14797.468119909</v>
      </c>
      <c r="I9031" s="179" t="n">
        <v>3811266.71046045</v>
      </c>
      <c r="J9031" s="180" t="str">
        <f>IF(I9031&gt;0,H9031/I9031,0)</f>
      </c>
      <c r="K9031" s="181" t="str">
        <f>1-EXP(-J9031)</f>
      </c>
      <c r="L9031" s="182" t="str">
        <f>IF(G9031=30,1,M9030)</f>
      </c>
      <c r="M9031" s="183" t="str">
        <f>L9031*(1-K9031)</f>
      </c>
    </row>
    <row r="9032">
      <c r="A9032" t="s">
        <v>167</v>
      </c>
      <c r="B9032" t="s">
        <v>296</v>
      </c>
      <c r="C9032" s="35" t="s">
        <v>298</v>
      </c>
      <c r="D9032" t="s">
        <v>530</v>
      </c>
      <c r="E9032" t="s">
        <v>548</v>
      </c>
      <c r="F9032" s="176" t="n">
        <v>2042</v>
      </c>
      <c r="G9032" s="177" t="n">
        <v>60</v>
      </c>
      <c r="H9032" s="178" t="n">
        <v>15439.2963997963</v>
      </c>
      <c r="I9032" s="179" t="n">
        <v>3732557.20443844</v>
      </c>
      <c r="J9032" s="180" t="str">
        <f>IF(I9032&gt;0,H9032/I9032,0)</f>
      </c>
      <c r="K9032" s="181" t="str">
        <f>1-EXP(-J9032)</f>
      </c>
      <c r="L9032" s="182" t="str">
        <f>IF(G9032=30,1,M9031)</f>
      </c>
      <c r="M9032" s="183" t="str">
        <f>L9032*(1-K9032)</f>
      </c>
    </row>
    <row r="9033">
      <c r="A9033" t="s">
        <v>167</v>
      </c>
      <c r="B9033" t="s">
        <v>296</v>
      </c>
      <c r="C9033" s="35" t="s">
        <v>298</v>
      </c>
      <c r="D9033" t="s">
        <v>530</v>
      </c>
      <c r="E9033" t="s">
        <v>548</v>
      </c>
      <c r="F9033" s="176" t="n">
        <v>2042</v>
      </c>
      <c r="G9033" s="177" t="n">
        <v>61</v>
      </c>
      <c r="H9033" s="178" t="n">
        <v>16117.7961408571</v>
      </c>
      <c r="I9033" s="179" t="n">
        <v>3646823.38695659</v>
      </c>
      <c r="J9033" s="180" t="str">
        <f>IF(I9033&gt;0,H9033/I9033,0)</f>
      </c>
      <c r="K9033" s="181" t="str">
        <f>1-EXP(-J9033)</f>
      </c>
      <c r="L9033" s="182" t="str">
        <f>IF(G9033=30,1,M9032)</f>
      </c>
      <c r="M9033" s="183" t="str">
        <f>L9033*(1-K9033)</f>
      </c>
    </row>
    <row r="9034">
      <c r="A9034" t="s">
        <v>167</v>
      </c>
      <c r="B9034" t="s">
        <v>296</v>
      </c>
      <c r="C9034" s="35" t="s">
        <v>298</v>
      </c>
      <c r="D9034" t="s">
        <v>530</v>
      </c>
      <c r="E9034" t="s">
        <v>548</v>
      </c>
      <c r="F9034" s="176" t="n">
        <v>2042</v>
      </c>
      <c r="G9034" s="177" t="n">
        <v>62</v>
      </c>
      <c r="H9034" s="178" t="n">
        <v>16999.5949298243</v>
      </c>
      <c r="I9034" s="179" t="n">
        <v>3564748.04201128</v>
      </c>
      <c r="J9034" s="180" t="str">
        <f>IF(I9034&gt;0,H9034/I9034,0)</f>
      </c>
      <c r="K9034" s="181" t="str">
        <f>1-EXP(-J9034)</f>
      </c>
      <c r="L9034" s="182" t="str">
        <f>IF(G9034=30,1,M9033)</f>
      </c>
      <c r="M9034" s="183" t="str">
        <f>L9034*(1-K9034)</f>
      </c>
    </row>
    <row r="9035">
      <c r="A9035" t="s">
        <v>167</v>
      </c>
      <c r="B9035" t="s">
        <v>296</v>
      </c>
      <c r="C9035" s="35" t="s">
        <v>298</v>
      </c>
      <c r="D9035" t="s">
        <v>530</v>
      </c>
      <c r="E9035" t="s">
        <v>548</v>
      </c>
      <c r="F9035" s="176" t="n">
        <v>2042</v>
      </c>
      <c r="G9035" s="177" t="n">
        <v>63</v>
      </c>
      <c r="H9035" s="178" t="n">
        <v>17883.9228697582</v>
      </c>
      <c r="I9035" s="179" t="n">
        <v>3468661.14011023</v>
      </c>
      <c r="J9035" s="180" t="str">
        <f>IF(I9035&gt;0,H9035/I9035,0)</f>
      </c>
      <c r="K9035" s="181" t="str">
        <f>1-EXP(-J9035)</f>
      </c>
      <c r="L9035" s="182" t="str">
        <f>IF(G9035=30,1,M9034)</f>
      </c>
      <c r="M9035" s="183" t="str">
        <f>L9035*(1-K9035)</f>
      </c>
    </row>
    <row r="9036">
      <c r="A9036" t="s">
        <v>167</v>
      </c>
      <c r="B9036" t="s">
        <v>296</v>
      </c>
      <c r="C9036" s="35" t="s">
        <v>298</v>
      </c>
      <c r="D9036" t="s">
        <v>530</v>
      </c>
      <c r="E9036" t="s">
        <v>548</v>
      </c>
      <c r="F9036" s="176" t="n">
        <v>2042</v>
      </c>
      <c r="G9036" s="177" t="n">
        <v>64</v>
      </c>
      <c r="H9036" s="178" t="n">
        <v>18982.348389395</v>
      </c>
      <c r="I9036" s="179" t="n">
        <v>3349646.89180919</v>
      </c>
      <c r="J9036" s="180" t="str">
        <f>IF(I9036&gt;0,H9036/I9036,0)</f>
      </c>
      <c r="K9036" s="181" t="str">
        <f>1-EXP(-J9036)</f>
      </c>
      <c r="L9036" s="182" t="str">
        <f>IF(G9036=30,1,M9035)</f>
      </c>
      <c r="M9036" s="183" t="str">
        <f>L9036*(1-K9036)</f>
      </c>
    </row>
    <row r="9037">
      <c r="A9037" t="s">
        <v>167</v>
      </c>
      <c r="B9037" t="s">
        <v>296</v>
      </c>
      <c r="C9037" s="35" t="s">
        <v>298</v>
      </c>
      <c r="D9037" t="s">
        <v>530</v>
      </c>
      <c r="E9037" t="s">
        <v>548</v>
      </c>
      <c r="F9037" s="176" t="n">
        <v>2042</v>
      </c>
      <c r="G9037" s="177" t="n">
        <v>65</v>
      </c>
      <c r="H9037" s="178" t="n">
        <v>20003.7979257159</v>
      </c>
      <c r="I9037" s="179" t="n">
        <v>3233217.04933656</v>
      </c>
      <c r="J9037" s="180" t="str">
        <f>IF(I9037&gt;0,H9037/I9037,0)</f>
      </c>
      <c r="K9037" s="181" t="str">
        <f>1-EXP(-J9037)</f>
      </c>
      <c r="L9037" s="182" t="str">
        <f>IF(G9037=30,1,M9036)</f>
      </c>
      <c r="M9037" s="183" t="str">
        <f>L9037*(1-K9037)</f>
      </c>
    </row>
    <row r="9038">
      <c r="A9038" t="s">
        <v>167</v>
      </c>
      <c r="B9038" t="s">
        <v>296</v>
      </c>
      <c r="C9038" s="35" t="s">
        <v>298</v>
      </c>
      <c r="D9038" t="s">
        <v>530</v>
      </c>
      <c r="E9038" t="s">
        <v>548</v>
      </c>
      <c r="F9038" s="176" t="n">
        <v>2042</v>
      </c>
      <c r="G9038" s="177" t="n">
        <v>66</v>
      </c>
      <c r="H9038" s="178" t="n">
        <v>20446.1950887075</v>
      </c>
      <c r="I9038" s="179" t="n">
        <v>3128044.58529431</v>
      </c>
      <c r="J9038" s="180" t="str">
        <f>IF(I9038&gt;0,H9038/I9038,0)</f>
      </c>
      <c r="K9038" s="181" t="str">
        <f>1-EXP(-J9038)</f>
      </c>
      <c r="L9038" s="182" t="str">
        <f>IF(G9038=30,1,M9037)</f>
      </c>
      <c r="M9038" s="183" t="str">
        <f>L9038*(1-K9038)</f>
      </c>
    </row>
    <row r="9039">
      <c r="A9039" t="s">
        <v>167</v>
      </c>
      <c r="B9039" t="s">
        <v>296</v>
      </c>
      <c r="C9039" s="35" t="s">
        <v>298</v>
      </c>
      <c r="D9039" t="s">
        <v>530</v>
      </c>
      <c r="E9039" t="s">
        <v>548</v>
      </c>
      <c r="F9039" s="176" t="n">
        <v>2042</v>
      </c>
      <c r="G9039" s="177" t="n">
        <v>67</v>
      </c>
      <c r="H9039" s="178" t="n">
        <v>21450.9789293201</v>
      </c>
      <c r="I9039" s="179" t="n">
        <v>3010185.75201591</v>
      </c>
      <c r="J9039" s="180" t="str">
        <f>IF(I9039&gt;0,H9039/I9039,0)</f>
      </c>
      <c r="K9039" s="181" t="str">
        <f>1-EXP(-J9039)</f>
      </c>
      <c r="L9039" s="182" t="str">
        <f>IF(G9039=30,1,M9038)</f>
      </c>
      <c r="M9039" s="183" t="str">
        <f>L9039*(1-K9039)</f>
      </c>
    </row>
    <row r="9040">
      <c r="A9040" t="s">
        <v>167</v>
      </c>
      <c r="B9040" t="s">
        <v>296</v>
      </c>
      <c r="C9040" s="35" t="s">
        <v>298</v>
      </c>
      <c r="D9040" t="s">
        <v>530</v>
      </c>
      <c r="E9040" t="s">
        <v>548</v>
      </c>
      <c r="F9040" s="176" t="n">
        <v>2042</v>
      </c>
      <c r="G9040" s="177" t="n">
        <v>68</v>
      </c>
      <c r="H9040" s="178" t="n">
        <v>22474.1558760405</v>
      </c>
      <c r="I9040" s="179" t="n">
        <v>2903363.2568444</v>
      </c>
      <c r="J9040" s="180" t="str">
        <f>IF(I9040&gt;0,H9040/I9040,0)</f>
      </c>
      <c r="K9040" s="181" t="str">
        <f>1-EXP(-J9040)</f>
      </c>
      <c r="L9040" s="182" t="str">
        <f>IF(G9040=30,1,M9039)</f>
      </c>
      <c r="M9040" s="183" t="str">
        <f>L9040*(1-K9040)</f>
      </c>
    </row>
    <row r="9041">
      <c r="A9041" t="s">
        <v>167</v>
      </c>
      <c r="B9041" t="s">
        <v>296</v>
      </c>
      <c r="C9041" s="35" t="s">
        <v>298</v>
      </c>
      <c r="D9041" t="s">
        <v>530</v>
      </c>
      <c r="E9041" t="s">
        <v>548</v>
      </c>
      <c r="F9041" s="176" t="n">
        <v>2042</v>
      </c>
      <c r="G9041" s="177" t="n">
        <v>69</v>
      </c>
      <c r="H9041" s="178" t="n">
        <v>22834.6185039309</v>
      </c>
      <c r="I9041" s="179" t="n">
        <v>2795247.43909445</v>
      </c>
      <c r="J9041" s="180" t="str">
        <f>IF(I9041&gt;0,H9041/I9041,0)</f>
      </c>
      <c r="K9041" s="181" t="str">
        <f>1-EXP(-J9041)</f>
      </c>
      <c r="L9041" s="182" t="str">
        <f>IF(G9041=30,1,M9040)</f>
      </c>
      <c r="M9041" s="183" t="str">
        <f>L9041*(1-K9041)</f>
      </c>
    </row>
    <row r="9042">
      <c r="A9042" t="s">
        <v>167</v>
      </c>
      <c r="B9042" t="s">
        <v>296</v>
      </c>
      <c r="C9042" s="35" t="s">
        <v>298</v>
      </c>
      <c r="D9042" t="s">
        <v>530</v>
      </c>
      <c r="E9042" t="s">
        <v>548</v>
      </c>
      <c r="F9042" s="176" t="n">
        <v>2043</v>
      </c>
      <c r="G9042" s="177" t="n">
        <v>30</v>
      </c>
      <c r="H9042" s="178" t="n">
        <v>741.633867971844</v>
      </c>
      <c r="I9042" s="179" t="n">
        <v>4831847.84213459</v>
      </c>
      <c r="J9042" s="180" t="str">
        <f>IF(I9042&gt;0,H9042/I9042,0)</f>
      </c>
      <c r="K9042" s="181" t="str">
        <f>1-EXP(-J9042)</f>
      </c>
      <c r="L9042" s="182" t="str">
        <f>IF(G9042=30,1,M9041)</f>
      </c>
      <c r="M9042" s="183" t="str">
        <f>L9042*(1-K9042)</f>
      </c>
    </row>
    <row r="9043">
      <c r="A9043" t="s">
        <v>167</v>
      </c>
      <c r="B9043" t="s">
        <v>296</v>
      </c>
      <c r="C9043" s="35" t="s">
        <v>298</v>
      </c>
      <c r="D9043" t="s">
        <v>530</v>
      </c>
      <c r="E9043" t="s">
        <v>548</v>
      </c>
      <c r="F9043" s="176" t="n">
        <v>2043</v>
      </c>
      <c r="G9043" s="177" t="n">
        <v>31</v>
      </c>
      <c r="H9043" s="178" t="n">
        <v>1067.2788285683</v>
      </c>
      <c r="I9043" s="179" t="n">
        <v>4875539.62785529</v>
      </c>
      <c r="J9043" s="180" t="str">
        <f>IF(I9043&gt;0,H9043/I9043,0)</f>
      </c>
      <c r="K9043" s="181" t="str">
        <f>1-EXP(-J9043)</f>
      </c>
      <c r="L9043" s="182" t="str">
        <f>IF(G9043=30,1,M9042)</f>
      </c>
      <c r="M9043" s="183" t="str">
        <f>L9043*(1-K9043)</f>
      </c>
    </row>
    <row r="9044">
      <c r="A9044" t="s">
        <v>167</v>
      </c>
      <c r="B9044" t="s">
        <v>296</v>
      </c>
      <c r="C9044" s="35" t="s">
        <v>298</v>
      </c>
      <c r="D9044" t="s">
        <v>530</v>
      </c>
      <c r="E9044" t="s">
        <v>548</v>
      </c>
      <c r="F9044" s="176" t="n">
        <v>2043</v>
      </c>
      <c r="G9044" s="177" t="n">
        <v>32</v>
      </c>
      <c r="H9044" s="178" t="n">
        <v>1094.47304424718</v>
      </c>
      <c r="I9044" s="179" t="n">
        <v>4796068.8097391</v>
      </c>
      <c r="J9044" s="180" t="str">
        <f>IF(I9044&gt;0,H9044/I9044,0)</f>
      </c>
      <c r="K9044" s="181" t="str">
        <f>1-EXP(-J9044)</f>
      </c>
      <c r="L9044" s="182" t="str">
        <f>IF(G9044=30,1,M9043)</f>
      </c>
      <c r="M9044" s="183" t="str">
        <f>L9044*(1-K9044)</f>
      </c>
    </row>
    <row r="9045">
      <c r="A9045" t="s">
        <v>167</v>
      </c>
      <c r="B9045" t="s">
        <v>296</v>
      </c>
      <c r="C9045" s="35" t="s">
        <v>298</v>
      </c>
      <c r="D9045" t="s">
        <v>530</v>
      </c>
      <c r="E9045" t="s">
        <v>548</v>
      </c>
      <c r="F9045" s="176" t="n">
        <v>2043</v>
      </c>
      <c r="G9045" s="177" t="n">
        <v>33</v>
      </c>
      <c r="H9045" s="178" t="n">
        <v>1131.65319467653</v>
      </c>
      <c r="I9045" s="179" t="n">
        <v>4695078.99482713</v>
      </c>
      <c r="J9045" s="180" t="str">
        <f>IF(I9045&gt;0,H9045/I9045,0)</f>
      </c>
      <c r="K9045" s="181" t="str">
        <f>1-EXP(-J9045)</f>
      </c>
      <c r="L9045" s="182" t="str">
        <f>IF(G9045=30,1,M9044)</f>
      </c>
      <c r="M9045" s="183" t="str">
        <f>L9045*(1-K9045)</f>
      </c>
    </row>
    <row r="9046">
      <c r="A9046" t="s">
        <v>167</v>
      </c>
      <c r="B9046" t="s">
        <v>296</v>
      </c>
      <c r="C9046" s="35" t="s">
        <v>298</v>
      </c>
      <c r="D9046" t="s">
        <v>530</v>
      </c>
      <c r="E9046" t="s">
        <v>548</v>
      </c>
      <c r="F9046" s="176" t="n">
        <v>2043</v>
      </c>
      <c r="G9046" s="177" t="n">
        <v>34</v>
      </c>
      <c r="H9046" s="178" t="n">
        <v>1183.31257994186</v>
      </c>
      <c r="I9046" s="179" t="n">
        <v>4638397.70986206</v>
      </c>
      <c r="J9046" s="180" t="str">
        <f>IF(I9046&gt;0,H9046/I9046,0)</f>
      </c>
      <c r="K9046" s="181" t="str">
        <f>1-EXP(-J9046)</f>
      </c>
      <c r="L9046" s="182" t="str">
        <f>IF(G9046=30,1,M9045)</f>
      </c>
      <c r="M9046" s="183" t="str">
        <f>L9046*(1-K9046)</f>
      </c>
    </row>
    <row r="9047">
      <c r="A9047" t="s">
        <v>167</v>
      </c>
      <c r="B9047" t="s">
        <v>296</v>
      </c>
      <c r="C9047" s="35" t="s">
        <v>298</v>
      </c>
      <c r="D9047" t="s">
        <v>530</v>
      </c>
      <c r="E9047" t="s">
        <v>548</v>
      </c>
      <c r="F9047" s="176" t="n">
        <v>2043</v>
      </c>
      <c r="G9047" s="177" t="n">
        <v>35</v>
      </c>
      <c r="H9047" s="178" t="n">
        <v>1269.63178465757</v>
      </c>
      <c r="I9047" s="179" t="n">
        <v>4630275.06208089</v>
      </c>
      <c r="J9047" s="180" t="str">
        <f>IF(I9047&gt;0,H9047/I9047,0)</f>
      </c>
      <c r="K9047" s="181" t="str">
        <f>1-EXP(-J9047)</f>
      </c>
      <c r="L9047" s="182" t="str">
        <f>IF(G9047=30,1,M9046)</f>
      </c>
      <c r="M9047" s="183" t="str">
        <f>L9047*(1-K9047)</f>
      </c>
    </row>
    <row r="9048">
      <c r="A9048" t="s">
        <v>167</v>
      </c>
      <c r="B9048" t="s">
        <v>296</v>
      </c>
      <c r="C9048" s="35" t="s">
        <v>298</v>
      </c>
      <c r="D9048" t="s">
        <v>530</v>
      </c>
      <c r="E9048" t="s">
        <v>548</v>
      </c>
      <c r="F9048" s="176" t="n">
        <v>2043</v>
      </c>
      <c r="G9048" s="177" t="n">
        <v>36</v>
      </c>
      <c r="H9048" s="178" t="n">
        <v>1611.04127294402</v>
      </c>
      <c r="I9048" s="179" t="n">
        <v>4602047.34715843</v>
      </c>
      <c r="J9048" s="180" t="str">
        <f>IF(I9048&gt;0,H9048/I9048,0)</f>
      </c>
      <c r="K9048" s="181" t="str">
        <f>1-EXP(-J9048)</f>
      </c>
      <c r="L9048" s="182" t="str">
        <f>IF(G9048=30,1,M9047)</f>
      </c>
      <c r="M9048" s="183" t="str">
        <f>L9048*(1-K9048)</f>
      </c>
    </row>
    <row r="9049">
      <c r="A9049" t="s">
        <v>167</v>
      </c>
      <c r="B9049" t="s">
        <v>296</v>
      </c>
      <c r="C9049" s="35" t="s">
        <v>298</v>
      </c>
      <c r="D9049" t="s">
        <v>530</v>
      </c>
      <c r="E9049" t="s">
        <v>548</v>
      </c>
      <c r="F9049" s="176" t="n">
        <v>2043</v>
      </c>
      <c r="G9049" s="177" t="n">
        <v>37</v>
      </c>
      <c r="H9049" s="178" t="n">
        <v>1726.4076171576</v>
      </c>
      <c r="I9049" s="179" t="n">
        <v>4530308.43935001</v>
      </c>
      <c r="J9049" s="180" t="str">
        <f>IF(I9049&gt;0,H9049/I9049,0)</f>
      </c>
      <c r="K9049" s="181" t="str">
        <f>1-EXP(-J9049)</f>
      </c>
      <c r="L9049" s="182" t="str">
        <f>IF(G9049=30,1,M9048)</f>
      </c>
      <c r="M9049" s="183" t="str">
        <f>L9049*(1-K9049)</f>
      </c>
    </row>
    <row r="9050">
      <c r="A9050" t="s">
        <v>167</v>
      </c>
      <c r="B9050" t="s">
        <v>296</v>
      </c>
      <c r="C9050" s="35" t="s">
        <v>298</v>
      </c>
      <c r="D9050" t="s">
        <v>530</v>
      </c>
      <c r="E9050" t="s">
        <v>548</v>
      </c>
      <c r="F9050" s="176" t="n">
        <v>2043</v>
      </c>
      <c r="G9050" s="177" t="n">
        <v>38</v>
      </c>
      <c r="H9050" s="178" t="n">
        <v>1852.28374418886</v>
      </c>
      <c r="I9050" s="179" t="n">
        <v>4435746.3293085</v>
      </c>
      <c r="J9050" s="180" t="str">
        <f>IF(I9050&gt;0,H9050/I9050,0)</f>
      </c>
      <c r="K9050" s="181" t="str">
        <f>1-EXP(-J9050)</f>
      </c>
      <c r="L9050" s="182" t="str">
        <f>IF(G9050=30,1,M9049)</f>
      </c>
      <c r="M9050" s="183" t="str">
        <f>L9050*(1-K9050)</f>
      </c>
    </row>
    <row r="9051">
      <c r="A9051" t="s">
        <v>167</v>
      </c>
      <c r="B9051" t="s">
        <v>296</v>
      </c>
      <c r="C9051" s="35" t="s">
        <v>298</v>
      </c>
      <c r="D9051" t="s">
        <v>530</v>
      </c>
      <c r="E9051" t="s">
        <v>548</v>
      </c>
      <c r="F9051" s="176" t="n">
        <v>2043</v>
      </c>
      <c r="G9051" s="177" t="n">
        <v>39</v>
      </c>
      <c r="H9051" s="178" t="n">
        <v>1937.59881756726</v>
      </c>
      <c r="I9051" s="179" t="n">
        <v>4337427.74839554</v>
      </c>
      <c r="J9051" s="180" t="str">
        <f>IF(I9051&gt;0,H9051/I9051,0)</f>
      </c>
      <c r="K9051" s="181" t="str">
        <f>1-EXP(-J9051)</f>
      </c>
      <c r="L9051" s="182" t="str">
        <f>IF(G9051=30,1,M9050)</f>
      </c>
      <c r="M9051" s="183" t="str">
        <f>L9051*(1-K9051)</f>
      </c>
    </row>
    <row r="9052">
      <c r="A9052" t="s">
        <v>167</v>
      </c>
      <c r="B9052" t="s">
        <v>296</v>
      </c>
      <c r="C9052" s="35" t="s">
        <v>298</v>
      </c>
      <c r="D9052" t="s">
        <v>530</v>
      </c>
      <c r="E9052" t="s">
        <v>548</v>
      </c>
      <c r="F9052" s="176" t="n">
        <v>2043</v>
      </c>
      <c r="G9052" s="177" t="n">
        <v>40</v>
      </c>
      <c r="H9052" s="178" t="n">
        <v>2123.14915062065</v>
      </c>
      <c r="I9052" s="179" t="n">
        <v>4292597.74156621</v>
      </c>
      <c r="J9052" s="180" t="str">
        <f>IF(I9052&gt;0,H9052/I9052,0)</f>
      </c>
      <c r="K9052" s="181" t="str">
        <f>1-EXP(-J9052)</f>
      </c>
      <c r="L9052" s="182" t="str">
        <f>IF(G9052=30,1,M9051)</f>
      </c>
      <c r="M9052" s="183" t="str">
        <f>L9052*(1-K9052)</f>
      </c>
    </row>
    <row r="9053">
      <c r="A9053" t="s">
        <v>167</v>
      </c>
      <c r="B9053" t="s">
        <v>296</v>
      </c>
      <c r="C9053" s="35" t="s">
        <v>298</v>
      </c>
      <c r="D9053" t="s">
        <v>530</v>
      </c>
      <c r="E9053" t="s">
        <v>548</v>
      </c>
      <c r="F9053" s="176" t="n">
        <v>2043</v>
      </c>
      <c r="G9053" s="177" t="n">
        <v>41</v>
      </c>
      <c r="H9053" s="178" t="n">
        <v>2778.00625289658</v>
      </c>
      <c r="I9053" s="179" t="n">
        <v>4270001.9397247</v>
      </c>
      <c r="J9053" s="180" t="str">
        <f>IF(I9053&gt;0,H9053/I9053,0)</f>
      </c>
      <c r="K9053" s="181" t="str">
        <f>1-EXP(-J9053)</f>
      </c>
      <c r="L9053" s="182" t="str">
        <f>IF(G9053=30,1,M9052)</f>
      </c>
      <c r="M9053" s="183" t="str">
        <f>L9053*(1-K9053)</f>
      </c>
    </row>
    <row r="9054">
      <c r="A9054" t="s">
        <v>167</v>
      </c>
      <c r="B9054" t="s">
        <v>296</v>
      </c>
      <c r="C9054" s="35" t="s">
        <v>298</v>
      </c>
      <c r="D9054" t="s">
        <v>530</v>
      </c>
      <c r="E9054" t="s">
        <v>548</v>
      </c>
      <c r="F9054" s="176" t="n">
        <v>2043</v>
      </c>
      <c r="G9054" s="177" t="n">
        <v>42</v>
      </c>
      <c r="H9054" s="178" t="n">
        <v>3090.77621475322</v>
      </c>
      <c r="I9054" s="179" t="n">
        <v>4247309.94260561</v>
      </c>
      <c r="J9054" s="180" t="str">
        <f>IF(I9054&gt;0,H9054/I9054,0)</f>
      </c>
      <c r="K9054" s="181" t="str">
        <f>1-EXP(-J9054)</f>
      </c>
      <c r="L9054" s="182" t="str">
        <f>IF(G9054=30,1,M9053)</f>
      </c>
      <c r="M9054" s="183" t="str">
        <f>L9054*(1-K9054)</f>
      </c>
    </row>
    <row r="9055">
      <c r="A9055" t="s">
        <v>167</v>
      </c>
      <c r="B9055" t="s">
        <v>296</v>
      </c>
      <c r="C9055" s="35" t="s">
        <v>298</v>
      </c>
      <c r="D9055" t="s">
        <v>530</v>
      </c>
      <c r="E9055" t="s">
        <v>548</v>
      </c>
      <c r="F9055" s="176" t="n">
        <v>2043</v>
      </c>
      <c r="G9055" s="177" t="n">
        <v>43</v>
      </c>
      <c r="H9055" s="178" t="n">
        <v>3469.81489368331</v>
      </c>
      <c r="I9055" s="179" t="n">
        <v>4243502.25385494</v>
      </c>
      <c r="J9055" s="180" t="str">
        <f>IF(I9055&gt;0,H9055/I9055,0)</f>
      </c>
      <c r="K9055" s="181" t="str">
        <f>1-EXP(-J9055)</f>
      </c>
      <c r="L9055" s="182" t="str">
        <f>IF(G9055=30,1,M9054)</f>
      </c>
      <c r="M9055" s="183" t="str">
        <f>L9055*(1-K9055)</f>
      </c>
    </row>
    <row r="9056">
      <c r="A9056" t="s">
        <v>167</v>
      </c>
      <c r="B9056" t="s">
        <v>296</v>
      </c>
      <c r="C9056" s="35" t="s">
        <v>298</v>
      </c>
      <c r="D9056" t="s">
        <v>530</v>
      </c>
      <c r="E9056" t="s">
        <v>548</v>
      </c>
      <c r="F9056" s="176" t="n">
        <v>2043</v>
      </c>
      <c r="G9056" s="177" t="n">
        <v>44</v>
      </c>
      <c r="H9056" s="178" t="n">
        <v>3709.23615305772</v>
      </c>
      <c r="I9056" s="179" t="n">
        <v>4277054.0782274</v>
      </c>
      <c r="J9056" s="180" t="str">
        <f>IF(I9056&gt;0,H9056/I9056,0)</f>
      </c>
      <c r="K9056" s="181" t="str">
        <f>1-EXP(-J9056)</f>
      </c>
      <c r="L9056" s="182" t="str">
        <f>IF(G9056=30,1,M9055)</f>
      </c>
      <c r="M9056" s="183" t="str">
        <f>L9056*(1-K9056)</f>
      </c>
    </row>
    <row r="9057">
      <c r="A9057" t="s">
        <v>167</v>
      </c>
      <c r="B9057" t="s">
        <v>296</v>
      </c>
      <c r="C9057" s="35" t="s">
        <v>298</v>
      </c>
      <c r="D9057" t="s">
        <v>530</v>
      </c>
      <c r="E9057" t="s">
        <v>548</v>
      </c>
      <c r="F9057" s="176" t="n">
        <v>2043</v>
      </c>
      <c r="G9057" s="177" t="n">
        <v>45</v>
      </c>
      <c r="H9057" s="178" t="n">
        <v>4050.72280160763</v>
      </c>
      <c r="I9057" s="179" t="n">
        <v>4312641.19436478</v>
      </c>
      <c r="J9057" s="180" t="str">
        <f>IF(I9057&gt;0,H9057/I9057,0)</f>
      </c>
      <c r="K9057" s="181" t="str">
        <f>1-EXP(-J9057)</f>
      </c>
      <c r="L9057" s="182" t="str">
        <f>IF(G9057=30,1,M9056)</f>
      </c>
      <c r="M9057" s="183" t="str">
        <f>L9057*(1-K9057)</f>
      </c>
    </row>
    <row r="9058">
      <c r="A9058" t="s">
        <v>167</v>
      </c>
      <c r="B9058" t="s">
        <v>296</v>
      </c>
      <c r="C9058" s="35" t="s">
        <v>298</v>
      </c>
      <c r="D9058" t="s">
        <v>530</v>
      </c>
      <c r="E9058" t="s">
        <v>548</v>
      </c>
      <c r="F9058" s="176" t="n">
        <v>2043</v>
      </c>
      <c r="G9058" s="177" t="n">
        <v>46</v>
      </c>
      <c r="H9058" s="178" t="n">
        <v>5034.13216440673</v>
      </c>
      <c r="I9058" s="179" t="n">
        <v>4302188.15996184</v>
      </c>
      <c r="J9058" s="180" t="str">
        <f>IF(I9058&gt;0,H9058/I9058,0)</f>
      </c>
      <c r="K9058" s="181" t="str">
        <f>1-EXP(-J9058)</f>
      </c>
      <c r="L9058" s="182" t="str">
        <f>IF(G9058=30,1,M9057)</f>
      </c>
      <c r="M9058" s="183" t="str">
        <f>L9058*(1-K9058)</f>
      </c>
    </row>
    <row r="9059">
      <c r="A9059" t="s">
        <v>167</v>
      </c>
      <c r="B9059" t="s">
        <v>296</v>
      </c>
      <c r="C9059" s="35" t="s">
        <v>298</v>
      </c>
      <c r="D9059" t="s">
        <v>530</v>
      </c>
      <c r="E9059" t="s">
        <v>548</v>
      </c>
      <c r="F9059" s="176" t="n">
        <v>2043</v>
      </c>
      <c r="G9059" s="177" t="n">
        <v>47</v>
      </c>
      <c r="H9059" s="178" t="n">
        <v>5436.87165767735</v>
      </c>
      <c r="I9059" s="179" t="n">
        <v>4233727.28951951</v>
      </c>
      <c r="J9059" s="180" t="str">
        <f>IF(I9059&gt;0,H9059/I9059,0)</f>
      </c>
      <c r="K9059" s="181" t="str">
        <f>1-EXP(-J9059)</f>
      </c>
      <c r="L9059" s="182" t="str">
        <f>IF(G9059=30,1,M9058)</f>
      </c>
      <c r="M9059" s="183" t="str">
        <f>L9059*(1-K9059)</f>
      </c>
    </row>
    <row r="9060">
      <c r="A9060" t="s">
        <v>167</v>
      </c>
      <c r="B9060" t="s">
        <v>296</v>
      </c>
      <c r="C9060" s="35" t="s">
        <v>298</v>
      </c>
      <c r="D9060" t="s">
        <v>530</v>
      </c>
      <c r="E9060" t="s">
        <v>548</v>
      </c>
      <c r="F9060" s="176" t="n">
        <v>2043</v>
      </c>
      <c r="G9060" s="177" t="n">
        <v>48</v>
      </c>
      <c r="H9060" s="178" t="n">
        <v>5907.72383009123</v>
      </c>
      <c r="I9060" s="179" t="n">
        <v>4162625.27941796</v>
      </c>
      <c r="J9060" s="180" t="str">
        <f>IF(I9060&gt;0,H9060/I9060,0)</f>
      </c>
      <c r="K9060" s="181" t="str">
        <f>1-EXP(-J9060)</f>
      </c>
      <c r="L9060" s="182" t="str">
        <f>IF(G9060=30,1,M9059)</f>
      </c>
      <c r="M9060" s="183" t="str">
        <f>L9060*(1-K9060)</f>
      </c>
    </row>
    <row r="9061">
      <c r="A9061" t="s">
        <v>167</v>
      </c>
      <c r="B9061" t="s">
        <v>296</v>
      </c>
      <c r="C9061" s="35" t="s">
        <v>298</v>
      </c>
      <c r="D9061" t="s">
        <v>530</v>
      </c>
      <c r="E9061" t="s">
        <v>548</v>
      </c>
      <c r="F9061" s="176" t="n">
        <v>2043</v>
      </c>
      <c r="G9061" s="177" t="n">
        <v>49</v>
      </c>
      <c r="H9061" s="178" t="n">
        <v>6280.6077348565</v>
      </c>
      <c r="I9061" s="179" t="n">
        <v>4099820.75116153</v>
      </c>
      <c r="J9061" s="180" t="str">
        <f>IF(I9061&gt;0,H9061/I9061,0)</f>
      </c>
      <c r="K9061" s="181" t="str">
        <f>1-EXP(-J9061)</f>
      </c>
      <c r="L9061" s="182" t="str">
        <f>IF(G9061=30,1,M9060)</f>
      </c>
      <c r="M9061" s="183" t="str">
        <f>L9061*(1-K9061)</f>
      </c>
    </row>
    <row r="9062">
      <c r="A9062" t="s">
        <v>167</v>
      </c>
      <c r="B9062" t="s">
        <v>296</v>
      </c>
      <c r="C9062" s="35" t="s">
        <v>298</v>
      </c>
      <c r="D9062" t="s">
        <v>530</v>
      </c>
      <c r="E9062" t="s">
        <v>548</v>
      </c>
      <c r="F9062" s="176" t="n">
        <v>2043</v>
      </c>
      <c r="G9062" s="177" t="n">
        <v>50</v>
      </c>
      <c r="H9062" s="178" t="n">
        <v>6730.54042832406</v>
      </c>
      <c r="I9062" s="179" t="n">
        <v>4038660.26536886</v>
      </c>
      <c r="J9062" s="180" t="str">
        <f>IF(I9062&gt;0,H9062/I9062,0)</f>
      </c>
      <c r="K9062" s="181" t="str">
        <f>1-EXP(-J9062)</f>
      </c>
      <c r="L9062" s="182" t="str">
        <f>IF(G9062=30,1,M9061)</f>
      </c>
      <c r="M9062" s="183" t="str">
        <f>L9062*(1-K9062)</f>
      </c>
    </row>
    <row r="9063">
      <c r="A9063" t="s">
        <v>167</v>
      </c>
      <c r="B9063" t="s">
        <v>296</v>
      </c>
      <c r="C9063" s="35" t="s">
        <v>298</v>
      </c>
      <c r="D9063" t="s">
        <v>530</v>
      </c>
      <c r="E9063" t="s">
        <v>548</v>
      </c>
      <c r="F9063" s="176" t="n">
        <v>2043</v>
      </c>
      <c r="G9063" s="177" t="n">
        <v>51</v>
      </c>
      <c r="H9063" s="178" t="n">
        <v>7567.57824133702</v>
      </c>
      <c r="I9063" s="179" t="n">
        <v>4010383.28227645</v>
      </c>
      <c r="J9063" s="180" t="str">
        <f>IF(I9063&gt;0,H9063/I9063,0)</f>
      </c>
      <c r="K9063" s="181" t="str">
        <f>1-EXP(-J9063)</f>
      </c>
      <c r="L9063" s="182" t="str">
        <f>IF(G9063=30,1,M9062)</f>
      </c>
      <c r="M9063" s="183" t="str">
        <f>L9063*(1-K9063)</f>
      </c>
    </row>
    <row r="9064">
      <c r="A9064" t="s">
        <v>167</v>
      </c>
      <c r="B9064" t="s">
        <v>296</v>
      </c>
      <c r="C9064" s="35" t="s">
        <v>298</v>
      </c>
      <c r="D9064" t="s">
        <v>530</v>
      </c>
      <c r="E9064" t="s">
        <v>548</v>
      </c>
      <c r="F9064" s="176" t="n">
        <v>2043</v>
      </c>
      <c r="G9064" s="177" t="n">
        <v>52</v>
      </c>
      <c r="H9064" s="178" t="n">
        <v>8172.55558954529</v>
      </c>
      <c r="I9064" s="179" t="n">
        <v>3975528.34288224</v>
      </c>
      <c r="J9064" s="180" t="str">
        <f>IF(I9064&gt;0,H9064/I9064,0)</f>
      </c>
      <c r="K9064" s="181" t="str">
        <f>1-EXP(-J9064)</f>
      </c>
      <c r="L9064" s="182" t="str">
        <f>IF(G9064=30,1,M9063)</f>
      </c>
      <c r="M9064" s="183" t="str">
        <f>L9064*(1-K9064)</f>
      </c>
    </row>
    <row r="9065">
      <c r="A9065" t="s">
        <v>167</v>
      </c>
      <c r="B9065" t="s">
        <v>296</v>
      </c>
      <c r="C9065" s="35" t="s">
        <v>298</v>
      </c>
      <c r="D9065" t="s">
        <v>530</v>
      </c>
      <c r="E9065" t="s">
        <v>548</v>
      </c>
      <c r="F9065" s="176" t="n">
        <v>2043</v>
      </c>
      <c r="G9065" s="177" t="n">
        <v>53</v>
      </c>
      <c r="H9065" s="178" t="n">
        <v>8824.82398072843</v>
      </c>
      <c r="I9065" s="179" t="n">
        <v>3942900.8789615</v>
      </c>
      <c r="J9065" s="180" t="str">
        <f>IF(I9065&gt;0,H9065/I9065,0)</f>
      </c>
      <c r="K9065" s="181" t="str">
        <f>1-EXP(-J9065)</f>
      </c>
      <c r="L9065" s="182" t="str">
        <f>IF(G9065=30,1,M9064)</f>
      </c>
      <c r="M9065" s="183" t="str">
        <f>L9065*(1-K9065)</f>
      </c>
    </row>
    <row r="9066">
      <c r="A9066" t="s">
        <v>167</v>
      </c>
      <c r="B9066" t="s">
        <v>296</v>
      </c>
      <c r="C9066" s="35" t="s">
        <v>298</v>
      </c>
      <c r="D9066" t="s">
        <v>530</v>
      </c>
      <c r="E9066" t="s">
        <v>548</v>
      </c>
      <c r="F9066" s="176" t="n">
        <v>2043</v>
      </c>
      <c r="G9066" s="177" t="n">
        <v>54</v>
      </c>
      <c r="H9066" s="178" t="n">
        <v>9656.10865897785</v>
      </c>
      <c r="I9066" s="179" t="n">
        <v>3930736.40548108</v>
      </c>
      <c r="J9066" s="180" t="str">
        <f>IF(I9066&gt;0,H9066/I9066,0)</f>
      </c>
      <c r="K9066" s="181" t="str">
        <f>1-EXP(-J9066)</f>
      </c>
      <c r="L9066" s="182" t="str">
        <f>IF(G9066=30,1,M9065)</f>
      </c>
      <c r="M9066" s="183" t="str">
        <f>L9066*(1-K9066)</f>
      </c>
    </row>
    <row r="9067">
      <c r="A9067" t="s">
        <v>167</v>
      </c>
      <c r="B9067" t="s">
        <v>296</v>
      </c>
      <c r="C9067" s="35" t="s">
        <v>298</v>
      </c>
      <c r="D9067" t="s">
        <v>530</v>
      </c>
      <c r="E9067" t="s">
        <v>548</v>
      </c>
      <c r="F9067" s="176" t="n">
        <v>2043</v>
      </c>
      <c r="G9067" s="177" t="n">
        <v>55</v>
      </c>
      <c r="H9067" s="178" t="n">
        <v>10523.943812256</v>
      </c>
      <c r="I9067" s="179" t="n">
        <v>3872612.8738531</v>
      </c>
      <c r="J9067" s="180" t="str">
        <f>IF(I9067&gt;0,H9067/I9067,0)</f>
      </c>
      <c r="K9067" s="181" t="str">
        <f>1-EXP(-J9067)</f>
      </c>
      <c r="L9067" s="182" t="str">
        <f>IF(G9067=30,1,M9066)</f>
      </c>
      <c r="M9067" s="183" t="str">
        <f>L9067*(1-K9067)</f>
      </c>
    </row>
    <row r="9068">
      <c r="A9068" t="s">
        <v>167</v>
      </c>
      <c r="B9068" t="s">
        <v>296</v>
      </c>
      <c r="C9068" s="35" t="s">
        <v>298</v>
      </c>
      <c r="D9068" t="s">
        <v>530</v>
      </c>
      <c r="E9068" t="s">
        <v>548</v>
      </c>
      <c r="F9068" s="176" t="n">
        <v>2043</v>
      </c>
      <c r="G9068" s="177" t="n">
        <v>56</v>
      </c>
      <c r="H9068" s="178" t="n">
        <v>11315.8268619618</v>
      </c>
      <c r="I9068" s="179" t="n">
        <v>3805063.9719454</v>
      </c>
      <c r="J9068" s="180" t="str">
        <f>IF(I9068&gt;0,H9068/I9068,0)</f>
      </c>
      <c r="K9068" s="181" t="str">
        <f>1-EXP(-J9068)</f>
      </c>
      <c r="L9068" s="182" t="str">
        <f>IF(G9068=30,1,M9067)</f>
      </c>
      <c r="M9068" s="183" t="str">
        <f>L9068*(1-K9068)</f>
      </c>
    </row>
    <row r="9069">
      <c r="A9069" t="s">
        <v>167</v>
      </c>
      <c r="B9069" t="s">
        <v>296</v>
      </c>
      <c r="C9069" s="35" t="s">
        <v>298</v>
      </c>
      <c r="D9069" t="s">
        <v>530</v>
      </c>
      <c r="E9069" t="s">
        <v>548</v>
      </c>
      <c r="F9069" s="176" t="n">
        <v>2043</v>
      </c>
      <c r="G9069" s="177" t="n">
        <v>57</v>
      </c>
      <c r="H9069" s="178" t="n">
        <v>12488.4122050838</v>
      </c>
      <c r="I9069" s="179" t="n">
        <v>3793968.05506908</v>
      </c>
      <c r="J9069" s="180" t="str">
        <f>IF(I9069&gt;0,H9069/I9069,0)</f>
      </c>
      <c r="K9069" s="181" t="str">
        <f>1-EXP(-J9069)</f>
      </c>
      <c r="L9069" s="182" t="str">
        <f>IF(G9069=30,1,M9068)</f>
      </c>
      <c r="M9069" s="183" t="str">
        <f>L9069*(1-K9069)</f>
      </c>
    </row>
    <row r="9070">
      <c r="A9070" t="s">
        <v>167</v>
      </c>
      <c r="B9070" t="s">
        <v>296</v>
      </c>
      <c r="C9070" s="35" t="s">
        <v>298</v>
      </c>
      <c r="D9070" t="s">
        <v>530</v>
      </c>
      <c r="E9070" t="s">
        <v>548</v>
      </c>
      <c r="F9070" s="176" t="n">
        <v>2043</v>
      </c>
      <c r="G9070" s="177" t="n">
        <v>58</v>
      </c>
      <c r="H9070" s="178" t="n">
        <v>13946.2881731879</v>
      </c>
      <c r="I9070" s="179" t="n">
        <v>3833482.07121363</v>
      </c>
      <c r="J9070" s="180" t="str">
        <f>IF(I9070&gt;0,H9070/I9070,0)</f>
      </c>
      <c r="K9070" s="181" t="str">
        <f>1-EXP(-J9070)</f>
      </c>
      <c r="L9070" s="182" t="str">
        <f>IF(G9070=30,1,M9069)</f>
      </c>
      <c r="M9070" s="183" t="str">
        <f>L9070*(1-K9070)</f>
      </c>
    </row>
    <row r="9071">
      <c r="A9071" t="s">
        <v>167</v>
      </c>
      <c r="B9071" t="s">
        <v>296</v>
      </c>
      <c r="C9071" s="35" t="s">
        <v>298</v>
      </c>
      <c r="D9071" t="s">
        <v>530</v>
      </c>
      <c r="E9071" t="s">
        <v>548</v>
      </c>
      <c r="F9071" s="176" t="n">
        <v>2043</v>
      </c>
      <c r="G9071" s="177" t="n">
        <v>59</v>
      </c>
      <c r="H9071" s="178" t="n">
        <v>14744.1554906771</v>
      </c>
      <c r="I9071" s="179" t="n">
        <v>3831113.69030314</v>
      </c>
      <c r="J9071" s="180" t="str">
        <f>IF(I9071&gt;0,H9071/I9071,0)</f>
      </c>
      <c r="K9071" s="181" t="str">
        <f>1-EXP(-J9071)</f>
      </c>
      <c r="L9071" s="182" t="str">
        <f>IF(G9071=30,1,M9070)</f>
      </c>
      <c r="M9071" s="183" t="str">
        <f>L9071*(1-K9071)</f>
      </c>
    </row>
    <row r="9072">
      <c r="A9072" t="s">
        <v>167</v>
      </c>
      <c r="B9072" t="s">
        <v>296</v>
      </c>
      <c r="C9072" s="35" t="s">
        <v>298</v>
      </c>
      <c r="D9072" t="s">
        <v>530</v>
      </c>
      <c r="E9072" t="s">
        <v>548</v>
      </c>
      <c r="F9072" s="176" t="n">
        <v>2043</v>
      </c>
      <c r="G9072" s="177" t="n">
        <v>60</v>
      </c>
      <c r="H9072" s="178" t="n">
        <v>15482.9766827671</v>
      </c>
      <c r="I9072" s="179" t="n">
        <v>3774002.07683058</v>
      </c>
      <c r="J9072" s="180" t="str">
        <f>IF(I9072&gt;0,H9072/I9072,0)</f>
      </c>
      <c r="K9072" s="181" t="str">
        <f>1-EXP(-J9072)</f>
      </c>
      <c r="L9072" s="182" t="str">
        <f>IF(G9072=30,1,M9071)</f>
      </c>
      <c r="M9072" s="183" t="str">
        <f>L9072*(1-K9072)</f>
      </c>
    </row>
    <row r="9073">
      <c r="A9073" t="s">
        <v>167</v>
      </c>
      <c r="B9073" t="s">
        <v>296</v>
      </c>
      <c r="C9073" s="35" t="s">
        <v>298</v>
      </c>
      <c r="D9073" t="s">
        <v>530</v>
      </c>
      <c r="E9073" t="s">
        <v>548</v>
      </c>
      <c r="F9073" s="176" t="n">
        <v>2043</v>
      </c>
      <c r="G9073" s="177" t="n">
        <v>61</v>
      </c>
      <c r="H9073" s="178" t="n">
        <v>16223.3369583358</v>
      </c>
      <c r="I9073" s="179" t="n">
        <v>3693012.35834021</v>
      </c>
      <c r="J9073" s="180" t="str">
        <f>IF(I9073&gt;0,H9073/I9073,0)</f>
      </c>
      <c r="K9073" s="181" t="str">
        <f>1-EXP(-J9073)</f>
      </c>
      <c r="L9073" s="182" t="str">
        <f>IF(G9073=30,1,M9072)</f>
      </c>
      <c r="M9073" s="183" t="str">
        <f>L9073*(1-K9073)</f>
      </c>
    </row>
    <row r="9074">
      <c r="A9074" t="s">
        <v>167</v>
      </c>
      <c r="B9074" t="s">
        <v>296</v>
      </c>
      <c r="C9074" s="35" t="s">
        <v>298</v>
      </c>
      <c r="D9074" t="s">
        <v>530</v>
      </c>
      <c r="E9074" t="s">
        <v>548</v>
      </c>
      <c r="F9074" s="176" t="n">
        <v>2043</v>
      </c>
      <c r="G9074" s="177" t="n">
        <v>62</v>
      </c>
      <c r="H9074" s="178" t="n">
        <v>17099.9663637795</v>
      </c>
      <c r="I9074" s="179" t="n">
        <v>3604788.423572</v>
      </c>
      <c r="J9074" s="180" t="str">
        <f>IF(I9074&gt;0,H9074/I9074,0)</f>
      </c>
      <c r="K9074" s="181" t="str">
        <f>1-EXP(-J9074)</f>
      </c>
      <c r="L9074" s="182" t="str">
        <f>IF(G9074=30,1,M9073)</f>
      </c>
      <c r="M9074" s="183" t="str">
        <f>L9074*(1-K9074)</f>
      </c>
    </row>
    <row r="9075">
      <c r="A9075" t="s">
        <v>167</v>
      </c>
      <c r="B9075" t="s">
        <v>296</v>
      </c>
      <c r="C9075" s="35" t="s">
        <v>298</v>
      </c>
      <c r="D9075" t="s">
        <v>530</v>
      </c>
      <c r="E9075" t="s">
        <v>548</v>
      </c>
      <c r="F9075" s="176" t="n">
        <v>2043</v>
      </c>
      <c r="G9075" s="177" t="n">
        <v>63</v>
      </c>
      <c r="H9075" s="178" t="n">
        <v>18038.236628025</v>
      </c>
      <c r="I9075" s="179" t="n">
        <v>3519933.09353895</v>
      </c>
      <c r="J9075" s="180" t="str">
        <f>IF(I9075&gt;0,H9075/I9075,0)</f>
      </c>
      <c r="K9075" s="181" t="str">
        <f>1-EXP(-J9075)</f>
      </c>
      <c r="L9075" s="182" t="str">
        <f>IF(G9075=30,1,M9074)</f>
      </c>
      <c r="M9075" s="183" t="str">
        <f>L9075*(1-K9075)</f>
      </c>
    </row>
    <row r="9076">
      <c r="A9076" t="s">
        <v>167</v>
      </c>
      <c r="B9076" t="s">
        <v>296</v>
      </c>
      <c r="C9076" s="35" t="s">
        <v>298</v>
      </c>
      <c r="D9076" t="s">
        <v>530</v>
      </c>
      <c r="E9076" t="s">
        <v>548</v>
      </c>
      <c r="F9076" s="176" t="n">
        <v>2043</v>
      </c>
      <c r="G9076" s="177" t="n">
        <v>64</v>
      </c>
      <c r="H9076" s="178" t="n">
        <v>19272.7845638973</v>
      </c>
      <c r="I9076" s="179" t="n">
        <v>3421039.60349865</v>
      </c>
      <c r="J9076" s="180" t="str">
        <f>IF(I9076&gt;0,H9076/I9076,0)</f>
      </c>
      <c r="K9076" s="181" t="str">
        <f>1-EXP(-J9076)</f>
      </c>
      <c r="L9076" s="182" t="str">
        <f>IF(G9076=30,1,M9075)</f>
      </c>
      <c r="M9076" s="183" t="str">
        <f>L9076*(1-K9076)</f>
      </c>
    </row>
    <row r="9077">
      <c r="A9077" t="s">
        <v>167</v>
      </c>
      <c r="B9077" t="s">
        <v>296</v>
      </c>
      <c r="C9077" s="35" t="s">
        <v>298</v>
      </c>
      <c r="D9077" t="s">
        <v>530</v>
      </c>
      <c r="E9077" t="s">
        <v>548</v>
      </c>
      <c r="F9077" s="176" t="n">
        <v>2043</v>
      </c>
      <c r="G9077" s="177" t="n">
        <v>65</v>
      </c>
      <c r="H9077" s="178" t="n">
        <v>20310.5455577469</v>
      </c>
      <c r="I9077" s="179" t="n">
        <v>3299130.97090148</v>
      </c>
      <c r="J9077" s="180" t="str">
        <f>IF(I9077&gt;0,H9077/I9077,0)</f>
      </c>
      <c r="K9077" s="181" t="str">
        <f>1-EXP(-J9077)</f>
      </c>
      <c r="L9077" s="182" t="str">
        <f>IF(G9077=30,1,M9076)</f>
      </c>
      <c r="M9077" s="183" t="str">
        <f>L9077*(1-K9077)</f>
      </c>
    </row>
    <row r="9078">
      <c r="A9078" t="s">
        <v>167</v>
      </c>
      <c r="B9078" t="s">
        <v>296</v>
      </c>
      <c r="C9078" s="35" t="s">
        <v>298</v>
      </c>
      <c r="D9078" t="s">
        <v>530</v>
      </c>
      <c r="E9078" t="s">
        <v>548</v>
      </c>
      <c r="F9078" s="176" t="n">
        <v>2043</v>
      </c>
      <c r="G9078" s="177" t="n">
        <v>66</v>
      </c>
      <c r="H9078" s="178" t="n">
        <v>20615.4907729551</v>
      </c>
      <c r="I9078" s="179" t="n">
        <v>3179807.12067628</v>
      </c>
      <c r="J9078" s="180" t="str">
        <f>IF(I9078&gt;0,H9078/I9078,0)</f>
      </c>
      <c r="K9078" s="181" t="str">
        <f>1-EXP(-J9078)</f>
      </c>
      <c r="L9078" s="182" t="str">
        <f>IF(G9078=30,1,M9077)</f>
      </c>
      <c r="M9078" s="183" t="str">
        <f>L9078*(1-K9078)</f>
      </c>
    </row>
    <row r="9079">
      <c r="A9079" t="s">
        <v>167</v>
      </c>
      <c r="B9079" t="s">
        <v>296</v>
      </c>
      <c r="C9079" s="35" t="s">
        <v>298</v>
      </c>
      <c r="D9079" t="s">
        <v>530</v>
      </c>
      <c r="E9079" t="s">
        <v>548</v>
      </c>
      <c r="F9079" s="176" t="n">
        <v>2043</v>
      </c>
      <c r="G9079" s="177" t="n">
        <v>67</v>
      </c>
      <c r="H9079" s="178" t="n">
        <v>21713.413985176</v>
      </c>
      <c r="I9079" s="179" t="n">
        <v>3071050.6562307</v>
      </c>
      <c r="J9079" s="180" t="str">
        <f>IF(I9079&gt;0,H9079/I9079,0)</f>
      </c>
      <c r="K9079" s="181" t="str">
        <f>1-EXP(-J9079)</f>
      </c>
      <c r="L9079" s="182" t="str">
        <f>IF(G9079=30,1,M9078)</f>
      </c>
      <c r="M9079" s="183" t="str">
        <f>L9079*(1-K9079)</f>
      </c>
    </row>
    <row r="9080">
      <c r="A9080" t="s">
        <v>167</v>
      </c>
      <c r="B9080" t="s">
        <v>296</v>
      </c>
      <c r="C9080" s="35" t="s">
        <v>298</v>
      </c>
      <c r="D9080" t="s">
        <v>530</v>
      </c>
      <c r="E9080" t="s">
        <v>548</v>
      </c>
      <c r="F9080" s="176" t="n">
        <v>2043</v>
      </c>
      <c r="G9080" s="177" t="n">
        <v>68</v>
      </c>
      <c r="H9080" s="178" t="n">
        <v>22619.2109243878</v>
      </c>
      <c r="I9080" s="179" t="n">
        <v>2950191.19348242</v>
      </c>
      <c r="J9080" s="180" t="str">
        <f>IF(I9080&gt;0,H9080/I9080,0)</f>
      </c>
      <c r="K9080" s="181" t="str">
        <f>1-EXP(-J9080)</f>
      </c>
      <c r="L9080" s="182" t="str">
        <f>IF(G9080=30,1,M9079)</f>
      </c>
      <c r="M9080" s="183" t="str">
        <f>L9080*(1-K9080)</f>
      </c>
    </row>
    <row r="9081">
      <c r="A9081" t="s">
        <v>167</v>
      </c>
      <c r="B9081" t="s">
        <v>296</v>
      </c>
      <c r="C9081" s="35" t="s">
        <v>298</v>
      </c>
      <c r="D9081" t="s">
        <v>530</v>
      </c>
      <c r="E9081" t="s">
        <v>548</v>
      </c>
      <c r="F9081" s="176" t="n">
        <v>2043</v>
      </c>
      <c r="G9081" s="177" t="n">
        <v>69</v>
      </c>
      <c r="H9081" s="178" t="n">
        <v>23008.9687055256</v>
      </c>
      <c r="I9081" s="179" t="n">
        <v>2840138.66749176</v>
      </c>
      <c r="J9081" s="180" t="str">
        <f>IF(I9081&gt;0,H9081/I9081,0)</f>
      </c>
      <c r="K9081" s="181" t="str">
        <f>1-EXP(-J9081)</f>
      </c>
      <c r="L9081" s="182" t="str">
        <f>IF(G9081=30,1,M9080)</f>
      </c>
      <c r="M9081" s="183" t="str">
        <f>L9081*(1-K9081)</f>
      </c>
    </row>
    <row r="9082">
      <c r="A9082" t="s">
        <v>167</v>
      </c>
      <c r="B9082" t="s">
        <v>296</v>
      </c>
      <c r="C9082" s="35" t="s">
        <v>298</v>
      </c>
      <c r="D9082" t="s">
        <v>530</v>
      </c>
      <c r="E9082" t="s">
        <v>548</v>
      </c>
      <c r="F9082" s="176" t="n">
        <v>2044</v>
      </c>
      <c r="G9082" s="177" t="n">
        <v>30</v>
      </c>
      <c r="H9082" s="178" t="n">
        <v>725.191496204416</v>
      </c>
      <c r="I9082" s="179" t="n">
        <v>4734854.76282951</v>
      </c>
      <c r="J9082" s="180" t="str">
        <f>IF(I9082&gt;0,H9082/I9082,0)</f>
      </c>
      <c r="K9082" s="181" t="str">
        <f>1-EXP(-J9082)</f>
      </c>
      <c r="L9082" s="182" t="str">
        <f>IF(G9082=30,1,M9081)</f>
      </c>
      <c r="M9082" s="183" t="str">
        <f>L9082*(1-K9082)</f>
      </c>
    </row>
    <row r="9083">
      <c r="A9083" t="s">
        <v>167</v>
      </c>
      <c r="B9083" t="s">
        <v>296</v>
      </c>
      <c r="C9083" s="35" t="s">
        <v>298</v>
      </c>
      <c r="D9083" t="s">
        <v>530</v>
      </c>
      <c r="E9083" t="s">
        <v>548</v>
      </c>
      <c r="F9083" s="176" t="n">
        <v>2044</v>
      </c>
      <c r="G9083" s="177" t="n">
        <v>31</v>
      </c>
      <c r="H9083" s="178" t="n">
        <v>1053.41075253184</v>
      </c>
      <c r="I9083" s="179" t="n">
        <v>4826336.6372667</v>
      </c>
      <c r="J9083" s="180" t="str">
        <f>IF(I9083&gt;0,H9083/I9083,0)</f>
      </c>
      <c r="K9083" s="181" t="str">
        <f>1-EXP(-J9083)</f>
      </c>
      <c r="L9083" s="182" t="str">
        <f>IF(G9083=30,1,M9082)</f>
      </c>
      <c r="M9083" s="183" t="str">
        <f>L9083*(1-K9083)</f>
      </c>
    </row>
    <row r="9084">
      <c r="A9084" t="s">
        <v>167</v>
      </c>
      <c r="B9084" t="s">
        <v>296</v>
      </c>
      <c r="C9084" s="35" t="s">
        <v>298</v>
      </c>
      <c r="D9084" t="s">
        <v>530</v>
      </c>
      <c r="E9084" t="s">
        <v>548</v>
      </c>
      <c r="F9084" s="176" t="n">
        <v>2044</v>
      </c>
      <c r="G9084" s="177" t="n">
        <v>32</v>
      </c>
      <c r="H9084" s="178" t="n">
        <v>1108.50509056242</v>
      </c>
      <c r="I9084" s="179" t="n">
        <v>4869994.62017903</v>
      </c>
      <c r="J9084" s="180" t="str">
        <f>IF(I9084&gt;0,H9084/I9084,0)</f>
      </c>
      <c r="K9084" s="181" t="str">
        <f>1-EXP(-J9084)</f>
      </c>
      <c r="L9084" s="182" t="str">
        <f>IF(G9084=30,1,M9083)</f>
      </c>
      <c r="M9084" s="183" t="str">
        <f>L9084*(1-K9084)</f>
      </c>
    </row>
    <row r="9085">
      <c r="A9085" t="s">
        <v>167</v>
      </c>
      <c r="B9085" t="s">
        <v>296</v>
      </c>
      <c r="C9085" s="35" t="s">
        <v>298</v>
      </c>
      <c r="D9085" t="s">
        <v>530</v>
      </c>
      <c r="E9085" t="s">
        <v>548</v>
      </c>
      <c r="F9085" s="176" t="n">
        <v>2044</v>
      </c>
      <c r="G9085" s="177" t="n">
        <v>33</v>
      </c>
      <c r="H9085" s="178" t="n">
        <v>1151.75800601714</v>
      </c>
      <c r="I9085" s="179" t="n">
        <v>4790398.89954275</v>
      </c>
      <c r="J9085" s="180" t="str">
        <f>IF(I9085&gt;0,H9085/I9085,0)</f>
      </c>
      <c r="K9085" s="181" t="str">
        <f>1-EXP(-J9085)</f>
      </c>
      <c r="L9085" s="182" t="str">
        <f>IF(G9085=30,1,M9084)</f>
      </c>
      <c r="M9085" s="183" t="str">
        <f>L9085*(1-K9085)</f>
      </c>
    </row>
    <row r="9086">
      <c r="A9086" t="s">
        <v>167</v>
      </c>
      <c r="B9086" t="s">
        <v>296</v>
      </c>
      <c r="C9086" s="35" t="s">
        <v>298</v>
      </c>
      <c r="D9086" t="s">
        <v>530</v>
      </c>
      <c r="E9086" t="s">
        <v>548</v>
      </c>
      <c r="F9086" s="176" t="n">
        <v>2044</v>
      </c>
      <c r="G9086" s="177" t="n">
        <v>34</v>
      </c>
      <c r="H9086" s="178" t="n">
        <v>1193.80344923965</v>
      </c>
      <c r="I9086" s="179" t="n">
        <v>4689272.14207221</v>
      </c>
      <c r="J9086" s="180" t="str">
        <f>IF(I9086&gt;0,H9086/I9086,0)</f>
      </c>
      <c r="K9086" s="181" t="str">
        <f>1-EXP(-J9086)</f>
      </c>
      <c r="L9086" s="182" t="str">
        <f>IF(G9086=30,1,M9085)</f>
      </c>
      <c r="M9086" s="183" t="str">
        <f>L9086*(1-K9086)</f>
      </c>
    </row>
    <row r="9087">
      <c r="A9087" t="s">
        <v>167</v>
      </c>
      <c r="B9087" t="s">
        <v>296</v>
      </c>
      <c r="C9087" s="35" t="s">
        <v>298</v>
      </c>
      <c r="D9087" t="s">
        <v>530</v>
      </c>
      <c r="E9087" t="s">
        <v>548</v>
      </c>
      <c r="F9087" s="176" t="n">
        <v>2044</v>
      </c>
      <c r="G9087" s="177" t="n">
        <v>35</v>
      </c>
      <c r="H9087" s="178" t="n">
        <v>1267.87893007879</v>
      </c>
      <c r="I9087" s="179" t="n">
        <v>4632366.28720657</v>
      </c>
      <c r="J9087" s="180" t="str">
        <f>IF(I9087&gt;0,H9087/I9087,0)</f>
      </c>
      <c r="K9087" s="181" t="str">
        <f>1-EXP(-J9087)</f>
      </c>
      <c r="L9087" s="182" t="str">
        <f>IF(G9087=30,1,M9086)</f>
      </c>
      <c r="M9087" s="183" t="str">
        <f>L9087*(1-K9087)</f>
      </c>
    </row>
    <row r="9088">
      <c r="A9088" t="s">
        <v>167</v>
      </c>
      <c r="B9088" t="s">
        <v>296</v>
      </c>
      <c r="C9088" s="35" t="s">
        <v>298</v>
      </c>
      <c r="D9088" t="s">
        <v>530</v>
      </c>
      <c r="E9088" t="s">
        <v>548</v>
      </c>
      <c r="F9088" s="176" t="n">
        <v>2044</v>
      </c>
      <c r="G9088" s="177" t="n">
        <v>36</v>
      </c>
      <c r="H9088" s="178" t="n">
        <v>1612.15362217678</v>
      </c>
      <c r="I9088" s="179" t="n">
        <v>4623895.63316567</v>
      </c>
      <c r="J9088" s="180" t="str">
        <f>IF(I9088&gt;0,H9088/I9088,0)</f>
      </c>
      <c r="K9088" s="181" t="str">
        <f>1-EXP(-J9088)</f>
      </c>
      <c r="L9088" s="182" t="str">
        <f>IF(G9088=30,1,M9087)</f>
      </c>
      <c r="M9088" s="183" t="str">
        <f>L9088*(1-K9088)</f>
      </c>
    </row>
    <row r="9089">
      <c r="A9089" t="s">
        <v>167</v>
      </c>
      <c r="B9089" t="s">
        <v>296</v>
      </c>
      <c r="C9089" s="35" t="s">
        <v>298</v>
      </c>
      <c r="D9089" t="s">
        <v>530</v>
      </c>
      <c r="E9089" t="s">
        <v>548</v>
      </c>
      <c r="F9089" s="176" t="n">
        <v>2044</v>
      </c>
      <c r="G9089" s="177" t="n">
        <v>37</v>
      </c>
      <c r="H9089" s="178" t="n">
        <v>1743.10920032401</v>
      </c>
      <c r="I9089" s="179" t="n">
        <v>4595450.61794821</v>
      </c>
      <c r="J9089" s="180" t="str">
        <f>IF(I9089&gt;0,H9089/I9089,0)</f>
      </c>
      <c r="K9089" s="181" t="str">
        <f>1-EXP(-J9089)</f>
      </c>
      <c r="L9089" s="182" t="str">
        <f>IF(G9089=30,1,M9088)</f>
      </c>
      <c r="M9089" s="183" t="str">
        <f>L9089*(1-K9089)</f>
      </c>
    </row>
    <row r="9090">
      <c r="A9090" t="s">
        <v>167</v>
      </c>
      <c r="B9090" t="s">
        <v>296</v>
      </c>
      <c r="C9090" s="35" t="s">
        <v>298</v>
      </c>
      <c r="D9090" t="s">
        <v>530</v>
      </c>
      <c r="E9090" t="s">
        <v>548</v>
      </c>
      <c r="F9090" s="176" t="n">
        <v>2044</v>
      </c>
      <c r="G9090" s="177" t="n">
        <v>38</v>
      </c>
      <c r="H9090" s="178" t="n">
        <v>1880.55068259052</v>
      </c>
      <c r="I9090" s="179" t="n">
        <v>4523347.61989799</v>
      </c>
      <c r="J9090" s="180" t="str">
        <f>IF(I9090&gt;0,H9090/I9090,0)</f>
      </c>
      <c r="K9090" s="181" t="str">
        <f>1-EXP(-J9090)</f>
      </c>
      <c r="L9090" s="182" t="str">
        <f>IF(G9090=30,1,M9089)</f>
      </c>
      <c r="M9090" s="183" t="str">
        <f>L9090*(1-K9090)</f>
      </c>
    </row>
    <row r="9091">
      <c r="A9091" t="s">
        <v>167</v>
      </c>
      <c r="B9091" t="s">
        <v>296</v>
      </c>
      <c r="C9091" s="35" t="s">
        <v>298</v>
      </c>
      <c r="D9091" t="s">
        <v>530</v>
      </c>
      <c r="E9091" t="s">
        <v>548</v>
      </c>
      <c r="F9091" s="176" t="n">
        <v>2044</v>
      </c>
      <c r="G9091" s="177" t="n">
        <v>39</v>
      </c>
      <c r="H9091" s="178" t="n">
        <v>1956.52837696595</v>
      </c>
      <c r="I9091" s="179" t="n">
        <v>4428406.92174341</v>
      </c>
      <c r="J9091" s="180" t="str">
        <f>IF(I9091&gt;0,H9091/I9091,0)</f>
      </c>
      <c r="K9091" s="181" t="str">
        <f>1-EXP(-J9091)</f>
      </c>
      <c r="L9091" s="182" t="str">
        <f>IF(G9091=30,1,M9090)</f>
      </c>
      <c r="M9091" s="183" t="str">
        <f>L9091*(1-K9091)</f>
      </c>
    </row>
    <row r="9092">
      <c r="A9092" t="s">
        <v>167</v>
      </c>
      <c r="B9092" t="s">
        <v>296</v>
      </c>
      <c r="C9092" s="35" t="s">
        <v>298</v>
      </c>
      <c r="D9092" t="s">
        <v>530</v>
      </c>
      <c r="E9092" t="s">
        <v>548</v>
      </c>
      <c r="F9092" s="176" t="n">
        <v>2044</v>
      </c>
      <c r="G9092" s="177" t="n">
        <v>40</v>
      </c>
      <c r="H9092" s="178" t="n">
        <v>2097.03239693419</v>
      </c>
      <c r="I9092" s="179" t="n">
        <v>4329730.35974568</v>
      </c>
      <c r="J9092" s="180" t="str">
        <f>IF(I9092&gt;0,H9092/I9092,0)</f>
      </c>
      <c r="K9092" s="181" t="str">
        <f>1-EXP(-J9092)</f>
      </c>
      <c r="L9092" s="182" t="str">
        <f>IF(G9092=30,1,M9091)</f>
      </c>
      <c r="M9092" s="183" t="str">
        <f>L9092*(1-K9092)</f>
      </c>
    </row>
    <row r="9093">
      <c r="A9093" t="s">
        <v>167</v>
      </c>
      <c r="B9093" t="s">
        <v>296</v>
      </c>
      <c r="C9093" s="35" t="s">
        <v>298</v>
      </c>
      <c r="D9093" t="s">
        <v>530</v>
      </c>
      <c r="E9093" t="s">
        <v>548</v>
      </c>
      <c r="F9093" s="176" t="n">
        <v>2044</v>
      </c>
      <c r="G9093" s="177" t="n">
        <v>41</v>
      </c>
      <c r="H9093" s="178" t="n">
        <v>2732.61059305754</v>
      </c>
      <c r="I9093" s="179" t="n">
        <v>4284336.01288243</v>
      </c>
      <c r="J9093" s="180" t="str">
        <f>IF(I9093&gt;0,H9093/I9093,0)</f>
      </c>
      <c r="K9093" s="181" t="str">
        <f>1-EXP(-J9093)</f>
      </c>
      <c r="L9093" s="182" t="str">
        <f>IF(G9093=30,1,M9092)</f>
      </c>
      <c r="M9093" s="183" t="str">
        <f>L9093*(1-K9093)</f>
      </c>
    </row>
    <row r="9094">
      <c r="A9094" t="s">
        <v>167</v>
      </c>
      <c r="B9094" t="s">
        <v>296</v>
      </c>
      <c r="C9094" s="35" t="s">
        <v>298</v>
      </c>
      <c r="D9094" t="s">
        <v>530</v>
      </c>
      <c r="E9094" t="s">
        <v>548</v>
      </c>
      <c r="F9094" s="176" t="n">
        <v>2044</v>
      </c>
      <c r="G9094" s="177" t="n">
        <v>42</v>
      </c>
      <c r="H9094" s="178" t="n">
        <v>3045.89392772481</v>
      </c>
      <c r="I9094" s="179" t="n">
        <v>4261319.50093211</v>
      </c>
      <c r="J9094" s="180" t="str">
        <f>IF(I9094&gt;0,H9094/I9094,0)</f>
      </c>
      <c r="K9094" s="181" t="str">
        <f>1-EXP(-J9094)</f>
      </c>
      <c r="L9094" s="182" t="str">
        <f>IF(G9094=30,1,M9093)</f>
      </c>
      <c r="M9094" s="183" t="str">
        <f>L9094*(1-K9094)</f>
      </c>
    </row>
    <row r="9095">
      <c r="A9095" t="s">
        <v>167</v>
      </c>
      <c r="B9095" t="s">
        <v>296</v>
      </c>
      <c r="C9095" s="35" t="s">
        <v>298</v>
      </c>
      <c r="D9095" t="s">
        <v>530</v>
      </c>
      <c r="E9095" t="s">
        <v>548</v>
      </c>
      <c r="F9095" s="176" t="n">
        <v>2044</v>
      </c>
      <c r="G9095" s="177" t="n">
        <v>43</v>
      </c>
      <c r="H9095" s="178" t="n">
        <v>3411.1955927365</v>
      </c>
      <c r="I9095" s="179" t="n">
        <v>4237869.58988793</v>
      </c>
      <c r="J9095" s="180" t="str">
        <f>IF(I9095&gt;0,H9095/I9095,0)</f>
      </c>
      <c r="K9095" s="181" t="str">
        <f>1-EXP(-J9095)</f>
      </c>
      <c r="L9095" s="182" t="str">
        <f>IF(G9095=30,1,M9094)</f>
      </c>
      <c r="M9095" s="183" t="str">
        <f>L9095*(1-K9095)</f>
      </c>
    </row>
    <row r="9096">
      <c r="A9096" t="s">
        <v>167</v>
      </c>
      <c r="B9096" t="s">
        <v>296</v>
      </c>
      <c r="C9096" s="35" t="s">
        <v>298</v>
      </c>
      <c r="D9096" t="s">
        <v>530</v>
      </c>
      <c r="E9096" t="s">
        <v>548</v>
      </c>
      <c r="F9096" s="176" t="n">
        <v>2044</v>
      </c>
      <c r="G9096" s="177" t="n">
        <v>44</v>
      </c>
      <c r="H9096" s="178" t="n">
        <v>3611.06354000421</v>
      </c>
      <c r="I9096" s="179" t="n">
        <v>4233160.56195558</v>
      </c>
      <c r="J9096" s="180" t="str">
        <f>IF(I9096&gt;0,H9096/I9096,0)</f>
      </c>
      <c r="K9096" s="181" t="str">
        <f>1-EXP(-J9096)</f>
      </c>
      <c r="L9096" s="182" t="str">
        <f>IF(G9096=30,1,M9095)</f>
      </c>
      <c r="M9096" s="183" t="str">
        <f>L9096*(1-K9096)</f>
      </c>
    </row>
    <row r="9097">
      <c r="A9097" t="s">
        <v>167</v>
      </c>
      <c r="B9097" t="s">
        <v>296</v>
      </c>
      <c r="C9097" s="35" t="s">
        <v>298</v>
      </c>
      <c r="D9097" t="s">
        <v>530</v>
      </c>
      <c r="E9097" t="s">
        <v>548</v>
      </c>
      <c r="F9097" s="176" t="n">
        <v>2044</v>
      </c>
      <c r="G9097" s="177" t="n">
        <v>45</v>
      </c>
      <c r="H9097" s="178" t="n">
        <v>3965.8849350794</v>
      </c>
      <c r="I9097" s="179" t="n">
        <v>4265829.60306165</v>
      </c>
      <c r="J9097" s="180" t="str">
        <f>IF(I9097&gt;0,H9097/I9097,0)</f>
      </c>
      <c r="K9097" s="181" t="str">
        <f>1-EXP(-J9097)</f>
      </c>
      <c r="L9097" s="182" t="str">
        <f>IF(G9097=30,1,M9096)</f>
      </c>
      <c r="M9097" s="183" t="str">
        <f>L9097*(1-K9097)</f>
      </c>
    </row>
    <row r="9098">
      <c r="A9098" t="s">
        <v>167</v>
      </c>
      <c r="B9098" t="s">
        <v>296</v>
      </c>
      <c r="C9098" s="35" t="s">
        <v>298</v>
      </c>
      <c r="D9098" t="s">
        <v>530</v>
      </c>
      <c r="E9098" t="s">
        <v>548</v>
      </c>
      <c r="F9098" s="176" t="n">
        <v>2044</v>
      </c>
      <c r="G9098" s="177" t="n">
        <v>46</v>
      </c>
      <c r="H9098" s="178" t="n">
        <v>4983.44661169917</v>
      </c>
      <c r="I9098" s="179" t="n">
        <v>4300340.29307958</v>
      </c>
      <c r="J9098" s="180" t="str">
        <f>IF(I9098&gt;0,H9098/I9098,0)</f>
      </c>
      <c r="K9098" s="181" t="str">
        <f>1-EXP(-J9098)</f>
      </c>
      <c r="L9098" s="182" t="str">
        <f>IF(G9098=30,1,M9097)</f>
      </c>
      <c r="M9098" s="183" t="str">
        <f>L9098*(1-K9098)</f>
      </c>
    </row>
    <row r="9099">
      <c r="A9099" t="s">
        <v>167</v>
      </c>
      <c r="B9099" t="s">
        <v>296</v>
      </c>
      <c r="C9099" s="35" t="s">
        <v>298</v>
      </c>
      <c r="D9099" t="s">
        <v>530</v>
      </c>
      <c r="E9099" t="s">
        <v>548</v>
      </c>
      <c r="F9099" s="176" t="n">
        <v>2044</v>
      </c>
      <c r="G9099" s="177" t="n">
        <v>47</v>
      </c>
      <c r="H9099" s="178" t="n">
        <v>5469.61363512887</v>
      </c>
      <c r="I9099" s="179" t="n">
        <v>4289084.2497353</v>
      </c>
      <c r="J9099" s="180" t="str">
        <f>IF(I9099&gt;0,H9099/I9099,0)</f>
      </c>
      <c r="K9099" s="181" t="str">
        <f>1-EXP(-J9099)</f>
      </c>
      <c r="L9099" s="182" t="str">
        <f>IF(G9099=30,1,M9098)</f>
      </c>
      <c r="M9099" s="183" t="str">
        <f>L9099*(1-K9099)</f>
      </c>
    </row>
    <row r="9100">
      <c r="A9100" t="s">
        <v>167</v>
      </c>
      <c r="B9100" t="s">
        <v>296</v>
      </c>
      <c r="C9100" s="35" t="s">
        <v>298</v>
      </c>
      <c r="D9100" t="s">
        <v>530</v>
      </c>
      <c r="E9100" t="s">
        <v>548</v>
      </c>
      <c r="F9100" s="176" t="n">
        <v>2044</v>
      </c>
      <c r="G9100" s="177" t="n">
        <v>48</v>
      </c>
      <c r="H9100" s="178" t="n">
        <v>5951.87375415527</v>
      </c>
      <c r="I9100" s="179" t="n">
        <v>4219599.17661332</v>
      </c>
      <c r="J9100" s="180" t="str">
        <f>IF(I9100&gt;0,H9100/I9100,0)</f>
      </c>
      <c r="K9100" s="181" t="str">
        <f>1-EXP(-J9100)</f>
      </c>
      <c r="L9100" s="182" t="str">
        <f>IF(G9100=30,1,M9099)</f>
      </c>
      <c r="M9100" s="183" t="str">
        <f>L9100*(1-K9100)</f>
      </c>
    </row>
    <row r="9101">
      <c r="A9101" t="s">
        <v>167</v>
      </c>
      <c r="B9101" t="s">
        <v>296</v>
      </c>
      <c r="C9101" s="35" t="s">
        <v>298</v>
      </c>
      <c r="D9101" t="s">
        <v>530</v>
      </c>
      <c r="E9101" t="s">
        <v>548</v>
      </c>
      <c r="F9101" s="176" t="n">
        <v>2044</v>
      </c>
      <c r="G9101" s="177" t="n">
        <v>49</v>
      </c>
      <c r="H9101" s="178" t="n">
        <v>6308.25796228088</v>
      </c>
      <c r="I9101" s="179" t="n">
        <v>4147348.67820118</v>
      </c>
      <c r="J9101" s="180" t="str">
        <f>IF(I9101&gt;0,H9101/I9101,0)</f>
      </c>
      <c r="K9101" s="181" t="str">
        <f>1-EXP(-J9101)</f>
      </c>
      <c r="L9101" s="182" t="str">
        <f>IF(G9101=30,1,M9100)</f>
      </c>
      <c r="M9101" s="183" t="str">
        <f>L9101*(1-K9101)</f>
      </c>
    </row>
    <row r="9102">
      <c r="A9102" t="s">
        <v>167</v>
      </c>
      <c r="B9102" t="s">
        <v>296</v>
      </c>
      <c r="C9102" s="35" t="s">
        <v>298</v>
      </c>
      <c r="D9102" t="s">
        <v>530</v>
      </c>
      <c r="E9102" t="s">
        <v>548</v>
      </c>
      <c r="F9102" s="176" t="n">
        <v>2044</v>
      </c>
      <c r="G9102" s="177" t="n">
        <v>50</v>
      </c>
      <c r="H9102" s="178" t="n">
        <v>6753.49350097549</v>
      </c>
      <c r="I9102" s="179" t="n">
        <v>4083434.91453977</v>
      </c>
      <c r="J9102" s="180" t="str">
        <f>IF(I9102&gt;0,H9102/I9102,0)</f>
      </c>
      <c r="K9102" s="181" t="str">
        <f>1-EXP(-J9102)</f>
      </c>
      <c r="L9102" s="182" t="str">
        <f>IF(G9102=30,1,M9101)</f>
      </c>
      <c r="M9102" s="183" t="str">
        <f>L9102*(1-K9102)</f>
      </c>
    </row>
    <row r="9103">
      <c r="A9103" t="s">
        <v>167</v>
      </c>
      <c r="B9103" t="s">
        <v>296</v>
      </c>
      <c r="C9103" s="35" t="s">
        <v>298</v>
      </c>
      <c r="D9103" t="s">
        <v>530</v>
      </c>
      <c r="E9103" t="s">
        <v>548</v>
      </c>
      <c r="F9103" s="176" t="n">
        <v>2044</v>
      </c>
      <c r="G9103" s="177" t="n">
        <v>51</v>
      </c>
      <c r="H9103" s="178" t="n">
        <v>7530.56844542176</v>
      </c>
      <c r="I9103" s="179" t="n">
        <v>4021022.42511427</v>
      </c>
      <c r="J9103" s="180" t="str">
        <f>IF(I9103&gt;0,H9103/I9103,0)</f>
      </c>
      <c r="K9103" s="181" t="str">
        <f>1-EXP(-J9103)</f>
      </c>
      <c r="L9103" s="182" t="str">
        <f>IF(G9103=30,1,M9102)</f>
      </c>
      <c r="M9103" s="183" t="str">
        <f>L9103*(1-K9103)</f>
      </c>
    </row>
    <row r="9104">
      <c r="A9104" t="s">
        <v>167</v>
      </c>
      <c r="B9104" t="s">
        <v>296</v>
      </c>
      <c r="C9104" s="35" t="s">
        <v>298</v>
      </c>
      <c r="D9104" t="s">
        <v>530</v>
      </c>
      <c r="E9104" t="s">
        <v>548</v>
      </c>
      <c r="F9104" s="176" t="n">
        <v>2044</v>
      </c>
      <c r="G9104" s="177" t="n">
        <v>52</v>
      </c>
      <c r="H9104" s="178" t="n">
        <v>8135.22189975998</v>
      </c>
      <c r="I9104" s="179" t="n">
        <v>3991405.34977518</v>
      </c>
      <c r="J9104" s="180" t="str">
        <f>IF(I9104&gt;0,H9104/I9104,0)</f>
      </c>
      <c r="K9104" s="181" t="str">
        <f>1-EXP(-J9104)</f>
      </c>
      <c r="L9104" s="182" t="str">
        <f>IF(G9104=30,1,M9103)</f>
      </c>
      <c r="M9104" s="183" t="str">
        <f>L9104*(1-K9104)</f>
      </c>
    </row>
    <row r="9105">
      <c r="A9105" t="s">
        <v>167</v>
      </c>
      <c r="B9105" t="s">
        <v>296</v>
      </c>
      <c r="C9105" s="35" t="s">
        <v>298</v>
      </c>
      <c r="D9105" t="s">
        <v>530</v>
      </c>
      <c r="E9105" t="s">
        <v>548</v>
      </c>
      <c r="F9105" s="176" t="n">
        <v>2044</v>
      </c>
      <c r="G9105" s="177" t="n">
        <v>53</v>
      </c>
      <c r="H9105" s="178" t="n">
        <v>8782.71258547489</v>
      </c>
      <c r="I9105" s="179" t="n">
        <v>3954977.99231941</v>
      </c>
      <c r="J9105" s="180" t="str">
        <f>IF(I9105&gt;0,H9105/I9105,0)</f>
      </c>
      <c r="K9105" s="181" t="str">
        <f>1-EXP(-J9105)</f>
      </c>
      <c r="L9105" s="182" t="str">
        <f>IF(G9105=30,1,M9104)</f>
      </c>
      <c r="M9105" s="183" t="str">
        <f>L9105*(1-K9105)</f>
      </c>
    </row>
    <row r="9106">
      <c r="A9106" t="s">
        <v>167</v>
      </c>
      <c r="B9106" t="s">
        <v>296</v>
      </c>
      <c r="C9106" s="35" t="s">
        <v>298</v>
      </c>
      <c r="D9106" t="s">
        <v>530</v>
      </c>
      <c r="E9106" t="s">
        <v>548</v>
      </c>
      <c r="F9106" s="176" t="n">
        <v>2044</v>
      </c>
      <c r="G9106" s="177" t="n">
        <v>54</v>
      </c>
      <c r="H9106" s="178" t="n">
        <v>9547.73130625287</v>
      </c>
      <c r="I9106" s="179" t="n">
        <v>3920657.67944238</v>
      </c>
      <c r="J9106" s="180" t="str">
        <f>IF(I9106&gt;0,H9106/I9106,0)</f>
      </c>
      <c r="K9106" s="181" t="str">
        <f>1-EXP(-J9106)</f>
      </c>
      <c r="L9106" s="182" t="str">
        <f>IF(G9106=30,1,M9105)</f>
      </c>
      <c r="M9106" s="183" t="str">
        <f>L9106*(1-K9106)</f>
      </c>
    </row>
    <row r="9107">
      <c r="A9107" t="s">
        <v>167</v>
      </c>
      <c r="B9107" t="s">
        <v>296</v>
      </c>
      <c r="C9107" s="35" t="s">
        <v>298</v>
      </c>
      <c r="D9107" t="s">
        <v>530</v>
      </c>
      <c r="E9107" t="s">
        <v>548</v>
      </c>
      <c r="F9107" s="176" t="n">
        <v>2044</v>
      </c>
      <c r="G9107" s="177" t="n">
        <v>55</v>
      </c>
      <c r="H9107" s="178" t="n">
        <v>10458.5097852463</v>
      </c>
      <c r="I9107" s="179" t="n">
        <v>3906483.15937709</v>
      </c>
      <c r="J9107" s="180" t="str">
        <f>IF(I9107&gt;0,H9107/I9107,0)</f>
      </c>
      <c r="K9107" s="181" t="str">
        <f>1-EXP(-J9107)</f>
      </c>
      <c r="L9107" s="182" t="str">
        <f>IF(G9107=30,1,M9106)</f>
      </c>
      <c r="M9107" s="183" t="str">
        <f>L9107*(1-K9107)</f>
      </c>
    </row>
    <row r="9108">
      <c r="A9108" t="s">
        <v>167</v>
      </c>
      <c r="B9108" t="s">
        <v>296</v>
      </c>
      <c r="C9108" s="35" t="s">
        <v>298</v>
      </c>
      <c r="D9108" t="s">
        <v>530</v>
      </c>
      <c r="E9108" t="s">
        <v>548</v>
      </c>
      <c r="F9108" s="176" t="n">
        <v>2044</v>
      </c>
      <c r="G9108" s="177" t="n">
        <v>56</v>
      </c>
      <c r="H9108" s="178" t="n">
        <v>11266.6370010035</v>
      </c>
      <c r="I9108" s="179" t="n">
        <v>3846410.77789029</v>
      </c>
      <c r="J9108" s="180" t="str">
        <f>IF(I9108&gt;0,H9108/I9108,0)</f>
      </c>
      <c r="K9108" s="181" t="str">
        <f>1-EXP(-J9108)</f>
      </c>
      <c r="L9108" s="182" t="str">
        <f>IF(G9108=30,1,M9107)</f>
      </c>
      <c r="M9108" s="183" t="str">
        <f>L9108*(1-K9108)</f>
      </c>
    </row>
    <row r="9109">
      <c r="A9109" t="s">
        <v>167</v>
      </c>
      <c r="B9109" t="s">
        <v>296</v>
      </c>
      <c r="C9109" s="35" t="s">
        <v>298</v>
      </c>
      <c r="D9109" t="s">
        <v>530</v>
      </c>
      <c r="E9109" t="s">
        <v>548</v>
      </c>
      <c r="F9109" s="176" t="n">
        <v>2044</v>
      </c>
      <c r="G9109" s="177" t="n">
        <v>57</v>
      </c>
      <c r="H9109" s="178" t="n">
        <v>12250.3597480764</v>
      </c>
      <c r="I9109" s="179" t="n">
        <v>3776854.74784256</v>
      </c>
      <c r="J9109" s="180" t="str">
        <f>IF(I9109&gt;0,H9109/I9109,0)</f>
      </c>
      <c r="K9109" s="181" t="str">
        <f>1-EXP(-J9109)</f>
      </c>
      <c r="L9109" s="182" t="str">
        <f>IF(G9109=30,1,M9108)</f>
      </c>
      <c r="M9109" s="183" t="str">
        <f>L9109*(1-K9109)</f>
      </c>
    </row>
    <row r="9110">
      <c r="A9110" t="s">
        <v>167</v>
      </c>
      <c r="B9110" t="s">
        <v>296</v>
      </c>
      <c r="C9110" s="35" t="s">
        <v>298</v>
      </c>
      <c r="D9110" t="s">
        <v>530</v>
      </c>
      <c r="E9110" t="s">
        <v>548</v>
      </c>
      <c r="F9110" s="176" t="n">
        <v>2044</v>
      </c>
      <c r="G9110" s="177" t="n">
        <v>58</v>
      </c>
      <c r="H9110" s="178" t="n">
        <v>13497.9435645217</v>
      </c>
      <c r="I9110" s="179" t="n">
        <v>3763100.3601424</v>
      </c>
      <c r="J9110" s="180" t="str">
        <f>IF(I9110&gt;0,H9110/I9110,0)</f>
      </c>
      <c r="K9110" s="181" t="str">
        <f>1-EXP(-J9110)</f>
      </c>
      <c r="L9110" s="182" t="str">
        <f>IF(G9110=30,1,M9109)</f>
      </c>
      <c r="M9110" s="183" t="str">
        <f>L9110*(1-K9110)</f>
      </c>
    </row>
    <row r="9111">
      <c r="A9111" t="s">
        <v>167</v>
      </c>
      <c r="B9111" t="s">
        <v>296</v>
      </c>
      <c r="C9111" s="35" t="s">
        <v>298</v>
      </c>
      <c r="D9111" t="s">
        <v>530</v>
      </c>
      <c r="E9111" t="s">
        <v>548</v>
      </c>
      <c r="F9111" s="176" t="n">
        <v>2044</v>
      </c>
      <c r="G9111" s="177" t="n">
        <v>59</v>
      </c>
      <c r="H9111" s="178" t="n">
        <v>14412.769743415</v>
      </c>
      <c r="I9111" s="179" t="n">
        <v>3799248.65203066</v>
      </c>
      <c r="J9111" s="180" t="str">
        <f>IF(I9111&gt;0,H9111/I9111,0)</f>
      </c>
      <c r="K9111" s="181" t="str">
        <f>1-EXP(-J9111)</f>
      </c>
      <c r="L9111" s="182" t="str">
        <f>IF(G9111=30,1,M9110)</f>
      </c>
      <c r="M9111" s="183" t="str">
        <f>L9111*(1-K9111)</f>
      </c>
    </row>
    <row r="9112">
      <c r="A9112" t="s">
        <v>167</v>
      </c>
      <c r="B9112" t="s">
        <v>296</v>
      </c>
      <c r="C9112" s="35" t="s">
        <v>298</v>
      </c>
      <c r="D9112" t="s">
        <v>530</v>
      </c>
      <c r="E9112" t="s">
        <v>548</v>
      </c>
      <c r="F9112" s="176" t="n">
        <v>2044</v>
      </c>
      <c r="G9112" s="177" t="n">
        <v>60</v>
      </c>
      <c r="H9112" s="178" t="n">
        <v>15440.4809110584</v>
      </c>
      <c r="I9112" s="179" t="n">
        <v>3794218.76586674</v>
      </c>
      <c r="J9112" s="180" t="str">
        <f>IF(I9112&gt;0,H9112/I9112,0)</f>
      </c>
      <c r="K9112" s="181" t="str">
        <f>1-EXP(-J9112)</f>
      </c>
      <c r="L9112" s="182" t="str">
        <f>IF(G9112=30,1,M9111)</f>
      </c>
      <c r="M9112" s="183" t="str">
        <f>L9112*(1-K9112)</f>
      </c>
    </row>
    <row r="9113">
      <c r="A9113" t="s">
        <v>167</v>
      </c>
      <c r="B9113" t="s">
        <v>296</v>
      </c>
      <c r="C9113" s="35" t="s">
        <v>298</v>
      </c>
      <c r="D9113" t="s">
        <v>530</v>
      </c>
      <c r="E9113" t="s">
        <v>548</v>
      </c>
      <c r="F9113" s="176" t="n">
        <v>2044</v>
      </c>
      <c r="G9113" s="177" t="n">
        <v>61</v>
      </c>
      <c r="H9113" s="178" t="n">
        <v>16262.261464346</v>
      </c>
      <c r="I9113" s="179" t="n">
        <v>3734608.69464145</v>
      </c>
      <c r="J9113" s="180" t="str">
        <f>IF(I9113&gt;0,H9113/I9113,0)</f>
      </c>
      <c r="K9113" s="181" t="str">
        <f>1-EXP(-J9113)</f>
      </c>
      <c r="L9113" s="182" t="str">
        <f>IF(G9113=30,1,M9112)</f>
      </c>
      <c r="M9113" s="183" t="str">
        <f>L9113*(1-K9113)</f>
      </c>
    </row>
    <row r="9114">
      <c r="A9114" t="s">
        <v>167</v>
      </c>
      <c r="B9114" t="s">
        <v>296</v>
      </c>
      <c r="C9114" s="35" t="s">
        <v>298</v>
      </c>
      <c r="D9114" t="s">
        <v>530</v>
      </c>
      <c r="E9114" t="s">
        <v>548</v>
      </c>
      <c r="F9114" s="176" t="n">
        <v>2044</v>
      </c>
      <c r="G9114" s="177" t="n">
        <v>62</v>
      </c>
      <c r="H9114" s="178" t="n">
        <v>17222.290767175</v>
      </c>
      <c r="I9114" s="179" t="n">
        <v>3651004.36132363</v>
      </c>
      <c r="J9114" s="180" t="str">
        <f>IF(I9114&gt;0,H9114/I9114,0)</f>
      </c>
      <c r="K9114" s="181" t="str">
        <f>1-EXP(-J9114)</f>
      </c>
      <c r="L9114" s="182" t="str">
        <f>IF(G9114=30,1,M9113)</f>
      </c>
      <c r="M9114" s="183" t="str">
        <f>L9114*(1-K9114)</f>
      </c>
    </row>
    <row r="9115">
      <c r="A9115" t="s">
        <v>167</v>
      </c>
      <c r="B9115" t="s">
        <v>296</v>
      </c>
      <c r="C9115" s="35" t="s">
        <v>298</v>
      </c>
      <c r="D9115" t="s">
        <v>530</v>
      </c>
      <c r="E9115" t="s">
        <v>548</v>
      </c>
      <c r="F9115" s="176" t="n">
        <v>2044</v>
      </c>
      <c r="G9115" s="177" t="n">
        <v>63</v>
      </c>
      <c r="H9115" s="178" t="n">
        <v>18153.8290646588</v>
      </c>
      <c r="I9115" s="179" t="n">
        <v>3560044.874026</v>
      </c>
      <c r="J9115" s="180" t="str">
        <f>IF(I9115&gt;0,H9115/I9115,0)</f>
      </c>
      <c r="K9115" s="181" t="str">
        <f>1-EXP(-J9115)</f>
      </c>
      <c r="L9115" s="182" t="str">
        <f>IF(G9115=30,1,M9114)</f>
      </c>
      <c r="M9115" s="183" t="str">
        <f>L9115*(1-K9115)</f>
      </c>
    </row>
    <row r="9116">
      <c r="A9116" t="s">
        <v>167</v>
      </c>
      <c r="B9116" t="s">
        <v>296</v>
      </c>
      <c r="C9116" s="35" t="s">
        <v>298</v>
      </c>
      <c r="D9116" t="s">
        <v>530</v>
      </c>
      <c r="E9116" t="s">
        <v>548</v>
      </c>
      <c r="F9116" s="176" t="n">
        <v>2044</v>
      </c>
      <c r="G9116" s="177" t="n">
        <v>64</v>
      </c>
      <c r="H9116" s="178" t="n">
        <v>19447.9923578051</v>
      </c>
      <c r="I9116" s="179" t="n">
        <v>3472239.52461791</v>
      </c>
      <c r="J9116" s="180" t="str">
        <f>IF(I9116&gt;0,H9116/I9116,0)</f>
      </c>
      <c r="K9116" s="181" t="str">
        <f>1-EXP(-J9116)</f>
      </c>
      <c r="L9116" s="182" t="str">
        <f>IF(G9116=30,1,M9115)</f>
      </c>
      <c r="M9116" s="183" t="str">
        <f>L9116*(1-K9116)</f>
      </c>
    </row>
    <row r="9117">
      <c r="A9117" t="s">
        <v>167</v>
      </c>
      <c r="B9117" t="s">
        <v>296</v>
      </c>
      <c r="C9117" s="35" t="s">
        <v>298</v>
      </c>
      <c r="D9117" t="s">
        <v>530</v>
      </c>
      <c r="E9117" t="s">
        <v>548</v>
      </c>
      <c r="F9117" s="176" t="n">
        <v>2044</v>
      </c>
      <c r="G9117" s="177" t="n">
        <v>65</v>
      </c>
      <c r="H9117" s="178" t="n">
        <v>20632.8576196766</v>
      </c>
      <c r="I9117" s="179" t="n">
        <v>3370088.67691526</v>
      </c>
      <c r="J9117" s="180" t="str">
        <f>IF(I9117&gt;0,H9117/I9117,0)</f>
      </c>
      <c r="K9117" s="181" t="str">
        <f>1-EXP(-J9117)</f>
      </c>
      <c r="L9117" s="182" t="str">
        <f>IF(G9117=30,1,M9116)</f>
      </c>
      <c r="M9117" s="183" t="str">
        <f>L9117*(1-K9117)</f>
      </c>
    </row>
    <row r="9118">
      <c r="A9118" t="s">
        <v>167</v>
      </c>
      <c r="B9118" t="s">
        <v>296</v>
      </c>
      <c r="C9118" s="35" t="s">
        <v>298</v>
      </c>
      <c r="D9118" t="s">
        <v>530</v>
      </c>
      <c r="E9118" t="s">
        <v>548</v>
      </c>
      <c r="F9118" s="176" t="n">
        <v>2044</v>
      </c>
      <c r="G9118" s="177" t="n">
        <v>66</v>
      </c>
      <c r="H9118" s="178" t="n">
        <v>20923.7511151401</v>
      </c>
      <c r="I9118" s="179" t="n">
        <v>3245277.5362233</v>
      </c>
      <c r="J9118" s="180" t="str">
        <f>IF(I9118&gt;0,H9118/I9118,0)</f>
      </c>
      <c r="K9118" s="181" t="str">
        <f>1-EXP(-J9118)</f>
      </c>
      <c r="L9118" s="182" t="str">
        <f>IF(G9118=30,1,M9117)</f>
      </c>
      <c r="M9118" s="183" t="str">
        <f>L9118*(1-K9118)</f>
      </c>
    </row>
    <row r="9119">
      <c r="A9119" t="s">
        <v>167</v>
      </c>
      <c r="B9119" t="s">
        <v>296</v>
      </c>
      <c r="C9119" s="35" t="s">
        <v>298</v>
      </c>
      <c r="D9119" t="s">
        <v>530</v>
      </c>
      <c r="E9119" t="s">
        <v>548</v>
      </c>
      <c r="F9119" s="176" t="n">
        <v>2044</v>
      </c>
      <c r="G9119" s="177" t="n">
        <v>67</v>
      </c>
      <c r="H9119" s="178" t="n">
        <v>21911.8096176703</v>
      </c>
      <c r="I9119" s="179" t="n">
        <v>3122557.5468241</v>
      </c>
      <c r="J9119" s="180" t="str">
        <f>IF(I9119&gt;0,H9119/I9119,0)</f>
      </c>
      <c r="K9119" s="181" t="str">
        <f>1-EXP(-J9119)</f>
      </c>
      <c r="L9119" s="182" t="str">
        <f>IF(G9119=30,1,M9118)</f>
      </c>
      <c r="M9119" s="183" t="str">
        <f>L9119*(1-K9119)</f>
      </c>
    </row>
    <row r="9120">
      <c r="A9120" t="s">
        <v>167</v>
      </c>
      <c r="B9120" t="s">
        <v>296</v>
      </c>
      <c r="C9120" s="35" t="s">
        <v>298</v>
      </c>
      <c r="D9120" t="s">
        <v>530</v>
      </c>
      <c r="E9120" t="s">
        <v>548</v>
      </c>
      <c r="F9120" s="176" t="n">
        <v>2044</v>
      </c>
      <c r="G9120" s="177" t="n">
        <v>68</v>
      </c>
      <c r="H9120" s="178" t="n">
        <v>22914.4217322387</v>
      </c>
      <c r="I9120" s="179" t="n">
        <v>3010556.85184006</v>
      </c>
      <c r="J9120" s="180" t="str">
        <f>IF(I9120&gt;0,H9120/I9120,0)</f>
      </c>
      <c r="K9120" s="181" t="str">
        <f>1-EXP(-J9120)</f>
      </c>
      <c r="L9120" s="182" t="str">
        <f>IF(G9120=30,1,M9119)</f>
      </c>
      <c r="M9120" s="183" t="str">
        <f>L9120*(1-K9120)</f>
      </c>
    </row>
    <row r="9121">
      <c r="A9121" t="s">
        <v>167</v>
      </c>
      <c r="B9121" t="s">
        <v>296</v>
      </c>
      <c r="C9121" s="35" t="s">
        <v>298</v>
      </c>
      <c r="D9121" t="s">
        <v>530</v>
      </c>
      <c r="E9121" t="s">
        <v>548</v>
      </c>
      <c r="F9121" s="176" t="n">
        <v>2044</v>
      </c>
      <c r="G9121" s="177" t="n">
        <v>69</v>
      </c>
      <c r="H9121" s="178" t="n">
        <v>23189.5238063891</v>
      </c>
      <c r="I9121" s="179" t="n">
        <v>2886736.58985599</v>
      </c>
      <c r="J9121" s="180" t="str">
        <f>IF(I9121&gt;0,H9121/I9121,0)</f>
      </c>
      <c r="K9121" s="181" t="str">
        <f>1-EXP(-J9121)</f>
      </c>
      <c r="L9121" s="182" t="str">
        <f>IF(G9121=30,1,M9120)</f>
      </c>
      <c r="M9121" s="183" t="str">
        <f>L9121*(1-K9121)</f>
      </c>
    </row>
    <row r="9122">
      <c r="A9122" t="s">
        <v>167</v>
      </c>
      <c r="B9122" t="s">
        <v>296</v>
      </c>
      <c r="C9122" s="35" t="s">
        <v>298</v>
      </c>
      <c r="D9122" t="s">
        <v>530</v>
      </c>
      <c r="E9122" t="s">
        <v>548</v>
      </c>
      <c r="F9122" s="176" t="n">
        <v>2045</v>
      </c>
      <c r="G9122" s="177" t="n">
        <v>30</v>
      </c>
      <c r="H9122" s="178" t="n">
        <v>706.851198454079</v>
      </c>
      <c r="I9122" s="179" t="n">
        <v>4657665.62039344</v>
      </c>
      <c r="J9122" s="180" t="str">
        <f>IF(I9122&gt;0,H9122/I9122,0)</f>
      </c>
      <c r="K9122" s="181" t="str">
        <f>1-EXP(-J9122)</f>
      </c>
      <c r="L9122" s="182" t="str">
        <f>IF(G9122=30,1,M9121)</f>
      </c>
      <c r="M9122" s="183" t="str">
        <f>L9122*(1-K9122)</f>
      </c>
    </row>
    <row r="9123">
      <c r="A9123" t="s">
        <v>167</v>
      </c>
      <c r="B9123" t="s">
        <v>296</v>
      </c>
      <c r="C9123" s="35" t="s">
        <v>298</v>
      </c>
      <c r="D9123" t="s">
        <v>530</v>
      </c>
      <c r="E9123" t="s">
        <v>548</v>
      </c>
      <c r="F9123" s="176" t="n">
        <v>2045</v>
      </c>
      <c r="G9123" s="177" t="n">
        <v>31</v>
      </c>
      <c r="H9123" s="178" t="n">
        <v>1028.91983379883</v>
      </c>
      <c r="I9123" s="179" t="n">
        <v>4729505.65196629</v>
      </c>
      <c r="J9123" s="180" t="str">
        <f>IF(I9123&gt;0,H9123/I9123,0)</f>
      </c>
      <c r="K9123" s="181" t="str">
        <f>1-EXP(-J9123)</f>
      </c>
      <c r="L9123" s="182" t="str">
        <f>IF(G9123=30,1,M9122)</f>
      </c>
      <c r="M9123" s="183" t="str">
        <f>L9123*(1-K9123)</f>
      </c>
    </row>
    <row r="9124">
      <c r="A9124" t="s">
        <v>167</v>
      </c>
      <c r="B9124" t="s">
        <v>296</v>
      </c>
      <c r="C9124" s="35" t="s">
        <v>298</v>
      </c>
      <c r="D9124" t="s">
        <v>530</v>
      </c>
      <c r="E9124" t="s">
        <v>548</v>
      </c>
      <c r="F9124" s="176" t="n">
        <v>2045</v>
      </c>
      <c r="G9124" s="177" t="n">
        <v>32</v>
      </c>
      <c r="H9124" s="178" t="n">
        <v>1093.87706357543</v>
      </c>
      <c r="I9124" s="179" t="n">
        <v>4820903.10872866</v>
      </c>
      <c r="J9124" s="180" t="str">
        <f>IF(I9124&gt;0,H9124/I9124,0)</f>
      </c>
      <c r="K9124" s="181" t="str">
        <f>1-EXP(-J9124)</f>
      </c>
      <c r="L9124" s="182" t="str">
        <f>IF(G9124=30,1,M9123)</f>
      </c>
      <c r="M9124" s="183" t="str">
        <f>L9124*(1-K9124)</f>
      </c>
    </row>
    <row r="9125">
      <c r="A9125" t="s">
        <v>167</v>
      </c>
      <c r="B9125" t="s">
        <v>296</v>
      </c>
      <c r="C9125" s="35" t="s">
        <v>298</v>
      </c>
      <c r="D9125" t="s">
        <v>530</v>
      </c>
      <c r="E9125" t="s">
        <v>548</v>
      </c>
      <c r="F9125" s="176" t="n">
        <v>2045</v>
      </c>
      <c r="G9125" s="177" t="n">
        <v>33</v>
      </c>
      <c r="H9125" s="178" t="n">
        <v>1166.21134518717</v>
      </c>
      <c r="I9125" s="179" t="n">
        <v>4864295.53241148</v>
      </c>
      <c r="J9125" s="180" t="str">
        <f>IF(I9125&gt;0,H9125/I9125,0)</f>
      </c>
      <c r="K9125" s="181" t="str">
        <f>1-EXP(-J9125)</f>
      </c>
      <c r="L9125" s="182" t="str">
        <f>IF(G9125=30,1,M9124)</f>
      </c>
      <c r="M9125" s="183" t="str">
        <f>L9125*(1-K9125)</f>
      </c>
    </row>
    <row r="9126">
      <c r="A9126" t="s">
        <v>167</v>
      </c>
      <c r="B9126" t="s">
        <v>296</v>
      </c>
      <c r="C9126" s="35" t="s">
        <v>298</v>
      </c>
      <c r="D9126" t="s">
        <v>530</v>
      </c>
      <c r="E9126" t="s">
        <v>548</v>
      </c>
      <c r="F9126" s="176" t="n">
        <v>2045</v>
      </c>
      <c r="G9126" s="177" t="n">
        <v>34</v>
      </c>
      <c r="H9126" s="178" t="n">
        <v>1214.72275050003</v>
      </c>
      <c r="I9126" s="179" t="n">
        <v>4784534.84055269</v>
      </c>
      <c r="J9126" s="180" t="str">
        <f>IF(I9126&gt;0,H9126/I9126,0)</f>
      </c>
      <c r="K9126" s="181" t="str">
        <f>1-EXP(-J9126)</f>
      </c>
      <c r="L9126" s="182" t="str">
        <f>IF(G9126=30,1,M9125)</f>
      </c>
      <c r="M9126" s="183" t="str">
        <f>L9126*(1-K9126)</f>
      </c>
    </row>
    <row r="9127">
      <c r="A9127" t="s">
        <v>167</v>
      </c>
      <c r="B9127" t="s">
        <v>296</v>
      </c>
      <c r="C9127" s="35" t="s">
        <v>298</v>
      </c>
      <c r="D9127" t="s">
        <v>530</v>
      </c>
      <c r="E9127" t="s">
        <v>548</v>
      </c>
      <c r="F9127" s="176" t="n">
        <v>2045</v>
      </c>
      <c r="G9127" s="177" t="n">
        <v>35</v>
      </c>
      <c r="H9127" s="178" t="n">
        <v>1278.77266048422</v>
      </c>
      <c r="I9127" s="179" t="n">
        <v>4683237.92212825</v>
      </c>
      <c r="J9127" s="180" t="str">
        <f>IF(I9127&gt;0,H9127/I9127,0)</f>
      </c>
      <c r="K9127" s="181" t="str">
        <f>1-EXP(-J9127)</f>
      </c>
      <c r="L9127" s="182" t="str">
        <f>IF(G9127=30,1,M9126)</f>
      </c>
      <c r="M9127" s="183" t="str">
        <f>L9127*(1-K9127)</f>
      </c>
    </row>
    <row r="9128">
      <c r="A9128" t="s">
        <v>167</v>
      </c>
      <c r="B9128" t="s">
        <v>296</v>
      </c>
      <c r="C9128" s="35" t="s">
        <v>298</v>
      </c>
      <c r="D9128" t="s">
        <v>530</v>
      </c>
      <c r="E9128" t="s">
        <v>548</v>
      </c>
      <c r="F9128" s="176" t="n">
        <v>2045</v>
      </c>
      <c r="G9128" s="177" t="n">
        <v>36</v>
      </c>
      <c r="H9128" s="178" t="n">
        <v>1605.87411698413</v>
      </c>
      <c r="I9128" s="179" t="n">
        <v>4626051.52464186</v>
      </c>
      <c r="J9128" s="180" t="str">
        <f>IF(I9128&gt;0,H9128/I9128,0)</f>
      </c>
      <c r="K9128" s="181" t="str">
        <f>1-EXP(-J9128)</f>
      </c>
      <c r="L9128" s="182" t="str">
        <f>IF(G9128=30,1,M9127)</f>
      </c>
      <c r="M9128" s="183" t="str">
        <f>L9128*(1-K9128)</f>
      </c>
    </row>
    <row r="9129">
      <c r="A9129" t="s">
        <v>167</v>
      </c>
      <c r="B9129" t="s">
        <v>296</v>
      </c>
      <c r="C9129" s="35" t="s">
        <v>298</v>
      </c>
      <c r="D9129" t="s">
        <v>530</v>
      </c>
      <c r="E9129" t="s">
        <v>548</v>
      </c>
      <c r="F9129" s="176" t="n">
        <v>2045</v>
      </c>
      <c r="G9129" s="177" t="n">
        <v>37</v>
      </c>
      <c r="H9129" s="178" t="n">
        <v>1744.09145893165</v>
      </c>
      <c r="I9129" s="179" t="n">
        <v>4617339.09099969</v>
      </c>
      <c r="J9129" s="180" t="str">
        <f>IF(I9129&gt;0,H9129/I9129,0)</f>
      </c>
      <c r="K9129" s="181" t="str">
        <f>1-EXP(-J9129)</f>
      </c>
      <c r="L9129" s="182" t="str">
        <f>IF(G9129=30,1,M9128)</f>
      </c>
      <c r="M9129" s="183" t="str">
        <f>L9129*(1-K9129)</f>
      </c>
    </row>
    <row r="9130">
      <c r="A9130" t="s">
        <v>167</v>
      </c>
      <c r="B9130" t="s">
        <v>296</v>
      </c>
      <c r="C9130" s="35" t="s">
        <v>298</v>
      </c>
      <c r="D9130" t="s">
        <v>530</v>
      </c>
      <c r="E9130" t="s">
        <v>548</v>
      </c>
      <c r="F9130" s="176" t="n">
        <v>2045</v>
      </c>
      <c r="G9130" s="177" t="n">
        <v>38</v>
      </c>
      <c r="H9130" s="178" t="n">
        <v>1898.81614443903</v>
      </c>
      <c r="I9130" s="179" t="n">
        <v>4588468.42493721</v>
      </c>
      <c r="J9130" s="180" t="str">
        <f>IF(I9130&gt;0,H9130/I9130,0)</f>
      </c>
      <c r="K9130" s="181" t="str">
        <f>1-EXP(-J9130)</f>
      </c>
      <c r="L9130" s="182" t="str">
        <f>IF(G9130=30,1,M9129)</f>
      </c>
      <c r="M9130" s="183" t="str">
        <f>L9130*(1-K9130)</f>
      </c>
    </row>
    <row r="9131">
      <c r="A9131" t="s">
        <v>167</v>
      </c>
      <c r="B9131" t="s">
        <v>296</v>
      </c>
      <c r="C9131" s="35" t="s">
        <v>298</v>
      </c>
      <c r="D9131" t="s">
        <v>530</v>
      </c>
      <c r="E9131" t="s">
        <v>548</v>
      </c>
      <c r="F9131" s="176" t="n">
        <v>2045</v>
      </c>
      <c r="G9131" s="177" t="n">
        <v>39</v>
      </c>
      <c r="H9131" s="178" t="n">
        <v>1986.74453106656</v>
      </c>
      <c r="I9131" s="179" t="n">
        <v>4515947.36969171</v>
      </c>
      <c r="J9131" s="180" t="str">
        <f>IF(I9131&gt;0,H9131/I9131,0)</f>
      </c>
      <c r="K9131" s="181" t="str">
        <f>1-EXP(-J9131)</f>
      </c>
      <c r="L9131" s="182" t="str">
        <f>IF(G9131=30,1,M9130)</f>
      </c>
      <c r="M9131" s="183" t="str">
        <f>L9131*(1-K9131)</f>
      </c>
    </row>
    <row r="9132">
      <c r="A9132" t="s">
        <v>167</v>
      </c>
      <c r="B9132" t="s">
        <v>296</v>
      </c>
      <c r="C9132" s="35" t="s">
        <v>298</v>
      </c>
      <c r="D9132" t="s">
        <v>530</v>
      </c>
      <c r="E9132" t="s">
        <v>548</v>
      </c>
      <c r="F9132" s="176" t="n">
        <v>2045</v>
      </c>
      <c r="G9132" s="177" t="n">
        <v>40</v>
      </c>
      <c r="H9132" s="178" t="n">
        <v>2119.42179931954</v>
      </c>
      <c r="I9132" s="179" t="n">
        <v>4420656.69460617</v>
      </c>
      <c r="J9132" s="180" t="str">
        <f>IF(I9132&gt;0,H9132/I9132,0)</f>
      </c>
      <c r="K9132" s="181" t="str">
        <f>1-EXP(-J9132)</f>
      </c>
      <c r="L9132" s="182" t="str">
        <f>IF(G9132=30,1,M9131)</f>
      </c>
      <c r="M9132" s="183" t="str">
        <f>L9132*(1-K9132)</f>
      </c>
    </row>
    <row r="9133">
      <c r="A9133" t="s">
        <v>167</v>
      </c>
      <c r="B9133" t="s">
        <v>296</v>
      </c>
      <c r="C9133" s="35" t="s">
        <v>298</v>
      </c>
      <c r="D9133" t="s">
        <v>530</v>
      </c>
      <c r="E9133" t="s">
        <v>548</v>
      </c>
      <c r="F9133" s="176" t="n">
        <v>2045</v>
      </c>
      <c r="G9133" s="177" t="n">
        <v>41</v>
      </c>
      <c r="H9133" s="178" t="n">
        <v>2703.46871155526</v>
      </c>
      <c r="I9133" s="179" t="n">
        <v>4321535.17066647</v>
      </c>
      <c r="J9133" s="180" t="str">
        <f>IF(I9133&gt;0,H9133/I9133,0)</f>
      </c>
      <c r="K9133" s="181" t="str">
        <f>1-EXP(-J9133)</f>
      </c>
      <c r="L9133" s="182" t="str">
        <f>IF(G9133=30,1,M9132)</f>
      </c>
      <c r="M9133" s="183" t="str">
        <f>L9133*(1-K9133)</f>
      </c>
    </row>
    <row r="9134">
      <c r="A9134" t="s">
        <v>167</v>
      </c>
      <c r="B9134" t="s">
        <v>296</v>
      </c>
      <c r="C9134" s="35" t="s">
        <v>298</v>
      </c>
      <c r="D9134" t="s">
        <v>530</v>
      </c>
      <c r="E9134" t="s">
        <v>548</v>
      </c>
      <c r="F9134" s="176" t="n">
        <v>2045</v>
      </c>
      <c r="G9134" s="177" t="n">
        <v>42</v>
      </c>
      <c r="H9134" s="178" t="n">
        <v>3001.42867920578</v>
      </c>
      <c r="I9134" s="179" t="n">
        <v>4275774.96101368</v>
      </c>
      <c r="J9134" s="180" t="str">
        <f>IF(I9134&gt;0,H9134/I9134,0)</f>
      </c>
      <c r="K9134" s="181" t="str">
        <f>1-EXP(-J9134)</f>
      </c>
      <c r="L9134" s="182" t="str">
        <f>IF(G9134=30,1,M9133)</f>
      </c>
      <c r="M9134" s="183" t="str">
        <f>L9134*(1-K9134)</f>
      </c>
    </row>
    <row r="9135">
      <c r="A9135" t="s">
        <v>167</v>
      </c>
      <c r="B9135" t="s">
        <v>296</v>
      </c>
      <c r="C9135" s="35" t="s">
        <v>298</v>
      </c>
      <c r="D9135" t="s">
        <v>530</v>
      </c>
      <c r="E9135" t="s">
        <v>548</v>
      </c>
      <c r="F9135" s="176" t="n">
        <v>2045</v>
      </c>
      <c r="G9135" s="177" t="n">
        <v>43</v>
      </c>
      <c r="H9135" s="178" t="n">
        <v>3366.83483904446</v>
      </c>
      <c r="I9135" s="179" t="n">
        <v>4252003.77255574</v>
      </c>
      <c r="J9135" s="180" t="str">
        <f>IF(I9135&gt;0,H9135/I9135,0)</f>
      </c>
      <c r="K9135" s="181" t="str">
        <f>1-EXP(-J9135)</f>
      </c>
      <c r="L9135" s="182" t="str">
        <f>IF(G9135=30,1,M9134)</f>
      </c>
      <c r="M9135" s="183" t="str">
        <f>L9135*(1-K9135)</f>
      </c>
    </row>
    <row r="9136">
      <c r="A9136" t="s">
        <v>167</v>
      </c>
      <c r="B9136" t="s">
        <v>296</v>
      </c>
      <c r="C9136" s="35" t="s">
        <v>298</v>
      </c>
      <c r="D9136" t="s">
        <v>530</v>
      </c>
      <c r="E9136" t="s">
        <v>548</v>
      </c>
      <c r="F9136" s="176" t="n">
        <v>2045</v>
      </c>
      <c r="G9136" s="177" t="n">
        <v>44</v>
      </c>
      <c r="H9136" s="178" t="n">
        <v>3554.69758365161</v>
      </c>
      <c r="I9136" s="179" t="n">
        <v>4227703.10132306</v>
      </c>
      <c r="J9136" s="180" t="str">
        <f>IF(I9136&gt;0,H9136/I9136,0)</f>
      </c>
      <c r="K9136" s="181" t="str">
        <f>1-EXP(-J9136)</f>
      </c>
      <c r="L9136" s="182" t="str">
        <f>IF(G9136=30,1,M9135)</f>
      </c>
      <c r="M9136" s="183" t="str">
        <f>L9136*(1-K9136)</f>
      </c>
    </row>
    <row r="9137">
      <c r="A9137" t="s">
        <v>167</v>
      </c>
      <c r="B9137" t="s">
        <v>296</v>
      </c>
      <c r="C9137" s="35" t="s">
        <v>298</v>
      </c>
      <c r="D9137" t="s">
        <v>530</v>
      </c>
      <c r="E9137" t="s">
        <v>548</v>
      </c>
      <c r="F9137" s="176" t="n">
        <v>2045</v>
      </c>
      <c r="G9137" s="177" t="n">
        <v>45</v>
      </c>
      <c r="H9137" s="178" t="n">
        <v>3866.43148229149</v>
      </c>
      <c r="I9137" s="179" t="n">
        <v>4222230.31422151</v>
      </c>
      <c r="J9137" s="180" t="str">
        <f>IF(I9137&gt;0,H9137/I9137,0)</f>
      </c>
      <c r="K9137" s="181" t="str">
        <f>1-EXP(-J9137)</f>
      </c>
      <c r="L9137" s="182" t="str">
        <f>IF(G9137=30,1,M9136)</f>
      </c>
      <c r="M9137" s="183" t="str">
        <f>L9137*(1-K9137)</f>
      </c>
    </row>
    <row r="9138">
      <c r="A9138" t="s">
        <v>167</v>
      </c>
      <c r="B9138" t="s">
        <v>296</v>
      </c>
      <c r="C9138" s="35" t="s">
        <v>298</v>
      </c>
      <c r="D9138" t="s">
        <v>530</v>
      </c>
      <c r="E9138" t="s">
        <v>548</v>
      </c>
      <c r="F9138" s="176" t="n">
        <v>2045</v>
      </c>
      <c r="G9138" s="177" t="n">
        <v>46</v>
      </c>
      <c r="H9138" s="178" t="n">
        <v>4880.86799442476</v>
      </c>
      <c r="I9138" s="179" t="n">
        <v>4253841.34063427</v>
      </c>
      <c r="J9138" s="180" t="str">
        <f>IF(I9138&gt;0,H9138/I9138,0)</f>
      </c>
      <c r="K9138" s="181" t="str">
        <f>1-EXP(-J9138)</f>
      </c>
      <c r="L9138" s="182" t="str">
        <f>IF(G9138=30,1,M9137)</f>
      </c>
      <c r="M9138" s="183" t="str">
        <f>L9138*(1-K9138)</f>
      </c>
    </row>
    <row r="9139">
      <c r="A9139" t="s">
        <v>167</v>
      </c>
      <c r="B9139" t="s">
        <v>296</v>
      </c>
      <c r="C9139" s="35" t="s">
        <v>298</v>
      </c>
      <c r="D9139" t="s">
        <v>530</v>
      </c>
      <c r="E9139" t="s">
        <v>548</v>
      </c>
      <c r="F9139" s="176" t="n">
        <v>2045</v>
      </c>
      <c r="G9139" s="177" t="n">
        <v>47</v>
      </c>
      <c r="H9139" s="178" t="n">
        <v>5419.22045997474</v>
      </c>
      <c r="I9139" s="179" t="n">
        <v>4287437.4008933</v>
      </c>
      <c r="J9139" s="180" t="str">
        <f>IF(I9139&gt;0,H9139/I9139,0)</f>
      </c>
      <c r="K9139" s="181" t="str">
        <f>1-EXP(-J9139)</f>
      </c>
      <c r="L9139" s="182" t="str">
        <f>IF(G9139=30,1,M9138)</f>
      </c>
      <c r="M9139" s="183" t="str">
        <f>L9139*(1-K9139)</f>
      </c>
    </row>
    <row r="9140">
      <c r="A9140" t="s">
        <v>167</v>
      </c>
      <c r="B9140" t="s">
        <v>296</v>
      </c>
      <c r="C9140" s="35" t="s">
        <v>298</v>
      </c>
      <c r="D9140" t="s">
        <v>530</v>
      </c>
      <c r="E9140" t="s">
        <v>548</v>
      </c>
      <c r="F9140" s="176" t="n">
        <v>2045</v>
      </c>
      <c r="G9140" s="177" t="n">
        <v>48</v>
      </c>
      <c r="H9140" s="178" t="n">
        <v>5991.73215543959</v>
      </c>
      <c r="I9140" s="179" t="n">
        <v>4274976.76276344</v>
      </c>
      <c r="J9140" s="180" t="str">
        <f>IF(I9140&gt;0,H9140/I9140,0)</f>
      </c>
      <c r="K9140" s="181" t="str">
        <f>1-EXP(-J9140)</f>
      </c>
      <c r="L9140" s="182" t="str">
        <f>IF(G9140=30,1,M9139)</f>
      </c>
      <c r="M9140" s="183" t="str">
        <f>L9140*(1-K9140)</f>
      </c>
    </row>
    <row r="9141">
      <c r="A9141" t="s">
        <v>167</v>
      </c>
      <c r="B9141" t="s">
        <v>296</v>
      </c>
      <c r="C9141" s="35" t="s">
        <v>298</v>
      </c>
      <c r="D9141" t="s">
        <v>530</v>
      </c>
      <c r="E9141" t="s">
        <v>548</v>
      </c>
      <c r="F9141" s="176" t="n">
        <v>2045</v>
      </c>
      <c r="G9141" s="177" t="n">
        <v>49</v>
      </c>
      <c r="H9141" s="178" t="n">
        <v>6359.59709083496</v>
      </c>
      <c r="I9141" s="179" t="n">
        <v>4204331.97070361</v>
      </c>
      <c r="J9141" s="180" t="str">
        <f>IF(I9141&gt;0,H9141/I9141,0)</f>
      </c>
      <c r="K9141" s="181" t="str">
        <f>1-EXP(-J9141)</f>
      </c>
      <c r="L9141" s="182" t="str">
        <f>IF(G9141=30,1,M9140)</f>
      </c>
      <c r="M9141" s="183" t="str">
        <f>L9141*(1-K9141)</f>
      </c>
    </row>
    <row r="9142">
      <c r="A9142" t="s">
        <v>167</v>
      </c>
      <c r="B9142" t="s">
        <v>296</v>
      </c>
      <c r="C9142" s="35" t="s">
        <v>298</v>
      </c>
      <c r="D9142" t="s">
        <v>530</v>
      </c>
      <c r="E9142" t="s">
        <v>548</v>
      </c>
      <c r="F9142" s="176" t="n">
        <v>2045</v>
      </c>
      <c r="G9142" s="177" t="n">
        <v>50</v>
      </c>
      <c r="H9142" s="178" t="n">
        <v>6789.04907267102</v>
      </c>
      <c r="I9142" s="179" t="n">
        <v>4131017.15913001</v>
      </c>
      <c r="J9142" s="180" t="str">
        <f>IF(I9142&gt;0,H9142/I9142,0)</f>
      </c>
      <c r="K9142" s="181" t="str">
        <f>1-EXP(-J9142)</f>
      </c>
      <c r="L9142" s="182" t="str">
        <f>IF(G9142=30,1,M9141)</f>
      </c>
      <c r="M9142" s="183" t="str">
        <f>L9142*(1-K9142)</f>
      </c>
    </row>
    <row r="9143">
      <c r="A9143" t="s">
        <v>167</v>
      </c>
      <c r="B9143" t="s">
        <v>296</v>
      </c>
      <c r="C9143" s="35" t="s">
        <v>298</v>
      </c>
      <c r="D9143" t="s">
        <v>530</v>
      </c>
      <c r="E9143" t="s">
        <v>548</v>
      </c>
      <c r="F9143" s="176" t="n">
        <v>2045</v>
      </c>
      <c r="G9143" s="177" t="n">
        <v>51</v>
      </c>
      <c r="H9143" s="178" t="n">
        <v>7556.51206526414</v>
      </c>
      <c r="I9143" s="179" t="n">
        <v>4065860.89983514</v>
      </c>
      <c r="J9143" s="180" t="str">
        <f>IF(I9143&gt;0,H9143/I9143,0)</f>
      </c>
      <c r="K9143" s="181" t="str">
        <f>1-EXP(-J9143)</f>
      </c>
      <c r="L9143" s="182" t="str">
        <f>IF(G9143=30,1,M9142)</f>
      </c>
      <c r="M9143" s="183" t="str">
        <f>L9143*(1-K9143)</f>
      </c>
    </row>
    <row r="9144">
      <c r="A9144" t="s">
        <v>167</v>
      </c>
      <c r="B9144" t="s">
        <v>296</v>
      </c>
      <c r="C9144" s="35" t="s">
        <v>298</v>
      </c>
      <c r="D9144" t="s">
        <v>530</v>
      </c>
      <c r="E9144" t="s">
        <v>548</v>
      </c>
      <c r="F9144" s="176" t="n">
        <v>2045</v>
      </c>
      <c r="G9144" s="177" t="n">
        <v>52</v>
      </c>
      <c r="H9144" s="178" t="n">
        <v>8104.14164550056</v>
      </c>
      <c r="I9144" s="179" t="n">
        <v>4002261.3728395</v>
      </c>
      <c r="J9144" s="180" t="str">
        <f>IF(I9144&gt;0,H9144/I9144,0)</f>
      </c>
      <c r="K9144" s="181" t="str">
        <f>1-EXP(-J9144)</f>
      </c>
      <c r="L9144" s="182" t="str">
        <f>IF(G9144=30,1,M9143)</f>
      </c>
      <c r="M9144" s="183" t="str">
        <f>L9144*(1-K9144)</f>
      </c>
    </row>
    <row r="9145">
      <c r="A9145" t="s">
        <v>167</v>
      </c>
      <c r="B9145" t="s">
        <v>296</v>
      </c>
      <c r="C9145" s="35" t="s">
        <v>298</v>
      </c>
      <c r="D9145" t="s">
        <v>530</v>
      </c>
      <c r="E9145" t="s">
        <v>548</v>
      </c>
      <c r="F9145" s="176" t="n">
        <v>2045</v>
      </c>
      <c r="G9145" s="177" t="n">
        <v>53</v>
      </c>
      <c r="H9145" s="178" t="n">
        <v>8752.0947308782</v>
      </c>
      <c r="I9145" s="179" t="n">
        <v>3971059.54924254</v>
      </c>
      <c r="J9145" s="180" t="str">
        <f>IF(I9145&gt;0,H9145/I9145,0)</f>
      </c>
      <c r="K9145" s="181" t="str">
        <f>1-EXP(-J9145)</f>
      </c>
      <c r="L9145" s="182" t="str">
        <f>IF(G9145=30,1,M9144)</f>
      </c>
      <c r="M9145" s="183" t="str">
        <f>L9145*(1-K9145)</f>
      </c>
    </row>
    <row r="9146">
      <c r="A9146" t="s">
        <v>167</v>
      </c>
      <c r="B9146" t="s">
        <v>296</v>
      </c>
      <c r="C9146" s="35" t="s">
        <v>298</v>
      </c>
      <c r="D9146" t="s">
        <v>530</v>
      </c>
      <c r="E9146" t="s">
        <v>548</v>
      </c>
      <c r="F9146" s="176" t="n">
        <v>2045</v>
      </c>
      <c r="G9146" s="177" t="n">
        <v>54</v>
      </c>
      <c r="H9146" s="178" t="n">
        <v>9511.06970219614</v>
      </c>
      <c r="I9146" s="179" t="n">
        <v>3932969.68243198</v>
      </c>
      <c r="J9146" s="180" t="str">
        <f>IF(I9146&gt;0,H9146/I9146,0)</f>
      </c>
      <c r="K9146" s="181" t="str">
        <f>1-EXP(-J9146)</f>
      </c>
      <c r="L9146" s="182" t="str">
        <f>IF(G9146=30,1,M9145)</f>
      </c>
      <c r="M9146" s="183" t="str">
        <f>L9146*(1-K9146)</f>
      </c>
    </row>
    <row r="9147">
      <c r="A9147" t="s">
        <v>167</v>
      </c>
      <c r="B9147" t="s">
        <v>296</v>
      </c>
      <c r="C9147" s="35" t="s">
        <v>298</v>
      </c>
      <c r="D9147" t="s">
        <v>530</v>
      </c>
      <c r="E9147" t="s">
        <v>548</v>
      </c>
      <c r="F9147" s="176" t="n">
        <v>2045</v>
      </c>
      <c r="G9147" s="177" t="n">
        <v>55</v>
      </c>
      <c r="H9147" s="178" t="n">
        <v>10351.1658070266</v>
      </c>
      <c r="I9147" s="179" t="n">
        <v>3896807.87909334</v>
      </c>
      <c r="J9147" s="180" t="str">
        <f>IF(I9147&gt;0,H9147/I9147,0)</f>
      </c>
      <c r="K9147" s="181" t="str">
        <f>1-EXP(-J9147)</f>
      </c>
      <c r="L9147" s="182" t="str">
        <f>IF(G9147=30,1,M9146)</f>
      </c>
      <c r="M9147" s="183" t="str">
        <f>L9147*(1-K9147)</f>
      </c>
    </row>
    <row r="9148">
      <c r="A9148" t="s">
        <v>167</v>
      </c>
      <c r="B9148" t="s">
        <v>296</v>
      </c>
      <c r="C9148" s="35" t="s">
        <v>298</v>
      </c>
      <c r="D9148" t="s">
        <v>530</v>
      </c>
      <c r="E9148" t="s">
        <v>548</v>
      </c>
      <c r="F9148" s="176" t="n">
        <v>2045</v>
      </c>
      <c r="G9148" s="177" t="n">
        <v>56</v>
      </c>
      <c r="H9148" s="178" t="n">
        <v>11202.6417912547</v>
      </c>
      <c r="I9148" s="179" t="n">
        <v>3880492.18284734</v>
      </c>
      <c r="J9148" s="180" t="str">
        <f>IF(I9148&gt;0,H9148/I9148,0)</f>
      </c>
      <c r="K9148" s="181" t="str">
        <f>1-EXP(-J9148)</f>
      </c>
      <c r="L9148" s="182" t="str">
        <f>IF(G9148=30,1,M9147)</f>
      </c>
      <c r="M9148" s="183" t="str">
        <f>L9148*(1-K9148)</f>
      </c>
    </row>
    <row r="9149">
      <c r="A9149" t="s">
        <v>167</v>
      </c>
      <c r="B9149" t="s">
        <v>296</v>
      </c>
      <c r="C9149" s="35" t="s">
        <v>298</v>
      </c>
      <c r="D9149" t="s">
        <v>530</v>
      </c>
      <c r="E9149" t="s">
        <v>548</v>
      </c>
      <c r="F9149" s="176" t="n">
        <v>2045</v>
      </c>
      <c r="G9149" s="177" t="n">
        <v>57</v>
      </c>
      <c r="H9149" s="178" t="n">
        <v>12218.5116536395</v>
      </c>
      <c r="I9149" s="179" t="n">
        <v>3818355.72124328</v>
      </c>
      <c r="J9149" s="180" t="str">
        <f>IF(I9149&gt;0,H9149/I9149,0)</f>
      </c>
      <c r="K9149" s="181" t="str">
        <f>1-EXP(-J9149)</f>
      </c>
      <c r="L9149" s="182" t="str">
        <f>IF(G9149=30,1,M9148)</f>
      </c>
      <c r="M9149" s="183" t="str">
        <f>L9149*(1-K9149)</f>
      </c>
    </row>
    <row r="9150">
      <c r="A9150" t="s">
        <v>167</v>
      </c>
      <c r="B9150" t="s">
        <v>296</v>
      </c>
      <c r="C9150" s="35" t="s">
        <v>298</v>
      </c>
      <c r="D9150" t="s">
        <v>530</v>
      </c>
      <c r="E9150" t="s">
        <v>548</v>
      </c>
      <c r="F9150" s="176" t="n">
        <v>2045</v>
      </c>
      <c r="G9150" s="177" t="n">
        <v>58</v>
      </c>
      <c r="H9150" s="178" t="n">
        <v>13263.4809072638</v>
      </c>
      <c r="I9150" s="179" t="n">
        <v>3746630.88303114</v>
      </c>
      <c r="J9150" s="180" t="str">
        <f>IF(I9150&gt;0,H9150/I9150,0)</f>
      </c>
      <c r="K9150" s="181" t="str">
        <f>1-EXP(-J9150)</f>
      </c>
      <c r="L9150" s="182" t="str">
        <f>IF(G9150=30,1,M9149)</f>
      </c>
      <c r="M9150" s="183" t="str">
        <f>L9150*(1-K9150)</f>
      </c>
    </row>
    <row r="9151">
      <c r="A9151" t="s">
        <v>167</v>
      </c>
      <c r="B9151" t="s">
        <v>296</v>
      </c>
      <c r="C9151" s="35" t="s">
        <v>298</v>
      </c>
      <c r="D9151" t="s">
        <v>530</v>
      </c>
      <c r="E9151" t="s">
        <v>548</v>
      </c>
      <c r="F9151" s="176" t="n">
        <v>2045</v>
      </c>
      <c r="G9151" s="177" t="n">
        <v>59</v>
      </c>
      <c r="H9151" s="178" t="n">
        <v>13975.9096630855</v>
      </c>
      <c r="I9151" s="179" t="n">
        <v>3730041.3980164</v>
      </c>
      <c r="J9151" s="180" t="str">
        <f>IF(I9151&gt;0,H9151/I9151,0)</f>
      </c>
      <c r="K9151" s="181" t="str">
        <f>1-EXP(-J9151)</f>
      </c>
      <c r="L9151" s="182" t="str">
        <f>IF(G9151=30,1,M9150)</f>
      </c>
      <c r="M9151" s="183" t="str">
        <f>L9151*(1-K9151)</f>
      </c>
    </row>
    <row r="9152">
      <c r="A9152" t="s">
        <v>167</v>
      </c>
      <c r="B9152" t="s">
        <v>296</v>
      </c>
      <c r="C9152" s="35" t="s">
        <v>298</v>
      </c>
      <c r="D9152" t="s">
        <v>530</v>
      </c>
      <c r="E9152" t="s">
        <v>548</v>
      </c>
      <c r="F9152" s="176" t="n">
        <v>2045</v>
      </c>
      <c r="G9152" s="177" t="n">
        <v>60</v>
      </c>
      <c r="H9152" s="178" t="n">
        <v>15123.0487374295</v>
      </c>
      <c r="I9152" s="179" t="n">
        <v>3763265.4891147</v>
      </c>
      <c r="J9152" s="180" t="str">
        <f>IF(I9152&gt;0,H9152/I9152,0)</f>
      </c>
      <c r="K9152" s="181" t="str">
        <f>1-EXP(-J9152)</f>
      </c>
      <c r="L9152" s="182" t="str">
        <f>IF(G9152=30,1,M9151)</f>
      </c>
      <c r="M9152" s="183" t="str">
        <f>L9152*(1-K9152)</f>
      </c>
    </row>
    <row r="9153">
      <c r="A9153" t="s">
        <v>167</v>
      </c>
      <c r="B9153" t="s">
        <v>296</v>
      </c>
      <c r="C9153" s="35" t="s">
        <v>298</v>
      </c>
      <c r="D9153" t="s">
        <v>530</v>
      </c>
      <c r="E9153" t="s">
        <v>548</v>
      </c>
      <c r="F9153" s="176" t="n">
        <v>2045</v>
      </c>
      <c r="G9153" s="177" t="n">
        <v>61</v>
      </c>
      <c r="H9153" s="178" t="n">
        <v>16216.8549315189</v>
      </c>
      <c r="I9153" s="179" t="n">
        <v>3755199.68709093</v>
      </c>
      <c r="J9153" s="180" t="str">
        <f>IF(I9153&gt;0,H9153/I9153,0)</f>
      </c>
      <c r="K9153" s="181" t="str">
        <f>1-EXP(-J9153)</f>
      </c>
      <c r="L9153" s="182" t="str">
        <f>IF(G9153=30,1,M9152)</f>
      </c>
      <c r="M9153" s="183" t="str">
        <f>L9153*(1-K9153)</f>
      </c>
    </row>
    <row r="9154">
      <c r="A9154" t="s">
        <v>167</v>
      </c>
      <c r="B9154" t="s">
        <v>296</v>
      </c>
      <c r="C9154" s="35" t="s">
        <v>298</v>
      </c>
      <c r="D9154" t="s">
        <v>530</v>
      </c>
      <c r="E9154" t="s">
        <v>548</v>
      </c>
      <c r="F9154" s="176" t="n">
        <v>2045</v>
      </c>
      <c r="G9154" s="177" t="n">
        <v>62</v>
      </c>
      <c r="H9154" s="178" t="n">
        <v>17286.4714675472</v>
      </c>
      <c r="I9154" s="179" t="n">
        <v>3692731.45543073</v>
      </c>
      <c r="J9154" s="180" t="str">
        <f>IF(I9154&gt;0,H9154/I9154,0)</f>
      </c>
      <c r="K9154" s="181" t="str">
        <f>1-EXP(-J9154)</f>
      </c>
      <c r="L9154" s="182" t="str">
        <f>IF(G9154=30,1,M9153)</f>
      </c>
      <c r="M9154" s="183" t="str">
        <f>L9154*(1-K9154)</f>
      </c>
    </row>
    <row r="9155">
      <c r="A9155" t="s">
        <v>167</v>
      </c>
      <c r="B9155" t="s">
        <v>296</v>
      </c>
      <c r="C9155" s="35" t="s">
        <v>298</v>
      </c>
      <c r="D9155" t="s">
        <v>530</v>
      </c>
      <c r="E9155" t="s">
        <v>548</v>
      </c>
      <c r="F9155" s="176" t="n">
        <v>2045</v>
      </c>
      <c r="G9155" s="177" t="n">
        <v>63</v>
      </c>
      <c r="H9155" s="178" t="n">
        <v>18300.9735294192</v>
      </c>
      <c r="I9155" s="179" t="n">
        <v>3606270.09891772</v>
      </c>
      <c r="J9155" s="180" t="str">
        <f>IF(I9155&gt;0,H9155/I9155,0)</f>
      </c>
      <c r="K9155" s="181" t="str">
        <f>1-EXP(-J9155)</f>
      </c>
      <c r="L9155" s="182" t="str">
        <f>IF(G9155=30,1,M9154)</f>
      </c>
      <c r="M9155" s="183" t="str">
        <f>L9155*(1-K9155)</f>
      </c>
    </row>
    <row r="9156">
      <c r="A9156" t="s">
        <v>167</v>
      </c>
      <c r="B9156" t="s">
        <v>296</v>
      </c>
      <c r="C9156" s="35" t="s">
        <v>298</v>
      </c>
      <c r="D9156" t="s">
        <v>530</v>
      </c>
      <c r="E9156" t="s">
        <v>548</v>
      </c>
      <c r="F9156" s="176" t="n">
        <v>2045</v>
      </c>
      <c r="G9156" s="177" t="n">
        <v>64</v>
      </c>
      <c r="H9156" s="178" t="n">
        <v>19587.6532320296</v>
      </c>
      <c r="I9156" s="179" t="n">
        <v>3512408.30320633</v>
      </c>
      <c r="J9156" s="180" t="str">
        <f>IF(I9156&gt;0,H9156/I9156,0)</f>
      </c>
      <c r="K9156" s="181" t="str">
        <f>1-EXP(-J9156)</f>
      </c>
      <c r="L9156" s="182" t="str">
        <f>IF(G9156=30,1,M9155)</f>
      </c>
      <c r="M9156" s="183" t="str">
        <f>L9156*(1-K9156)</f>
      </c>
    </row>
    <row r="9157">
      <c r="A9157" t="s">
        <v>167</v>
      </c>
      <c r="B9157" t="s">
        <v>296</v>
      </c>
      <c r="C9157" s="35" t="s">
        <v>298</v>
      </c>
      <c r="D9157" t="s">
        <v>530</v>
      </c>
      <c r="E9157" t="s">
        <v>548</v>
      </c>
      <c r="F9157" s="176" t="n">
        <v>2045</v>
      </c>
      <c r="G9157" s="177" t="n">
        <v>65</v>
      </c>
      <c r="H9157" s="178" t="n">
        <v>20838.4210499577</v>
      </c>
      <c r="I9157" s="179" t="n">
        <v>3421190.08852977</v>
      </c>
      <c r="J9157" s="180" t="str">
        <f>IF(I9157&gt;0,H9157/I9157,0)</f>
      </c>
      <c r="K9157" s="181" t="str">
        <f>1-EXP(-J9157)</f>
      </c>
      <c r="L9157" s="182" t="str">
        <f>IF(G9157=30,1,M9156)</f>
      </c>
      <c r="M9157" s="183" t="str">
        <f>L9157*(1-K9157)</f>
      </c>
    </row>
    <row r="9158">
      <c r="A9158" t="s">
        <v>167</v>
      </c>
      <c r="B9158" t="s">
        <v>296</v>
      </c>
      <c r="C9158" s="35" t="s">
        <v>298</v>
      </c>
      <c r="D9158" t="s">
        <v>530</v>
      </c>
      <c r="E9158" t="s">
        <v>548</v>
      </c>
      <c r="F9158" s="176" t="n">
        <v>2045</v>
      </c>
      <c r="G9158" s="177" t="n">
        <v>66</v>
      </c>
      <c r="H9158" s="178" t="n">
        <v>21258.4078542006</v>
      </c>
      <c r="I9158" s="179" t="n">
        <v>3315749.52450714</v>
      </c>
      <c r="J9158" s="180" t="str">
        <f>IF(I9158&gt;0,H9158/I9158,0)</f>
      </c>
      <c r="K9158" s="181" t="str">
        <f>1-EXP(-J9158)</f>
      </c>
      <c r="L9158" s="182" t="str">
        <f>IF(G9158=30,1,M9157)</f>
      </c>
      <c r="M9158" s="183" t="str">
        <f>L9158*(1-K9158)</f>
      </c>
    </row>
    <row r="9159">
      <c r="A9159" t="s">
        <v>167</v>
      </c>
      <c r="B9159" t="s">
        <v>296</v>
      </c>
      <c r="C9159" s="35" t="s">
        <v>298</v>
      </c>
      <c r="D9159" t="s">
        <v>530</v>
      </c>
      <c r="E9159" t="s">
        <v>548</v>
      </c>
      <c r="F9159" s="176" t="n">
        <v>2045</v>
      </c>
      <c r="G9159" s="177" t="n">
        <v>67</v>
      </c>
      <c r="H9159" s="178" t="n">
        <v>22261.7431273597</v>
      </c>
      <c r="I9159" s="179" t="n">
        <v>3187532.71529266</v>
      </c>
      <c r="J9159" s="180" t="str">
        <f>IF(I9159&gt;0,H9159/I9159,0)</f>
      </c>
      <c r="K9159" s="181" t="str">
        <f>1-EXP(-J9159)</f>
      </c>
      <c r="L9159" s="182" t="str">
        <f>IF(G9159=30,1,M9158)</f>
      </c>
      <c r="M9159" s="183" t="str">
        <f>L9159*(1-K9159)</f>
      </c>
    </row>
    <row r="9160">
      <c r="A9160" t="s">
        <v>167</v>
      </c>
      <c r="B9160" t="s">
        <v>296</v>
      </c>
      <c r="C9160" s="35" t="s">
        <v>298</v>
      </c>
      <c r="D9160" t="s">
        <v>530</v>
      </c>
      <c r="E9160" t="s">
        <v>548</v>
      </c>
      <c r="F9160" s="176" t="n">
        <v>2045</v>
      </c>
      <c r="G9160" s="177" t="n">
        <v>68</v>
      </c>
      <c r="H9160" s="178" t="n">
        <v>23151.3615976593</v>
      </c>
      <c r="I9160" s="179" t="n">
        <v>3061763.75922553</v>
      </c>
      <c r="J9160" s="180" t="str">
        <f>IF(I9160&gt;0,H9160/I9160,0)</f>
      </c>
      <c r="K9160" s="181" t="str">
        <f>1-EXP(-J9160)</f>
      </c>
      <c r="L9160" s="182" t="str">
        <f>IF(G9160=30,1,M9159)</f>
      </c>
      <c r="M9160" s="183" t="str">
        <f>L9160*(1-K9160)</f>
      </c>
    </row>
    <row r="9161">
      <c r="A9161" t="s">
        <v>167</v>
      </c>
      <c r="B9161" t="s">
        <v>296</v>
      </c>
      <c r="C9161" s="35" t="s">
        <v>298</v>
      </c>
      <c r="D9161" t="s">
        <v>530</v>
      </c>
      <c r="E9161" t="s">
        <v>548</v>
      </c>
      <c r="F9161" s="176" t="n">
        <v>2045</v>
      </c>
      <c r="G9161" s="177" t="n">
        <v>69</v>
      </c>
      <c r="H9161" s="178" t="n">
        <v>23528.2739386312</v>
      </c>
      <c r="I9161" s="179" t="n">
        <v>2946545.53437107</v>
      </c>
      <c r="J9161" s="180" t="str">
        <f>IF(I9161&gt;0,H9161/I9161,0)</f>
      </c>
      <c r="K9161" s="181" t="str">
        <f>1-EXP(-J9161)</f>
      </c>
      <c r="L9161" s="182" t="str">
        <f>IF(G9161=30,1,M9160)</f>
      </c>
      <c r="M9161" s="183" t="str">
        <f>L9161*(1-K9161)</f>
      </c>
    </row>
    <row r="9162">
      <c r="A9162" t="s">
        <v>167</v>
      </c>
      <c r="B9162" t="s">
        <v>296</v>
      </c>
      <c r="C9162" s="35" t="s">
        <v>298</v>
      </c>
      <c r="D9162" t="s">
        <v>530</v>
      </c>
      <c r="E9162" t="s">
        <v>548</v>
      </c>
      <c r="F9162" s="176" t="n">
        <v>2046</v>
      </c>
      <c r="G9162" s="177" t="n">
        <v>30</v>
      </c>
      <c r="H9162" s="178" t="n">
        <v>690.19928714309</v>
      </c>
      <c r="I9162" s="179" t="n">
        <v>4588914.02366813</v>
      </c>
      <c r="J9162" s="180" t="str">
        <f>IF(I9162&gt;0,H9162/I9162,0)</f>
      </c>
      <c r="K9162" s="181" t="str">
        <f>1-EXP(-J9162)</f>
      </c>
      <c r="L9162" s="182" t="str">
        <f>IF(G9162=30,1,M9161)</f>
      </c>
      <c r="M9162" s="183" t="str">
        <f>L9162*(1-K9162)</f>
      </c>
    </row>
    <row r="9163">
      <c r="A9163" t="s">
        <v>167</v>
      </c>
      <c r="B9163" t="s">
        <v>296</v>
      </c>
      <c r="C9163" s="35" t="s">
        <v>298</v>
      </c>
      <c r="D9163" t="s">
        <v>530</v>
      </c>
      <c r="E9163" t="s">
        <v>548</v>
      </c>
      <c r="F9163" s="176" t="n">
        <v>2046</v>
      </c>
      <c r="G9163" s="177" t="n">
        <v>31</v>
      </c>
      <c r="H9163" s="178" t="n">
        <v>1003.11857492065</v>
      </c>
      <c r="I9163" s="179" t="n">
        <v>4652459.59222499</v>
      </c>
      <c r="J9163" s="180" t="str">
        <f>IF(I9163&gt;0,H9163/I9163,0)</f>
      </c>
      <c r="K9163" s="181" t="str">
        <f>1-EXP(-J9163)</f>
      </c>
      <c r="L9163" s="182" t="str">
        <f>IF(G9163=30,1,M9162)</f>
      </c>
      <c r="M9163" s="183" t="str">
        <f>L9163*(1-K9163)</f>
      </c>
    </row>
    <row r="9164">
      <c r="A9164" t="s">
        <v>167</v>
      </c>
      <c r="B9164" t="s">
        <v>296</v>
      </c>
      <c r="C9164" s="35" t="s">
        <v>298</v>
      </c>
      <c r="D9164" t="s">
        <v>530</v>
      </c>
      <c r="E9164" t="s">
        <v>548</v>
      </c>
      <c r="F9164" s="176" t="n">
        <v>2046</v>
      </c>
      <c r="G9164" s="177" t="n">
        <v>32</v>
      </c>
      <c r="H9164" s="178" t="n">
        <v>1068.70482356839</v>
      </c>
      <c r="I9164" s="179" t="n">
        <v>4724236.03476028</v>
      </c>
      <c r="J9164" s="180" t="str">
        <f>IF(I9164&gt;0,H9164/I9164,0)</f>
      </c>
      <c r="K9164" s="181" t="str">
        <f>1-EXP(-J9164)</f>
      </c>
      <c r="L9164" s="182" t="str">
        <f>IF(G9164=30,1,M9163)</f>
      </c>
      <c r="M9164" s="183" t="str">
        <f>L9164*(1-K9164)</f>
      </c>
    </row>
    <row r="9165">
      <c r="A9165" t="s">
        <v>167</v>
      </c>
      <c r="B9165" t="s">
        <v>296</v>
      </c>
      <c r="C9165" s="35" t="s">
        <v>298</v>
      </c>
      <c r="D9165" t="s">
        <v>530</v>
      </c>
      <c r="E9165" t="s">
        <v>548</v>
      </c>
      <c r="F9165" s="176" t="n">
        <v>2046</v>
      </c>
      <c r="G9165" s="177" t="n">
        <v>33</v>
      </c>
      <c r="H9165" s="178" t="n">
        <v>1151.04669267971</v>
      </c>
      <c r="I9165" s="179" t="n">
        <v>4815320.01676363</v>
      </c>
      <c r="J9165" s="180" t="str">
        <f>IF(I9165&gt;0,H9165/I9165,0)</f>
      </c>
      <c r="K9165" s="181" t="str">
        <f>1-EXP(-J9165)</f>
      </c>
      <c r="L9165" s="182" t="str">
        <f>IF(G9165=30,1,M9164)</f>
      </c>
      <c r="M9165" s="183" t="str">
        <f>L9165*(1-K9165)</f>
      </c>
    </row>
    <row r="9166">
      <c r="A9166" t="s">
        <v>167</v>
      </c>
      <c r="B9166" t="s">
        <v>296</v>
      </c>
      <c r="C9166" s="35" t="s">
        <v>298</v>
      </c>
      <c r="D9166" t="s">
        <v>530</v>
      </c>
      <c r="E9166" t="s">
        <v>548</v>
      </c>
      <c r="F9166" s="176" t="n">
        <v>2046</v>
      </c>
      <c r="G9166" s="177" t="n">
        <v>34</v>
      </c>
      <c r="H9166" s="178" t="n">
        <v>1230.13854378848</v>
      </c>
      <c r="I9166" s="179" t="n">
        <v>4858402.96321627</v>
      </c>
      <c r="J9166" s="180" t="str">
        <f>IF(I9166&gt;0,H9166/I9166,0)</f>
      </c>
      <c r="K9166" s="181" t="str">
        <f>1-EXP(-J9166)</f>
      </c>
      <c r="L9166" s="182" t="str">
        <f>IF(G9166=30,1,M9165)</f>
      </c>
      <c r="M9166" s="183" t="str">
        <f>L9166*(1-K9166)</f>
      </c>
    </row>
    <row r="9167">
      <c r="A9167" t="s">
        <v>167</v>
      </c>
      <c r="B9167" t="s">
        <v>296</v>
      </c>
      <c r="C9167" s="35" t="s">
        <v>298</v>
      </c>
      <c r="D9167" t="s">
        <v>530</v>
      </c>
      <c r="E9167" t="s">
        <v>548</v>
      </c>
      <c r="F9167" s="176" t="n">
        <v>2046</v>
      </c>
      <c r="G9167" s="177" t="n">
        <v>35</v>
      </c>
      <c r="H9167" s="178" t="n">
        <v>1301.29822192168</v>
      </c>
      <c r="I9167" s="179" t="n">
        <v>4778443.04010235</v>
      </c>
      <c r="J9167" s="180" t="str">
        <f>IF(I9167&gt;0,H9167/I9167,0)</f>
      </c>
      <c r="K9167" s="181" t="str">
        <f>1-EXP(-J9167)</f>
      </c>
      <c r="L9167" s="182" t="str">
        <f>IF(G9167=30,1,M9166)</f>
      </c>
      <c r="M9167" s="183" t="str">
        <f>L9167*(1-K9167)</f>
      </c>
    </row>
    <row r="9168">
      <c r="A9168" t="s">
        <v>167</v>
      </c>
      <c r="B9168" t="s">
        <v>296</v>
      </c>
      <c r="C9168" s="35" t="s">
        <v>298</v>
      </c>
      <c r="D9168" t="s">
        <v>530</v>
      </c>
      <c r="E9168" t="s">
        <v>548</v>
      </c>
      <c r="F9168" s="176" t="n">
        <v>2046</v>
      </c>
      <c r="G9168" s="177" t="n">
        <v>36</v>
      </c>
      <c r="H9168" s="178" t="n">
        <v>1616.35589835638</v>
      </c>
      <c r="I9168" s="179" t="n">
        <v>4676922.12821491</v>
      </c>
      <c r="J9168" s="180" t="str">
        <f>IF(I9168&gt;0,H9168/I9168,0)</f>
      </c>
      <c r="K9168" s="181" t="str">
        <f>1-EXP(-J9168)</f>
      </c>
      <c r="L9168" s="182" t="str">
        <f>IF(G9168=30,1,M9167)</f>
      </c>
      <c r="M9168" s="183" t="str">
        <f>L9168*(1-K9168)</f>
      </c>
    </row>
    <row r="9169">
      <c r="A9169" t="s">
        <v>167</v>
      </c>
      <c r="B9169" t="s">
        <v>296</v>
      </c>
      <c r="C9169" s="35" t="s">
        <v>298</v>
      </c>
      <c r="D9169" t="s">
        <v>530</v>
      </c>
      <c r="E9169" t="s">
        <v>548</v>
      </c>
      <c r="F9169" s="176" t="n">
        <v>2046</v>
      </c>
      <c r="G9169" s="177" t="n">
        <v>37</v>
      </c>
      <c r="H9169" s="178" t="n">
        <v>1737.60654261728</v>
      </c>
      <c r="I9169" s="179" t="n">
        <v>4619563.19185251</v>
      </c>
      <c r="J9169" s="180" t="str">
        <f>IF(I9169&gt;0,H9169/I9169,0)</f>
      </c>
      <c r="K9169" s="181" t="str">
        <f>1-EXP(-J9169)</f>
      </c>
      <c r="L9169" s="182" t="str">
        <f>IF(G9169=30,1,M9168)</f>
      </c>
      <c r="M9169" s="183" t="str">
        <f>L9169*(1-K9169)</f>
      </c>
    </row>
    <row r="9170">
      <c r="A9170" t="s">
        <v>167</v>
      </c>
      <c r="B9170" t="s">
        <v>296</v>
      </c>
      <c r="C9170" s="35" t="s">
        <v>298</v>
      </c>
      <c r="D9170" t="s">
        <v>530</v>
      </c>
      <c r="E9170" t="s">
        <v>548</v>
      </c>
      <c r="F9170" s="176" t="n">
        <v>2046</v>
      </c>
      <c r="G9170" s="177" t="n">
        <v>38</v>
      </c>
      <c r="H9170" s="178" t="n">
        <v>1900.26418970226</v>
      </c>
      <c r="I9170" s="179" t="n">
        <v>4610400.89156586</v>
      </c>
      <c r="J9170" s="180" t="str">
        <f>IF(I9170&gt;0,H9170/I9170,0)</f>
      </c>
      <c r="K9170" s="181" t="str">
        <f>1-EXP(-J9170)</f>
      </c>
      <c r="L9170" s="182" t="str">
        <f>IF(G9170=30,1,M9169)</f>
      </c>
      <c r="M9170" s="183" t="str">
        <f>L9170*(1-K9170)</f>
      </c>
    </row>
    <row r="9171">
      <c r="A9171" t="s">
        <v>167</v>
      </c>
      <c r="B9171" t="s">
        <v>296</v>
      </c>
      <c r="C9171" s="35" t="s">
        <v>298</v>
      </c>
      <c r="D9171" t="s">
        <v>530</v>
      </c>
      <c r="E9171" t="s">
        <v>548</v>
      </c>
      <c r="F9171" s="176" t="n">
        <v>2046</v>
      </c>
      <c r="G9171" s="177" t="n">
        <v>39</v>
      </c>
      <c r="H9171" s="178" t="n">
        <v>2006.85768494548</v>
      </c>
      <c r="I9171" s="179" t="n">
        <v>4581046.070745</v>
      </c>
      <c r="J9171" s="180" t="str">
        <f>IF(I9171&gt;0,H9171/I9171,0)</f>
      </c>
      <c r="K9171" s="181" t="str">
        <f>1-EXP(-J9171)</f>
      </c>
      <c r="L9171" s="182" t="str">
        <f>IF(G9171=30,1,M9170)</f>
      </c>
      <c r="M9171" s="183" t="str">
        <f>L9171*(1-K9171)</f>
      </c>
    </row>
    <row r="9172">
      <c r="A9172" t="s">
        <v>167</v>
      </c>
      <c r="B9172" t="s">
        <v>296</v>
      </c>
      <c r="C9172" s="35" t="s">
        <v>298</v>
      </c>
      <c r="D9172" t="s">
        <v>530</v>
      </c>
      <c r="E9172" t="s">
        <v>548</v>
      </c>
      <c r="F9172" s="176" t="n">
        <v>2046</v>
      </c>
      <c r="G9172" s="177" t="n">
        <v>40</v>
      </c>
      <c r="H9172" s="178" t="n">
        <v>2153.00197979321</v>
      </c>
      <c r="I9172" s="179" t="n">
        <v>4508133.17071384</v>
      </c>
      <c r="J9172" s="180" t="str">
        <f>IF(I9172&gt;0,H9172/I9172,0)</f>
      </c>
      <c r="K9172" s="181" t="str">
        <f>1-EXP(-J9172)</f>
      </c>
      <c r="L9172" s="182" t="str">
        <f>IF(G9172=30,1,M9171)</f>
      </c>
      <c r="M9172" s="183" t="str">
        <f>L9172*(1-K9172)</f>
      </c>
    </row>
    <row r="9173">
      <c r="A9173" t="s">
        <v>167</v>
      </c>
      <c r="B9173" t="s">
        <v>296</v>
      </c>
      <c r="C9173" s="35" t="s">
        <v>298</v>
      </c>
      <c r="D9173" t="s">
        <v>530</v>
      </c>
      <c r="E9173" t="s">
        <v>548</v>
      </c>
      <c r="F9173" s="176" t="n">
        <v>2046</v>
      </c>
      <c r="G9173" s="177" t="n">
        <v>41</v>
      </c>
      <c r="H9173" s="178" t="n">
        <v>2733.42270072901</v>
      </c>
      <c r="I9173" s="179" t="n">
        <v>4412403.04589901</v>
      </c>
      <c r="J9173" s="180" t="str">
        <f>IF(I9173&gt;0,H9173/I9173,0)</f>
      </c>
      <c r="K9173" s="181" t="str">
        <f>1-EXP(-J9173)</f>
      </c>
      <c r="L9173" s="182" t="str">
        <f>IF(G9173=30,1,M9172)</f>
      </c>
      <c r="M9173" s="183" t="str">
        <f>L9173*(1-K9173)</f>
      </c>
    </row>
    <row r="9174">
      <c r="A9174" t="s">
        <v>167</v>
      </c>
      <c r="B9174" t="s">
        <v>296</v>
      </c>
      <c r="C9174" s="35" t="s">
        <v>298</v>
      </c>
      <c r="D9174" t="s">
        <v>530</v>
      </c>
      <c r="E9174" t="s">
        <v>548</v>
      </c>
      <c r="F9174" s="176" t="n">
        <v>2046</v>
      </c>
      <c r="G9174" s="177" t="n">
        <v>42</v>
      </c>
      <c r="H9174" s="178" t="n">
        <v>2975.22144708276</v>
      </c>
      <c r="I9174" s="179" t="n">
        <v>4313048.47740932</v>
      </c>
      <c r="J9174" s="180" t="str">
        <f>IF(I9174&gt;0,H9174/I9174,0)</f>
      </c>
      <c r="K9174" s="181" t="str">
        <f>1-EXP(-J9174)</f>
      </c>
      <c r="L9174" s="182" t="str">
        <f>IF(G9174=30,1,M9173)</f>
      </c>
      <c r="M9174" s="183" t="str">
        <f>L9174*(1-K9174)</f>
      </c>
    </row>
    <row r="9175">
      <c r="A9175" t="s">
        <v>167</v>
      </c>
      <c r="B9175" t="s">
        <v>296</v>
      </c>
      <c r="C9175" s="35" t="s">
        <v>298</v>
      </c>
      <c r="D9175" t="s">
        <v>530</v>
      </c>
      <c r="E9175" t="s">
        <v>548</v>
      </c>
      <c r="F9175" s="176" t="n">
        <v>2046</v>
      </c>
      <c r="G9175" s="177" t="n">
        <v>43</v>
      </c>
      <c r="H9175" s="178" t="n">
        <v>3323.48469812814</v>
      </c>
      <c r="I9175" s="179" t="n">
        <v>4266584.07389193</v>
      </c>
      <c r="J9175" s="180" t="str">
        <f>IF(I9175&gt;0,H9175/I9175,0)</f>
      </c>
      <c r="K9175" s="181" t="str">
        <f>1-EXP(-J9175)</f>
      </c>
      <c r="L9175" s="182" t="str">
        <f>IF(G9175=30,1,M9174)</f>
      </c>
      <c r="M9175" s="183" t="str">
        <f>L9175*(1-K9175)</f>
      </c>
    </row>
    <row r="9176">
      <c r="A9176" t="s">
        <v>167</v>
      </c>
      <c r="B9176" t="s">
        <v>296</v>
      </c>
      <c r="C9176" s="35" t="s">
        <v>298</v>
      </c>
      <c r="D9176" t="s">
        <v>530</v>
      </c>
      <c r="E9176" t="s">
        <v>548</v>
      </c>
      <c r="F9176" s="176" t="n">
        <v>2046</v>
      </c>
      <c r="G9176" s="177" t="n">
        <v>44</v>
      </c>
      <c r="H9176" s="178" t="n">
        <v>3513.86407192548</v>
      </c>
      <c r="I9176" s="179" t="n">
        <v>4241966.54804924</v>
      </c>
      <c r="J9176" s="180" t="str">
        <f>IF(I9176&gt;0,H9176/I9176,0)</f>
      </c>
      <c r="K9176" s="181" t="str">
        <f>1-EXP(-J9176)</f>
      </c>
      <c r="L9176" s="182" t="str">
        <f>IF(G9176=30,1,M9175)</f>
      </c>
      <c r="M9176" s="183" t="str">
        <f>L9176*(1-K9176)</f>
      </c>
    </row>
    <row r="9177">
      <c r="A9177" t="s">
        <v>167</v>
      </c>
      <c r="B9177" t="s">
        <v>296</v>
      </c>
      <c r="C9177" s="35" t="s">
        <v>298</v>
      </c>
      <c r="D9177" t="s">
        <v>530</v>
      </c>
      <c r="E9177" t="s">
        <v>548</v>
      </c>
      <c r="F9177" s="176" t="n">
        <v>2046</v>
      </c>
      <c r="G9177" s="177" t="n">
        <v>45</v>
      </c>
      <c r="H9177" s="178" t="n">
        <v>3811.09960872402</v>
      </c>
      <c r="I9177" s="179" t="n">
        <v>4216953.87427146</v>
      </c>
      <c r="J9177" s="180" t="str">
        <f>IF(I9177&gt;0,H9177/I9177,0)</f>
      </c>
      <c r="K9177" s="181" t="str">
        <f>1-EXP(-J9177)</f>
      </c>
      <c r="L9177" s="182" t="str">
        <f>IF(G9177=30,1,M9176)</f>
      </c>
      <c r="M9177" s="183" t="str">
        <f>L9177*(1-K9177)</f>
      </c>
    </row>
    <row r="9178">
      <c r="A9178" t="s">
        <v>167</v>
      </c>
      <c r="B9178" t="s">
        <v>296</v>
      </c>
      <c r="C9178" s="35" t="s">
        <v>298</v>
      </c>
      <c r="D9178" t="s">
        <v>530</v>
      </c>
      <c r="E9178" t="s">
        <v>548</v>
      </c>
      <c r="F9178" s="176" t="n">
        <v>2046</v>
      </c>
      <c r="G9178" s="177" t="n">
        <v>46</v>
      </c>
      <c r="H9178" s="178" t="n">
        <v>4764.51192983955</v>
      </c>
      <c r="I9178" s="179" t="n">
        <v>4210551.44354001</v>
      </c>
      <c r="J9178" s="180" t="str">
        <f>IF(I9178&gt;0,H9178/I9178,0)</f>
      </c>
      <c r="K9178" s="181" t="str">
        <f>1-EXP(-J9178)</f>
      </c>
      <c r="L9178" s="182" t="str">
        <f>IF(G9178=30,1,M9177)</f>
      </c>
      <c r="M9178" s="183" t="str">
        <f>L9178*(1-K9178)</f>
      </c>
    </row>
    <row r="9179">
      <c r="A9179" t="s">
        <v>167</v>
      </c>
      <c r="B9179" t="s">
        <v>296</v>
      </c>
      <c r="C9179" s="35" t="s">
        <v>298</v>
      </c>
      <c r="D9179" t="s">
        <v>530</v>
      </c>
      <c r="E9179" t="s">
        <v>548</v>
      </c>
      <c r="F9179" s="176" t="n">
        <v>2046</v>
      </c>
      <c r="G9179" s="177" t="n">
        <v>47</v>
      </c>
      <c r="H9179" s="178" t="n">
        <v>5312.61869802549</v>
      </c>
      <c r="I9179" s="179" t="n">
        <v>4241267.67663597</v>
      </c>
      <c r="J9179" s="180" t="str">
        <f>IF(I9179&gt;0,H9179/I9179,0)</f>
      </c>
      <c r="K9179" s="181" t="str">
        <f>1-EXP(-J9179)</f>
      </c>
      <c r="L9179" s="182" t="str">
        <f>IF(G9179=30,1,M9178)</f>
      </c>
      <c r="M9179" s="183" t="str">
        <f>L9179*(1-K9179)</f>
      </c>
    </row>
    <row r="9180">
      <c r="A9180" t="s">
        <v>167</v>
      </c>
      <c r="B9180" t="s">
        <v>296</v>
      </c>
      <c r="C9180" s="35" t="s">
        <v>298</v>
      </c>
      <c r="D9180" t="s">
        <v>530</v>
      </c>
      <c r="E9180" t="s">
        <v>548</v>
      </c>
      <c r="F9180" s="176" t="n">
        <v>2046</v>
      </c>
      <c r="G9180" s="177" t="n">
        <v>48</v>
      </c>
      <c r="H9180" s="178" t="n">
        <v>5941.64876270416</v>
      </c>
      <c r="I9180" s="179" t="n">
        <v>4273540.74103793</v>
      </c>
      <c r="J9180" s="180" t="str">
        <f>IF(I9180&gt;0,H9180/I9180,0)</f>
      </c>
      <c r="K9180" s="181" t="str">
        <f>1-EXP(-J9180)</f>
      </c>
      <c r="L9180" s="182" t="str">
        <f>IF(G9180=30,1,M9179)</f>
      </c>
      <c r="M9180" s="183" t="str">
        <f>L9180*(1-K9180)</f>
      </c>
    </row>
    <row r="9181">
      <c r="A9181" t="s">
        <v>167</v>
      </c>
      <c r="B9181" t="s">
        <v>296</v>
      </c>
      <c r="C9181" s="35" t="s">
        <v>298</v>
      </c>
      <c r="D9181" t="s">
        <v>530</v>
      </c>
      <c r="E9181" t="s">
        <v>548</v>
      </c>
      <c r="F9181" s="176" t="n">
        <v>2046</v>
      </c>
      <c r="G9181" s="177" t="n">
        <v>49</v>
      </c>
      <c r="H9181" s="178" t="n">
        <v>6406.45115933866</v>
      </c>
      <c r="I9181" s="179" t="n">
        <v>4259725.18377163</v>
      </c>
      <c r="J9181" s="180" t="str">
        <f>IF(I9181&gt;0,H9181/I9181,0)</f>
      </c>
      <c r="K9181" s="181" t="str">
        <f>1-EXP(-J9181)</f>
      </c>
      <c r="L9181" s="182" t="str">
        <f>IF(G9181=30,1,M9180)</f>
      </c>
      <c r="M9181" s="183" t="str">
        <f>L9181*(1-K9181)</f>
      </c>
    </row>
    <row r="9182">
      <c r="A9182" t="s">
        <v>167</v>
      </c>
      <c r="B9182" t="s">
        <v>296</v>
      </c>
      <c r="C9182" s="35" t="s">
        <v>298</v>
      </c>
      <c r="D9182" t="s">
        <v>530</v>
      </c>
      <c r="E9182" t="s">
        <v>548</v>
      </c>
      <c r="F9182" s="176" t="n">
        <v>2046</v>
      </c>
      <c r="G9182" s="177" t="n">
        <v>50</v>
      </c>
      <c r="H9182" s="178" t="n">
        <v>6848.47054411647</v>
      </c>
      <c r="I9182" s="179" t="n">
        <v>4188002.79934675</v>
      </c>
      <c r="J9182" s="180" t="str">
        <f>IF(I9182&gt;0,H9182/I9182,0)</f>
      </c>
      <c r="K9182" s="181" t="str">
        <f>1-EXP(-J9182)</f>
      </c>
      <c r="L9182" s="182" t="str">
        <f>IF(G9182=30,1,M9181)</f>
      </c>
      <c r="M9182" s="183" t="str">
        <f>L9182*(1-K9182)</f>
      </c>
    </row>
    <row r="9183">
      <c r="A9183" t="s">
        <v>167</v>
      </c>
      <c r="B9183" t="s">
        <v>296</v>
      </c>
      <c r="C9183" s="35" t="s">
        <v>298</v>
      </c>
      <c r="D9183" t="s">
        <v>530</v>
      </c>
      <c r="E9183" t="s">
        <v>548</v>
      </c>
      <c r="F9183" s="176" t="n">
        <v>2046</v>
      </c>
      <c r="G9183" s="177" t="n">
        <v>51</v>
      </c>
      <c r="H9183" s="178" t="n">
        <v>7593.23508442834</v>
      </c>
      <c r="I9183" s="179" t="n">
        <v>4113490.29582861</v>
      </c>
      <c r="J9183" s="180" t="str">
        <f>IF(I9183&gt;0,H9183/I9183,0)</f>
      </c>
      <c r="K9183" s="181" t="str">
        <f>1-EXP(-J9183)</f>
      </c>
      <c r="L9183" s="182" t="str">
        <f>IF(G9183=30,1,M9182)</f>
      </c>
      <c r="M9183" s="183" t="str">
        <f>L9183*(1-K9183)</f>
      </c>
    </row>
    <row r="9184">
      <c r="A9184" t="s">
        <v>167</v>
      </c>
      <c r="B9184" t="s">
        <v>296</v>
      </c>
      <c r="C9184" s="35" t="s">
        <v>298</v>
      </c>
      <c r="D9184" t="s">
        <v>530</v>
      </c>
      <c r="E9184" t="s">
        <v>548</v>
      </c>
      <c r="F9184" s="176" t="n">
        <v>2046</v>
      </c>
      <c r="G9184" s="177" t="n">
        <v>52</v>
      </c>
      <c r="H9184" s="178" t="n">
        <v>8140.02454888392</v>
      </c>
      <c r="I9184" s="179" t="n">
        <v>4047154.81404862</v>
      </c>
      <c r="J9184" s="180" t="str">
        <f>IF(I9184&gt;0,H9184/I9184,0)</f>
      </c>
      <c r="K9184" s="181" t="str">
        <f>1-EXP(-J9184)</f>
      </c>
      <c r="L9184" s="182" t="str">
        <f>IF(G9184=30,1,M9183)</f>
      </c>
      <c r="M9184" s="183" t="str">
        <f>L9184*(1-K9184)</f>
      </c>
    </row>
    <row r="9185">
      <c r="A9185" t="s">
        <v>167</v>
      </c>
      <c r="B9185" t="s">
        <v>296</v>
      </c>
      <c r="C9185" s="35" t="s">
        <v>298</v>
      </c>
      <c r="D9185" t="s">
        <v>530</v>
      </c>
      <c r="E9185" t="s">
        <v>548</v>
      </c>
      <c r="F9185" s="176" t="n">
        <v>2046</v>
      </c>
      <c r="G9185" s="177" t="n">
        <v>53</v>
      </c>
      <c r="H9185" s="178" t="n">
        <v>8725.61205856998</v>
      </c>
      <c r="I9185" s="179" t="n">
        <v>3982132.64109328</v>
      </c>
      <c r="J9185" s="180" t="str">
        <f>IF(I9185&gt;0,H9185/I9185,0)</f>
      </c>
      <c r="K9185" s="181" t="str">
        <f>1-EXP(-J9185)</f>
      </c>
      <c r="L9185" s="182" t="str">
        <f>IF(G9185=30,1,M9184)</f>
      </c>
      <c r="M9185" s="183" t="str">
        <f>L9185*(1-K9185)</f>
      </c>
    </row>
    <row r="9186">
      <c r="A9186" t="s">
        <v>167</v>
      </c>
      <c r="B9186" t="s">
        <v>296</v>
      </c>
      <c r="C9186" s="35" t="s">
        <v>298</v>
      </c>
      <c r="D9186" t="s">
        <v>530</v>
      </c>
      <c r="E9186" t="s">
        <v>548</v>
      </c>
      <c r="F9186" s="176" t="n">
        <v>2046</v>
      </c>
      <c r="G9186" s="177" t="n">
        <v>54</v>
      </c>
      <c r="H9186" s="178" t="n">
        <v>9485.31594476661</v>
      </c>
      <c r="I9186" s="179" t="n">
        <v>3949254.58904467</v>
      </c>
      <c r="J9186" s="180" t="str">
        <f>IF(I9186&gt;0,H9186/I9186,0)</f>
      </c>
      <c r="K9186" s="181" t="str">
        <f>1-EXP(-J9186)</f>
      </c>
      <c r="L9186" s="182" t="str">
        <f>IF(G9186=30,1,M9185)</f>
      </c>
      <c r="M9186" s="183" t="str">
        <f>L9186*(1-K9186)</f>
      </c>
    </row>
    <row r="9187">
      <c r="A9187" t="s">
        <v>167</v>
      </c>
      <c r="B9187" t="s">
        <v>296</v>
      </c>
      <c r="C9187" s="35" t="s">
        <v>298</v>
      </c>
      <c r="D9187" t="s">
        <v>530</v>
      </c>
      <c r="E9187" t="s">
        <v>548</v>
      </c>
      <c r="F9187" s="176" t="n">
        <v>2046</v>
      </c>
      <c r="G9187" s="177" t="n">
        <v>55</v>
      </c>
      <c r="H9187" s="178" t="n">
        <v>10317.8263730411</v>
      </c>
      <c r="I9187" s="179" t="n">
        <v>3909356.98813364</v>
      </c>
      <c r="J9187" s="180" t="str">
        <f>IF(I9187&gt;0,H9187/I9187,0)</f>
      </c>
      <c r="K9187" s="181" t="str">
        <f>1-EXP(-J9187)</f>
      </c>
      <c r="L9187" s="182" t="str">
        <f>IF(G9187=30,1,M9186)</f>
      </c>
      <c r="M9187" s="183" t="str">
        <f>L9187*(1-K9187)</f>
      </c>
    </row>
    <row r="9188">
      <c r="A9188" t="s">
        <v>167</v>
      </c>
      <c r="B9188" t="s">
        <v>296</v>
      </c>
      <c r="C9188" s="35" t="s">
        <v>298</v>
      </c>
      <c r="D9188" t="s">
        <v>530</v>
      </c>
      <c r="E9188" t="s">
        <v>548</v>
      </c>
      <c r="F9188" s="176" t="n">
        <v>2046</v>
      </c>
      <c r="G9188" s="177" t="n">
        <v>56</v>
      </c>
      <c r="H9188" s="178" t="n">
        <v>11082.904539112</v>
      </c>
      <c r="I9188" s="179" t="n">
        <v>3871234.12144295</v>
      </c>
      <c r="J9188" s="180" t="str">
        <f>IF(I9188&gt;0,H9188/I9188,0)</f>
      </c>
      <c r="K9188" s="181" t="str">
        <f>1-EXP(-J9188)</f>
      </c>
      <c r="L9188" s="182" t="str">
        <f>IF(G9188=30,1,M9187)</f>
      </c>
      <c r="M9188" s="183" t="str">
        <f>L9188*(1-K9188)</f>
      </c>
    </row>
    <row r="9189">
      <c r="A9189" t="s">
        <v>167</v>
      </c>
      <c r="B9189" t="s">
        <v>296</v>
      </c>
      <c r="C9189" s="35" t="s">
        <v>298</v>
      </c>
      <c r="D9189" t="s">
        <v>530</v>
      </c>
      <c r="E9189" t="s">
        <v>548</v>
      </c>
      <c r="F9189" s="176" t="n">
        <v>2046</v>
      </c>
      <c r="G9189" s="177" t="n">
        <v>57</v>
      </c>
      <c r="H9189" s="178" t="n">
        <v>12166.8746783455</v>
      </c>
      <c r="I9189" s="179" t="n">
        <v>3852633.85581239</v>
      </c>
      <c r="J9189" s="180" t="str">
        <f>IF(I9189&gt;0,H9189/I9189,0)</f>
      </c>
      <c r="K9189" s="181" t="str">
        <f>1-EXP(-J9189)</f>
      </c>
      <c r="L9189" s="182" t="str">
        <f>IF(G9189=30,1,M9188)</f>
      </c>
      <c r="M9189" s="183" t="str">
        <f>L9189*(1-K9189)</f>
      </c>
    </row>
    <row r="9190">
      <c r="A9190" t="s">
        <v>167</v>
      </c>
      <c r="B9190" t="s">
        <v>296</v>
      </c>
      <c r="C9190" s="35" t="s">
        <v>298</v>
      </c>
      <c r="D9190" t="s">
        <v>530</v>
      </c>
      <c r="E9190" t="s">
        <v>548</v>
      </c>
      <c r="F9190" s="176" t="n">
        <v>2046</v>
      </c>
      <c r="G9190" s="177" t="n">
        <v>58</v>
      </c>
      <c r="H9190" s="178" t="n">
        <v>13247.422553515</v>
      </c>
      <c r="I9190" s="179" t="n">
        <v>3788269.77327873</v>
      </c>
      <c r="J9190" s="180" t="str">
        <f>IF(I9190&gt;0,H9190/I9190,0)</f>
      </c>
      <c r="K9190" s="181" t="str">
        <f>1-EXP(-J9190)</f>
      </c>
      <c r="L9190" s="182" t="str">
        <f>IF(G9190=30,1,M9189)</f>
      </c>
      <c r="M9190" s="183" t="str">
        <f>L9190*(1-K9190)</f>
      </c>
    </row>
    <row r="9191">
      <c r="A9191" t="s">
        <v>167</v>
      </c>
      <c r="B9191" t="s">
        <v>296</v>
      </c>
      <c r="C9191" s="35" t="s">
        <v>298</v>
      </c>
      <c r="D9191" t="s">
        <v>530</v>
      </c>
      <c r="E9191" t="s">
        <v>548</v>
      </c>
      <c r="F9191" s="176" t="n">
        <v>2046</v>
      </c>
      <c r="G9191" s="177" t="n">
        <v>59</v>
      </c>
      <c r="H9191" s="178" t="n">
        <v>13754.3023082175</v>
      </c>
      <c r="I9191" s="179" t="n">
        <v>3714230.45874185</v>
      </c>
      <c r="J9191" s="180" t="str">
        <f>IF(I9191&gt;0,H9191/I9191,0)</f>
      </c>
      <c r="K9191" s="181" t="str">
        <f>1-EXP(-J9191)</f>
      </c>
      <c r="L9191" s="182" t="str">
        <f>IF(G9191=30,1,M9190)</f>
      </c>
      <c r="M9191" s="183" t="str">
        <f>L9191*(1-K9191)</f>
      </c>
    </row>
    <row r="9192">
      <c r="A9192" t="s">
        <v>167</v>
      </c>
      <c r="B9192" t="s">
        <v>296</v>
      </c>
      <c r="C9192" s="35" t="s">
        <v>298</v>
      </c>
      <c r="D9192" t="s">
        <v>530</v>
      </c>
      <c r="E9192" t="s">
        <v>548</v>
      </c>
      <c r="F9192" s="176" t="n">
        <v>2046</v>
      </c>
      <c r="G9192" s="177" t="n">
        <v>60</v>
      </c>
      <c r="H9192" s="178" t="n">
        <v>14685.9799432773</v>
      </c>
      <c r="I9192" s="179" t="n">
        <v>3695256.16398999</v>
      </c>
      <c r="J9192" s="180" t="str">
        <f>IF(I9192&gt;0,H9192/I9192,0)</f>
      </c>
      <c r="K9192" s="181" t="str">
        <f>1-EXP(-J9192)</f>
      </c>
      <c r="L9192" s="182" t="str">
        <f>IF(G9192=30,1,M9191)</f>
      </c>
      <c r="M9192" s="183" t="str">
        <f>L9192*(1-K9192)</f>
      </c>
    </row>
    <row r="9193">
      <c r="A9193" t="s">
        <v>167</v>
      </c>
      <c r="B9193" t="s">
        <v>296</v>
      </c>
      <c r="C9193" s="35" t="s">
        <v>298</v>
      </c>
      <c r="D9193" t="s">
        <v>530</v>
      </c>
      <c r="E9193" t="s">
        <v>548</v>
      </c>
      <c r="F9193" s="176" t="n">
        <v>2046</v>
      </c>
      <c r="G9193" s="177" t="n">
        <v>61</v>
      </c>
      <c r="H9193" s="178" t="n">
        <v>15881.7387021012</v>
      </c>
      <c r="I9193" s="179" t="n">
        <v>3725166.51638083</v>
      </c>
      <c r="J9193" s="180" t="str">
        <f>IF(I9193&gt;0,H9193/I9193,0)</f>
      </c>
      <c r="K9193" s="181" t="str">
        <f>1-EXP(-J9193)</f>
      </c>
      <c r="L9193" s="182" t="str">
        <f>IF(G9193=30,1,M9192)</f>
      </c>
      <c r="M9193" s="183" t="str">
        <f>L9193*(1-K9193)</f>
      </c>
    </row>
    <row r="9194">
      <c r="A9194" t="s">
        <v>167</v>
      </c>
      <c r="B9194" t="s">
        <v>296</v>
      </c>
      <c r="C9194" s="35" t="s">
        <v>298</v>
      </c>
      <c r="D9194" t="s">
        <v>530</v>
      </c>
      <c r="E9194" t="s">
        <v>548</v>
      </c>
      <c r="F9194" s="176" t="n">
        <v>2046</v>
      </c>
      <c r="G9194" s="177" t="n">
        <v>62</v>
      </c>
      <c r="H9194" s="178" t="n">
        <v>17255.3846178838</v>
      </c>
      <c r="I9194" s="179" t="n">
        <v>3713672.73633034</v>
      </c>
      <c r="J9194" s="180" t="str">
        <f>IF(I9194&gt;0,H9194/I9194,0)</f>
      </c>
      <c r="K9194" s="181" t="str">
        <f>1-EXP(-J9194)</f>
      </c>
      <c r="L9194" s="182" t="str">
        <f>IF(G9194=30,1,M9193)</f>
      </c>
      <c r="M9194" s="183" t="str">
        <f>L9194*(1-K9194)</f>
      </c>
    </row>
    <row r="9195">
      <c r="A9195" t="s">
        <v>167</v>
      </c>
      <c r="B9195" t="s">
        <v>296</v>
      </c>
      <c r="C9195" s="35" t="s">
        <v>298</v>
      </c>
      <c r="D9195" t="s">
        <v>530</v>
      </c>
      <c r="E9195" t="s">
        <v>548</v>
      </c>
      <c r="F9195" s="176" t="n">
        <v>2046</v>
      </c>
      <c r="G9195" s="177" t="n">
        <v>63</v>
      </c>
      <c r="H9195" s="178" t="n">
        <v>18386.1660405629</v>
      </c>
      <c r="I9195" s="179" t="n">
        <v>3648089.99139018</v>
      </c>
      <c r="J9195" s="180" t="str">
        <f>IF(I9195&gt;0,H9195/I9195,0)</f>
      </c>
      <c r="K9195" s="181" t="str">
        <f>1-EXP(-J9195)</f>
      </c>
      <c r="L9195" s="182" t="str">
        <f>IF(G9195=30,1,M9194)</f>
      </c>
      <c r="M9195" s="183" t="str">
        <f>L9195*(1-K9195)</f>
      </c>
    </row>
    <row r="9196">
      <c r="A9196" t="s">
        <v>167</v>
      </c>
      <c r="B9196" t="s">
        <v>296</v>
      </c>
      <c r="C9196" s="35" t="s">
        <v>298</v>
      </c>
      <c r="D9196" t="s">
        <v>530</v>
      </c>
      <c r="E9196" t="s">
        <v>548</v>
      </c>
      <c r="F9196" s="176" t="n">
        <v>2046</v>
      </c>
      <c r="G9196" s="177" t="n">
        <v>64</v>
      </c>
      <c r="H9196" s="178" t="n">
        <v>19756.2363505634</v>
      </c>
      <c r="I9196" s="179" t="n">
        <v>3558601.08125131</v>
      </c>
      <c r="J9196" s="180" t="str">
        <f>IF(I9196&gt;0,H9196/I9196,0)</f>
      </c>
      <c r="K9196" s="181" t="str">
        <f>1-EXP(-J9196)</f>
      </c>
      <c r="L9196" s="182" t="str">
        <f>IF(G9196=30,1,M9195)</f>
      </c>
      <c r="M9196" s="183" t="str">
        <f>L9196*(1-K9196)</f>
      </c>
    </row>
    <row r="9197">
      <c r="A9197" t="s">
        <v>167</v>
      </c>
      <c r="B9197" t="s">
        <v>296</v>
      </c>
      <c r="C9197" s="35" t="s">
        <v>298</v>
      </c>
      <c r="D9197" t="s">
        <v>530</v>
      </c>
      <c r="E9197" t="s">
        <v>548</v>
      </c>
      <c r="F9197" s="176" t="n">
        <v>2046</v>
      </c>
      <c r="G9197" s="177" t="n">
        <v>65</v>
      </c>
      <c r="H9197" s="178" t="n">
        <v>20997.8363611455</v>
      </c>
      <c r="I9197" s="179" t="n">
        <v>3461376.40371358</v>
      </c>
      <c r="J9197" s="180" t="str">
        <f>IF(I9197&gt;0,H9197/I9197,0)</f>
      </c>
      <c r="K9197" s="181" t="str">
        <f>1-EXP(-J9197)</f>
      </c>
      <c r="L9197" s="182" t="str">
        <f>IF(G9197=30,1,M9196)</f>
      </c>
      <c r="M9197" s="183" t="str">
        <f>L9197*(1-K9197)</f>
      </c>
    </row>
    <row r="9198">
      <c r="A9198" t="s">
        <v>167</v>
      </c>
      <c r="B9198" t="s">
        <v>296</v>
      </c>
      <c r="C9198" s="35" t="s">
        <v>298</v>
      </c>
      <c r="D9198" t="s">
        <v>530</v>
      </c>
      <c r="E9198" t="s">
        <v>548</v>
      </c>
      <c r="F9198" s="176" t="n">
        <v>2046</v>
      </c>
      <c r="G9198" s="177" t="n">
        <v>66</v>
      </c>
      <c r="H9198" s="178" t="n">
        <v>21469.2931968388</v>
      </c>
      <c r="I9198" s="179" t="n">
        <v>3366698.81323126</v>
      </c>
      <c r="J9198" s="180" t="str">
        <f>IF(I9198&gt;0,H9198/I9198,0)</f>
      </c>
      <c r="K9198" s="181" t="str">
        <f>1-EXP(-J9198)</f>
      </c>
      <c r="L9198" s="182" t="str">
        <f>IF(G9198=30,1,M9197)</f>
      </c>
      <c r="M9198" s="183" t="str">
        <f>L9198*(1-K9198)</f>
      </c>
    </row>
    <row r="9199">
      <c r="A9199" t="s">
        <v>167</v>
      </c>
      <c r="B9199" t="s">
        <v>296</v>
      </c>
      <c r="C9199" s="35" t="s">
        <v>298</v>
      </c>
      <c r="D9199" t="s">
        <v>530</v>
      </c>
      <c r="E9199" t="s">
        <v>548</v>
      </c>
      <c r="F9199" s="176" t="n">
        <v>2046</v>
      </c>
      <c r="G9199" s="177" t="n">
        <v>67</v>
      </c>
      <c r="H9199" s="178" t="n">
        <v>22633.6686036622</v>
      </c>
      <c r="I9199" s="179" t="n">
        <v>3257434.54258895</v>
      </c>
      <c r="J9199" s="180" t="str">
        <f>IF(I9199&gt;0,H9199/I9199,0)</f>
      </c>
      <c r="K9199" s="181" t="str">
        <f>1-EXP(-J9199)</f>
      </c>
      <c r="L9199" s="182" t="str">
        <f>IF(G9199=30,1,M9198)</f>
      </c>
      <c r="M9199" s="183" t="str">
        <f>L9199*(1-K9199)</f>
      </c>
    </row>
    <row r="9200">
      <c r="A9200" t="s">
        <v>167</v>
      </c>
      <c r="B9200" t="s">
        <v>296</v>
      </c>
      <c r="C9200" s="35" t="s">
        <v>298</v>
      </c>
      <c r="D9200" t="s">
        <v>530</v>
      </c>
      <c r="E9200" t="s">
        <v>548</v>
      </c>
      <c r="F9200" s="176" t="n">
        <v>2046</v>
      </c>
      <c r="G9200" s="177" t="n">
        <v>68</v>
      </c>
      <c r="H9200" s="178" t="n">
        <v>23536.2165174699</v>
      </c>
      <c r="I9200" s="179" t="n">
        <v>3126158.62913385</v>
      </c>
      <c r="J9200" s="180" t="str">
        <f>IF(I9200&gt;0,H9200/I9200,0)</f>
      </c>
      <c r="K9200" s="181" t="str">
        <f>1-EXP(-J9200)</f>
      </c>
      <c r="L9200" s="182" t="str">
        <f>IF(G9200=30,1,M9199)</f>
      </c>
      <c r="M9200" s="183" t="str">
        <f>L9200*(1-K9200)</f>
      </c>
    </row>
    <row r="9201">
      <c r="A9201" t="s">
        <v>167</v>
      </c>
      <c r="B9201" t="s">
        <v>296</v>
      </c>
      <c r="C9201" s="35" t="s">
        <v>298</v>
      </c>
      <c r="D9201" t="s">
        <v>530</v>
      </c>
      <c r="E9201" t="s">
        <v>548</v>
      </c>
      <c r="F9201" s="176" t="n">
        <v>2046</v>
      </c>
      <c r="G9201" s="177" t="n">
        <v>69</v>
      </c>
      <c r="H9201" s="178" t="n">
        <v>23799.2607645739</v>
      </c>
      <c r="I9201" s="179" t="n">
        <v>2997374.97054572</v>
      </c>
      <c r="J9201" s="180" t="str">
        <f>IF(I9201&gt;0,H9201/I9201,0)</f>
      </c>
      <c r="K9201" s="181" t="str">
        <f>1-EXP(-J9201)</f>
      </c>
      <c r="L9201" s="182" t="str">
        <f>IF(G9201=30,1,M9200)</f>
      </c>
      <c r="M9201" s="183" t="str">
        <f>L9201*(1-K9201)</f>
      </c>
    </row>
    <row r="9202">
      <c r="A9202" t="s">
        <v>167</v>
      </c>
      <c r="B9202" t="s">
        <v>296</v>
      </c>
      <c r="C9202" s="35" t="s">
        <v>298</v>
      </c>
      <c r="D9202" t="s">
        <v>530</v>
      </c>
      <c r="E9202" t="s">
        <v>548</v>
      </c>
      <c r="F9202" s="176" t="n">
        <v>2047</v>
      </c>
      <c r="G9202" s="177" t="n">
        <v>30</v>
      </c>
      <c r="H9202" s="178" t="n">
        <v>641.631529246809</v>
      </c>
      <c r="I9202" s="179" t="n">
        <v>4346967.60394577</v>
      </c>
      <c r="J9202" s="180" t="str">
        <f>IF(I9202&gt;0,H9202/I9202,0)</f>
      </c>
      <c r="K9202" s="181" t="str">
        <f>1-EXP(-J9202)</f>
      </c>
      <c r="L9202" s="182" t="str">
        <f>IF(G9202=30,1,M9201)</f>
      </c>
      <c r="M9202" s="183" t="str">
        <f>L9202*(1-K9202)</f>
      </c>
    </row>
    <row r="9203">
      <c r="A9203" t="s">
        <v>167</v>
      </c>
      <c r="B9203" t="s">
        <v>296</v>
      </c>
      <c r="C9203" s="35" t="s">
        <v>298</v>
      </c>
      <c r="D9203" t="s">
        <v>530</v>
      </c>
      <c r="E9203" t="s">
        <v>548</v>
      </c>
      <c r="F9203" s="176" t="n">
        <v>2047</v>
      </c>
      <c r="G9203" s="177" t="n">
        <v>31</v>
      </c>
      <c r="H9203" s="178" t="n">
        <v>979.238884121602</v>
      </c>
      <c r="I9203" s="179" t="n">
        <v>4583837.04755528</v>
      </c>
      <c r="J9203" s="180" t="str">
        <f>IF(I9203&gt;0,H9203/I9203,0)</f>
      </c>
      <c r="K9203" s="181" t="str">
        <f>1-EXP(-J9203)</f>
      </c>
      <c r="L9203" s="182" t="str">
        <f>IF(G9203=30,1,M9202)</f>
      </c>
      <c r="M9203" s="183" t="str">
        <f>L9203*(1-K9203)</f>
      </c>
    </row>
    <row r="9204">
      <c r="A9204" t="s">
        <v>167</v>
      </c>
      <c r="B9204" t="s">
        <v>296</v>
      </c>
      <c r="C9204" s="35" t="s">
        <v>298</v>
      </c>
      <c r="D9204" t="s">
        <v>530</v>
      </c>
      <c r="E9204" t="s">
        <v>548</v>
      </c>
      <c r="F9204" s="176" t="n">
        <v>2047</v>
      </c>
      <c r="G9204" s="177" t="n">
        <v>32</v>
      </c>
      <c r="H9204" s="178" t="n">
        <v>1041.81150839799</v>
      </c>
      <c r="I9204" s="179" t="n">
        <v>4647333.06295731</v>
      </c>
      <c r="J9204" s="180" t="str">
        <f>IF(I9204&gt;0,H9204/I9204,0)</f>
      </c>
      <c r="K9204" s="181" t="str">
        <f>1-EXP(-J9204)</f>
      </c>
      <c r="L9204" s="182" t="str">
        <f>IF(G9204=30,1,M9203)</f>
      </c>
      <c r="M9204" s="183" t="str">
        <f>L9204*(1-K9204)</f>
      </c>
    </row>
    <row r="9205">
      <c r="A9205" t="s">
        <v>167</v>
      </c>
      <c r="B9205" t="s">
        <v>296</v>
      </c>
      <c r="C9205" s="35" t="s">
        <v>298</v>
      </c>
      <c r="D9205" t="s">
        <v>530</v>
      </c>
      <c r="E9205" t="s">
        <v>548</v>
      </c>
      <c r="F9205" s="176" t="n">
        <v>2047</v>
      </c>
      <c r="G9205" s="177" t="n">
        <v>33</v>
      </c>
      <c r="H9205" s="178" t="n">
        <v>1124.03479151715</v>
      </c>
      <c r="I9205" s="179" t="n">
        <v>4718819.64963596</v>
      </c>
      <c r="J9205" s="180" t="str">
        <f>IF(I9205&gt;0,H9205/I9205,0)</f>
      </c>
      <c r="K9205" s="181" t="str">
        <f>1-EXP(-J9205)</f>
      </c>
      <c r="L9205" s="182" t="str">
        <f>IF(G9205=30,1,M9204)</f>
      </c>
      <c r="M9205" s="183" t="str">
        <f>L9205*(1-K9205)</f>
      </c>
    </row>
    <row r="9206">
      <c r="A9206" t="s">
        <v>167</v>
      </c>
      <c r="B9206" t="s">
        <v>296</v>
      </c>
      <c r="C9206" s="35" t="s">
        <v>298</v>
      </c>
      <c r="D9206" t="s">
        <v>530</v>
      </c>
      <c r="E9206" t="s">
        <v>548</v>
      </c>
      <c r="F9206" s="176" t="n">
        <v>2047</v>
      </c>
      <c r="G9206" s="177" t="n">
        <v>34</v>
      </c>
      <c r="H9206" s="178" t="n">
        <v>1213.64726769617</v>
      </c>
      <c r="I9206" s="179" t="n">
        <v>4809545.85329212</v>
      </c>
      <c r="J9206" s="180" t="str">
        <f>IF(I9206&gt;0,H9206/I9206,0)</f>
      </c>
      <c r="K9206" s="181" t="str">
        <f>1-EXP(-J9206)</f>
      </c>
      <c r="L9206" s="182" t="str">
        <f>IF(G9206=30,1,M9205)</f>
      </c>
      <c r="M9206" s="183" t="str">
        <f>L9206*(1-K9206)</f>
      </c>
    </row>
    <row r="9207">
      <c r="A9207" t="s">
        <v>167</v>
      </c>
      <c r="B9207" t="s">
        <v>296</v>
      </c>
      <c r="C9207" s="35" t="s">
        <v>298</v>
      </c>
      <c r="D9207" t="s">
        <v>530</v>
      </c>
      <c r="E9207" t="s">
        <v>548</v>
      </c>
      <c r="F9207" s="176" t="n">
        <v>2047</v>
      </c>
      <c r="G9207" s="177" t="n">
        <v>35</v>
      </c>
      <c r="H9207" s="178" t="n">
        <v>1317.18271079119</v>
      </c>
      <c r="I9207" s="179" t="n">
        <v>4852280.3972919</v>
      </c>
      <c r="J9207" s="180" t="str">
        <f>IF(I9207&gt;0,H9207/I9207,0)</f>
      </c>
      <c r="K9207" s="181" t="str">
        <f>1-EXP(-J9207)</f>
      </c>
      <c r="L9207" s="182" t="str">
        <f>IF(G9207=30,1,M9206)</f>
      </c>
      <c r="M9207" s="183" t="str">
        <f>L9207*(1-K9207)</f>
      </c>
    </row>
    <row r="9208">
      <c r="A9208" t="s">
        <v>167</v>
      </c>
      <c r="B9208" t="s">
        <v>296</v>
      </c>
      <c r="C9208" s="35" t="s">
        <v>298</v>
      </c>
      <c r="D9208" t="s">
        <v>530</v>
      </c>
      <c r="E9208" t="s">
        <v>548</v>
      </c>
      <c r="F9208" s="176" t="n">
        <v>2047</v>
      </c>
      <c r="G9208" s="177" t="n">
        <v>36</v>
      </c>
      <c r="H9208" s="178" t="n">
        <v>1640.25516852769</v>
      </c>
      <c r="I9208" s="179" t="n">
        <v>4772065.96410039</v>
      </c>
      <c r="J9208" s="180" t="str">
        <f>IF(I9208&gt;0,H9208/I9208,0)</f>
      </c>
      <c r="K9208" s="181" t="str">
        <f>1-EXP(-J9208)</f>
      </c>
      <c r="L9208" s="182" t="str">
        <f>IF(G9208=30,1,M9207)</f>
      </c>
      <c r="M9208" s="183" t="str">
        <f>L9208*(1-K9208)</f>
      </c>
    </row>
    <row r="9209">
      <c r="A9209" t="s">
        <v>167</v>
      </c>
      <c r="B9209" t="s">
        <v>296</v>
      </c>
      <c r="C9209" s="35" t="s">
        <v>298</v>
      </c>
      <c r="D9209" t="s">
        <v>530</v>
      </c>
      <c r="E9209" t="s">
        <v>548</v>
      </c>
      <c r="F9209" s="176" t="n">
        <v>2047</v>
      </c>
      <c r="G9209" s="177" t="n">
        <v>37</v>
      </c>
      <c r="H9209" s="178" t="n">
        <v>1748.36840199768</v>
      </c>
      <c r="I9209" s="179" t="n">
        <v>4670431.7676341</v>
      </c>
      <c r="J9209" s="180" t="str">
        <f>IF(I9209&gt;0,H9209/I9209,0)</f>
      </c>
      <c r="K9209" s="181" t="str">
        <f>1-EXP(-J9209)</f>
      </c>
      <c r="L9209" s="182" t="str">
        <f>IF(G9209=30,1,M9208)</f>
      </c>
      <c r="M9209" s="183" t="str">
        <f>L9209*(1-K9209)</f>
      </c>
    </row>
    <row r="9210">
      <c r="A9210" t="s">
        <v>167</v>
      </c>
      <c r="B9210" t="s">
        <v>296</v>
      </c>
      <c r="C9210" s="35" t="s">
        <v>298</v>
      </c>
      <c r="D9210" t="s">
        <v>530</v>
      </c>
      <c r="E9210" t="s">
        <v>548</v>
      </c>
      <c r="F9210" s="176" t="n">
        <v>2047</v>
      </c>
      <c r="G9210" s="177" t="n">
        <v>38</v>
      </c>
      <c r="H9210" s="178" t="n">
        <v>1892.66407143128</v>
      </c>
      <c r="I9210" s="179" t="n">
        <v>4612696.17390117</v>
      </c>
      <c r="J9210" s="180" t="str">
        <f>IF(I9210&gt;0,H9210/I9210,0)</f>
      </c>
      <c r="K9210" s="181" t="str">
        <f>1-EXP(-J9210)</f>
      </c>
      <c r="L9210" s="182" t="str">
        <f>IF(G9210=30,1,M9209)</f>
      </c>
      <c r="M9210" s="183" t="str">
        <f>L9210*(1-K9210)</f>
      </c>
    </row>
    <row r="9211">
      <c r="A9211" t="s">
        <v>167</v>
      </c>
      <c r="B9211" t="s">
        <v>296</v>
      </c>
      <c r="C9211" s="35" t="s">
        <v>298</v>
      </c>
      <c r="D9211" t="s">
        <v>530</v>
      </c>
      <c r="E9211" t="s">
        <v>548</v>
      </c>
      <c r="F9211" s="176" t="n">
        <v>2047</v>
      </c>
      <c r="G9211" s="177" t="n">
        <v>39</v>
      </c>
      <c r="H9211" s="178" t="n">
        <v>2008.17809603125</v>
      </c>
      <c r="I9211" s="179" t="n">
        <v>4603023.78768796</v>
      </c>
      <c r="J9211" s="180" t="str">
        <f>IF(I9211&gt;0,H9211/I9211,0)</f>
      </c>
      <c r="K9211" s="181" t="str">
        <f>1-EXP(-J9211)</f>
      </c>
      <c r="L9211" s="182" t="str">
        <f>IF(G9211=30,1,M9210)</f>
      </c>
      <c r="M9211" s="183" t="str">
        <f>L9211*(1-K9211)</f>
      </c>
    </row>
    <row r="9212">
      <c r="A9212" t="s">
        <v>167</v>
      </c>
      <c r="B9212" t="s">
        <v>296</v>
      </c>
      <c r="C9212" s="35" t="s">
        <v>298</v>
      </c>
      <c r="D9212" t="s">
        <v>530</v>
      </c>
      <c r="E9212" t="s">
        <v>548</v>
      </c>
      <c r="F9212" s="176" t="n">
        <v>2047</v>
      </c>
      <c r="G9212" s="177" t="n">
        <v>40</v>
      </c>
      <c r="H9212" s="178" t="n">
        <v>2174.681231796</v>
      </c>
      <c r="I9212" s="179" t="n">
        <v>4573206.57586003</v>
      </c>
      <c r="J9212" s="180" t="str">
        <f>IF(I9212&gt;0,H9212/I9212,0)</f>
      </c>
      <c r="K9212" s="181" t="str">
        <f>1-EXP(-J9212)</f>
      </c>
      <c r="L9212" s="182" t="str">
        <f>IF(G9212=30,1,M9211)</f>
      </c>
      <c r="M9212" s="183" t="str">
        <f>L9212*(1-K9212)</f>
      </c>
    </row>
    <row r="9213">
      <c r="A9213" t="s">
        <v>167</v>
      </c>
      <c r="B9213" t="s">
        <v>296</v>
      </c>
      <c r="C9213" s="35" t="s">
        <v>298</v>
      </c>
      <c r="D9213" t="s">
        <v>530</v>
      </c>
      <c r="E9213" t="s">
        <v>548</v>
      </c>
      <c r="F9213" s="176" t="n">
        <v>2047</v>
      </c>
      <c r="G9213" s="177" t="n">
        <v>41</v>
      </c>
      <c r="H9213" s="178" t="n">
        <v>2774.20077764481</v>
      </c>
      <c r="I9213" s="179" t="n">
        <v>4499808.63014737</v>
      </c>
      <c r="J9213" s="180" t="str">
        <f>IF(I9213&gt;0,H9213/I9213,0)</f>
      </c>
      <c r="K9213" s="181" t="str">
        <f>1-EXP(-J9213)</f>
      </c>
      <c r="L9213" s="182" t="str">
        <f>IF(G9213=30,1,M9212)</f>
      </c>
      <c r="M9213" s="183" t="str">
        <f>L9213*(1-K9213)</f>
      </c>
    </row>
    <row r="9214">
      <c r="A9214" t="s">
        <v>167</v>
      </c>
      <c r="B9214" t="s">
        <v>296</v>
      </c>
      <c r="C9214" s="35" t="s">
        <v>298</v>
      </c>
      <c r="D9214" t="s">
        <v>530</v>
      </c>
      <c r="E9214" t="s">
        <v>548</v>
      </c>
      <c r="F9214" s="176" t="n">
        <v>2047</v>
      </c>
      <c r="G9214" s="177" t="n">
        <v>42</v>
      </c>
      <c r="H9214" s="178" t="n">
        <v>3009.79844997786</v>
      </c>
      <c r="I9214" s="179" t="n">
        <v>4403857.28767683</v>
      </c>
      <c r="J9214" s="180" t="str">
        <f>IF(I9214&gt;0,H9214/I9214,0)</f>
      </c>
      <c r="K9214" s="181" t="str">
        <f>1-EXP(-J9214)</f>
      </c>
      <c r="L9214" s="182" t="str">
        <f>IF(G9214=30,1,M9213)</f>
      </c>
      <c r="M9214" s="183" t="str">
        <f>L9214*(1-K9214)</f>
      </c>
    </row>
    <row r="9215">
      <c r="A9215" t="s">
        <v>167</v>
      </c>
      <c r="B9215" t="s">
        <v>296</v>
      </c>
      <c r="C9215" s="35" t="s">
        <v>298</v>
      </c>
      <c r="D9215" t="s">
        <v>530</v>
      </c>
      <c r="E9215" t="s">
        <v>548</v>
      </c>
      <c r="F9215" s="176" t="n">
        <v>2047</v>
      </c>
      <c r="G9215" s="177" t="n">
        <v>43</v>
      </c>
      <c r="H9215" s="178" t="n">
        <v>3298.67887552646</v>
      </c>
      <c r="I9215" s="179" t="n">
        <v>4303930.10220711</v>
      </c>
      <c r="J9215" s="180" t="str">
        <f>IF(I9215&gt;0,H9215/I9215,0)</f>
      </c>
      <c r="K9215" s="181" t="str">
        <f>1-EXP(-J9215)</f>
      </c>
      <c r="L9215" s="182" t="str">
        <f>IF(G9215=30,1,M9214)</f>
      </c>
      <c r="M9215" s="183" t="str">
        <f>L9215*(1-K9215)</f>
      </c>
    </row>
    <row r="9216">
      <c r="A9216" t="s">
        <v>167</v>
      </c>
      <c r="B9216" t="s">
        <v>296</v>
      </c>
      <c r="C9216" s="35" t="s">
        <v>298</v>
      </c>
      <c r="D9216" t="s">
        <v>530</v>
      </c>
      <c r="E9216" t="s">
        <v>548</v>
      </c>
      <c r="F9216" s="176" t="n">
        <v>2047</v>
      </c>
      <c r="G9216" s="177" t="n">
        <v>44</v>
      </c>
      <c r="H9216" s="178" t="n">
        <v>3472.50257418117</v>
      </c>
      <c r="I9216" s="179" t="n">
        <v>4256674.45551206</v>
      </c>
      <c r="J9216" s="180" t="str">
        <f>IF(I9216&gt;0,H9216/I9216,0)</f>
      </c>
      <c r="K9216" s="181" t="str">
        <f>1-EXP(-J9216)</f>
      </c>
      <c r="L9216" s="182" t="str">
        <f>IF(G9216=30,1,M9215)</f>
      </c>
      <c r="M9216" s="183" t="str">
        <f>L9216*(1-K9216)</f>
      </c>
    </row>
    <row r="9217">
      <c r="A9217" t="s">
        <v>167</v>
      </c>
      <c r="B9217" t="s">
        <v>296</v>
      </c>
      <c r="C9217" s="35" t="s">
        <v>298</v>
      </c>
      <c r="D9217" t="s">
        <v>530</v>
      </c>
      <c r="E9217" t="s">
        <v>548</v>
      </c>
      <c r="F9217" s="176" t="n">
        <v>2047</v>
      </c>
      <c r="G9217" s="177" t="n">
        <v>45</v>
      </c>
      <c r="H9217" s="178" t="n">
        <v>3771.28264804327</v>
      </c>
      <c r="I9217" s="179" t="n">
        <v>4231347.93644532</v>
      </c>
      <c r="J9217" s="180" t="str">
        <f>IF(I9217&gt;0,H9217/I9217,0)</f>
      </c>
      <c r="K9217" s="181" t="str">
        <f>1-EXP(-J9217)</f>
      </c>
      <c r="L9217" s="182" t="str">
        <f>IF(G9217=30,1,M9216)</f>
      </c>
      <c r="M9217" s="183" t="str">
        <f>L9217*(1-K9217)</f>
      </c>
    </row>
    <row r="9218">
      <c r="A9218" t="s">
        <v>167</v>
      </c>
      <c r="B9218" t="s">
        <v>296</v>
      </c>
      <c r="C9218" s="35" t="s">
        <v>298</v>
      </c>
      <c r="D9218" t="s">
        <v>530</v>
      </c>
      <c r="E9218" t="s">
        <v>548</v>
      </c>
      <c r="F9218" s="176" t="n">
        <v>2047</v>
      </c>
      <c r="G9218" s="177" t="n">
        <v>46</v>
      </c>
      <c r="H9218" s="178" t="n">
        <v>4699.77375469366</v>
      </c>
      <c r="I9218" s="179" t="n">
        <v>4205463.40326487</v>
      </c>
      <c r="J9218" s="180" t="str">
        <f>IF(I9218&gt;0,H9218/I9218,0)</f>
      </c>
      <c r="K9218" s="181" t="str">
        <f>1-EXP(-J9218)</f>
      </c>
      <c r="L9218" s="182" t="str">
        <f>IF(G9218=30,1,M9217)</f>
      </c>
      <c r="M9218" s="183" t="str">
        <f>L9218*(1-K9218)</f>
      </c>
    </row>
    <row r="9219">
      <c r="A9219" t="s">
        <v>167</v>
      </c>
      <c r="B9219" t="s">
        <v>296</v>
      </c>
      <c r="C9219" s="35" t="s">
        <v>298</v>
      </c>
      <c r="D9219" t="s">
        <v>530</v>
      </c>
      <c r="E9219" t="s">
        <v>548</v>
      </c>
      <c r="F9219" s="176" t="n">
        <v>2047</v>
      </c>
      <c r="G9219" s="177" t="n">
        <v>47</v>
      </c>
      <c r="H9219" s="178" t="n">
        <v>5191.23894963965</v>
      </c>
      <c r="I9219" s="179" t="n">
        <v>4198302.82681565</v>
      </c>
      <c r="J9219" s="180" t="str">
        <f>IF(I9219&gt;0,H9219/I9219,0)</f>
      </c>
      <c r="K9219" s="181" t="str">
        <f>1-EXP(-J9219)</f>
      </c>
      <c r="L9219" s="182" t="str">
        <f>IF(G9219=30,1,M9218)</f>
      </c>
      <c r="M9219" s="183" t="str">
        <f>L9219*(1-K9219)</f>
      </c>
    </row>
    <row r="9220">
      <c r="A9220" t="s">
        <v>167</v>
      </c>
      <c r="B9220" t="s">
        <v>296</v>
      </c>
      <c r="C9220" s="35" t="s">
        <v>298</v>
      </c>
      <c r="D9220" t="s">
        <v>530</v>
      </c>
      <c r="E9220" t="s">
        <v>548</v>
      </c>
      <c r="F9220" s="176" t="n">
        <v>2047</v>
      </c>
      <c r="G9220" s="177" t="n">
        <v>48</v>
      </c>
      <c r="H9220" s="178" t="n">
        <v>5828.70511367793</v>
      </c>
      <c r="I9220" s="179" t="n">
        <v>4227719.99970165</v>
      </c>
      <c r="J9220" s="180" t="str">
        <f>IF(I9220&gt;0,H9220/I9220,0)</f>
      </c>
      <c r="K9220" s="181" t="str">
        <f>1-EXP(-J9220)</f>
      </c>
      <c r="L9220" s="182" t="str">
        <f>IF(G9220=30,1,M9219)</f>
      </c>
      <c r="M9220" s="183" t="str">
        <f>L9220*(1-K9220)</f>
      </c>
    </row>
    <row r="9221">
      <c r="A9221" t="s">
        <v>167</v>
      </c>
      <c r="B9221" t="s">
        <v>296</v>
      </c>
      <c r="C9221" s="35" t="s">
        <v>298</v>
      </c>
      <c r="D9221" t="s">
        <v>530</v>
      </c>
      <c r="E9221" t="s">
        <v>548</v>
      </c>
      <c r="F9221" s="176" t="n">
        <v>2047</v>
      </c>
      <c r="G9221" s="177" t="n">
        <v>49</v>
      </c>
      <c r="H9221" s="178" t="n">
        <v>6357.00667440307</v>
      </c>
      <c r="I9221" s="179" t="n">
        <v>4258510.26235847</v>
      </c>
      <c r="J9221" s="180" t="str">
        <f>IF(I9221&gt;0,H9221/I9221,0)</f>
      </c>
      <c r="K9221" s="181" t="str">
        <f>1-EXP(-J9221)</f>
      </c>
      <c r="L9221" s="182" t="str">
        <f>IF(G9221=30,1,M9220)</f>
      </c>
      <c r="M9221" s="183" t="str">
        <f>L9221*(1-K9221)</f>
      </c>
    </row>
    <row r="9222">
      <c r="A9222" t="s">
        <v>167</v>
      </c>
      <c r="B9222" t="s">
        <v>296</v>
      </c>
      <c r="C9222" s="35" t="s">
        <v>298</v>
      </c>
      <c r="D9222" t="s">
        <v>530</v>
      </c>
      <c r="E9222" t="s">
        <v>548</v>
      </c>
      <c r="F9222" s="176" t="n">
        <v>2047</v>
      </c>
      <c r="G9222" s="177" t="n">
        <v>50</v>
      </c>
      <c r="H9222" s="178" t="n">
        <v>6902.18127348684</v>
      </c>
      <c r="I9222" s="179" t="n">
        <v>4243405.96289787</v>
      </c>
      <c r="J9222" s="180" t="str">
        <f>IF(I9222&gt;0,H9222/I9222,0)</f>
      </c>
      <c r="K9222" s="181" t="str">
        <f>1-EXP(-J9222)</f>
      </c>
      <c r="L9222" s="182" t="str">
        <f>IF(G9222=30,1,M9221)</f>
      </c>
      <c r="M9222" s="183" t="str">
        <f>L9222*(1-K9222)</f>
      </c>
    </row>
    <row r="9223">
      <c r="A9223" t="s">
        <v>167</v>
      </c>
      <c r="B9223" t="s">
        <v>296</v>
      </c>
      <c r="C9223" s="35" t="s">
        <v>298</v>
      </c>
      <c r="D9223" t="s">
        <v>530</v>
      </c>
      <c r="E9223" t="s">
        <v>548</v>
      </c>
      <c r="F9223" s="176" t="n">
        <v>2047</v>
      </c>
      <c r="G9223" s="177" t="n">
        <v>51</v>
      </c>
      <c r="H9223" s="178" t="n">
        <v>7654.48650928801</v>
      </c>
      <c r="I9223" s="179" t="n">
        <v>4170470.52140909</v>
      </c>
      <c r="J9223" s="180" t="str">
        <f>IF(I9223&gt;0,H9223/I9223,0)</f>
      </c>
      <c r="K9223" s="181" t="str">
        <f>1-EXP(-J9223)</f>
      </c>
      <c r="L9223" s="182" t="str">
        <f>IF(G9223=30,1,M9222)</f>
      </c>
      <c r="M9223" s="183" t="str">
        <f>L9223*(1-K9223)</f>
      </c>
    </row>
    <row r="9224">
      <c r="A9224" t="s">
        <v>167</v>
      </c>
      <c r="B9224" t="s">
        <v>296</v>
      </c>
      <c r="C9224" s="35" t="s">
        <v>298</v>
      </c>
      <c r="D9224" t="s">
        <v>530</v>
      </c>
      <c r="E9224" t="s">
        <v>548</v>
      </c>
      <c r="F9224" s="176" t="n">
        <v>2047</v>
      </c>
      <c r="G9224" s="177" t="n">
        <v>52</v>
      </c>
      <c r="H9224" s="178" t="n">
        <v>8184.98474508617</v>
      </c>
      <c r="I9224" s="179" t="n">
        <v>4094827.09611551</v>
      </c>
      <c r="J9224" s="180" t="str">
        <f>IF(I9224&gt;0,H9224/I9224,0)</f>
      </c>
      <c r="K9224" s="181" t="str">
        <f>1-EXP(-J9224)</f>
      </c>
      <c r="L9224" s="182" t="str">
        <f>IF(G9224=30,1,M9223)</f>
      </c>
      <c r="M9224" s="183" t="str">
        <f>L9224*(1-K9224)</f>
      </c>
    </row>
    <row r="9225">
      <c r="A9225" t="s">
        <v>167</v>
      </c>
      <c r="B9225" t="s">
        <v>296</v>
      </c>
      <c r="C9225" s="35" t="s">
        <v>298</v>
      </c>
      <c r="D9225" t="s">
        <v>530</v>
      </c>
      <c r="E9225" t="s">
        <v>548</v>
      </c>
      <c r="F9225" s="176" t="n">
        <v>2047</v>
      </c>
      <c r="G9225" s="177" t="n">
        <v>53</v>
      </c>
      <c r="H9225" s="178" t="n">
        <v>8769.79452487338</v>
      </c>
      <c r="I9225" s="179" t="n">
        <v>4027072.11702864</v>
      </c>
      <c r="J9225" s="180" t="str">
        <f>IF(I9225&gt;0,H9225/I9225,0)</f>
      </c>
      <c r="K9225" s="181" t="str">
        <f>1-EXP(-J9225)</f>
      </c>
      <c r="L9225" s="182" t="str">
        <f>IF(G9225=30,1,M9224)</f>
      </c>
      <c r="M9225" s="183" t="str">
        <f>L9225*(1-K9225)</f>
      </c>
    </row>
    <row r="9226">
      <c r="A9226" t="s">
        <v>167</v>
      </c>
      <c r="B9226" t="s">
        <v>296</v>
      </c>
      <c r="C9226" s="35" t="s">
        <v>298</v>
      </c>
      <c r="D9226" t="s">
        <v>530</v>
      </c>
      <c r="E9226" t="s">
        <v>548</v>
      </c>
      <c r="F9226" s="176" t="n">
        <v>2047</v>
      </c>
      <c r="G9226" s="177" t="n">
        <v>54</v>
      </c>
      <c r="H9226" s="178" t="n">
        <v>9460.64874502194</v>
      </c>
      <c r="I9226" s="179" t="n">
        <v>3960549.09350555</v>
      </c>
      <c r="J9226" s="180" t="str">
        <f>IF(I9226&gt;0,H9226/I9226,0)</f>
      </c>
      <c r="K9226" s="181" t="str">
        <f>1-EXP(-J9226)</f>
      </c>
      <c r="L9226" s="182" t="str">
        <f>IF(G9226=30,1,M9225)</f>
      </c>
      <c r="M9226" s="183" t="str">
        <f>L9226*(1-K9226)</f>
      </c>
    </row>
    <row r="9227">
      <c r="A9227" t="s">
        <v>167</v>
      </c>
      <c r="B9227" t="s">
        <v>296</v>
      </c>
      <c r="C9227" s="35" t="s">
        <v>298</v>
      </c>
      <c r="D9227" t="s">
        <v>530</v>
      </c>
      <c r="E9227" t="s">
        <v>548</v>
      </c>
      <c r="F9227" s="176" t="n">
        <v>2047</v>
      </c>
      <c r="G9227" s="177" t="n">
        <v>55</v>
      </c>
      <c r="H9227" s="178" t="n">
        <v>10294.6995283215</v>
      </c>
      <c r="I9227" s="179" t="n">
        <v>3925849.47936337</v>
      </c>
      <c r="J9227" s="180" t="str">
        <f>IF(I9227&gt;0,H9227/I9227,0)</f>
      </c>
      <c r="K9227" s="181" t="str">
        <f>1-EXP(-J9227)</f>
      </c>
      <c r="L9227" s="182" t="str">
        <f>IF(G9227=30,1,M9226)</f>
      </c>
      <c r="M9227" s="183" t="str">
        <f>L9227*(1-K9227)</f>
      </c>
    </row>
    <row r="9228">
      <c r="A9228" t="s">
        <v>167</v>
      </c>
      <c r="B9228" t="s">
        <v>296</v>
      </c>
      <c r="C9228" s="35" t="s">
        <v>298</v>
      </c>
      <c r="D9228" t="s">
        <v>530</v>
      </c>
      <c r="E9228" t="s">
        <v>548</v>
      </c>
      <c r="F9228" s="176" t="n">
        <v>2047</v>
      </c>
      <c r="G9228" s="177" t="n">
        <v>56</v>
      </c>
      <c r="H9228" s="178" t="n">
        <v>11039.9595795502</v>
      </c>
      <c r="I9228" s="179" t="n">
        <v>3884029.32063924</v>
      </c>
      <c r="J9228" s="180" t="str">
        <f>IF(I9228&gt;0,H9228/I9228,0)</f>
      </c>
      <c r="K9228" s="181" t="str">
        <f>1-EXP(-J9228)</f>
      </c>
      <c r="L9228" s="182" t="str">
        <f>IF(G9228=30,1,M9227)</f>
      </c>
      <c r="M9228" s="183" t="str">
        <f>L9228*(1-K9228)</f>
      </c>
    </row>
    <row r="9229">
      <c r="A9229" t="s">
        <v>167</v>
      </c>
      <c r="B9229" t="s">
        <v>296</v>
      </c>
      <c r="C9229" s="35" t="s">
        <v>298</v>
      </c>
      <c r="D9229" t="s">
        <v>530</v>
      </c>
      <c r="E9229" t="s">
        <v>548</v>
      </c>
      <c r="F9229" s="176" t="n">
        <v>2047</v>
      </c>
      <c r="G9229" s="177" t="n">
        <v>57</v>
      </c>
      <c r="H9229" s="178" t="n">
        <v>12044.9431563777</v>
      </c>
      <c r="I9229" s="179" t="n">
        <v>3843809.96110663</v>
      </c>
      <c r="J9229" s="180" t="str">
        <f>IF(I9229&gt;0,H9229/I9229,0)</f>
      </c>
      <c r="K9229" s="181" t="str">
        <f>1-EXP(-J9229)</f>
      </c>
      <c r="L9229" s="182" t="str">
        <f>IF(G9229=30,1,M9228)</f>
      </c>
      <c r="M9229" s="183" t="str">
        <f>L9229*(1-K9229)</f>
      </c>
    </row>
    <row r="9230">
      <c r="A9230" t="s">
        <v>167</v>
      </c>
      <c r="B9230" t="s">
        <v>296</v>
      </c>
      <c r="C9230" s="35" t="s">
        <v>298</v>
      </c>
      <c r="D9230" t="s">
        <v>530</v>
      </c>
      <c r="E9230" t="s">
        <v>548</v>
      </c>
      <c r="F9230" s="176" t="n">
        <v>2047</v>
      </c>
      <c r="G9230" s="177" t="n">
        <v>58</v>
      </c>
      <c r="H9230" s="178" t="n">
        <v>13208.3759872855</v>
      </c>
      <c r="I9230" s="179" t="n">
        <v>3822740.21855519</v>
      </c>
      <c r="J9230" s="180" t="str">
        <f>IF(I9230&gt;0,H9230/I9230,0)</f>
      </c>
      <c r="K9230" s="181" t="str">
        <f>1-EXP(-J9230)</f>
      </c>
      <c r="L9230" s="182" t="str">
        <f>IF(G9230=30,1,M9229)</f>
      </c>
      <c r="M9230" s="183" t="str">
        <f>L9230*(1-K9230)</f>
      </c>
    </row>
    <row r="9231">
      <c r="A9231" t="s">
        <v>167</v>
      </c>
      <c r="B9231" t="s">
        <v>296</v>
      </c>
      <c r="C9231" s="35" t="s">
        <v>298</v>
      </c>
      <c r="D9231" t="s">
        <v>530</v>
      </c>
      <c r="E9231" t="s">
        <v>548</v>
      </c>
      <c r="F9231" s="176" t="n">
        <v>2047</v>
      </c>
      <c r="G9231" s="177" t="n">
        <v>59</v>
      </c>
      <c r="H9231" s="178" t="n">
        <v>13757.0616780758</v>
      </c>
      <c r="I9231" s="179" t="n">
        <v>3755996.57417985</v>
      </c>
      <c r="J9231" s="180" t="str">
        <f>IF(I9231&gt;0,H9231/I9231,0)</f>
      </c>
      <c r="K9231" s="181" t="str">
        <f>1-EXP(-J9231)</f>
      </c>
      <c r="L9231" s="182" t="str">
        <f>IF(G9231=30,1,M9230)</f>
      </c>
      <c r="M9231" s="183" t="str">
        <f>L9231*(1-K9231)</f>
      </c>
    </row>
    <row r="9232">
      <c r="A9232" t="s">
        <v>167</v>
      </c>
      <c r="B9232" t="s">
        <v>296</v>
      </c>
      <c r="C9232" s="35" t="s">
        <v>298</v>
      </c>
      <c r="D9232" t="s">
        <v>530</v>
      </c>
      <c r="E9232" t="s">
        <v>548</v>
      </c>
      <c r="F9232" s="176" t="n">
        <v>2047</v>
      </c>
      <c r="G9232" s="177" t="n">
        <v>60</v>
      </c>
      <c r="H9232" s="178" t="n">
        <v>14472.701745056</v>
      </c>
      <c r="I9232" s="179" t="n">
        <v>3680113.74386938</v>
      </c>
      <c r="J9232" s="180" t="str">
        <f>IF(I9232&gt;0,H9232/I9232,0)</f>
      </c>
      <c r="K9232" s="181" t="str">
        <f>1-EXP(-J9232)</f>
      </c>
      <c r="L9232" s="182" t="str">
        <f>IF(G9232=30,1,M9231)</f>
      </c>
      <c r="M9232" s="183" t="str">
        <f>L9232*(1-K9232)</f>
      </c>
    </row>
    <row r="9233">
      <c r="A9233" t="s">
        <v>167</v>
      </c>
      <c r="B9233" t="s">
        <v>296</v>
      </c>
      <c r="C9233" s="35" t="s">
        <v>298</v>
      </c>
      <c r="D9233" t="s">
        <v>530</v>
      </c>
      <c r="E9233" t="s">
        <v>548</v>
      </c>
      <c r="F9233" s="176" t="n">
        <v>2047</v>
      </c>
      <c r="G9233" s="177" t="n">
        <v>61</v>
      </c>
      <c r="H9233" s="178" t="n">
        <v>15420.3736070559</v>
      </c>
      <c r="I9233" s="179" t="n">
        <v>3658398.11628328</v>
      </c>
      <c r="J9233" s="180" t="str">
        <f>IF(I9233&gt;0,H9233/I9233,0)</f>
      </c>
      <c r="K9233" s="181" t="str">
        <f>1-EXP(-J9233)</f>
      </c>
      <c r="L9233" s="182" t="str">
        <f>IF(G9233=30,1,M9232)</f>
      </c>
      <c r="M9233" s="183" t="str">
        <f>L9233*(1-K9233)</f>
      </c>
    </row>
    <row r="9234">
      <c r="A9234" t="s">
        <v>167</v>
      </c>
      <c r="B9234" t="s">
        <v>296</v>
      </c>
      <c r="C9234" s="35" t="s">
        <v>298</v>
      </c>
      <c r="D9234" t="s">
        <v>530</v>
      </c>
      <c r="E9234" t="s">
        <v>548</v>
      </c>
      <c r="F9234" s="176" t="n">
        <v>2047</v>
      </c>
      <c r="G9234" s="177" t="n">
        <v>62</v>
      </c>
      <c r="H9234" s="178" t="n">
        <v>16925.1127004167</v>
      </c>
      <c r="I9234" s="179" t="n">
        <v>3684579.02890136</v>
      </c>
      <c r="J9234" s="180" t="str">
        <f>IF(I9234&gt;0,H9234/I9234,0)</f>
      </c>
      <c r="K9234" s="181" t="str">
        <f>1-EXP(-J9234)</f>
      </c>
      <c r="L9234" s="182" t="str">
        <f>IF(G9234=30,1,M9233)</f>
      </c>
      <c r="M9234" s="183" t="str">
        <f>L9234*(1-K9234)</f>
      </c>
    </row>
    <row r="9235">
      <c r="A9235" t="s">
        <v>167</v>
      </c>
      <c r="B9235" t="s">
        <v>296</v>
      </c>
      <c r="C9235" s="35" t="s">
        <v>298</v>
      </c>
      <c r="D9235" t="s">
        <v>530</v>
      </c>
      <c r="E9235" t="s">
        <v>548</v>
      </c>
      <c r="F9235" s="176" t="n">
        <v>2047</v>
      </c>
      <c r="G9235" s="177" t="n">
        <v>63</v>
      </c>
      <c r="H9235" s="178" t="n">
        <v>18368.9253328704</v>
      </c>
      <c r="I9235" s="179" t="n">
        <v>3669372.7675282</v>
      </c>
      <c r="J9235" s="180" t="str">
        <f>IF(I9235&gt;0,H9235/I9235,0)</f>
      </c>
      <c r="K9235" s="181" t="str">
        <f>1-EXP(-J9235)</f>
      </c>
      <c r="L9235" s="182" t="str">
        <f>IF(G9235=30,1,M9234)</f>
      </c>
      <c r="M9235" s="183" t="str">
        <f>L9235*(1-K9235)</f>
      </c>
    </row>
    <row r="9236">
      <c r="A9236" t="s">
        <v>167</v>
      </c>
      <c r="B9236" t="s">
        <v>296</v>
      </c>
      <c r="C9236" s="35" t="s">
        <v>298</v>
      </c>
      <c r="D9236" t="s">
        <v>530</v>
      </c>
      <c r="E9236" t="s">
        <v>548</v>
      </c>
      <c r="F9236" s="176" t="n">
        <v>2047</v>
      </c>
      <c r="G9236" s="177" t="n">
        <v>64</v>
      </c>
      <c r="H9236" s="178" t="n">
        <v>19861.5374769199</v>
      </c>
      <c r="I9236" s="179" t="n">
        <v>3600486.34485854</v>
      </c>
      <c r="J9236" s="180" t="str">
        <f>IF(I9236&gt;0,H9236/I9236,0)</f>
      </c>
      <c r="K9236" s="181" t="str">
        <f>1-EXP(-J9236)</f>
      </c>
      <c r="L9236" s="182" t="str">
        <f>IF(G9236=30,1,M9235)</f>
      </c>
      <c r="M9236" s="183" t="str">
        <f>L9236*(1-K9236)</f>
      </c>
    </row>
    <row r="9237">
      <c r="A9237" t="s">
        <v>167</v>
      </c>
      <c r="B9237" t="s">
        <v>296</v>
      </c>
      <c r="C9237" s="35" t="s">
        <v>298</v>
      </c>
      <c r="D9237" t="s">
        <v>530</v>
      </c>
      <c r="E9237" t="s">
        <v>548</v>
      </c>
      <c r="F9237" s="176" t="n">
        <v>2047</v>
      </c>
      <c r="G9237" s="177" t="n">
        <v>65</v>
      </c>
      <c r="H9237" s="178" t="n">
        <v>21187.4500739283</v>
      </c>
      <c r="I9237" s="179" t="n">
        <v>3507505.82390361</v>
      </c>
      <c r="J9237" s="180" t="str">
        <f>IF(I9237&gt;0,H9237/I9237,0)</f>
      </c>
      <c r="K9237" s="181" t="str">
        <f>1-EXP(-J9237)</f>
      </c>
      <c r="L9237" s="182" t="str">
        <f>IF(G9237=30,1,M9236)</f>
      </c>
      <c r="M9237" s="183" t="str">
        <f>L9237*(1-K9237)</f>
      </c>
    </row>
    <row r="9238">
      <c r="A9238" t="s">
        <v>167</v>
      </c>
      <c r="B9238" t="s">
        <v>296</v>
      </c>
      <c r="C9238" s="35" t="s">
        <v>298</v>
      </c>
      <c r="D9238" t="s">
        <v>530</v>
      </c>
      <c r="E9238" t="s">
        <v>548</v>
      </c>
      <c r="F9238" s="176" t="n">
        <v>2047</v>
      </c>
      <c r="G9238" s="177" t="n">
        <v>66</v>
      </c>
      <c r="H9238" s="178" t="n">
        <v>21629.8467116481</v>
      </c>
      <c r="I9238" s="179" t="n">
        <v>3406875.93404216</v>
      </c>
      <c r="J9238" s="180" t="str">
        <f>IF(I9238&gt;0,H9238/I9238,0)</f>
      </c>
      <c r="K9238" s="181" t="str">
        <f>1-EXP(-J9238)</f>
      </c>
      <c r="L9238" s="182" t="str">
        <f>IF(G9238=30,1,M9237)</f>
      </c>
      <c r="M9238" s="183" t="str">
        <f>L9238*(1-K9238)</f>
      </c>
    </row>
    <row r="9239">
      <c r="A9239" t="s">
        <v>167</v>
      </c>
      <c r="B9239" t="s">
        <v>296</v>
      </c>
      <c r="C9239" s="35" t="s">
        <v>298</v>
      </c>
      <c r="D9239" t="s">
        <v>530</v>
      </c>
      <c r="E9239" t="s">
        <v>548</v>
      </c>
      <c r="F9239" s="176" t="n">
        <v>2047</v>
      </c>
      <c r="G9239" s="177" t="n">
        <v>67</v>
      </c>
      <c r="H9239" s="178" t="n">
        <v>22870.72105556</v>
      </c>
      <c r="I9239" s="179" t="n">
        <v>3308187.90543805</v>
      </c>
      <c r="J9239" s="180" t="str">
        <f>IF(I9239&gt;0,H9239/I9239,0)</f>
      </c>
      <c r="K9239" s="181" t="str">
        <f>1-EXP(-J9239)</f>
      </c>
      <c r="L9239" s="182" t="str">
        <f>IF(G9239=30,1,M9238)</f>
      </c>
      <c r="M9239" s="183" t="str">
        <f>L9239*(1-K9239)</f>
      </c>
    </row>
    <row r="9240">
      <c r="A9240" t="s">
        <v>167</v>
      </c>
      <c r="B9240" t="s">
        <v>296</v>
      </c>
      <c r="C9240" s="35" t="s">
        <v>298</v>
      </c>
      <c r="D9240" t="s">
        <v>530</v>
      </c>
      <c r="E9240" t="s">
        <v>548</v>
      </c>
      <c r="F9240" s="176" t="n">
        <v>2047</v>
      </c>
      <c r="G9240" s="177" t="n">
        <v>68</v>
      </c>
      <c r="H9240" s="178" t="n">
        <v>23943.2499609312</v>
      </c>
      <c r="I9240" s="179" t="n">
        <v>3195417.65176722</v>
      </c>
      <c r="J9240" s="180" t="str">
        <f>IF(I9240&gt;0,H9240/I9240,0)</f>
      </c>
      <c r="K9240" s="181" t="str">
        <f>1-EXP(-J9240)</f>
      </c>
      <c r="L9240" s="182" t="str">
        <f>IF(G9240=30,1,M9239)</f>
      </c>
      <c r="M9240" s="183" t="str">
        <f>L9240*(1-K9240)</f>
      </c>
    </row>
    <row r="9241">
      <c r="A9241" t="s">
        <v>167</v>
      </c>
      <c r="B9241" t="s">
        <v>296</v>
      </c>
      <c r="C9241" s="35" t="s">
        <v>298</v>
      </c>
      <c r="D9241" t="s">
        <v>530</v>
      </c>
      <c r="E9241" t="s">
        <v>548</v>
      </c>
      <c r="F9241" s="176" t="n">
        <v>2047</v>
      </c>
      <c r="G9241" s="177" t="n">
        <v>69</v>
      </c>
      <c r="H9241" s="178" t="n">
        <v>24213.7593858494</v>
      </c>
      <c r="I9241" s="179" t="n">
        <v>3061118.99843193</v>
      </c>
      <c r="J9241" s="180" t="str">
        <f>IF(I9241&gt;0,H9241/I9241,0)</f>
      </c>
      <c r="K9241" s="181" t="str">
        <f>1-EXP(-J9241)</f>
      </c>
      <c r="L9241" s="182" t="str">
        <f>IF(G9241=30,1,M9240)</f>
      </c>
      <c r="M9241" s="183" t="str">
        <f>L9241*(1-K9241)</f>
      </c>
    </row>
    <row r="9242">
      <c r="A9242" t="s">
        <v>167</v>
      </c>
      <c r="B9242" t="s">
        <v>296</v>
      </c>
      <c r="C9242" s="35" t="s">
        <v>298</v>
      </c>
      <c r="D9242" t="s">
        <v>530</v>
      </c>
      <c r="E9242" t="s">
        <v>548</v>
      </c>
      <c r="F9242" s="176" t="n">
        <v>2048</v>
      </c>
      <c r="G9242" s="177" t="n">
        <v>30</v>
      </c>
      <c r="H9242" s="178" t="n">
        <v>631.349724516715</v>
      </c>
      <c r="I9242" s="179" t="n">
        <v>4276426.79161355</v>
      </c>
      <c r="J9242" s="180" t="str">
        <f>IF(I9242&gt;0,H9242/I9242,0)</f>
      </c>
      <c r="K9242" s="181" t="str">
        <f>1-EXP(-J9242)</f>
      </c>
      <c r="L9242" s="182" t="str">
        <f>IF(G9242=30,1,M9241)</f>
      </c>
      <c r="M9242" s="183" t="str">
        <f>L9242*(1-K9242)</f>
      </c>
    </row>
    <row r="9243">
      <c r="A9243" t="s">
        <v>167</v>
      </c>
      <c r="B9243" t="s">
        <v>296</v>
      </c>
      <c r="C9243" s="35" t="s">
        <v>298</v>
      </c>
      <c r="D9243" t="s">
        <v>530</v>
      </c>
      <c r="E9243" t="s">
        <v>548</v>
      </c>
      <c r="F9243" s="176" t="n">
        <v>2048</v>
      </c>
      <c r="G9243" s="177" t="n">
        <v>31</v>
      </c>
      <c r="H9243" s="178" t="n">
        <v>912.533126607983</v>
      </c>
      <c r="I9243" s="179" t="n">
        <v>4342219.78321914</v>
      </c>
      <c r="J9243" s="180" t="str">
        <f>IF(I9243&gt;0,H9243/I9243,0)</f>
      </c>
      <c r="K9243" s="181" t="str">
        <f>1-EXP(-J9243)</f>
      </c>
      <c r="L9243" s="182" t="str">
        <f>IF(G9243=30,1,M9242)</f>
      </c>
      <c r="M9243" s="183" t="str">
        <f>L9243*(1-K9243)</f>
      </c>
    </row>
    <row r="9244">
      <c r="A9244" t="s">
        <v>167</v>
      </c>
      <c r="B9244" t="s">
        <v>296</v>
      </c>
      <c r="C9244" s="35" t="s">
        <v>298</v>
      </c>
      <c r="D9244" t="s">
        <v>530</v>
      </c>
      <c r="E9244" t="s">
        <v>548</v>
      </c>
      <c r="F9244" s="176" t="n">
        <v>2048</v>
      </c>
      <c r="G9244" s="177" t="n">
        <v>32</v>
      </c>
      <c r="H9244" s="178" t="n">
        <v>1017.42888432753</v>
      </c>
      <c r="I9244" s="179" t="n">
        <v>4578843.76994399</v>
      </c>
      <c r="J9244" s="180" t="str">
        <f>IF(I9244&gt;0,H9244/I9244,0)</f>
      </c>
      <c r="K9244" s="181" t="str">
        <f>1-EXP(-J9244)</f>
      </c>
      <c r="L9244" s="182" t="str">
        <f>IF(G9244=30,1,M9243)</f>
      </c>
      <c r="M9244" s="183" t="str">
        <f>L9244*(1-K9244)</f>
      </c>
    </row>
    <row r="9245">
      <c r="A9245" t="s">
        <v>167</v>
      </c>
      <c r="B9245" t="s">
        <v>296</v>
      </c>
      <c r="C9245" s="35" t="s">
        <v>298</v>
      </c>
      <c r="D9245" t="s">
        <v>530</v>
      </c>
      <c r="E9245" t="s">
        <v>548</v>
      </c>
      <c r="F9245" s="176" t="n">
        <v>2048</v>
      </c>
      <c r="G9245" s="177" t="n">
        <v>33</v>
      </c>
      <c r="H9245" s="178" t="n">
        <v>1096.1956049222</v>
      </c>
      <c r="I9245" s="179" t="n">
        <v>4642066.17176707</v>
      </c>
      <c r="J9245" s="180" t="str">
        <f>IF(I9245&gt;0,H9245/I9245,0)</f>
      </c>
      <c r="K9245" s="181" t="str">
        <f>1-EXP(-J9245)</f>
      </c>
      <c r="L9245" s="182" t="str">
        <f>IF(G9245=30,1,M9244)</f>
      </c>
      <c r="M9245" s="183" t="str">
        <f>L9245*(1-K9245)</f>
      </c>
    </row>
    <row r="9246">
      <c r="A9246" t="s">
        <v>167</v>
      </c>
      <c r="B9246" t="s">
        <v>296</v>
      </c>
      <c r="C9246" s="35" t="s">
        <v>298</v>
      </c>
      <c r="D9246" t="s">
        <v>530</v>
      </c>
      <c r="E9246" t="s">
        <v>548</v>
      </c>
      <c r="F9246" s="176" t="n">
        <v>2048</v>
      </c>
      <c r="G9246" s="177" t="n">
        <v>34</v>
      </c>
      <c r="H9246" s="178" t="n">
        <v>1185.21452224497</v>
      </c>
      <c r="I9246" s="179" t="n">
        <v>4713220.93832387</v>
      </c>
      <c r="J9246" s="180" t="str">
        <f>IF(I9246&gt;0,H9246/I9246,0)</f>
      </c>
      <c r="K9246" s="181" t="str">
        <f>1-EXP(-J9246)</f>
      </c>
      <c r="L9246" s="182" t="str">
        <f>IF(G9246=30,1,M9245)</f>
      </c>
      <c r="M9246" s="183" t="str">
        <f>L9246*(1-K9246)</f>
      </c>
    </row>
    <row r="9247">
      <c r="A9247" t="s">
        <v>167</v>
      </c>
      <c r="B9247" t="s">
        <v>296</v>
      </c>
      <c r="C9247" s="35" t="s">
        <v>298</v>
      </c>
      <c r="D9247" t="s">
        <v>530</v>
      </c>
      <c r="E9247" t="s">
        <v>548</v>
      </c>
      <c r="F9247" s="176" t="n">
        <v>2048</v>
      </c>
      <c r="G9247" s="177" t="n">
        <v>35</v>
      </c>
      <c r="H9247" s="178" t="n">
        <v>1299.48248499627</v>
      </c>
      <c r="I9247" s="179" t="n">
        <v>4803549.69352785</v>
      </c>
      <c r="J9247" s="180" t="str">
        <f>IF(I9247&gt;0,H9247/I9247,0)</f>
      </c>
      <c r="K9247" s="181" t="str">
        <f>1-EXP(-J9247)</f>
      </c>
      <c r="L9247" s="182" t="str">
        <f>IF(G9247=30,1,M9246)</f>
      </c>
      <c r="M9247" s="183" t="str">
        <f>L9247*(1-K9247)</f>
      </c>
    </row>
    <row r="9248">
      <c r="A9248" t="s">
        <v>167</v>
      </c>
      <c r="B9248" t="s">
        <v>296</v>
      </c>
      <c r="C9248" s="35" t="s">
        <v>298</v>
      </c>
      <c r="D9248" t="s">
        <v>530</v>
      </c>
      <c r="E9248" t="s">
        <v>548</v>
      </c>
      <c r="F9248" s="176" t="n">
        <v>2048</v>
      </c>
      <c r="G9248" s="177" t="n">
        <v>36</v>
      </c>
      <c r="H9248" s="178" t="n">
        <v>1656.39280542374</v>
      </c>
      <c r="I9248" s="179" t="n">
        <v>4845874.72835629</v>
      </c>
      <c r="J9248" s="180" t="str">
        <f>IF(I9248&gt;0,H9248/I9248,0)</f>
      </c>
      <c r="K9248" s="181" t="str">
        <f>1-EXP(-J9248)</f>
      </c>
      <c r="L9248" s="182" t="str">
        <f>IF(G9248=30,1,M9247)</f>
      </c>
      <c r="M9248" s="183" t="str">
        <f>L9248*(1-K9248)</f>
      </c>
    </row>
    <row r="9249">
      <c r="A9249" t="s">
        <v>167</v>
      </c>
      <c r="B9249" t="s">
        <v>296</v>
      </c>
      <c r="C9249" s="35" t="s">
        <v>298</v>
      </c>
      <c r="D9249" t="s">
        <v>530</v>
      </c>
      <c r="E9249" t="s">
        <v>548</v>
      </c>
      <c r="F9249" s="176" t="n">
        <v>2048</v>
      </c>
      <c r="G9249" s="177" t="n">
        <v>37</v>
      </c>
      <c r="H9249" s="178" t="n">
        <v>1774.3126897859</v>
      </c>
      <c r="I9249" s="179" t="n">
        <v>4765516.68781641</v>
      </c>
      <c r="J9249" s="180" t="str">
        <f>IF(I9249&gt;0,H9249/I9249,0)</f>
      </c>
      <c r="K9249" s="181" t="str">
        <f>1-EXP(-J9249)</f>
      </c>
      <c r="L9249" s="182" t="str">
        <f>IF(G9249=30,1,M9248)</f>
      </c>
      <c r="M9249" s="183" t="str">
        <f>L9249*(1-K9249)</f>
      </c>
    </row>
    <row r="9250">
      <c r="A9250" t="s">
        <v>167</v>
      </c>
      <c r="B9250" t="s">
        <v>296</v>
      </c>
      <c r="C9250" s="35" t="s">
        <v>298</v>
      </c>
      <c r="D9250" t="s">
        <v>530</v>
      </c>
      <c r="E9250" t="s">
        <v>548</v>
      </c>
      <c r="F9250" s="176" t="n">
        <v>2048</v>
      </c>
      <c r="G9250" s="177" t="n">
        <v>38</v>
      </c>
      <c r="H9250" s="178" t="n">
        <v>1904.4199706914</v>
      </c>
      <c r="I9250" s="179" t="n">
        <v>4663565.98763741</v>
      </c>
      <c r="J9250" s="180" t="str">
        <f>IF(I9250&gt;0,H9250/I9250,0)</f>
      </c>
      <c r="K9250" s="181" t="str">
        <f>1-EXP(-J9250)</f>
      </c>
      <c r="L9250" s="182" t="str">
        <f>IF(G9250=30,1,M9249)</f>
      </c>
      <c r="M9250" s="183" t="str">
        <f>L9250*(1-K9250)</f>
      </c>
    </row>
    <row r="9251">
      <c r="A9251" t="s">
        <v>167</v>
      </c>
      <c r="B9251" t="s">
        <v>296</v>
      </c>
      <c r="C9251" s="35" t="s">
        <v>298</v>
      </c>
      <c r="D9251" t="s">
        <v>530</v>
      </c>
      <c r="E9251" t="s">
        <v>548</v>
      </c>
      <c r="F9251" s="176" t="n">
        <v>2048</v>
      </c>
      <c r="G9251" s="177" t="n">
        <v>39</v>
      </c>
      <c r="H9251" s="178" t="n">
        <v>2000.46612981847</v>
      </c>
      <c r="I9251" s="179" t="n">
        <v>4605397.63521819</v>
      </c>
      <c r="J9251" s="180" t="str">
        <f>IF(I9251&gt;0,H9251/I9251,0)</f>
      </c>
      <c r="K9251" s="181" t="str">
        <f>1-EXP(-J9251)</f>
      </c>
      <c r="L9251" s="182" t="str">
        <f>IF(G9251=30,1,M9250)</f>
      </c>
      <c r="M9251" s="183" t="str">
        <f>L9251*(1-K9251)</f>
      </c>
    </row>
    <row r="9252">
      <c r="A9252" t="s">
        <v>167</v>
      </c>
      <c r="B9252" t="s">
        <v>296</v>
      </c>
      <c r="C9252" s="35" t="s">
        <v>298</v>
      </c>
      <c r="D9252" t="s">
        <v>530</v>
      </c>
      <c r="E9252" t="s">
        <v>548</v>
      </c>
      <c r="F9252" s="176" t="n">
        <v>2048</v>
      </c>
      <c r="G9252" s="177" t="n">
        <v>40</v>
      </c>
      <c r="H9252" s="178" t="n">
        <v>2176.39271737583</v>
      </c>
      <c r="I9252" s="179" t="n">
        <v>4595234.74331934</v>
      </c>
      <c r="J9252" s="180" t="str">
        <f>IF(I9252&gt;0,H9252/I9252,0)</f>
      </c>
      <c r="K9252" s="181" t="str">
        <f>1-EXP(-J9252)</f>
      </c>
      <c r="L9252" s="182" t="str">
        <f>IF(G9252=30,1,M9251)</f>
      </c>
      <c r="M9252" s="183" t="str">
        <f>L9252*(1-K9252)</f>
      </c>
    </row>
    <row r="9253">
      <c r="A9253" t="s">
        <v>167</v>
      </c>
      <c r="B9253" t="s">
        <v>296</v>
      </c>
      <c r="C9253" s="35" t="s">
        <v>298</v>
      </c>
      <c r="D9253" t="s">
        <v>530</v>
      </c>
      <c r="E9253" t="s">
        <v>548</v>
      </c>
      <c r="F9253" s="176" t="n">
        <v>2048</v>
      </c>
      <c r="G9253" s="177" t="n">
        <v>41</v>
      </c>
      <c r="H9253" s="178" t="n">
        <v>2800.37503656516</v>
      </c>
      <c r="I9253" s="179" t="n">
        <v>4564857.04275897</v>
      </c>
      <c r="J9253" s="180" t="str">
        <f>IF(I9253&gt;0,H9253/I9253,0)</f>
      </c>
      <c r="K9253" s="181" t="str">
        <f>1-EXP(-J9253)</f>
      </c>
      <c r="L9253" s="182" t="str">
        <f>IF(G9253=30,1,M9252)</f>
      </c>
      <c r="M9253" s="183" t="str">
        <f>L9253*(1-K9253)</f>
      </c>
    </row>
    <row r="9254">
      <c r="A9254" t="s">
        <v>167</v>
      </c>
      <c r="B9254" t="s">
        <v>296</v>
      </c>
      <c r="C9254" s="35" t="s">
        <v>298</v>
      </c>
      <c r="D9254" t="s">
        <v>530</v>
      </c>
      <c r="E9254" t="s">
        <v>548</v>
      </c>
      <c r="F9254" s="176" t="n">
        <v>2048</v>
      </c>
      <c r="G9254" s="177" t="n">
        <v>42</v>
      </c>
      <c r="H9254" s="178" t="n">
        <v>3055.19939204615</v>
      </c>
      <c r="I9254" s="179" t="n">
        <v>4491193.43499945</v>
      </c>
      <c r="J9254" s="180" t="str">
        <f>IF(I9254&gt;0,H9254/I9254,0)</f>
      </c>
      <c r="K9254" s="181" t="str">
        <f>1-EXP(-J9254)</f>
      </c>
      <c r="L9254" s="182" t="str">
        <f>IF(G9254=30,1,M9253)</f>
      </c>
      <c r="M9254" s="183" t="str">
        <f>L9254*(1-K9254)</f>
      </c>
    </row>
    <row r="9255">
      <c r="A9255" t="s">
        <v>167</v>
      </c>
      <c r="B9255" t="s">
        <v>296</v>
      </c>
      <c r="C9255" s="35" t="s">
        <v>298</v>
      </c>
      <c r="D9255" t="s">
        <v>530</v>
      </c>
      <c r="E9255" t="s">
        <v>548</v>
      </c>
      <c r="F9255" s="176" t="n">
        <v>2048</v>
      </c>
      <c r="G9255" s="177" t="n">
        <v>43</v>
      </c>
      <c r="H9255" s="178" t="n">
        <v>3338.94488162271</v>
      </c>
      <c r="I9255" s="179" t="n">
        <v>4394675.38846566</v>
      </c>
      <c r="J9255" s="180" t="str">
        <f>IF(I9255&gt;0,H9255/I9255,0)</f>
      </c>
      <c r="K9255" s="181" t="str">
        <f>1-EXP(-J9255)</f>
      </c>
      <c r="L9255" s="182" t="str">
        <f>IF(G9255=30,1,M9254)</f>
      </c>
      <c r="M9255" s="183" t="str">
        <f>L9255*(1-K9255)</f>
      </c>
    </row>
    <row r="9256">
      <c r="A9256" t="s">
        <v>167</v>
      </c>
      <c r="B9256" t="s">
        <v>296</v>
      </c>
      <c r="C9256" s="35" t="s">
        <v>298</v>
      </c>
      <c r="D9256" t="s">
        <v>530</v>
      </c>
      <c r="E9256" t="s">
        <v>548</v>
      </c>
      <c r="F9256" s="176" t="n">
        <v>2048</v>
      </c>
      <c r="G9256" s="177" t="n">
        <v>44</v>
      </c>
      <c r="H9256" s="178" t="n">
        <v>3450.74139506111</v>
      </c>
      <c r="I9256" s="179" t="n">
        <v>4294096.92108704</v>
      </c>
      <c r="J9256" s="180" t="str">
        <f>IF(I9256&gt;0,H9256/I9256,0)</f>
      </c>
      <c r="K9256" s="181" t="str">
        <f>1-EXP(-J9256)</f>
      </c>
      <c r="L9256" s="182" t="str">
        <f>IF(G9256=30,1,M9255)</f>
      </c>
      <c r="M9256" s="183" t="str">
        <f>L9256*(1-K9256)</f>
      </c>
    </row>
    <row r="9257">
      <c r="A9257" t="s">
        <v>167</v>
      </c>
      <c r="B9257" t="s">
        <v>296</v>
      </c>
      <c r="C9257" s="35" t="s">
        <v>298</v>
      </c>
      <c r="D9257" t="s">
        <v>530</v>
      </c>
      <c r="E9257" t="s">
        <v>548</v>
      </c>
      <c r="F9257" s="176" t="n">
        <v>2048</v>
      </c>
      <c r="G9257" s="177" t="n">
        <v>45</v>
      </c>
      <c r="H9257" s="178" t="n">
        <v>3731.04169625118</v>
      </c>
      <c r="I9257" s="179" t="n">
        <v>4246189.82751167</v>
      </c>
      <c r="J9257" s="180" t="str">
        <f>IF(I9257&gt;0,H9257/I9257,0)</f>
      </c>
      <c r="K9257" s="181" t="str">
        <f>1-EXP(-J9257)</f>
      </c>
      <c r="L9257" s="182" t="str">
        <f>IF(G9257=30,1,M9256)</f>
      </c>
      <c r="M9257" s="183" t="str">
        <f>L9257*(1-K9257)</f>
      </c>
    </row>
    <row r="9258">
      <c r="A9258" t="s">
        <v>167</v>
      </c>
      <c r="B9258" t="s">
        <v>296</v>
      </c>
      <c r="C9258" s="35" t="s">
        <v>298</v>
      </c>
      <c r="D9258" t="s">
        <v>530</v>
      </c>
      <c r="E9258" t="s">
        <v>548</v>
      </c>
      <c r="F9258" s="176" t="n">
        <v>2048</v>
      </c>
      <c r="G9258" s="177" t="n">
        <v>46</v>
      </c>
      <c r="H9258" s="178" t="n">
        <v>4654.75814687033</v>
      </c>
      <c r="I9258" s="179" t="n">
        <v>4219996.48017872</v>
      </c>
      <c r="J9258" s="180" t="str">
        <f>IF(I9258&gt;0,H9258/I9258,0)</f>
      </c>
      <c r="K9258" s="181" t="str">
        <f>1-EXP(-J9258)</f>
      </c>
      <c r="L9258" s="182" t="str">
        <f>IF(G9258=30,1,M9257)</f>
      </c>
      <c r="M9258" s="183" t="str">
        <f>L9258*(1-K9258)</f>
      </c>
    </row>
    <row r="9259">
      <c r="A9259" t="s">
        <v>167</v>
      </c>
      <c r="B9259" t="s">
        <v>296</v>
      </c>
      <c r="C9259" s="35" t="s">
        <v>298</v>
      </c>
      <c r="D9259" t="s">
        <v>530</v>
      </c>
      <c r="E9259" t="s">
        <v>548</v>
      </c>
      <c r="F9259" s="176" t="n">
        <v>2048</v>
      </c>
      <c r="G9259" s="177" t="n">
        <v>47</v>
      </c>
      <c r="H9259" s="178" t="n">
        <v>5124.88064208657</v>
      </c>
      <c r="I9259" s="179" t="n">
        <v>4193417.00308787</v>
      </c>
      <c r="J9259" s="180" t="str">
        <f>IF(I9259&gt;0,H9259/I9259,0)</f>
      </c>
      <c r="K9259" s="181" t="str">
        <f>1-EXP(-J9259)</f>
      </c>
      <c r="L9259" s="182" t="str">
        <f>IF(G9259=30,1,M9258)</f>
      </c>
      <c r="M9259" s="183" t="str">
        <f>L9259*(1-K9259)</f>
      </c>
    </row>
    <row r="9260">
      <c r="A9260" t="s">
        <v>167</v>
      </c>
      <c r="B9260" t="s">
        <v>296</v>
      </c>
      <c r="C9260" s="35" t="s">
        <v>298</v>
      </c>
      <c r="D9260" t="s">
        <v>530</v>
      </c>
      <c r="E9260" t="s">
        <v>548</v>
      </c>
      <c r="F9260" s="176" t="n">
        <v>2048</v>
      </c>
      <c r="G9260" s="177" t="n">
        <v>48</v>
      </c>
      <c r="H9260" s="178" t="n">
        <v>5700.72554588219</v>
      </c>
      <c r="I9260" s="179" t="n">
        <v>4185102.32505782</v>
      </c>
      <c r="J9260" s="180" t="str">
        <f>IF(I9260&gt;0,H9260/I9260,0)</f>
      </c>
      <c r="K9260" s="181" t="str">
        <f>1-EXP(-J9260)</f>
      </c>
      <c r="L9260" s="182" t="str">
        <f>IF(G9260=30,1,M9259)</f>
      </c>
      <c r="M9260" s="183" t="str">
        <f>L9260*(1-K9260)</f>
      </c>
    </row>
    <row r="9261">
      <c r="A9261" t="s">
        <v>167</v>
      </c>
      <c r="B9261" t="s">
        <v>296</v>
      </c>
      <c r="C9261" s="35" t="s">
        <v>298</v>
      </c>
      <c r="D9261" t="s">
        <v>530</v>
      </c>
      <c r="E9261" t="s">
        <v>548</v>
      </c>
      <c r="F9261" s="176" t="n">
        <v>2048</v>
      </c>
      <c r="G9261" s="177" t="n">
        <v>49</v>
      </c>
      <c r="H9261" s="178" t="n">
        <v>6239.78489466865</v>
      </c>
      <c r="I9261" s="179" t="n">
        <v>4213063.74026624</v>
      </c>
      <c r="J9261" s="180" t="str">
        <f>IF(I9261&gt;0,H9261/I9261,0)</f>
      </c>
      <c r="K9261" s="181" t="str">
        <f>1-EXP(-J9261)</f>
      </c>
      <c r="L9261" s="182" t="str">
        <f>IF(G9261=30,1,M9260)</f>
      </c>
      <c r="M9261" s="183" t="str">
        <f>L9261*(1-K9261)</f>
      </c>
    </row>
    <row r="9262">
      <c r="A9262" t="s">
        <v>167</v>
      </c>
      <c r="B9262" t="s">
        <v>296</v>
      </c>
      <c r="C9262" s="35" t="s">
        <v>298</v>
      </c>
      <c r="D9262" t="s">
        <v>530</v>
      </c>
      <c r="E9262" t="s">
        <v>548</v>
      </c>
      <c r="F9262" s="176" t="n">
        <v>2048</v>
      </c>
      <c r="G9262" s="177" t="n">
        <v>50</v>
      </c>
      <c r="H9262" s="178" t="n">
        <v>6852.34107126095</v>
      </c>
      <c r="I9262" s="179" t="n">
        <v>4242423.55549169</v>
      </c>
      <c r="J9262" s="180" t="str">
        <f>IF(I9262&gt;0,H9262/I9262,0)</f>
      </c>
      <c r="K9262" s="181" t="str">
        <f>1-EXP(-J9262)</f>
      </c>
      <c r="L9262" s="182" t="str">
        <f>IF(G9262=30,1,M9261)</f>
      </c>
      <c r="M9262" s="183" t="str">
        <f>L9262*(1-K9262)</f>
      </c>
    </row>
    <row r="9263">
      <c r="A9263" t="s">
        <v>167</v>
      </c>
      <c r="B9263" t="s">
        <v>296</v>
      </c>
      <c r="C9263" s="35" t="s">
        <v>298</v>
      </c>
      <c r="D9263" t="s">
        <v>530</v>
      </c>
      <c r="E9263" t="s">
        <v>548</v>
      </c>
      <c r="F9263" s="176" t="n">
        <v>2048</v>
      </c>
      <c r="G9263" s="177" t="n">
        <v>51</v>
      </c>
      <c r="H9263" s="178" t="n">
        <v>7708.55258128687</v>
      </c>
      <c r="I9263" s="179" t="n">
        <v>4225879.4921447</v>
      </c>
      <c r="J9263" s="180" t="str">
        <f>IF(I9263&gt;0,H9263/I9263,0)</f>
      </c>
      <c r="K9263" s="181" t="str">
        <f>1-EXP(-J9263)</f>
      </c>
      <c r="L9263" s="182" t="str">
        <f>IF(G9263=30,1,M9262)</f>
      </c>
      <c r="M9263" s="183" t="str">
        <f>L9263*(1-K9263)</f>
      </c>
    </row>
    <row r="9264">
      <c r="A9264" t="s">
        <v>167</v>
      </c>
      <c r="B9264" t="s">
        <v>296</v>
      </c>
      <c r="C9264" s="35" t="s">
        <v>298</v>
      </c>
      <c r="D9264" t="s">
        <v>530</v>
      </c>
      <c r="E9264" t="s">
        <v>548</v>
      </c>
      <c r="F9264" s="176" t="n">
        <v>2048</v>
      </c>
      <c r="G9264" s="177" t="n">
        <v>52</v>
      </c>
      <c r="H9264" s="178" t="n">
        <v>8253.81977274377</v>
      </c>
      <c r="I9264" s="179" t="n">
        <v>4151797.70949334</v>
      </c>
      <c r="J9264" s="180" t="str">
        <f>IF(I9264&gt;0,H9264/I9264,0)</f>
      </c>
      <c r="K9264" s="181" t="str">
        <f>1-EXP(-J9264)</f>
      </c>
      <c r="L9264" s="182" t="str">
        <f>IF(G9264=30,1,M9263)</f>
      </c>
      <c r="M9264" s="183" t="str">
        <f>L9264*(1-K9264)</f>
      </c>
    </row>
    <row r="9265">
      <c r="A9265" t="s">
        <v>167</v>
      </c>
      <c r="B9265" t="s">
        <v>296</v>
      </c>
      <c r="C9265" s="35" t="s">
        <v>298</v>
      </c>
      <c r="D9265" t="s">
        <v>530</v>
      </c>
      <c r="E9265" t="s">
        <v>548</v>
      </c>
      <c r="F9265" s="176" t="n">
        <v>2048</v>
      </c>
      <c r="G9265" s="177" t="n">
        <v>53</v>
      </c>
      <c r="H9265" s="178" t="n">
        <v>8820.96123885332</v>
      </c>
      <c r="I9265" s="179" t="n">
        <v>4074782.18426703</v>
      </c>
      <c r="J9265" s="180" t="str">
        <f>IF(I9265&gt;0,H9265/I9265,0)</f>
      </c>
      <c r="K9265" s="181" t="str">
        <f>1-EXP(-J9265)</f>
      </c>
      <c r="L9265" s="182" t="str">
        <f>IF(G9265=30,1,M9264)</f>
      </c>
      <c r="M9265" s="183" t="str">
        <f>L9265*(1-K9265)</f>
      </c>
    </row>
    <row r="9266">
      <c r="A9266" t="s">
        <v>167</v>
      </c>
      <c r="B9266" t="s">
        <v>296</v>
      </c>
      <c r="C9266" s="35" t="s">
        <v>298</v>
      </c>
      <c r="D9266" t="s">
        <v>530</v>
      </c>
      <c r="E9266" t="s">
        <v>548</v>
      </c>
      <c r="F9266" s="176" t="n">
        <v>2048</v>
      </c>
      <c r="G9266" s="177" t="n">
        <v>54</v>
      </c>
      <c r="H9266" s="178" t="n">
        <v>9510.55386784716</v>
      </c>
      <c r="I9266" s="179" t="n">
        <v>4005530.48590644</v>
      </c>
      <c r="J9266" s="180" t="str">
        <f>IF(I9266&gt;0,H9266/I9266,0)</f>
      </c>
      <c r="K9266" s="181" t="str">
        <f>1-EXP(-J9266)</f>
      </c>
      <c r="L9266" s="182" t="str">
        <f>IF(G9266=30,1,M9265)</f>
      </c>
      <c r="M9266" s="183" t="str">
        <f>L9266*(1-K9266)</f>
      </c>
    </row>
    <row r="9267">
      <c r="A9267" t="s">
        <v>167</v>
      </c>
      <c r="B9267" t="s">
        <v>296</v>
      </c>
      <c r="C9267" s="35" t="s">
        <v>298</v>
      </c>
      <c r="D9267" t="s">
        <v>530</v>
      </c>
      <c r="E9267" t="s">
        <v>548</v>
      </c>
      <c r="F9267" s="176" t="n">
        <v>2048</v>
      </c>
      <c r="G9267" s="177" t="n">
        <v>55</v>
      </c>
      <c r="H9267" s="178" t="n">
        <v>10268.2780398255</v>
      </c>
      <c r="I9267" s="179" t="n">
        <v>3937376.40110575</v>
      </c>
      <c r="J9267" s="180" t="str">
        <f>IF(I9267&gt;0,H9267/I9267,0)</f>
      </c>
      <c r="K9267" s="181" t="str">
        <f>1-EXP(-J9267)</f>
      </c>
      <c r="L9267" s="182" t="str">
        <f>IF(G9267=30,1,M9266)</f>
      </c>
      <c r="M9267" s="183" t="str">
        <f>L9267*(1-K9267)</f>
      </c>
    </row>
    <row r="9268">
      <c r="A9268" t="s">
        <v>167</v>
      </c>
      <c r="B9268" t="s">
        <v>296</v>
      </c>
      <c r="C9268" s="35" t="s">
        <v>298</v>
      </c>
      <c r="D9268" t="s">
        <v>530</v>
      </c>
      <c r="E9268" t="s">
        <v>548</v>
      </c>
      <c r="F9268" s="176" t="n">
        <v>2048</v>
      </c>
      <c r="G9268" s="177" t="n">
        <v>56</v>
      </c>
      <c r="H9268" s="178" t="n">
        <v>11004.8770921307</v>
      </c>
      <c r="I9268" s="179" t="n">
        <v>3900739.9655374</v>
      </c>
      <c r="J9268" s="180" t="str">
        <f>IF(I9268&gt;0,H9268/I9268,0)</f>
      </c>
      <c r="K9268" s="181" t="str">
        <f>1-EXP(-J9268)</f>
      </c>
      <c r="L9268" s="182" t="str">
        <f>IF(G9268=30,1,M9267)</f>
      </c>
      <c r="M9268" s="183" t="str">
        <f>L9268*(1-K9268)</f>
      </c>
    </row>
    <row r="9269">
      <c r="A9269" t="s">
        <v>167</v>
      </c>
      <c r="B9269" t="s">
        <v>296</v>
      </c>
      <c r="C9269" s="35" t="s">
        <v>298</v>
      </c>
      <c r="D9269" t="s">
        <v>530</v>
      </c>
      <c r="E9269" t="s">
        <v>548</v>
      </c>
      <c r="F9269" s="176" t="n">
        <v>2048</v>
      </c>
      <c r="G9269" s="177" t="n">
        <v>57</v>
      </c>
      <c r="H9269" s="178" t="n">
        <v>12000.5869197746</v>
      </c>
      <c r="I9269" s="179" t="n">
        <v>3856860.34188902</v>
      </c>
      <c r="J9269" s="180" t="str">
        <f>IF(I9269&gt;0,H9269/I9269,0)</f>
      </c>
      <c r="K9269" s="181" t="str">
        <f>1-EXP(-J9269)</f>
      </c>
      <c r="L9269" s="182" t="str">
        <f>IF(G9269=30,1,M9268)</f>
      </c>
      <c r="M9269" s="183" t="str">
        <f>L9269*(1-K9269)</f>
      </c>
    </row>
    <row r="9270">
      <c r="A9270" t="s">
        <v>167</v>
      </c>
      <c r="B9270" t="s">
        <v>296</v>
      </c>
      <c r="C9270" s="35" t="s">
        <v>298</v>
      </c>
      <c r="D9270" t="s">
        <v>530</v>
      </c>
      <c r="E9270" t="s">
        <v>548</v>
      </c>
      <c r="F9270" s="176" t="n">
        <v>2048</v>
      </c>
      <c r="G9270" s="177" t="n">
        <v>58</v>
      </c>
      <c r="H9270" s="178" t="n">
        <v>13079.7959040551</v>
      </c>
      <c r="I9270" s="179" t="n">
        <v>3814373.92529907</v>
      </c>
      <c r="J9270" s="180" t="str">
        <f>IF(I9270&gt;0,H9270/I9270,0)</f>
      </c>
      <c r="K9270" s="181" t="str">
        <f>1-EXP(-J9270)</f>
      </c>
      <c r="L9270" s="182" t="str">
        <f>IF(G9270=30,1,M9269)</f>
      </c>
      <c r="M9270" s="183" t="str">
        <f>L9270*(1-K9270)</f>
      </c>
    </row>
    <row r="9271">
      <c r="A9271" t="s">
        <v>167</v>
      </c>
      <c r="B9271" t="s">
        <v>296</v>
      </c>
      <c r="C9271" s="35" t="s">
        <v>298</v>
      </c>
      <c r="D9271" t="s">
        <v>530</v>
      </c>
      <c r="E9271" t="s">
        <v>548</v>
      </c>
      <c r="F9271" s="176" t="n">
        <v>2048</v>
      </c>
      <c r="G9271" s="177" t="n">
        <v>59</v>
      </c>
      <c r="H9271" s="178" t="n">
        <v>13730.1248317772</v>
      </c>
      <c r="I9271" s="179" t="n">
        <v>3790655.04984419</v>
      </c>
      <c r="J9271" s="180" t="str">
        <f>IF(I9271&gt;0,H9271/I9271,0)</f>
      </c>
      <c r="K9271" s="181" t="str">
        <f>1-EXP(-J9271)</f>
      </c>
      <c r="L9271" s="182" t="str">
        <f>IF(G9271=30,1,M9270)</f>
      </c>
      <c r="M9271" s="183" t="str">
        <f>L9271*(1-K9271)</f>
      </c>
    </row>
    <row r="9272">
      <c r="A9272" t="s">
        <v>167</v>
      </c>
      <c r="B9272" t="s">
        <v>296</v>
      </c>
      <c r="C9272" s="35" t="s">
        <v>298</v>
      </c>
      <c r="D9272" t="s">
        <v>530</v>
      </c>
      <c r="E9272" t="s">
        <v>548</v>
      </c>
      <c r="F9272" s="176" t="n">
        <v>2048</v>
      </c>
      <c r="G9272" s="177" t="n">
        <v>60</v>
      </c>
      <c r="H9272" s="178" t="n">
        <v>14488.4470942693</v>
      </c>
      <c r="I9272" s="179" t="n">
        <v>3721991.97357773</v>
      </c>
      <c r="J9272" s="180" t="str">
        <f>IF(I9272&gt;0,H9272/I9272,0)</f>
      </c>
      <c r="K9272" s="181" t="str">
        <f>1-EXP(-J9272)</f>
      </c>
      <c r="L9272" s="182" t="str">
        <f>IF(G9272=30,1,M9271)</f>
      </c>
      <c r="M9272" s="183" t="str">
        <f>L9272*(1-K9272)</f>
      </c>
    </row>
    <row r="9273">
      <c r="A9273" t="s">
        <v>167</v>
      </c>
      <c r="B9273" t="s">
        <v>296</v>
      </c>
      <c r="C9273" s="35" t="s">
        <v>298</v>
      </c>
      <c r="D9273" t="s">
        <v>530</v>
      </c>
      <c r="E9273" t="s">
        <v>548</v>
      </c>
      <c r="F9273" s="176" t="n">
        <v>2048</v>
      </c>
      <c r="G9273" s="177" t="n">
        <v>61</v>
      </c>
      <c r="H9273" s="178" t="n">
        <v>15187.9009396629</v>
      </c>
      <c r="I9273" s="179" t="n">
        <v>3643938.84844235</v>
      </c>
      <c r="J9273" s="180" t="str">
        <f>IF(I9273&gt;0,H9273/I9273,0)</f>
      </c>
      <c r="K9273" s="181" t="str">
        <f>1-EXP(-J9273)</f>
      </c>
      <c r="L9273" s="182" t="str">
        <f>IF(G9273=30,1,M9272)</f>
      </c>
      <c r="M9273" s="183" t="str">
        <f>L9273*(1-K9273)</f>
      </c>
    </row>
    <row r="9274">
      <c r="A9274" t="s">
        <v>167</v>
      </c>
      <c r="B9274" t="s">
        <v>296</v>
      </c>
      <c r="C9274" s="35" t="s">
        <v>298</v>
      </c>
      <c r="D9274" t="s">
        <v>530</v>
      </c>
      <c r="E9274" t="s">
        <v>548</v>
      </c>
      <c r="F9274" s="176" t="n">
        <v>2048</v>
      </c>
      <c r="G9274" s="177" t="n">
        <v>62</v>
      </c>
      <c r="H9274" s="178" t="n">
        <v>16449.4042461661</v>
      </c>
      <c r="I9274" s="179" t="n">
        <v>3619096.21859319</v>
      </c>
      <c r="J9274" s="180" t="str">
        <f>IF(I9274&gt;0,H9274/I9274,0)</f>
      </c>
      <c r="K9274" s="181" t="str">
        <f>1-EXP(-J9274)</f>
      </c>
      <c r="L9274" s="182" t="str">
        <f>IF(G9274=30,1,M9273)</f>
      </c>
      <c r="M9274" s="183" t="str">
        <f>L9274*(1-K9274)</f>
      </c>
    </row>
    <row r="9275">
      <c r="A9275" t="s">
        <v>167</v>
      </c>
      <c r="B9275" t="s">
        <v>296</v>
      </c>
      <c r="C9275" s="35" t="s">
        <v>298</v>
      </c>
      <c r="D9275" t="s">
        <v>530</v>
      </c>
      <c r="E9275" t="s">
        <v>548</v>
      </c>
      <c r="F9275" s="176" t="n">
        <v>2048</v>
      </c>
      <c r="G9275" s="177" t="n">
        <v>63</v>
      </c>
      <c r="H9275" s="178" t="n">
        <v>18034.7301360008</v>
      </c>
      <c r="I9275" s="179" t="n">
        <v>3641242.07528562</v>
      </c>
      <c r="J9275" s="180" t="str">
        <f>IF(I9275&gt;0,H9275/I9275,0)</f>
      </c>
      <c r="K9275" s="181" t="str">
        <f>1-EXP(-J9275)</f>
      </c>
      <c r="L9275" s="182" t="str">
        <f>IF(G9275=30,1,M9274)</f>
      </c>
      <c r="M9275" s="183" t="str">
        <f>L9275*(1-K9275)</f>
      </c>
    </row>
    <row r="9276">
      <c r="A9276" t="s">
        <v>167</v>
      </c>
      <c r="B9276" t="s">
        <v>296</v>
      </c>
      <c r="C9276" s="35" t="s">
        <v>298</v>
      </c>
      <c r="D9276" t="s">
        <v>530</v>
      </c>
      <c r="E9276" t="s">
        <v>548</v>
      </c>
      <c r="F9276" s="176" t="n">
        <v>2048</v>
      </c>
      <c r="G9276" s="177" t="n">
        <v>64</v>
      </c>
      <c r="H9276" s="178" t="n">
        <v>19848.2408873124</v>
      </c>
      <c r="I9276" s="179" t="n">
        <v>3622102.66300616</v>
      </c>
      <c r="J9276" s="180" t="str">
        <f>IF(I9276&gt;0,H9276/I9276,0)</f>
      </c>
      <c r="K9276" s="181" t="str">
        <f>1-EXP(-J9276)</f>
      </c>
      <c r="L9276" s="182" t="str">
        <f>IF(G9276=30,1,M9275)</f>
      </c>
      <c r="M9276" s="183" t="str">
        <f>L9276*(1-K9276)</f>
      </c>
    </row>
    <row r="9277">
      <c r="A9277" t="s">
        <v>167</v>
      </c>
      <c r="B9277" t="s">
        <v>296</v>
      </c>
      <c r="C9277" s="35" t="s">
        <v>298</v>
      </c>
      <c r="D9277" t="s">
        <v>530</v>
      </c>
      <c r="E9277" t="s">
        <v>548</v>
      </c>
      <c r="F9277" s="176" t="n">
        <v>2048</v>
      </c>
      <c r="G9277" s="177" t="n">
        <v>65</v>
      </c>
      <c r="H9277" s="178" t="n">
        <v>21305.29991057</v>
      </c>
      <c r="I9277" s="179" t="n">
        <v>3549430.89424246</v>
      </c>
      <c r="J9277" s="180" t="str">
        <f>IF(I9277&gt;0,H9277/I9277,0)</f>
      </c>
      <c r="K9277" s="181" t="str">
        <f>1-EXP(-J9277)</f>
      </c>
      <c r="L9277" s="182" t="str">
        <f>IF(G9277=30,1,M9276)</f>
      </c>
      <c r="M9277" s="183" t="str">
        <f>L9277*(1-K9277)</f>
      </c>
    </row>
    <row r="9278">
      <c r="A9278" t="s">
        <v>167</v>
      </c>
      <c r="B9278" t="s">
        <v>296</v>
      </c>
      <c r="C9278" s="35" t="s">
        <v>298</v>
      </c>
      <c r="D9278" t="s">
        <v>530</v>
      </c>
      <c r="E9278" t="s">
        <v>548</v>
      </c>
      <c r="F9278" s="176" t="n">
        <v>2048</v>
      </c>
      <c r="G9278" s="177" t="n">
        <v>66</v>
      </c>
      <c r="H9278" s="178" t="n">
        <v>21813.8030363087</v>
      </c>
      <c r="I9278" s="179" t="n">
        <v>3452913.43576532</v>
      </c>
      <c r="J9278" s="180" t="str">
        <f>IF(I9278&gt;0,H9278/I9278,0)</f>
      </c>
      <c r="K9278" s="181" t="str">
        <f>1-EXP(-J9278)</f>
      </c>
      <c r="L9278" s="182" t="str">
        <f>IF(G9278=30,1,M9277)</f>
      </c>
      <c r="M9278" s="183" t="str">
        <f>L9278*(1-K9278)</f>
      </c>
    </row>
    <row r="9279">
      <c r="A9279" t="s">
        <v>167</v>
      </c>
      <c r="B9279" t="s">
        <v>296</v>
      </c>
      <c r="C9279" s="35" t="s">
        <v>298</v>
      </c>
      <c r="D9279" t="s">
        <v>530</v>
      </c>
      <c r="E9279" t="s">
        <v>548</v>
      </c>
      <c r="F9279" s="176" t="n">
        <v>2048</v>
      </c>
      <c r="G9279" s="177" t="n">
        <v>67</v>
      </c>
      <c r="H9279" s="178" t="n">
        <v>23043.6673644779</v>
      </c>
      <c r="I9279" s="179" t="n">
        <v>3348329.82382646</v>
      </c>
      <c r="J9279" s="180" t="str">
        <f>IF(I9279&gt;0,H9279/I9279,0)</f>
      </c>
      <c r="K9279" s="181" t="str">
        <f>1-EXP(-J9279)</f>
      </c>
      <c r="L9279" s="182" t="str">
        <f>IF(G9279=30,1,M9278)</f>
      </c>
      <c r="M9279" s="183" t="str">
        <f>L9279*(1-K9279)</f>
      </c>
    </row>
    <row r="9280">
      <c r="A9280" t="s">
        <v>167</v>
      </c>
      <c r="B9280" t="s">
        <v>296</v>
      </c>
      <c r="C9280" s="35" t="s">
        <v>298</v>
      </c>
      <c r="D9280" t="s">
        <v>530</v>
      </c>
      <c r="E9280" t="s">
        <v>548</v>
      </c>
      <c r="F9280" s="176" t="n">
        <v>2048</v>
      </c>
      <c r="G9280" s="177" t="n">
        <v>68</v>
      </c>
      <c r="H9280" s="178" t="n">
        <v>24197.8631014018</v>
      </c>
      <c r="I9280" s="179" t="n">
        <v>3245932.45289437</v>
      </c>
      <c r="J9280" s="180" t="str">
        <f>IF(I9280&gt;0,H9280/I9280,0)</f>
      </c>
      <c r="K9280" s="181" t="str">
        <f>1-EXP(-J9280)</f>
      </c>
      <c r="L9280" s="182" t="str">
        <f>IF(G9280=30,1,M9279)</f>
      </c>
      <c r="M9280" s="183" t="str">
        <f>L9280*(1-K9280)</f>
      </c>
    </row>
    <row r="9281">
      <c r="A9281" t="s">
        <v>167</v>
      </c>
      <c r="B9281" t="s">
        <v>296</v>
      </c>
      <c r="C9281" s="35" t="s">
        <v>298</v>
      </c>
      <c r="D9281" t="s">
        <v>530</v>
      </c>
      <c r="E9281" t="s">
        <v>548</v>
      </c>
      <c r="F9281" s="176" t="n">
        <v>2048</v>
      </c>
      <c r="G9281" s="177" t="n">
        <v>69</v>
      </c>
      <c r="H9281" s="178" t="n">
        <v>24643.6874155571</v>
      </c>
      <c r="I9281" s="179" t="n">
        <v>3129666.47686767</v>
      </c>
      <c r="J9281" s="180" t="str">
        <f>IF(I9281&gt;0,H9281/I9281,0)</f>
      </c>
      <c r="K9281" s="181" t="str">
        <f>1-EXP(-J9281)</f>
      </c>
      <c r="L9281" s="182" t="str">
        <f>IF(G9281=30,1,M9280)</f>
      </c>
      <c r="M9281" s="183" t="str">
        <f>L9281*(1-K9281)</f>
      </c>
    </row>
    <row r="9282">
      <c r="A9282" t="s">
        <v>167</v>
      </c>
      <c r="B9282" t="s">
        <v>296</v>
      </c>
      <c r="C9282" s="35" t="s">
        <v>298</v>
      </c>
      <c r="D9282" t="s">
        <v>530</v>
      </c>
      <c r="E9282" t="s">
        <v>548</v>
      </c>
      <c r="F9282" s="176" t="n">
        <v>2049</v>
      </c>
      <c r="G9282" s="177" t="n">
        <v>30</v>
      </c>
      <c r="H9282" s="178" t="n">
        <v>625.474328032493</v>
      </c>
      <c r="I9282" s="179" t="n">
        <v>4236235.94782568</v>
      </c>
      <c r="J9282" s="180" t="str">
        <f>IF(I9282&gt;0,H9282/I9282,0)</f>
      </c>
      <c r="K9282" s="181" t="str">
        <f>1-EXP(-J9282)</f>
      </c>
      <c r="L9282" s="182" t="str">
        <f>IF(G9282=30,1,M9281)</f>
      </c>
      <c r="M9282" s="183" t="str">
        <f>L9282*(1-K9282)</f>
      </c>
    </row>
    <row r="9283">
      <c r="A9283" t="s">
        <v>167</v>
      </c>
      <c r="B9283" t="s">
        <v>296</v>
      </c>
      <c r="C9283" s="35" t="s">
        <v>298</v>
      </c>
      <c r="D9283" t="s">
        <v>530</v>
      </c>
      <c r="E9283" t="s">
        <v>548</v>
      </c>
      <c r="F9283" s="176" t="n">
        <v>2049</v>
      </c>
      <c r="G9283" s="177" t="n">
        <v>31</v>
      </c>
      <c r="H9283" s="178" t="n">
        <v>897.082269736528</v>
      </c>
      <c r="I9283" s="179" t="n">
        <v>4271798.47641709</v>
      </c>
      <c r="J9283" s="180" t="str">
        <f>IF(I9283&gt;0,H9283/I9283,0)</f>
      </c>
      <c r="K9283" s="181" t="str">
        <f>1-EXP(-J9283)</f>
      </c>
      <c r="L9283" s="182" t="str">
        <f>IF(G9283=30,1,M9282)</f>
      </c>
      <c r="M9283" s="183" t="str">
        <f>L9283*(1-K9283)</f>
      </c>
    </row>
    <row r="9284">
      <c r="A9284" t="s">
        <v>167</v>
      </c>
      <c r="B9284" t="s">
        <v>296</v>
      </c>
      <c r="C9284" s="35" t="s">
        <v>298</v>
      </c>
      <c r="D9284" t="s">
        <v>530</v>
      </c>
      <c r="E9284" t="s">
        <v>548</v>
      </c>
      <c r="F9284" s="176" t="n">
        <v>2049</v>
      </c>
      <c r="G9284" s="177" t="n">
        <v>32</v>
      </c>
      <c r="H9284" s="178" t="n">
        <v>948.640044670745</v>
      </c>
      <c r="I9284" s="179" t="n">
        <v>4337552.8435523</v>
      </c>
      <c r="J9284" s="180" t="str">
        <f>IF(I9284&gt;0,H9284/I9284,0)</f>
      </c>
      <c r="K9284" s="181" t="str">
        <f>1-EXP(-J9284)</f>
      </c>
      <c r="L9284" s="182" t="str">
        <f>IF(G9284=30,1,M9283)</f>
      </c>
      <c r="M9284" s="183" t="str">
        <f>L9284*(1-K9284)</f>
      </c>
    </row>
    <row r="9285">
      <c r="A9285" t="s">
        <v>167</v>
      </c>
      <c r="B9285" t="s">
        <v>296</v>
      </c>
      <c r="C9285" s="35" t="s">
        <v>298</v>
      </c>
      <c r="D9285" t="s">
        <v>530</v>
      </c>
      <c r="E9285" t="s">
        <v>548</v>
      </c>
      <c r="F9285" s="176" t="n">
        <v>2049</v>
      </c>
      <c r="G9285" s="177" t="n">
        <v>33</v>
      </c>
      <c r="H9285" s="178" t="n">
        <v>1070.63702461285</v>
      </c>
      <c r="I9285" s="179" t="n">
        <v>4573712.82735333</v>
      </c>
      <c r="J9285" s="180" t="str">
        <f>IF(I9285&gt;0,H9285/I9285,0)</f>
      </c>
      <c r="K9285" s="181" t="str">
        <f>1-EXP(-J9285)</f>
      </c>
      <c r="L9285" s="182" t="str">
        <f>IF(G9285=30,1,M9284)</f>
      </c>
      <c r="M9285" s="183" t="str">
        <f>L9285*(1-K9285)</f>
      </c>
    </row>
    <row r="9286">
      <c r="A9286" t="s">
        <v>167</v>
      </c>
      <c r="B9286" t="s">
        <v>296</v>
      </c>
      <c r="C9286" s="35" t="s">
        <v>298</v>
      </c>
      <c r="D9286" t="s">
        <v>530</v>
      </c>
      <c r="E9286" t="s">
        <v>548</v>
      </c>
      <c r="F9286" s="176" t="n">
        <v>2049</v>
      </c>
      <c r="G9286" s="177" t="n">
        <v>34</v>
      </c>
      <c r="H9286" s="178" t="n">
        <v>1156.11611262426</v>
      </c>
      <c r="I9286" s="179" t="n">
        <v>4636621.26132724</v>
      </c>
      <c r="J9286" s="180" t="str">
        <f>IF(I9286&gt;0,H9286/I9286,0)</f>
      </c>
      <c r="K9286" s="181" t="str">
        <f>1-EXP(-J9286)</f>
      </c>
      <c r="L9286" s="182" t="str">
        <f>IF(G9286=30,1,M9285)</f>
      </c>
      <c r="M9286" s="183" t="str">
        <f>L9286*(1-K9286)</f>
      </c>
    </row>
    <row r="9287">
      <c r="A9287" t="s">
        <v>167</v>
      </c>
      <c r="B9287" t="s">
        <v>296</v>
      </c>
      <c r="C9287" s="35" t="s">
        <v>298</v>
      </c>
      <c r="D9287" t="s">
        <v>530</v>
      </c>
      <c r="E9287" t="s">
        <v>548</v>
      </c>
      <c r="F9287" s="176" t="n">
        <v>2049</v>
      </c>
      <c r="G9287" s="177" t="n">
        <v>35</v>
      </c>
      <c r="H9287" s="178" t="n">
        <v>1268.75869962773</v>
      </c>
      <c r="I9287" s="179" t="n">
        <v>4707406.93268726</v>
      </c>
      <c r="J9287" s="180" t="str">
        <f>IF(I9287&gt;0,H9287/I9287,0)</f>
      </c>
      <c r="K9287" s="181" t="str">
        <f>1-EXP(-J9287)</f>
      </c>
      <c r="L9287" s="182" t="str">
        <f>IF(G9287=30,1,M9286)</f>
      </c>
      <c r="M9287" s="183" t="str">
        <f>L9287*(1-K9287)</f>
      </c>
    </row>
    <row r="9288">
      <c r="A9288" t="s">
        <v>167</v>
      </c>
      <c r="B9288" t="s">
        <v>296</v>
      </c>
      <c r="C9288" s="35" t="s">
        <v>298</v>
      </c>
      <c r="D9288" t="s">
        <v>530</v>
      </c>
      <c r="E9288" t="s">
        <v>548</v>
      </c>
      <c r="F9288" s="176" t="n">
        <v>2049</v>
      </c>
      <c r="G9288" s="177" t="n">
        <v>36</v>
      </c>
      <c r="H9288" s="178" t="n">
        <v>1630.19390952761</v>
      </c>
      <c r="I9288" s="179" t="n">
        <v>4797276.55009147</v>
      </c>
      <c r="J9288" s="180" t="str">
        <f>IF(I9288&gt;0,H9288/I9288,0)</f>
      </c>
      <c r="K9288" s="181" t="str">
        <f>1-EXP(-J9288)</f>
      </c>
      <c r="L9288" s="182" t="str">
        <f>IF(G9288=30,1,M9287)</f>
      </c>
      <c r="M9288" s="183" t="str">
        <f>L9288*(1-K9288)</f>
      </c>
    </row>
    <row r="9289">
      <c r="A9289" t="s">
        <v>167</v>
      </c>
      <c r="B9289" t="s">
        <v>296</v>
      </c>
      <c r="C9289" s="35" t="s">
        <v>298</v>
      </c>
      <c r="D9289" t="s">
        <v>530</v>
      </c>
      <c r="E9289" t="s">
        <v>548</v>
      </c>
      <c r="F9289" s="176" t="n">
        <v>2049</v>
      </c>
      <c r="G9289" s="177" t="n">
        <v>37</v>
      </c>
      <c r="H9289" s="178" t="n">
        <v>1791.64366412804</v>
      </c>
      <c r="I9289" s="179" t="n">
        <v>4839297.20936141</v>
      </c>
      <c r="J9289" s="180" t="str">
        <f>IF(I9289&gt;0,H9289/I9289,0)</f>
      </c>
      <c r="K9289" s="181" t="str">
        <f>1-EXP(-J9289)</f>
      </c>
      <c r="L9289" s="182" t="str">
        <f>IF(G9289=30,1,M9288)</f>
      </c>
      <c r="M9289" s="183" t="str">
        <f>L9289*(1-K9289)</f>
      </c>
    </row>
    <row r="9290">
      <c r="A9290" t="s">
        <v>167</v>
      </c>
      <c r="B9290" t="s">
        <v>296</v>
      </c>
      <c r="C9290" s="35" t="s">
        <v>298</v>
      </c>
      <c r="D9290" t="s">
        <v>530</v>
      </c>
      <c r="E9290" t="s">
        <v>548</v>
      </c>
      <c r="F9290" s="176" t="n">
        <v>2049</v>
      </c>
      <c r="G9290" s="177" t="n">
        <v>38</v>
      </c>
      <c r="H9290" s="178" t="n">
        <v>1932.68598201708</v>
      </c>
      <c r="I9290" s="179" t="n">
        <v>4758589.21664918</v>
      </c>
      <c r="J9290" s="180" t="str">
        <f>IF(I9290&gt;0,H9290/I9290,0)</f>
      </c>
      <c r="K9290" s="181" t="str">
        <f>1-EXP(-J9290)</f>
      </c>
      <c r="L9290" s="182" t="str">
        <f>IF(G9290=30,1,M9289)</f>
      </c>
      <c r="M9290" s="183" t="str">
        <f>L9290*(1-K9290)</f>
      </c>
    </row>
    <row r="9291">
      <c r="A9291" t="s">
        <v>167</v>
      </c>
      <c r="B9291" t="s">
        <v>296</v>
      </c>
      <c r="C9291" s="35" t="s">
        <v>298</v>
      </c>
      <c r="D9291" t="s">
        <v>530</v>
      </c>
      <c r="E9291" t="s">
        <v>548</v>
      </c>
      <c r="F9291" s="176" t="n">
        <v>2049</v>
      </c>
      <c r="G9291" s="177" t="n">
        <v>39</v>
      </c>
      <c r="H9291" s="178" t="n">
        <v>2013.18293975397</v>
      </c>
      <c r="I9291" s="179" t="n">
        <v>4656269.1735207</v>
      </c>
      <c r="J9291" s="180" t="str">
        <f>IF(I9291&gt;0,H9291/I9291,0)</f>
      </c>
      <c r="K9291" s="181" t="str">
        <f>1-EXP(-J9291)</f>
      </c>
      <c r="L9291" s="182" t="str">
        <f>IF(G9291=30,1,M9290)</f>
      </c>
      <c r="M9291" s="183" t="str">
        <f>L9291*(1-K9291)</f>
      </c>
    </row>
    <row r="9292">
      <c r="A9292" t="s">
        <v>167</v>
      </c>
      <c r="B9292" t="s">
        <v>296</v>
      </c>
      <c r="C9292" s="35" t="s">
        <v>298</v>
      </c>
      <c r="D9292" t="s">
        <v>530</v>
      </c>
      <c r="E9292" t="s">
        <v>548</v>
      </c>
      <c r="F9292" s="176" t="n">
        <v>2049</v>
      </c>
      <c r="G9292" s="177" t="n">
        <v>40</v>
      </c>
      <c r="H9292" s="178" t="n">
        <v>2168.31927085179</v>
      </c>
      <c r="I9292" s="179" t="n">
        <v>4597691.86893066</v>
      </c>
      <c r="J9292" s="180" t="str">
        <f>IF(I9292&gt;0,H9292/I9292,0)</f>
      </c>
      <c r="K9292" s="181" t="str">
        <f>1-EXP(-J9292)</f>
      </c>
      <c r="L9292" s="182" t="str">
        <f>IF(G9292=30,1,M9291)</f>
      </c>
      <c r="M9292" s="183" t="str">
        <f>L9292*(1-K9292)</f>
      </c>
    </row>
    <row r="9293">
      <c r="A9293" t="s">
        <v>167</v>
      </c>
      <c r="B9293" t="s">
        <v>296</v>
      </c>
      <c r="C9293" s="35" t="s">
        <v>298</v>
      </c>
      <c r="D9293" t="s">
        <v>530</v>
      </c>
      <c r="E9293" t="s">
        <v>548</v>
      </c>
      <c r="F9293" s="176" t="n">
        <v>2049</v>
      </c>
      <c r="G9293" s="177" t="n">
        <v>41</v>
      </c>
      <c r="H9293" s="178" t="n">
        <v>2801.12100452648</v>
      </c>
      <c r="I9293" s="179" t="n">
        <v>4586938.77659678</v>
      </c>
      <c r="J9293" s="180" t="str">
        <f>IF(I9293&gt;0,H9293/I9293,0)</f>
      </c>
      <c r="K9293" s="181" t="str">
        <f>1-EXP(-J9293)</f>
      </c>
      <c r="L9293" s="182" t="str">
        <f>IF(G9293=30,1,M9292)</f>
      </c>
      <c r="M9293" s="183" t="str">
        <f>L9293*(1-K9293)</f>
      </c>
    </row>
    <row r="9294">
      <c r="A9294" t="s">
        <v>167</v>
      </c>
      <c r="B9294" t="s">
        <v>296</v>
      </c>
      <c r="C9294" s="35" t="s">
        <v>298</v>
      </c>
      <c r="D9294" t="s">
        <v>530</v>
      </c>
      <c r="E9294" t="s">
        <v>548</v>
      </c>
      <c r="F9294" s="176" t="n">
        <v>2049</v>
      </c>
      <c r="G9294" s="177" t="n">
        <v>42</v>
      </c>
      <c r="H9294" s="178" t="n">
        <v>3084.60893470715</v>
      </c>
      <c r="I9294" s="179" t="n">
        <v>4556217.7998198</v>
      </c>
      <c r="J9294" s="180" t="str">
        <f>IF(I9294&gt;0,H9294/I9294,0)</f>
      </c>
      <c r="K9294" s="181" t="str">
        <f>1-EXP(-J9294)</f>
      </c>
      <c r="L9294" s="182" t="str">
        <f>IF(G9294=30,1,M9293)</f>
      </c>
      <c r="M9294" s="183" t="str">
        <f>L9294*(1-K9294)</f>
      </c>
    </row>
    <row r="9295">
      <c r="A9295" t="s">
        <v>167</v>
      </c>
      <c r="B9295" t="s">
        <v>296</v>
      </c>
      <c r="C9295" s="35" t="s">
        <v>298</v>
      </c>
      <c r="D9295" t="s">
        <v>530</v>
      </c>
      <c r="E9295" t="s">
        <v>548</v>
      </c>
      <c r="F9295" s="176" t="n">
        <v>2049</v>
      </c>
      <c r="G9295" s="177" t="n">
        <v>43</v>
      </c>
      <c r="H9295" s="178" t="n">
        <v>3389.74083845996</v>
      </c>
      <c r="I9295" s="179" t="n">
        <v>4481936.66760054</v>
      </c>
      <c r="J9295" s="180" t="str">
        <f>IF(I9295&gt;0,H9295/I9295,0)</f>
      </c>
      <c r="K9295" s="181" t="str">
        <f>1-EXP(-J9295)</f>
      </c>
      <c r="L9295" s="182" t="str">
        <f>IF(G9295=30,1,M9294)</f>
      </c>
      <c r="M9295" s="183" t="str">
        <f>L9295*(1-K9295)</f>
      </c>
    </row>
    <row r="9296">
      <c r="A9296" t="s">
        <v>167</v>
      </c>
      <c r="B9296" t="s">
        <v>296</v>
      </c>
      <c r="C9296" s="35" t="s">
        <v>298</v>
      </c>
      <c r="D9296" t="s">
        <v>530</v>
      </c>
      <c r="E9296" t="s">
        <v>548</v>
      </c>
      <c r="F9296" s="176" t="n">
        <v>2049</v>
      </c>
      <c r="G9296" s="177" t="n">
        <v>44</v>
      </c>
      <c r="H9296" s="178" t="n">
        <v>3494.8992949124</v>
      </c>
      <c r="I9296" s="179" t="n">
        <v>4384772.51526861</v>
      </c>
      <c r="J9296" s="180" t="str">
        <f>IF(I9296&gt;0,H9296/I9296,0)</f>
      </c>
      <c r="K9296" s="181" t="str">
        <f>1-EXP(-J9296)</f>
      </c>
      <c r="L9296" s="182" t="str">
        <f>IF(G9296=30,1,M9295)</f>
      </c>
      <c r="M9296" s="183" t="str">
        <f>L9296*(1-K9296)</f>
      </c>
    </row>
    <row r="9297">
      <c r="A9297" t="s">
        <v>167</v>
      </c>
      <c r="B9297" t="s">
        <v>296</v>
      </c>
      <c r="C9297" s="35" t="s">
        <v>298</v>
      </c>
      <c r="D9297" t="s">
        <v>530</v>
      </c>
      <c r="E9297" t="s">
        <v>548</v>
      </c>
      <c r="F9297" s="176" t="n">
        <v>2049</v>
      </c>
      <c r="G9297" s="177" t="n">
        <v>45</v>
      </c>
      <c r="H9297" s="178" t="n">
        <v>3712.37481512907</v>
      </c>
      <c r="I9297" s="179" t="n">
        <v>4283691.00991131</v>
      </c>
      <c r="J9297" s="180" t="str">
        <f>IF(I9297&gt;0,H9297/I9297,0)</f>
      </c>
      <c r="K9297" s="181" t="str">
        <f>1-EXP(-J9297)</f>
      </c>
      <c r="L9297" s="182" t="str">
        <f>IF(G9297=30,1,M9296)</f>
      </c>
      <c r="M9297" s="183" t="str">
        <f>L9297*(1-K9297)</f>
      </c>
    </row>
    <row r="9298">
      <c r="A9298" t="s">
        <v>167</v>
      </c>
      <c r="B9298" t="s">
        <v>296</v>
      </c>
      <c r="C9298" s="35" t="s">
        <v>298</v>
      </c>
      <c r="D9298" t="s">
        <v>530</v>
      </c>
      <c r="E9298" t="s">
        <v>548</v>
      </c>
      <c r="F9298" s="176" t="n">
        <v>2049</v>
      </c>
      <c r="G9298" s="177" t="n">
        <v>46</v>
      </c>
      <c r="H9298" s="178" t="n">
        <v>4610.25648362333</v>
      </c>
      <c r="I9298" s="179" t="n">
        <v>4234980.25272865</v>
      </c>
      <c r="J9298" s="180" t="str">
        <f>IF(I9298&gt;0,H9298/I9298,0)</f>
      </c>
      <c r="K9298" s="181" t="str">
        <f>1-EXP(-J9298)</f>
      </c>
      <c r="L9298" s="182" t="str">
        <f>IF(G9298=30,1,M9297)</f>
      </c>
      <c r="M9298" s="183" t="str">
        <f>L9298*(1-K9298)</f>
      </c>
    </row>
    <row r="9299">
      <c r="A9299" t="s">
        <v>167</v>
      </c>
      <c r="B9299" t="s">
        <v>296</v>
      </c>
      <c r="C9299" s="35" t="s">
        <v>298</v>
      </c>
      <c r="D9299" t="s">
        <v>530</v>
      </c>
      <c r="E9299" t="s">
        <v>548</v>
      </c>
      <c r="F9299" s="176" t="n">
        <v>2049</v>
      </c>
      <c r="G9299" s="177" t="n">
        <v>47</v>
      </c>
      <c r="H9299" s="178" t="n">
        <v>5081.84738695345</v>
      </c>
      <c r="I9299" s="179" t="n">
        <v>4208100.2217365</v>
      </c>
      <c r="J9299" s="180" t="str">
        <f>IF(I9299&gt;0,H9299/I9299,0)</f>
      </c>
      <c r="K9299" s="181" t="str">
        <f>1-EXP(-J9299)</f>
      </c>
      <c r="L9299" s="182" t="str">
        <f>IF(G9299=30,1,M9298)</f>
      </c>
      <c r="M9299" s="183" t="str">
        <f>L9299*(1-K9299)</f>
      </c>
    </row>
    <row r="9300">
      <c r="A9300" t="s">
        <v>167</v>
      </c>
      <c r="B9300" t="s">
        <v>296</v>
      </c>
      <c r="C9300" s="35" t="s">
        <v>298</v>
      </c>
      <c r="D9300" t="s">
        <v>530</v>
      </c>
      <c r="E9300" t="s">
        <v>548</v>
      </c>
      <c r="F9300" s="176" t="n">
        <v>2049</v>
      </c>
      <c r="G9300" s="177" t="n">
        <v>48</v>
      </c>
      <c r="H9300" s="178" t="n">
        <v>5634.20355354513</v>
      </c>
      <c r="I9300" s="179" t="n">
        <v>4180433.01369789</v>
      </c>
      <c r="J9300" s="180" t="str">
        <f>IF(I9300&gt;0,H9300/I9300,0)</f>
      </c>
      <c r="K9300" s="181" t="str">
        <f>1-EXP(-J9300)</f>
      </c>
      <c r="L9300" s="182" t="str">
        <f>IF(G9300=30,1,M9299)</f>
      </c>
      <c r="M9300" s="183" t="str">
        <f>L9300*(1-K9300)</f>
      </c>
    </row>
    <row r="9301">
      <c r="A9301" t="s">
        <v>167</v>
      </c>
      <c r="B9301" t="s">
        <v>296</v>
      </c>
      <c r="C9301" s="35" t="s">
        <v>298</v>
      </c>
      <c r="D9301" t="s">
        <v>530</v>
      </c>
      <c r="E9301" t="s">
        <v>548</v>
      </c>
      <c r="F9301" s="176" t="n">
        <v>2049</v>
      </c>
      <c r="G9301" s="177" t="n">
        <v>49</v>
      </c>
      <c r="H9301" s="178" t="n">
        <v>6110.75232453486</v>
      </c>
      <c r="I9301" s="179" t="n">
        <v>4170818.68864668</v>
      </c>
      <c r="J9301" s="180" t="str">
        <f>IF(I9301&gt;0,H9301/I9301,0)</f>
      </c>
      <c r="K9301" s="181" t="str">
        <f>1-EXP(-J9301)</f>
      </c>
      <c r="L9301" s="182" t="str">
        <f>IF(G9301=30,1,M9300)</f>
      </c>
      <c r="M9301" s="183" t="str">
        <f>L9301*(1-K9301)</f>
      </c>
    </row>
    <row r="9302">
      <c r="A9302" t="s">
        <v>167</v>
      </c>
      <c r="B9302" t="s">
        <v>296</v>
      </c>
      <c r="C9302" s="35" t="s">
        <v>298</v>
      </c>
      <c r="D9302" t="s">
        <v>530</v>
      </c>
      <c r="E9302" t="s">
        <v>548</v>
      </c>
      <c r="F9302" s="176" t="n">
        <v>2049</v>
      </c>
      <c r="G9302" s="177" t="n">
        <v>50</v>
      </c>
      <c r="H9302" s="178" t="n">
        <v>6732.62737402428</v>
      </c>
      <c r="I9302" s="179" t="n">
        <v>4197375.59172723</v>
      </c>
      <c r="J9302" s="180" t="str">
        <f>IF(I9302&gt;0,H9302/I9302,0)</f>
      </c>
      <c r="K9302" s="181" t="str">
        <f>1-EXP(-J9302)</f>
      </c>
      <c r="L9302" s="182" t="str">
        <f>IF(G9302=30,1,M9301)</f>
      </c>
      <c r="M9302" s="183" t="str">
        <f>L9302*(1-K9302)</f>
      </c>
    </row>
    <row r="9303">
      <c r="A9303" t="s">
        <v>167</v>
      </c>
      <c r="B9303" t="s">
        <v>296</v>
      </c>
      <c r="C9303" s="35" t="s">
        <v>298</v>
      </c>
      <c r="D9303" t="s">
        <v>530</v>
      </c>
      <c r="E9303" t="s">
        <v>548</v>
      </c>
      <c r="F9303" s="176" t="n">
        <v>2049</v>
      </c>
      <c r="G9303" s="177" t="n">
        <v>51</v>
      </c>
      <c r="H9303" s="178" t="n">
        <v>7652.78300589237</v>
      </c>
      <c r="I9303" s="179" t="n">
        <v>4225144.26356795</v>
      </c>
      <c r="J9303" s="180" t="str">
        <f>IF(I9303&gt;0,H9303/I9303,0)</f>
      </c>
      <c r="K9303" s="181" t="str">
        <f>1-EXP(-J9303)</f>
      </c>
      <c r="L9303" s="182" t="str">
        <f>IF(G9303=30,1,M9302)</f>
      </c>
      <c r="M9303" s="183" t="str">
        <f>L9303*(1-K9303)</f>
      </c>
    </row>
    <row r="9304">
      <c r="A9304" t="s">
        <v>167</v>
      </c>
      <c r="B9304" t="s">
        <v>296</v>
      </c>
      <c r="C9304" s="35" t="s">
        <v>298</v>
      </c>
      <c r="D9304" t="s">
        <v>530</v>
      </c>
      <c r="E9304" t="s">
        <v>548</v>
      </c>
      <c r="F9304" s="176" t="n">
        <v>2049</v>
      </c>
      <c r="G9304" s="177" t="n">
        <v>52</v>
      </c>
      <c r="H9304" s="178" t="n">
        <v>8319.52782407211</v>
      </c>
      <c r="I9304" s="179" t="n">
        <v>4207212.61580245</v>
      </c>
      <c r="J9304" s="180" t="str">
        <f>IF(I9304&gt;0,H9304/I9304,0)</f>
      </c>
      <c r="K9304" s="181" t="str">
        <f>1-EXP(-J9304)</f>
      </c>
      <c r="L9304" s="182" t="str">
        <f>IF(G9304=30,1,M9303)</f>
      </c>
      <c r="M9304" s="183" t="str">
        <f>L9304*(1-K9304)</f>
      </c>
    </row>
    <row r="9305">
      <c r="A9305" t="s">
        <v>167</v>
      </c>
      <c r="B9305" t="s">
        <v>296</v>
      </c>
      <c r="C9305" s="35" t="s">
        <v>298</v>
      </c>
      <c r="D9305" t="s">
        <v>530</v>
      </c>
      <c r="E9305" t="s">
        <v>548</v>
      </c>
      <c r="F9305" s="176" t="n">
        <v>2049</v>
      </c>
      <c r="G9305" s="177" t="n">
        <v>53</v>
      </c>
      <c r="H9305" s="178" t="n">
        <v>8901.68463827763</v>
      </c>
      <c r="I9305" s="179" t="n">
        <v>4131740.00640853</v>
      </c>
      <c r="J9305" s="180" t="str">
        <f>IF(I9305&gt;0,H9305/I9305,0)</f>
      </c>
      <c r="K9305" s="181" t="str">
        <f>1-EXP(-J9305)</f>
      </c>
      <c r="L9305" s="182" t="str">
        <f>IF(G9305=30,1,M9304)</f>
      </c>
      <c r="M9305" s="183" t="str">
        <f>L9305*(1-K9305)</f>
      </c>
    </row>
    <row r="9306">
      <c r="A9306" t="s">
        <v>167</v>
      </c>
      <c r="B9306" t="s">
        <v>296</v>
      </c>
      <c r="C9306" s="35" t="s">
        <v>298</v>
      </c>
      <c r="D9306" t="s">
        <v>530</v>
      </c>
      <c r="E9306" t="s">
        <v>548</v>
      </c>
      <c r="F9306" s="176" t="n">
        <v>2049</v>
      </c>
      <c r="G9306" s="177" t="n">
        <v>54</v>
      </c>
      <c r="H9306" s="178" t="n">
        <v>9572.41368657844</v>
      </c>
      <c r="I9306" s="179" t="n">
        <v>4053279.82803467</v>
      </c>
      <c r="J9306" s="180" t="str">
        <f>IF(I9306&gt;0,H9306/I9306,0)</f>
      </c>
      <c r="K9306" s="181" t="str">
        <f>1-EXP(-J9306)</f>
      </c>
      <c r="L9306" s="182" t="str">
        <f>IF(G9306=30,1,M9305)</f>
      </c>
      <c r="M9306" s="183" t="str">
        <f>L9306*(1-K9306)</f>
      </c>
    </row>
    <row r="9307">
      <c r="A9307" t="s">
        <v>167</v>
      </c>
      <c r="B9307" t="s">
        <v>296</v>
      </c>
      <c r="C9307" s="35" t="s">
        <v>298</v>
      </c>
      <c r="D9307" t="s">
        <v>530</v>
      </c>
      <c r="E9307" t="s">
        <v>548</v>
      </c>
      <c r="F9307" s="176" t="n">
        <v>2049</v>
      </c>
      <c r="G9307" s="177" t="n">
        <v>55</v>
      </c>
      <c r="H9307" s="178" t="n">
        <v>10329.3890140757</v>
      </c>
      <c r="I9307" s="179" t="n">
        <v>3982403.84122603</v>
      </c>
      <c r="J9307" s="180" t="str">
        <f>IF(I9307&gt;0,H9307/I9307,0)</f>
      </c>
      <c r="K9307" s="181" t="str">
        <f>1-EXP(-J9307)</f>
      </c>
      <c r="L9307" s="182" t="str">
        <f>IF(G9307=30,1,M9306)</f>
      </c>
      <c r="M9307" s="183" t="str">
        <f>L9307*(1-K9307)</f>
      </c>
    </row>
    <row r="9308">
      <c r="A9308" t="s">
        <v>167</v>
      </c>
      <c r="B9308" t="s">
        <v>296</v>
      </c>
      <c r="C9308" s="35" t="s">
        <v>298</v>
      </c>
      <c r="D9308" t="s">
        <v>530</v>
      </c>
      <c r="E9308" t="s">
        <v>548</v>
      </c>
      <c r="F9308" s="176" t="n">
        <v>2049</v>
      </c>
      <c r="G9308" s="177" t="n">
        <v>56</v>
      </c>
      <c r="H9308" s="178" t="n">
        <v>10971.8134752339</v>
      </c>
      <c r="I9308" s="179" t="n">
        <v>3912520.86759903</v>
      </c>
      <c r="J9308" s="180" t="str">
        <f>IF(I9308&gt;0,H9308/I9308,0)</f>
      </c>
      <c r="K9308" s="181" t="str">
        <f>1-EXP(-J9308)</f>
      </c>
      <c r="L9308" s="182" t="str">
        <f>IF(G9308=30,1,M9307)</f>
      </c>
      <c r="M9308" s="183" t="str">
        <f>L9308*(1-K9308)</f>
      </c>
    </row>
    <row r="9309">
      <c r="A9309" t="s">
        <v>167</v>
      </c>
      <c r="B9309" t="s">
        <v>296</v>
      </c>
      <c r="C9309" s="35" t="s">
        <v>298</v>
      </c>
      <c r="D9309" t="s">
        <v>530</v>
      </c>
      <c r="E9309" t="s">
        <v>548</v>
      </c>
      <c r="F9309" s="176" t="n">
        <v>2049</v>
      </c>
      <c r="G9309" s="177" t="n">
        <v>57</v>
      </c>
      <c r="H9309" s="178" t="n">
        <v>11973.1670299415</v>
      </c>
      <c r="I9309" s="179" t="n">
        <v>3873806.21683212</v>
      </c>
      <c r="J9309" s="180" t="str">
        <f>IF(I9309&gt;0,H9309/I9309,0)</f>
      </c>
      <c r="K9309" s="181" t="str">
        <f>1-EXP(-J9309)</f>
      </c>
      <c r="L9309" s="182" t="str">
        <f>IF(G9309=30,1,M9308)</f>
      </c>
      <c r="M9309" s="183" t="str">
        <f>L9309*(1-K9309)</f>
      </c>
    </row>
    <row r="9310">
      <c r="A9310" t="s">
        <v>167</v>
      </c>
      <c r="B9310" t="s">
        <v>296</v>
      </c>
      <c r="C9310" s="35" t="s">
        <v>298</v>
      </c>
      <c r="D9310" t="s">
        <v>530</v>
      </c>
      <c r="E9310" t="s">
        <v>548</v>
      </c>
      <c r="F9310" s="176" t="n">
        <v>2049</v>
      </c>
      <c r="G9310" s="177" t="n">
        <v>58</v>
      </c>
      <c r="H9310" s="178" t="n">
        <v>13043.6290512224</v>
      </c>
      <c r="I9310" s="179" t="n">
        <v>3827703.27406808</v>
      </c>
      <c r="J9310" s="180" t="str">
        <f>IF(I9310&gt;0,H9310/I9310,0)</f>
      </c>
      <c r="K9310" s="181" t="str">
        <f>1-EXP(-J9310)</f>
      </c>
      <c r="L9310" s="182" t="str">
        <f>IF(G9310=30,1,M9309)</f>
      </c>
      <c r="M9310" s="183" t="str">
        <f>L9310*(1-K9310)</f>
      </c>
    </row>
    <row r="9311">
      <c r="A9311" t="s">
        <v>167</v>
      </c>
      <c r="B9311" t="s">
        <v>296</v>
      </c>
      <c r="C9311" s="35" t="s">
        <v>298</v>
      </c>
      <c r="D9311" t="s">
        <v>530</v>
      </c>
      <c r="E9311" t="s">
        <v>548</v>
      </c>
      <c r="F9311" s="176" t="n">
        <v>2049</v>
      </c>
      <c r="G9311" s="177" t="n">
        <v>59</v>
      </c>
      <c r="H9311" s="178" t="n">
        <v>13613.1230838149</v>
      </c>
      <c r="I9311" s="179" t="n">
        <v>3782783.09446493</v>
      </c>
      <c r="J9311" s="180" t="str">
        <f>IF(I9311&gt;0,H9311/I9311,0)</f>
      </c>
      <c r="K9311" s="181" t="str">
        <f>1-EXP(-J9311)</f>
      </c>
      <c r="L9311" s="182" t="str">
        <f>IF(G9311=30,1,M9310)</f>
      </c>
      <c r="M9311" s="183" t="str">
        <f>L9311*(1-K9311)</f>
      </c>
    </row>
    <row r="9312">
      <c r="A9312" t="s">
        <v>167</v>
      </c>
      <c r="B9312" t="s">
        <v>296</v>
      </c>
      <c r="C9312" s="35" t="s">
        <v>298</v>
      </c>
      <c r="D9312" t="s">
        <v>530</v>
      </c>
      <c r="E9312" t="s">
        <v>548</v>
      </c>
      <c r="F9312" s="176" t="n">
        <v>2049</v>
      </c>
      <c r="G9312" s="177" t="n">
        <v>60</v>
      </c>
      <c r="H9312" s="178" t="n">
        <v>14484.0676737539</v>
      </c>
      <c r="I9312" s="179" t="n">
        <v>3756842.60012877</v>
      </c>
      <c r="J9312" s="180" t="str">
        <f>IF(I9312&gt;0,H9312/I9312,0)</f>
      </c>
      <c r="K9312" s="181" t="str">
        <f>1-EXP(-J9312)</f>
      </c>
      <c r="L9312" s="182" t="str">
        <f>IF(G9312=30,1,M9311)</f>
      </c>
      <c r="M9312" s="183" t="str">
        <f>L9312*(1-K9312)</f>
      </c>
    </row>
    <row r="9313">
      <c r="A9313" t="s">
        <v>167</v>
      </c>
      <c r="B9313" t="s">
        <v>296</v>
      </c>
      <c r="C9313" s="35" t="s">
        <v>298</v>
      </c>
      <c r="D9313" t="s">
        <v>530</v>
      </c>
      <c r="E9313" t="s">
        <v>548</v>
      </c>
      <c r="F9313" s="176" t="n">
        <v>2049</v>
      </c>
      <c r="G9313" s="177" t="n">
        <v>61</v>
      </c>
      <c r="H9313" s="178" t="n">
        <v>15209.6732054549</v>
      </c>
      <c r="I9313" s="179" t="n">
        <v>3685928.90622167</v>
      </c>
      <c r="J9313" s="180" t="str">
        <f>IF(I9313&gt;0,H9313/I9313,0)</f>
      </c>
      <c r="K9313" s="181" t="str">
        <f>1-EXP(-J9313)</f>
      </c>
      <c r="L9313" s="182" t="str">
        <f>IF(G9313=30,1,M9312)</f>
      </c>
      <c r="M9313" s="183" t="str">
        <f>L9313*(1-K9313)</f>
      </c>
    </row>
    <row r="9314">
      <c r="A9314" t="s">
        <v>167</v>
      </c>
      <c r="B9314" t="s">
        <v>296</v>
      </c>
      <c r="C9314" s="35" t="s">
        <v>298</v>
      </c>
      <c r="D9314" t="s">
        <v>530</v>
      </c>
      <c r="E9314" t="s">
        <v>548</v>
      </c>
      <c r="F9314" s="176" t="n">
        <v>2049</v>
      </c>
      <c r="G9314" s="177" t="n">
        <v>62</v>
      </c>
      <c r="H9314" s="178" t="n">
        <v>16229.5034035176</v>
      </c>
      <c r="I9314" s="179" t="n">
        <v>3605348.89810492</v>
      </c>
      <c r="J9314" s="180" t="str">
        <f>IF(I9314&gt;0,H9314/I9314,0)</f>
      </c>
      <c r="K9314" s="181" t="str">
        <f>1-EXP(-J9314)</f>
      </c>
      <c r="L9314" s="182" t="str">
        <f>IF(G9314=30,1,M9313)</f>
      </c>
      <c r="M9314" s="183" t="str">
        <f>L9314*(1-K9314)</f>
      </c>
    </row>
    <row r="9315">
      <c r="A9315" t="s">
        <v>167</v>
      </c>
      <c r="B9315" t="s">
        <v>296</v>
      </c>
      <c r="C9315" s="35" t="s">
        <v>298</v>
      </c>
      <c r="D9315" t="s">
        <v>530</v>
      </c>
      <c r="E9315" t="s">
        <v>548</v>
      </c>
      <c r="F9315" s="176" t="n">
        <v>2049</v>
      </c>
      <c r="G9315" s="177" t="n">
        <v>63</v>
      </c>
      <c r="H9315" s="178" t="n">
        <v>17556.6033649985</v>
      </c>
      <c r="I9315" s="179" t="n">
        <v>3577117.45887443</v>
      </c>
      <c r="J9315" s="180" t="str">
        <f>IF(I9315&gt;0,H9315/I9315,0)</f>
      </c>
      <c r="K9315" s="181" t="str">
        <f>1-EXP(-J9315)</f>
      </c>
      <c r="L9315" s="182" t="str">
        <f>IF(G9315=30,1,M9314)</f>
      </c>
      <c r="M9315" s="183" t="str">
        <f>L9315*(1-K9315)</f>
      </c>
    </row>
    <row r="9316">
      <c r="A9316" t="s">
        <v>167</v>
      </c>
      <c r="B9316" t="s">
        <v>296</v>
      </c>
      <c r="C9316" s="35" t="s">
        <v>298</v>
      </c>
      <c r="D9316" t="s">
        <v>530</v>
      </c>
      <c r="E9316" t="s">
        <v>548</v>
      </c>
      <c r="F9316" s="176" t="n">
        <v>2049</v>
      </c>
      <c r="G9316" s="177" t="n">
        <v>64</v>
      </c>
      <c r="H9316" s="178" t="n">
        <v>19516.8976510386</v>
      </c>
      <c r="I9316" s="179" t="n">
        <v>3594982.80666481</v>
      </c>
      <c r="J9316" s="180" t="str">
        <f>IF(I9316&gt;0,H9316/I9316,0)</f>
      </c>
      <c r="K9316" s="181" t="str">
        <f>1-EXP(-J9316)</f>
      </c>
      <c r="L9316" s="182" t="str">
        <f>IF(G9316=30,1,M9315)</f>
      </c>
      <c r="M9316" s="183" t="str">
        <f>L9316*(1-K9316)</f>
      </c>
    </row>
    <row r="9317">
      <c r="A9317" t="s">
        <v>167</v>
      </c>
      <c r="B9317" t="s">
        <v>296</v>
      </c>
      <c r="C9317" s="35" t="s">
        <v>298</v>
      </c>
      <c r="D9317" t="s">
        <v>530</v>
      </c>
      <c r="E9317" t="s">
        <v>548</v>
      </c>
      <c r="F9317" s="176" t="n">
        <v>2049</v>
      </c>
      <c r="G9317" s="177" t="n">
        <v>65</v>
      </c>
      <c r="H9317" s="178" t="n">
        <v>21313.8819280934</v>
      </c>
      <c r="I9317" s="179" t="n">
        <v>3571398.35104707</v>
      </c>
      <c r="J9317" s="180" t="str">
        <f>IF(I9317&gt;0,H9317/I9317,0)</f>
      </c>
      <c r="K9317" s="181" t="str">
        <f>1-EXP(-J9317)</f>
      </c>
      <c r="L9317" s="182" t="str">
        <f>IF(G9317=30,1,M9316)</f>
      </c>
      <c r="M9317" s="183" t="str">
        <f>L9317*(1-K9317)</f>
      </c>
    </row>
    <row r="9318">
      <c r="A9318" t="s">
        <v>167</v>
      </c>
      <c r="B9318" t="s">
        <v>296</v>
      </c>
      <c r="C9318" s="35" t="s">
        <v>298</v>
      </c>
      <c r="D9318" t="s">
        <v>530</v>
      </c>
      <c r="E9318" t="s">
        <v>548</v>
      </c>
      <c r="F9318" s="176" t="n">
        <v>2049</v>
      </c>
      <c r="G9318" s="177" t="n">
        <v>66</v>
      </c>
      <c r="H9318" s="178" t="n">
        <v>21946.6480495109</v>
      </c>
      <c r="I9318" s="179" t="n">
        <v>3494876.78611019</v>
      </c>
      <c r="J9318" s="180" t="str">
        <f>IF(I9318&gt;0,H9318/I9318,0)</f>
      </c>
      <c r="K9318" s="181" t="str">
        <f>1-EXP(-J9318)</f>
      </c>
      <c r="L9318" s="182" t="str">
        <f>IF(G9318=30,1,M9317)</f>
      </c>
      <c r="M9318" s="183" t="str">
        <f>L9318*(1-K9318)</f>
      </c>
    </row>
    <row r="9319">
      <c r="A9319" t="s">
        <v>167</v>
      </c>
      <c r="B9319" t="s">
        <v>296</v>
      </c>
      <c r="C9319" s="35" t="s">
        <v>298</v>
      </c>
      <c r="D9319" t="s">
        <v>530</v>
      </c>
      <c r="E9319" t="s">
        <v>548</v>
      </c>
      <c r="F9319" s="176" t="n">
        <v>2049</v>
      </c>
      <c r="G9319" s="177" t="n">
        <v>67</v>
      </c>
      <c r="H9319" s="178" t="n">
        <v>23262.0069820672</v>
      </c>
      <c r="I9319" s="179" t="n">
        <v>3394270.12894561</v>
      </c>
      <c r="J9319" s="180" t="str">
        <f>IF(I9319&gt;0,H9319/I9319,0)</f>
      </c>
      <c r="K9319" s="181" t="str">
        <f>1-EXP(-J9319)</f>
      </c>
      <c r="L9319" s="182" t="str">
        <f>IF(G9319=30,1,M9318)</f>
      </c>
      <c r="M9319" s="183" t="str">
        <f>L9319*(1-K9319)</f>
      </c>
    </row>
    <row r="9320">
      <c r="A9320" t="s">
        <v>167</v>
      </c>
      <c r="B9320" t="s">
        <v>296</v>
      </c>
      <c r="C9320" s="35" t="s">
        <v>298</v>
      </c>
      <c r="D9320" t="s">
        <v>530</v>
      </c>
      <c r="E9320" t="s">
        <v>548</v>
      </c>
      <c r="F9320" s="176" t="n">
        <v>2049</v>
      </c>
      <c r="G9320" s="177" t="n">
        <v>68</v>
      </c>
      <c r="H9320" s="178" t="n">
        <v>24404.2485618186</v>
      </c>
      <c r="I9320" s="179" t="n">
        <v>3286037.47436005</v>
      </c>
      <c r="J9320" s="180" t="str">
        <f>IF(I9320&gt;0,H9320/I9320,0)</f>
      </c>
      <c r="K9320" s="181" t="str">
        <f>1-EXP(-J9320)</f>
      </c>
      <c r="L9320" s="182" t="str">
        <f>IF(G9320=30,1,M9319)</f>
      </c>
      <c r="M9320" s="183" t="str">
        <f>L9320*(1-K9320)</f>
      </c>
    </row>
    <row r="9321">
      <c r="A9321" t="s">
        <v>167</v>
      </c>
      <c r="B9321" t="s">
        <v>296</v>
      </c>
      <c r="C9321" s="35" t="s">
        <v>298</v>
      </c>
      <c r="D9321" t="s">
        <v>530</v>
      </c>
      <c r="E9321" t="s">
        <v>548</v>
      </c>
      <c r="F9321" s="176" t="n">
        <v>2049</v>
      </c>
      <c r="G9321" s="177" t="n">
        <v>69</v>
      </c>
      <c r="H9321" s="178" t="n">
        <v>24936.5399670544</v>
      </c>
      <c r="I9321" s="179" t="n">
        <v>3179927.0291604</v>
      </c>
      <c r="J9321" s="180" t="str">
        <f>IF(I9321&gt;0,H9321/I9321,0)</f>
      </c>
      <c r="K9321" s="181" t="str">
        <f>1-EXP(-J9321)</f>
      </c>
      <c r="L9321" s="182" t="str">
        <f>IF(G9321=30,1,M9320)</f>
      </c>
      <c r="M9321" s="183" t="str">
        <f>L9321*(1-K9321)</f>
      </c>
    </row>
    <row r="9322">
      <c r="A9322" t="s">
        <v>167</v>
      </c>
      <c r="B9322" t="s">
        <v>296</v>
      </c>
      <c r="C9322" s="35" t="s">
        <v>298</v>
      </c>
      <c r="D9322" t="s">
        <v>530</v>
      </c>
      <c r="E9322" t="s">
        <v>548</v>
      </c>
      <c r="F9322" s="176" t="n">
        <v>2050</v>
      </c>
      <c r="G9322" s="177" t="n">
        <v>30</v>
      </c>
      <c r="H9322" s="178" t="n">
        <v>626.025231206921</v>
      </c>
      <c r="I9322" s="179" t="n">
        <v>4240253.27535343</v>
      </c>
      <c r="J9322" s="180" t="str">
        <f>IF(I9322&gt;0,H9322/I9322,0)</f>
      </c>
      <c r="K9322" s="181" t="str">
        <f>1-EXP(-J9322)</f>
      </c>
      <c r="L9322" s="182" t="str">
        <f>IF(G9322=30,1,M9321)</f>
      </c>
      <c r="M9322" s="183" t="str">
        <f>L9322*(1-K9322)</f>
      </c>
    </row>
    <row r="9323">
      <c r="A9323" t="s">
        <v>167</v>
      </c>
      <c r="B9323" t="s">
        <v>296</v>
      </c>
      <c r="C9323" s="35" t="s">
        <v>298</v>
      </c>
      <c r="D9323" t="s">
        <v>530</v>
      </c>
      <c r="E9323" t="s">
        <v>548</v>
      </c>
      <c r="F9323" s="176" t="n">
        <v>2050</v>
      </c>
      <c r="G9323" s="177" t="n">
        <v>31</v>
      </c>
      <c r="H9323" s="178" t="n">
        <v>888.25031037431</v>
      </c>
      <c r="I9323" s="179" t="n">
        <v>4231692.65281838</v>
      </c>
      <c r="J9323" s="180" t="str">
        <f>IF(I9323&gt;0,H9323/I9323,0)</f>
      </c>
      <c r="K9323" s="181" t="str">
        <f>1-EXP(-J9323)</f>
      </c>
      <c r="L9323" s="182" t="str">
        <f>IF(G9323=30,1,M9322)</f>
      </c>
      <c r="M9323" s="183" t="str">
        <f>L9323*(1-K9323)</f>
      </c>
    </row>
    <row r="9324">
      <c r="A9324" t="s">
        <v>167</v>
      </c>
      <c r="B9324" t="s">
        <v>296</v>
      </c>
      <c r="C9324" s="35" t="s">
        <v>298</v>
      </c>
      <c r="D9324" t="s">
        <v>530</v>
      </c>
      <c r="E9324" t="s">
        <v>548</v>
      </c>
      <c r="F9324" s="176" t="n">
        <v>2050</v>
      </c>
      <c r="G9324" s="177" t="n">
        <v>32</v>
      </c>
      <c r="H9324" s="178" t="n">
        <v>932.469531689099</v>
      </c>
      <c r="I9324" s="179" t="n">
        <v>4267252.0817219</v>
      </c>
      <c r="J9324" s="180" t="str">
        <f>IF(I9324&gt;0,H9324/I9324,0)</f>
      </c>
      <c r="K9324" s="181" t="str">
        <f>1-EXP(-J9324)</f>
      </c>
      <c r="L9324" s="182" t="str">
        <f>IF(G9324=30,1,M9323)</f>
      </c>
      <c r="M9324" s="183" t="str">
        <f>L9324*(1-K9324)</f>
      </c>
    </row>
    <row r="9325">
      <c r="A9325" t="s">
        <v>167</v>
      </c>
      <c r="B9325" t="s">
        <v>296</v>
      </c>
      <c r="C9325" s="35" t="s">
        <v>298</v>
      </c>
      <c r="D9325" t="s">
        <v>530</v>
      </c>
      <c r="E9325" t="s">
        <v>548</v>
      </c>
      <c r="F9325" s="176" t="n">
        <v>2050</v>
      </c>
      <c r="G9325" s="177" t="n">
        <v>33</v>
      </c>
      <c r="H9325" s="178" t="n">
        <v>999.137312879178</v>
      </c>
      <c r="I9325" s="179" t="n">
        <v>4332758.19074039</v>
      </c>
      <c r="J9325" s="180" t="str">
        <f>IF(I9325&gt;0,H9325/I9325,0)</f>
      </c>
      <c r="K9325" s="181" t="str">
        <f>1-EXP(-J9325)</f>
      </c>
      <c r="L9325" s="182" t="str">
        <f>IF(G9325=30,1,M9324)</f>
      </c>
      <c r="M9325" s="183" t="str">
        <f>L9325*(1-K9325)</f>
      </c>
    </row>
    <row r="9326">
      <c r="A9326" t="s">
        <v>167</v>
      </c>
      <c r="B9326" t="s">
        <v>296</v>
      </c>
      <c r="C9326" s="35" t="s">
        <v>298</v>
      </c>
      <c r="D9326" t="s">
        <v>530</v>
      </c>
      <c r="E9326" t="s">
        <v>548</v>
      </c>
      <c r="F9326" s="176" t="n">
        <v>2050</v>
      </c>
      <c r="G9326" s="177" t="n">
        <v>34</v>
      </c>
      <c r="H9326" s="178" t="n">
        <v>1129.66158245484</v>
      </c>
      <c r="I9326" s="179" t="n">
        <v>4568410.09815733</v>
      </c>
      <c r="J9326" s="180" t="str">
        <f>IF(I9326&gt;0,H9326/I9326,0)</f>
      </c>
      <c r="K9326" s="181" t="str">
        <f>1-EXP(-J9326)</f>
      </c>
      <c r="L9326" s="182" t="str">
        <f>IF(G9326=30,1,M9325)</f>
      </c>
      <c r="M9326" s="183" t="str">
        <f>L9326*(1-K9326)</f>
      </c>
    </row>
    <row r="9327">
      <c r="A9327" t="s">
        <v>167</v>
      </c>
      <c r="B9327" t="s">
        <v>296</v>
      </c>
      <c r="C9327" s="35" t="s">
        <v>298</v>
      </c>
      <c r="D9327" t="s">
        <v>530</v>
      </c>
      <c r="E9327" t="s">
        <v>548</v>
      </c>
      <c r="F9327" s="176" t="n">
        <v>2050</v>
      </c>
      <c r="G9327" s="177" t="n">
        <v>35</v>
      </c>
      <c r="H9327" s="178" t="n">
        <v>1238.12850186407</v>
      </c>
      <c r="I9327" s="179" t="n">
        <v>4630968.69689317</v>
      </c>
      <c r="J9327" s="180" t="str">
        <f>IF(I9327&gt;0,H9327/I9327,0)</f>
      </c>
      <c r="K9327" s="181" t="str">
        <f>1-EXP(-J9327)</f>
      </c>
      <c r="L9327" s="182" t="str">
        <f>IF(G9327=30,1,M9326)</f>
      </c>
      <c r="M9327" s="183" t="str">
        <f>L9327*(1-K9327)</f>
      </c>
    </row>
    <row r="9328">
      <c r="A9328" t="s">
        <v>167</v>
      </c>
      <c r="B9328" t="s">
        <v>296</v>
      </c>
      <c r="C9328" s="35" t="s">
        <v>298</v>
      </c>
      <c r="D9328" t="s">
        <v>530</v>
      </c>
      <c r="E9328" t="s">
        <v>548</v>
      </c>
      <c r="F9328" s="176" t="n">
        <v>2050</v>
      </c>
      <c r="G9328" s="177" t="n">
        <v>36</v>
      </c>
      <c r="H9328" s="178" t="n">
        <v>1588.22205602525</v>
      </c>
      <c r="I9328" s="179" t="n">
        <v>4701326.55365522</v>
      </c>
      <c r="J9328" s="180" t="str">
        <f>IF(I9328&gt;0,H9328/I9328,0)</f>
      </c>
      <c r="K9328" s="181" t="str">
        <f>1-EXP(-J9328)</f>
      </c>
      <c r="L9328" s="182" t="str">
        <f>IF(G9328=30,1,M9327)</f>
      </c>
      <c r="M9328" s="183" t="str">
        <f>L9328*(1-K9328)</f>
      </c>
    </row>
    <row r="9329">
      <c r="A9329" t="s">
        <v>167</v>
      </c>
      <c r="B9329" t="s">
        <v>296</v>
      </c>
      <c r="C9329" s="35" t="s">
        <v>298</v>
      </c>
      <c r="D9329" t="s">
        <v>530</v>
      </c>
      <c r="E9329" t="s">
        <v>548</v>
      </c>
      <c r="F9329" s="176" t="n">
        <v>2050</v>
      </c>
      <c r="G9329" s="177" t="n">
        <v>37</v>
      </c>
      <c r="H9329" s="178" t="n">
        <v>1763.58628731989</v>
      </c>
      <c r="I9329" s="179" t="n">
        <v>4790837.64618743</v>
      </c>
      <c r="J9329" s="180" t="str">
        <f>IF(I9329&gt;0,H9329/I9329,0)</f>
      </c>
      <c r="K9329" s="181" t="str">
        <f>1-EXP(-J9329)</f>
      </c>
      <c r="L9329" s="182" t="str">
        <f>IF(G9329=30,1,M9328)</f>
      </c>
      <c r="M9329" s="183" t="str">
        <f>L9329*(1-K9329)</f>
      </c>
    </row>
    <row r="9330">
      <c r="A9330" t="s">
        <v>167</v>
      </c>
      <c r="B9330" t="s">
        <v>296</v>
      </c>
      <c r="C9330" s="35" t="s">
        <v>298</v>
      </c>
      <c r="D9330" t="s">
        <v>530</v>
      </c>
      <c r="E9330" t="s">
        <v>548</v>
      </c>
      <c r="F9330" s="176" t="n">
        <v>2050</v>
      </c>
      <c r="G9330" s="177" t="n">
        <v>38</v>
      </c>
      <c r="H9330" s="178" t="n">
        <v>1951.85516590822</v>
      </c>
      <c r="I9330" s="179" t="n">
        <v>4832341.6101165</v>
      </c>
      <c r="J9330" s="180" t="str">
        <f>IF(I9330&gt;0,H9330/I9330,0)</f>
      </c>
      <c r="K9330" s="181" t="str">
        <f>1-EXP(-J9330)</f>
      </c>
      <c r="L9330" s="182" t="str">
        <f>IF(G9330=30,1,M9329)</f>
      </c>
      <c r="M9330" s="183" t="str">
        <f>L9330*(1-K9330)</f>
      </c>
    </row>
    <row r="9331">
      <c r="A9331" t="s">
        <v>167</v>
      </c>
      <c r="B9331" t="s">
        <v>296</v>
      </c>
      <c r="C9331" s="35" t="s">
        <v>298</v>
      </c>
      <c r="D9331" t="s">
        <v>530</v>
      </c>
      <c r="E9331" t="s">
        <v>548</v>
      </c>
      <c r="F9331" s="176" t="n">
        <v>2050</v>
      </c>
      <c r="G9331" s="177" t="n">
        <v>39</v>
      </c>
      <c r="H9331" s="178" t="n">
        <v>2043.72709716054</v>
      </c>
      <c r="I9331" s="179" t="n">
        <v>4751227.85600582</v>
      </c>
      <c r="J9331" s="180" t="str">
        <f>IF(I9331&gt;0,H9331/I9331,0)</f>
      </c>
      <c r="K9331" s="181" t="str">
        <f>1-EXP(-J9331)</f>
      </c>
      <c r="L9331" s="182" t="str">
        <f>IF(G9331=30,1,M9330)</f>
      </c>
      <c r="M9331" s="183" t="str">
        <f>L9331*(1-K9331)</f>
      </c>
    </row>
    <row r="9332">
      <c r="A9332" t="s">
        <v>167</v>
      </c>
      <c r="B9332" t="s">
        <v>296</v>
      </c>
      <c r="C9332" s="35" t="s">
        <v>298</v>
      </c>
      <c r="D9332" t="s">
        <v>530</v>
      </c>
      <c r="E9332" t="s">
        <v>548</v>
      </c>
      <c r="F9332" s="176" t="n">
        <v>2050</v>
      </c>
      <c r="G9332" s="177" t="n">
        <v>40</v>
      </c>
      <c r="H9332" s="178" t="n">
        <v>2182.6660301488</v>
      </c>
      <c r="I9332" s="179" t="n">
        <v>4648565.83498362</v>
      </c>
      <c r="J9332" s="180" t="str">
        <f>IF(I9332&gt;0,H9332/I9332,0)</f>
      </c>
      <c r="K9332" s="181" t="str">
        <f>1-EXP(-J9332)</f>
      </c>
      <c r="L9332" s="182" t="str">
        <f>IF(G9332=30,1,M9331)</f>
      </c>
      <c r="M9332" s="183" t="str">
        <f>L9332*(1-K9332)</f>
      </c>
    </row>
    <row r="9333">
      <c r="A9333" t="s">
        <v>167</v>
      </c>
      <c r="B9333" t="s">
        <v>296</v>
      </c>
      <c r="C9333" s="35" t="s">
        <v>298</v>
      </c>
      <c r="D9333" t="s">
        <v>530</v>
      </c>
      <c r="E9333" t="s">
        <v>548</v>
      </c>
      <c r="F9333" s="176" t="n">
        <v>2050</v>
      </c>
      <c r="G9333" s="177" t="n">
        <v>41</v>
      </c>
      <c r="H9333" s="178" t="n">
        <v>2789.74073079382</v>
      </c>
      <c r="I9333" s="179" t="n">
        <v>4589484.36537853</v>
      </c>
      <c r="J9333" s="180" t="str">
        <f>IF(I9333&gt;0,H9333/I9333,0)</f>
      </c>
      <c r="K9333" s="181" t="str">
        <f>1-EXP(-J9333)</f>
      </c>
      <c r="L9333" s="182" t="str">
        <f>IF(G9333=30,1,M9332)</f>
      </c>
      <c r="M9333" s="183" t="str">
        <f>L9333*(1-K9333)</f>
      </c>
    </row>
    <row r="9334">
      <c r="A9334" t="s">
        <v>167</v>
      </c>
      <c r="B9334" t="s">
        <v>296</v>
      </c>
      <c r="C9334" s="35" t="s">
        <v>298</v>
      </c>
      <c r="D9334" t="s">
        <v>530</v>
      </c>
      <c r="E9334" t="s">
        <v>548</v>
      </c>
      <c r="F9334" s="176" t="n">
        <v>2050</v>
      </c>
      <c r="G9334" s="177" t="n">
        <v>42</v>
      </c>
      <c r="H9334" s="178" t="n">
        <v>3086.11896899349</v>
      </c>
      <c r="I9334" s="179" t="n">
        <v>4578355.82871275</v>
      </c>
      <c r="J9334" s="180" t="str">
        <f>IF(I9334&gt;0,H9334/I9334,0)</f>
      </c>
      <c r="K9334" s="181" t="str">
        <f>1-EXP(-J9334)</f>
      </c>
      <c r="L9334" s="182" t="str">
        <f>IF(G9334=30,1,M9333)</f>
      </c>
      <c r="M9334" s="183" t="str">
        <f>L9334*(1-K9334)</f>
      </c>
    </row>
    <row r="9335">
      <c r="A9335" t="s">
        <v>167</v>
      </c>
      <c r="B9335" t="s">
        <v>296</v>
      </c>
      <c r="C9335" s="35" t="s">
        <v>298</v>
      </c>
      <c r="D9335" t="s">
        <v>530</v>
      </c>
      <c r="E9335" t="s">
        <v>548</v>
      </c>
      <c r="F9335" s="176" t="n">
        <v>2050</v>
      </c>
      <c r="G9335" s="177" t="n">
        <v>43</v>
      </c>
      <c r="H9335" s="178" t="n">
        <v>3423.07344740667</v>
      </c>
      <c r="I9335" s="179" t="n">
        <v>4546934.04426653</v>
      </c>
      <c r="J9335" s="180" t="str">
        <f>IF(I9335&gt;0,H9335/I9335,0)</f>
      </c>
      <c r="K9335" s="181" t="str">
        <f>1-EXP(-J9335)</f>
      </c>
      <c r="L9335" s="182" t="str">
        <f>IF(G9335=30,1,M9334)</f>
      </c>
      <c r="M9335" s="183" t="str">
        <f>L9335*(1-K9335)</f>
      </c>
    </row>
    <row r="9336">
      <c r="A9336" t="s">
        <v>167</v>
      </c>
      <c r="B9336" t="s">
        <v>296</v>
      </c>
      <c r="C9336" s="35" t="s">
        <v>298</v>
      </c>
      <c r="D9336" t="s">
        <v>530</v>
      </c>
      <c r="E9336" t="s">
        <v>548</v>
      </c>
      <c r="F9336" s="176" t="n">
        <v>2050</v>
      </c>
      <c r="G9336" s="177" t="n">
        <v>44</v>
      </c>
      <c r="H9336" s="178" t="n">
        <v>3548.69517461124</v>
      </c>
      <c r="I9336" s="179" t="n">
        <v>4471952.03470806</v>
      </c>
      <c r="J9336" s="180" t="str">
        <f>IF(I9336&gt;0,H9336/I9336,0)</f>
      </c>
      <c r="K9336" s="181" t="str">
        <f>1-EXP(-J9336)</f>
      </c>
      <c r="L9336" s="182" t="str">
        <f>IF(G9336=30,1,M9335)</f>
      </c>
      <c r="M9336" s="183" t="str">
        <f>L9336*(1-K9336)</f>
      </c>
    </row>
    <row r="9337">
      <c r="A9337" t="s">
        <v>167</v>
      </c>
      <c r="B9337" t="s">
        <v>296</v>
      </c>
      <c r="C9337" s="35" t="s">
        <v>298</v>
      </c>
      <c r="D9337" t="s">
        <v>530</v>
      </c>
      <c r="E9337" t="s">
        <v>548</v>
      </c>
      <c r="F9337" s="176" t="n">
        <v>2050</v>
      </c>
      <c r="G9337" s="177" t="n">
        <v>45</v>
      </c>
      <c r="H9337" s="178" t="n">
        <v>3761.86293660153</v>
      </c>
      <c r="I9337" s="179" t="n">
        <v>4374291.47226068</v>
      </c>
      <c r="J9337" s="180" t="str">
        <f>IF(I9337&gt;0,H9337/I9337,0)</f>
      </c>
      <c r="K9337" s="181" t="str">
        <f>1-EXP(-J9337)</f>
      </c>
      <c r="L9337" s="182" t="str">
        <f>IF(G9337=30,1,M9336)</f>
      </c>
      <c r="M9337" s="183" t="str">
        <f>L9337*(1-K9337)</f>
      </c>
    </row>
    <row r="9338">
      <c r="A9338" t="s">
        <v>167</v>
      </c>
      <c r="B9338" t="s">
        <v>296</v>
      </c>
      <c r="C9338" s="35" t="s">
        <v>298</v>
      </c>
      <c r="D9338" t="s">
        <v>530</v>
      </c>
      <c r="E9338" t="s">
        <v>548</v>
      </c>
      <c r="F9338" s="176" t="n">
        <v>2050</v>
      </c>
      <c r="G9338" s="177" t="n">
        <v>46</v>
      </c>
      <c r="H9338" s="178" t="n">
        <v>4592.01797296677</v>
      </c>
      <c r="I9338" s="179" t="n">
        <v>4272561.20127025</v>
      </c>
      <c r="J9338" s="180" t="str">
        <f>IF(I9338&gt;0,H9338/I9338,0)</f>
      </c>
      <c r="K9338" s="181" t="str">
        <f>1-EXP(-J9338)</f>
      </c>
      <c r="L9338" s="182" t="str">
        <f>IF(G9338=30,1,M9337)</f>
      </c>
      <c r="M9338" s="183" t="str">
        <f>L9338*(1-K9338)</f>
      </c>
    </row>
    <row r="9339">
      <c r="A9339" t="s">
        <v>167</v>
      </c>
      <c r="B9339" t="s">
        <v>296</v>
      </c>
      <c r="C9339" s="35" t="s">
        <v>298</v>
      </c>
      <c r="D9339" t="s">
        <v>530</v>
      </c>
      <c r="E9339" t="s">
        <v>548</v>
      </c>
      <c r="F9339" s="176" t="n">
        <v>2050</v>
      </c>
      <c r="G9339" s="177" t="n">
        <v>47</v>
      </c>
      <c r="H9339" s="178" t="n">
        <v>5038.82892448136</v>
      </c>
      <c r="I9339" s="179" t="n">
        <v>4223232.93943221</v>
      </c>
      <c r="J9339" s="180" t="str">
        <f>IF(I9339&gt;0,H9339/I9339,0)</f>
      </c>
      <c r="K9339" s="181" t="str">
        <f>1-EXP(-J9339)</f>
      </c>
      <c r="L9339" s="182" t="str">
        <f>IF(G9339=30,1,M9338)</f>
      </c>
      <c r="M9339" s="183" t="str">
        <f>L9339*(1-K9339)</f>
      </c>
    </row>
    <row r="9340">
      <c r="A9340" t="s">
        <v>167</v>
      </c>
      <c r="B9340" t="s">
        <v>296</v>
      </c>
      <c r="C9340" s="35" t="s">
        <v>298</v>
      </c>
      <c r="D9340" t="s">
        <v>530</v>
      </c>
      <c r="E9340" t="s">
        <v>548</v>
      </c>
      <c r="F9340" s="176" t="n">
        <v>2050</v>
      </c>
      <c r="G9340" s="177" t="n">
        <v>48</v>
      </c>
      <c r="H9340" s="178" t="n">
        <v>5592.79865809489</v>
      </c>
      <c r="I9340" s="179" t="n">
        <v>4195270.9019604</v>
      </c>
      <c r="J9340" s="180" t="str">
        <f>IF(I9340&gt;0,H9340/I9340,0)</f>
      </c>
      <c r="K9340" s="181" t="str">
        <f>1-EXP(-J9340)</f>
      </c>
      <c r="L9340" s="182" t="str">
        <f>IF(G9340=30,1,M9339)</f>
      </c>
      <c r="M9340" s="183" t="str">
        <f>L9340*(1-K9340)</f>
      </c>
    </row>
    <row r="9341">
      <c r="A9341" t="s">
        <v>167</v>
      </c>
      <c r="B9341" t="s">
        <v>296</v>
      </c>
      <c r="C9341" s="35" t="s">
        <v>298</v>
      </c>
      <c r="D9341" t="s">
        <v>530</v>
      </c>
      <c r="E9341" t="s">
        <v>548</v>
      </c>
      <c r="F9341" s="176" t="n">
        <v>2050</v>
      </c>
      <c r="G9341" s="177" t="n">
        <v>49</v>
      </c>
      <c r="H9341" s="178" t="n">
        <v>6045.49697572815</v>
      </c>
      <c r="I9341" s="179" t="n">
        <v>4166374.82442087</v>
      </c>
      <c r="J9341" s="180" t="str">
        <f>IF(I9341&gt;0,H9341/I9341,0)</f>
      </c>
      <c r="K9341" s="181" t="str">
        <f>1-EXP(-J9341)</f>
      </c>
      <c r="L9341" s="182" t="str">
        <f>IF(G9341=30,1,M9340)</f>
      </c>
      <c r="M9341" s="183" t="str">
        <f>L9341*(1-K9341)</f>
      </c>
    </row>
    <row r="9342">
      <c r="A9342" t="s">
        <v>167</v>
      </c>
      <c r="B9342" t="s">
        <v>296</v>
      </c>
      <c r="C9342" s="35" t="s">
        <v>298</v>
      </c>
      <c r="D9342" t="s">
        <v>530</v>
      </c>
      <c r="E9342" t="s">
        <v>548</v>
      </c>
      <c r="F9342" s="176" t="n">
        <v>2050</v>
      </c>
      <c r="G9342" s="177" t="n">
        <v>50</v>
      </c>
      <c r="H9342" s="178" t="n">
        <v>6600.58297330533</v>
      </c>
      <c r="I9342" s="179" t="n">
        <v>4155517.78596783</v>
      </c>
      <c r="J9342" s="180" t="str">
        <f>IF(I9342&gt;0,H9342/I9342,0)</f>
      </c>
      <c r="K9342" s="181" t="str">
        <f>1-EXP(-J9342)</f>
      </c>
      <c r="L9342" s="182" t="str">
        <f>IF(G9342=30,1,M9341)</f>
      </c>
      <c r="M9342" s="183" t="str">
        <f>L9342*(1-K9342)</f>
      </c>
    </row>
    <row r="9343">
      <c r="A9343" t="s">
        <v>167</v>
      </c>
      <c r="B9343" t="s">
        <v>296</v>
      </c>
      <c r="C9343" s="35" t="s">
        <v>298</v>
      </c>
      <c r="D9343" t="s">
        <v>530</v>
      </c>
      <c r="E9343" t="s">
        <v>548</v>
      </c>
      <c r="F9343" s="176" t="n">
        <v>2050</v>
      </c>
      <c r="G9343" s="177" t="n">
        <v>51</v>
      </c>
      <c r="H9343" s="178" t="n">
        <v>7517.79568929671</v>
      </c>
      <c r="I9343" s="179" t="n">
        <v>4180512.16008659</v>
      </c>
      <c r="J9343" s="180" t="str">
        <f>IF(I9343&gt;0,H9343/I9343,0)</f>
      </c>
      <c r="K9343" s="181" t="str">
        <f>1-EXP(-J9343)</f>
      </c>
      <c r="L9343" s="182" t="str">
        <f>IF(G9343=30,1,M9342)</f>
      </c>
      <c r="M9343" s="183" t="str">
        <f>L9343*(1-K9343)</f>
      </c>
    </row>
    <row r="9344">
      <c r="A9344" t="s">
        <v>167</v>
      </c>
      <c r="B9344" t="s">
        <v>296</v>
      </c>
      <c r="C9344" s="35" t="s">
        <v>298</v>
      </c>
      <c r="D9344" t="s">
        <v>530</v>
      </c>
      <c r="E9344" t="s">
        <v>548</v>
      </c>
      <c r="F9344" s="176" t="n">
        <v>2050</v>
      </c>
      <c r="G9344" s="177" t="n">
        <v>52</v>
      </c>
      <c r="H9344" s="178" t="n">
        <v>8265.62830283327</v>
      </c>
      <c r="I9344" s="179" t="n">
        <v>4206727.25505998</v>
      </c>
      <c r="J9344" s="180" t="str">
        <f>IF(I9344&gt;0,H9344/I9344,0)</f>
      </c>
      <c r="K9344" s="181" t="str">
        <f>1-EXP(-J9344)</f>
      </c>
      <c r="L9344" s="182" t="str">
        <f>IF(G9344=30,1,M9343)</f>
      </c>
      <c r="M9344" s="183" t="str">
        <f>L9344*(1-K9344)</f>
      </c>
    </row>
    <row r="9345">
      <c r="A9345" t="s">
        <v>167</v>
      </c>
      <c r="B9345" t="s">
        <v>296</v>
      </c>
      <c r="C9345" s="35" t="s">
        <v>298</v>
      </c>
      <c r="D9345" t="s">
        <v>530</v>
      </c>
      <c r="E9345" t="s">
        <v>548</v>
      </c>
      <c r="F9345" s="176" t="n">
        <v>2050</v>
      </c>
      <c r="G9345" s="177" t="n">
        <v>53</v>
      </c>
      <c r="H9345" s="178" t="n">
        <v>8977.09628003018</v>
      </c>
      <c r="I9345" s="179" t="n">
        <v>4187146.02292633</v>
      </c>
      <c r="J9345" s="180" t="str">
        <f>IF(I9345&gt;0,H9345/I9345,0)</f>
      </c>
      <c r="K9345" s="181" t="str">
        <f>1-EXP(-J9345)</f>
      </c>
      <c r="L9345" s="182" t="str">
        <f>IF(G9345=30,1,M9344)</f>
      </c>
      <c r="M9345" s="183" t="str">
        <f>L9345*(1-K9345)</f>
      </c>
    </row>
    <row r="9346">
      <c r="A9346" t="s">
        <v>167</v>
      </c>
      <c r="B9346" t="s">
        <v>296</v>
      </c>
      <c r="C9346" s="35" t="s">
        <v>298</v>
      </c>
      <c r="D9346" t="s">
        <v>530</v>
      </c>
      <c r="E9346" t="s">
        <v>548</v>
      </c>
      <c r="F9346" s="176" t="n">
        <v>2050</v>
      </c>
      <c r="G9346" s="177" t="n">
        <v>54</v>
      </c>
      <c r="H9346" s="178" t="n">
        <v>9662.71386763387</v>
      </c>
      <c r="I9346" s="179" t="n">
        <v>4110209.86194827</v>
      </c>
      <c r="J9346" s="180" t="str">
        <f>IF(I9346&gt;0,H9346/I9346,0)</f>
      </c>
      <c r="K9346" s="181" t="str">
        <f>1-EXP(-J9346)</f>
      </c>
      <c r="L9346" s="182" t="str">
        <f>IF(G9346=30,1,M9345)</f>
      </c>
      <c r="M9346" s="183" t="str">
        <f>L9346*(1-K9346)</f>
      </c>
    </row>
    <row r="9347">
      <c r="A9347" t="s">
        <v>167</v>
      </c>
      <c r="B9347" t="s">
        <v>296</v>
      </c>
      <c r="C9347" s="35" t="s">
        <v>298</v>
      </c>
      <c r="D9347" t="s">
        <v>530</v>
      </c>
      <c r="E9347" t="s">
        <v>548</v>
      </c>
      <c r="F9347" s="176" t="n">
        <v>2050</v>
      </c>
      <c r="G9347" s="177" t="n">
        <v>55</v>
      </c>
      <c r="H9347" s="178" t="n">
        <v>10399.2423925826</v>
      </c>
      <c r="I9347" s="179" t="n">
        <v>4030181.41328864</v>
      </c>
      <c r="J9347" s="180" t="str">
        <f>IF(I9347&gt;0,H9347/I9347,0)</f>
      </c>
      <c r="K9347" s="181" t="str">
        <f>1-EXP(-J9347)</f>
      </c>
      <c r="L9347" s="182" t="str">
        <f>IF(G9347=30,1,M9346)</f>
      </c>
      <c r="M9347" s="183" t="str">
        <f>L9347*(1-K9347)</f>
      </c>
    </row>
    <row r="9348">
      <c r="A9348" t="s">
        <v>167</v>
      </c>
      <c r="B9348" t="s">
        <v>296</v>
      </c>
      <c r="C9348" s="35" t="s">
        <v>298</v>
      </c>
      <c r="D9348" t="s">
        <v>530</v>
      </c>
      <c r="E9348" t="s">
        <v>548</v>
      </c>
      <c r="F9348" s="176" t="n">
        <v>2050</v>
      </c>
      <c r="G9348" s="177" t="n">
        <v>56</v>
      </c>
      <c r="H9348" s="178" t="n">
        <v>11029.0015626536</v>
      </c>
      <c r="I9348" s="179" t="n">
        <v>3957584.04122313</v>
      </c>
      <c r="J9348" s="180" t="str">
        <f>IF(I9348&gt;0,H9348/I9348,0)</f>
      </c>
      <c r="K9348" s="181" t="str">
        <f>1-EXP(-J9348)</f>
      </c>
      <c r="L9348" s="182" t="str">
        <f>IF(G9348=30,1,M9347)</f>
      </c>
      <c r="M9348" s="183" t="str">
        <f>L9348*(1-K9348)</f>
      </c>
    </row>
    <row r="9349">
      <c r="A9349" t="s">
        <v>167</v>
      </c>
      <c r="B9349" t="s">
        <v>296</v>
      </c>
      <c r="C9349" s="35" t="s">
        <v>298</v>
      </c>
      <c r="D9349" t="s">
        <v>530</v>
      </c>
      <c r="E9349" t="s">
        <v>548</v>
      </c>
      <c r="F9349" s="176" t="n">
        <v>2050</v>
      </c>
      <c r="G9349" s="177" t="n">
        <v>57</v>
      </c>
      <c r="H9349" s="178" t="n">
        <v>11941.8294661996</v>
      </c>
      <c r="I9349" s="179" t="n">
        <v>3885843.46539245</v>
      </c>
      <c r="J9349" s="180" t="str">
        <f>IF(I9349&gt;0,H9349/I9349,0)</f>
      </c>
      <c r="K9349" s="181" t="str">
        <f>1-EXP(-J9349)</f>
      </c>
      <c r="L9349" s="182" t="str">
        <f>IF(G9349=30,1,M9348)</f>
      </c>
      <c r="M9349" s="183" t="str">
        <f>L9349*(1-K9349)</f>
      </c>
    </row>
    <row r="9350">
      <c r="A9350" t="s">
        <v>167</v>
      </c>
      <c r="B9350" t="s">
        <v>296</v>
      </c>
      <c r="C9350" s="35" t="s">
        <v>298</v>
      </c>
      <c r="D9350" t="s">
        <v>530</v>
      </c>
      <c r="E9350" t="s">
        <v>548</v>
      </c>
      <c r="F9350" s="176" t="n">
        <v>2050</v>
      </c>
      <c r="G9350" s="177" t="n">
        <v>58</v>
      </c>
      <c r="H9350" s="178" t="n">
        <v>13020.5434003418</v>
      </c>
      <c r="I9350" s="179" t="n">
        <v>3844882.9043129</v>
      </c>
      <c r="J9350" s="180" t="str">
        <f>IF(I9350&gt;0,H9350/I9350,0)</f>
      </c>
      <c r="K9350" s="181" t="str">
        <f>1-EXP(-J9350)</f>
      </c>
      <c r="L9350" s="182" t="str">
        <f>IF(G9350=30,1,M9349)</f>
      </c>
      <c r="M9350" s="183" t="str">
        <f>L9350*(1-K9350)</f>
      </c>
    </row>
    <row r="9351">
      <c r="A9351" t="s">
        <v>167</v>
      </c>
      <c r="B9351" t="s">
        <v>296</v>
      </c>
      <c r="C9351" s="35" t="s">
        <v>298</v>
      </c>
      <c r="D9351" t="s">
        <v>530</v>
      </c>
      <c r="E9351" t="s">
        <v>548</v>
      </c>
      <c r="F9351" s="176" t="n">
        <v>2050</v>
      </c>
      <c r="G9351" s="177" t="n">
        <v>59</v>
      </c>
      <c r="H9351" s="178" t="n">
        <v>13584.8250338786</v>
      </c>
      <c r="I9351" s="179" t="n">
        <v>3796389.6150652</v>
      </c>
      <c r="J9351" s="180" t="str">
        <f>IF(I9351&gt;0,H9351/I9351,0)</f>
      </c>
      <c r="K9351" s="181" t="str">
        <f>1-EXP(-J9351)</f>
      </c>
      <c r="L9351" s="182" t="str">
        <f>IF(G9351=30,1,M9350)</f>
      </c>
      <c r="M9351" s="183" t="str">
        <f>L9351*(1-K9351)</f>
      </c>
    </row>
    <row r="9352">
      <c r="A9352" t="s">
        <v>167</v>
      </c>
      <c r="B9352" t="s">
        <v>296</v>
      </c>
      <c r="C9352" s="35" t="s">
        <v>298</v>
      </c>
      <c r="D9352" t="s">
        <v>530</v>
      </c>
      <c r="E9352" t="s">
        <v>548</v>
      </c>
      <c r="F9352" s="176" t="n">
        <v>2050</v>
      </c>
      <c r="G9352" s="177" t="n">
        <v>60</v>
      </c>
      <c r="H9352" s="178" t="n">
        <v>14370.9293242461</v>
      </c>
      <c r="I9352" s="179" t="n">
        <v>3749464.5508395</v>
      </c>
      <c r="J9352" s="180" t="str">
        <f>IF(I9352&gt;0,H9352/I9352,0)</f>
      </c>
      <c r="K9352" s="181" t="str">
        <f>1-EXP(-J9352)</f>
      </c>
      <c r="L9352" s="182" t="str">
        <f>IF(G9352=30,1,M9351)</f>
      </c>
      <c r="M9352" s="183" t="str">
        <f>L9352*(1-K9352)</f>
      </c>
    </row>
    <row r="9353">
      <c r="A9353" t="s">
        <v>167</v>
      </c>
      <c r="B9353" t="s">
        <v>296</v>
      </c>
      <c r="C9353" s="35" t="s">
        <v>298</v>
      </c>
      <c r="D9353" t="s">
        <v>530</v>
      </c>
      <c r="E9353" t="s">
        <v>548</v>
      </c>
      <c r="F9353" s="176" t="n">
        <v>2050</v>
      </c>
      <c r="G9353" s="177" t="n">
        <v>61</v>
      </c>
      <c r="H9353" s="178" t="n">
        <v>15203.4731251999</v>
      </c>
      <c r="I9353" s="179" t="n">
        <v>3720943.88185603</v>
      </c>
      <c r="J9353" s="180" t="str">
        <f>IF(I9353&gt;0,H9353/I9353,0)</f>
      </c>
      <c r="K9353" s="181" t="str">
        <f>1-EXP(-J9353)</f>
      </c>
      <c r="L9353" s="182" t="str">
        <f>IF(G9353=30,1,M9352)</f>
      </c>
      <c r="M9353" s="183" t="str">
        <f>L9353*(1-K9353)</f>
      </c>
    </row>
    <row r="9354">
      <c r="A9354" t="s">
        <v>167</v>
      </c>
      <c r="B9354" t="s">
        <v>296</v>
      </c>
      <c r="C9354" s="35" t="s">
        <v>298</v>
      </c>
      <c r="D9354" t="s">
        <v>530</v>
      </c>
      <c r="E9354" t="s">
        <v>548</v>
      </c>
      <c r="F9354" s="176" t="n">
        <v>2050</v>
      </c>
      <c r="G9354" s="177" t="n">
        <v>62</v>
      </c>
      <c r="H9354" s="178" t="n">
        <v>16272.1602303618</v>
      </c>
      <c r="I9354" s="179" t="n">
        <v>3647404.67561804</v>
      </c>
      <c r="J9354" s="180" t="str">
        <f>IF(I9354&gt;0,H9354/I9354,0)</f>
      </c>
      <c r="K9354" s="181" t="str">
        <f>1-EXP(-J9354)</f>
      </c>
      <c r="L9354" s="182" t="str">
        <f>IF(G9354=30,1,M9353)</f>
      </c>
      <c r="M9354" s="183" t="str">
        <f>L9354*(1-K9354)</f>
      </c>
    </row>
    <row r="9355">
      <c r="A9355" t="s">
        <v>167</v>
      </c>
      <c r="B9355" t="s">
        <v>296</v>
      </c>
      <c r="C9355" s="35" t="s">
        <v>298</v>
      </c>
      <c r="D9355" t="s">
        <v>530</v>
      </c>
      <c r="E9355" t="s">
        <v>548</v>
      </c>
      <c r="F9355" s="176" t="n">
        <v>2050</v>
      </c>
      <c r="G9355" s="177" t="n">
        <v>63</v>
      </c>
      <c r="H9355" s="178" t="n">
        <v>17341.3083019119</v>
      </c>
      <c r="I9355" s="179" t="n">
        <v>3564078.36261783</v>
      </c>
      <c r="J9355" s="180" t="str">
        <f>IF(I9355&gt;0,H9355/I9355,0)</f>
      </c>
      <c r="K9355" s="181" t="str">
        <f>1-EXP(-J9355)</f>
      </c>
      <c r="L9355" s="182" t="str">
        <f>IF(G9355=30,1,M9354)</f>
      </c>
      <c r="M9355" s="183" t="str">
        <f>L9355*(1-K9355)</f>
      </c>
    </row>
    <row r="9356">
      <c r="A9356" t="s">
        <v>167</v>
      </c>
      <c r="B9356" t="s">
        <v>296</v>
      </c>
      <c r="C9356" s="35" t="s">
        <v>298</v>
      </c>
      <c r="D9356" t="s">
        <v>530</v>
      </c>
      <c r="E9356" t="s">
        <v>548</v>
      </c>
      <c r="F9356" s="176" t="n">
        <v>2050</v>
      </c>
      <c r="G9356" s="177" t="n">
        <v>64</v>
      </c>
      <c r="H9356" s="178" t="n">
        <v>19017.1037940276</v>
      </c>
      <c r="I9356" s="179" t="n">
        <v>3532252.48473373</v>
      </c>
      <c r="J9356" s="180" t="str">
        <f>IF(I9356&gt;0,H9356/I9356,0)</f>
      </c>
      <c r="K9356" s="181" t="str">
        <f>1-EXP(-J9356)</f>
      </c>
      <c r="L9356" s="182" t="str">
        <f>IF(G9356=30,1,M9355)</f>
      </c>
      <c r="M9356" s="183" t="str">
        <f>L9356*(1-K9356)</f>
      </c>
    </row>
    <row r="9357">
      <c r="A9357" t="s">
        <v>167</v>
      </c>
      <c r="B9357" t="s">
        <v>296</v>
      </c>
      <c r="C9357" s="35" t="s">
        <v>298</v>
      </c>
      <c r="D9357" t="s">
        <v>530</v>
      </c>
      <c r="E9357" t="s">
        <v>548</v>
      </c>
      <c r="F9357" s="176" t="n">
        <v>2050</v>
      </c>
      <c r="G9357" s="177" t="n">
        <v>65</v>
      </c>
      <c r="H9357" s="178" t="n">
        <v>20977.4441409283</v>
      </c>
      <c r="I9357" s="179" t="n">
        <v>3545302.28055009</v>
      </c>
      <c r="J9357" s="180" t="str">
        <f>IF(I9357&gt;0,H9357/I9357,0)</f>
      </c>
      <c r="K9357" s="181" t="str">
        <f>1-EXP(-J9357)</f>
      </c>
      <c r="L9357" s="182" t="str">
        <f>IF(G9357=30,1,M9356)</f>
      </c>
      <c r="M9357" s="183" t="str">
        <f>L9357*(1-K9357)</f>
      </c>
    </row>
    <row r="9358">
      <c r="A9358" t="s">
        <v>167</v>
      </c>
      <c r="B9358" t="s">
        <v>296</v>
      </c>
      <c r="C9358" s="35" t="s">
        <v>298</v>
      </c>
      <c r="D9358" t="s">
        <v>530</v>
      </c>
      <c r="E9358" t="s">
        <v>548</v>
      </c>
      <c r="F9358" s="176" t="n">
        <v>2050</v>
      </c>
      <c r="G9358" s="177" t="n">
        <v>66</v>
      </c>
      <c r="H9358" s="178" t="n">
        <v>21955.6376328231</v>
      </c>
      <c r="I9358" s="179" t="n">
        <v>3517163.40936215</v>
      </c>
      <c r="J9358" s="180" t="str">
        <f>IF(I9358&gt;0,H9358/I9358,0)</f>
      </c>
      <c r="K9358" s="181" t="str">
        <f>1-EXP(-J9358)</f>
      </c>
      <c r="L9358" s="182" t="str">
        <f>IF(G9358=30,1,M9357)</f>
      </c>
      <c r="M9358" s="183" t="str">
        <f>L9358*(1-K9358)</f>
      </c>
    </row>
    <row r="9359">
      <c r="A9359" t="s">
        <v>167</v>
      </c>
      <c r="B9359" t="s">
        <v>296</v>
      </c>
      <c r="C9359" s="35" t="s">
        <v>298</v>
      </c>
      <c r="D9359" t="s">
        <v>530</v>
      </c>
      <c r="E9359" t="s">
        <v>548</v>
      </c>
      <c r="F9359" s="176" t="n">
        <v>2050</v>
      </c>
      <c r="G9359" s="177" t="n">
        <v>67</v>
      </c>
      <c r="H9359" s="178" t="n">
        <v>23417.7279062704</v>
      </c>
      <c r="I9359" s="179" t="n">
        <v>3436214.10621979</v>
      </c>
      <c r="J9359" s="180" t="str">
        <f>IF(I9359&gt;0,H9359/I9359,0)</f>
      </c>
      <c r="K9359" s="181" t="str">
        <f>1-EXP(-J9359)</f>
      </c>
      <c r="L9359" s="182" t="str">
        <f>IF(G9359=30,1,M9358)</f>
      </c>
      <c r="M9359" s="183" t="str">
        <f>L9359*(1-K9359)</f>
      </c>
    </row>
    <row r="9360">
      <c r="A9360" t="s">
        <v>167</v>
      </c>
      <c r="B9360" t="s">
        <v>296</v>
      </c>
      <c r="C9360" s="35" t="s">
        <v>298</v>
      </c>
      <c r="D9360" t="s">
        <v>530</v>
      </c>
      <c r="E9360" t="s">
        <v>548</v>
      </c>
      <c r="F9360" s="176" t="n">
        <v>2050</v>
      </c>
      <c r="G9360" s="177" t="n">
        <v>68</v>
      </c>
      <c r="H9360" s="178" t="n">
        <v>24646.452495763</v>
      </c>
      <c r="I9360" s="179" t="n">
        <v>3331814.01794202</v>
      </c>
      <c r="J9360" s="180" t="str">
        <f>IF(I9360&gt;0,H9360/I9360,0)</f>
      </c>
      <c r="K9360" s="181" t="str">
        <f>1-EXP(-J9360)</f>
      </c>
      <c r="L9360" s="182" t="str">
        <f>IF(G9360=30,1,M9359)</f>
      </c>
      <c r="M9360" s="183" t="str">
        <f>L9360*(1-K9360)</f>
      </c>
    </row>
    <row r="9361">
      <c r="A9361" t="s">
        <v>167</v>
      </c>
      <c r="B9361" t="s">
        <v>296</v>
      </c>
      <c r="C9361" s="35" t="s">
        <v>298</v>
      </c>
      <c r="D9361" t="s">
        <v>530</v>
      </c>
      <c r="E9361" t="s">
        <v>548</v>
      </c>
      <c r="F9361" s="176" t="n">
        <v>2050</v>
      </c>
      <c r="G9361" s="177" t="n">
        <v>69</v>
      </c>
      <c r="H9361" s="178" t="n">
        <v>25164.3256870705</v>
      </c>
      <c r="I9361" s="179" t="n">
        <v>3219930.38595922</v>
      </c>
      <c r="J9361" s="180" t="str">
        <f>IF(I9361&gt;0,H9361/I9361,0)</f>
      </c>
      <c r="K9361" s="181" t="str">
        <f>1-EXP(-J9361)</f>
      </c>
      <c r="L9361" s="182" t="str">
        <f>IF(G9361=30,1,M9360)</f>
      </c>
      <c r="M9361" s="183" t="str">
        <f>L9361*(1-K9361)</f>
      </c>
    </row>
    <row r="9362">
      <c r="A9362" t="s">
        <v>167</v>
      </c>
      <c r="B9362" t="s">
        <v>306</v>
      </c>
      <c r="C9362" s="35" t="s">
        <v>308</v>
      </c>
      <c r="D9362" t="s">
        <v>530</v>
      </c>
      <c r="E9362" t="s">
        <v>548</v>
      </c>
      <c r="F9362" s="176" t="n">
        <v>2025</v>
      </c>
      <c r="G9362" s="177" t="n">
        <v>30</v>
      </c>
      <c r="H9362" s="178" t="n">
        <v>917.590685097224</v>
      </c>
      <c r="I9362" s="179" t="n">
        <v>4325986.88866595</v>
      </c>
      <c r="J9362" s="180" t="str">
        <f>IF(I9362&gt;0,H9362/I9362,0)</f>
      </c>
      <c r="K9362" s="181" t="str">
        <f>1-EXP(-J9362)</f>
      </c>
      <c r="L9362" s="182" t="str">
        <f>IF(G9362=30,1,M9361)</f>
      </c>
      <c r="M9362" s="183" t="str">
        <f>L9362*(1-K9362)</f>
      </c>
    </row>
    <row r="9363">
      <c r="A9363" t="s">
        <v>167</v>
      </c>
      <c r="B9363" t="s">
        <v>306</v>
      </c>
      <c r="C9363" s="35" t="s">
        <v>308</v>
      </c>
      <c r="D9363" t="s">
        <v>530</v>
      </c>
      <c r="E9363" t="s">
        <v>548</v>
      </c>
      <c r="F9363" s="176" t="n">
        <v>2025</v>
      </c>
      <c r="G9363" s="177" t="n">
        <v>31</v>
      </c>
      <c r="H9363" s="178" t="n">
        <v>1309.86703368126</v>
      </c>
      <c r="I9363" s="179" t="n">
        <v>4272907.51906144</v>
      </c>
      <c r="J9363" s="180" t="str">
        <f>IF(I9363&gt;0,H9363/I9363,0)</f>
      </c>
      <c r="K9363" s="181" t="str">
        <f>1-EXP(-J9363)</f>
      </c>
      <c r="L9363" s="182" t="str">
        <f>IF(G9363=30,1,M9362)</f>
      </c>
      <c r="M9363" s="183" t="str">
        <f>L9363*(1-K9363)</f>
      </c>
    </row>
    <row r="9364">
      <c r="A9364" t="s">
        <v>167</v>
      </c>
      <c r="B9364" t="s">
        <v>306</v>
      </c>
      <c r="C9364" s="35" t="s">
        <v>308</v>
      </c>
      <c r="D9364" t="s">
        <v>530</v>
      </c>
      <c r="E9364" t="s">
        <v>548</v>
      </c>
      <c r="F9364" s="176" t="n">
        <v>2025</v>
      </c>
      <c r="G9364" s="177" t="n">
        <v>32</v>
      </c>
      <c r="H9364" s="178" t="n">
        <v>1349.75707427824</v>
      </c>
      <c r="I9364" s="179" t="n">
        <v>4222809.06483288</v>
      </c>
      <c r="J9364" s="180" t="str">
        <f>IF(I9364&gt;0,H9364/I9364,0)</f>
      </c>
      <c r="K9364" s="181" t="str">
        <f>1-EXP(-J9364)</f>
      </c>
      <c r="L9364" s="182" t="str">
        <f>IF(G9364=30,1,M9363)</f>
      </c>
      <c r="M9364" s="183" t="str">
        <f>L9364*(1-K9364)</f>
      </c>
    </row>
    <row r="9365">
      <c r="A9365" t="s">
        <v>167</v>
      </c>
      <c r="B9365" t="s">
        <v>306</v>
      </c>
      <c r="C9365" s="35" t="s">
        <v>308</v>
      </c>
      <c r="D9365" t="s">
        <v>530</v>
      </c>
      <c r="E9365" t="s">
        <v>548</v>
      </c>
      <c r="F9365" s="176" t="n">
        <v>2025</v>
      </c>
      <c r="G9365" s="177" t="n">
        <v>33</v>
      </c>
      <c r="H9365" s="178" t="n">
        <v>1419.19299888798</v>
      </c>
      <c r="I9365" s="179" t="n">
        <v>4208311.49077587</v>
      </c>
      <c r="J9365" s="180" t="str">
        <f>IF(I9365&gt;0,H9365/I9365,0)</f>
      </c>
      <c r="K9365" s="181" t="str">
        <f>1-EXP(-J9365)</f>
      </c>
      <c r="L9365" s="182" t="str">
        <f>IF(G9365=30,1,M9364)</f>
      </c>
      <c r="M9365" s="183" t="str">
        <f>L9365*(1-K9365)</f>
      </c>
    </row>
    <row r="9366">
      <c r="A9366" t="s">
        <v>167</v>
      </c>
      <c r="B9366" t="s">
        <v>306</v>
      </c>
      <c r="C9366" s="35" t="s">
        <v>308</v>
      </c>
      <c r="D9366" t="s">
        <v>530</v>
      </c>
      <c r="E9366" t="s">
        <v>548</v>
      </c>
      <c r="F9366" s="176" t="n">
        <v>2025</v>
      </c>
      <c r="G9366" s="177" t="n">
        <v>34</v>
      </c>
      <c r="H9366" s="178" t="n">
        <v>1510.97985928696</v>
      </c>
      <c r="I9366" s="179" t="n">
        <v>4188390.23191874</v>
      </c>
      <c r="J9366" s="180" t="str">
        <f>IF(I9366&gt;0,H9366/I9366,0)</f>
      </c>
      <c r="K9366" s="181" t="str">
        <f>1-EXP(-J9366)</f>
      </c>
      <c r="L9366" s="182" t="str">
        <f>IF(G9366=30,1,M9365)</f>
      </c>
      <c r="M9366" s="183" t="str">
        <f>L9366*(1-K9366)</f>
      </c>
    </row>
    <row r="9367">
      <c r="A9367" t="s">
        <v>167</v>
      </c>
      <c r="B9367" t="s">
        <v>306</v>
      </c>
      <c r="C9367" s="35" t="s">
        <v>308</v>
      </c>
      <c r="D9367" t="s">
        <v>530</v>
      </c>
      <c r="E9367" t="s">
        <v>548</v>
      </c>
      <c r="F9367" s="176" t="n">
        <v>2025</v>
      </c>
      <c r="G9367" s="177" t="n">
        <v>35</v>
      </c>
      <c r="H9367" s="178" t="n">
        <v>1631.10903285005</v>
      </c>
      <c r="I9367" s="179" t="n">
        <v>4172291.59254628</v>
      </c>
      <c r="J9367" s="180" t="str">
        <f>IF(I9367&gt;0,H9367/I9367,0)</f>
      </c>
      <c r="K9367" s="181" t="str">
        <f>1-EXP(-J9367)</f>
      </c>
      <c r="L9367" s="182" t="str">
        <f>IF(G9367=30,1,M9366)</f>
      </c>
      <c r="M9367" s="183" t="str">
        <f>L9367*(1-K9367)</f>
      </c>
    </row>
    <row r="9368">
      <c r="A9368" t="s">
        <v>167</v>
      </c>
      <c r="B9368" t="s">
        <v>306</v>
      </c>
      <c r="C9368" s="35" t="s">
        <v>308</v>
      </c>
      <c r="D9368" t="s">
        <v>530</v>
      </c>
      <c r="E9368" t="s">
        <v>548</v>
      </c>
      <c r="F9368" s="176" t="n">
        <v>2025</v>
      </c>
      <c r="G9368" s="177" t="n">
        <v>36</v>
      </c>
      <c r="H9368" s="178" t="n">
        <v>2229.74299223844</v>
      </c>
      <c r="I9368" s="179" t="n">
        <v>4179862.94602308</v>
      </c>
      <c r="J9368" s="180" t="str">
        <f>IF(I9368&gt;0,H9368/I9368,0)</f>
      </c>
      <c r="K9368" s="181" t="str">
        <f>1-EXP(-J9368)</f>
      </c>
      <c r="L9368" s="182" t="str">
        <f>IF(G9368=30,1,M9367)</f>
      </c>
      <c r="M9368" s="183" t="str">
        <f>L9368*(1-K9368)</f>
      </c>
    </row>
    <row r="9369">
      <c r="A9369" t="s">
        <v>167</v>
      </c>
      <c r="B9369" t="s">
        <v>306</v>
      </c>
      <c r="C9369" s="35" t="s">
        <v>308</v>
      </c>
      <c r="D9369" t="s">
        <v>530</v>
      </c>
      <c r="E9369" t="s">
        <v>548</v>
      </c>
      <c r="F9369" s="176" t="n">
        <v>2025</v>
      </c>
      <c r="G9369" s="177" t="n">
        <v>37</v>
      </c>
      <c r="H9369" s="178" t="n">
        <v>2512.84582179859</v>
      </c>
      <c r="I9369" s="179" t="n">
        <v>4141888.97093107</v>
      </c>
      <c r="J9369" s="180" t="str">
        <f>IF(I9369&gt;0,H9369/I9369,0)</f>
      </c>
      <c r="K9369" s="181" t="str">
        <f>1-EXP(-J9369)</f>
      </c>
      <c r="L9369" s="182" t="str">
        <f>IF(G9369=30,1,M9368)</f>
      </c>
      <c r="M9369" s="183" t="str">
        <f>L9369*(1-K9369)</f>
      </c>
    </row>
    <row r="9370">
      <c r="A9370" t="s">
        <v>167</v>
      </c>
      <c r="B9370" t="s">
        <v>306</v>
      </c>
      <c r="C9370" s="35" t="s">
        <v>308</v>
      </c>
      <c r="D9370" t="s">
        <v>530</v>
      </c>
      <c r="E9370" t="s">
        <v>548</v>
      </c>
      <c r="F9370" s="176" t="n">
        <v>2025</v>
      </c>
      <c r="G9370" s="177" t="n">
        <v>38</v>
      </c>
      <c r="H9370" s="178" t="n">
        <v>2815.53815004383</v>
      </c>
      <c r="I9370" s="179" t="n">
        <v>4095336.76092129</v>
      </c>
      <c r="J9370" s="180" t="str">
        <f>IF(I9370&gt;0,H9370/I9370,0)</f>
      </c>
      <c r="K9370" s="181" t="str">
        <f>1-EXP(-J9370)</f>
      </c>
      <c r="L9370" s="182" t="str">
        <f>IF(G9370=30,1,M9369)</f>
      </c>
      <c r="M9370" s="183" t="str">
        <f>L9370*(1-K9370)</f>
      </c>
    </row>
    <row r="9371">
      <c r="A9371" t="s">
        <v>167</v>
      </c>
      <c r="B9371" t="s">
        <v>306</v>
      </c>
      <c r="C9371" s="35" t="s">
        <v>308</v>
      </c>
      <c r="D9371" t="s">
        <v>530</v>
      </c>
      <c r="E9371" t="s">
        <v>548</v>
      </c>
      <c r="F9371" s="176" t="n">
        <v>2025</v>
      </c>
      <c r="G9371" s="177" t="n">
        <v>39</v>
      </c>
      <c r="H9371" s="178" t="n">
        <v>3074.21812377033</v>
      </c>
      <c r="I9371" s="179" t="n">
        <v>4111651.35785956</v>
      </c>
      <c r="J9371" s="180" t="str">
        <f>IF(I9371&gt;0,H9371/I9371,0)</f>
      </c>
      <c r="K9371" s="181" t="str">
        <f>1-EXP(-J9371)</f>
      </c>
      <c r="L9371" s="182" t="str">
        <f>IF(G9371=30,1,M9370)</f>
      </c>
      <c r="M9371" s="183" t="str">
        <f>L9371*(1-K9371)</f>
      </c>
    </row>
    <row r="9372">
      <c r="A9372" t="s">
        <v>167</v>
      </c>
      <c r="B9372" t="s">
        <v>306</v>
      </c>
      <c r="C9372" s="35" t="s">
        <v>308</v>
      </c>
      <c r="D9372" t="s">
        <v>530</v>
      </c>
      <c r="E9372" t="s">
        <v>548</v>
      </c>
      <c r="F9372" s="176" t="n">
        <v>2025</v>
      </c>
      <c r="G9372" s="177" t="n">
        <v>40</v>
      </c>
      <c r="H9372" s="178" t="n">
        <v>3465.9808665666</v>
      </c>
      <c r="I9372" s="179" t="n">
        <v>4186115.0552511</v>
      </c>
      <c r="J9372" s="180" t="str">
        <f>IF(I9372&gt;0,H9372/I9372,0)</f>
      </c>
      <c r="K9372" s="181" t="str">
        <f>1-EXP(-J9372)</f>
      </c>
      <c r="L9372" s="182" t="str">
        <f>IF(G9372=30,1,M9371)</f>
      </c>
      <c r="M9372" s="183" t="str">
        <f>L9372*(1-K9372)</f>
      </c>
    </row>
    <row r="9373">
      <c r="A9373" t="s">
        <v>167</v>
      </c>
      <c r="B9373" t="s">
        <v>306</v>
      </c>
      <c r="C9373" s="35" t="s">
        <v>308</v>
      </c>
      <c r="D9373" t="s">
        <v>530</v>
      </c>
      <c r="E9373" t="s">
        <v>548</v>
      </c>
      <c r="F9373" s="176" t="n">
        <v>2025</v>
      </c>
      <c r="G9373" s="177" t="n">
        <v>41</v>
      </c>
      <c r="H9373" s="178" t="n">
        <v>4701.86576681402</v>
      </c>
      <c r="I9373" s="179" t="n">
        <v>4219085.53767691</v>
      </c>
      <c r="J9373" s="180" t="str">
        <f>IF(I9373&gt;0,H9373/I9373,0)</f>
      </c>
      <c r="K9373" s="181" t="str">
        <f>1-EXP(-J9373)</f>
      </c>
      <c r="L9373" s="182" t="str">
        <f>IF(G9373=30,1,M9372)</f>
      </c>
      <c r="M9373" s="183" t="str">
        <f>L9373*(1-K9373)</f>
      </c>
    </row>
    <row r="9374">
      <c r="A9374" t="s">
        <v>167</v>
      </c>
      <c r="B9374" t="s">
        <v>306</v>
      </c>
      <c r="C9374" s="35" t="s">
        <v>308</v>
      </c>
      <c r="D9374" t="s">
        <v>530</v>
      </c>
      <c r="E9374" t="s">
        <v>548</v>
      </c>
      <c r="F9374" s="176" t="n">
        <v>2025</v>
      </c>
      <c r="G9374" s="177" t="n">
        <v>42</v>
      </c>
      <c r="H9374" s="178" t="n">
        <v>5031.61378237188</v>
      </c>
      <c r="I9374" s="179" t="n">
        <v>4191595.47539914</v>
      </c>
      <c r="J9374" s="180" t="str">
        <f>IF(I9374&gt;0,H9374/I9374,0)</f>
      </c>
      <c r="K9374" s="181" t="str">
        <f>1-EXP(-J9374)</f>
      </c>
      <c r="L9374" s="182" t="str">
        <f>IF(G9374=30,1,M9373)</f>
      </c>
      <c r="M9374" s="183" t="str">
        <f>L9374*(1-K9374)</f>
      </c>
    </row>
    <row r="9375">
      <c r="A9375" t="s">
        <v>167</v>
      </c>
      <c r="B9375" t="s">
        <v>306</v>
      </c>
      <c r="C9375" s="35" t="s">
        <v>308</v>
      </c>
      <c r="D9375" t="s">
        <v>530</v>
      </c>
      <c r="E9375" t="s">
        <v>548</v>
      </c>
      <c r="F9375" s="176" t="n">
        <v>2025</v>
      </c>
      <c r="G9375" s="177" t="n">
        <v>43</v>
      </c>
      <c r="H9375" s="178" t="n">
        <v>5401.92401042373</v>
      </c>
      <c r="I9375" s="179" t="n">
        <v>4139440.44203932</v>
      </c>
      <c r="J9375" s="180" t="str">
        <f>IF(I9375&gt;0,H9375/I9375,0)</f>
      </c>
      <c r="K9375" s="181" t="str">
        <f>1-EXP(-J9375)</f>
      </c>
      <c r="L9375" s="182" t="str">
        <f>IF(G9375=30,1,M9374)</f>
      </c>
      <c r="M9375" s="183" t="str">
        <f>L9375*(1-K9375)</f>
      </c>
    </row>
    <row r="9376">
      <c r="A9376" t="s">
        <v>167</v>
      </c>
      <c r="B9376" t="s">
        <v>306</v>
      </c>
      <c r="C9376" s="35" t="s">
        <v>308</v>
      </c>
      <c r="D9376" t="s">
        <v>530</v>
      </c>
      <c r="E9376" t="s">
        <v>548</v>
      </c>
      <c r="F9376" s="176" t="n">
        <v>2025</v>
      </c>
      <c r="G9376" s="177" t="n">
        <v>44</v>
      </c>
      <c r="H9376" s="178" t="n">
        <v>5382.08056177863</v>
      </c>
      <c r="I9376" s="179" t="n">
        <v>4079738.57202421</v>
      </c>
      <c r="J9376" s="180" t="str">
        <f>IF(I9376&gt;0,H9376/I9376,0)</f>
      </c>
      <c r="K9376" s="181" t="str">
        <f>1-EXP(-J9376)</f>
      </c>
      <c r="L9376" s="182" t="str">
        <f>IF(G9376=30,1,M9375)</f>
      </c>
      <c r="M9376" s="183" t="str">
        <f>L9376*(1-K9376)</f>
      </c>
    </row>
    <row r="9377">
      <c r="A9377" t="s">
        <v>167</v>
      </c>
      <c r="B9377" t="s">
        <v>306</v>
      </c>
      <c r="C9377" s="35" t="s">
        <v>308</v>
      </c>
      <c r="D9377" t="s">
        <v>530</v>
      </c>
      <c r="E9377" t="s">
        <v>548</v>
      </c>
      <c r="F9377" s="176" t="n">
        <v>2025</v>
      </c>
      <c r="G9377" s="177" t="n">
        <v>45</v>
      </c>
      <c r="H9377" s="178" t="n">
        <v>5502.7096943622</v>
      </c>
      <c r="I9377" s="179" t="n">
        <v>4025863.72277551</v>
      </c>
      <c r="J9377" s="180" t="str">
        <f>IF(I9377&gt;0,H9377/I9377,0)</f>
      </c>
      <c r="K9377" s="181" t="str">
        <f>1-EXP(-J9377)</f>
      </c>
      <c r="L9377" s="182" t="str">
        <f>IF(G9377=30,1,M9376)</f>
      </c>
      <c r="M9377" s="183" t="str">
        <f>L9377*(1-K9377)</f>
      </c>
    </row>
    <row r="9378">
      <c r="A9378" t="s">
        <v>167</v>
      </c>
      <c r="B9378" t="s">
        <v>306</v>
      </c>
      <c r="C9378" s="35" t="s">
        <v>308</v>
      </c>
      <c r="D9378" t="s">
        <v>530</v>
      </c>
      <c r="E9378" t="s">
        <v>548</v>
      </c>
      <c r="F9378" s="176" t="n">
        <v>2025</v>
      </c>
      <c r="G9378" s="177" t="n">
        <v>46</v>
      </c>
      <c r="H9378" s="178" t="n">
        <v>6546.4338251416</v>
      </c>
      <c r="I9378" s="179" t="n">
        <v>3958714.57853372</v>
      </c>
      <c r="J9378" s="180" t="str">
        <f>IF(I9378&gt;0,H9378/I9378,0)</f>
      </c>
      <c r="K9378" s="181" t="str">
        <f>1-EXP(-J9378)</f>
      </c>
      <c r="L9378" s="182" t="str">
        <f>IF(G9378=30,1,M9377)</f>
      </c>
      <c r="M9378" s="183" t="str">
        <f>L9378*(1-K9378)</f>
      </c>
    </row>
    <row r="9379">
      <c r="A9379" t="s">
        <v>167</v>
      </c>
      <c r="B9379" t="s">
        <v>306</v>
      </c>
      <c r="C9379" s="35" t="s">
        <v>308</v>
      </c>
      <c r="D9379" t="s">
        <v>530</v>
      </c>
      <c r="E9379" t="s">
        <v>548</v>
      </c>
      <c r="F9379" s="176" t="n">
        <v>2025</v>
      </c>
      <c r="G9379" s="177" t="n">
        <v>47</v>
      </c>
      <c r="H9379" s="178" t="n">
        <v>6840.45720842555</v>
      </c>
      <c r="I9379" s="179" t="n">
        <v>3867221.83436784</v>
      </c>
      <c r="J9379" s="180" t="str">
        <f>IF(I9379&gt;0,H9379/I9379,0)</f>
      </c>
      <c r="K9379" s="181" t="str">
        <f>1-EXP(-J9379)</f>
      </c>
      <c r="L9379" s="182" t="str">
        <f>IF(G9379=30,1,M9378)</f>
      </c>
      <c r="M9379" s="183" t="str">
        <f>L9379*(1-K9379)</f>
      </c>
    </row>
    <row r="9380">
      <c r="A9380" t="s">
        <v>167</v>
      </c>
      <c r="B9380" t="s">
        <v>306</v>
      </c>
      <c r="C9380" s="35" t="s">
        <v>308</v>
      </c>
      <c r="D9380" t="s">
        <v>530</v>
      </c>
      <c r="E9380" t="s">
        <v>548</v>
      </c>
      <c r="F9380" s="176" t="n">
        <v>2025</v>
      </c>
      <c r="G9380" s="177" t="n">
        <v>48</v>
      </c>
      <c r="H9380" s="178" t="n">
        <v>7181.08740770039</v>
      </c>
      <c r="I9380" s="179" t="n">
        <v>3779945.04493843</v>
      </c>
      <c r="J9380" s="180" t="str">
        <f>IF(I9380&gt;0,H9380/I9380,0)</f>
      </c>
      <c r="K9380" s="181" t="str">
        <f>1-EXP(-J9380)</f>
      </c>
      <c r="L9380" s="182" t="str">
        <f>IF(G9380=30,1,M9379)</f>
      </c>
      <c r="M9380" s="183" t="str">
        <f>L9380*(1-K9380)</f>
      </c>
    </row>
    <row r="9381">
      <c r="A9381" t="s">
        <v>167</v>
      </c>
      <c r="B9381" t="s">
        <v>306</v>
      </c>
      <c r="C9381" s="35" t="s">
        <v>308</v>
      </c>
      <c r="D9381" t="s">
        <v>530</v>
      </c>
      <c r="E9381" t="s">
        <v>548</v>
      </c>
      <c r="F9381" s="176" t="n">
        <v>2025</v>
      </c>
      <c r="G9381" s="177" t="n">
        <v>49</v>
      </c>
      <c r="H9381" s="178" t="n">
        <v>7517.21644702936</v>
      </c>
      <c r="I9381" s="179" t="n">
        <v>3708728.35201075</v>
      </c>
      <c r="J9381" s="180" t="str">
        <f>IF(I9381&gt;0,H9381/I9381,0)</f>
      </c>
      <c r="K9381" s="181" t="str">
        <f>1-EXP(-J9381)</f>
      </c>
      <c r="L9381" s="182" t="str">
        <f>IF(G9381=30,1,M9380)</f>
      </c>
      <c r="M9381" s="183" t="str">
        <f>L9381*(1-K9381)</f>
      </c>
    </row>
    <row r="9382">
      <c r="A9382" t="s">
        <v>167</v>
      </c>
      <c r="B9382" t="s">
        <v>306</v>
      </c>
      <c r="C9382" s="35" t="s">
        <v>308</v>
      </c>
      <c r="D9382" t="s">
        <v>530</v>
      </c>
      <c r="E9382" t="s">
        <v>548</v>
      </c>
      <c r="F9382" s="176" t="n">
        <v>2025</v>
      </c>
      <c r="G9382" s="177" t="n">
        <v>50</v>
      </c>
      <c r="H9382" s="178" t="n">
        <v>7886.90556915495</v>
      </c>
      <c r="I9382" s="179" t="n">
        <v>3624871.1799818</v>
      </c>
      <c r="J9382" s="180" t="str">
        <f>IF(I9382&gt;0,H9382/I9382,0)</f>
      </c>
      <c r="K9382" s="181" t="str">
        <f>1-EXP(-J9382)</f>
      </c>
      <c r="L9382" s="182" t="str">
        <f>IF(G9382=30,1,M9381)</f>
      </c>
      <c r="M9382" s="183" t="str">
        <f>L9382*(1-K9382)</f>
      </c>
    </row>
    <row r="9383">
      <c r="A9383" t="s">
        <v>167</v>
      </c>
      <c r="B9383" t="s">
        <v>306</v>
      </c>
      <c r="C9383" s="35" t="s">
        <v>308</v>
      </c>
      <c r="D9383" t="s">
        <v>530</v>
      </c>
      <c r="E9383" t="s">
        <v>548</v>
      </c>
      <c r="F9383" s="176" t="n">
        <v>2025</v>
      </c>
      <c r="G9383" s="177" t="n">
        <v>51</v>
      </c>
      <c r="H9383" s="178" t="n">
        <v>8898.95339915906</v>
      </c>
      <c r="I9383" s="179" t="n">
        <v>3557342.55604149</v>
      </c>
      <c r="J9383" s="180" t="str">
        <f>IF(I9383&gt;0,H9383/I9383,0)</f>
      </c>
      <c r="K9383" s="181" t="str">
        <f>1-EXP(-J9383)</f>
      </c>
      <c r="L9383" s="182" t="str">
        <f>IF(G9383=30,1,M9382)</f>
      </c>
      <c r="M9383" s="183" t="str">
        <f>L9383*(1-K9383)</f>
      </c>
    </row>
    <row r="9384">
      <c r="A9384" t="s">
        <v>167</v>
      </c>
      <c r="B9384" t="s">
        <v>306</v>
      </c>
      <c r="C9384" s="35" t="s">
        <v>308</v>
      </c>
      <c r="D9384" t="s">
        <v>530</v>
      </c>
      <c r="E9384" t="s">
        <v>548</v>
      </c>
      <c r="F9384" s="176" t="n">
        <v>2025</v>
      </c>
      <c r="G9384" s="177" t="n">
        <v>52</v>
      </c>
      <c r="H9384" s="178" t="n">
        <v>9774.86688063523</v>
      </c>
      <c r="I9384" s="179" t="n">
        <v>3491434.41814585</v>
      </c>
      <c r="J9384" s="180" t="str">
        <f>IF(I9384&gt;0,H9384/I9384,0)</f>
      </c>
      <c r="K9384" s="181" t="str">
        <f>1-EXP(-J9384)</f>
      </c>
      <c r="L9384" s="182" t="str">
        <f>IF(G9384=30,1,M9383)</f>
      </c>
      <c r="M9384" s="183" t="str">
        <f>L9384*(1-K9384)</f>
      </c>
    </row>
    <row r="9385">
      <c r="A9385" t="s">
        <v>167</v>
      </c>
      <c r="B9385" t="s">
        <v>306</v>
      </c>
      <c r="C9385" s="35" t="s">
        <v>308</v>
      </c>
      <c r="D9385" t="s">
        <v>530</v>
      </c>
      <c r="E9385" t="s">
        <v>548</v>
      </c>
      <c r="F9385" s="176" t="n">
        <v>2025</v>
      </c>
      <c r="G9385" s="177" t="n">
        <v>53</v>
      </c>
      <c r="H9385" s="178" t="n">
        <v>10509.9629781244</v>
      </c>
      <c r="I9385" s="179" t="n">
        <v>3403336.79509204</v>
      </c>
      <c r="J9385" s="180" t="str">
        <f>IF(I9385&gt;0,H9385/I9385,0)</f>
      </c>
      <c r="K9385" s="181" t="str">
        <f>1-EXP(-J9385)</f>
      </c>
      <c r="L9385" s="182" t="str">
        <f>IF(G9385=30,1,M9384)</f>
      </c>
      <c r="M9385" s="183" t="str">
        <f>L9385*(1-K9385)</f>
      </c>
    </row>
    <row r="9386">
      <c r="A9386" t="s">
        <v>167</v>
      </c>
      <c r="B9386" t="s">
        <v>306</v>
      </c>
      <c r="C9386" s="35" t="s">
        <v>308</v>
      </c>
      <c r="D9386" t="s">
        <v>530</v>
      </c>
      <c r="E9386" t="s">
        <v>548</v>
      </c>
      <c r="F9386" s="176" t="n">
        <v>2025</v>
      </c>
      <c r="G9386" s="177" t="n">
        <v>54</v>
      </c>
      <c r="H9386" s="178" t="n">
        <v>11305.1014065791</v>
      </c>
      <c r="I9386" s="179" t="n">
        <v>3326094.6925646</v>
      </c>
      <c r="J9386" s="180" t="str">
        <f>IF(I9386&gt;0,H9386/I9386,0)</f>
      </c>
      <c r="K9386" s="181" t="str">
        <f>1-EXP(-J9386)</f>
      </c>
      <c r="L9386" s="182" t="str">
        <f>IF(G9386=30,1,M9385)</f>
      </c>
      <c r="M9386" s="183" t="str">
        <f>L9386*(1-K9386)</f>
      </c>
    </row>
    <row r="9387">
      <c r="A9387" t="s">
        <v>167</v>
      </c>
      <c r="B9387" t="s">
        <v>306</v>
      </c>
      <c r="C9387" s="35" t="s">
        <v>308</v>
      </c>
      <c r="D9387" t="s">
        <v>530</v>
      </c>
      <c r="E9387" t="s">
        <v>548</v>
      </c>
      <c r="F9387" s="176" t="n">
        <v>2025</v>
      </c>
      <c r="G9387" s="177" t="n">
        <v>55</v>
      </c>
      <c r="H9387" s="178" t="n">
        <v>12154.7172514233</v>
      </c>
      <c r="I9387" s="179" t="n">
        <v>3246660.00176131</v>
      </c>
      <c r="J9387" s="180" t="str">
        <f>IF(I9387&gt;0,H9387/I9387,0)</f>
      </c>
      <c r="K9387" s="181" t="str">
        <f>1-EXP(-J9387)</f>
      </c>
      <c r="L9387" s="182" t="str">
        <f>IF(G9387=30,1,M9386)</f>
      </c>
      <c r="M9387" s="183" t="str">
        <f>L9387*(1-K9387)</f>
      </c>
    </row>
    <row r="9388">
      <c r="A9388" t="s">
        <v>167</v>
      </c>
      <c r="B9388" t="s">
        <v>306</v>
      </c>
      <c r="C9388" s="35" t="s">
        <v>308</v>
      </c>
      <c r="D9388" t="s">
        <v>530</v>
      </c>
      <c r="E9388" t="s">
        <v>548</v>
      </c>
      <c r="F9388" s="176" t="n">
        <v>2025</v>
      </c>
      <c r="G9388" s="177" t="n">
        <v>56</v>
      </c>
      <c r="H9388" s="178" t="n">
        <v>13299.2312306</v>
      </c>
      <c r="I9388" s="179" t="n">
        <v>3151194.36458849</v>
      </c>
      <c r="J9388" s="180" t="str">
        <f>IF(I9388&gt;0,H9388/I9388,0)</f>
      </c>
      <c r="K9388" s="181" t="str">
        <f>1-EXP(-J9388)</f>
      </c>
      <c r="L9388" s="182" t="str">
        <f>IF(G9388=30,1,M9387)</f>
      </c>
      <c r="M9388" s="183" t="str">
        <f>L9388*(1-K9388)</f>
      </c>
    </row>
    <row r="9389">
      <c r="A9389" t="s">
        <v>167</v>
      </c>
      <c r="B9389" t="s">
        <v>306</v>
      </c>
      <c r="C9389" s="35" t="s">
        <v>308</v>
      </c>
      <c r="D9389" t="s">
        <v>530</v>
      </c>
      <c r="E9389" t="s">
        <v>548</v>
      </c>
      <c r="F9389" s="176" t="n">
        <v>2025</v>
      </c>
      <c r="G9389" s="177" t="n">
        <v>57</v>
      </c>
      <c r="H9389" s="178" t="n">
        <v>14351.675078404</v>
      </c>
      <c r="I9389" s="179" t="n">
        <v>3049212.35271836</v>
      </c>
      <c r="J9389" s="180" t="str">
        <f>IF(I9389&gt;0,H9389/I9389,0)</f>
      </c>
      <c r="K9389" s="181" t="str">
        <f>1-EXP(-J9389)</f>
      </c>
      <c r="L9389" s="182" t="str">
        <f>IF(G9389=30,1,M9388)</f>
      </c>
      <c r="M9389" s="183" t="str">
        <f>L9389*(1-K9389)</f>
      </c>
    </row>
    <row r="9390">
      <c r="A9390" t="s">
        <v>167</v>
      </c>
      <c r="B9390" t="s">
        <v>306</v>
      </c>
      <c r="C9390" s="35" t="s">
        <v>308</v>
      </c>
      <c r="D9390" t="s">
        <v>530</v>
      </c>
      <c r="E9390" t="s">
        <v>548</v>
      </c>
      <c r="F9390" s="176" t="n">
        <v>2025</v>
      </c>
      <c r="G9390" s="177" t="n">
        <v>58</v>
      </c>
      <c r="H9390" s="178" t="n">
        <v>15595.0944384552</v>
      </c>
      <c r="I9390" s="179" t="n">
        <v>2949517.4934811</v>
      </c>
      <c r="J9390" s="180" t="str">
        <f>IF(I9390&gt;0,H9390/I9390,0)</f>
      </c>
      <c r="K9390" s="181" t="str">
        <f>1-EXP(-J9390)</f>
      </c>
      <c r="L9390" s="182" t="str">
        <f>IF(G9390=30,1,M9389)</f>
      </c>
      <c r="M9390" s="183" t="str">
        <f>L9390*(1-K9390)</f>
      </c>
    </row>
    <row r="9391">
      <c r="A9391" t="s">
        <v>167</v>
      </c>
      <c r="B9391" t="s">
        <v>306</v>
      </c>
      <c r="C9391" s="35" t="s">
        <v>308</v>
      </c>
      <c r="D9391" t="s">
        <v>530</v>
      </c>
      <c r="E9391" t="s">
        <v>548</v>
      </c>
      <c r="F9391" s="176" t="n">
        <v>2025</v>
      </c>
      <c r="G9391" s="177" t="n">
        <v>59</v>
      </c>
      <c r="H9391" s="178" t="n">
        <v>16202.064651662</v>
      </c>
      <c r="I9391" s="179" t="n">
        <v>2836556.01410306</v>
      </c>
      <c r="J9391" s="180" t="str">
        <f>IF(I9391&gt;0,H9391/I9391,0)</f>
      </c>
      <c r="K9391" s="181" t="str">
        <f>1-EXP(-J9391)</f>
      </c>
      <c r="L9391" s="182" t="str">
        <f>IF(G9391=30,1,M9390)</f>
      </c>
      <c r="M9391" s="183" t="str">
        <f>L9391*(1-K9391)</f>
      </c>
    </row>
    <row r="9392">
      <c r="A9392" t="s">
        <v>167</v>
      </c>
      <c r="B9392" t="s">
        <v>306</v>
      </c>
      <c r="C9392" s="35" t="s">
        <v>308</v>
      </c>
      <c r="D9392" t="s">
        <v>530</v>
      </c>
      <c r="E9392" t="s">
        <v>548</v>
      </c>
      <c r="F9392" s="176" t="n">
        <v>2025</v>
      </c>
      <c r="G9392" s="177" t="n">
        <v>60</v>
      </c>
      <c r="H9392" s="178" t="n">
        <v>16946.8059392282</v>
      </c>
      <c r="I9392" s="179" t="n">
        <v>2711118.09864361</v>
      </c>
      <c r="J9392" s="180" t="str">
        <f>IF(I9392&gt;0,H9392/I9392,0)</f>
      </c>
      <c r="K9392" s="181" t="str">
        <f>1-EXP(-J9392)</f>
      </c>
      <c r="L9392" s="182" t="str">
        <f>IF(G9392=30,1,M9391)</f>
      </c>
      <c r="M9392" s="183" t="str">
        <f>L9392*(1-K9392)</f>
      </c>
    </row>
    <row r="9393">
      <c r="A9393" t="s">
        <v>167</v>
      </c>
      <c r="B9393" t="s">
        <v>306</v>
      </c>
      <c r="C9393" s="35" t="s">
        <v>308</v>
      </c>
      <c r="D9393" t="s">
        <v>530</v>
      </c>
      <c r="E9393" t="s">
        <v>548</v>
      </c>
      <c r="F9393" s="176" t="n">
        <v>2025</v>
      </c>
      <c r="G9393" s="177" t="n">
        <v>61</v>
      </c>
      <c r="H9393" s="178" t="n">
        <v>18450.210281467</v>
      </c>
      <c r="I9393" s="179" t="n">
        <v>2587587.36436335</v>
      </c>
      <c r="J9393" s="180" t="str">
        <f>IF(I9393&gt;0,H9393/I9393,0)</f>
      </c>
      <c r="K9393" s="181" t="str">
        <f>1-EXP(-J9393)</f>
      </c>
      <c r="L9393" s="182" t="str">
        <f>IF(G9393=30,1,M9392)</f>
      </c>
      <c r="M9393" s="183" t="str">
        <f>L9393*(1-K9393)</f>
      </c>
    </row>
    <row r="9394">
      <c r="A9394" t="s">
        <v>167</v>
      </c>
      <c r="B9394" t="s">
        <v>306</v>
      </c>
      <c r="C9394" s="35" t="s">
        <v>308</v>
      </c>
      <c r="D9394" t="s">
        <v>530</v>
      </c>
      <c r="E9394" t="s">
        <v>548</v>
      </c>
      <c r="F9394" s="176" t="n">
        <v>2025</v>
      </c>
      <c r="G9394" s="177" t="n">
        <v>62</v>
      </c>
      <c r="H9394" s="178" t="n">
        <v>19677.3237313904</v>
      </c>
      <c r="I9394" s="179" t="n">
        <v>2464801.4290322</v>
      </c>
      <c r="J9394" s="180" t="str">
        <f>IF(I9394&gt;0,H9394/I9394,0)</f>
      </c>
      <c r="K9394" s="181" t="str">
        <f>1-EXP(-J9394)</f>
      </c>
      <c r="L9394" s="182" t="str">
        <f>IF(G9394=30,1,M9393)</f>
      </c>
      <c r="M9394" s="183" t="str">
        <f>L9394*(1-K9394)</f>
      </c>
    </row>
    <row r="9395">
      <c r="A9395" t="s">
        <v>167</v>
      </c>
      <c r="B9395" t="s">
        <v>306</v>
      </c>
      <c r="C9395" s="35" t="s">
        <v>308</v>
      </c>
      <c r="D9395" t="s">
        <v>530</v>
      </c>
      <c r="E9395" t="s">
        <v>548</v>
      </c>
      <c r="F9395" s="176" t="n">
        <v>2025</v>
      </c>
      <c r="G9395" s="177" t="n">
        <v>63</v>
      </c>
      <c r="H9395" s="178" t="n">
        <v>20920.7622932092</v>
      </c>
      <c r="I9395" s="179" t="n">
        <v>2342092.62121014</v>
      </c>
      <c r="J9395" s="180" t="str">
        <f>IF(I9395&gt;0,H9395/I9395,0)</f>
      </c>
      <c r="K9395" s="181" t="str">
        <f>1-EXP(-J9395)</f>
      </c>
      <c r="L9395" s="182" t="str">
        <f>IF(G9395=30,1,M9394)</f>
      </c>
      <c r="M9395" s="183" t="str">
        <f>L9395*(1-K9395)</f>
      </c>
    </row>
    <row r="9396">
      <c r="A9396" t="s">
        <v>167</v>
      </c>
      <c r="B9396" t="s">
        <v>306</v>
      </c>
      <c r="C9396" s="35" t="s">
        <v>308</v>
      </c>
      <c r="D9396" t="s">
        <v>530</v>
      </c>
      <c r="E9396" t="s">
        <v>548</v>
      </c>
      <c r="F9396" s="176" t="n">
        <v>2025</v>
      </c>
      <c r="G9396" s="177" t="n">
        <v>64</v>
      </c>
      <c r="H9396" s="178" t="n">
        <v>22271.3392679207</v>
      </c>
      <c r="I9396" s="179" t="n">
        <v>2218148.70530253</v>
      </c>
      <c r="J9396" s="180" t="str">
        <f>IF(I9396&gt;0,H9396/I9396,0)</f>
      </c>
      <c r="K9396" s="181" t="str">
        <f>1-EXP(-J9396)</f>
      </c>
      <c r="L9396" s="182" t="str">
        <f>IF(G9396=30,1,M9395)</f>
      </c>
      <c r="M9396" s="183" t="str">
        <f>L9396*(1-K9396)</f>
      </c>
    </row>
    <row r="9397">
      <c r="A9397" t="s">
        <v>167</v>
      </c>
      <c r="B9397" t="s">
        <v>306</v>
      </c>
      <c r="C9397" s="35" t="s">
        <v>308</v>
      </c>
      <c r="D9397" t="s">
        <v>530</v>
      </c>
      <c r="E9397" t="s">
        <v>548</v>
      </c>
      <c r="F9397" s="176" t="n">
        <v>2025</v>
      </c>
      <c r="G9397" s="177" t="n">
        <v>65</v>
      </c>
      <c r="H9397" s="178" t="n">
        <v>23438.2414927242</v>
      </c>
      <c r="I9397" s="179" t="n">
        <v>2089504.47083457</v>
      </c>
      <c r="J9397" s="180" t="str">
        <f>IF(I9397&gt;0,H9397/I9397,0)</f>
      </c>
      <c r="K9397" s="181" t="str">
        <f>1-EXP(-J9397)</f>
      </c>
      <c r="L9397" s="182" t="str">
        <f>IF(G9397=30,1,M9396)</f>
      </c>
      <c r="M9397" s="183" t="str">
        <f>L9397*(1-K9397)</f>
      </c>
    </row>
    <row r="9398">
      <c r="A9398" t="s">
        <v>167</v>
      </c>
      <c r="B9398" t="s">
        <v>306</v>
      </c>
      <c r="C9398" s="35" t="s">
        <v>308</v>
      </c>
      <c r="D9398" t="s">
        <v>530</v>
      </c>
      <c r="E9398" t="s">
        <v>548</v>
      </c>
      <c r="F9398" s="176" t="n">
        <v>2025</v>
      </c>
      <c r="G9398" s="177" t="n">
        <v>66</v>
      </c>
      <c r="H9398" s="178" t="n">
        <v>24126.7818928826</v>
      </c>
      <c r="I9398" s="179" t="n">
        <v>1956080.13586195</v>
      </c>
      <c r="J9398" s="180" t="str">
        <f>IF(I9398&gt;0,H9398/I9398,0)</f>
      </c>
      <c r="K9398" s="181" t="str">
        <f>1-EXP(-J9398)</f>
      </c>
      <c r="L9398" s="182" t="str">
        <f>IF(G9398=30,1,M9397)</f>
      </c>
      <c r="M9398" s="183" t="str">
        <f>L9398*(1-K9398)</f>
      </c>
    </row>
    <row r="9399">
      <c r="A9399" t="s">
        <v>167</v>
      </c>
      <c r="B9399" t="s">
        <v>306</v>
      </c>
      <c r="C9399" s="35" t="s">
        <v>308</v>
      </c>
      <c r="D9399" t="s">
        <v>530</v>
      </c>
      <c r="E9399" t="s">
        <v>548</v>
      </c>
      <c r="F9399" s="176" t="n">
        <v>2025</v>
      </c>
      <c r="G9399" s="177" t="n">
        <v>67</v>
      </c>
      <c r="H9399" s="178" t="n">
        <v>20820.7805482185</v>
      </c>
      <c r="I9399" s="179" t="n">
        <v>1821534.82128253</v>
      </c>
      <c r="J9399" s="180" t="str">
        <f>IF(I9399&gt;0,H9399/I9399,0)</f>
      </c>
      <c r="K9399" s="181" t="str">
        <f>1-EXP(-J9399)</f>
      </c>
      <c r="L9399" s="182" t="str">
        <f>IF(G9399=30,1,M9398)</f>
      </c>
      <c r="M9399" s="183" t="str">
        <f>L9399*(1-K9399)</f>
      </c>
    </row>
    <row r="9400">
      <c r="A9400" t="s">
        <v>167</v>
      </c>
      <c r="B9400" t="s">
        <v>306</v>
      </c>
      <c r="C9400" s="35" t="s">
        <v>308</v>
      </c>
      <c r="D9400" t="s">
        <v>530</v>
      </c>
      <c r="E9400" t="s">
        <v>548</v>
      </c>
      <c r="F9400" s="176" t="n">
        <v>2025</v>
      </c>
      <c r="G9400" s="177" t="n">
        <v>68</v>
      </c>
      <c r="H9400" s="178" t="n">
        <v>20444.7848920998</v>
      </c>
      <c r="I9400" s="179" t="n">
        <v>1697547.88166791</v>
      </c>
      <c r="J9400" s="180" t="str">
        <f>IF(I9400&gt;0,H9400/I9400,0)</f>
      </c>
      <c r="K9400" s="181" t="str">
        <f>1-EXP(-J9400)</f>
      </c>
      <c r="L9400" s="182" t="str">
        <f>IF(G9400=30,1,M9399)</f>
      </c>
      <c r="M9400" s="183" t="str">
        <f>L9400*(1-K9400)</f>
      </c>
    </row>
    <row r="9401">
      <c r="A9401" t="s">
        <v>167</v>
      </c>
      <c r="B9401" t="s">
        <v>306</v>
      </c>
      <c r="C9401" s="35" t="s">
        <v>308</v>
      </c>
      <c r="D9401" t="s">
        <v>530</v>
      </c>
      <c r="E9401" t="s">
        <v>548</v>
      </c>
      <c r="F9401" s="176" t="n">
        <v>2025</v>
      </c>
      <c r="G9401" s="177" t="n">
        <v>69</v>
      </c>
      <c r="H9401" s="178" t="n">
        <v>20115.6471487543</v>
      </c>
      <c r="I9401" s="179" t="n">
        <v>1580975.51377417</v>
      </c>
      <c r="J9401" s="180" t="str">
        <f>IF(I9401&gt;0,H9401/I9401,0)</f>
      </c>
      <c r="K9401" s="181" t="str">
        <f>1-EXP(-J9401)</f>
      </c>
      <c r="L9401" s="182" t="str">
        <f>IF(G9401=30,1,M9400)</f>
      </c>
      <c r="M9401" s="183" t="str">
        <f>L9401*(1-K9401)</f>
      </c>
    </row>
    <row r="9402">
      <c r="A9402" t="s">
        <v>167</v>
      </c>
      <c r="B9402" t="s">
        <v>306</v>
      </c>
      <c r="C9402" s="35" t="s">
        <v>308</v>
      </c>
      <c r="D9402" t="s">
        <v>530</v>
      </c>
      <c r="E9402" t="s">
        <v>548</v>
      </c>
      <c r="F9402" s="176" t="n">
        <v>2026</v>
      </c>
      <c r="G9402" s="177" t="n">
        <v>30</v>
      </c>
      <c r="H9402" s="178" t="n">
        <v>918.257540055824</v>
      </c>
      <c r="I9402" s="179" t="n">
        <v>4382720.68474212</v>
      </c>
      <c r="J9402" s="180" t="str">
        <f>IF(I9402&gt;0,H9402/I9402,0)</f>
      </c>
      <c r="K9402" s="181" t="str">
        <f>1-EXP(-J9402)</f>
      </c>
      <c r="L9402" s="182" t="str">
        <f>IF(G9402=30,1,M9401)</f>
      </c>
      <c r="M9402" s="183" t="str">
        <f>L9402*(1-K9402)</f>
      </c>
    </row>
    <row r="9403">
      <c r="A9403" t="s">
        <v>167</v>
      </c>
      <c r="B9403" t="s">
        <v>306</v>
      </c>
      <c r="C9403" s="35" t="s">
        <v>308</v>
      </c>
      <c r="D9403" t="s">
        <v>530</v>
      </c>
      <c r="E9403" t="s">
        <v>548</v>
      </c>
      <c r="F9403" s="176" t="n">
        <v>2026</v>
      </c>
      <c r="G9403" s="177" t="n">
        <v>31</v>
      </c>
      <c r="H9403" s="178" t="n">
        <v>1296.33932264987</v>
      </c>
      <c r="I9403" s="179" t="n">
        <v>4319604.7020793</v>
      </c>
      <c r="J9403" s="180" t="str">
        <f>IF(I9403&gt;0,H9403/I9403,0)</f>
      </c>
      <c r="K9403" s="181" t="str">
        <f>1-EXP(-J9403)</f>
      </c>
      <c r="L9403" s="182" t="str">
        <f>IF(G9403=30,1,M9402)</f>
      </c>
      <c r="M9403" s="183" t="str">
        <f>L9403*(1-K9403)</f>
      </c>
    </row>
    <row r="9404">
      <c r="A9404" t="s">
        <v>167</v>
      </c>
      <c r="B9404" t="s">
        <v>306</v>
      </c>
      <c r="C9404" s="35" t="s">
        <v>308</v>
      </c>
      <c r="D9404" t="s">
        <v>530</v>
      </c>
      <c r="E9404" t="s">
        <v>548</v>
      </c>
      <c r="F9404" s="176" t="n">
        <v>2026</v>
      </c>
      <c r="G9404" s="177" t="n">
        <v>32</v>
      </c>
      <c r="H9404" s="178" t="n">
        <v>1320.26519730854</v>
      </c>
      <c r="I9404" s="179" t="n">
        <v>4266455.78371159</v>
      </c>
      <c r="J9404" s="180" t="str">
        <f>IF(I9404&gt;0,H9404/I9404,0)</f>
      </c>
      <c r="K9404" s="181" t="str">
        <f>1-EXP(-J9404)</f>
      </c>
      <c r="L9404" s="182" t="str">
        <f>IF(G9404=30,1,M9403)</f>
      </c>
      <c r="M9404" s="183" t="str">
        <f>L9404*(1-K9404)</f>
      </c>
    </row>
    <row r="9405">
      <c r="A9405" t="s">
        <v>167</v>
      </c>
      <c r="B9405" t="s">
        <v>306</v>
      </c>
      <c r="C9405" s="35" t="s">
        <v>308</v>
      </c>
      <c r="D9405" t="s">
        <v>530</v>
      </c>
      <c r="E9405" t="s">
        <v>548</v>
      </c>
      <c r="F9405" s="176" t="n">
        <v>2026</v>
      </c>
      <c r="G9405" s="177" t="n">
        <v>33</v>
      </c>
      <c r="H9405" s="178" t="n">
        <v>1380.09277280386</v>
      </c>
      <c r="I9405" s="179" t="n">
        <v>4216175.87973027</v>
      </c>
      <c r="J9405" s="180" t="str">
        <f>IF(I9405&gt;0,H9405/I9405,0)</f>
      </c>
      <c r="K9405" s="181" t="str">
        <f>1-EXP(-J9405)</f>
      </c>
      <c r="L9405" s="182" t="str">
        <f>IF(G9405=30,1,M9404)</f>
      </c>
      <c r="M9405" s="183" t="str">
        <f>L9405*(1-K9405)</f>
      </c>
    </row>
    <row r="9406">
      <c r="A9406" t="s">
        <v>167</v>
      </c>
      <c r="B9406" t="s">
        <v>306</v>
      </c>
      <c r="C9406" s="35" t="s">
        <v>308</v>
      </c>
      <c r="D9406" t="s">
        <v>530</v>
      </c>
      <c r="E9406" t="s">
        <v>548</v>
      </c>
      <c r="F9406" s="176" t="n">
        <v>2026</v>
      </c>
      <c r="G9406" s="177" t="n">
        <v>34</v>
      </c>
      <c r="H9406" s="178" t="n">
        <v>1456.37496481027</v>
      </c>
      <c r="I9406" s="179" t="n">
        <v>4201385.47680128</v>
      </c>
      <c r="J9406" s="180" t="str">
        <f>IF(I9406&gt;0,H9406/I9406,0)</f>
      </c>
      <c r="K9406" s="181" t="str">
        <f>1-EXP(-J9406)</f>
      </c>
      <c r="L9406" s="182" t="str">
        <f>IF(G9406=30,1,M9405)</f>
      </c>
      <c r="M9406" s="183" t="str">
        <f>L9406*(1-K9406)</f>
      </c>
    </row>
    <row r="9407">
      <c r="A9407" t="s">
        <v>167</v>
      </c>
      <c r="B9407" t="s">
        <v>306</v>
      </c>
      <c r="C9407" s="35" t="s">
        <v>308</v>
      </c>
      <c r="D9407" t="s">
        <v>530</v>
      </c>
      <c r="E9407" t="s">
        <v>548</v>
      </c>
      <c r="F9407" s="176" t="n">
        <v>2026</v>
      </c>
      <c r="G9407" s="177" t="n">
        <v>35</v>
      </c>
      <c r="H9407" s="178" t="n">
        <v>1573.87051323826</v>
      </c>
      <c r="I9407" s="179" t="n">
        <v>4181111.11977782</v>
      </c>
      <c r="J9407" s="180" t="str">
        <f>IF(I9407&gt;0,H9407/I9407,0)</f>
      </c>
      <c r="K9407" s="181" t="str">
        <f>1-EXP(-J9407)</f>
      </c>
      <c r="L9407" s="182" t="str">
        <f>IF(G9407=30,1,M9406)</f>
      </c>
      <c r="M9407" s="183" t="str">
        <f>L9407*(1-K9407)</f>
      </c>
    </row>
    <row r="9408">
      <c r="A9408" t="s">
        <v>167</v>
      </c>
      <c r="B9408" t="s">
        <v>306</v>
      </c>
      <c r="C9408" s="35" t="s">
        <v>308</v>
      </c>
      <c r="D9408" t="s">
        <v>530</v>
      </c>
      <c r="E9408" t="s">
        <v>548</v>
      </c>
      <c r="F9408" s="176" t="n">
        <v>2026</v>
      </c>
      <c r="G9408" s="177" t="n">
        <v>36</v>
      </c>
      <c r="H9408" s="178" t="n">
        <v>2116.57784718605</v>
      </c>
      <c r="I9408" s="179" t="n">
        <v>4164574.15073782</v>
      </c>
      <c r="J9408" s="180" t="str">
        <f>IF(I9408&gt;0,H9408/I9408,0)</f>
      </c>
      <c r="K9408" s="181" t="str">
        <f>1-EXP(-J9408)</f>
      </c>
      <c r="L9408" s="182" t="str">
        <f>IF(G9408=30,1,M9407)</f>
      </c>
      <c r="M9408" s="183" t="str">
        <f>L9408*(1-K9408)</f>
      </c>
    </row>
    <row r="9409">
      <c r="A9409" t="s">
        <v>167</v>
      </c>
      <c r="B9409" t="s">
        <v>306</v>
      </c>
      <c r="C9409" s="35" t="s">
        <v>308</v>
      </c>
      <c r="D9409" t="s">
        <v>530</v>
      </c>
      <c r="E9409" t="s">
        <v>548</v>
      </c>
      <c r="F9409" s="176" t="n">
        <v>2026</v>
      </c>
      <c r="G9409" s="177" t="n">
        <v>37</v>
      </c>
      <c r="H9409" s="178" t="n">
        <v>2328.22647941835</v>
      </c>
      <c r="I9409" s="179" t="n">
        <v>4171610.51751442</v>
      </c>
      <c r="J9409" s="180" t="str">
        <f>IF(I9409&gt;0,H9409/I9409,0)</f>
      </c>
      <c r="K9409" s="181" t="str">
        <f>1-EXP(-J9409)</f>
      </c>
      <c r="L9409" s="182" t="str">
        <f>IF(G9409=30,1,M9408)</f>
      </c>
      <c r="M9409" s="183" t="str">
        <f>L9409*(1-K9409)</f>
      </c>
    </row>
    <row r="9410">
      <c r="A9410" t="s">
        <v>167</v>
      </c>
      <c r="B9410" t="s">
        <v>306</v>
      </c>
      <c r="C9410" s="35" t="s">
        <v>308</v>
      </c>
      <c r="D9410" t="s">
        <v>530</v>
      </c>
      <c r="E9410" t="s">
        <v>548</v>
      </c>
      <c r="F9410" s="176" t="n">
        <v>2026</v>
      </c>
      <c r="G9410" s="177" t="n">
        <v>38</v>
      </c>
      <c r="H9410" s="178" t="n">
        <v>2630.63987223044</v>
      </c>
      <c r="I9410" s="179" t="n">
        <v>4132993.20304903</v>
      </c>
      <c r="J9410" s="180" t="str">
        <f>IF(I9410&gt;0,H9410/I9410,0)</f>
      </c>
      <c r="K9410" s="181" t="str">
        <f>1-EXP(-J9410)</f>
      </c>
      <c r="L9410" s="182" t="str">
        <f>IF(G9410=30,1,M9409)</f>
      </c>
      <c r="M9410" s="183" t="str">
        <f>L9410*(1-K9410)</f>
      </c>
    </row>
    <row r="9411">
      <c r="A9411" t="s">
        <v>167</v>
      </c>
      <c r="B9411" t="s">
        <v>306</v>
      </c>
      <c r="C9411" s="35" t="s">
        <v>308</v>
      </c>
      <c r="D9411" t="s">
        <v>530</v>
      </c>
      <c r="E9411" t="s">
        <v>548</v>
      </c>
      <c r="F9411" s="176" t="n">
        <v>2026</v>
      </c>
      <c r="G9411" s="177" t="n">
        <v>39</v>
      </c>
      <c r="H9411" s="178" t="n">
        <v>2843.13300156967</v>
      </c>
      <c r="I9411" s="179" t="n">
        <v>4085756.02599061</v>
      </c>
      <c r="J9411" s="180" t="str">
        <f>IF(I9411&gt;0,H9411/I9411,0)</f>
      </c>
      <c r="K9411" s="181" t="str">
        <f>1-EXP(-J9411)</f>
      </c>
      <c r="L9411" s="182" t="str">
        <f>IF(G9411=30,1,M9410)</f>
      </c>
      <c r="M9411" s="183" t="str">
        <f>L9411*(1-K9411)</f>
      </c>
    </row>
    <row r="9412">
      <c r="A9412" t="s">
        <v>167</v>
      </c>
      <c r="B9412" t="s">
        <v>306</v>
      </c>
      <c r="C9412" s="35" t="s">
        <v>308</v>
      </c>
      <c r="D9412" t="s">
        <v>530</v>
      </c>
      <c r="E9412" t="s">
        <v>548</v>
      </c>
      <c r="F9412" s="176" t="n">
        <v>2026</v>
      </c>
      <c r="G9412" s="177" t="n">
        <v>40</v>
      </c>
      <c r="H9412" s="178" t="n">
        <v>3171.84660245098</v>
      </c>
      <c r="I9412" s="179" t="n">
        <v>4101297.93424996</v>
      </c>
      <c r="J9412" s="180" t="str">
        <f>IF(I9412&gt;0,H9412/I9412,0)</f>
      </c>
      <c r="K9412" s="181" t="str">
        <f>1-EXP(-J9412)</f>
      </c>
      <c r="L9412" s="182" t="str">
        <f>IF(G9412=30,1,M9411)</f>
      </c>
      <c r="M9412" s="183" t="str">
        <f>L9412*(1-K9412)</f>
      </c>
    </row>
    <row r="9413">
      <c r="A9413" t="s">
        <v>167</v>
      </c>
      <c r="B9413" t="s">
        <v>306</v>
      </c>
      <c r="C9413" s="35" t="s">
        <v>308</v>
      </c>
      <c r="D9413" t="s">
        <v>530</v>
      </c>
      <c r="E9413" t="s">
        <v>548</v>
      </c>
      <c r="F9413" s="176" t="n">
        <v>2026</v>
      </c>
      <c r="G9413" s="177" t="n">
        <v>41</v>
      </c>
      <c r="H9413" s="178" t="n">
        <v>4323.22807198894</v>
      </c>
      <c r="I9413" s="179" t="n">
        <v>4174690.89311974</v>
      </c>
      <c r="J9413" s="180" t="str">
        <f>IF(I9413&gt;0,H9413/I9413,0)</f>
      </c>
      <c r="K9413" s="181" t="str">
        <f>1-EXP(-J9413)</f>
      </c>
      <c r="L9413" s="182" t="str">
        <f>IF(G9413=30,1,M9412)</f>
      </c>
      <c r="M9413" s="183" t="str">
        <f>L9413*(1-K9413)</f>
      </c>
    </row>
    <row r="9414">
      <c r="A9414" t="s">
        <v>167</v>
      </c>
      <c r="B9414" t="s">
        <v>306</v>
      </c>
      <c r="C9414" s="35" t="s">
        <v>308</v>
      </c>
      <c r="D9414" t="s">
        <v>530</v>
      </c>
      <c r="E9414" t="s">
        <v>548</v>
      </c>
      <c r="F9414" s="176" t="n">
        <v>2026</v>
      </c>
      <c r="G9414" s="177" t="n">
        <v>42</v>
      </c>
      <c r="H9414" s="178" t="n">
        <v>4902.13760947161</v>
      </c>
      <c r="I9414" s="179" t="n">
        <v>4206485.88342488</v>
      </c>
      <c r="J9414" s="180" t="str">
        <f>IF(I9414&gt;0,H9414/I9414,0)</f>
      </c>
      <c r="K9414" s="181" t="str">
        <f>1-EXP(-J9414)</f>
      </c>
      <c r="L9414" s="182" t="str">
        <f>IF(G9414=30,1,M9413)</f>
      </c>
      <c r="M9414" s="183" t="str">
        <f>L9414*(1-K9414)</f>
      </c>
    </row>
    <row r="9415">
      <c r="A9415" t="s">
        <v>167</v>
      </c>
      <c r="B9415" t="s">
        <v>306</v>
      </c>
      <c r="C9415" s="35" t="s">
        <v>308</v>
      </c>
      <c r="D9415" t="s">
        <v>530</v>
      </c>
      <c r="E9415" t="s">
        <v>548</v>
      </c>
      <c r="F9415" s="176" t="n">
        <v>2026</v>
      </c>
      <c r="G9415" s="177" t="n">
        <v>43</v>
      </c>
      <c r="H9415" s="178" t="n">
        <v>5303.36971019537</v>
      </c>
      <c r="I9415" s="179" t="n">
        <v>4178078.72738087</v>
      </c>
      <c r="J9415" s="180" t="str">
        <f>IF(I9415&gt;0,H9415/I9415,0)</f>
      </c>
      <c r="K9415" s="181" t="str">
        <f>1-EXP(-J9415)</f>
      </c>
      <c r="L9415" s="182" t="str">
        <f>IF(G9415=30,1,M9414)</f>
      </c>
      <c r="M9415" s="183" t="str">
        <f>L9415*(1-K9415)</f>
      </c>
    </row>
    <row r="9416">
      <c r="A9416" t="s">
        <v>167</v>
      </c>
      <c r="B9416" t="s">
        <v>306</v>
      </c>
      <c r="C9416" s="35" t="s">
        <v>308</v>
      </c>
      <c r="D9416" t="s">
        <v>530</v>
      </c>
      <c r="E9416" t="s">
        <v>548</v>
      </c>
      <c r="F9416" s="176" t="n">
        <v>2026</v>
      </c>
      <c r="G9416" s="177" t="n">
        <v>44</v>
      </c>
      <c r="H9416" s="178" t="n">
        <v>5385.14728002435</v>
      </c>
      <c r="I9416" s="179" t="n">
        <v>4124945.11650715</v>
      </c>
      <c r="J9416" s="180" t="str">
        <f>IF(I9416&gt;0,H9416/I9416,0)</f>
      </c>
      <c r="K9416" s="181" t="str">
        <f>1-EXP(-J9416)</f>
      </c>
      <c r="L9416" s="182" t="str">
        <f>IF(G9416=30,1,M9415)</f>
      </c>
      <c r="M9416" s="183" t="str">
        <f>L9416*(1-K9416)</f>
      </c>
    </row>
    <row r="9417">
      <c r="A9417" t="s">
        <v>167</v>
      </c>
      <c r="B9417" t="s">
        <v>306</v>
      </c>
      <c r="C9417" s="35" t="s">
        <v>308</v>
      </c>
      <c r="D9417" t="s">
        <v>530</v>
      </c>
      <c r="E9417" t="s">
        <v>548</v>
      </c>
      <c r="F9417" s="176" t="n">
        <v>2026</v>
      </c>
      <c r="G9417" s="177" t="n">
        <v>45</v>
      </c>
      <c r="H9417" s="178" t="n">
        <v>5536.44844076924</v>
      </c>
      <c r="I9417" s="179" t="n">
        <v>4064604.38969636</v>
      </c>
      <c r="J9417" s="180" t="str">
        <f>IF(I9417&gt;0,H9417/I9417,0)</f>
      </c>
      <c r="K9417" s="181" t="str">
        <f>1-EXP(-J9417)</f>
      </c>
      <c r="L9417" s="182" t="str">
        <f>IF(G9417=30,1,M9416)</f>
      </c>
      <c r="M9417" s="183" t="str">
        <f>L9417*(1-K9417)</f>
      </c>
    </row>
    <row r="9418">
      <c r="A9418" t="s">
        <v>167</v>
      </c>
      <c r="B9418" t="s">
        <v>306</v>
      </c>
      <c r="C9418" s="35" t="s">
        <v>308</v>
      </c>
      <c r="D9418" t="s">
        <v>530</v>
      </c>
      <c r="E9418" t="s">
        <v>548</v>
      </c>
      <c r="F9418" s="176" t="n">
        <v>2026</v>
      </c>
      <c r="G9418" s="177" t="n">
        <v>46</v>
      </c>
      <c r="H9418" s="178" t="n">
        <v>6593.84526054948</v>
      </c>
      <c r="I9418" s="179" t="n">
        <v>4009850.69818926</v>
      </c>
      <c r="J9418" s="180" t="str">
        <f>IF(I9418&gt;0,H9418/I9418,0)</f>
      </c>
      <c r="K9418" s="181" t="str">
        <f>1-EXP(-J9418)</f>
      </c>
      <c r="L9418" s="182" t="str">
        <f>IF(G9418=30,1,M9417)</f>
      </c>
      <c r="M9418" s="183" t="str">
        <f>L9418*(1-K9418)</f>
      </c>
    </row>
    <row r="9419">
      <c r="A9419" t="s">
        <v>167</v>
      </c>
      <c r="B9419" t="s">
        <v>306</v>
      </c>
      <c r="C9419" s="35" t="s">
        <v>308</v>
      </c>
      <c r="D9419" t="s">
        <v>530</v>
      </c>
      <c r="E9419" t="s">
        <v>548</v>
      </c>
      <c r="F9419" s="176" t="n">
        <v>2026</v>
      </c>
      <c r="G9419" s="177" t="n">
        <v>47</v>
      </c>
      <c r="H9419" s="178" t="n">
        <v>6890.58156931352</v>
      </c>
      <c r="I9419" s="179" t="n">
        <v>3941798.65002153</v>
      </c>
      <c r="J9419" s="180" t="str">
        <f>IF(I9419&gt;0,H9419/I9419,0)</f>
      </c>
      <c r="K9419" s="181" t="str">
        <f>1-EXP(-J9419)</f>
      </c>
      <c r="L9419" s="182" t="str">
        <f>IF(G9419=30,1,M9418)</f>
      </c>
      <c r="M9419" s="183" t="str">
        <f>L9419*(1-K9419)</f>
      </c>
    </row>
    <row r="9420">
      <c r="A9420" t="s">
        <v>167</v>
      </c>
      <c r="B9420" t="s">
        <v>306</v>
      </c>
      <c r="C9420" s="35" t="s">
        <v>308</v>
      </c>
      <c r="D9420" t="s">
        <v>530</v>
      </c>
      <c r="E9420" t="s">
        <v>548</v>
      </c>
      <c r="F9420" s="176" t="n">
        <v>2026</v>
      </c>
      <c r="G9420" s="177" t="n">
        <v>48</v>
      </c>
      <c r="H9420" s="178" t="n">
        <v>7267.78502581211</v>
      </c>
      <c r="I9420" s="179" t="n">
        <v>3849275.4894584</v>
      </c>
      <c r="J9420" s="180" t="str">
        <f>IF(I9420&gt;0,H9420/I9420,0)</f>
      </c>
      <c r="K9420" s="181" t="str">
        <f>1-EXP(-J9420)</f>
      </c>
      <c r="L9420" s="182" t="str">
        <f>IF(G9420=30,1,M9419)</f>
      </c>
      <c r="M9420" s="183" t="str">
        <f>L9420*(1-K9420)</f>
      </c>
    </row>
    <row r="9421">
      <c r="A9421" t="s">
        <v>167</v>
      </c>
      <c r="B9421" t="s">
        <v>306</v>
      </c>
      <c r="C9421" s="35" t="s">
        <v>308</v>
      </c>
      <c r="D9421" t="s">
        <v>530</v>
      </c>
      <c r="E9421" t="s">
        <v>548</v>
      </c>
      <c r="F9421" s="176" t="n">
        <v>2026</v>
      </c>
      <c r="G9421" s="177" t="n">
        <v>49</v>
      </c>
      <c r="H9421" s="178" t="n">
        <v>7449.70724064502</v>
      </c>
      <c r="I9421" s="179" t="n">
        <v>3760865.16908476</v>
      </c>
      <c r="J9421" s="180" t="str">
        <f>IF(I9421&gt;0,H9421/I9421,0)</f>
      </c>
      <c r="K9421" s="181" t="str">
        <f>1-EXP(-J9421)</f>
      </c>
      <c r="L9421" s="182" t="str">
        <f>IF(G9421=30,1,M9420)</f>
      </c>
      <c r="M9421" s="183" t="str">
        <f>L9421*(1-K9421)</f>
      </c>
    </row>
    <row r="9422">
      <c r="A9422" t="s">
        <v>167</v>
      </c>
      <c r="B9422" t="s">
        <v>306</v>
      </c>
      <c r="C9422" s="35" t="s">
        <v>308</v>
      </c>
      <c r="D9422" t="s">
        <v>530</v>
      </c>
      <c r="E9422" t="s">
        <v>548</v>
      </c>
      <c r="F9422" s="176" t="n">
        <v>2026</v>
      </c>
      <c r="G9422" s="177" t="n">
        <v>50</v>
      </c>
      <c r="H9422" s="178" t="n">
        <v>7855.29729223034</v>
      </c>
      <c r="I9422" s="179" t="n">
        <v>3688482.07813128</v>
      </c>
      <c r="J9422" s="180" t="str">
        <f>IF(I9422&gt;0,H9422/I9422,0)</f>
      </c>
      <c r="K9422" s="181" t="str">
        <f>1-EXP(-J9422)</f>
      </c>
      <c r="L9422" s="182" t="str">
        <f>IF(G9422=30,1,M9421)</f>
      </c>
      <c r="M9422" s="183" t="str">
        <f>L9422*(1-K9422)</f>
      </c>
    </row>
    <row r="9423">
      <c r="A9423" t="s">
        <v>167</v>
      </c>
      <c r="B9423" t="s">
        <v>306</v>
      </c>
      <c r="C9423" s="35" t="s">
        <v>308</v>
      </c>
      <c r="D9423" t="s">
        <v>530</v>
      </c>
      <c r="E9423" t="s">
        <v>548</v>
      </c>
      <c r="F9423" s="176" t="n">
        <v>2026</v>
      </c>
      <c r="G9423" s="177" t="n">
        <v>51</v>
      </c>
      <c r="H9423" s="178" t="n">
        <v>8747.72698203217</v>
      </c>
      <c r="I9423" s="179" t="n">
        <v>3603422.43860888</v>
      </c>
      <c r="J9423" s="180" t="str">
        <f>IF(I9423&gt;0,H9423/I9423,0)</f>
      </c>
      <c r="K9423" s="181" t="str">
        <f>1-EXP(-J9423)</f>
      </c>
      <c r="L9423" s="182" t="str">
        <f>IF(G9423=30,1,M9422)</f>
      </c>
      <c r="M9423" s="183" t="str">
        <f>L9423*(1-K9423)</f>
      </c>
    </row>
    <row r="9424">
      <c r="A9424" t="s">
        <v>167</v>
      </c>
      <c r="B9424" t="s">
        <v>306</v>
      </c>
      <c r="C9424" s="35" t="s">
        <v>308</v>
      </c>
      <c r="D9424" t="s">
        <v>530</v>
      </c>
      <c r="E9424" t="s">
        <v>548</v>
      </c>
      <c r="F9424" s="176" t="n">
        <v>2026</v>
      </c>
      <c r="G9424" s="177" t="n">
        <v>52</v>
      </c>
      <c r="H9424" s="178" t="n">
        <v>9302.93380437146</v>
      </c>
      <c r="I9424" s="179" t="n">
        <v>3534552.41966415</v>
      </c>
      <c r="J9424" s="180" t="str">
        <f>IF(I9424&gt;0,H9424/I9424,0)</f>
      </c>
      <c r="K9424" s="181" t="str">
        <f>1-EXP(-J9424)</f>
      </c>
      <c r="L9424" s="182" t="str">
        <f>IF(G9424=30,1,M9423)</f>
      </c>
      <c r="M9424" s="183" t="str">
        <f>L9424*(1-K9424)</f>
      </c>
    </row>
    <row r="9425">
      <c r="A9425" t="s">
        <v>167</v>
      </c>
      <c r="B9425" t="s">
        <v>306</v>
      </c>
      <c r="C9425" s="35" t="s">
        <v>308</v>
      </c>
      <c r="D9425" t="s">
        <v>530</v>
      </c>
      <c r="E9425" t="s">
        <v>548</v>
      </c>
      <c r="F9425" s="176" t="n">
        <v>2026</v>
      </c>
      <c r="G9425" s="177" t="n">
        <v>53</v>
      </c>
      <c r="H9425" s="178" t="n">
        <v>10170.8878628986</v>
      </c>
      <c r="I9425" s="179" t="n">
        <v>3466820.17600891</v>
      </c>
      <c r="J9425" s="180" t="str">
        <f>IF(I9425&gt;0,H9425/I9425,0)</f>
      </c>
      <c r="K9425" s="181" t="str">
        <f>1-EXP(-J9425)</f>
      </c>
      <c r="L9425" s="182" t="str">
        <f>IF(G9425=30,1,M9424)</f>
      </c>
      <c r="M9425" s="183" t="str">
        <f>L9425*(1-K9425)</f>
      </c>
    </row>
    <row r="9426">
      <c r="A9426" t="s">
        <v>167</v>
      </c>
      <c r="B9426" t="s">
        <v>306</v>
      </c>
      <c r="C9426" s="35" t="s">
        <v>308</v>
      </c>
      <c r="D9426" t="s">
        <v>530</v>
      </c>
      <c r="E9426" t="s">
        <v>548</v>
      </c>
      <c r="F9426" s="176" t="n">
        <v>2026</v>
      </c>
      <c r="G9426" s="177" t="n">
        <v>54</v>
      </c>
      <c r="H9426" s="178" t="n">
        <v>11000.1127627956</v>
      </c>
      <c r="I9426" s="179" t="n">
        <v>3377075.6806735</v>
      </c>
      <c r="J9426" s="180" t="str">
        <f>IF(I9426&gt;0,H9426/I9426,0)</f>
      </c>
      <c r="K9426" s="181" t="str">
        <f>1-EXP(-J9426)</f>
      </c>
      <c r="L9426" s="182" t="str">
        <f>IF(G9426=30,1,M9425)</f>
      </c>
      <c r="M9426" s="183" t="str">
        <f>L9426*(1-K9426)</f>
      </c>
    </row>
    <row r="9427">
      <c r="A9427" t="s">
        <v>167</v>
      </c>
      <c r="B9427" t="s">
        <v>306</v>
      </c>
      <c r="C9427" s="35" t="s">
        <v>308</v>
      </c>
      <c r="D9427" t="s">
        <v>530</v>
      </c>
      <c r="E9427" t="s">
        <v>548</v>
      </c>
      <c r="F9427" s="176" t="n">
        <v>2026</v>
      </c>
      <c r="G9427" s="177" t="n">
        <v>55</v>
      </c>
      <c r="H9427" s="178" t="n">
        <v>11836.485635491</v>
      </c>
      <c r="I9427" s="179" t="n">
        <v>3298016.28363884</v>
      </c>
      <c r="J9427" s="180" t="str">
        <f>IF(I9427&gt;0,H9427/I9427,0)</f>
      </c>
      <c r="K9427" s="181" t="str">
        <f>1-EXP(-J9427)</f>
      </c>
      <c r="L9427" s="182" t="str">
        <f>IF(G9427=30,1,M9426)</f>
      </c>
      <c r="M9427" s="183" t="str">
        <f>L9427*(1-K9427)</f>
      </c>
    </row>
    <row r="9428">
      <c r="A9428" t="s">
        <v>167</v>
      </c>
      <c r="B9428" t="s">
        <v>306</v>
      </c>
      <c r="C9428" s="35" t="s">
        <v>308</v>
      </c>
      <c r="D9428" t="s">
        <v>530</v>
      </c>
      <c r="E9428" t="s">
        <v>548</v>
      </c>
      <c r="F9428" s="176" t="n">
        <v>2026</v>
      </c>
      <c r="G9428" s="177" t="n">
        <v>56</v>
      </c>
      <c r="H9428" s="178" t="n">
        <v>12911.8949075007</v>
      </c>
      <c r="I9428" s="179" t="n">
        <v>3216647.99305291</v>
      </c>
      <c r="J9428" s="180" t="str">
        <f>IF(I9428&gt;0,H9428/I9428,0)</f>
      </c>
      <c r="K9428" s="181" t="str">
        <f>1-EXP(-J9428)</f>
      </c>
      <c r="L9428" s="182" t="str">
        <f>IF(G9428=30,1,M9427)</f>
      </c>
      <c r="M9428" s="183" t="str">
        <f>L9428*(1-K9428)</f>
      </c>
    </row>
    <row r="9429">
      <c r="A9429" t="s">
        <v>167</v>
      </c>
      <c r="B9429" t="s">
        <v>306</v>
      </c>
      <c r="C9429" s="35" t="s">
        <v>308</v>
      </c>
      <c r="D9429" t="s">
        <v>530</v>
      </c>
      <c r="E9429" t="s">
        <v>548</v>
      </c>
      <c r="F9429" s="176" t="n">
        <v>2026</v>
      </c>
      <c r="G9429" s="177" t="n">
        <v>57</v>
      </c>
      <c r="H9429" s="178" t="n">
        <v>13830.3875321958</v>
      </c>
      <c r="I9429" s="179" t="n">
        <v>3119233.31002719</v>
      </c>
      <c r="J9429" s="180" t="str">
        <f>IF(I9429&gt;0,H9429/I9429,0)</f>
      </c>
      <c r="K9429" s="181" t="str">
        <f>1-EXP(-J9429)</f>
      </c>
      <c r="L9429" s="182" t="str">
        <f>IF(G9429=30,1,M9428)</f>
      </c>
      <c r="M9429" s="183" t="str">
        <f>L9429*(1-K9429)</f>
      </c>
    </row>
    <row r="9430">
      <c r="A9430" t="s">
        <v>167</v>
      </c>
      <c r="B9430" t="s">
        <v>306</v>
      </c>
      <c r="C9430" s="35" t="s">
        <v>308</v>
      </c>
      <c r="D9430" t="s">
        <v>530</v>
      </c>
      <c r="E9430" t="s">
        <v>548</v>
      </c>
      <c r="F9430" s="176" t="n">
        <v>2026</v>
      </c>
      <c r="G9430" s="177" t="n">
        <v>58</v>
      </c>
      <c r="H9430" s="178" t="n">
        <v>14931.1833095302</v>
      </c>
      <c r="I9430" s="179" t="n">
        <v>3015150.56687348</v>
      </c>
      <c r="J9430" s="180" t="str">
        <f>IF(I9430&gt;0,H9430/I9430,0)</f>
      </c>
      <c r="K9430" s="181" t="str">
        <f>1-EXP(-J9430)</f>
      </c>
      <c r="L9430" s="182" t="str">
        <f>IF(G9430=30,1,M9429)</f>
      </c>
      <c r="M9430" s="183" t="str">
        <f>L9430*(1-K9430)</f>
      </c>
    </row>
    <row r="9431">
      <c r="A9431" t="s">
        <v>167</v>
      </c>
      <c r="B9431" t="s">
        <v>306</v>
      </c>
      <c r="C9431" s="35" t="s">
        <v>308</v>
      </c>
      <c r="D9431" t="s">
        <v>530</v>
      </c>
      <c r="E9431" t="s">
        <v>548</v>
      </c>
      <c r="F9431" s="176" t="n">
        <v>2026</v>
      </c>
      <c r="G9431" s="177" t="n">
        <v>59</v>
      </c>
      <c r="H9431" s="178" t="n">
        <v>15477.8053159686</v>
      </c>
      <c r="I9431" s="179" t="n">
        <v>2913103.18735483</v>
      </c>
      <c r="J9431" s="180" t="str">
        <f>IF(I9431&gt;0,H9431/I9431,0)</f>
      </c>
      <c r="K9431" s="181" t="str">
        <f>1-EXP(-J9431)</f>
      </c>
      <c r="L9431" s="182" t="str">
        <f>IF(G9431=30,1,M9430)</f>
      </c>
      <c r="M9431" s="183" t="str">
        <f>L9431*(1-K9431)</f>
      </c>
    </row>
    <row r="9432">
      <c r="A9432" t="s">
        <v>167</v>
      </c>
      <c r="B9432" t="s">
        <v>306</v>
      </c>
      <c r="C9432" s="35" t="s">
        <v>308</v>
      </c>
      <c r="D9432" t="s">
        <v>530</v>
      </c>
      <c r="E9432" t="s">
        <v>548</v>
      </c>
      <c r="F9432" s="176" t="n">
        <v>2026</v>
      </c>
      <c r="G9432" s="177" t="n">
        <v>60</v>
      </c>
      <c r="H9432" s="178" t="n">
        <v>16248.4328101312</v>
      </c>
      <c r="I9432" s="179" t="n">
        <v>2798514.85427916</v>
      </c>
      <c r="J9432" s="180" t="str">
        <f>IF(I9432&gt;0,H9432/I9432,0)</f>
      </c>
      <c r="K9432" s="181" t="str">
        <f>1-EXP(-J9432)</f>
      </c>
      <c r="L9432" s="182" t="str">
        <f>IF(G9432=30,1,M9431)</f>
      </c>
      <c r="M9432" s="183" t="str">
        <f>L9432*(1-K9432)</f>
      </c>
    </row>
    <row r="9433">
      <c r="A9433" t="s">
        <v>167</v>
      </c>
      <c r="B9433" t="s">
        <v>306</v>
      </c>
      <c r="C9433" s="35" t="s">
        <v>308</v>
      </c>
      <c r="D9433" t="s">
        <v>530</v>
      </c>
      <c r="E9433" t="s">
        <v>548</v>
      </c>
      <c r="F9433" s="176" t="n">
        <v>2026</v>
      </c>
      <c r="G9433" s="177" t="n">
        <v>61</v>
      </c>
      <c r="H9433" s="178" t="n">
        <v>17580.3512785656</v>
      </c>
      <c r="I9433" s="179" t="n">
        <v>2671395.75590517</v>
      </c>
      <c r="J9433" s="180" t="str">
        <f>IF(I9433&gt;0,H9433/I9433,0)</f>
      </c>
      <c r="K9433" s="181" t="str">
        <f>1-EXP(-J9433)</f>
      </c>
      <c r="L9433" s="182" t="str">
        <f>IF(G9433=30,1,M9432)</f>
      </c>
      <c r="M9433" s="183" t="str">
        <f>L9433*(1-K9433)</f>
      </c>
    </row>
    <row r="9434">
      <c r="A9434" t="s">
        <v>167</v>
      </c>
      <c r="B9434" t="s">
        <v>306</v>
      </c>
      <c r="C9434" s="35" t="s">
        <v>308</v>
      </c>
      <c r="D9434" t="s">
        <v>530</v>
      </c>
      <c r="E9434" t="s">
        <v>548</v>
      </c>
      <c r="F9434" s="176" t="n">
        <v>2026</v>
      </c>
      <c r="G9434" s="177" t="n">
        <v>62</v>
      </c>
      <c r="H9434" s="178" t="n">
        <v>18503.2184640082</v>
      </c>
      <c r="I9434" s="179" t="n">
        <v>2545899.3032479</v>
      </c>
      <c r="J9434" s="180" t="str">
        <f>IF(I9434&gt;0,H9434/I9434,0)</f>
      </c>
      <c r="K9434" s="181" t="str">
        <f>1-EXP(-J9434)</f>
      </c>
      <c r="L9434" s="182" t="str">
        <f>IF(G9434=30,1,M9433)</f>
      </c>
      <c r="M9434" s="183" t="str">
        <f>L9434*(1-K9434)</f>
      </c>
    </row>
    <row r="9435">
      <c r="A9435" t="s">
        <v>167</v>
      </c>
      <c r="B9435" t="s">
        <v>306</v>
      </c>
      <c r="C9435" s="35" t="s">
        <v>308</v>
      </c>
      <c r="D9435" t="s">
        <v>530</v>
      </c>
      <c r="E9435" t="s">
        <v>548</v>
      </c>
      <c r="F9435" s="176" t="n">
        <v>2026</v>
      </c>
      <c r="G9435" s="177" t="n">
        <v>63</v>
      </c>
      <c r="H9435" s="178" t="n">
        <v>19421.8522716696</v>
      </c>
      <c r="I9435" s="179" t="n">
        <v>2420908.63227283</v>
      </c>
      <c r="J9435" s="180" t="str">
        <f>IF(I9435&gt;0,H9435/I9435,0)</f>
      </c>
      <c r="K9435" s="181" t="str">
        <f>1-EXP(-J9435)</f>
      </c>
      <c r="L9435" s="182" t="str">
        <f>IF(G9435=30,1,M9434)</f>
      </c>
      <c r="M9435" s="183" t="str">
        <f>L9435*(1-K9435)</f>
      </c>
    </row>
    <row r="9436">
      <c r="A9436" t="s">
        <v>167</v>
      </c>
      <c r="B9436" t="s">
        <v>306</v>
      </c>
      <c r="C9436" s="35" t="s">
        <v>308</v>
      </c>
      <c r="D9436" t="s">
        <v>530</v>
      </c>
      <c r="E9436" t="s">
        <v>548</v>
      </c>
      <c r="F9436" s="176" t="n">
        <v>2026</v>
      </c>
      <c r="G9436" s="177" t="n">
        <v>64</v>
      </c>
      <c r="H9436" s="178" t="n">
        <v>20700.6616242297</v>
      </c>
      <c r="I9436" s="179" t="n">
        <v>2295992.04456352</v>
      </c>
      <c r="J9436" s="180" t="str">
        <f>IF(I9436&gt;0,H9436/I9436,0)</f>
      </c>
      <c r="K9436" s="181" t="str">
        <f>1-EXP(-J9436)</f>
      </c>
      <c r="L9436" s="182" t="str">
        <f>IF(G9436=30,1,M9435)</f>
      </c>
      <c r="M9436" s="183" t="str">
        <f>L9436*(1-K9436)</f>
      </c>
    </row>
    <row r="9437">
      <c r="A9437" t="s">
        <v>167</v>
      </c>
      <c r="B9437" t="s">
        <v>306</v>
      </c>
      <c r="C9437" s="35" t="s">
        <v>308</v>
      </c>
      <c r="D9437" t="s">
        <v>530</v>
      </c>
      <c r="E9437" t="s">
        <v>548</v>
      </c>
      <c r="F9437" s="176" t="n">
        <v>2026</v>
      </c>
      <c r="G9437" s="177" t="n">
        <v>65</v>
      </c>
      <c r="H9437" s="178" t="n">
        <v>21610.1986731557</v>
      </c>
      <c r="I9437" s="179" t="n">
        <v>2169761.62138445</v>
      </c>
      <c r="J9437" s="180" t="str">
        <f>IF(I9437&gt;0,H9437/I9437,0)</f>
      </c>
      <c r="K9437" s="181" t="str">
        <f>1-EXP(-J9437)</f>
      </c>
      <c r="L9437" s="182" t="str">
        <f>IF(G9437=30,1,M9436)</f>
      </c>
      <c r="M9437" s="183" t="str">
        <f>L9437*(1-K9437)</f>
      </c>
    </row>
    <row r="9438">
      <c r="A9438" t="s">
        <v>167</v>
      </c>
      <c r="B9438" t="s">
        <v>306</v>
      </c>
      <c r="C9438" s="35" t="s">
        <v>308</v>
      </c>
      <c r="D9438" t="s">
        <v>530</v>
      </c>
      <c r="E9438" t="s">
        <v>548</v>
      </c>
      <c r="F9438" s="176" t="n">
        <v>2026</v>
      </c>
      <c r="G9438" s="177" t="n">
        <v>66</v>
      </c>
      <c r="H9438" s="178" t="n">
        <v>21998.8859982972</v>
      </c>
      <c r="I9438" s="179" t="n">
        <v>2039116.6076838</v>
      </c>
      <c r="J9438" s="180" t="str">
        <f>IF(I9438&gt;0,H9438/I9438,0)</f>
      </c>
      <c r="K9438" s="181" t="str">
        <f>1-EXP(-J9438)</f>
      </c>
      <c r="L9438" s="182" t="str">
        <f>IF(G9438=30,1,M9437)</f>
      </c>
      <c r="M9438" s="183" t="str">
        <f>L9438*(1-K9438)</f>
      </c>
    </row>
    <row r="9439">
      <c r="A9439" t="s">
        <v>167</v>
      </c>
      <c r="B9439" t="s">
        <v>306</v>
      </c>
      <c r="C9439" s="35" t="s">
        <v>308</v>
      </c>
      <c r="D9439" t="s">
        <v>530</v>
      </c>
      <c r="E9439" t="s">
        <v>548</v>
      </c>
      <c r="F9439" s="176" t="n">
        <v>2026</v>
      </c>
      <c r="G9439" s="177" t="n">
        <v>67</v>
      </c>
      <c r="H9439" s="178" t="n">
        <v>22656.2777078226</v>
      </c>
      <c r="I9439" s="179" t="n">
        <v>1903872.08389444</v>
      </c>
      <c r="J9439" s="180" t="str">
        <f>IF(I9439&gt;0,H9439/I9439,0)</f>
      </c>
      <c r="K9439" s="181" t="str">
        <f>1-EXP(-J9439)</f>
      </c>
      <c r="L9439" s="182" t="str">
        <f>IF(G9439=30,1,M9438)</f>
      </c>
      <c r="M9439" s="183" t="str">
        <f>L9439*(1-K9439)</f>
      </c>
    </row>
    <row r="9440">
      <c r="A9440" t="s">
        <v>167</v>
      </c>
      <c r="B9440" t="s">
        <v>306</v>
      </c>
      <c r="C9440" s="35" t="s">
        <v>308</v>
      </c>
      <c r="D9440" t="s">
        <v>530</v>
      </c>
      <c r="E9440" t="s">
        <v>548</v>
      </c>
      <c r="F9440" s="176" t="n">
        <v>2026</v>
      </c>
      <c r="G9440" s="177" t="n">
        <v>68</v>
      </c>
      <c r="H9440" s="178" t="n">
        <v>20952.8662535956</v>
      </c>
      <c r="I9440" s="179" t="n">
        <v>1772127.34596222</v>
      </c>
      <c r="J9440" s="180" t="str">
        <f>IF(I9440&gt;0,H9440/I9440,0)</f>
      </c>
      <c r="K9440" s="181" t="str">
        <f>1-EXP(-J9440)</f>
      </c>
      <c r="L9440" s="182" t="str">
        <f>IF(G9440=30,1,M9439)</f>
      </c>
      <c r="M9440" s="183" t="str">
        <f>L9440*(1-K9440)</f>
      </c>
    </row>
    <row r="9441">
      <c r="A9441" t="s">
        <v>167</v>
      </c>
      <c r="B9441" t="s">
        <v>306</v>
      </c>
      <c r="C9441" s="35" t="s">
        <v>308</v>
      </c>
      <c r="D9441" t="s">
        <v>530</v>
      </c>
      <c r="E9441" t="s">
        <v>548</v>
      </c>
      <c r="F9441" s="176" t="n">
        <v>2026</v>
      </c>
      <c r="G9441" s="177" t="n">
        <v>69</v>
      </c>
      <c r="H9441" s="178" t="n">
        <v>20160.8397333995</v>
      </c>
      <c r="I9441" s="179" t="n">
        <v>1647966.36149799</v>
      </c>
      <c r="J9441" s="180" t="str">
        <f>IF(I9441&gt;0,H9441/I9441,0)</f>
      </c>
      <c r="K9441" s="181" t="str">
        <f>1-EXP(-J9441)</f>
      </c>
      <c r="L9441" s="182" t="str">
        <f>IF(G9441=30,1,M9440)</f>
      </c>
      <c r="M9441" s="183" t="str">
        <f>L9441*(1-K9441)</f>
      </c>
    </row>
    <row r="9442">
      <c r="A9442" t="s">
        <v>167</v>
      </c>
      <c r="B9442" t="s">
        <v>306</v>
      </c>
      <c r="C9442" s="35" t="s">
        <v>308</v>
      </c>
      <c r="D9442" t="s">
        <v>530</v>
      </c>
      <c r="E9442" t="s">
        <v>548</v>
      </c>
      <c r="F9442" s="176" t="n">
        <v>2027</v>
      </c>
      <c r="G9442" s="177" t="n">
        <v>30</v>
      </c>
      <c r="H9442" s="178" t="n">
        <v>915.495635242403</v>
      </c>
      <c r="I9442" s="179" t="n">
        <v>4437770.35949937</v>
      </c>
      <c r="J9442" s="180" t="str">
        <f>IF(I9442&gt;0,H9442/I9442,0)</f>
      </c>
      <c r="K9442" s="181" t="str">
        <f>1-EXP(-J9442)</f>
      </c>
      <c r="L9442" s="182" t="str">
        <f>IF(G9442=30,1,M9441)</f>
      </c>
      <c r="M9442" s="183" t="str">
        <f>L9442*(1-K9442)</f>
      </c>
    </row>
    <row r="9443">
      <c r="A9443" t="s">
        <v>167</v>
      </c>
      <c r="B9443" t="s">
        <v>306</v>
      </c>
      <c r="C9443" s="35" t="s">
        <v>308</v>
      </c>
      <c r="D9443" t="s">
        <v>530</v>
      </c>
      <c r="E9443" t="s">
        <v>548</v>
      </c>
      <c r="F9443" s="176" t="n">
        <v>2027</v>
      </c>
      <c r="G9443" s="177" t="n">
        <v>31</v>
      </c>
      <c r="H9443" s="178" t="n">
        <v>1294.3330206898</v>
      </c>
      <c r="I9443" s="179" t="n">
        <v>4376378.37342119</v>
      </c>
      <c r="J9443" s="180" t="str">
        <f>IF(I9443&gt;0,H9443/I9443,0)</f>
      </c>
      <c r="K9443" s="181" t="str">
        <f>1-EXP(-J9443)</f>
      </c>
      <c r="L9443" s="182" t="str">
        <f>IF(G9443=30,1,M9442)</f>
      </c>
      <c r="M9443" s="183" t="str">
        <f>L9443*(1-K9443)</f>
      </c>
    </row>
    <row r="9444">
      <c r="A9444" t="s">
        <v>167</v>
      </c>
      <c r="B9444" t="s">
        <v>306</v>
      </c>
      <c r="C9444" s="35" t="s">
        <v>308</v>
      </c>
      <c r="D9444" t="s">
        <v>530</v>
      </c>
      <c r="E9444" t="s">
        <v>548</v>
      </c>
      <c r="F9444" s="176" t="n">
        <v>2027</v>
      </c>
      <c r="G9444" s="177" t="n">
        <v>32</v>
      </c>
      <c r="H9444" s="178" t="n">
        <v>1306.70771116019</v>
      </c>
      <c r="I9444" s="179" t="n">
        <v>4313223.18753953</v>
      </c>
      <c r="J9444" s="180" t="str">
        <f>IF(I9444&gt;0,H9444/I9444,0)</f>
      </c>
      <c r="K9444" s="181" t="str">
        <f>1-EXP(-J9444)</f>
      </c>
      <c r="L9444" s="182" t="str">
        <f>IF(G9444=30,1,M9443)</f>
      </c>
      <c r="M9444" s="183" t="str">
        <f>L9444*(1-K9444)</f>
      </c>
    </row>
    <row r="9445">
      <c r="A9445" t="s">
        <v>167</v>
      </c>
      <c r="B9445" t="s">
        <v>306</v>
      </c>
      <c r="C9445" s="35" t="s">
        <v>308</v>
      </c>
      <c r="D9445" t="s">
        <v>530</v>
      </c>
      <c r="E9445" t="s">
        <v>548</v>
      </c>
      <c r="F9445" s="176" t="n">
        <v>2027</v>
      </c>
      <c r="G9445" s="177" t="n">
        <v>33</v>
      </c>
      <c r="H9445" s="178" t="n">
        <v>1351.35793461046</v>
      </c>
      <c r="I9445" s="179" t="n">
        <v>4259909.6222462</v>
      </c>
      <c r="J9445" s="180" t="str">
        <f>IF(I9445&gt;0,H9445/I9445,0)</f>
      </c>
      <c r="K9445" s="181" t="str">
        <f>1-EXP(-J9445)</f>
      </c>
      <c r="L9445" s="182" t="str">
        <f>IF(G9445=30,1,M9444)</f>
      </c>
      <c r="M9445" s="183" t="str">
        <f>L9445*(1-K9445)</f>
      </c>
    </row>
    <row r="9446">
      <c r="A9446" t="s">
        <v>167</v>
      </c>
      <c r="B9446" t="s">
        <v>306</v>
      </c>
      <c r="C9446" s="35" t="s">
        <v>308</v>
      </c>
      <c r="D9446" t="s">
        <v>530</v>
      </c>
      <c r="E9446" t="s">
        <v>548</v>
      </c>
      <c r="F9446" s="176" t="n">
        <v>2027</v>
      </c>
      <c r="G9446" s="177" t="n">
        <v>34</v>
      </c>
      <c r="H9446" s="178" t="n">
        <v>1418.11834442543</v>
      </c>
      <c r="I9446" s="179" t="n">
        <v>4209392.79433247</v>
      </c>
      <c r="J9446" s="180" t="str">
        <f>IF(I9446&gt;0,H9446/I9446,0)</f>
      </c>
      <c r="K9446" s="181" t="str">
        <f>1-EXP(-J9446)</f>
      </c>
      <c r="L9446" s="182" t="str">
        <f>IF(G9446=30,1,M9445)</f>
      </c>
      <c r="M9446" s="183" t="str">
        <f>L9446*(1-K9446)</f>
      </c>
    </row>
    <row r="9447">
      <c r="A9447" t="s">
        <v>167</v>
      </c>
      <c r="B9447" t="s">
        <v>306</v>
      </c>
      <c r="C9447" s="35" t="s">
        <v>308</v>
      </c>
      <c r="D9447" t="s">
        <v>530</v>
      </c>
      <c r="E9447" t="s">
        <v>548</v>
      </c>
      <c r="F9447" s="176" t="n">
        <v>2027</v>
      </c>
      <c r="G9447" s="177" t="n">
        <v>35</v>
      </c>
      <c r="H9447" s="178" t="n">
        <v>1520.1769060327</v>
      </c>
      <c r="I9447" s="179" t="n">
        <v>4194259.06904792</v>
      </c>
      <c r="J9447" s="180" t="str">
        <f>IF(I9447&gt;0,H9447/I9447,0)</f>
      </c>
      <c r="K9447" s="181" t="str">
        <f>1-EXP(-J9447)</f>
      </c>
      <c r="L9447" s="182" t="str">
        <f>IF(G9447=30,1,M9446)</f>
      </c>
      <c r="M9447" s="183" t="str">
        <f>L9447*(1-K9447)</f>
      </c>
    </row>
    <row r="9448">
      <c r="A9448" t="s">
        <v>167</v>
      </c>
      <c r="B9448" t="s">
        <v>306</v>
      </c>
      <c r="C9448" s="35" t="s">
        <v>308</v>
      </c>
      <c r="D9448" t="s">
        <v>530</v>
      </c>
      <c r="E9448" t="s">
        <v>548</v>
      </c>
      <c r="F9448" s="176" t="n">
        <v>2027</v>
      </c>
      <c r="G9448" s="177" t="n">
        <v>36</v>
      </c>
      <c r="H9448" s="178" t="n">
        <v>2038.68317812429</v>
      </c>
      <c r="I9448" s="179" t="n">
        <v>4173559.41032021</v>
      </c>
      <c r="J9448" s="180" t="str">
        <f>IF(I9448&gt;0,H9448/I9448,0)</f>
      </c>
      <c r="K9448" s="181" t="str">
        <f>1-EXP(-J9448)</f>
      </c>
      <c r="L9448" s="182" t="str">
        <f>IF(G9448=30,1,M9447)</f>
      </c>
      <c r="M9448" s="183" t="str">
        <f>L9448*(1-K9448)</f>
      </c>
    </row>
    <row r="9449">
      <c r="A9449" t="s">
        <v>167</v>
      </c>
      <c r="B9449" t="s">
        <v>306</v>
      </c>
      <c r="C9449" s="35" t="s">
        <v>308</v>
      </c>
      <c r="D9449" t="s">
        <v>530</v>
      </c>
      <c r="E9449" t="s">
        <v>548</v>
      </c>
      <c r="F9449" s="176" t="n">
        <v>2027</v>
      </c>
      <c r="G9449" s="177" t="n">
        <v>37</v>
      </c>
      <c r="H9449" s="178" t="n">
        <v>2216.50180428776</v>
      </c>
      <c r="I9449" s="179" t="n">
        <v>4156576.89113661</v>
      </c>
      <c r="J9449" s="180" t="str">
        <f>IF(I9449&gt;0,H9449/I9449,0)</f>
      </c>
      <c r="K9449" s="181" t="str">
        <f>1-EXP(-J9449)</f>
      </c>
      <c r="L9449" s="182" t="str">
        <f>IF(G9449=30,1,M9448)</f>
      </c>
      <c r="M9449" s="183" t="str">
        <f>L9449*(1-K9449)</f>
      </c>
    </row>
    <row r="9450">
      <c r="A9450" t="s">
        <v>167</v>
      </c>
      <c r="B9450" t="s">
        <v>306</v>
      </c>
      <c r="C9450" s="35" t="s">
        <v>308</v>
      </c>
      <c r="D9450" t="s">
        <v>530</v>
      </c>
      <c r="E9450" t="s">
        <v>548</v>
      </c>
      <c r="F9450" s="176" t="n">
        <v>2027</v>
      </c>
      <c r="G9450" s="177" t="n">
        <v>38</v>
      </c>
      <c r="H9450" s="178" t="n">
        <v>2450.55427993122</v>
      </c>
      <c r="I9450" s="179" t="n">
        <v>4162979.94396019</v>
      </c>
      <c r="J9450" s="180" t="str">
        <f>IF(I9450&gt;0,H9450/I9450,0)</f>
      </c>
      <c r="K9450" s="181" t="str">
        <f>1-EXP(-J9450)</f>
      </c>
      <c r="L9450" s="182" t="str">
        <f>IF(G9450=30,1,M9449)</f>
      </c>
      <c r="M9450" s="183" t="str">
        <f>L9450*(1-K9450)</f>
      </c>
    </row>
    <row r="9451">
      <c r="A9451" t="s">
        <v>167</v>
      </c>
      <c r="B9451" t="s">
        <v>306</v>
      </c>
      <c r="C9451" s="35" t="s">
        <v>308</v>
      </c>
      <c r="D9451" t="s">
        <v>530</v>
      </c>
      <c r="E9451" t="s">
        <v>548</v>
      </c>
      <c r="F9451" s="176" t="n">
        <v>2027</v>
      </c>
      <c r="G9451" s="177" t="n">
        <v>39</v>
      </c>
      <c r="H9451" s="178" t="n">
        <v>2668.9051986837</v>
      </c>
      <c r="I9451" s="179" t="n">
        <v>4123666.63912767</v>
      </c>
      <c r="J9451" s="180" t="str">
        <f>IF(I9451&gt;0,H9451/I9451,0)</f>
      </c>
      <c r="K9451" s="181" t="str">
        <f>1-EXP(-J9451)</f>
      </c>
      <c r="L9451" s="182" t="str">
        <f>IF(G9451=30,1,M9450)</f>
      </c>
      <c r="M9451" s="183" t="str">
        <f>L9451*(1-K9451)</f>
      </c>
    </row>
    <row r="9452">
      <c r="A9452" t="s">
        <v>167</v>
      </c>
      <c r="B9452" t="s">
        <v>306</v>
      </c>
      <c r="C9452" s="35" t="s">
        <v>308</v>
      </c>
      <c r="D9452" t="s">
        <v>530</v>
      </c>
      <c r="E9452" t="s">
        <v>548</v>
      </c>
      <c r="F9452" s="176" t="n">
        <v>2027</v>
      </c>
      <c r="G9452" s="177" t="n">
        <v>40</v>
      </c>
      <c r="H9452" s="178" t="n">
        <v>2947.09385593165</v>
      </c>
      <c r="I9452" s="179" t="n">
        <v>4075817.95613237</v>
      </c>
      <c r="J9452" s="180" t="str">
        <f>IF(I9452&gt;0,H9452/I9452,0)</f>
      </c>
      <c r="K9452" s="181" t="str">
        <f>1-EXP(-J9452)</f>
      </c>
      <c r="L9452" s="182" t="str">
        <f>IF(G9452=30,1,M9451)</f>
      </c>
      <c r="M9452" s="183" t="str">
        <f>L9452*(1-K9452)</f>
      </c>
    </row>
    <row r="9453">
      <c r="A9453" t="s">
        <v>167</v>
      </c>
      <c r="B9453" t="s">
        <v>306</v>
      </c>
      <c r="C9453" s="35" t="s">
        <v>308</v>
      </c>
      <c r="D9453" t="s">
        <v>530</v>
      </c>
      <c r="E9453" t="s">
        <v>548</v>
      </c>
      <c r="F9453" s="176" t="n">
        <v>2027</v>
      </c>
      <c r="G9453" s="177" t="n">
        <v>41</v>
      </c>
      <c r="H9453" s="178" t="n">
        <v>3970.11573253646</v>
      </c>
      <c r="I9453" s="179" t="n">
        <v>4090474.12130223</v>
      </c>
      <c r="J9453" s="180" t="str">
        <f>IF(I9453&gt;0,H9453/I9453,0)</f>
      </c>
      <c r="K9453" s="181" t="str">
        <f>1-EXP(-J9453)</f>
      </c>
      <c r="L9453" s="182" t="str">
        <f>IF(G9453=30,1,M9452)</f>
      </c>
      <c r="M9453" s="183" t="str">
        <f>L9453*(1-K9453)</f>
      </c>
    </row>
    <row r="9454">
      <c r="A9454" t="s">
        <v>167</v>
      </c>
      <c r="B9454" t="s">
        <v>306</v>
      </c>
      <c r="C9454" s="35" t="s">
        <v>308</v>
      </c>
      <c r="D9454" t="s">
        <v>530</v>
      </c>
      <c r="E9454" t="s">
        <v>548</v>
      </c>
      <c r="F9454" s="176" t="n">
        <v>2027</v>
      </c>
      <c r="G9454" s="177" t="n">
        <v>42</v>
      </c>
      <c r="H9454" s="178" t="n">
        <v>4530.31863714219</v>
      </c>
      <c r="I9454" s="179" t="n">
        <v>4162705.27965604</v>
      </c>
      <c r="J9454" s="180" t="str">
        <f>IF(I9454&gt;0,H9454/I9454,0)</f>
      </c>
      <c r="K9454" s="181" t="str">
        <f>1-EXP(-J9454)</f>
      </c>
      <c r="L9454" s="182" t="str">
        <f>IF(G9454=30,1,M9453)</f>
      </c>
      <c r="M9454" s="183" t="str">
        <f>L9454*(1-K9454)</f>
      </c>
    </row>
    <row r="9455">
      <c r="A9455" t="s">
        <v>167</v>
      </c>
      <c r="B9455" t="s">
        <v>306</v>
      </c>
      <c r="C9455" s="35" t="s">
        <v>308</v>
      </c>
      <c r="D9455" t="s">
        <v>530</v>
      </c>
      <c r="E9455" t="s">
        <v>548</v>
      </c>
      <c r="F9455" s="176" t="n">
        <v>2027</v>
      </c>
      <c r="G9455" s="177" t="n">
        <v>43</v>
      </c>
      <c r="H9455" s="178" t="n">
        <v>5174.71657868738</v>
      </c>
      <c r="I9455" s="179" t="n">
        <v>4193241.00381783</v>
      </c>
      <c r="J9455" s="180" t="str">
        <f>IF(I9455&gt;0,H9455/I9455,0)</f>
      </c>
      <c r="K9455" s="181" t="str">
        <f>1-EXP(-J9455)</f>
      </c>
      <c r="L9455" s="182" t="str">
        <f>IF(G9455=30,1,M9454)</f>
      </c>
      <c r="M9455" s="183" t="str">
        <f>L9455*(1-K9455)</f>
      </c>
    </row>
    <row r="9456">
      <c r="A9456" t="s">
        <v>167</v>
      </c>
      <c r="B9456" t="s">
        <v>306</v>
      </c>
      <c r="C9456" s="35" t="s">
        <v>308</v>
      </c>
      <c r="D9456" t="s">
        <v>530</v>
      </c>
      <c r="E9456" t="s">
        <v>548</v>
      </c>
      <c r="F9456" s="176" t="n">
        <v>2027</v>
      </c>
      <c r="G9456" s="177" t="n">
        <v>44</v>
      </c>
      <c r="H9456" s="178" t="n">
        <v>5298.58064603113</v>
      </c>
      <c r="I9456" s="179" t="n">
        <v>4163778.32050587</v>
      </c>
      <c r="J9456" s="180" t="str">
        <f>IF(I9456&gt;0,H9456/I9456,0)</f>
      </c>
      <c r="K9456" s="181" t="str">
        <f>1-EXP(-J9456)</f>
      </c>
      <c r="L9456" s="182" t="str">
        <f>IF(G9456=30,1,M9455)</f>
      </c>
      <c r="M9456" s="183" t="str">
        <f>L9456*(1-K9456)</f>
      </c>
    </row>
    <row r="9457">
      <c r="A9457" t="s">
        <v>167</v>
      </c>
      <c r="B9457" t="s">
        <v>306</v>
      </c>
      <c r="C9457" s="35" t="s">
        <v>308</v>
      </c>
      <c r="D9457" t="s">
        <v>530</v>
      </c>
      <c r="E9457" t="s">
        <v>548</v>
      </c>
      <c r="F9457" s="176" t="n">
        <v>2027</v>
      </c>
      <c r="G9457" s="177" t="n">
        <v>45</v>
      </c>
      <c r="H9457" s="178" t="n">
        <v>5542.35484887063</v>
      </c>
      <c r="I9457" s="179" t="n">
        <v>4109889.76306681</v>
      </c>
      <c r="J9457" s="180" t="str">
        <f>IF(I9457&gt;0,H9457/I9457,0)</f>
      </c>
      <c r="K9457" s="181" t="str">
        <f>1-EXP(-J9457)</f>
      </c>
      <c r="L9457" s="182" t="str">
        <f>IF(G9457=30,1,M9456)</f>
      </c>
      <c r="M9457" s="183" t="str">
        <f>L9457*(1-K9457)</f>
      </c>
    </row>
    <row r="9458">
      <c r="A9458" t="s">
        <v>167</v>
      </c>
      <c r="B9458" t="s">
        <v>306</v>
      </c>
      <c r="C9458" s="35" t="s">
        <v>308</v>
      </c>
      <c r="D9458" t="s">
        <v>530</v>
      </c>
      <c r="E9458" t="s">
        <v>548</v>
      </c>
      <c r="F9458" s="176" t="n">
        <v>2027</v>
      </c>
      <c r="G9458" s="177" t="n">
        <v>46</v>
      </c>
      <c r="H9458" s="178" t="n">
        <v>6630.16981336421</v>
      </c>
      <c r="I9458" s="179" t="n">
        <v>4048657.24827119</v>
      </c>
      <c r="J9458" s="180" t="str">
        <f>IF(I9458&gt;0,H9458/I9458,0)</f>
      </c>
      <c r="K9458" s="181" t="str">
        <f>1-EXP(-J9458)</f>
      </c>
      <c r="L9458" s="182" t="str">
        <f>IF(G9458=30,1,M9457)</f>
      </c>
      <c r="M9458" s="183" t="str">
        <f>L9458*(1-K9458)</f>
      </c>
    </row>
    <row r="9459">
      <c r="A9459" t="s">
        <v>167</v>
      </c>
      <c r="B9459" t="s">
        <v>306</v>
      </c>
      <c r="C9459" s="35" t="s">
        <v>308</v>
      </c>
      <c r="D9459" t="s">
        <v>530</v>
      </c>
      <c r="E9459" t="s">
        <v>548</v>
      </c>
      <c r="F9459" s="176" t="n">
        <v>2027</v>
      </c>
      <c r="G9459" s="177" t="n">
        <v>47</v>
      </c>
      <c r="H9459" s="178" t="n">
        <v>6935.42543555395</v>
      </c>
      <c r="I9459" s="179" t="n">
        <v>3992966.48754508</v>
      </c>
      <c r="J9459" s="180" t="str">
        <f>IF(I9459&gt;0,H9459/I9459,0)</f>
      </c>
      <c r="K9459" s="181" t="str">
        <f>1-EXP(-J9459)</f>
      </c>
      <c r="L9459" s="182" t="str">
        <f>IF(G9459=30,1,M9458)</f>
      </c>
      <c r="M9459" s="183" t="str">
        <f>L9459*(1-K9459)</f>
      </c>
    </row>
    <row r="9460">
      <c r="A9460" t="s">
        <v>167</v>
      </c>
      <c r="B9460" t="s">
        <v>306</v>
      </c>
      <c r="C9460" s="35" t="s">
        <v>308</v>
      </c>
      <c r="D9460" t="s">
        <v>530</v>
      </c>
      <c r="E9460" t="s">
        <v>548</v>
      </c>
      <c r="F9460" s="176" t="n">
        <v>2027</v>
      </c>
      <c r="G9460" s="177" t="n">
        <v>48</v>
      </c>
      <c r="H9460" s="178" t="n">
        <v>7324.67758119627</v>
      </c>
      <c r="I9460" s="179" t="n">
        <v>3923805.11987696</v>
      </c>
      <c r="J9460" s="180" t="str">
        <f>IF(I9460&gt;0,H9460/I9460,0)</f>
      </c>
      <c r="K9460" s="181" t="str">
        <f>1-EXP(-J9460)</f>
      </c>
      <c r="L9460" s="182" t="str">
        <f>IF(G9460=30,1,M9459)</f>
      </c>
      <c r="M9460" s="183" t="str">
        <f>L9460*(1-K9460)</f>
      </c>
    </row>
    <row r="9461">
      <c r="A9461" t="s">
        <v>167</v>
      </c>
      <c r="B9461" t="s">
        <v>306</v>
      </c>
      <c r="C9461" s="35" t="s">
        <v>308</v>
      </c>
      <c r="D9461" t="s">
        <v>530</v>
      </c>
      <c r="E9461" t="s">
        <v>548</v>
      </c>
      <c r="F9461" s="176" t="n">
        <v>2027</v>
      </c>
      <c r="G9461" s="177" t="n">
        <v>49</v>
      </c>
      <c r="H9461" s="178" t="n">
        <v>7538.14303058282</v>
      </c>
      <c r="I9461" s="179" t="n">
        <v>3830115.88990071</v>
      </c>
      <c r="J9461" s="180" t="str">
        <f>IF(I9461&gt;0,H9461/I9461,0)</f>
      </c>
      <c r="K9461" s="181" t="str">
        <f>1-EXP(-J9461)</f>
      </c>
      <c r="L9461" s="182" t="str">
        <f>IF(G9461=30,1,M9460)</f>
      </c>
      <c r="M9461" s="183" t="str">
        <f>L9461*(1-K9461)</f>
      </c>
    </row>
    <row r="9462">
      <c r="A9462" t="s">
        <v>167</v>
      </c>
      <c r="B9462" t="s">
        <v>306</v>
      </c>
      <c r="C9462" s="35" t="s">
        <v>308</v>
      </c>
      <c r="D9462" t="s">
        <v>530</v>
      </c>
      <c r="E9462" t="s">
        <v>548</v>
      </c>
      <c r="F9462" s="176" t="n">
        <v>2027</v>
      </c>
      <c r="G9462" s="177" t="n">
        <v>50</v>
      </c>
      <c r="H9462" s="178" t="n">
        <v>7798.87532166057</v>
      </c>
      <c r="I9462" s="179" t="n">
        <v>3740726.06524195</v>
      </c>
      <c r="J9462" s="180" t="str">
        <f>IF(I9462&gt;0,H9462/I9462,0)</f>
      </c>
      <c r="K9462" s="181" t="str">
        <f>1-EXP(-J9462)</f>
      </c>
      <c r="L9462" s="182" t="str">
        <f>IF(G9462=30,1,M9461)</f>
      </c>
      <c r="M9462" s="183" t="str">
        <f>L9462*(1-K9462)</f>
      </c>
    </row>
    <row r="9463">
      <c r="A9463" t="s">
        <v>167</v>
      </c>
      <c r="B9463" t="s">
        <v>306</v>
      </c>
      <c r="C9463" s="35" t="s">
        <v>308</v>
      </c>
      <c r="D9463" t="s">
        <v>530</v>
      </c>
      <c r="E9463" t="s">
        <v>548</v>
      </c>
      <c r="F9463" s="176" t="n">
        <v>2027</v>
      </c>
      <c r="G9463" s="177" t="n">
        <v>51</v>
      </c>
      <c r="H9463" s="178" t="n">
        <v>8714.1961576098</v>
      </c>
      <c r="I9463" s="179" t="n">
        <v>3667052.23802787</v>
      </c>
      <c r="J9463" s="180" t="str">
        <f>IF(I9463&gt;0,H9463/I9463,0)</f>
      </c>
      <c r="K9463" s="181" t="str">
        <f>1-EXP(-J9463)</f>
      </c>
      <c r="L9463" s="182" t="str">
        <f>IF(G9463=30,1,M9462)</f>
      </c>
      <c r="M9463" s="183" t="str">
        <f>L9463*(1-K9463)</f>
      </c>
    </row>
    <row r="9464">
      <c r="A9464" t="s">
        <v>167</v>
      </c>
      <c r="B9464" t="s">
        <v>306</v>
      </c>
      <c r="C9464" s="35" t="s">
        <v>308</v>
      </c>
      <c r="D9464" t="s">
        <v>530</v>
      </c>
      <c r="E9464" t="s">
        <v>548</v>
      </c>
      <c r="F9464" s="176" t="n">
        <v>2027</v>
      </c>
      <c r="G9464" s="177" t="n">
        <v>52</v>
      </c>
      <c r="H9464" s="178" t="n">
        <v>9165.54279698489</v>
      </c>
      <c r="I9464" s="179" t="n">
        <v>3580822.77293417</v>
      </c>
      <c r="J9464" s="180" t="str">
        <f>IF(I9464&gt;0,H9464/I9464,0)</f>
      </c>
      <c r="K9464" s="181" t="str">
        <f>1-EXP(-J9464)</f>
      </c>
      <c r="L9464" s="182" t="str">
        <f>IF(G9464=30,1,M9463)</f>
      </c>
      <c r="M9464" s="183" t="str">
        <f>L9464*(1-K9464)</f>
      </c>
    </row>
    <row r="9465">
      <c r="A9465" t="s">
        <v>167</v>
      </c>
      <c r="B9465" t="s">
        <v>306</v>
      </c>
      <c r="C9465" s="35" t="s">
        <v>308</v>
      </c>
      <c r="D9465" t="s">
        <v>530</v>
      </c>
      <c r="E9465" t="s">
        <v>548</v>
      </c>
      <c r="F9465" s="176" t="n">
        <v>2027</v>
      </c>
      <c r="G9465" s="177" t="n">
        <v>53</v>
      </c>
      <c r="H9465" s="178" t="n">
        <v>9765.23298879091</v>
      </c>
      <c r="I9465" s="179" t="n">
        <v>3510440.19480359</v>
      </c>
      <c r="J9465" s="180" t="str">
        <f>IF(I9465&gt;0,H9465/I9465,0)</f>
      </c>
      <c r="K9465" s="181" t="str">
        <f>1-EXP(-J9465)</f>
      </c>
      <c r="L9465" s="182" t="str">
        <f>IF(G9465=30,1,M9464)</f>
      </c>
      <c r="M9465" s="183" t="str">
        <f>L9465*(1-K9465)</f>
      </c>
    </row>
    <row r="9466">
      <c r="A9466" t="s">
        <v>167</v>
      </c>
      <c r="B9466" t="s">
        <v>306</v>
      </c>
      <c r="C9466" s="35" t="s">
        <v>308</v>
      </c>
      <c r="D9466" t="s">
        <v>530</v>
      </c>
      <c r="E9466" t="s">
        <v>548</v>
      </c>
      <c r="F9466" s="176" t="n">
        <v>2027</v>
      </c>
      <c r="G9466" s="177" t="n">
        <v>54</v>
      </c>
      <c r="H9466" s="178" t="n">
        <v>10716.2003697794</v>
      </c>
      <c r="I9466" s="179" t="n">
        <v>3440825.90824112</v>
      </c>
      <c r="J9466" s="180" t="str">
        <f>IF(I9466&gt;0,H9466/I9466,0)</f>
      </c>
      <c r="K9466" s="181" t="str">
        <f>1-EXP(-J9466)</f>
      </c>
      <c r="L9466" s="182" t="str">
        <f>IF(G9466=30,1,M9465)</f>
      </c>
      <c r="M9466" s="183" t="str">
        <f>L9466*(1-K9466)</f>
      </c>
    </row>
    <row r="9467">
      <c r="A9467" t="s">
        <v>167</v>
      </c>
      <c r="B9467" t="s">
        <v>306</v>
      </c>
      <c r="C9467" s="35" t="s">
        <v>308</v>
      </c>
      <c r="D9467" t="s">
        <v>530</v>
      </c>
      <c r="E9467" t="s">
        <v>548</v>
      </c>
      <c r="F9467" s="176" t="n">
        <v>2027</v>
      </c>
      <c r="G9467" s="177" t="n">
        <v>55</v>
      </c>
      <c r="H9467" s="178" t="n">
        <v>11579.8269054473</v>
      </c>
      <c r="I9467" s="179" t="n">
        <v>3349285.13938145</v>
      </c>
      <c r="J9467" s="180" t="str">
        <f>IF(I9467&gt;0,H9467/I9467,0)</f>
      </c>
      <c r="K9467" s="181" t="str">
        <f>1-EXP(-J9467)</f>
      </c>
      <c r="L9467" s="182" t="str">
        <f>IF(G9467=30,1,M9466)</f>
      </c>
      <c r="M9467" s="183" t="str">
        <f>L9467*(1-K9467)</f>
      </c>
    </row>
    <row r="9468">
      <c r="A9468" t="s">
        <v>167</v>
      </c>
      <c r="B9468" t="s">
        <v>306</v>
      </c>
      <c r="C9468" s="35" t="s">
        <v>308</v>
      </c>
      <c r="D9468" t="s">
        <v>530</v>
      </c>
      <c r="E9468" t="s">
        <v>548</v>
      </c>
      <c r="F9468" s="176" t="n">
        <v>2027</v>
      </c>
      <c r="G9468" s="177" t="n">
        <v>56</v>
      </c>
      <c r="H9468" s="178" t="n">
        <v>12624.8420753619</v>
      </c>
      <c r="I9468" s="179" t="n">
        <v>3268291.40455459</v>
      </c>
      <c r="J9468" s="180" t="str">
        <f>IF(I9468&gt;0,H9468/I9468,0)</f>
      </c>
      <c r="K9468" s="181" t="str">
        <f>1-EXP(-J9468)</f>
      </c>
      <c r="L9468" s="182" t="str">
        <f>IF(G9468=30,1,M9467)</f>
      </c>
      <c r="M9468" s="183" t="str">
        <f>L9468*(1-K9468)</f>
      </c>
    </row>
    <row r="9469">
      <c r="A9469" t="s">
        <v>167</v>
      </c>
      <c r="B9469" t="s">
        <v>306</v>
      </c>
      <c r="C9469" s="35" t="s">
        <v>308</v>
      </c>
      <c r="D9469" t="s">
        <v>530</v>
      </c>
      <c r="E9469" t="s">
        <v>548</v>
      </c>
      <c r="F9469" s="176" t="n">
        <v>2027</v>
      </c>
      <c r="G9469" s="177" t="n">
        <v>57</v>
      </c>
      <c r="H9469" s="178" t="n">
        <v>13516.3221002929</v>
      </c>
      <c r="I9469" s="179" t="n">
        <v>3184927.53050531</v>
      </c>
      <c r="J9469" s="180" t="str">
        <f>IF(I9469&gt;0,H9469/I9469,0)</f>
      </c>
      <c r="K9469" s="181" t="str">
        <f>1-EXP(-J9469)</f>
      </c>
      <c r="L9469" s="182" t="str">
        <f>IF(G9469=30,1,M9468)</f>
      </c>
      <c r="M9469" s="183" t="str">
        <f>L9469*(1-K9469)</f>
      </c>
    </row>
    <row r="9470">
      <c r="A9470" t="s">
        <v>167</v>
      </c>
      <c r="B9470" t="s">
        <v>306</v>
      </c>
      <c r="C9470" s="35" t="s">
        <v>308</v>
      </c>
      <c r="D9470" t="s">
        <v>530</v>
      </c>
      <c r="E9470" t="s">
        <v>548</v>
      </c>
      <c r="F9470" s="176" t="n">
        <v>2027</v>
      </c>
      <c r="G9470" s="177" t="n">
        <v>58</v>
      </c>
      <c r="H9470" s="178" t="n">
        <v>14432.9589128001</v>
      </c>
      <c r="I9470" s="179" t="n">
        <v>3085483.10815247</v>
      </c>
      <c r="J9470" s="180" t="str">
        <f>IF(I9470&gt;0,H9470/I9470,0)</f>
      </c>
      <c r="K9470" s="181" t="str">
        <f>1-EXP(-J9470)</f>
      </c>
      <c r="L9470" s="182" t="str">
        <f>IF(G9470=30,1,M9469)</f>
      </c>
      <c r="M9470" s="183" t="str">
        <f>L9470*(1-K9470)</f>
      </c>
    </row>
    <row r="9471">
      <c r="A9471" t="s">
        <v>167</v>
      </c>
      <c r="B9471" t="s">
        <v>306</v>
      </c>
      <c r="C9471" s="35" t="s">
        <v>308</v>
      </c>
      <c r="D9471" t="s">
        <v>530</v>
      </c>
      <c r="E9471" t="s">
        <v>548</v>
      </c>
      <c r="F9471" s="176" t="n">
        <v>2027</v>
      </c>
      <c r="G9471" s="177" t="n">
        <v>59</v>
      </c>
      <c r="H9471" s="178" t="n">
        <v>14883.5451219191</v>
      </c>
      <c r="I9471" s="179" t="n">
        <v>2979193.40702178</v>
      </c>
      <c r="J9471" s="180" t="str">
        <f>IF(I9471&gt;0,H9471/I9471,0)</f>
      </c>
      <c r="K9471" s="181" t="str">
        <f>1-EXP(-J9471)</f>
      </c>
      <c r="L9471" s="182" t="str">
        <f>IF(G9471=30,1,M9470)</f>
      </c>
      <c r="M9471" s="183" t="str">
        <f>L9471*(1-K9471)</f>
      </c>
    </row>
    <row r="9472">
      <c r="A9472" t="s">
        <v>167</v>
      </c>
      <c r="B9472" t="s">
        <v>306</v>
      </c>
      <c r="C9472" s="35" t="s">
        <v>308</v>
      </c>
      <c r="D9472" t="s">
        <v>530</v>
      </c>
      <c r="E9472" t="s">
        <v>548</v>
      </c>
      <c r="F9472" s="176" t="n">
        <v>2027</v>
      </c>
      <c r="G9472" s="177" t="n">
        <v>60</v>
      </c>
      <c r="H9472" s="178" t="n">
        <v>15625.4922568052</v>
      </c>
      <c r="I9472" s="179" t="n">
        <v>2875477.3146379</v>
      </c>
      <c r="J9472" s="180" t="str">
        <f>IF(I9472&gt;0,H9472/I9472,0)</f>
      </c>
      <c r="K9472" s="181" t="str">
        <f>1-EXP(-J9472)</f>
      </c>
      <c r="L9472" s="182" t="str">
        <f>IF(G9472=30,1,M9471)</f>
      </c>
      <c r="M9472" s="183" t="str">
        <f>L9472*(1-K9472)</f>
      </c>
    </row>
    <row r="9473">
      <c r="A9473" t="s">
        <v>167</v>
      </c>
      <c r="B9473" t="s">
        <v>306</v>
      </c>
      <c r="C9473" s="35" t="s">
        <v>308</v>
      </c>
      <c r="D9473" t="s">
        <v>530</v>
      </c>
      <c r="E9473" t="s">
        <v>548</v>
      </c>
      <c r="F9473" s="176" t="n">
        <v>2027</v>
      </c>
      <c r="G9473" s="177" t="n">
        <v>61</v>
      </c>
      <c r="H9473" s="178" t="n">
        <v>16966.0635513067</v>
      </c>
      <c r="I9473" s="179" t="n">
        <v>2759041.17870682</v>
      </c>
      <c r="J9473" s="180" t="str">
        <f>IF(I9473&gt;0,H9473/I9473,0)</f>
      </c>
      <c r="K9473" s="181" t="str">
        <f>1-EXP(-J9473)</f>
      </c>
      <c r="L9473" s="182" t="str">
        <f>IF(G9473=30,1,M9472)</f>
      </c>
      <c r="M9473" s="183" t="str">
        <f>L9473*(1-K9473)</f>
      </c>
    </row>
    <row r="9474">
      <c r="A9474" t="s">
        <v>167</v>
      </c>
      <c r="B9474" t="s">
        <v>306</v>
      </c>
      <c r="C9474" s="35" t="s">
        <v>308</v>
      </c>
      <c r="D9474" t="s">
        <v>530</v>
      </c>
      <c r="E9474" t="s">
        <v>548</v>
      </c>
      <c r="F9474" s="176" t="n">
        <v>2027</v>
      </c>
      <c r="G9474" s="177" t="n">
        <v>62</v>
      </c>
      <c r="H9474" s="178" t="n">
        <v>17793.1740584225</v>
      </c>
      <c r="I9474" s="179" t="n">
        <v>2630073.98365261</v>
      </c>
      <c r="J9474" s="180" t="str">
        <f>IF(I9474&gt;0,H9474/I9474,0)</f>
      </c>
      <c r="K9474" s="181" t="str">
        <f>1-EXP(-J9474)</f>
      </c>
      <c r="L9474" s="182" t="str">
        <f>IF(G9474=30,1,M9473)</f>
      </c>
      <c r="M9474" s="183" t="str">
        <f>L9474*(1-K9474)</f>
      </c>
    </row>
    <row r="9475">
      <c r="A9475" t="s">
        <v>167</v>
      </c>
      <c r="B9475" t="s">
        <v>306</v>
      </c>
      <c r="C9475" s="35" t="s">
        <v>308</v>
      </c>
      <c r="D9475" t="s">
        <v>530</v>
      </c>
      <c r="E9475" t="s">
        <v>548</v>
      </c>
      <c r="F9475" s="176" t="n">
        <v>2027</v>
      </c>
      <c r="G9475" s="177" t="n">
        <v>63</v>
      </c>
      <c r="H9475" s="178" t="n">
        <v>18673.7428131275</v>
      </c>
      <c r="I9475" s="179" t="n">
        <v>2502680.46595942</v>
      </c>
      <c r="J9475" s="180" t="str">
        <f>IF(I9475&gt;0,H9475/I9475,0)</f>
      </c>
      <c r="K9475" s="181" t="str">
        <f>1-EXP(-J9475)</f>
      </c>
      <c r="L9475" s="182" t="str">
        <f>IF(G9475=30,1,M9474)</f>
      </c>
      <c r="M9475" s="183" t="str">
        <f>L9475*(1-K9475)</f>
      </c>
    </row>
    <row r="9476">
      <c r="A9476" t="s">
        <v>167</v>
      </c>
      <c r="B9476" t="s">
        <v>306</v>
      </c>
      <c r="C9476" s="35" t="s">
        <v>308</v>
      </c>
      <c r="D9476" t="s">
        <v>530</v>
      </c>
      <c r="E9476" t="s">
        <v>548</v>
      </c>
      <c r="F9476" s="176" t="n">
        <v>2027</v>
      </c>
      <c r="G9476" s="177" t="n">
        <v>64</v>
      </c>
      <c r="H9476" s="178" t="n">
        <v>19738.3719925208</v>
      </c>
      <c r="I9476" s="179" t="n">
        <v>2375758.0222222</v>
      </c>
      <c r="J9476" s="180" t="str">
        <f>IF(I9476&gt;0,H9476/I9476,0)</f>
      </c>
      <c r="K9476" s="181" t="str">
        <f>1-EXP(-J9476)</f>
      </c>
      <c r="L9476" s="182" t="str">
        <f>IF(G9476=30,1,M9475)</f>
      </c>
      <c r="M9476" s="183" t="str">
        <f>L9476*(1-K9476)</f>
      </c>
    </row>
    <row r="9477">
      <c r="A9477" t="s">
        <v>167</v>
      </c>
      <c r="B9477" t="s">
        <v>306</v>
      </c>
      <c r="C9477" s="35" t="s">
        <v>308</v>
      </c>
      <c r="D9477" t="s">
        <v>530</v>
      </c>
      <c r="E9477" t="s">
        <v>548</v>
      </c>
      <c r="F9477" s="176" t="n">
        <v>2027</v>
      </c>
      <c r="G9477" s="177" t="n">
        <v>65</v>
      </c>
      <c r="H9477" s="178" t="n">
        <v>20729.6303404099</v>
      </c>
      <c r="I9477" s="179" t="n">
        <v>2248561.48069084</v>
      </c>
      <c r="J9477" s="180" t="str">
        <f>IF(I9477&gt;0,H9477/I9477,0)</f>
      </c>
      <c r="K9477" s="181" t="str">
        <f>1-EXP(-J9477)</f>
      </c>
      <c r="L9477" s="182" t="str">
        <f>IF(G9477=30,1,M9476)</f>
      </c>
      <c r="M9477" s="183" t="str">
        <f>L9477*(1-K9477)</f>
      </c>
    </row>
    <row r="9478">
      <c r="A9478" t="s">
        <v>167</v>
      </c>
      <c r="B9478" t="s">
        <v>306</v>
      </c>
      <c r="C9478" s="35" t="s">
        <v>308</v>
      </c>
      <c r="D9478" t="s">
        <v>530</v>
      </c>
      <c r="E9478" t="s">
        <v>548</v>
      </c>
      <c r="F9478" s="176" t="n">
        <v>2027</v>
      </c>
      <c r="G9478" s="177" t="n">
        <v>66</v>
      </c>
      <c r="H9478" s="178" t="n">
        <v>21038.9511469135</v>
      </c>
      <c r="I9478" s="179" t="n">
        <v>2120468.0568886</v>
      </c>
      <c r="J9478" s="180" t="str">
        <f>IF(I9478&gt;0,H9478/I9478,0)</f>
      </c>
      <c r="K9478" s="181" t="str">
        <f>1-EXP(-J9478)</f>
      </c>
      <c r="L9478" s="182" t="str">
        <f>IF(G9478=30,1,M9477)</f>
      </c>
      <c r="M9478" s="183" t="str">
        <f>L9478*(1-K9478)</f>
      </c>
    </row>
    <row r="9479">
      <c r="A9479" t="s">
        <v>167</v>
      </c>
      <c r="B9479" t="s">
        <v>306</v>
      </c>
      <c r="C9479" s="35" t="s">
        <v>308</v>
      </c>
      <c r="D9479" t="s">
        <v>530</v>
      </c>
      <c r="E9479" t="s">
        <v>548</v>
      </c>
      <c r="F9479" s="176" t="n">
        <v>2027</v>
      </c>
      <c r="G9479" s="177" t="n">
        <v>67</v>
      </c>
      <c r="H9479" s="178" t="n">
        <v>21552.7229920074</v>
      </c>
      <c r="I9479" s="179" t="n">
        <v>1988121.3896316</v>
      </c>
      <c r="J9479" s="180" t="str">
        <f>IF(I9479&gt;0,H9479/I9479,0)</f>
      </c>
      <c r="K9479" s="181" t="str">
        <f>1-EXP(-J9479)</f>
      </c>
      <c r="L9479" s="182" t="str">
        <f>IF(G9479=30,1,M9478)</f>
      </c>
      <c r="M9479" s="183" t="str">
        <f>L9479*(1-K9479)</f>
      </c>
    </row>
    <row r="9480">
      <c r="A9480" t="s">
        <v>167</v>
      </c>
      <c r="B9480" t="s">
        <v>306</v>
      </c>
      <c r="C9480" s="35" t="s">
        <v>308</v>
      </c>
      <c r="D9480" t="s">
        <v>530</v>
      </c>
      <c r="E9480" t="s">
        <v>548</v>
      </c>
      <c r="F9480" s="176" t="n">
        <v>2027</v>
      </c>
      <c r="G9480" s="177" t="n">
        <v>68</v>
      </c>
      <c r="H9480" s="178" t="n">
        <v>21915.2215444897</v>
      </c>
      <c r="I9480" s="179" t="n">
        <v>1851546.64630085</v>
      </c>
      <c r="J9480" s="180" t="str">
        <f>IF(I9480&gt;0,H9480/I9480,0)</f>
      </c>
      <c r="K9480" s="181" t="str">
        <f>1-EXP(-J9480)</f>
      </c>
      <c r="L9480" s="182" t="str">
        <f>IF(G9480=30,1,M9479)</f>
      </c>
      <c r="M9480" s="183" t="str">
        <f>L9480*(1-K9480)</f>
      </c>
    </row>
    <row r="9481">
      <c r="A9481" t="s">
        <v>167</v>
      </c>
      <c r="B9481" t="s">
        <v>306</v>
      </c>
      <c r="C9481" s="35" t="s">
        <v>308</v>
      </c>
      <c r="D9481" t="s">
        <v>530</v>
      </c>
      <c r="E9481" t="s">
        <v>548</v>
      </c>
      <c r="F9481" s="176" t="n">
        <v>2027</v>
      </c>
      <c r="G9481" s="177" t="n">
        <v>69</v>
      </c>
      <c r="H9481" s="178" t="n">
        <v>20395.1460632811</v>
      </c>
      <c r="I9481" s="179" t="n">
        <v>1720965.95452964</v>
      </c>
      <c r="J9481" s="180" t="str">
        <f>IF(I9481&gt;0,H9481/I9481,0)</f>
      </c>
      <c r="K9481" s="181" t="str">
        <f>1-EXP(-J9481)</f>
      </c>
      <c r="L9481" s="182" t="str">
        <f>IF(G9481=30,1,M9480)</f>
      </c>
      <c r="M9481" s="183" t="str">
        <f>L9481*(1-K9481)</f>
      </c>
    </row>
    <row r="9482">
      <c r="A9482" t="s">
        <v>167</v>
      </c>
      <c r="B9482" t="s">
        <v>306</v>
      </c>
      <c r="C9482" s="35" t="s">
        <v>308</v>
      </c>
      <c r="D9482" t="s">
        <v>530</v>
      </c>
      <c r="E9482" t="s">
        <v>548</v>
      </c>
      <c r="F9482" s="176" t="n">
        <v>2028</v>
      </c>
      <c r="G9482" s="177" t="n">
        <v>30</v>
      </c>
      <c r="H9482" s="178" t="n">
        <v>889.437413972537</v>
      </c>
      <c r="I9482" s="179" t="n">
        <v>4433736.97246002</v>
      </c>
      <c r="J9482" s="180" t="str">
        <f>IF(I9482&gt;0,H9482/I9482,0)</f>
      </c>
      <c r="K9482" s="181" t="str">
        <f>1-EXP(-J9482)</f>
      </c>
      <c r="L9482" s="182" t="str">
        <f>IF(G9482=30,1,M9481)</f>
      </c>
      <c r="M9482" s="183" t="str">
        <f>L9482*(1-K9482)</f>
      </c>
    </row>
    <row r="9483">
      <c r="A9483" t="s">
        <v>167</v>
      </c>
      <c r="B9483" t="s">
        <v>306</v>
      </c>
      <c r="C9483" s="35" t="s">
        <v>308</v>
      </c>
      <c r="D9483" t="s">
        <v>530</v>
      </c>
      <c r="E9483" t="s">
        <v>548</v>
      </c>
      <c r="F9483" s="176" t="n">
        <v>2028</v>
      </c>
      <c r="G9483" s="177" t="n">
        <v>31</v>
      </c>
      <c r="H9483" s="178" t="n">
        <v>1287.42626514045</v>
      </c>
      <c r="I9483" s="179" t="n">
        <v>4431476.41036555</v>
      </c>
      <c r="J9483" s="180" t="str">
        <f>IF(I9483&gt;0,H9483/I9483,0)</f>
      </c>
      <c r="K9483" s="181" t="str">
        <f>1-EXP(-J9483)</f>
      </c>
      <c r="L9483" s="182" t="str">
        <f>IF(G9483=30,1,M9482)</f>
      </c>
      <c r="M9483" s="183" t="str">
        <f>L9483*(1-K9483)</f>
      </c>
    </row>
    <row r="9484">
      <c r="A9484" t="s">
        <v>167</v>
      </c>
      <c r="B9484" t="s">
        <v>306</v>
      </c>
      <c r="C9484" s="35" t="s">
        <v>308</v>
      </c>
      <c r="D9484" t="s">
        <v>530</v>
      </c>
      <c r="E9484" t="s">
        <v>548</v>
      </c>
      <c r="F9484" s="176" t="n">
        <v>2028</v>
      </c>
      <c r="G9484" s="177" t="n">
        <v>32</v>
      </c>
      <c r="H9484" s="178" t="n">
        <v>1303.52047768535</v>
      </c>
      <c r="I9484" s="179" t="n">
        <v>4370045.22441367</v>
      </c>
      <c r="J9484" s="180" t="str">
        <f>IF(I9484&gt;0,H9484/I9484,0)</f>
      </c>
      <c r="K9484" s="181" t="str">
        <f>1-EXP(-J9484)</f>
      </c>
      <c r="L9484" s="182" t="str">
        <f>IF(G9484=30,1,M9483)</f>
      </c>
      <c r="M9484" s="183" t="str">
        <f>L9484*(1-K9484)</f>
      </c>
    </row>
    <row r="9485">
      <c r="A9485" t="s">
        <v>167</v>
      </c>
      <c r="B9485" t="s">
        <v>306</v>
      </c>
      <c r="C9485" s="35" t="s">
        <v>308</v>
      </c>
      <c r="D9485" t="s">
        <v>530</v>
      </c>
      <c r="E9485" t="s">
        <v>548</v>
      </c>
      <c r="F9485" s="176" t="n">
        <v>2028</v>
      </c>
      <c r="G9485" s="177" t="n">
        <v>33</v>
      </c>
      <c r="H9485" s="178" t="n">
        <v>1337.24704652904</v>
      </c>
      <c r="I9485" s="179" t="n">
        <v>4306749.0264024</v>
      </c>
      <c r="J9485" s="180" t="str">
        <f>IF(I9485&gt;0,H9485/I9485,0)</f>
      </c>
      <c r="K9485" s="181" t="str">
        <f>1-EXP(-J9485)</f>
      </c>
      <c r="L9485" s="182" t="str">
        <f>IF(G9485=30,1,M9484)</f>
      </c>
      <c r="M9485" s="183" t="str">
        <f>L9485*(1-K9485)</f>
      </c>
    </row>
    <row r="9486">
      <c r="A9486" t="s">
        <v>167</v>
      </c>
      <c r="B9486" t="s">
        <v>306</v>
      </c>
      <c r="C9486" s="35" t="s">
        <v>308</v>
      </c>
      <c r="D9486" t="s">
        <v>530</v>
      </c>
      <c r="E9486" t="s">
        <v>548</v>
      </c>
      <c r="F9486" s="176" t="n">
        <v>2028</v>
      </c>
      <c r="G9486" s="177" t="n">
        <v>34</v>
      </c>
      <c r="H9486" s="178" t="n">
        <v>1390.20214816715</v>
      </c>
      <c r="I9486" s="179" t="n">
        <v>4253215.47501186</v>
      </c>
      <c r="J9486" s="180" t="str">
        <f>IF(I9486&gt;0,H9486/I9486,0)</f>
      </c>
      <c r="K9486" s="181" t="str">
        <f>1-EXP(-J9486)</f>
      </c>
      <c r="L9486" s="182" t="str">
        <f>IF(G9486=30,1,M9485)</f>
      </c>
      <c r="M9486" s="183" t="str">
        <f>L9486*(1-K9486)</f>
      </c>
    </row>
    <row r="9487">
      <c r="A9487" t="s">
        <v>167</v>
      </c>
      <c r="B9487" t="s">
        <v>306</v>
      </c>
      <c r="C9487" s="35" t="s">
        <v>308</v>
      </c>
      <c r="D9487" t="s">
        <v>530</v>
      </c>
      <c r="E9487" t="s">
        <v>548</v>
      </c>
      <c r="F9487" s="176" t="n">
        <v>2028</v>
      </c>
      <c r="G9487" s="177" t="n">
        <v>35</v>
      </c>
      <c r="H9487" s="178" t="n">
        <v>1481.66187405844</v>
      </c>
      <c r="I9487" s="179" t="n">
        <v>4202413.41186967</v>
      </c>
      <c r="J9487" s="180" t="str">
        <f>IF(I9487&gt;0,H9487/I9487,0)</f>
      </c>
      <c r="K9487" s="181" t="str">
        <f>1-EXP(-J9487)</f>
      </c>
      <c r="L9487" s="182" t="str">
        <f>IF(G9487=30,1,M9486)</f>
      </c>
      <c r="M9487" s="183" t="str">
        <f>L9487*(1-K9487)</f>
      </c>
    </row>
    <row r="9488">
      <c r="A9488" t="s">
        <v>167</v>
      </c>
      <c r="B9488" t="s">
        <v>306</v>
      </c>
      <c r="C9488" s="35" t="s">
        <v>308</v>
      </c>
      <c r="D9488" t="s">
        <v>530</v>
      </c>
      <c r="E9488" t="s">
        <v>548</v>
      </c>
      <c r="F9488" s="176" t="n">
        <v>2028</v>
      </c>
      <c r="G9488" s="177" t="n">
        <v>36</v>
      </c>
      <c r="H9488" s="178" t="n">
        <v>1965.4179724391</v>
      </c>
      <c r="I9488" s="179" t="n">
        <v>4186864.99811641</v>
      </c>
      <c r="J9488" s="180" t="str">
        <f>IF(I9488&gt;0,H9488/I9488,0)</f>
      </c>
      <c r="K9488" s="181" t="str">
        <f>1-EXP(-J9488)</f>
      </c>
      <c r="L9488" s="182" t="str">
        <f>IF(G9488=30,1,M9487)</f>
      </c>
      <c r="M9488" s="183" t="str">
        <f>L9488*(1-K9488)</f>
      </c>
    </row>
    <row r="9489">
      <c r="A9489" t="s">
        <v>167</v>
      </c>
      <c r="B9489" t="s">
        <v>306</v>
      </c>
      <c r="C9489" s="35" t="s">
        <v>308</v>
      </c>
      <c r="D9489" t="s">
        <v>530</v>
      </c>
      <c r="E9489" t="s">
        <v>548</v>
      </c>
      <c r="F9489" s="176" t="n">
        <v>2028</v>
      </c>
      <c r="G9489" s="177" t="n">
        <v>37</v>
      </c>
      <c r="H9489" s="178" t="n">
        <v>2139.53351088041</v>
      </c>
      <c r="I9489" s="179" t="n">
        <v>4165747.45833352</v>
      </c>
      <c r="J9489" s="180" t="str">
        <f>IF(I9489&gt;0,H9489/I9489,0)</f>
      </c>
      <c r="K9489" s="181" t="str">
        <f>1-EXP(-J9489)</f>
      </c>
      <c r="L9489" s="182" t="str">
        <f>IF(G9489=30,1,M9488)</f>
      </c>
      <c r="M9489" s="183" t="str">
        <f>L9489*(1-K9489)</f>
      </c>
    </row>
    <row r="9490">
      <c r="A9490" t="s">
        <v>167</v>
      </c>
      <c r="B9490" t="s">
        <v>306</v>
      </c>
      <c r="C9490" s="35" t="s">
        <v>308</v>
      </c>
      <c r="D9490" t="s">
        <v>530</v>
      </c>
      <c r="E9490" t="s">
        <v>548</v>
      </c>
      <c r="F9490" s="176" t="n">
        <v>2028</v>
      </c>
      <c r="G9490" s="177" t="n">
        <v>38</v>
      </c>
      <c r="H9490" s="178" t="n">
        <v>2339.29917442005</v>
      </c>
      <c r="I9490" s="179" t="n">
        <v>4148208.37132584</v>
      </c>
      <c r="J9490" s="180" t="str">
        <f>IF(I9490&gt;0,H9490/I9490,0)</f>
      </c>
      <c r="K9490" s="181" t="str">
        <f>1-EXP(-J9490)</f>
      </c>
      <c r="L9490" s="182" t="str">
        <f>IF(G9490=30,1,M9489)</f>
      </c>
      <c r="M9490" s="183" t="str">
        <f>L9490*(1-K9490)</f>
      </c>
    </row>
    <row r="9491">
      <c r="A9491" t="s">
        <v>167</v>
      </c>
      <c r="B9491" t="s">
        <v>306</v>
      </c>
      <c r="C9491" s="35" t="s">
        <v>308</v>
      </c>
      <c r="D9491" t="s">
        <v>530</v>
      </c>
      <c r="E9491" t="s">
        <v>548</v>
      </c>
      <c r="F9491" s="176" t="n">
        <v>2028</v>
      </c>
      <c r="G9491" s="177" t="n">
        <v>39</v>
      </c>
      <c r="H9491" s="178" t="n">
        <v>2498.50696277167</v>
      </c>
      <c r="I9491" s="179" t="n">
        <v>4153919.1435685</v>
      </c>
      <c r="J9491" s="180" t="str">
        <f>IF(I9491&gt;0,H9491/I9491,0)</f>
      </c>
      <c r="K9491" s="181" t="str">
        <f>1-EXP(-J9491)</f>
      </c>
      <c r="L9491" s="182" t="str">
        <f>IF(G9491=30,1,M9490)</f>
      </c>
      <c r="M9491" s="183" t="str">
        <f>L9491*(1-K9491)</f>
      </c>
    </row>
    <row r="9492">
      <c r="A9492" t="s">
        <v>167</v>
      </c>
      <c r="B9492" t="s">
        <v>306</v>
      </c>
      <c r="C9492" s="35" t="s">
        <v>308</v>
      </c>
      <c r="D9492" t="s">
        <v>530</v>
      </c>
      <c r="E9492" t="s">
        <v>548</v>
      </c>
      <c r="F9492" s="176" t="n">
        <v>2028</v>
      </c>
      <c r="G9492" s="177" t="n">
        <v>40</v>
      </c>
      <c r="H9492" s="178" t="n">
        <v>2779.72567396663</v>
      </c>
      <c r="I9492" s="179" t="n">
        <v>4113975.96825365</v>
      </c>
      <c r="J9492" s="180" t="str">
        <f>IF(I9492&gt;0,H9492/I9492,0)</f>
      </c>
      <c r="K9492" s="181" t="str">
        <f>1-EXP(-J9492)</f>
      </c>
      <c r="L9492" s="182" t="str">
        <f>IF(G9492=30,1,M9491)</f>
      </c>
      <c r="M9492" s="183" t="str">
        <f>L9492*(1-K9492)</f>
      </c>
    </row>
    <row r="9493">
      <c r="A9493" t="s">
        <v>167</v>
      </c>
      <c r="B9493" t="s">
        <v>306</v>
      </c>
      <c r="C9493" s="35" t="s">
        <v>308</v>
      </c>
      <c r="D9493" t="s">
        <v>530</v>
      </c>
      <c r="E9493" t="s">
        <v>548</v>
      </c>
      <c r="F9493" s="176" t="n">
        <v>2028</v>
      </c>
      <c r="G9493" s="177" t="n">
        <v>41</v>
      </c>
      <c r="H9493" s="178" t="n">
        <v>3702.52616777632</v>
      </c>
      <c r="I9493" s="179" t="n">
        <v>4065412.70506206</v>
      </c>
      <c r="J9493" s="180" t="str">
        <f>IF(I9493&gt;0,H9493/I9493,0)</f>
      </c>
      <c r="K9493" s="181" t="str">
        <f>1-EXP(-J9493)</f>
      </c>
      <c r="L9493" s="182" t="str">
        <f>IF(G9493=30,1,M9492)</f>
      </c>
      <c r="M9493" s="183" t="str">
        <f>L9493*(1-K9493)</f>
      </c>
    </row>
    <row r="9494">
      <c r="A9494" t="s">
        <v>167</v>
      </c>
      <c r="B9494" t="s">
        <v>306</v>
      </c>
      <c r="C9494" s="35" t="s">
        <v>308</v>
      </c>
      <c r="D9494" t="s">
        <v>530</v>
      </c>
      <c r="E9494" t="s">
        <v>548</v>
      </c>
      <c r="F9494" s="176" t="n">
        <v>2028</v>
      </c>
      <c r="G9494" s="177" t="n">
        <v>42</v>
      </c>
      <c r="H9494" s="178" t="n">
        <v>4179.80216694391</v>
      </c>
      <c r="I9494" s="179" t="n">
        <v>4079145.04324332</v>
      </c>
      <c r="J9494" s="180" t="str">
        <f>IF(I9494&gt;0,H9494/I9494,0)</f>
      </c>
      <c r="K9494" s="181" t="str">
        <f>1-EXP(-J9494)</f>
      </c>
      <c r="L9494" s="182" t="str">
        <f>IF(G9494=30,1,M9493)</f>
      </c>
      <c r="M9494" s="183" t="str">
        <f>L9494*(1-K9494)</f>
      </c>
    </row>
    <row r="9495">
      <c r="A9495" t="s">
        <v>167</v>
      </c>
      <c r="B9495" t="s">
        <v>306</v>
      </c>
      <c r="C9495" s="35" t="s">
        <v>308</v>
      </c>
      <c r="D9495" t="s">
        <v>530</v>
      </c>
      <c r="E9495" t="s">
        <v>548</v>
      </c>
      <c r="F9495" s="176" t="n">
        <v>2028</v>
      </c>
      <c r="G9495" s="177" t="n">
        <v>43</v>
      </c>
      <c r="H9495" s="178" t="n">
        <v>4805.98025926588</v>
      </c>
      <c r="I9495" s="179" t="n">
        <v>4150081.17191769</v>
      </c>
      <c r="J9495" s="180" t="str">
        <f>IF(I9495&gt;0,H9495/I9495,0)</f>
      </c>
      <c r="K9495" s="181" t="str">
        <f>1-EXP(-J9495)</f>
      </c>
      <c r="L9495" s="182" t="str">
        <f>IF(G9495=30,1,M9494)</f>
      </c>
      <c r="M9495" s="183" t="str">
        <f>L9495*(1-K9495)</f>
      </c>
    </row>
    <row r="9496">
      <c r="A9496" t="s">
        <v>167</v>
      </c>
      <c r="B9496" t="s">
        <v>306</v>
      </c>
      <c r="C9496" s="35" t="s">
        <v>308</v>
      </c>
      <c r="D9496" t="s">
        <v>530</v>
      </c>
      <c r="E9496" t="s">
        <v>548</v>
      </c>
      <c r="F9496" s="176" t="n">
        <v>2028</v>
      </c>
      <c r="G9496" s="177" t="n">
        <v>44</v>
      </c>
      <c r="H9496" s="178" t="n">
        <v>5182.18925103452</v>
      </c>
      <c r="I9496" s="179" t="n">
        <v>4179221.31524825</v>
      </c>
      <c r="J9496" s="180" t="str">
        <f>IF(I9496&gt;0,H9496/I9496,0)</f>
      </c>
      <c r="K9496" s="181" t="str">
        <f>1-EXP(-J9496)</f>
      </c>
      <c r="L9496" s="182" t="str">
        <f>IF(G9496=30,1,M9495)</f>
      </c>
      <c r="M9496" s="183" t="str">
        <f>L9496*(1-K9496)</f>
      </c>
    </row>
    <row r="9497">
      <c r="A9497" t="s">
        <v>167</v>
      </c>
      <c r="B9497" t="s">
        <v>306</v>
      </c>
      <c r="C9497" s="35" t="s">
        <v>308</v>
      </c>
      <c r="D9497" t="s">
        <v>530</v>
      </c>
      <c r="E9497" t="s">
        <v>548</v>
      </c>
      <c r="F9497" s="176" t="n">
        <v>2028</v>
      </c>
      <c r="G9497" s="177" t="n">
        <v>45</v>
      </c>
      <c r="H9497" s="178" t="n">
        <v>5463.27280186145</v>
      </c>
      <c r="I9497" s="179" t="n">
        <v>4148913.80563373</v>
      </c>
      <c r="J9497" s="180" t="str">
        <f>IF(I9497&gt;0,H9497/I9497,0)</f>
      </c>
      <c r="K9497" s="181" t="str">
        <f>1-EXP(-J9497)</f>
      </c>
      <c r="L9497" s="182" t="str">
        <f>IF(G9497=30,1,M9496)</f>
      </c>
      <c r="M9497" s="183" t="str">
        <f>L9497*(1-K9497)</f>
      </c>
    </row>
    <row r="9498">
      <c r="A9498" t="s">
        <v>167</v>
      </c>
      <c r="B9498" t="s">
        <v>306</v>
      </c>
      <c r="C9498" s="35" t="s">
        <v>308</v>
      </c>
      <c r="D9498" t="s">
        <v>530</v>
      </c>
      <c r="E9498" t="s">
        <v>548</v>
      </c>
      <c r="F9498" s="176" t="n">
        <v>2028</v>
      </c>
      <c r="G9498" s="177" t="n">
        <v>46</v>
      </c>
      <c r="H9498" s="178" t="n">
        <v>6638.06711989562</v>
      </c>
      <c r="I9498" s="179" t="n">
        <v>4094027.06668156</v>
      </c>
      <c r="J9498" s="180" t="str">
        <f>IF(I9498&gt;0,H9498/I9498,0)</f>
      </c>
      <c r="K9498" s="181" t="str">
        <f>1-EXP(-J9498)</f>
      </c>
      <c r="L9498" s="182" t="str">
        <f>IF(G9498=30,1,M9497)</f>
      </c>
      <c r="M9498" s="183" t="str">
        <f>L9498*(1-K9498)</f>
      </c>
    </row>
    <row r="9499">
      <c r="A9499" t="s">
        <v>167</v>
      </c>
      <c r="B9499" t="s">
        <v>306</v>
      </c>
      <c r="C9499" s="35" t="s">
        <v>308</v>
      </c>
      <c r="D9499" t="s">
        <v>530</v>
      </c>
      <c r="E9499" t="s">
        <v>548</v>
      </c>
      <c r="F9499" s="176" t="n">
        <v>2028</v>
      </c>
      <c r="G9499" s="177" t="n">
        <v>47</v>
      </c>
      <c r="H9499" s="178" t="n">
        <v>6971.18843857365</v>
      </c>
      <c r="I9499" s="179" t="n">
        <v>4031850.74952109</v>
      </c>
      <c r="J9499" s="180" t="str">
        <f>IF(I9499&gt;0,H9499/I9499,0)</f>
      </c>
      <c r="K9499" s="181" t="str">
        <f>1-EXP(-J9499)</f>
      </c>
      <c r="L9499" s="182" t="str">
        <f>IF(G9499=30,1,M9498)</f>
      </c>
      <c r="M9499" s="183" t="str">
        <f>L9499*(1-K9499)</f>
      </c>
    </row>
    <row r="9500">
      <c r="A9500" t="s">
        <v>167</v>
      </c>
      <c r="B9500" t="s">
        <v>306</v>
      </c>
      <c r="C9500" s="35" t="s">
        <v>308</v>
      </c>
      <c r="D9500" t="s">
        <v>530</v>
      </c>
      <c r="E9500" t="s">
        <v>548</v>
      </c>
      <c r="F9500" s="176" t="n">
        <v>2028</v>
      </c>
      <c r="G9500" s="177" t="n">
        <v>48</v>
      </c>
      <c r="H9500" s="178" t="n">
        <v>7369.5626852121</v>
      </c>
      <c r="I9500" s="179" t="n">
        <v>3975016.07436648</v>
      </c>
      <c r="J9500" s="180" t="str">
        <f>IF(I9500&gt;0,H9500/I9500,0)</f>
      </c>
      <c r="K9500" s="181" t="str">
        <f>1-EXP(-J9500)</f>
      </c>
      <c r="L9500" s="182" t="str">
        <f>IF(G9500=30,1,M9499)</f>
      </c>
      <c r="M9500" s="183" t="str">
        <f>L9500*(1-K9500)</f>
      </c>
    </row>
    <row r="9501">
      <c r="A9501" t="s">
        <v>167</v>
      </c>
      <c r="B9501" t="s">
        <v>306</v>
      </c>
      <c r="C9501" s="35" t="s">
        <v>308</v>
      </c>
      <c r="D9501" t="s">
        <v>530</v>
      </c>
      <c r="E9501" t="s">
        <v>548</v>
      </c>
      <c r="F9501" s="176" t="n">
        <v>2028</v>
      </c>
      <c r="G9501" s="177" t="n">
        <v>49</v>
      </c>
      <c r="H9501" s="178" t="n">
        <v>7603.17701736728</v>
      </c>
      <c r="I9501" s="179" t="n">
        <v>3904594.31406043</v>
      </c>
      <c r="J9501" s="180" t="str">
        <f>IF(I9501&gt;0,H9501/I9501,0)</f>
      </c>
      <c r="K9501" s="181" t="str">
        <f>1-EXP(-J9501)</f>
      </c>
      <c r="L9501" s="182" t="str">
        <f>IF(G9501=30,1,M9500)</f>
      </c>
      <c r="M9501" s="183" t="str">
        <f>L9501*(1-K9501)</f>
      </c>
    </row>
    <row r="9502">
      <c r="A9502" t="s">
        <v>167</v>
      </c>
      <c r="B9502" t="s">
        <v>306</v>
      </c>
      <c r="C9502" s="35" t="s">
        <v>308</v>
      </c>
      <c r="D9502" t="s">
        <v>530</v>
      </c>
      <c r="E9502" t="s">
        <v>548</v>
      </c>
      <c r="F9502" s="176" t="n">
        <v>2028</v>
      </c>
      <c r="G9502" s="177" t="n">
        <v>50</v>
      </c>
      <c r="H9502" s="178" t="n">
        <v>7894.12352353711</v>
      </c>
      <c r="I9502" s="179" t="n">
        <v>3809896.73227635</v>
      </c>
      <c r="J9502" s="180" t="str">
        <f>IF(I9502&gt;0,H9502/I9502,0)</f>
      </c>
      <c r="K9502" s="181" t="str">
        <f>1-EXP(-J9502)</f>
      </c>
      <c r="L9502" s="182" t="str">
        <f>IF(G9502=30,1,M9501)</f>
      </c>
      <c r="M9502" s="183" t="str">
        <f>L9502*(1-K9502)</f>
      </c>
    </row>
    <row r="9503">
      <c r="A9503" t="s">
        <v>167</v>
      </c>
      <c r="B9503" t="s">
        <v>306</v>
      </c>
      <c r="C9503" s="35" t="s">
        <v>308</v>
      </c>
      <c r="D9503" t="s">
        <v>530</v>
      </c>
      <c r="E9503" t="s">
        <v>548</v>
      </c>
      <c r="F9503" s="176" t="n">
        <v>2028</v>
      </c>
      <c r="G9503" s="177" t="n">
        <v>51</v>
      </c>
      <c r="H9503" s="178" t="n">
        <v>8657.0703401662</v>
      </c>
      <c r="I9503" s="179" t="n">
        <v>3719395.24751709</v>
      </c>
      <c r="J9503" s="180" t="str">
        <f>IF(I9503&gt;0,H9503/I9503,0)</f>
      </c>
      <c r="K9503" s="181" t="str">
        <f>1-EXP(-J9503)</f>
      </c>
      <c r="L9503" s="182" t="str">
        <f>IF(G9503=30,1,M9502)</f>
      </c>
      <c r="M9503" s="183" t="str">
        <f>L9503*(1-K9503)</f>
      </c>
    </row>
    <row r="9504">
      <c r="A9504" t="s">
        <v>167</v>
      </c>
      <c r="B9504" t="s">
        <v>306</v>
      </c>
      <c r="C9504" s="35" t="s">
        <v>308</v>
      </c>
      <c r="D9504" t="s">
        <v>530</v>
      </c>
      <c r="E9504" t="s">
        <v>548</v>
      </c>
      <c r="F9504" s="176" t="n">
        <v>2028</v>
      </c>
      <c r="G9504" s="177" t="n">
        <v>52</v>
      </c>
      <c r="H9504" s="178" t="n">
        <v>9149.19741955894</v>
      </c>
      <c r="I9504" s="179" t="n">
        <v>3644467.89786455</v>
      </c>
      <c r="J9504" s="180" t="str">
        <f>IF(I9504&gt;0,H9504/I9504,0)</f>
      </c>
      <c r="K9504" s="181" t="str">
        <f>1-EXP(-J9504)</f>
      </c>
      <c r="L9504" s="182" t="str">
        <f>IF(G9504=30,1,M9503)</f>
      </c>
      <c r="M9504" s="183" t="str">
        <f>L9504*(1-K9504)</f>
      </c>
    </row>
    <row r="9505">
      <c r="A9505" t="s">
        <v>167</v>
      </c>
      <c r="B9505" t="s">
        <v>306</v>
      </c>
      <c r="C9505" s="35" t="s">
        <v>308</v>
      </c>
      <c r="D9505" t="s">
        <v>530</v>
      </c>
      <c r="E9505" t="s">
        <v>548</v>
      </c>
      <c r="F9505" s="176" t="n">
        <v>2028</v>
      </c>
      <c r="G9505" s="177" t="n">
        <v>53</v>
      </c>
      <c r="H9505" s="178" t="n">
        <v>9645.42322993762</v>
      </c>
      <c r="I9505" s="179" t="n">
        <v>3556890.44164328</v>
      </c>
      <c r="J9505" s="180" t="str">
        <f>IF(I9505&gt;0,H9505/I9505,0)</f>
      </c>
      <c r="K9505" s="181" t="str">
        <f>1-EXP(-J9505)</f>
      </c>
      <c r="L9505" s="182" t="str">
        <f>IF(G9505=30,1,M9504)</f>
      </c>
      <c r="M9505" s="183" t="str">
        <f>L9505*(1-K9505)</f>
      </c>
    </row>
    <row r="9506">
      <c r="A9506" t="s">
        <v>167</v>
      </c>
      <c r="B9506" t="s">
        <v>306</v>
      </c>
      <c r="C9506" s="35" t="s">
        <v>308</v>
      </c>
      <c r="D9506" t="s">
        <v>530</v>
      </c>
      <c r="E9506" t="s">
        <v>548</v>
      </c>
      <c r="F9506" s="176" t="n">
        <v>2028</v>
      </c>
      <c r="G9506" s="177" t="n">
        <v>54</v>
      </c>
      <c r="H9506" s="178" t="n">
        <v>10369.2635860275</v>
      </c>
      <c r="I9506" s="179" t="n">
        <v>3484884.72403831</v>
      </c>
      <c r="J9506" s="180" t="str">
        <f>IF(I9506&gt;0,H9506/I9506,0)</f>
      </c>
      <c r="K9506" s="181" t="str">
        <f>1-EXP(-J9506)</f>
      </c>
      <c r="L9506" s="182" t="str">
        <f>IF(G9506=30,1,M9505)</f>
      </c>
      <c r="M9506" s="183" t="str">
        <f>L9506*(1-K9506)</f>
      </c>
    </row>
    <row r="9507">
      <c r="A9507" t="s">
        <v>167</v>
      </c>
      <c r="B9507" t="s">
        <v>306</v>
      </c>
      <c r="C9507" s="35" t="s">
        <v>308</v>
      </c>
      <c r="D9507" t="s">
        <v>530</v>
      </c>
      <c r="E9507" t="s">
        <v>548</v>
      </c>
      <c r="F9507" s="176" t="n">
        <v>2028</v>
      </c>
      <c r="G9507" s="177" t="n">
        <v>55</v>
      </c>
      <c r="H9507" s="178" t="n">
        <v>11354.6342143103</v>
      </c>
      <c r="I9507" s="179" t="n">
        <v>3413245.42685678</v>
      </c>
      <c r="J9507" s="180" t="str">
        <f>IF(I9507&gt;0,H9507/I9507,0)</f>
      </c>
      <c r="K9507" s="181" t="str">
        <f>1-EXP(-J9507)</f>
      </c>
      <c r="L9507" s="182" t="str">
        <f>IF(G9507=30,1,M9506)</f>
      </c>
      <c r="M9507" s="183" t="str">
        <f>L9507*(1-K9507)</f>
      </c>
    </row>
    <row r="9508">
      <c r="A9508" t="s">
        <v>167</v>
      </c>
      <c r="B9508" t="s">
        <v>306</v>
      </c>
      <c r="C9508" s="35" t="s">
        <v>308</v>
      </c>
      <c r="D9508" t="s">
        <v>530</v>
      </c>
      <c r="E9508" t="s">
        <v>548</v>
      </c>
      <c r="F9508" s="176" t="n">
        <v>2028</v>
      </c>
      <c r="G9508" s="177" t="n">
        <v>56</v>
      </c>
      <c r="H9508" s="178" t="n">
        <v>12398.71176084</v>
      </c>
      <c r="I9508" s="179" t="n">
        <v>3319803.42103854</v>
      </c>
      <c r="J9508" s="180" t="str">
        <f>IF(I9508&gt;0,H9508/I9508,0)</f>
      </c>
      <c r="K9508" s="181" t="str">
        <f>1-EXP(-J9508)</f>
      </c>
      <c r="L9508" s="182" t="str">
        <f>IF(G9508=30,1,M9507)</f>
      </c>
      <c r="M9508" s="183" t="str">
        <f>L9508*(1-K9508)</f>
      </c>
    </row>
    <row r="9509">
      <c r="A9509" t="s">
        <v>167</v>
      </c>
      <c r="B9509" t="s">
        <v>306</v>
      </c>
      <c r="C9509" s="35" t="s">
        <v>308</v>
      </c>
      <c r="D9509" t="s">
        <v>530</v>
      </c>
      <c r="E9509" t="s">
        <v>548</v>
      </c>
      <c r="F9509" s="176" t="n">
        <v>2028</v>
      </c>
      <c r="G9509" s="177" t="n">
        <v>57</v>
      </c>
      <c r="H9509" s="178" t="n">
        <v>13292.1063959093</v>
      </c>
      <c r="I9509" s="179" t="n">
        <v>3236807.50111853</v>
      </c>
      <c r="J9509" s="180" t="str">
        <f>IF(I9509&gt;0,H9509/I9509,0)</f>
      </c>
      <c r="K9509" s="181" t="str">
        <f>1-EXP(-J9509)</f>
      </c>
      <c r="L9509" s="182" t="str">
        <f>IF(G9509=30,1,M9508)</f>
      </c>
      <c r="M9509" s="183" t="str">
        <f>L9509*(1-K9509)</f>
      </c>
    </row>
    <row r="9510">
      <c r="A9510" t="s">
        <v>167</v>
      </c>
      <c r="B9510" t="s">
        <v>306</v>
      </c>
      <c r="C9510" s="35" t="s">
        <v>308</v>
      </c>
      <c r="D9510" t="s">
        <v>530</v>
      </c>
      <c r="E9510" t="s">
        <v>548</v>
      </c>
      <c r="F9510" s="176" t="n">
        <v>2028</v>
      </c>
      <c r="G9510" s="177" t="n">
        <v>58</v>
      </c>
      <c r="H9510" s="178" t="n">
        <v>14196.3609333521</v>
      </c>
      <c r="I9510" s="179" t="n">
        <v>3151341.4034888</v>
      </c>
      <c r="J9510" s="180" t="str">
        <f>IF(I9510&gt;0,H9510/I9510,0)</f>
      </c>
      <c r="K9510" s="181" t="str">
        <f>1-EXP(-J9510)</f>
      </c>
      <c r="L9510" s="182" t="str">
        <f>IF(G9510=30,1,M9509)</f>
      </c>
      <c r="M9510" s="183" t="str">
        <f>L9510*(1-K9510)</f>
      </c>
    </row>
    <row r="9511">
      <c r="A9511" t="s">
        <v>167</v>
      </c>
      <c r="B9511" t="s">
        <v>306</v>
      </c>
      <c r="C9511" s="35" t="s">
        <v>308</v>
      </c>
      <c r="D9511" t="s">
        <v>530</v>
      </c>
      <c r="E9511" t="s">
        <v>548</v>
      </c>
      <c r="F9511" s="176" t="n">
        <v>2028</v>
      </c>
      <c r="G9511" s="177" t="n">
        <v>59</v>
      </c>
      <c r="H9511" s="178" t="n">
        <v>14440.9081943507</v>
      </c>
      <c r="I9511" s="179" t="n">
        <v>3049805.76673755</v>
      </c>
      <c r="J9511" s="180" t="str">
        <f>IF(I9511&gt;0,H9511/I9511,0)</f>
      </c>
      <c r="K9511" s="181" t="str">
        <f>1-EXP(-J9511)</f>
      </c>
      <c r="L9511" s="182" t="str">
        <f>IF(G9511=30,1,M9510)</f>
      </c>
      <c r="M9511" s="183" t="str">
        <f>L9511*(1-K9511)</f>
      </c>
    </row>
    <row r="9512">
      <c r="A9512" t="s">
        <v>167</v>
      </c>
      <c r="B9512" t="s">
        <v>306</v>
      </c>
      <c r="C9512" s="35" t="s">
        <v>308</v>
      </c>
      <c r="D9512" t="s">
        <v>530</v>
      </c>
      <c r="E9512" t="s">
        <v>548</v>
      </c>
      <c r="F9512" s="176" t="n">
        <v>2028</v>
      </c>
      <c r="G9512" s="177" t="n">
        <v>60</v>
      </c>
      <c r="H9512" s="178" t="n">
        <v>15111.9397336726</v>
      </c>
      <c r="I9512" s="179" t="n">
        <v>2941944.32025139</v>
      </c>
      <c r="J9512" s="180" t="str">
        <f>IF(I9512&gt;0,H9512/I9512,0)</f>
      </c>
      <c r="K9512" s="181" t="str">
        <f>1-EXP(-J9512)</f>
      </c>
      <c r="L9512" s="182" t="str">
        <f>IF(G9512=30,1,M9511)</f>
      </c>
      <c r="M9512" s="183" t="str">
        <f>L9512*(1-K9512)</f>
      </c>
    </row>
    <row r="9513">
      <c r="A9513" t="s">
        <v>167</v>
      </c>
      <c r="B9513" t="s">
        <v>306</v>
      </c>
      <c r="C9513" s="35" t="s">
        <v>308</v>
      </c>
      <c r="D9513" t="s">
        <v>530</v>
      </c>
      <c r="E9513" t="s">
        <v>548</v>
      </c>
      <c r="F9513" s="176" t="n">
        <v>2028</v>
      </c>
      <c r="G9513" s="177" t="n">
        <v>61</v>
      </c>
      <c r="H9513" s="178" t="n">
        <v>16411.8260421743</v>
      </c>
      <c r="I9513" s="179" t="n">
        <v>2836296.84739041</v>
      </c>
      <c r="J9513" s="180" t="str">
        <f>IF(I9513&gt;0,H9513/I9513,0)</f>
      </c>
      <c r="K9513" s="181" t="str">
        <f>1-EXP(-J9513)</f>
      </c>
      <c r="L9513" s="182" t="str">
        <f>IF(G9513=30,1,M9512)</f>
      </c>
      <c r="M9513" s="183" t="str">
        <f>L9513*(1-K9513)</f>
      </c>
    </row>
    <row r="9514">
      <c r="A9514" t="s">
        <v>167</v>
      </c>
      <c r="B9514" t="s">
        <v>306</v>
      </c>
      <c r="C9514" s="35" t="s">
        <v>308</v>
      </c>
      <c r="D9514" t="s">
        <v>530</v>
      </c>
      <c r="E9514" t="s">
        <v>548</v>
      </c>
      <c r="F9514" s="176" t="n">
        <v>2028</v>
      </c>
      <c r="G9514" s="177" t="n">
        <v>62</v>
      </c>
      <c r="H9514" s="178" t="n">
        <v>17318.6031324173</v>
      </c>
      <c r="I9514" s="179" t="n">
        <v>2717827.64317018</v>
      </c>
      <c r="J9514" s="180" t="str">
        <f>IF(I9514&gt;0,H9514/I9514,0)</f>
      </c>
      <c r="K9514" s="181" t="str">
        <f>1-EXP(-J9514)</f>
      </c>
      <c r="L9514" s="182" t="str">
        <f>IF(G9514=30,1,M9513)</f>
      </c>
      <c r="M9514" s="183" t="str">
        <f>L9514*(1-K9514)</f>
      </c>
    </row>
    <row r="9515">
      <c r="A9515" t="s">
        <v>167</v>
      </c>
      <c r="B9515" t="s">
        <v>306</v>
      </c>
      <c r="C9515" s="35" t="s">
        <v>308</v>
      </c>
      <c r="D9515" t="s">
        <v>530</v>
      </c>
      <c r="E9515" t="s">
        <v>548</v>
      </c>
      <c r="F9515" s="176" t="n">
        <v>2028</v>
      </c>
      <c r="G9515" s="177" t="n">
        <v>63</v>
      </c>
      <c r="H9515" s="178" t="n">
        <v>18124.3138328231</v>
      </c>
      <c r="I9515" s="179" t="n">
        <v>2587025.6923015</v>
      </c>
      <c r="J9515" s="180" t="str">
        <f>IF(I9515&gt;0,H9515/I9515,0)</f>
      </c>
      <c r="K9515" s="181" t="str">
        <f>1-EXP(-J9515)</f>
      </c>
      <c r="L9515" s="182" t="str">
        <f>IF(G9515=30,1,M9514)</f>
      </c>
      <c r="M9515" s="183" t="str">
        <f>L9515*(1-K9515)</f>
      </c>
    </row>
    <row r="9516">
      <c r="A9516" t="s">
        <v>167</v>
      </c>
      <c r="B9516" t="s">
        <v>306</v>
      </c>
      <c r="C9516" s="35" t="s">
        <v>308</v>
      </c>
      <c r="D9516" t="s">
        <v>530</v>
      </c>
      <c r="E9516" t="s">
        <v>548</v>
      </c>
      <c r="F9516" s="176" t="n">
        <v>2028</v>
      </c>
      <c r="G9516" s="177" t="n">
        <v>64</v>
      </c>
      <c r="H9516" s="178" t="n">
        <v>19292.6688044393</v>
      </c>
      <c r="I9516" s="179" t="n">
        <v>2457732.10346404</v>
      </c>
      <c r="J9516" s="180" t="str">
        <f>IF(I9516&gt;0,H9516/I9516,0)</f>
      </c>
      <c r="K9516" s="181" t="str">
        <f>1-EXP(-J9516)</f>
      </c>
      <c r="L9516" s="182" t="str">
        <f>IF(G9516=30,1,M9515)</f>
      </c>
      <c r="M9516" s="183" t="str">
        <f>L9516*(1-K9516)</f>
      </c>
    </row>
    <row r="9517">
      <c r="A9517" t="s">
        <v>167</v>
      </c>
      <c r="B9517" t="s">
        <v>306</v>
      </c>
      <c r="C9517" s="35" t="s">
        <v>308</v>
      </c>
      <c r="D9517" t="s">
        <v>530</v>
      </c>
      <c r="E9517" t="s">
        <v>548</v>
      </c>
      <c r="F9517" s="176" t="n">
        <v>2028</v>
      </c>
      <c r="G9517" s="177" t="n">
        <v>65</v>
      </c>
      <c r="H9517" s="178" t="n">
        <v>20166.0984558976</v>
      </c>
      <c r="I9517" s="179" t="n">
        <v>2328688.18042954</v>
      </c>
      <c r="J9517" s="180" t="str">
        <f>IF(I9517&gt;0,H9517/I9517,0)</f>
      </c>
      <c r="K9517" s="181" t="str">
        <f>1-EXP(-J9517)</f>
      </c>
      <c r="L9517" s="182" t="str">
        <f>IF(G9517=30,1,M9516)</f>
      </c>
      <c r="M9517" s="183" t="str">
        <f>L9517*(1-K9517)</f>
      </c>
    </row>
    <row r="9518">
      <c r="A9518" t="s">
        <v>167</v>
      </c>
      <c r="B9518" t="s">
        <v>306</v>
      </c>
      <c r="C9518" s="35" t="s">
        <v>308</v>
      </c>
      <c r="D9518" t="s">
        <v>530</v>
      </c>
      <c r="E9518" t="s">
        <v>548</v>
      </c>
      <c r="F9518" s="176" t="n">
        <v>2028</v>
      </c>
      <c r="G9518" s="177" t="n">
        <v>66</v>
      </c>
      <c r="H9518" s="178" t="n">
        <v>20626.0781797584</v>
      </c>
      <c r="I9518" s="179" t="n">
        <v>2199474.8022878</v>
      </c>
      <c r="J9518" s="180" t="str">
        <f>IF(I9518&gt;0,H9518/I9518,0)</f>
      </c>
      <c r="K9518" s="181" t="str">
        <f>1-EXP(-J9518)</f>
      </c>
      <c r="L9518" s="182" t="str">
        <f>IF(G9518=30,1,M9517)</f>
      </c>
      <c r="M9518" s="183" t="str">
        <f>L9518*(1-K9518)</f>
      </c>
    </row>
    <row r="9519">
      <c r="A9519" t="s">
        <v>167</v>
      </c>
      <c r="B9519" t="s">
        <v>306</v>
      </c>
      <c r="C9519" s="35" t="s">
        <v>308</v>
      </c>
      <c r="D9519" t="s">
        <v>530</v>
      </c>
      <c r="E9519" t="s">
        <v>548</v>
      </c>
      <c r="F9519" s="176" t="n">
        <v>2028</v>
      </c>
      <c r="G9519" s="177" t="n">
        <v>67</v>
      </c>
      <c r="H9519" s="178" t="n">
        <v>21140.0645797003</v>
      </c>
      <c r="I9519" s="179" t="n">
        <v>2069587.43644531</v>
      </c>
      <c r="J9519" s="180" t="str">
        <f>IF(I9519&gt;0,H9519/I9519,0)</f>
      </c>
      <c r="K9519" s="181" t="str">
        <f>1-EXP(-J9519)</f>
      </c>
      <c r="L9519" s="182" t="str">
        <f>IF(G9519=30,1,M9518)</f>
      </c>
      <c r="M9519" s="183" t="str">
        <f>L9519*(1-K9519)</f>
      </c>
    </row>
    <row r="9520">
      <c r="A9520" t="s">
        <v>167</v>
      </c>
      <c r="B9520" t="s">
        <v>306</v>
      </c>
      <c r="C9520" s="35" t="s">
        <v>308</v>
      </c>
      <c r="D9520" t="s">
        <v>530</v>
      </c>
      <c r="E9520" t="s">
        <v>548</v>
      </c>
      <c r="F9520" s="176" t="n">
        <v>2028</v>
      </c>
      <c r="G9520" s="177" t="n">
        <v>68</v>
      </c>
      <c r="H9520" s="178" t="n">
        <v>21462.1795886356</v>
      </c>
      <c r="I9520" s="179" t="n">
        <v>1935895.67080713</v>
      </c>
      <c r="J9520" s="180" t="str">
        <f>IF(I9520&gt;0,H9520/I9520,0)</f>
      </c>
      <c r="K9520" s="181" t="str">
        <f>1-EXP(-J9520)</f>
      </c>
      <c r="L9520" s="182" t="str">
        <f>IF(G9520=30,1,M9519)</f>
      </c>
      <c r="M9520" s="183" t="str">
        <f>L9520*(1-K9520)</f>
      </c>
    </row>
    <row r="9521">
      <c r="A9521" t="s">
        <v>167</v>
      </c>
      <c r="B9521" t="s">
        <v>306</v>
      </c>
      <c r="C9521" s="35" t="s">
        <v>308</v>
      </c>
      <c r="D9521" t="s">
        <v>530</v>
      </c>
      <c r="E9521" t="s">
        <v>548</v>
      </c>
      <c r="F9521" s="176" t="n">
        <v>2028</v>
      </c>
      <c r="G9521" s="177" t="n">
        <v>69</v>
      </c>
      <c r="H9521" s="178" t="n">
        <v>20920.0821203641</v>
      </c>
      <c r="I9521" s="179" t="n">
        <v>1798313.70084351</v>
      </c>
      <c r="J9521" s="180" t="str">
        <f>IF(I9521&gt;0,H9521/I9521,0)</f>
      </c>
      <c r="K9521" s="181" t="str">
        <f>1-EXP(-J9521)</f>
      </c>
      <c r="L9521" s="182" t="str">
        <f>IF(G9521=30,1,M9520)</f>
      </c>
      <c r="M9521" s="183" t="str">
        <f>L9521*(1-K9521)</f>
      </c>
    </row>
    <row r="9522">
      <c r="A9522" t="s">
        <v>167</v>
      </c>
      <c r="B9522" t="s">
        <v>306</v>
      </c>
      <c r="C9522" s="35" t="s">
        <v>308</v>
      </c>
      <c r="D9522" t="s">
        <v>530</v>
      </c>
      <c r="E9522" t="s">
        <v>548</v>
      </c>
      <c r="F9522" s="176" t="n">
        <v>2029</v>
      </c>
      <c r="G9522" s="177" t="n">
        <v>30</v>
      </c>
      <c r="H9522" s="178" t="n">
        <v>855.095852494276</v>
      </c>
      <c r="I9522" s="179" t="n">
        <v>4383745.37570213</v>
      </c>
      <c r="J9522" s="180" t="str">
        <f>IF(I9522&gt;0,H9522/I9522,0)</f>
      </c>
      <c r="K9522" s="181" t="str">
        <f>1-EXP(-J9522)</f>
      </c>
      <c r="L9522" s="182" t="str">
        <f>IF(G9522=30,1,M9521)</f>
      </c>
      <c r="M9522" s="183" t="str">
        <f>L9522*(1-K9522)</f>
      </c>
    </row>
    <row r="9523">
      <c r="A9523" t="s">
        <v>167</v>
      </c>
      <c r="B9523" t="s">
        <v>306</v>
      </c>
      <c r="C9523" s="35" t="s">
        <v>308</v>
      </c>
      <c r="D9523" t="s">
        <v>530</v>
      </c>
      <c r="E9523" t="s">
        <v>548</v>
      </c>
      <c r="F9523" s="176" t="n">
        <v>2029</v>
      </c>
      <c r="G9523" s="177" t="n">
        <v>31</v>
      </c>
      <c r="H9523" s="178" t="n">
        <v>1252.53040631795</v>
      </c>
      <c r="I9523" s="179" t="n">
        <v>4427589.72565889</v>
      </c>
      <c r="J9523" s="180" t="str">
        <f>IF(I9523&gt;0,H9523/I9523,0)</f>
      </c>
      <c r="K9523" s="181" t="str">
        <f>1-EXP(-J9523)</f>
      </c>
      <c r="L9523" s="182" t="str">
        <f>IF(G9523=30,1,M9522)</f>
      </c>
      <c r="M9523" s="183" t="str">
        <f>L9523*(1-K9523)</f>
      </c>
    </row>
    <row r="9524">
      <c r="A9524" t="s">
        <v>167</v>
      </c>
      <c r="B9524" t="s">
        <v>306</v>
      </c>
      <c r="C9524" s="35" t="s">
        <v>308</v>
      </c>
      <c r="D9524" t="s">
        <v>530</v>
      </c>
      <c r="E9524" t="s">
        <v>548</v>
      </c>
      <c r="F9524" s="176" t="n">
        <v>2029</v>
      </c>
      <c r="G9524" s="177" t="n">
        <v>32</v>
      </c>
      <c r="H9524" s="178" t="n">
        <v>1299.89580846436</v>
      </c>
      <c r="I9524" s="179" t="n">
        <v>4425203.83057862</v>
      </c>
      <c r="J9524" s="180" t="str">
        <f>IF(I9524&gt;0,H9524/I9524,0)</f>
      </c>
      <c r="K9524" s="181" t="str">
        <f>1-EXP(-J9524)</f>
      </c>
      <c r="L9524" s="182" t="str">
        <f>IF(G9524=30,1,M9523)</f>
      </c>
      <c r="M9524" s="183" t="str">
        <f>L9524*(1-K9524)</f>
      </c>
    </row>
    <row r="9525">
      <c r="A9525" t="s">
        <v>167</v>
      </c>
      <c r="B9525" t="s">
        <v>306</v>
      </c>
      <c r="C9525" s="35" t="s">
        <v>308</v>
      </c>
      <c r="D9525" t="s">
        <v>530</v>
      </c>
      <c r="E9525" t="s">
        <v>548</v>
      </c>
      <c r="F9525" s="176" t="n">
        <v>2029</v>
      </c>
      <c r="G9525" s="177" t="n">
        <v>33</v>
      </c>
      <c r="H9525" s="178" t="n">
        <v>1337.14597522102</v>
      </c>
      <c r="I9525" s="179" t="n">
        <v>4363624.6415961</v>
      </c>
      <c r="J9525" s="180" t="str">
        <f>IF(I9525&gt;0,H9525/I9525,0)</f>
      </c>
      <c r="K9525" s="181" t="str">
        <f>1-EXP(-J9525)</f>
      </c>
      <c r="L9525" s="182" t="str">
        <f>IF(G9525=30,1,M9524)</f>
      </c>
      <c r="M9525" s="183" t="str">
        <f>L9525*(1-K9525)</f>
      </c>
    </row>
    <row r="9526">
      <c r="A9526" t="s">
        <v>167</v>
      </c>
      <c r="B9526" t="s">
        <v>306</v>
      </c>
      <c r="C9526" s="35" t="s">
        <v>308</v>
      </c>
      <c r="D9526" t="s">
        <v>530</v>
      </c>
      <c r="E9526" t="s">
        <v>548</v>
      </c>
      <c r="F9526" s="176" t="n">
        <v>2029</v>
      </c>
      <c r="G9526" s="177" t="n">
        <v>34</v>
      </c>
      <c r="H9526" s="178" t="n">
        <v>1379.79466624213</v>
      </c>
      <c r="I9526" s="179" t="n">
        <v>4300132.24277762</v>
      </c>
      <c r="J9526" s="180" t="str">
        <f>IF(I9526&gt;0,H9526/I9526,0)</f>
      </c>
      <c r="K9526" s="181" t="str">
        <f>1-EXP(-J9526)</f>
      </c>
      <c r="L9526" s="182" t="str">
        <f>IF(G9526=30,1,M9525)</f>
      </c>
      <c r="M9526" s="183" t="str">
        <f>L9526*(1-K9526)</f>
      </c>
    </row>
    <row r="9527">
      <c r="A9527" t="s">
        <v>167</v>
      </c>
      <c r="B9527" t="s">
        <v>306</v>
      </c>
      <c r="C9527" s="35" t="s">
        <v>308</v>
      </c>
      <c r="D9527" t="s">
        <v>530</v>
      </c>
      <c r="E9527" t="s">
        <v>548</v>
      </c>
      <c r="F9527" s="176" t="n">
        <v>2029</v>
      </c>
      <c r="G9527" s="177" t="n">
        <v>35</v>
      </c>
      <c r="H9527" s="178" t="n">
        <v>1458.04481767392</v>
      </c>
      <c r="I9527" s="179" t="n">
        <v>4246329.82229131</v>
      </c>
      <c r="J9527" s="180" t="str">
        <f>IF(I9527&gt;0,H9527/I9527,0)</f>
      </c>
      <c r="K9527" s="181" t="str">
        <f>1-EXP(-J9527)</f>
      </c>
      <c r="L9527" s="182" t="str">
        <f>IF(G9527=30,1,M9526)</f>
      </c>
      <c r="M9527" s="183" t="str">
        <f>L9527*(1-K9527)</f>
      </c>
    </row>
    <row r="9528">
      <c r="A9528" t="s">
        <v>167</v>
      </c>
      <c r="B9528" t="s">
        <v>306</v>
      </c>
      <c r="C9528" s="35" t="s">
        <v>308</v>
      </c>
      <c r="D9528" t="s">
        <v>530</v>
      </c>
      <c r="E9528" t="s">
        <v>548</v>
      </c>
      <c r="F9528" s="176" t="n">
        <v>2029</v>
      </c>
      <c r="G9528" s="177" t="n">
        <v>36</v>
      </c>
      <c r="H9528" s="178" t="n">
        <v>1913.61220970609</v>
      </c>
      <c r="I9528" s="179" t="n">
        <v>4195174.5433306</v>
      </c>
      <c r="J9528" s="180" t="str">
        <f>IF(I9528&gt;0,H9528/I9528,0)</f>
      </c>
      <c r="K9528" s="181" t="str">
        <f>1-EXP(-J9528)</f>
      </c>
      <c r="L9528" s="182" t="str">
        <f>IF(G9528=30,1,M9527)</f>
      </c>
      <c r="M9528" s="183" t="str">
        <f>L9528*(1-K9528)</f>
      </c>
    </row>
    <row r="9529">
      <c r="A9529" t="s">
        <v>167</v>
      </c>
      <c r="B9529" t="s">
        <v>306</v>
      </c>
      <c r="C9529" s="35" t="s">
        <v>308</v>
      </c>
      <c r="D9529" t="s">
        <v>530</v>
      </c>
      <c r="E9529" t="s">
        <v>548</v>
      </c>
      <c r="F9529" s="176" t="n">
        <v>2029</v>
      </c>
      <c r="G9529" s="177" t="n">
        <v>37</v>
      </c>
      <c r="H9529" s="178" t="n">
        <v>2072.58330962477</v>
      </c>
      <c r="I9529" s="179" t="n">
        <v>4179230.73400194</v>
      </c>
      <c r="J9529" s="180" t="str">
        <f>IF(I9529&gt;0,H9529/I9529,0)</f>
      </c>
      <c r="K9529" s="181" t="str">
        <f>1-EXP(-J9529)</f>
      </c>
      <c r="L9529" s="182" t="str">
        <f>IF(G9529=30,1,M9528)</f>
      </c>
      <c r="M9529" s="183" t="str">
        <f>L9529*(1-K9529)</f>
      </c>
    </row>
    <row r="9530">
      <c r="A9530" t="s">
        <v>167</v>
      </c>
      <c r="B9530" t="s">
        <v>306</v>
      </c>
      <c r="C9530" s="35" t="s">
        <v>308</v>
      </c>
      <c r="D9530" t="s">
        <v>530</v>
      </c>
      <c r="E9530" t="s">
        <v>548</v>
      </c>
      <c r="F9530" s="176" t="n">
        <v>2029</v>
      </c>
      <c r="G9530" s="177" t="n">
        <v>38</v>
      </c>
      <c r="H9530" s="178" t="n">
        <v>2268.51459831147</v>
      </c>
      <c r="I9530" s="179" t="n">
        <v>4157571.19600337</v>
      </c>
      <c r="J9530" s="180" t="str">
        <f>IF(I9530&gt;0,H9530/I9530,0)</f>
      </c>
      <c r="K9530" s="181" t="str">
        <f>1-EXP(-J9530)</f>
      </c>
      <c r="L9530" s="182" t="str">
        <f>IF(G9530=30,1,M9529)</f>
      </c>
      <c r="M9530" s="183" t="str">
        <f>L9530*(1-K9530)</f>
      </c>
    </row>
    <row r="9531">
      <c r="A9531" t="s">
        <v>167</v>
      </c>
      <c r="B9531" t="s">
        <v>306</v>
      </c>
      <c r="C9531" s="35" t="s">
        <v>308</v>
      </c>
      <c r="D9531" t="s">
        <v>530</v>
      </c>
      <c r="E9531" t="s">
        <v>548</v>
      </c>
      <c r="F9531" s="176" t="n">
        <v>2029</v>
      </c>
      <c r="G9531" s="177" t="n">
        <v>39</v>
      </c>
      <c r="H9531" s="178" t="n">
        <v>2396.48249561496</v>
      </c>
      <c r="I9531" s="179" t="n">
        <v>4139418.66373201</v>
      </c>
      <c r="J9531" s="180" t="str">
        <f>IF(I9531&gt;0,H9531/I9531,0)</f>
      </c>
      <c r="K9531" s="181" t="str">
        <f>1-EXP(-J9531)</f>
      </c>
      <c r="L9531" s="182" t="str">
        <f>IF(G9531=30,1,M9530)</f>
      </c>
      <c r="M9531" s="183" t="str">
        <f>L9531*(1-K9531)</f>
      </c>
    </row>
    <row r="9532">
      <c r="A9532" t="s">
        <v>167</v>
      </c>
      <c r="B9532" t="s">
        <v>306</v>
      </c>
      <c r="C9532" s="35" t="s">
        <v>308</v>
      </c>
      <c r="D9532" t="s">
        <v>530</v>
      </c>
      <c r="E9532" t="s">
        <v>548</v>
      </c>
      <c r="F9532" s="176" t="n">
        <v>2029</v>
      </c>
      <c r="G9532" s="177" t="n">
        <v>40</v>
      </c>
      <c r="H9532" s="178" t="n">
        <v>2621.00150455947</v>
      </c>
      <c r="I9532" s="179" t="n">
        <v>4144489.7905515</v>
      </c>
      <c r="J9532" s="180" t="str">
        <f>IF(I9532&gt;0,H9532/I9532,0)</f>
      </c>
      <c r="K9532" s="181" t="str">
        <f>1-EXP(-J9532)</f>
      </c>
      <c r="L9532" s="182" t="str">
        <f>IF(G9532=30,1,M9531)</f>
      </c>
      <c r="M9532" s="183" t="str">
        <f>L9532*(1-K9532)</f>
      </c>
    </row>
    <row r="9533">
      <c r="A9533" t="s">
        <v>167</v>
      </c>
      <c r="B9533" t="s">
        <v>306</v>
      </c>
      <c r="C9533" s="35" t="s">
        <v>308</v>
      </c>
      <c r="D9533" t="s">
        <v>530</v>
      </c>
      <c r="E9533" t="s">
        <v>548</v>
      </c>
      <c r="F9533" s="176" t="n">
        <v>2029</v>
      </c>
      <c r="G9533" s="177" t="n">
        <v>41</v>
      </c>
      <c r="H9533" s="178" t="n">
        <v>3512.42342978212</v>
      </c>
      <c r="I9533" s="179" t="n">
        <v>4103815.29051812</v>
      </c>
      <c r="J9533" s="180" t="str">
        <f>IF(I9533&gt;0,H9533/I9533,0)</f>
      </c>
      <c r="K9533" s="181" t="str">
        <f>1-EXP(-J9533)</f>
      </c>
      <c r="L9533" s="182" t="str">
        <f>IF(G9533=30,1,M9532)</f>
      </c>
      <c r="M9533" s="183" t="str">
        <f>L9533*(1-K9533)</f>
      </c>
    </row>
    <row r="9534">
      <c r="A9534" t="s">
        <v>167</v>
      </c>
      <c r="B9534" t="s">
        <v>306</v>
      </c>
      <c r="C9534" s="35" t="s">
        <v>308</v>
      </c>
      <c r="D9534" t="s">
        <v>530</v>
      </c>
      <c r="E9534" t="s">
        <v>548</v>
      </c>
      <c r="F9534" s="176" t="n">
        <v>2029</v>
      </c>
      <c r="G9534" s="177" t="n">
        <v>42</v>
      </c>
      <c r="H9534" s="178" t="n">
        <v>3922.15656832434</v>
      </c>
      <c r="I9534" s="179" t="n">
        <v>4054545.91509134</v>
      </c>
      <c r="J9534" s="180" t="str">
        <f>IF(I9534&gt;0,H9534/I9534,0)</f>
      </c>
      <c r="K9534" s="181" t="str">
        <f>1-EXP(-J9534)</f>
      </c>
      <c r="L9534" s="182" t="str">
        <f>IF(G9534=30,1,M9533)</f>
      </c>
      <c r="M9534" s="183" t="str">
        <f>L9534*(1-K9534)</f>
      </c>
    </row>
    <row r="9535">
      <c r="A9535" t="s">
        <v>167</v>
      </c>
      <c r="B9535" t="s">
        <v>306</v>
      </c>
      <c r="C9535" s="35" t="s">
        <v>308</v>
      </c>
      <c r="D9535" t="s">
        <v>530</v>
      </c>
      <c r="E9535" t="s">
        <v>548</v>
      </c>
      <c r="F9535" s="176" t="n">
        <v>2029</v>
      </c>
      <c r="G9535" s="177" t="n">
        <v>43</v>
      </c>
      <c r="H9535" s="178" t="n">
        <v>4459.58718830174</v>
      </c>
      <c r="I9535" s="179" t="n">
        <v>4067191.68484433</v>
      </c>
      <c r="J9535" s="180" t="str">
        <f>IF(I9535&gt;0,H9535/I9535,0)</f>
      </c>
      <c r="K9535" s="181" t="str">
        <f>1-EXP(-J9535)</f>
      </c>
      <c r="L9535" s="182" t="str">
        <f>IF(G9535=30,1,M9534)</f>
      </c>
      <c r="M9535" s="183" t="str">
        <f>L9535*(1-K9535)</f>
      </c>
    </row>
    <row r="9536">
      <c r="A9536" t="s">
        <v>167</v>
      </c>
      <c r="B9536" t="s">
        <v>306</v>
      </c>
      <c r="C9536" s="35" t="s">
        <v>308</v>
      </c>
      <c r="D9536" t="s">
        <v>530</v>
      </c>
      <c r="E9536" t="s">
        <v>548</v>
      </c>
      <c r="F9536" s="176" t="n">
        <v>2029</v>
      </c>
      <c r="G9536" s="177" t="n">
        <v>44</v>
      </c>
      <c r="H9536" s="178" t="n">
        <v>4841.88558659379</v>
      </c>
      <c r="I9536" s="179" t="n">
        <v>4136693.89513872</v>
      </c>
      <c r="J9536" s="180" t="str">
        <f>IF(I9536&gt;0,H9536/I9536,0)</f>
      </c>
      <c r="K9536" s="181" t="str">
        <f>1-EXP(-J9536)</f>
      </c>
      <c r="L9536" s="182" t="str">
        <f>IF(G9536=30,1,M9535)</f>
      </c>
      <c r="M9536" s="183" t="str">
        <f>L9536*(1-K9536)</f>
      </c>
    </row>
    <row r="9537">
      <c r="A9537" t="s">
        <v>167</v>
      </c>
      <c r="B9537" t="s">
        <v>306</v>
      </c>
      <c r="C9537" s="35" t="s">
        <v>308</v>
      </c>
      <c r="D9537" t="s">
        <v>530</v>
      </c>
      <c r="E9537" t="s">
        <v>548</v>
      </c>
      <c r="F9537" s="176" t="n">
        <v>2029</v>
      </c>
      <c r="G9537" s="177" t="n">
        <v>45</v>
      </c>
      <c r="H9537" s="178" t="n">
        <v>5358.47468188902</v>
      </c>
      <c r="I9537" s="179" t="n">
        <v>4164634.72050886</v>
      </c>
      <c r="J9537" s="180" t="str">
        <f>IF(I9537&gt;0,H9537/I9537,0)</f>
      </c>
      <c r="K9537" s="181" t="str">
        <f>1-EXP(-J9537)</f>
      </c>
      <c r="L9537" s="182" t="str">
        <f>IF(G9537=30,1,M9536)</f>
      </c>
      <c r="M9537" s="183" t="str">
        <f>L9537*(1-K9537)</f>
      </c>
    </row>
    <row r="9538">
      <c r="A9538" t="s">
        <v>167</v>
      </c>
      <c r="B9538" t="s">
        <v>306</v>
      </c>
      <c r="C9538" s="35" t="s">
        <v>308</v>
      </c>
      <c r="D9538" t="s">
        <v>530</v>
      </c>
      <c r="E9538" t="s">
        <v>548</v>
      </c>
      <c r="F9538" s="176" t="n">
        <v>2029</v>
      </c>
      <c r="G9538" s="177" t="n">
        <v>46</v>
      </c>
      <c r="H9538" s="178" t="n">
        <v>6555.95886962997</v>
      </c>
      <c r="I9538" s="179" t="n">
        <v>4133241.55042276</v>
      </c>
      <c r="J9538" s="180" t="str">
        <f>IF(I9538&gt;0,H9538/I9538,0)</f>
      </c>
      <c r="K9538" s="181" t="str">
        <f>1-EXP(-J9538)</f>
      </c>
      <c r="L9538" s="182" t="str">
        <f>IF(G9538=30,1,M9537)</f>
      </c>
      <c r="M9538" s="183" t="str">
        <f>L9538*(1-K9538)</f>
      </c>
    </row>
    <row r="9539">
      <c r="A9539" t="s">
        <v>167</v>
      </c>
      <c r="B9539" t="s">
        <v>306</v>
      </c>
      <c r="C9539" s="35" t="s">
        <v>308</v>
      </c>
      <c r="D9539" t="s">
        <v>530</v>
      </c>
      <c r="E9539" t="s">
        <v>548</v>
      </c>
      <c r="F9539" s="176" t="n">
        <v>2029</v>
      </c>
      <c r="G9539" s="177" t="n">
        <v>47</v>
      </c>
      <c r="H9539" s="178" t="n">
        <v>6988.00902329041</v>
      </c>
      <c r="I9539" s="179" t="n">
        <v>4077314.09863251</v>
      </c>
      <c r="J9539" s="180" t="str">
        <f>IF(I9539&gt;0,H9539/I9539,0)</f>
      </c>
      <c r="K9539" s="181" t="str">
        <f>1-EXP(-J9539)</f>
      </c>
      <c r="L9539" s="182" t="str">
        <f>IF(G9539=30,1,M9538)</f>
      </c>
      <c r="M9539" s="183" t="str">
        <f>L9539*(1-K9539)</f>
      </c>
    </row>
    <row r="9540">
      <c r="A9540" t="s">
        <v>167</v>
      </c>
      <c r="B9540" t="s">
        <v>306</v>
      </c>
      <c r="C9540" s="35" t="s">
        <v>308</v>
      </c>
      <c r="D9540" t="s">
        <v>530</v>
      </c>
      <c r="E9540" t="s">
        <v>548</v>
      </c>
      <c r="F9540" s="176" t="n">
        <v>2029</v>
      </c>
      <c r="G9540" s="177" t="n">
        <v>48</v>
      </c>
      <c r="H9540" s="178" t="n">
        <v>7410.3412246777</v>
      </c>
      <c r="I9540" s="179" t="n">
        <v>4013985.9821594</v>
      </c>
      <c r="J9540" s="180" t="str">
        <f>IF(I9540&gt;0,H9540/I9540,0)</f>
      </c>
      <c r="K9540" s="181" t="str">
        <f>1-EXP(-J9540)</f>
      </c>
      <c r="L9540" s="182" t="str">
        <f>IF(G9540=30,1,M9539)</f>
      </c>
      <c r="M9540" s="183" t="str">
        <f>L9540*(1-K9540)</f>
      </c>
    </row>
    <row r="9541">
      <c r="A9541" t="s">
        <v>167</v>
      </c>
      <c r="B9541" t="s">
        <v>306</v>
      </c>
      <c r="C9541" s="35" t="s">
        <v>308</v>
      </c>
      <c r="D9541" t="s">
        <v>530</v>
      </c>
      <c r="E9541" t="s">
        <v>548</v>
      </c>
      <c r="F9541" s="176" t="n">
        <v>2029</v>
      </c>
      <c r="G9541" s="177" t="n">
        <v>49</v>
      </c>
      <c r="H9541" s="178" t="n">
        <v>7653.16085533172</v>
      </c>
      <c r="I9541" s="179" t="n">
        <v>3955852.05351791</v>
      </c>
      <c r="J9541" s="180" t="str">
        <f>IF(I9541&gt;0,H9541/I9541,0)</f>
      </c>
      <c r="K9541" s="181" t="str">
        <f>1-EXP(-J9541)</f>
      </c>
      <c r="L9541" s="182" t="str">
        <f>IF(G9541=30,1,M9540)</f>
      </c>
      <c r="M9541" s="183" t="str">
        <f>L9541*(1-K9541)</f>
      </c>
    </row>
    <row r="9542">
      <c r="A9542" t="s">
        <v>167</v>
      </c>
      <c r="B9542" t="s">
        <v>306</v>
      </c>
      <c r="C9542" s="35" t="s">
        <v>308</v>
      </c>
      <c r="D9542" t="s">
        <v>530</v>
      </c>
      <c r="E9542" t="s">
        <v>548</v>
      </c>
      <c r="F9542" s="176" t="n">
        <v>2029</v>
      </c>
      <c r="G9542" s="177" t="n">
        <v>50</v>
      </c>
      <c r="H9542" s="178" t="n">
        <v>7972.97961817552</v>
      </c>
      <c r="I9542" s="179" t="n">
        <v>3884311.04008741</v>
      </c>
      <c r="J9542" s="180" t="str">
        <f>IF(I9542&gt;0,H9542/I9542,0)</f>
      </c>
      <c r="K9542" s="181" t="str">
        <f>1-EXP(-J9542)</f>
      </c>
      <c r="L9542" s="182" t="str">
        <f>IF(G9542=30,1,M9541)</f>
      </c>
      <c r="M9542" s="183" t="str">
        <f>L9542*(1-K9542)</f>
      </c>
    </row>
    <row r="9543">
      <c r="A9543" t="s">
        <v>167</v>
      </c>
      <c r="B9543" t="s">
        <v>306</v>
      </c>
      <c r="C9543" s="35" t="s">
        <v>308</v>
      </c>
      <c r="D9543" t="s">
        <v>530</v>
      </c>
      <c r="E9543" t="s">
        <v>548</v>
      </c>
      <c r="F9543" s="176" t="n">
        <v>2029</v>
      </c>
      <c r="G9543" s="177" t="n">
        <v>51</v>
      </c>
      <c r="H9543" s="178" t="n">
        <v>8760.13593745098</v>
      </c>
      <c r="I9543" s="179" t="n">
        <v>3788472.77240844</v>
      </c>
      <c r="J9543" s="180" t="str">
        <f>IF(I9543&gt;0,H9543/I9543,0)</f>
      </c>
      <c r="K9543" s="181" t="str">
        <f>1-EXP(-J9543)</f>
      </c>
      <c r="L9543" s="182" t="str">
        <f>IF(G9543=30,1,M9542)</f>
      </c>
      <c r="M9543" s="183" t="str">
        <f>L9543*(1-K9543)</f>
      </c>
    </row>
    <row r="9544">
      <c r="A9544" t="s">
        <v>167</v>
      </c>
      <c r="B9544" t="s">
        <v>306</v>
      </c>
      <c r="C9544" s="35" t="s">
        <v>308</v>
      </c>
      <c r="D9544" t="s">
        <v>530</v>
      </c>
      <c r="E9544" t="s">
        <v>548</v>
      </c>
      <c r="F9544" s="176" t="n">
        <v>2029</v>
      </c>
      <c r="G9544" s="177" t="n">
        <v>52</v>
      </c>
      <c r="H9544" s="178" t="n">
        <v>9112.79863357223</v>
      </c>
      <c r="I9544" s="179" t="n">
        <v>3696898.93028315</v>
      </c>
      <c r="J9544" s="180" t="str">
        <f>IF(I9544&gt;0,H9544/I9544,0)</f>
      </c>
      <c r="K9544" s="181" t="str">
        <f>1-EXP(-J9544)</f>
      </c>
      <c r="L9544" s="182" t="str">
        <f>IF(G9544=30,1,M9543)</f>
      </c>
      <c r="M9544" s="183" t="str">
        <f>L9544*(1-K9544)</f>
      </c>
    </row>
    <row r="9545">
      <c r="A9545" t="s">
        <v>167</v>
      </c>
      <c r="B9545" t="s">
        <v>306</v>
      </c>
      <c r="C9545" s="35" t="s">
        <v>308</v>
      </c>
      <c r="D9545" t="s">
        <v>530</v>
      </c>
      <c r="E9545" t="s">
        <v>548</v>
      </c>
      <c r="F9545" s="176" t="n">
        <v>2029</v>
      </c>
      <c r="G9545" s="177" t="n">
        <v>53</v>
      </c>
      <c r="H9545" s="178" t="n">
        <v>9649.75739787708</v>
      </c>
      <c r="I9545" s="179" t="n">
        <v>3620524.93518381</v>
      </c>
      <c r="J9545" s="180" t="str">
        <f>IF(I9545&gt;0,H9545/I9545,0)</f>
      </c>
      <c r="K9545" s="181" t="str">
        <f>1-EXP(-J9545)</f>
      </c>
      <c r="L9545" s="182" t="str">
        <f>IF(G9545=30,1,M9544)</f>
      </c>
      <c r="M9545" s="183" t="str">
        <f>L9545*(1-K9545)</f>
      </c>
    </row>
    <row r="9546">
      <c r="A9546" t="s">
        <v>167</v>
      </c>
      <c r="B9546" t="s">
        <v>306</v>
      </c>
      <c r="C9546" s="35" t="s">
        <v>308</v>
      </c>
      <c r="D9546" t="s">
        <v>530</v>
      </c>
      <c r="E9546" t="s">
        <v>548</v>
      </c>
      <c r="F9546" s="176" t="n">
        <v>2029</v>
      </c>
      <c r="G9546" s="177" t="n">
        <v>54</v>
      </c>
      <c r="H9546" s="178" t="n">
        <v>10266.1796279621</v>
      </c>
      <c r="I9546" s="179" t="n">
        <v>3531492.2135008</v>
      </c>
      <c r="J9546" s="180" t="str">
        <f>IF(I9546&gt;0,H9546/I9546,0)</f>
      </c>
      <c r="K9546" s="181" t="str">
        <f>1-EXP(-J9546)</f>
      </c>
      <c r="L9546" s="182" t="str">
        <f>IF(G9546=30,1,M9545)</f>
      </c>
      <c r="M9546" s="183" t="str">
        <f>L9546*(1-K9546)</f>
      </c>
    </row>
    <row r="9547">
      <c r="A9547" t="s">
        <v>167</v>
      </c>
      <c r="B9547" t="s">
        <v>306</v>
      </c>
      <c r="C9547" s="35" t="s">
        <v>308</v>
      </c>
      <c r="D9547" t="s">
        <v>530</v>
      </c>
      <c r="E9547" t="s">
        <v>548</v>
      </c>
      <c r="F9547" s="176" t="n">
        <v>2029</v>
      </c>
      <c r="G9547" s="177" t="n">
        <v>55</v>
      </c>
      <c r="H9547" s="178" t="n">
        <v>11065.6824301291</v>
      </c>
      <c r="I9547" s="179" t="n">
        <v>3457678.58847572</v>
      </c>
      <c r="J9547" s="180" t="str">
        <f>IF(I9547&gt;0,H9547/I9547,0)</f>
      </c>
      <c r="K9547" s="181" t="str">
        <f>1-EXP(-J9547)</f>
      </c>
      <c r="L9547" s="182" t="str">
        <f>IF(G9547=30,1,M9546)</f>
      </c>
      <c r="M9547" s="183" t="str">
        <f>L9547*(1-K9547)</f>
      </c>
    </row>
    <row r="9548">
      <c r="A9548" t="s">
        <v>167</v>
      </c>
      <c r="B9548" t="s">
        <v>306</v>
      </c>
      <c r="C9548" s="35" t="s">
        <v>308</v>
      </c>
      <c r="D9548" t="s">
        <v>530</v>
      </c>
      <c r="E9548" t="s">
        <v>548</v>
      </c>
      <c r="F9548" s="176" t="n">
        <v>2029</v>
      </c>
      <c r="G9548" s="177" t="n">
        <v>56</v>
      </c>
      <c r="H9548" s="178" t="n">
        <v>12208.5043489129</v>
      </c>
      <c r="I9548" s="179" t="n">
        <v>3383902.93061808</v>
      </c>
      <c r="J9548" s="180" t="str">
        <f>IF(I9548&gt;0,H9548/I9548,0)</f>
      </c>
      <c r="K9548" s="181" t="str">
        <f>1-EXP(-J9548)</f>
      </c>
      <c r="L9548" s="182" t="str">
        <f>IF(G9548=30,1,M9547)</f>
      </c>
      <c r="M9548" s="183" t="str">
        <f>L9548*(1-K9548)</f>
      </c>
    </row>
    <row r="9549">
      <c r="A9549" t="s">
        <v>167</v>
      </c>
      <c r="B9549" t="s">
        <v>306</v>
      </c>
      <c r="C9549" s="35" t="s">
        <v>308</v>
      </c>
      <c r="D9549" t="s">
        <v>530</v>
      </c>
      <c r="E9549" t="s">
        <v>548</v>
      </c>
      <c r="F9549" s="176" t="n">
        <v>2029</v>
      </c>
      <c r="G9549" s="177" t="n">
        <v>57</v>
      </c>
      <c r="H9549" s="178" t="n">
        <v>13119.5585675705</v>
      </c>
      <c r="I9549" s="179" t="n">
        <v>3288500.65228393</v>
      </c>
      <c r="J9549" s="180" t="str">
        <f>IF(I9549&gt;0,H9549/I9549,0)</f>
      </c>
      <c r="K9549" s="181" t="str">
        <f>1-EXP(-J9549)</f>
      </c>
      <c r="L9549" s="182" t="str">
        <f>IF(G9549=30,1,M9548)</f>
      </c>
      <c r="M9549" s="183" t="str">
        <f>L9549*(1-K9549)</f>
      </c>
    </row>
    <row r="9550">
      <c r="A9550" t="s">
        <v>167</v>
      </c>
      <c r="B9550" t="s">
        <v>306</v>
      </c>
      <c r="C9550" s="35" t="s">
        <v>308</v>
      </c>
      <c r="D9550" t="s">
        <v>530</v>
      </c>
      <c r="E9550" t="s">
        <v>548</v>
      </c>
      <c r="F9550" s="176" t="n">
        <v>2029</v>
      </c>
      <c r="G9550" s="177" t="n">
        <v>58</v>
      </c>
      <c r="H9550" s="178" t="n">
        <v>14031.9657278211</v>
      </c>
      <c r="I9550" s="179" t="n">
        <v>3203384.55339338</v>
      </c>
      <c r="J9550" s="180" t="str">
        <f>IF(I9550&gt;0,H9550/I9550,0)</f>
      </c>
      <c r="K9550" s="181" t="str">
        <f>1-EXP(-J9550)</f>
      </c>
      <c r="L9550" s="182" t="str">
        <f>IF(G9550=30,1,M9549)</f>
      </c>
      <c r="M9550" s="183" t="str">
        <f>L9550*(1-K9550)</f>
      </c>
    </row>
    <row r="9551">
      <c r="A9551" t="s">
        <v>167</v>
      </c>
      <c r="B9551" t="s">
        <v>306</v>
      </c>
      <c r="C9551" s="35" t="s">
        <v>308</v>
      </c>
      <c r="D9551" t="s">
        <v>530</v>
      </c>
      <c r="E9551" t="s">
        <v>548</v>
      </c>
      <c r="F9551" s="176" t="n">
        <v>2029</v>
      </c>
      <c r="G9551" s="177" t="n">
        <v>59</v>
      </c>
      <c r="H9551" s="178" t="n">
        <v>14284.1962837004</v>
      </c>
      <c r="I9551" s="179" t="n">
        <v>3115730.48265992</v>
      </c>
      <c r="J9551" s="180" t="str">
        <f>IF(I9551&gt;0,H9551/I9551,0)</f>
      </c>
      <c r="K9551" s="181" t="str">
        <f>1-EXP(-J9551)</f>
      </c>
      <c r="L9551" s="182" t="str">
        <f>IF(G9551=30,1,M9550)</f>
      </c>
      <c r="M9551" s="183" t="str">
        <f>L9551*(1-K9551)</f>
      </c>
    </row>
    <row r="9552">
      <c r="A9552" t="s">
        <v>167</v>
      </c>
      <c r="B9552" t="s">
        <v>306</v>
      </c>
      <c r="C9552" s="35" t="s">
        <v>308</v>
      </c>
      <c r="D9552" t="s">
        <v>530</v>
      </c>
      <c r="E9552" t="s">
        <v>548</v>
      </c>
      <c r="F9552" s="176" t="n">
        <v>2029</v>
      </c>
      <c r="G9552" s="177" t="n">
        <v>60</v>
      </c>
      <c r="H9552" s="178" t="n">
        <v>14726.1060145123</v>
      </c>
      <c r="I9552" s="179" t="n">
        <v>3012752.68456366</v>
      </c>
      <c r="J9552" s="180" t="str">
        <f>IF(I9552&gt;0,H9552/I9552,0)</f>
      </c>
      <c r="K9552" s="181" t="str">
        <f>1-EXP(-J9552)</f>
      </c>
      <c r="L9552" s="182" t="str">
        <f>IF(G9552=30,1,M9551)</f>
      </c>
      <c r="M9552" s="183" t="str">
        <f>L9552*(1-K9552)</f>
      </c>
    </row>
    <row r="9553">
      <c r="A9553" t="s">
        <v>167</v>
      </c>
      <c r="B9553" t="s">
        <v>306</v>
      </c>
      <c r="C9553" s="35" t="s">
        <v>308</v>
      </c>
      <c r="D9553" t="s">
        <v>530</v>
      </c>
      <c r="E9553" t="s">
        <v>548</v>
      </c>
      <c r="F9553" s="176" t="n">
        <v>2029</v>
      </c>
      <c r="G9553" s="177" t="n">
        <v>61</v>
      </c>
      <c r="H9553" s="178" t="n">
        <v>15938.7703450679</v>
      </c>
      <c r="I9553" s="179" t="n">
        <v>2903027.74310825</v>
      </c>
      <c r="J9553" s="180" t="str">
        <f>IF(I9553&gt;0,H9553/I9553,0)</f>
      </c>
      <c r="K9553" s="181" t="str">
        <f>1-EXP(-J9553)</f>
      </c>
      <c r="L9553" s="182" t="str">
        <f>IF(G9553=30,1,M9552)</f>
      </c>
      <c r="M9553" s="183" t="str">
        <f>L9553*(1-K9553)</f>
      </c>
    </row>
    <row r="9554">
      <c r="A9554" t="s">
        <v>167</v>
      </c>
      <c r="B9554" t="s">
        <v>306</v>
      </c>
      <c r="C9554" s="35" t="s">
        <v>308</v>
      </c>
      <c r="D9554" t="s">
        <v>530</v>
      </c>
      <c r="E9554" t="s">
        <v>548</v>
      </c>
      <c r="F9554" s="176" t="n">
        <v>2029</v>
      </c>
      <c r="G9554" s="177" t="n">
        <v>62</v>
      </c>
      <c r="H9554" s="178" t="n">
        <v>16872.1960304333</v>
      </c>
      <c r="I9554" s="179" t="n">
        <v>2795236.14348078</v>
      </c>
      <c r="J9554" s="180" t="str">
        <f>IF(I9554&gt;0,H9554/I9554,0)</f>
      </c>
      <c r="K9554" s="181" t="str">
        <f>1-EXP(-J9554)</f>
      </c>
      <c r="L9554" s="182" t="str">
        <f>IF(G9554=30,1,M9553)</f>
      </c>
      <c r="M9554" s="183" t="str">
        <f>L9554*(1-K9554)</f>
      </c>
    </row>
    <row r="9555">
      <c r="A9555" t="s">
        <v>167</v>
      </c>
      <c r="B9555" t="s">
        <v>306</v>
      </c>
      <c r="C9555" s="35" t="s">
        <v>308</v>
      </c>
      <c r="D9555" t="s">
        <v>530</v>
      </c>
      <c r="E9555" t="s">
        <v>548</v>
      </c>
      <c r="F9555" s="176" t="n">
        <v>2029</v>
      </c>
      <c r="G9555" s="177" t="n">
        <v>63</v>
      </c>
      <c r="H9555" s="178" t="n">
        <v>17772.7200262448</v>
      </c>
      <c r="I9555" s="179" t="n">
        <v>2674691.57273095</v>
      </c>
      <c r="J9555" s="180" t="str">
        <f>IF(I9555&gt;0,H9555/I9555,0)</f>
      </c>
      <c r="K9555" s="181" t="str">
        <f>1-EXP(-J9555)</f>
      </c>
      <c r="L9555" s="182" t="str">
        <f>IF(G9555=30,1,M9554)</f>
      </c>
      <c r="M9555" s="183" t="str">
        <f>L9555*(1-K9555)</f>
      </c>
    </row>
    <row r="9556">
      <c r="A9556" t="s">
        <v>167</v>
      </c>
      <c r="B9556" t="s">
        <v>306</v>
      </c>
      <c r="C9556" s="35" t="s">
        <v>308</v>
      </c>
      <c r="D9556" t="s">
        <v>530</v>
      </c>
      <c r="E9556" t="s">
        <v>548</v>
      </c>
      <c r="F9556" s="176" t="n">
        <v>2029</v>
      </c>
      <c r="G9556" s="177" t="n">
        <v>64</v>
      </c>
      <c r="H9556" s="178" t="n">
        <v>18876.5983232942</v>
      </c>
      <c r="I9556" s="179" t="n">
        <v>2542026.31014946</v>
      </c>
      <c r="J9556" s="180" t="str">
        <f>IF(I9556&gt;0,H9556/I9556,0)</f>
      </c>
      <c r="K9556" s="181" t="str">
        <f>1-EXP(-J9556)</f>
      </c>
      <c r="L9556" s="182" t="str">
        <f>IF(G9556=30,1,M9555)</f>
      </c>
      <c r="M9556" s="183" t="str">
        <f>L9556*(1-K9556)</f>
      </c>
    </row>
    <row r="9557">
      <c r="A9557" t="s">
        <v>167</v>
      </c>
      <c r="B9557" t="s">
        <v>306</v>
      </c>
      <c r="C9557" s="35" t="s">
        <v>308</v>
      </c>
      <c r="D9557" t="s">
        <v>530</v>
      </c>
      <c r="E9557" t="s">
        <v>548</v>
      </c>
      <c r="F9557" s="176" t="n">
        <v>2029</v>
      </c>
      <c r="G9557" s="177" t="n">
        <v>65</v>
      </c>
      <c r="H9557" s="178" t="n">
        <v>19932.0702350253</v>
      </c>
      <c r="I9557" s="179" t="n">
        <v>2410493.77315693</v>
      </c>
      <c r="J9557" s="180" t="str">
        <f>IF(I9557&gt;0,H9557/I9557,0)</f>
      </c>
      <c r="K9557" s="181" t="str">
        <f>1-EXP(-J9557)</f>
      </c>
      <c r="L9557" s="182" t="str">
        <f>IF(G9557=30,1,M9556)</f>
      </c>
      <c r="M9557" s="183" t="str">
        <f>L9557*(1-K9557)</f>
      </c>
    </row>
    <row r="9558">
      <c r="A9558" t="s">
        <v>167</v>
      </c>
      <c r="B9558" t="s">
        <v>306</v>
      </c>
      <c r="C9558" s="35" t="s">
        <v>308</v>
      </c>
      <c r="D9558" t="s">
        <v>530</v>
      </c>
      <c r="E9558" t="s">
        <v>548</v>
      </c>
      <c r="F9558" s="176" t="n">
        <v>2029</v>
      </c>
      <c r="G9558" s="177" t="n">
        <v>66</v>
      </c>
      <c r="H9558" s="178" t="n">
        <v>20312.3384382681</v>
      </c>
      <c r="I9558" s="179" t="n">
        <v>2279487.77526371</v>
      </c>
      <c r="J9558" s="180" t="str">
        <f>IF(I9558&gt;0,H9558/I9558,0)</f>
      </c>
      <c r="K9558" s="181" t="str">
        <f>1-EXP(-J9558)</f>
      </c>
      <c r="L9558" s="182" t="str">
        <f>IF(G9558=30,1,M9557)</f>
      </c>
      <c r="M9558" s="183" t="str">
        <f>L9558*(1-K9558)</f>
      </c>
    </row>
    <row r="9559">
      <c r="A9559" t="s">
        <v>167</v>
      </c>
      <c r="B9559" t="s">
        <v>306</v>
      </c>
      <c r="C9559" s="35" t="s">
        <v>308</v>
      </c>
      <c r="D9559" t="s">
        <v>530</v>
      </c>
      <c r="E9559" t="s">
        <v>548</v>
      </c>
      <c r="F9559" s="176" t="n">
        <v>2029</v>
      </c>
      <c r="G9559" s="177" t="n">
        <v>67</v>
      </c>
      <c r="H9559" s="178" t="n">
        <v>21020.7156450134</v>
      </c>
      <c r="I9559" s="179" t="n">
        <v>2148212.15867206</v>
      </c>
      <c r="J9559" s="180" t="str">
        <f>IF(I9559&gt;0,H9559/I9559,0)</f>
      </c>
      <c r="K9559" s="181" t="str">
        <f>1-EXP(-J9559)</f>
      </c>
      <c r="L9559" s="182" t="str">
        <f>IF(G9559=30,1,M9558)</f>
      </c>
      <c r="M9559" s="183" t="str">
        <f>L9559*(1-K9559)</f>
      </c>
    </row>
    <row r="9560">
      <c r="A9560" t="s">
        <v>167</v>
      </c>
      <c r="B9560" t="s">
        <v>306</v>
      </c>
      <c r="C9560" s="35" t="s">
        <v>308</v>
      </c>
      <c r="D9560" t="s">
        <v>530</v>
      </c>
      <c r="E9560" t="s">
        <v>548</v>
      </c>
      <c r="F9560" s="176" t="n">
        <v>2029</v>
      </c>
      <c r="G9560" s="177" t="n">
        <v>68</v>
      </c>
      <c r="H9560" s="178" t="n">
        <v>21387.9317059297</v>
      </c>
      <c r="I9560" s="179" t="n">
        <v>2016834.65283403</v>
      </c>
      <c r="J9560" s="180" t="str">
        <f>IF(I9560&gt;0,H9560/I9560,0)</f>
      </c>
      <c r="K9560" s="181" t="str">
        <f>1-EXP(-J9560)</f>
      </c>
      <c r="L9560" s="182" t="str">
        <f>IF(G9560=30,1,M9559)</f>
      </c>
      <c r="M9560" s="183" t="str">
        <f>L9560*(1-K9560)</f>
      </c>
    </row>
    <row r="9561">
      <c r="A9561" t="s">
        <v>167</v>
      </c>
      <c r="B9561" t="s">
        <v>306</v>
      </c>
      <c r="C9561" s="35" t="s">
        <v>308</v>
      </c>
      <c r="D9561" t="s">
        <v>530</v>
      </c>
      <c r="E9561" t="s">
        <v>548</v>
      </c>
      <c r="F9561" s="176" t="n">
        <v>2029</v>
      </c>
      <c r="G9561" s="177" t="n">
        <v>69</v>
      </c>
      <c r="H9561" s="178" t="n">
        <v>20859.6668270104</v>
      </c>
      <c r="I9561" s="179" t="n">
        <v>1882003.05425106</v>
      </c>
      <c r="J9561" s="180" t="str">
        <f>IF(I9561&gt;0,H9561/I9561,0)</f>
      </c>
      <c r="K9561" s="181" t="str">
        <f>1-EXP(-J9561)</f>
      </c>
      <c r="L9561" s="182" t="str">
        <f>IF(G9561=30,1,M9560)</f>
      </c>
      <c r="M9561" s="183" t="str">
        <f>L9561*(1-K9561)</f>
      </c>
    </row>
    <row r="9562">
      <c r="A9562" t="s">
        <v>167</v>
      </c>
      <c r="B9562" t="s">
        <v>306</v>
      </c>
      <c r="C9562" s="35" t="s">
        <v>308</v>
      </c>
      <c r="D9562" t="s">
        <v>530</v>
      </c>
      <c r="E9562" t="s">
        <v>548</v>
      </c>
      <c r="F9562" s="176" t="n">
        <v>2030</v>
      </c>
      <c r="G9562" s="177" t="n">
        <v>30</v>
      </c>
      <c r="H9562" s="178" t="n">
        <v>801.565107289988</v>
      </c>
      <c r="I9562" s="179" t="n">
        <v>4336890.14300636</v>
      </c>
      <c r="J9562" s="180" t="str">
        <f>IF(I9562&gt;0,H9562/I9562,0)</f>
      </c>
      <c r="K9562" s="181" t="str">
        <f>1-EXP(-J9562)</f>
      </c>
      <c r="L9562" s="182" t="str">
        <f>IF(G9562=30,1,M9561)</f>
      </c>
      <c r="M9562" s="183" t="str">
        <f>L9562*(1-K9562)</f>
      </c>
    </row>
    <row r="9563">
      <c r="A9563" t="s">
        <v>167</v>
      </c>
      <c r="B9563" t="s">
        <v>306</v>
      </c>
      <c r="C9563" s="35" t="s">
        <v>308</v>
      </c>
      <c r="D9563" t="s">
        <v>530</v>
      </c>
      <c r="E9563" t="s">
        <v>548</v>
      </c>
      <c r="F9563" s="176" t="n">
        <v>2030</v>
      </c>
      <c r="G9563" s="177" t="n">
        <v>31</v>
      </c>
      <c r="H9563" s="178" t="n">
        <v>1201.36283535359</v>
      </c>
      <c r="I9563" s="179" t="n">
        <v>4377786.8883968</v>
      </c>
      <c r="J9563" s="180" t="str">
        <f>IF(I9563&gt;0,H9563/I9563,0)</f>
      </c>
      <c r="K9563" s="181" t="str">
        <f>1-EXP(-J9563)</f>
      </c>
      <c r="L9563" s="182" t="str">
        <f>IF(G9563=30,1,M9562)</f>
      </c>
      <c r="M9563" s="183" t="str">
        <f>L9563*(1-K9563)</f>
      </c>
    </row>
    <row r="9564">
      <c r="A9564" t="s">
        <v>167</v>
      </c>
      <c r="B9564" t="s">
        <v>306</v>
      </c>
      <c r="C9564" s="35" t="s">
        <v>308</v>
      </c>
      <c r="D9564" t="s">
        <v>530</v>
      </c>
      <c r="E9564" t="s">
        <v>548</v>
      </c>
      <c r="F9564" s="176" t="n">
        <v>2030</v>
      </c>
      <c r="G9564" s="177" t="n">
        <v>32</v>
      </c>
      <c r="H9564" s="178" t="n">
        <v>1264.12291707047</v>
      </c>
      <c r="I9564" s="179" t="n">
        <v>4421453.64163993</v>
      </c>
      <c r="J9564" s="180" t="str">
        <f>IF(I9564&gt;0,H9564/I9564,0)</f>
      </c>
      <c r="K9564" s="181" t="str">
        <f>1-EXP(-J9564)</f>
      </c>
      <c r="L9564" s="182" t="str">
        <f>IF(G9564=30,1,M9563)</f>
      </c>
      <c r="M9564" s="183" t="str">
        <f>L9564*(1-K9564)</f>
      </c>
    </row>
    <row r="9565">
      <c r="A9565" t="s">
        <v>167</v>
      </c>
      <c r="B9565" t="s">
        <v>306</v>
      </c>
      <c r="C9565" s="35" t="s">
        <v>308</v>
      </c>
      <c r="D9565" t="s">
        <v>530</v>
      </c>
      <c r="E9565" t="s">
        <v>548</v>
      </c>
      <c r="F9565" s="176" t="n">
        <v>2030</v>
      </c>
      <c r="G9565" s="177" t="n">
        <v>33</v>
      </c>
      <c r="H9565" s="178" t="n">
        <v>1331.59229219856</v>
      </c>
      <c r="I9565" s="179" t="n">
        <v>4418823.75969947</v>
      </c>
      <c r="J9565" s="180" t="str">
        <f>IF(I9565&gt;0,H9565/I9565,0)</f>
      </c>
      <c r="K9565" s="181" t="str">
        <f>1-EXP(-J9565)</f>
      </c>
      <c r="L9565" s="182" t="str">
        <f>IF(G9565=30,1,M9564)</f>
      </c>
      <c r="M9565" s="183" t="str">
        <f>L9565*(1-K9565)</f>
      </c>
    </row>
    <row r="9566">
      <c r="A9566" t="s">
        <v>167</v>
      </c>
      <c r="B9566" t="s">
        <v>306</v>
      </c>
      <c r="C9566" s="35" t="s">
        <v>308</v>
      </c>
      <c r="D9566" t="s">
        <v>530</v>
      </c>
      <c r="E9566" t="s">
        <v>548</v>
      </c>
      <c r="F9566" s="176" t="n">
        <v>2030</v>
      </c>
      <c r="G9566" s="177" t="n">
        <v>34</v>
      </c>
      <c r="H9566" s="178" t="n">
        <v>1377.99252001712</v>
      </c>
      <c r="I9566" s="179" t="n">
        <v>4357042.20700059</v>
      </c>
      <c r="J9566" s="180" t="str">
        <f>IF(I9566&gt;0,H9566/I9566,0)</f>
      </c>
      <c r="K9566" s="181" t="str">
        <f>1-EXP(-J9566)</f>
      </c>
      <c r="L9566" s="182" t="str">
        <f>IF(G9566=30,1,M9565)</f>
      </c>
      <c r="M9566" s="183" t="str">
        <f>L9566*(1-K9566)</f>
      </c>
    </row>
    <row r="9567">
      <c r="A9567" t="s">
        <v>167</v>
      </c>
      <c r="B9567" t="s">
        <v>306</v>
      </c>
      <c r="C9567" s="35" t="s">
        <v>308</v>
      </c>
      <c r="D9567" t="s">
        <v>530</v>
      </c>
      <c r="E9567" t="s">
        <v>548</v>
      </c>
      <c r="F9567" s="176" t="n">
        <v>2030</v>
      </c>
      <c r="G9567" s="177" t="n">
        <v>35</v>
      </c>
      <c r="H9567" s="178" t="n">
        <v>1445.99128909938</v>
      </c>
      <c r="I9567" s="179" t="n">
        <v>4293305.06829823</v>
      </c>
      <c r="J9567" s="180" t="str">
        <f>IF(I9567&gt;0,H9567/I9567,0)</f>
      </c>
      <c r="K9567" s="181" t="str">
        <f>1-EXP(-J9567)</f>
      </c>
      <c r="L9567" s="182" t="str">
        <f>IF(G9567=30,1,M9566)</f>
      </c>
      <c r="M9567" s="183" t="str">
        <f>L9567*(1-K9567)</f>
      </c>
    </row>
    <row r="9568">
      <c r="A9568" t="s">
        <v>167</v>
      </c>
      <c r="B9568" t="s">
        <v>306</v>
      </c>
      <c r="C9568" s="35" t="s">
        <v>308</v>
      </c>
      <c r="D9568" t="s">
        <v>530</v>
      </c>
      <c r="E9568" t="s">
        <v>548</v>
      </c>
      <c r="F9568" s="176" t="n">
        <v>2030</v>
      </c>
      <c r="G9568" s="177" t="n">
        <v>36</v>
      </c>
      <c r="H9568" s="178" t="n">
        <v>1875.07759396821</v>
      </c>
      <c r="I9568" s="179" t="n">
        <v>4239165.7849945</v>
      </c>
      <c r="J9568" s="180" t="str">
        <f>IF(I9568&gt;0,H9568/I9568,0)</f>
      </c>
      <c r="K9568" s="181" t="str">
        <f>1-EXP(-J9568)</f>
      </c>
      <c r="L9568" s="182" t="str">
        <f>IF(G9568=30,1,M9567)</f>
      </c>
      <c r="M9568" s="183" t="str">
        <f>L9568*(1-K9568)</f>
      </c>
    </row>
    <row r="9569">
      <c r="A9569" t="s">
        <v>167</v>
      </c>
      <c r="B9569" t="s">
        <v>306</v>
      </c>
      <c r="C9569" s="35" t="s">
        <v>308</v>
      </c>
      <c r="D9569" t="s">
        <v>530</v>
      </c>
      <c r="E9569" t="s">
        <v>548</v>
      </c>
      <c r="F9569" s="176" t="n">
        <v>2030</v>
      </c>
      <c r="G9569" s="177" t="n">
        <v>37</v>
      </c>
      <c r="H9569" s="178" t="n">
        <v>2019.32671924883</v>
      </c>
      <c r="I9569" s="179" t="n">
        <v>4187690.01300022</v>
      </c>
      <c r="J9569" s="180" t="str">
        <f>IF(I9569&gt;0,H9569/I9569,0)</f>
      </c>
      <c r="K9569" s="181" t="str">
        <f>1-EXP(-J9569)</f>
      </c>
      <c r="L9569" s="182" t="str">
        <f>IF(G9569=30,1,M9568)</f>
      </c>
      <c r="M9569" s="183" t="str">
        <f>L9569*(1-K9569)</f>
      </c>
    </row>
    <row r="9570">
      <c r="A9570" t="s">
        <v>167</v>
      </c>
      <c r="B9570" t="s">
        <v>306</v>
      </c>
      <c r="C9570" s="35" t="s">
        <v>308</v>
      </c>
      <c r="D9570" t="s">
        <v>530</v>
      </c>
      <c r="E9570" t="s">
        <v>548</v>
      </c>
      <c r="F9570" s="176" t="n">
        <v>2030</v>
      </c>
      <c r="G9570" s="177" t="n">
        <v>38</v>
      </c>
      <c r="H9570" s="178" t="n">
        <v>2200.3888055088</v>
      </c>
      <c r="I9570" s="179" t="n">
        <v>4171213.57766178</v>
      </c>
      <c r="J9570" s="180" t="str">
        <f>IF(I9570&gt;0,H9570/I9570,0)</f>
      </c>
      <c r="K9570" s="181" t="str">
        <f>1-EXP(-J9570)</f>
      </c>
      <c r="L9570" s="182" t="str">
        <f>IF(G9570=30,1,M9569)</f>
      </c>
      <c r="M9570" s="183" t="str">
        <f>L9570*(1-K9570)</f>
      </c>
    </row>
    <row r="9571">
      <c r="A9571" t="s">
        <v>167</v>
      </c>
      <c r="B9571" t="s">
        <v>306</v>
      </c>
      <c r="C9571" s="35" t="s">
        <v>308</v>
      </c>
      <c r="D9571" t="s">
        <v>530</v>
      </c>
      <c r="E9571" t="s">
        <v>548</v>
      </c>
      <c r="F9571" s="176" t="n">
        <v>2030</v>
      </c>
      <c r="G9571" s="177" t="n">
        <v>39</v>
      </c>
      <c r="H9571" s="178" t="n">
        <v>2326.6103701113</v>
      </c>
      <c r="I9571" s="179" t="n">
        <v>4148955.09178875</v>
      </c>
      <c r="J9571" s="180" t="str">
        <f>IF(I9571&gt;0,H9571/I9571,0)</f>
      </c>
      <c r="K9571" s="181" t="str">
        <f>1-EXP(-J9571)</f>
      </c>
      <c r="L9571" s="182" t="str">
        <f>IF(G9571=30,1,M9570)</f>
      </c>
      <c r="M9571" s="183" t="str">
        <f>L9571*(1-K9571)</f>
      </c>
    </row>
    <row r="9572">
      <c r="A9572" t="s">
        <v>167</v>
      </c>
      <c r="B9572" t="s">
        <v>306</v>
      </c>
      <c r="C9572" s="35" t="s">
        <v>308</v>
      </c>
      <c r="D9572" t="s">
        <v>530</v>
      </c>
      <c r="E9572" t="s">
        <v>548</v>
      </c>
      <c r="F9572" s="176" t="n">
        <v>2030</v>
      </c>
      <c r="G9572" s="177" t="n">
        <v>40</v>
      </c>
      <c r="H9572" s="178" t="n">
        <v>2518.69252985058</v>
      </c>
      <c r="I9572" s="179" t="n">
        <v>4130239.5639052</v>
      </c>
      <c r="J9572" s="180" t="str">
        <f>IF(I9572&gt;0,H9572/I9572,0)</f>
      </c>
      <c r="K9572" s="181" t="str">
        <f>1-EXP(-J9572)</f>
      </c>
      <c r="L9572" s="182" t="str">
        <f>IF(G9572=30,1,M9571)</f>
      </c>
      <c r="M9572" s="183" t="str">
        <f>L9572*(1-K9572)</f>
      </c>
    </row>
    <row r="9573">
      <c r="A9573" t="s">
        <v>167</v>
      </c>
      <c r="B9573" t="s">
        <v>306</v>
      </c>
      <c r="C9573" s="35" t="s">
        <v>308</v>
      </c>
      <c r="D9573" t="s">
        <v>530</v>
      </c>
      <c r="E9573" t="s">
        <v>548</v>
      </c>
      <c r="F9573" s="176" t="n">
        <v>2030</v>
      </c>
      <c r="G9573" s="177" t="n">
        <v>41</v>
      </c>
      <c r="H9573" s="178" t="n">
        <v>3322.54913224636</v>
      </c>
      <c r="I9573" s="179" t="n">
        <v>4134562.8869363</v>
      </c>
      <c r="J9573" s="180" t="str">
        <f>IF(I9573&gt;0,H9573/I9573,0)</f>
      </c>
      <c r="K9573" s="181" t="str">
        <f>1-EXP(-J9573)</f>
      </c>
      <c r="L9573" s="182" t="str">
        <f>IF(G9573=30,1,M9572)</f>
      </c>
      <c r="M9573" s="183" t="str">
        <f>L9573*(1-K9573)</f>
      </c>
    </row>
    <row r="9574">
      <c r="A9574" t="s">
        <v>167</v>
      </c>
      <c r="B9574" t="s">
        <v>306</v>
      </c>
      <c r="C9574" s="35" t="s">
        <v>308</v>
      </c>
      <c r="D9574" t="s">
        <v>530</v>
      </c>
      <c r="E9574" t="s">
        <v>548</v>
      </c>
      <c r="F9574" s="176" t="n">
        <v>2030</v>
      </c>
      <c r="G9574" s="177" t="n">
        <v>42</v>
      </c>
      <c r="H9574" s="178" t="n">
        <v>3736.07870745165</v>
      </c>
      <c r="I9574" s="179" t="n">
        <v>4093200.84763513</v>
      </c>
      <c r="J9574" s="180" t="str">
        <f>IF(I9574&gt;0,H9574/I9574,0)</f>
      </c>
      <c r="K9574" s="181" t="str">
        <f>1-EXP(-J9574)</f>
      </c>
      <c r="L9574" s="182" t="str">
        <f>IF(G9574=30,1,M9573)</f>
      </c>
      <c r="M9574" s="183" t="str">
        <f>L9574*(1-K9574)</f>
      </c>
    </row>
    <row r="9575">
      <c r="A9575" t="s">
        <v>167</v>
      </c>
      <c r="B9575" t="s">
        <v>306</v>
      </c>
      <c r="C9575" s="35" t="s">
        <v>308</v>
      </c>
      <c r="D9575" t="s">
        <v>530</v>
      </c>
      <c r="E9575" t="s">
        <v>548</v>
      </c>
      <c r="F9575" s="176" t="n">
        <v>2030</v>
      </c>
      <c r="G9575" s="177" t="n">
        <v>43</v>
      </c>
      <c r="H9575" s="178" t="n">
        <v>4200.51354508898</v>
      </c>
      <c r="I9575" s="179" t="n">
        <v>4043036.5292314</v>
      </c>
      <c r="J9575" s="180" t="str">
        <f>IF(I9575&gt;0,H9575/I9575,0)</f>
      </c>
      <c r="K9575" s="181" t="str">
        <f>1-EXP(-J9575)</f>
      </c>
      <c r="L9575" s="182" t="str">
        <f>IF(G9575=30,1,M9574)</f>
      </c>
      <c r="M9575" s="183" t="str">
        <f>L9575*(1-K9575)</f>
      </c>
    </row>
    <row r="9576">
      <c r="A9576" t="s">
        <v>167</v>
      </c>
      <c r="B9576" t="s">
        <v>306</v>
      </c>
      <c r="C9576" s="35" t="s">
        <v>308</v>
      </c>
      <c r="D9576" t="s">
        <v>530</v>
      </c>
      <c r="E9576" t="s">
        <v>548</v>
      </c>
      <c r="F9576" s="176" t="n">
        <v>2030</v>
      </c>
      <c r="G9576" s="177" t="n">
        <v>44</v>
      </c>
      <c r="H9576" s="178" t="n">
        <v>4509.3404506713</v>
      </c>
      <c r="I9576" s="179" t="n">
        <v>4054470.82191746</v>
      </c>
      <c r="J9576" s="180" t="str">
        <f>IF(I9576&gt;0,H9576/I9576,0)</f>
      </c>
      <c r="K9576" s="181" t="str">
        <f>1-EXP(-J9576)</f>
      </c>
      <c r="L9576" s="182" t="str">
        <f>IF(G9576=30,1,M9575)</f>
      </c>
      <c r="M9576" s="183" t="str">
        <f>L9576*(1-K9576)</f>
      </c>
    </row>
    <row r="9577">
      <c r="A9577" t="s">
        <v>167</v>
      </c>
      <c r="B9577" t="s">
        <v>306</v>
      </c>
      <c r="C9577" s="35" t="s">
        <v>308</v>
      </c>
      <c r="D9577" t="s">
        <v>530</v>
      </c>
      <c r="E9577" t="s">
        <v>548</v>
      </c>
      <c r="F9577" s="176" t="n">
        <v>2030</v>
      </c>
      <c r="G9577" s="177" t="n">
        <v>45</v>
      </c>
      <c r="H9577" s="178" t="n">
        <v>5026.81497651873</v>
      </c>
      <c r="I9577" s="179" t="n">
        <v>4122707.83668591</v>
      </c>
      <c r="J9577" s="180" t="str">
        <f>IF(I9577&gt;0,H9577/I9577,0)</f>
      </c>
      <c r="K9577" s="181" t="str">
        <f>1-EXP(-J9577)</f>
      </c>
      <c r="L9577" s="182" t="str">
        <f>IF(G9577=30,1,M9576)</f>
      </c>
      <c r="M9577" s="183" t="str">
        <f>L9577*(1-K9577)</f>
      </c>
    </row>
    <row r="9578">
      <c r="A9578" t="s">
        <v>167</v>
      </c>
      <c r="B9578" t="s">
        <v>306</v>
      </c>
      <c r="C9578" s="35" t="s">
        <v>308</v>
      </c>
      <c r="D9578" t="s">
        <v>530</v>
      </c>
      <c r="E9578" t="s">
        <v>548</v>
      </c>
      <c r="F9578" s="176" t="n">
        <v>2030</v>
      </c>
      <c r="G9578" s="177" t="n">
        <v>46</v>
      </c>
      <c r="H9578" s="178" t="n">
        <v>6432.95576318653</v>
      </c>
      <c r="I9578" s="179" t="n">
        <v>4149219.25601065</v>
      </c>
      <c r="J9578" s="180" t="str">
        <f>IF(I9578&gt;0,H9578/I9578,0)</f>
      </c>
      <c r="K9578" s="181" t="str">
        <f>1-EXP(-J9578)</f>
      </c>
      <c r="L9578" s="182" t="str">
        <f>IF(G9578=30,1,M9577)</f>
      </c>
      <c r="M9578" s="183" t="str">
        <f>L9578*(1-K9578)</f>
      </c>
    </row>
    <row r="9579">
      <c r="A9579" t="s">
        <v>167</v>
      </c>
      <c r="B9579" t="s">
        <v>306</v>
      </c>
      <c r="C9579" s="35" t="s">
        <v>308</v>
      </c>
      <c r="D9579" t="s">
        <v>530</v>
      </c>
      <c r="E9579" t="s">
        <v>548</v>
      </c>
      <c r="F9579" s="176" t="n">
        <v>2030</v>
      </c>
      <c r="G9579" s="177" t="n">
        <v>47</v>
      </c>
      <c r="H9579" s="178" t="n">
        <v>6907.17946761681</v>
      </c>
      <c r="I9579" s="179" t="n">
        <v>4116712.89102368</v>
      </c>
      <c r="J9579" s="180" t="str">
        <f>IF(I9579&gt;0,H9579/I9579,0)</f>
      </c>
      <c r="K9579" s="181" t="str">
        <f>1-EXP(-J9579)</f>
      </c>
      <c r="L9579" s="182" t="str">
        <f>IF(G9579=30,1,M9578)</f>
      </c>
      <c r="M9579" s="183" t="str">
        <f>L9579*(1-K9579)</f>
      </c>
    </row>
    <row r="9580">
      <c r="A9580" t="s">
        <v>167</v>
      </c>
      <c r="B9580" t="s">
        <v>306</v>
      </c>
      <c r="C9580" s="35" t="s">
        <v>308</v>
      </c>
      <c r="D9580" t="s">
        <v>530</v>
      </c>
      <c r="E9580" t="s">
        <v>548</v>
      </c>
      <c r="F9580" s="176" t="n">
        <v>2030</v>
      </c>
      <c r="G9580" s="177" t="n">
        <v>48</v>
      </c>
      <c r="H9580" s="178" t="n">
        <v>7426.33819581614</v>
      </c>
      <c r="I9580" s="179" t="n">
        <v>4059521.69322921</v>
      </c>
      <c r="J9580" s="180" t="str">
        <f>IF(I9580&gt;0,H9580/I9580,0)</f>
      </c>
      <c r="K9580" s="181" t="str">
        <f>1-EXP(-J9580)</f>
      </c>
      <c r="L9580" s="182" t="str">
        <f>IF(G9580=30,1,M9579)</f>
      </c>
      <c r="M9580" s="183" t="str">
        <f>L9580*(1-K9580)</f>
      </c>
    </row>
    <row r="9581">
      <c r="A9581" t="s">
        <v>167</v>
      </c>
      <c r="B9581" t="s">
        <v>306</v>
      </c>
      <c r="C9581" s="35" t="s">
        <v>308</v>
      </c>
      <c r="D9581" t="s">
        <v>530</v>
      </c>
      <c r="E9581" t="s">
        <v>548</v>
      </c>
      <c r="F9581" s="176" t="n">
        <v>2030</v>
      </c>
      <c r="G9581" s="177" t="n">
        <v>49</v>
      </c>
      <c r="H9581" s="178" t="n">
        <v>7689.57865972695</v>
      </c>
      <c r="I9581" s="179" t="n">
        <v>3994890.30578704</v>
      </c>
      <c r="J9581" s="180" t="str">
        <f>IF(I9581&gt;0,H9581/I9581,0)</f>
      </c>
      <c r="K9581" s="181" t="str">
        <f>1-EXP(-J9581)</f>
      </c>
      <c r="L9581" s="182" t="str">
        <f>IF(G9581=30,1,M9580)</f>
      </c>
      <c r="M9581" s="183" t="str">
        <f>L9581*(1-K9581)</f>
      </c>
    </row>
    <row r="9582">
      <c r="A9582" t="s">
        <v>167</v>
      </c>
      <c r="B9582" t="s">
        <v>306</v>
      </c>
      <c r="C9582" s="35" t="s">
        <v>308</v>
      </c>
      <c r="D9582" t="s">
        <v>530</v>
      </c>
      <c r="E9582" t="s">
        <v>548</v>
      </c>
      <c r="F9582" s="176" t="n">
        <v>2030</v>
      </c>
      <c r="G9582" s="177" t="n">
        <v>50</v>
      </c>
      <c r="H9582" s="178" t="n">
        <v>8020.55107497475</v>
      </c>
      <c r="I9582" s="179" t="n">
        <v>3935592.7895158</v>
      </c>
      <c r="J9582" s="180" t="str">
        <f>IF(I9582&gt;0,H9582/I9582,0)</f>
      </c>
      <c r="K9582" s="181" t="str">
        <f>1-EXP(-J9582)</f>
      </c>
      <c r="L9582" s="182" t="str">
        <f>IF(G9582=30,1,M9581)</f>
      </c>
      <c r="M9582" s="183" t="str">
        <f>L9582*(1-K9582)</f>
      </c>
    </row>
    <row r="9583">
      <c r="A9583" t="s">
        <v>167</v>
      </c>
      <c r="B9583" t="s">
        <v>306</v>
      </c>
      <c r="C9583" s="35" t="s">
        <v>308</v>
      </c>
      <c r="D9583" t="s">
        <v>530</v>
      </c>
      <c r="E9583" t="s">
        <v>548</v>
      </c>
      <c r="F9583" s="176" t="n">
        <v>2030</v>
      </c>
      <c r="G9583" s="177" t="n">
        <v>51</v>
      </c>
      <c r="H9583" s="178" t="n">
        <v>8840.33935553205</v>
      </c>
      <c r="I9583" s="179" t="n">
        <v>3862784.43395498</v>
      </c>
      <c r="J9583" s="180" t="str">
        <f>IF(I9583&gt;0,H9583/I9583,0)</f>
      </c>
      <c r="K9583" s="181" t="str">
        <f>1-EXP(-J9583)</f>
      </c>
      <c r="L9583" s="182" t="str">
        <f>IF(G9583=30,1,M9582)</f>
      </c>
      <c r="M9583" s="183" t="str">
        <f>L9583*(1-K9583)</f>
      </c>
    </row>
    <row r="9584">
      <c r="A9584" t="s">
        <v>167</v>
      </c>
      <c r="B9584" t="s">
        <v>306</v>
      </c>
      <c r="C9584" s="35" t="s">
        <v>308</v>
      </c>
      <c r="D9584" t="s">
        <v>530</v>
      </c>
      <c r="E9584" t="s">
        <v>548</v>
      </c>
      <c r="F9584" s="176" t="n">
        <v>2030</v>
      </c>
      <c r="G9584" s="177" t="n">
        <v>52</v>
      </c>
      <c r="H9584" s="178" t="n">
        <v>9220.84865226668</v>
      </c>
      <c r="I9584" s="179" t="n">
        <v>3765850.12846929</v>
      </c>
      <c r="J9584" s="180" t="str">
        <f>IF(I9584&gt;0,H9584/I9584,0)</f>
      </c>
      <c r="K9584" s="181" t="str">
        <f>1-EXP(-J9584)</f>
      </c>
      <c r="L9584" s="182" t="str">
        <f>IF(G9584=30,1,M9583)</f>
      </c>
      <c r="M9584" s="183" t="str">
        <f>L9584*(1-K9584)</f>
      </c>
    </row>
    <row r="9585">
      <c r="A9585" t="s">
        <v>167</v>
      </c>
      <c r="B9585" t="s">
        <v>306</v>
      </c>
      <c r="C9585" s="35" t="s">
        <v>308</v>
      </c>
      <c r="D9585" t="s">
        <v>530</v>
      </c>
      <c r="E9585" t="s">
        <v>548</v>
      </c>
      <c r="F9585" s="176" t="n">
        <v>2030</v>
      </c>
      <c r="G9585" s="177" t="n">
        <v>53</v>
      </c>
      <c r="H9585" s="178" t="n">
        <v>9623.76784211923</v>
      </c>
      <c r="I9585" s="179" t="n">
        <v>3673002.01863643</v>
      </c>
      <c r="J9585" s="180" t="str">
        <f>IF(I9585&gt;0,H9585/I9585,0)</f>
      </c>
      <c r="K9585" s="181" t="str">
        <f>1-EXP(-J9585)</f>
      </c>
      <c r="L9585" s="182" t="str">
        <f>IF(G9585=30,1,M9584)</f>
      </c>
      <c r="M9585" s="183" t="str">
        <f>L9585*(1-K9585)</f>
      </c>
    </row>
    <row r="9586">
      <c r="A9586" t="s">
        <v>167</v>
      </c>
      <c r="B9586" t="s">
        <v>306</v>
      </c>
      <c r="C9586" s="35" t="s">
        <v>308</v>
      </c>
      <c r="D9586" t="s">
        <v>530</v>
      </c>
      <c r="E9586" t="s">
        <v>548</v>
      </c>
      <c r="F9586" s="176" t="n">
        <v>2030</v>
      </c>
      <c r="G9586" s="177" t="n">
        <v>54</v>
      </c>
      <c r="H9586" s="178" t="n">
        <v>10279.2918797938</v>
      </c>
      <c r="I9586" s="179" t="n">
        <v>3595071.10017465</v>
      </c>
      <c r="J9586" s="180" t="str">
        <f>IF(I9586&gt;0,H9586/I9586,0)</f>
      </c>
      <c r="K9586" s="181" t="str">
        <f>1-EXP(-J9586)</f>
      </c>
      <c r="L9586" s="182" t="str">
        <f>IF(G9586=30,1,M9585)</f>
      </c>
      <c r="M9586" s="183" t="str">
        <f>L9586*(1-K9586)</f>
      </c>
    </row>
    <row r="9587">
      <c r="A9587" t="s">
        <v>167</v>
      </c>
      <c r="B9587" t="s">
        <v>306</v>
      </c>
      <c r="C9587" s="35" t="s">
        <v>308</v>
      </c>
      <c r="D9587" t="s">
        <v>530</v>
      </c>
      <c r="E9587" t="s">
        <v>548</v>
      </c>
      <c r="F9587" s="176" t="n">
        <v>2030</v>
      </c>
      <c r="G9587" s="177" t="n">
        <v>55</v>
      </c>
      <c r="H9587" s="178" t="n">
        <v>10970.912019852</v>
      </c>
      <c r="I9587" s="179" t="n">
        <v>3504407.51067012</v>
      </c>
      <c r="J9587" s="180" t="str">
        <f>IF(I9587&gt;0,H9587/I9587,0)</f>
      </c>
      <c r="K9587" s="181" t="str">
        <f>1-EXP(-J9587)</f>
      </c>
      <c r="L9587" s="182" t="str">
        <f>IF(G9587=30,1,M9586)</f>
      </c>
      <c r="M9587" s="183" t="str">
        <f>L9587*(1-K9587)</f>
      </c>
    </row>
    <row r="9588">
      <c r="A9588" t="s">
        <v>167</v>
      </c>
      <c r="B9588" t="s">
        <v>306</v>
      </c>
      <c r="C9588" s="35" t="s">
        <v>308</v>
      </c>
      <c r="D9588" t="s">
        <v>530</v>
      </c>
      <c r="E9588" t="s">
        <v>548</v>
      </c>
      <c r="F9588" s="176" t="n">
        <v>2030</v>
      </c>
      <c r="G9588" s="177" t="n">
        <v>56</v>
      </c>
      <c r="H9588" s="178" t="n">
        <v>11942.6888891643</v>
      </c>
      <c r="I9588" s="179" t="n">
        <v>3428633.58272375</v>
      </c>
      <c r="J9588" s="180" t="str">
        <f>IF(I9588&gt;0,H9588/I9588,0)</f>
      </c>
      <c r="K9588" s="181" t="str">
        <f>1-EXP(-J9588)</f>
      </c>
      <c r="L9588" s="182" t="str">
        <f>IF(G9588=30,1,M9587)</f>
      </c>
      <c r="M9588" s="183" t="str">
        <f>L9588*(1-K9588)</f>
      </c>
    </row>
    <row r="9589">
      <c r="A9589" t="s">
        <v>167</v>
      </c>
      <c r="B9589" t="s">
        <v>306</v>
      </c>
      <c r="C9589" s="35" t="s">
        <v>308</v>
      </c>
      <c r="D9589" t="s">
        <v>530</v>
      </c>
      <c r="E9589" t="s">
        <v>548</v>
      </c>
      <c r="F9589" s="176" t="n">
        <v>2030</v>
      </c>
      <c r="G9589" s="177" t="n">
        <v>57</v>
      </c>
      <c r="H9589" s="178" t="n">
        <v>12978.598210281</v>
      </c>
      <c r="I9589" s="179" t="n">
        <v>3352655.11384662</v>
      </c>
      <c r="J9589" s="180" t="str">
        <f>IF(I9589&gt;0,H9589/I9589,0)</f>
      </c>
      <c r="K9589" s="181" t="str">
        <f>1-EXP(-J9589)</f>
      </c>
      <c r="L9589" s="182" t="str">
        <f>IF(G9589=30,1,M9588)</f>
      </c>
      <c r="M9589" s="183" t="str">
        <f>L9589*(1-K9589)</f>
      </c>
    </row>
    <row r="9590">
      <c r="A9590" t="s">
        <v>167</v>
      </c>
      <c r="B9590" t="s">
        <v>306</v>
      </c>
      <c r="C9590" s="35" t="s">
        <v>308</v>
      </c>
      <c r="D9590" t="s">
        <v>530</v>
      </c>
      <c r="E9590" t="s">
        <v>548</v>
      </c>
      <c r="F9590" s="176" t="n">
        <v>2030</v>
      </c>
      <c r="G9590" s="177" t="n">
        <v>58</v>
      </c>
      <c r="H9590" s="178" t="n">
        <v>13902.1741290479</v>
      </c>
      <c r="I9590" s="179" t="n">
        <v>3255183.8060504</v>
      </c>
      <c r="J9590" s="180" t="str">
        <f>IF(I9590&gt;0,H9590/I9590,0)</f>
      </c>
      <c r="K9590" s="181" t="str">
        <f>1-EXP(-J9590)</f>
      </c>
      <c r="L9590" s="182" t="str">
        <f>IF(G9590=30,1,M9589)</f>
      </c>
      <c r="M9590" s="183" t="str">
        <f>L9590*(1-K9590)</f>
      </c>
    </row>
    <row r="9591">
      <c r="A9591" t="s">
        <v>167</v>
      </c>
      <c r="B9591" t="s">
        <v>306</v>
      </c>
      <c r="C9591" s="35" t="s">
        <v>308</v>
      </c>
      <c r="D9591" t="s">
        <v>530</v>
      </c>
      <c r="E9591" t="s">
        <v>548</v>
      </c>
      <c r="F9591" s="176" t="n">
        <v>2030</v>
      </c>
      <c r="G9591" s="177" t="n">
        <v>59</v>
      </c>
      <c r="H9591" s="178" t="n">
        <v>14172.5404093285</v>
      </c>
      <c r="I9591" s="179" t="n">
        <v>3167852.99318629</v>
      </c>
      <c r="J9591" s="180" t="str">
        <f>IF(I9591&gt;0,H9591/I9591,0)</f>
      </c>
      <c r="K9591" s="181" t="str">
        <f>1-EXP(-J9591)</f>
      </c>
      <c r="L9591" s="182" t="str">
        <f>IF(G9591=30,1,M9590)</f>
      </c>
      <c r="M9591" s="183" t="str">
        <f>L9591*(1-K9591)</f>
      </c>
    </row>
    <row r="9592">
      <c r="A9592" t="s">
        <v>167</v>
      </c>
      <c r="B9592" t="s">
        <v>306</v>
      </c>
      <c r="C9592" s="35" t="s">
        <v>308</v>
      </c>
      <c r="D9592" t="s">
        <v>530</v>
      </c>
      <c r="E9592" t="s">
        <v>548</v>
      </c>
      <c r="F9592" s="176" t="n">
        <v>2030</v>
      </c>
      <c r="G9592" s="177" t="n">
        <v>60</v>
      </c>
      <c r="H9592" s="178" t="n">
        <v>14630.8821383425</v>
      </c>
      <c r="I9592" s="179" t="n">
        <v>3078630.26728034</v>
      </c>
      <c r="J9592" s="180" t="str">
        <f>IF(I9592&gt;0,H9592/I9592,0)</f>
      </c>
      <c r="K9592" s="181" t="str">
        <f>1-EXP(-J9592)</f>
      </c>
      <c r="L9592" s="182" t="str">
        <f>IF(G9592=30,1,M9591)</f>
      </c>
      <c r="M9592" s="183" t="str">
        <f>L9592*(1-K9592)</f>
      </c>
    </row>
    <row r="9593">
      <c r="A9593" t="s">
        <v>167</v>
      </c>
      <c r="B9593" t="s">
        <v>306</v>
      </c>
      <c r="C9593" s="35" t="s">
        <v>308</v>
      </c>
      <c r="D9593" t="s">
        <v>530</v>
      </c>
      <c r="E9593" t="s">
        <v>548</v>
      </c>
      <c r="F9593" s="176" t="n">
        <v>2030</v>
      </c>
      <c r="G9593" s="177" t="n">
        <v>61</v>
      </c>
      <c r="H9593" s="178" t="n">
        <v>15570.4006567356</v>
      </c>
      <c r="I9593" s="179" t="n">
        <v>2973933.35323137</v>
      </c>
      <c r="J9593" s="180" t="str">
        <f>IF(I9593&gt;0,H9593/I9593,0)</f>
      </c>
      <c r="K9593" s="181" t="str">
        <f>1-EXP(-J9593)</f>
      </c>
      <c r="L9593" s="182" t="str">
        <f>IF(G9593=30,1,M9592)</f>
      </c>
      <c r="M9593" s="183" t="str">
        <f>L9593*(1-K9593)</f>
      </c>
    </row>
    <row r="9594">
      <c r="A9594" t="s">
        <v>167</v>
      </c>
      <c r="B9594" t="s">
        <v>306</v>
      </c>
      <c r="C9594" s="35" t="s">
        <v>308</v>
      </c>
      <c r="D9594" t="s">
        <v>530</v>
      </c>
      <c r="E9594" t="s">
        <v>548</v>
      </c>
      <c r="F9594" s="176" t="n">
        <v>2030</v>
      </c>
      <c r="G9594" s="177" t="n">
        <v>62</v>
      </c>
      <c r="H9594" s="178" t="n">
        <v>16476.3088318462</v>
      </c>
      <c r="I9594" s="179" t="n">
        <v>2862114.51634242</v>
      </c>
      <c r="J9594" s="180" t="str">
        <f>IF(I9594&gt;0,H9594/I9594,0)</f>
      </c>
      <c r="K9594" s="181" t="str">
        <f>1-EXP(-J9594)</f>
      </c>
      <c r="L9594" s="182" t="str">
        <f>IF(G9594=30,1,M9593)</f>
      </c>
      <c r="M9594" s="183" t="str">
        <f>L9594*(1-K9594)</f>
      </c>
    </row>
    <row r="9595">
      <c r="A9595" t="s">
        <v>167</v>
      </c>
      <c r="B9595" t="s">
        <v>306</v>
      </c>
      <c r="C9595" s="35" t="s">
        <v>308</v>
      </c>
      <c r="D9595" t="s">
        <v>530</v>
      </c>
      <c r="E9595" t="s">
        <v>548</v>
      </c>
      <c r="F9595" s="176" t="n">
        <v>2030</v>
      </c>
      <c r="G9595" s="177" t="n">
        <v>63</v>
      </c>
      <c r="H9595" s="178" t="n">
        <v>17423.3422450439</v>
      </c>
      <c r="I9595" s="179" t="n">
        <v>2752089.58928932</v>
      </c>
      <c r="J9595" s="180" t="str">
        <f>IF(I9595&gt;0,H9595/I9595,0)</f>
      </c>
      <c r="K9595" s="181" t="str">
        <f>1-EXP(-J9595)</f>
      </c>
      <c r="L9595" s="182" t="str">
        <f>IF(G9595=30,1,M9594)</f>
      </c>
      <c r="M9595" s="183" t="str">
        <f>L9595*(1-K9595)</f>
      </c>
    </row>
    <row r="9596">
      <c r="A9596" t="s">
        <v>167</v>
      </c>
      <c r="B9596" t="s">
        <v>306</v>
      </c>
      <c r="C9596" s="35" t="s">
        <v>308</v>
      </c>
      <c r="D9596" t="s">
        <v>530</v>
      </c>
      <c r="E9596" t="s">
        <v>548</v>
      </c>
      <c r="F9596" s="176" t="n">
        <v>2030</v>
      </c>
      <c r="G9596" s="177" t="n">
        <v>64</v>
      </c>
      <c r="H9596" s="178" t="n">
        <v>18631.9654533974</v>
      </c>
      <c r="I9596" s="179" t="n">
        <v>2629414.99704372</v>
      </c>
      <c r="J9596" s="180" t="str">
        <f>IF(I9596&gt;0,H9596/I9596,0)</f>
      </c>
      <c r="K9596" s="181" t="str">
        <f>1-EXP(-J9596)</f>
      </c>
      <c r="L9596" s="182" t="str">
        <f>IF(G9596=30,1,M9595)</f>
      </c>
      <c r="M9596" s="183" t="str">
        <f>L9596*(1-K9596)</f>
      </c>
    </row>
    <row r="9597">
      <c r="A9597" t="s">
        <v>167</v>
      </c>
      <c r="B9597" t="s">
        <v>306</v>
      </c>
      <c r="C9597" s="35" t="s">
        <v>308</v>
      </c>
      <c r="D9597" t="s">
        <v>530</v>
      </c>
      <c r="E9597" t="s">
        <v>548</v>
      </c>
      <c r="F9597" s="176" t="n">
        <v>2030</v>
      </c>
      <c r="G9597" s="177" t="n">
        <v>65</v>
      </c>
      <c r="H9597" s="178" t="n">
        <v>19632.5611801294</v>
      </c>
      <c r="I9597" s="179" t="n">
        <v>2494534.62749415</v>
      </c>
      <c r="J9597" s="180" t="str">
        <f>IF(I9597&gt;0,H9597/I9597,0)</f>
      </c>
      <c r="K9597" s="181" t="str">
        <f>1-EXP(-J9597)</f>
      </c>
      <c r="L9597" s="182" t="str">
        <f>IF(G9597=30,1,M9596)</f>
      </c>
      <c r="M9597" s="183" t="str">
        <f>L9597*(1-K9597)</f>
      </c>
    </row>
    <row r="9598">
      <c r="A9598" t="s">
        <v>167</v>
      </c>
      <c r="B9598" t="s">
        <v>306</v>
      </c>
      <c r="C9598" s="35" t="s">
        <v>308</v>
      </c>
      <c r="D9598" t="s">
        <v>530</v>
      </c>
      <c r="E9598" t="s">
        <v>548</v>
      </c>
      <c r="F9598" s="176" t="n">
        <v>2030</v>
      </c>
      <c r="G9598" s="177" t="n">
        <v>66</v>
      </c>
      <c r="H9598" s="178" t="n">
        <v>20203.8271862038</v>
      </c>
      <c r="I9598" s="179" t="n">
        <v>2360840.25688743</v>
      </c>
      <c r="J9598" s="180" t="str">
        <f>IF(I9598&gt;0,H9598/I9598,0)</f>
      </c>
      <c r="K9598" s="181" t="str">
        <f>1-EXP(-J9598)</f>
      </c>
      <c r="L9598" s="182" t="str">
        <f>IF(G9598=30,1,M9597)</f>
      </c>
      <c r="M9598" s="183" t="str">
        <f>L9598*(1-K9598)</f>
      </c>
    </row>
    <row r="9599">
      <c r="A9599" t="s">
        <v>167</v>
      </c>
      <c r="B9599" t="s">
        <v>306</v>
      </c>
      <c r="C9599" s="35" t="s">
        <v>308</v>
      </c>
      <c r="D9599" t="s">
        <v>530</v>
      </c>
      <c r="E9599" t="s">
        <v>548</v>
      </c>
      <c r="F9599" s="176" t="n">
        <v>2030</v>
      </c>
      <c r="G9599" s="177" t="n">
        <v>67</v>
      </c>
      <c r="H9599" s="178" t="n">
        <v>20879.602151981</v>
      </c>
      <c r="I9599" s="179" t="n">
        <v>2227741.93089135</v>
      </c>
      <c r="J9599" s="180" t="str">
        <f>IF(I9599&gt;0,H9599/I9599,0)</f>
      </c>
      <c r="K9599" s="181" t="str">
        <f>1-EXP(-J9599)</f>
      </c>
      <c r="L9599" s="182" t="str">
        <f>IF(G9599=30,1,M9598)</f>
      </c>
      <c r="M9599" s="183" t="str">
        <f>L9599*(1-K9599)</f>
      </c>
    </row>
    <row r="9600">
      <c r="A9600" t="s">
        <v>167</v>
      </c>
      <c r="B9600" t="s">
        <v>306</v>
      </c>
      <c r="C9600" s="35" t="s">
        <v>308</v>
      </c>
      <c r="D9600" t="s">
        <v>530</v>
      </c>
      <c r="E9600" t="s">
        <v>548</v>
      </c>
      <c r="F9600" s="176" t="n">
        <v>2030</v>
      </c>
      <c r="G9600" s="177" t="n">
        <v>68</v>
      </c>
      <c r="H9600" s="178" t="n">
        <v>21461.281300425</v>
      </c>
      <c r="I9600" s="179" t="n">
        <v>2094700.95838249</v>
      </c>
      <c r="J9600" s="180" t="str">
        <f>IF(I9600&gt;0,H9600/I9600,0)</f>
      </c>
      <c r="K9600" s="181" t="str">
        <f>1-EXP(-J9600)</f>
      </c>
      <c r="L9600" s="182" t="str">
        <f>IF(G9600=30,1,M9599)</f>
      </c>
      <c r="M9600" s="183" t="str">
        <f>L9600*(1-K9600)</f>
      </c>
    </row>
    <row r="9601">
      <c r="A9601" t="s">
        <v>167</v>
      </c>
      <c r="B9601" t="s">
        <v>306</v>
      </c>
      <c r="C9601" s="35" t="s">
        <v>308</v>
      </c>
      <c r="D9601" t="s">
        <v>530</v>
      </c>
      <c r="E9601" t="s">
        <v>548</v>
      </c>
      <c r="F9601" s="176" t="n">
        <v>2030</v>
      </c>
      <c r="G9601" s="177" t="n">
        <v>69</v>
      </c>
      <c r="H9601" s="178" t="n">
        <v>21007.3132515872</v>
      </c>
      <c r="I9601" s="179" t="n">
        <v>1961984.4988635</v>
      </c>
      <c r="J9601" s="180" t="str">
        <f>IF(I9601&gt;0,H9601/I9601,0)</f>
      </c>
      <c r="K9601" s="181" t="str">
        <f>1-EXP(-J9601)</f>
      </c>
      <c r="L9601" s="182" t="str">
        <f>IF(G9601=30,1,M9600)</f>
      </c>
      <c r="M9601" s="183" t="str">
        <f>L9601*(1-K9601)</f>
      </c>
    </row>
    <row r="9602">
      <c r="A9602" t="s">
        <v>167</v>
      </c>
      <c r="B9602" t="s">
        <v>306</v>
      </c>
      <c r="C9602" s="35" t="s">
        <v>308</v>
      </c>
      <c r="D9602" t="s">
        <v>530</v>
      </c>
      <c r="E9602" t="s">
        <v>548</v>
      </c>
      <c r="F9602" s="176" t="n">
        <v>2031</v>
      </c>
      <c r="G9602" s="177" t="n">
        <v>30</v>
      </c>
      <c r="H9602" s="178" t="n">
        <v>768.446756123502</v>
      </c>
      <c r="I9602" s="179" t="n">
        <v>4329606.82275583</v>
      </c>
      <c r="J9602" s="180" t="str">
        <f>IF(I9602&gt;0,H9602/I9602,0)</f>
      </c>
      <c r="K9602" s="181" t="str">
        <f>1-EXP(-J9602)</f>
      </c>
      <c r="L9602" s="182" t="str">
        <f>IF(G9602=30,1,M9601)</f>
      </c>
      <c r="M9602" s="183" t="str">
        <f>L9602*(1-K9602)</f>
      </c>
    </row>
    <row r="9603">
      <c r="A9603" t="s">
        <v>167</v>
      </c>
      <c r="B9603" t="s">
        <v>306</v>
      </c>
      <c r="C9603" s="35" t="s">
        <v>308</v>
      </c>
      <c r="D9603" t="s">
        <v>530</v>
      </c>
      <c r="E9603" t="s">
        <v>548</v>
      </c>
      <c r="F9603" s="176" t="n">
        <v>2031</v>
      </c>
      <c r="G9603" s="177" t="n">
        <v>31</v>
      </c>
      <c r="H9603" s="178" t="n">
        <v>1137.44509184811</v>
      </c>
      <c r="I9603" s="179" t="n">
        <v>4331140.16370945</v>
      </c>
      <c r="J9603" s="180" t="str">
        <f>IF(I9603&gt;0,H9603/I9603,0)</f>
      </c>
      <c r="K9603" s="181" t="str">
        <f>1-EXP(-J9603)</f>
      </c>
      <c r="L9603" s="182" t="str">
        <f>IF(G9603=30,1,M9602)</f>
      </c>
      <c r="M9603" s="183" t="str">
        <f>L9603*(1-K9603)</f>
      </c>
    </row>
    <row r="9604">
      <c r="A9604" t="s">
        <v>167</v>
      </c>
      <c r="B9604" t="s">
        <v>306</v>
      </c>
      <c r="C9604" s="35" t="s">
        <v>308</v>
      </c>
      <c r="D9604" t="s">
        <v>530</v>
      </c>
      <c r="E9604" t="s">
        <v>548</v>
      </c>
      <c r="F9604" s="176" t="n">
        <v>2031</v>
      </c>
      <c r="G9604" s="177" t="n">
        <v>32</v>
      </c>
      <c r="H9604" s="178" t="n">
        <v>1224.46563073048</v>
      </c>
      <c r="I9604" s="179" t="n">
        <v>4371860.23682245</v>
      </c>
      <c r="J9604" s="180" t="str">
        <f>IF(I9604&gt;0,H9604/I9604,0)</f>
      </c>
      <c r="K9604" s="181" t="str">
        <f>1-EXP(-J9604)</f>
      </c>
      <c r="L9604" s="182" t="str">
        <f>IF(G9604=30,1,M9603)</f>
      </c>
      <c r="M9604" s="183" t="str">
        <f>L9604*(1-K9604)</f>
      </c>
    </row>
    <row r="9605">
      <c r="A9605" t="s">
        <v>167</v>
      </c>
      <c r="B9605" t="s">
        <v>306</v>
      </c>
      <c r="C9605" s="35" t="s">
        <v>308</v>
      </c>
      <c r="D9605" t="s">
        <v>530</v>
      </c>
      <c r="E9605" t="s">
        <v>548</v>
      </c>
      <c r="F9605" s="176" t="n">
        <v>2031</v>
      </c>
      <c r="G9605" s="177" t="n">
        <v>33</v>
      </c>
      <c r="H9605" s="178" t="n">
        <v>1307.15130906174</v>
      </c>
      <c r="I9605" s="179" t="n">
        <v>4415220.91042133</v>
      </c>
      <c r="J9605" s="180" t="str">
        <f>IF(I9605&gt;0,H9605/I9605,0)</f>
      </c>
      <c r="K9605" s="181" t="str">
        <f>1-EXP(-J9605)</f>
      </c>
      <c r="L9605" s="182" t="str">
        <f>IF(G9605=30,1,M9604)</f>
      </c>
      <c r="M9605" s="183" t="str">
        <f>L9605*(1-K9605)</f>
      </c>
    </row>
    <row r="9606">
      <c r="A9606" t="s">
        <v>167</v>
      </c>
      <c r="B9606" t="s">
        <v>306</v>
      </c>
      <c r="C9606" s="35" t="s">
        <v>308</v>
      </c>
      <c r="D9606" t="s">
        <v>530</v>
      </c>
      <c r="E9606" t="s">
        <v>548</v>
      </c>
      <c r="F9606" s="176" t="n">
        <v>2031</v>
      </c>
      <c r="G9606" s="177" t="n">
        <v>34</v>
      </c>
      <c r="H9606" s="178" t="n">
        <v>1383.82604380882</v>
      </c>
      <c r="I9606" s="179" t="n">
        <v>4412293.16583295</v>
      </c>
      <c r="J9606" s="180" t="str">
        <f>IF(I9606&gt;0,H9606/I9606,0)</f>
      </c>
      <c r="K9606" s="181" t="str">
        <f>1-EXP(-J9606)</f>
      </c>
      <c r="L9606" s="182" t="str">
        <f>IF(G9606=30,1,M9605)</f>
      </c>
      <c r="M9606" s="183" t="str">
        <f>L9606*(1-K9606)</f>
      </c>
    </row>
    <row r="9607">
      <c r="A9607" t="s">
        <v>167</v>
      </c>
      <c r="B9607" t="s">
        <v>306</v>
      </c>
      <c r="C9607" s="35" t="s">
        <v>308</v>
      </c>
      <c r="D9607" t="s">
        <v>530</v>
      </c>
      <c r="E9607" t="s">
        <v>548</v>
      </c>
      <c r="F9607" s="176" t="n">
        <v>2031</v>
      </c>
      <c r="G9607" s="177" t="n">
        <v>35</v>
      </c>
      <c r="H9607" s="178" t="n">
        <v>1455.68265713692</v>
      </c>
      <c r="I9607" s="179" t="n">
        <v>4350261.06006463</v>
      </c>
      <c r="J9607" s="180" t="str">
        <f>IF(I9607&gt;0,H9607/I9607,0)</f>
      </c>
      <c r="K9607" s="181" t="str">
        <f>1-EXP(-J9607)</f>
      </c>
      <c r="L9607" s="182" t="str">
        <f>IF(G9607=30,1,M9606)</f>
      </c>
      <c r="M9607" s="183" t="str">
        <f>L9607*(1-K9607)</f>
      </c>
    </row>
    <row r="9608">
      <c r="A9608" t="s">
        <v>167</v>
      </c>
      <c r="B9608" t="s">
        <v>306</v>
      </c>
      <c r="C9608" s="35" t="s">
        <v>308</v>
      </c>
      <c r="D9608" t="s">
        <v>530</v>
      </c>
      <c r="E9608" t="s">
        <v>548</v>
      </c>
      <c r="F9608" s="176" t="n">
        <v>2031</v>
      </c>
      <c r="G9608" s="177" t="n">
        <v>36</v>
      </c>
      <c r="H9608" s="178" t="n">
        <v>1867.28983366047</v>
      </c>
      <c r="I9608" s="179" t="n">
        <v>4286212.13152661</v>
      </c>
      <c r="J9608" s="180" t="str">
        <f>IF(I9608&gt;0,H9608/I9608,0)</f>
      </c>
      <c r="K9608" s="181" t="str">
        <f>1-EXP(-J9608)</f>
      </c>
      <c r="L9608" s="182" t="str">
        <f>IF(G9608=30,1,M9607)</f>
      </c>
      <c r="M9608" s="183" t="str">
        <f>L9608*(1-K9608)</f>
      </c>
    </row>
    <row r="9609">
      <c r="A9609" t="s">
        <v>167</v>
      </c>
      <c r="B9609" t="s">
        <v>306</v>
      </c>
      <c r="C9609" s="35" t="s">
        <v>308</v>
      </c>
      <c r="D9609" t="s">
        <v>530</v>
      </c>
      <c r="E9609" t="s">
        <v>548</v>
      </c>
      <c r="F9609" s="176" t="n">
        <v>2031</v>
      </c>
      <c r="G9609" s="177" t="n">
        <v>37</v>
      </c>
      <c r="H9609" s="178" t="n">
        <v>1997.82263967327</v>
      </c>
      <c r="I9609" s="179" t="n">
        <v>4231779.36618487</v>
      </c>
      <c r="J9609" s="180" t="str">
        <f>IF(I9609&gt;0,H9609/I9609,0)</f>
      </c>
      <c r="K9609" s="181" t="str">
        <f>1-EXP(-J9609)</f>
      </c>
      <c r="L9609" s="182" t="str">
        <f>IF(G9609=30,1,M9608)</f>
      </c>
      <c r="M9609" s="183" t="str">
        <f>L9609*(1-K9609)</f>
      </c>
    </row>
    <row r="9610">
      <c r="A9610" t="s">
        <v>167</v>
      </c>
      <c r="B9610" t="s">
        <v>306</v>
      </c>
      <c r="C9610" s="35" t="s">
        <v>308</v>
      </c>
      <c r="D9610" t="s">
        <v>530</v>
      </c>
      <c r="E9610" t="s">
        <v>548</v>
      </c>
      <c r="F9610" s="176" t="n">
        <v>2031</v>
      </c>
      <c r="G9610" s="177" t="n">
        <v>38</v>
      </c>
      <c r="H9610" s="178" t="n">
        <v>2163.77969890307</v>
      </c>
      <c r="I9610" s="179" t="n">
        <v>4179836.9566637</v>
      </c>
      <c r="J9610" s="180" t="str">
        <f>IF(I9610&gt;0,H9610/I9610,0)</f>
      </c>
      <c r="K9610" s="181" t="str">
        <f>1-EXP(-J9610)</f>
      </c>
      <c r="L9610" s="182" t="str">
        <f>IF(G9610=30,1,M9609)</f>
      </c>
      <c r="M9610" s="183" t="str">
        <f>L9610*(1-K9610)</f>
      </c>
    </row>
    <row r="9611">
      <c r="A9611" t="s">
        <v>167</v>
      </c>
      <c r="B9611" t="s">
        <v>306</v>
      </c>
      <c r="C9611" s="35" t="s">
        <v>308</v>
      </c>
      <c r="D9611" t="s">
        <v>530</v>
      </c>
      <c r="E9611" t="s">
        <v>548</v>
      </c>
      <c r="F9611" s="176" t="n">
        <v>2031</v>
      </c>
      <c r="G9611" s="177" t="n">
        <v>39</v>
      </c>
      <c r="H9611" s="178" t="n">
        <v>2277.7144097204</v>
      </c>
      <c r="I9611" s="179" t="n">
        <v>4162770.30602548</v>
      </c>
      <c r="J9611" s="180" t="str">
        <f>IF(I9611&gt;0,H9611/I9611,0)</f>
      </c>
      <c r="K9611" s="181" t="str">
        <f>1-EXP(-J9611)</f>
      </c>
      <c r="L9611" s="182" t="str">
        <f>IF(G9611=30,1,M9610)</f>
      </c>
      <c r="M9611" s="183" t="str">
        <f>L9611*(1-K9611)</f>
      </c>
    </row>
    <row r="9612">
      <c r="A9612" t="s">
        <v>167</v>
      </c>
      <c r="B9612" t="s">
        <v>306</v>
      </c>
      <c r="C9612" s="35" t="s">
        <v>308</v>
      </c>
      <c r="D9612" t="s">
        <v>530</v>
      </c>
      <c r="E9612" t="s">
        <v>548</v>
      </c>
      <c r="F9612" s="176" t="n">
        <v>2031</v>
      </c>
      <c r="G9612" s="177" t="n">
        <v>40</v>
      </c>
      <c r="H9612" s="178" t="n">
        <v>2467.30430874097</v>
      </c>
      <c r="I9612" s="179" t="n">
        <v>4139961.12448539</v>
      </c>
      <c r="J9612" s="180" t="str">
        <f>IF(I9612&gt;0,H9612/I9612,0)</f>
      </c>
      <c r="K9612" s="181" t="str">
        <f>1-EXP(-J9612)</f>
      </c>
      <c r="L9612" s="182" t="str">
        <f>IF(G9612=30,1,M9611)</f>
      </c>
      <c r="M9612" s="183" t="str">
        <f>L9612*(1-K9612)</f>
      </c>
    </row>
    <row r="9613">
      <c r="A9613" t="s">
        <v>167</v>
      </c>
      <c r="B9613" t="s">
        <v>306</v>
      </c>
      <c r="C9613" s="35" t="s">
        <v>308</v>
      </c>
      <c r="D9613" t="s">
        <v>530</v>
      </c>
      <c r="E9613" t="s">
        <v>548</v>
      </c>
      <c r="F9613" s="176" t="n">
        <v>2031</v>
      </c>
      <c r="G9613" s="177" t="n">
        <v>41</v>
      </c>
      <c r="H9613" s="178" t="n">
        <v>3219.00344570462</v>
      </c>
      <c r="I9613" s="179" t="n">
        <v>4120577.8617946</v>
      </c>
      <c r="J9613" s="180" t="str">
        <f>IF(I9613&gt;0,H9613/I9613,0)</f>
      </c>
      <c r="K9613" s="181" t="str">
        <f>1-EXP(-J9613)</f>
      </c>
      <c r="L9613" s="182" t="str">
        <f>IF(G9613=30,1,M9612)</f>
      </c>
      <c r="M9613" s="183" t="str">
        <f>L9613*(1-K9613)</f>
      </c>
    </row>
    <row r="9614">
      <c r="A9614" t="s">
        <v>167</v>
      </c>
      <c r="B9614" t="s">
        <v>306</v>
      </c>
      <c r="C9614" s="35" t="s">
        <v>308</v>
      </c>
      <c r="D9614" t="s">
        <v>530</v>
      </c>
      <c r="E9614" t="s">
        <v>548</v>
      </c>
      <c r="F9614" s="176" t="n">
        <v>2031</v>
      </c>
      <c r="G9614" s="177" t="n">
        <v>42</v>
      </c>
      <c r="H9614" s="178" t="n">
        <v>3572.27877541127</v>
      </c>
      <c r="I9614" s="179" t="n">
        <v>4124223.78715471</v>
      </c>
      <c r="J9614" s="180" t="str">
        <f>IF(I9614&gt;0,H9614/I9614,0)</f>
      </c>
      <c r="K9614" s="181" t="str">
        <f>1-EXP(-J9614)</f>
      </c>
      <c r="L9614" s="182" t="str">
        <f>IF(G9614=30,1,M9613)</f>
      </c>
      <c r="M9614" s="183" t="str">
        <f>L9614*(1-K9614)</f>
      </c>
    </row>
    <row r="9615">
      <c r="A9615" t="s">
        <v>167</v>
      </c>
      <c r="B9615" t="s">
        <v>306</v>
      </c>
      <c r="C9615" s="35" t="s">
        <v>308</v>
      </c>
      <c r="D9615" t="s">
        <v>530</v>
      </c>
      <c r="E9615" t="s">
        <v>548</v>
      </c>
      <c r="F9615" s="176" t="n">
        <v>2031</v>
      </c>
      <c r="G9615" s="177" t="n">
        <v>43</v>
      </c>
      <c r="H9615" s="178" t="n">
        <v>4041.27773233022</v>
      </c>
      <c r="I9615" s="179" t="n">
        <v>4081949.56516417</v>
      </c>
      <c r="J9615" s="180" t="str">
        <f>IF(I9615&gt;0,H9615/I9615,0)</f>
      </c>
      <c r="K9615" s="181" t="str">
        <f>1-EXP(-J9615)</f>
      </c>
      <c r="L9615" s="182" t="str">
        <f>IF(G9615=30,1,M9614)</f>
      </c>
      <c r="M9615" s="183" t="str">
        <f>L9615*(1-K9615)</f>
      </c>
    </row>
    <row r="9616">
      <c r="A9616" t="s">
        <v>167</v>
      </c>
      <c r="B9616" t="s">
        <v>306</v>
      </c>
      <c r="C9616" s="35" t="s">
        <v>308</v>
      </c>
      <c r="D9616" t="s">
        <v>530</v>
      </c>
      <c r="E9616" t="s">
        <v>548</v>
      </c>
      <c r="F9616" s="176" t="n">
        <v>2031</v>
      </c>
      <c r="G9616" s="177" t="n">
        <v>44</v>
      </c>
      <c r="H9616" s="178" t="n">
        <v>4287.54516062811</v>
      </c>
      <c r="I9616" s="179" t="n">
        <v>4030779.36666465</v>
      </c>
      <c r="J9616" s="180" t="str">
        <f>IF(I9616&gt;0,H9616/I9616,0)</f>
      </c>
      <c r="K9616" s="181" t="str">
        <f>1-EXP(-J9616)</f>
      </c>
      <c r="L9616" s="182" t="str">
        <f>IF(G9616=30,1,M9615)</f>
      </c>
      <c r="M9616" s="183" t="str">
        <f>L9616*(1-K9616)</f>
      </c>
    </row>
    <row r="9617">
      <c r="A9617" t="s">
        <v>167</v>
      </c>
      <c r="B9617" t="s">
        <v>306</v>
      </c>
      <c r="C9617" s="35" t="s">
        <v>308</v>
      </c>
      <c r="D9617" t="s">
        <v>530</v>
      </c>
      <c r="E9617" t="s">
        <v>548</v>
      </c>
      <c r="F9617" s="176" t="n">
        <v>2031</v>
      </c>
      <c r="G9617" s="177" t="n">
        <v>45</v>
      </c>
      <c r="H9617" s="178" t="n">
        <v>4723.27050910648</v>
      </c>
      <c r="I9617" s="179" t="n">
        <v>4041165.56566694</v>
      </c>
      <c r="J9617" s="180" t="str">
        <f>IF(I9617&gt;0,H9617/I9617,0)</f>
      </c>
      <c r="K9617" s="181" t="str">
        <f>1-EXP(-J9617)</f>
      </c>
      <c r="L9617" s="182" t="str">
        <f>IF(G9617=30,1,M9616)</f>
      </c>
      <c r="M9617" s="183" t="str">
        <f>L9617*(1-K9617)</f>
      </c>
    </row>
    <row r="9618">
      <c r="A9618" t="s">
        <v>167</v>
      </c>
      <c r="B9618" t="s">
        <v>306</v>
      </c>
      <c r="C9618" s="35" t="s">
        <v>308</v>
      </c>
      <c r="D9618" t="s">
        <v>530</v>
      </c>
      <c r="E9618" t="s">
        <v>548</v>
      </c>
      <c r="F9618" s="176" t="n">
        <v>2031</v>
      </c>
      <c r="G9618" s="177" t="n">
        <v>46</v>
      </c>
      <c r="H9618" s="178" t="n">
        <v>6084.44891235658</v>
      </c>
      <c r="I9618" s="179" t="n">
        <v>4107910.11792683</v>
      </c>
      <c r="J9618" s="180" t="str">
        <f>IF(I9618&gt;0,H9618/I9618,0)</f>
      </c>
      <c r="K9618" s="181" t="str">
        <f>1-EXP(-J9618)</f>
      </c>
      <c r="L9618" s="182" t="str">
        <f>IF(G9618=30,1,M9617)</f>
      </c>
      <c r="M9618" s="183" t="str">
        <f>L9618*(1-K9618)</f>
      </c>
    </row>
    <row r="9619">
      <c r="A9619" t="s">
        <v>167</v>
      </c>
      <c r="B9619" t="s">
        <v>306</v>
      </c>
      <c r="C9619" s="35" t="s">
        <v>308</v>
      </c>
      <c r="D9619" t="s">
        <v>530</v>
      </c>
      <c r="E9619" t="s">
        <v>548</v>
      </c>
      <c r="F9619" s="176" t="n">
        <v>2031</v>
      </c>
      <c r="G9619" s="177" t="n">
        <v>47</v>
      </c>
      <c r="H9619" s="178" t="n">
        <v>6816.15304864013</v>
      </c>
      <c r="I9619" s="179" t="n">
        <v>4132981.70545888</v>
      </c>
      <c r="J9619" s="180" t="str">
        <f>IF(I9619&gt;0,H9619/I9619,0)</f>
      </c>
      <c r="K9619" s="181" t="str">
        <f>1-EXP(-J9619)</f>
      </c>
      <c r="L9619" s="182" t="str">
        <f>IF(G9619=30,1,M9618)</f>
      </c>
      <c r="M9619" s="183" t="str">
        <f>L9619*(1-K9619)</f>
      </c>
    </row>
    <row r="9620">
      <c r="A9620" t="s">
        <v>167</v>
      </c>
      <c r="B9620" t="s">
        <v>306</v>
      </c>
      <c r="C9620" s="35" t="s">
        <v>308</v>
      </c>
      <c r="D9620" t="s">
        <v>530</v>
      </c>
      <c r="E9620" t="s">
        <v>548</v>
      </c>
      <c r="F9620" s="176" t="n">
        <v>2031</v>
      </c>
      <c r="G9620" s="177" t="n">
        <v>48</v>
      </c>
      <c r="H9620" s="178" t="n">
        <v>7378.98765038982</v>
      </c>
      <c r="I9620" s="179" t="n">
        <v>4099118.07787332</v>
      </c>
      <c r="J9620" s="180" t="str">
        <f>IF(I9620&gt;0,H9620/I9620,0)</f>
      </c>
      <c r="K9620" s="181" t="str">
        <f>1-EXP(-J9620)</f>
      </c>
      <c r="L9620" s="182" t="str">
        <f>IF(G9620=30,1,M9619)</f>
      </c>
      <c r="M9620" s="183" t="str">
        <f>L9620*(1-K9620)</f>
      </c>
    </row>
    <row r="9621">
      <c r="A9621" t="s">
        <v>167</v>
      </c>
      <c r="B9621" t="s">
        <v>306</v>
      </c>
      <c r="C9621" s="35" t="s">
        <v>308</v>
      </c>
      <c r="D9621" t="s">
        <v>530</v>
      </c>
      <c r="E9621" t="s">
        <v>548</v>
      </c>
      <c r="F9621" s="176" t="n">
        <v>2031</v>
      </c>
      <c r="G9621" s="177" t="n">
        <v>49</v>
      </c>
      <c r="H9621" s="178" t="n">
        <v>7737.34190807303</v>
      </c>
      <c r="I9621" s="179" t="n">
        <v>4040511.87146922</v>
      </c>
      <c r="J9621" s="180" t="str">
        <f>IF(I9621&gt;0,H9621/I9621,0)</f>
      </c>
      <c r="K9621" s="181" t="str">
        <f>1-EXP(-J9621)</f>
      </c>
      <c r="L9621" s="182" t="str">
        <f>IF(G9621=30,1,M9620)</f>
      </c>
      <c r="M9621" s="183" t="str">
        <f>L9621*(1-K9621)</f>
      </c>
    </row>
    <row r="9622">
      <c r="A9622" t="s">
        <v>167</v>
      </c>
      <c r="B9622" t="s">
        <v>306</v>
      </c>
      <c r="C9622" s="35" t="s">
        <v>308</v>
      </c>
      <c r="D9622" t="s">
        <v>530</v>
      </c>
      <c r="E9622" t="s">
        <v>548</v>
      </c>
      <c r="F9622" s="176" t="n">
        <v>2031</v>
      </c>
      <c r="G9622" s="177" t="n">
        <v>50</v>
      </c>
      <c r="H9622" s="178" t="n">
        <v>8084.81602874977</v>
      </c>
      <c r="I9622" s="179" t="n">
        <v>3974715.17246475</v>
      </c>
      <c r="J9622" s="180" t="str">
        <f>IF(I9622&gt;0,H9622/I9622,0)</f>
      </c>
      <c r="K9622" s="181" t="str">
        <f>1-EXP(-J9622)</f>
      </c>
      <c r="L9622" s="182" t="str">
        <f>IF(G9622=30,1,M9621)</f>
      </c>
      <c r="M9622" s="183" t="str">
        <f>L9622*(1-K9622)</f>
      </c>
    </row>
    <row r="9623">
      <c r="A9623" t="s">
        <v>167</v>
      </c>
      <c r="B9623" t="s">
        <v>306</v>
      </c>
      <c r="C9623" s="35" t="s">
        <v>308</v>
      </c>
      <c r="D9623" t="s">
        <v>530</v>
      </c>
      <c r="E9623" t="s">
        <v>548</v>
      </c>
      <c r="F9623" s="176" t="n">
        <v>2031</v>
      </c>
      <c r="G9623" s="177" t="n">
        <v>51</v>
      </c>
      <c r="H9623" s="178" t="n">
        <v>8915.79897057272</v>
      </c>
      <c r="I9623" s="179" t="n">
        <v>3914100.08420209</v>
      </c>
      <c r="J9623" s="180" t="str">
        <f>IF(I9623&gt;0,H9623/I9623,0)</f>
      </c>
      <c r="K9623" s="181" t="str">
        <f>1-EXP(-J9623)</f>
      </c>
      <c r="L9623" s="182" t="str">
        <f>IF(G9623=30,1,M9622)</f>
      </c>
      <c r="M9623" s="183" t="str">
        <f>L9623*(1-K9623)</f>
      </c>
    </row>
    <row r="9624">
      <c r="A9624" t="s">
        <v>167</v>
      </c>
      <c r="B9624" t="s">
        <v>306</v>
      </c>
      <c r="C9624" s="35" t="s">
        <v>308</v>
      </c>
      <c r="D9624" t="s">
        <v>530</v>
      </c>
      <c r="E9624" t="s">
        <v>548</v>
      </c>
      <c r="F9624" s="176" t="n">
        <v>2031</v>
      </c>
      <c r="G9624" s="177" t="n">
        <v>52</v>
      </c>
      <c r="H9624" s="178" t="n">
        <v>9335.20629080625</v>
      </c>
      <c r="I9624" s="179" t="n">
        <v>3840058.31348949</v>
      </c>
      <c r="J9624" s="180" t="str">
        <f>IF(I9624&gt;0,H9624/I9624,0)</f>
      </c>
      <c r="K9624" s="181" t="str">
        <f>1-EXP(-J9624)</f>
      </c>
      <c r="L9624" s="182" t="str">
        <f>IF(G9624=30,1,M9623)</f>
      </c>
      <c r="M9624" s="183" t="str">
        <f>L9624*(1-K9624)</f>
      </c>
    </row>
    <row r="9625">
      <c r="A9625" t="s">
        <v>167</v>
      </c>
      <c r="B9625" t="s">
        <v>306</v>
      </c>
      <c r="C9625" s="35" t="s">
        <v>308</v>
      </c>
      <c r="D9625" t="s">
        <v>530</v>
      </c>
      <c r="E9625" t="s">
        <v>548</v>
      </c>
      <c r="F9625" s="176" t="n">
        <v>2031</v>
      </c>
      <c r="G9625" s="177" t="n">
        <v>53</v>
      </c>
      <c r="H9625" s="178" t="n">
        <v>9762.35186436822</v>
      </c>
      <c r="I9625" s="179" t="n">
        <v>3741822.72538796</v>
      </c>
      <c r="J9625" s="180" t="str">
        <f>IF(I9625&gt;0,H9625/I9625,0)</f>
      </c>
      <c r="K9625" s="181" t="str">
        <f>1-EXP(-J9625)</f>
      </c>
      <c r="L9625" s="182" t="str">
        <f>IF(G9625=30,1,M9624)</f>
      </c>
      <c r="M9625" s="183" t="str">
        <f>L9625*(1-K9625)</f>
      </c>
    </row>
    <row r="9626">
      <c r="A9626" t="s">
        <v>167</v>
      </c>
      <c r="B9626" t="s">
        <v>306</v>
      </c>
      <c r="C9626" s="35" t="s">
        <v>308</v>
      </c>
      <c r="D9626" t="s">
        <v>530</v>
      </c>
      <c r="E9626" t="s">
        <v>548</v>
      </c>
      <c r="F9626" s="176" t="n">
        <v>2031</v>
      </c>
      <c r="G9626" s="177" t="n">
        <v>54</v>
      </c>
      <c r="H9626" s="178" t="n">
        <v>10284.7636978869</v>
      </c>
      <c r="I9626" s="179" t="n">
        <v>3647587.91231889</v>
      </c>
      <c r="J9626" s="180" t="str">
        <f>IF(I9626&gt;0,H9626/I9626,0)</f>
      </c>
      <c r="K9626" s="181" t="str">
        <f>1-EXP(-J9626)</f>
      </c>
      <c r="L9626" s="182" t="str">
        <f>IF(G9626=30,1,M9625)</f>
      </c>
      <c r="M9626" s="183" t="str">
        <f>L9626*(1-K9626)</f>
      </c>
    </row>
    <row r="9627">
      <c r="A9627" t="s">
        <v>167</v>
      </c>
      <c r="B9627" t="s">
        <v>306</v>
      </c>
      <c r="C9627" s="35" t="s">
        <v>308</v>
      </c>
      <c r="D9627" t="s">
        <v>530</v>
      </c>
      <c r="E9627" t="s">
        <v>548</v>
      </c>
      <c r="F9627" s="176" t="n">
        <v>2031</v>
      </c>
      <c r="G9627" s="177" t="n">
        <v>55</v>
      </c>
      <c r="H9627" s="178" t="n">
        <v>11016.8243443739</v>
      </c>
      <c r="I9627" s="179" t="n">
        <v>3567923.33815651</v>
      </c>
      <c r="J9627" s="180" t="str">
        <f>IF(I9627&gt;0,H9627/I9627,0)</f>
      </c>
      <c r="K9627" s="181" t="str">
        <f>1-EXP(-J9627)</f>
      </c>
      <c r="L9627" s="182" t="str">
        <f>IF(G9627=30,1,M9626)</f>
      </c>
      <c r="M9627" s="183" t="str">
        <f>L9627*(1-K9627)</f>
      </c>
    </row>
    <row r="9628">
      <c r="A9628" t="s">
        <v>167</v>
      </c>
      <c r="B9628" t="s">
        <v>306</v>
      </c>
      <c r="C9628" s="35" t="s">
        <v>308</v>
      </c>
      <c r="D9628" t="s">
        <v>530</v>
      </c>
      <c r="E9628" t="s">
        <v>548</v>
      </c>
      <c r="F9628" s="176" t="n">
        <v>2031</v>
      </c>
      <c r="G9628" s="177" t="n">
        <v>56</v>
      </c>
      <c r="H9628" s="178" t="n">
        <v>11854.771257176</v>
      </c>
      <c r="I9628" s="179" t="n">
        <v>3475482.49420397</v>
      </c>
      <c r="J9628" s="180" t="str">
        <f>IF(I9628&gt;0,H9628/I9628,0)</f>
      </c>
      <c r="K9628" s="181" t="str">
        <f>1-EXP(-J9628)</f>
      </c>
      <c r="L9628" s="182" t="str">
        <f>IF(G9628=30,1,M9627)</f>
      </c>
      <c r="M9628" s="183" t="str">
        <f>L9628*(1-K9628)</f>
      </c>
    </row>
    <row r="9629">
      <c r="A9629" t="s">
        <v>167</v>
      </c>
      <c r="B9629" t="s">
        <v>306</v>
      </c>
      <c r="C9629" s="35" t="s">
        <v>308</v>
      </c>
      <c r="D9629" t="s">
        <v>530</v>
      </c>
      <c r="E9629" t="s">
        <v>548</v>
      </c>
      <c r="F9629" s="176" t="n">
        <v>2031</v>
      </c>
      <c r="G9629" s="177" t="n">
        <v>57</v>
      </c>
      <c r="H9629" s="178" t="n">
        <v>12778.5728461381</v>
      </c>
      <c r="I9629" s="179" t="n">
        <v>3397641.60739994</v>
      </c>
      <c r="J9629" s="180" t="str">
        <f>IF(I9629&gt;0,H9629/I9629,0)</f>
      </c>
      <c r="K9629" s="181" t="str">
        <f>1-EXP(-J9629)</f>
      </c>
      <c r="L9629" s="182" t="str">
        <f>IF(G9629=30,1,M9628)</f>
      </c>
      <c r="M9629" s="183" t="str">
        <f>L9629*(1-K9629)</f>
      </c>
    </row>
    <row r="9630">
      <c r="A9630" t="s">
        <v>167</v>
      </c>
      <c r="B9630" t="s">
        <v>306</v>
      </c>
      <c r="C9630" s="35" t="s">
        <v>308</v>
      </c>
      <c r="D9630" t="s">
        <v>530</v>
      </c>
      <c r="E9630" t="s">
        <v>548</v>
      </c>
      <c r="F9630" s="176" t="n">
        <v>2031</v>
      </c>
      <c r="G9630" s="177" t="n">
        <v>58</v>
      </c>
      <c r="H9630" s="178" t="n">
        <v>13828.3076849595</v>
      </c>
      <c r="I9630" s="179" t="n">
        <v>3319341.86581704</v>
      </c>
      <c r="J9630" s="180" t="str">
        <f>IF(I9630&gt;0,H9630/I9630,0)</f>
      </c>
      <c r="K9630" s="181" t="str">
        <f>1-EXP(-J9630)</f>
      </c>
      <c r="L9630" s="182" t="str">
        <f>IF(G9630=30,1,M9629)</f>
      </c>
      <c r="M9630" s="183" t="str">
        <f>L9630*(1-K9630)</f>
      </c>
    </row>
    <row r="9631">
      <c r="A9631" t="s">
        <v>167</v>
      </c>
      <c r="B9631" t="s">
        <v>306</v>
      </c>
      <c r="C9631" s="35" t="s">
        <v>308</v>
      </c>
      <c r="D9631" t="s">
        <v>530</v>
      </c>
      <c r="E9631" t="s">
        <v>548</v>
      </c>
      <c r="F9631" s="176" t="n">
        <v>2031</v>
      </c>
      <c r="G9631" s="177" t="n">
        <v>59</v>
      </c>
      <c r="H9631" s="178" t="n">
        <v>14104.896219011</v>
      </c>
      <c r="I9631" s="179" t="n">
        <v>3219716.58577388</v>
      </c>
      <c r="J9631" s="180" t="str">
        <f>IF(I9631&gt;0,H9631/I9631,0)</f>
      </c>
      <c r="K9631" s="181" t="str">
        <f>1-EXP(-J9631)</f>
      </c>
      <c r="L9631" s="182" t="str">
        <f>IF(G9631=30,1,M9630)</f>
      </c>
      <c r="M9631" s="183" t="str">
        <f>L9631*(1-K9631)</f>
      </c>
    </row>
    <row r="9632">
      <c r="A9632" t="s">
        <v>167</v>
      </c>
      <c r="B9632" t="s">
        <v>306</v>
      </c>
      <c r="C9632" s="35" t="s">
        <v>308</v>
      </c>
      <c r="D9632" t="s">
        <v>530</v>
      </c>
      <c r="E9632" t="s">
        <v>548</v>
      </c>
      <c r="F9632" s="176" t="n">
        <v>2031</v>
      </c>
      <c r="G9632" s="177" t="n">
        <v>60</v>
      </c>
      <c r="H9632" s="178" t="n">
        <v>14581.6308750942</v>
      </c>
      <c r="I9632" s="179" t="n">
        <v>3130777.21812653</v>
      </c>
      <c r="J9632" s="180" t="str">
        <f>IF(I9632&gt;0,H9632/I9632,0)</f>
      </c>
      <c r="K9632" s="181" t="str">
        <f>1-EXP(-J9632)</f>
      </c>
      <c r="L9632" s="182" t="str">
        <f>IF(G9632=30,1,M9631)</f>
      </c>
      <c r="M9632" s="183" t="str">
        <f>L9632*(1-K9632)</f>
      </c>
    </row>
    <row r="9633">
      <c r="A9633" t="s">
        <v>167</v>
      </c>
      <c r="B9633" t="s">
        <v>306</v>
      </c>
      <c r="C9633" s="35" t="s">
        <v>308</v>
      </c>
      <c r="D9633" t="s">
        <v>530</v>
      </c>
      <c r="E9633" t="s">
        <v>548</v>
      </c>
      <c r="F9633" s="176" t="n">
        <v>2031</v>
      </c>
      <c r="G9633" s="177" t="n">
        <v>61</v>
      </c>
      <c r="H9633" s="178" t="n">
        <v>15513.0630010102</v>
      </c>
      <c r="I9633" s="179" t="n">
        <v>3039689.15417478</v>
      </c>
      <c r="J9633" s="180" t="str">
        <f>IF(I9633&gt;0,H9633/I9633,0)</f>
      </c>
      <c r="K9633" s="181" t="str">
        <f>1-EXP(-J9633)</f>
      </c>
      <c r="L9633" s="182" t="str">
        <f>IF(G9633=30,1,M9632)</f>
      </c>
      <c r="M9633" s="183" t="str">
        <f>L9633*(1-K9633)</f>
      </c>
    </row>
    <row r="9634">
      <c r="A9634" t="s">
        <v>167</v>
      </c>
      <c r="B9634" t="s">
        <v>306</v>
      </c>
      <c r="C9634" s="35" t="s">
        <v>308</v>
      </c>
      <c r="D9634" t="s">
        <v>530</v>
      </c>
      <c r="E9634" t="s">
        <v>548</v>
      </c>
      <c r="F9634" s="176" t="n">
        <v>2031</v>
      </c>
      <c r="G9634" s="177" t="n">
        <v>62</v>
      </c>
      <c r="H9634" s="178" t="n">
        <v>16167.8489177898</v>
      </c>
      <c r="I9634" s="179" t="n">
        <v>2933045.42457341</v>
      </c>
      <c r="J9634" s="180" t="str">
        <f>IF(I9634&gt;0,H9634/I9634,0)</f>
      </c>
      <c r="K9634" s="181" t="str">
        <f>1-EXP(-J9634)</f>
      </c>
      <c r="L9634" s="182" t="str">
        <f>IF(G9634=30,1,M9633)</f>
      </c>
      <c r="M9634" s="183" t="str">
        <f>L9634*(1-K9634)</f>
      </c>
    </row>
    <row r="9635">
      <c r="A9635" t="s">
        <v>167</v>
      </c>
      <c r="B9635" t="s">
        <v>306</v>
      </c>
      <c r="C9635" s="35" t="s">
        <v>308</v>
      </c>
      <c r="D9635" t="s">
        <v>530</v>
      </c>
      <c r="E9635" t="s">
        <v>548</v>
      </c>
      <c r="F9635" s="176" t="n">
        <v>2031</v>
      </c>
      <c r="G9635" s="177" t="n">
        <v>63</v>
      </c>
      <c r="H9635" s="178" t="n">
        <v>17097.682993984</v>
      </c>
      <c r="I9635" s="179" t="n">
        <v>2819012.82998664</v>
      </c>
      <c r="J9635" s="180" t="str">
        <f>IF(I9635&gt;0,H9635/I9635,0)</f>
      </c>
      <c r="K9635" s="181" t="str">
        <f>1-EXP(-J9635)</f>
      </c>
      <c r="L9635" s="182" t="str">
        <f>IF(G9635=30,1,M9634)</f>
      </c>
      <c r="M9635" s="183" t="str">
        <f>L9635*(1-K9635)</f>
      </c>
    </row>
    <row r="9636">
      <c r="A9636" t="s">
        <v>167</v>
      </c>
      <c r="B9636" t="s">
        <v>306</v>
      </c>
      <c r="C9636" s="35" t="s">
        <v>308</v>
      </c>
      <c r="D9636" t="s">
        <v>530</v>
      </c>
      <c r="E9636" t="s">
        <v>548</v>
      </c>
      <c r="F9636" s="176" t="n">
        <v>2031</v>
      </c>
      <c r="G9636" s="177" t="n">
        <v>64</v>
      </c>
      <c r="H9636" s="178" t="n">
        <v>18361.8540468123</v>
      </c>
      <c r="I9636" s="179" t="n">
        <v>2706669.07955345</v>
      </c>
      <c r="J9636" s="180" t="str">
        <f>IF(I9636&gt;0,H9636/I9636,0)</f>
      </c>
      <c r="K9636" s="181" t="str">
        <f>1-EXP(-J9636)</f>
      </c>
      <c r="L9636" s="182" t="str">
        <f>IF(G9636=30,1,M9635)</f>
      </c>
      <c r="M9636" s="183" t="str">
        <f>L9636*(1-K9636)</f>
      </c>
    </row>
    <row r="9637">
      <c r="A9637" t="s">
        <v>167</v>
      </c>
      <c r="B9637" t="s">
        <v>306</v>
      </c>
      <c r="C9637" s="35" t="s">
        <v>308</v>
      </c>
      <c r="D9637" t="s">
        <v>530</v>
      </c>
      <c r="E9637" t="s">
        <v>548</v>
      </c>
      <c r="F9637" s="176" t="n">
        <v>2031</v>
      </c>
      <c r="G9637" s="177" t="n">
        <v>65</v>
      </c>
      <c r="H9637" s="178" t="n">
        <v>19476.8116940656</v>
      </c>
      <c r="I9637" s="179" t="n">
        <v>2581491.72254578</v>
      </c>
      <c r="J9637" s="180" t="str">
        <f>IF(I9637&gt;0,H9637/I9637,0)</f>
      </c>
      <c r="K9637" s="181" t="str">
        <f>1-EXP(-J9637)</f>
      </c>
      <c r="L9637" s="182" t="str">
        <f>IF(G9637=30,1,M9636)</f>
      </c>
      <c r="M9637" s="183" t="str">
        <f>L9637*(1-K9637)</f>
      </c>
    </row>
    <row r="9638">
      <c r="A9638" t="s">
        <v>167</v>
      </c>
      <c r="B9638" t="s">
        <v>306</v>
      </c>
      <c r="C9638" s="35" t="s">
        <v>308</v>
      </c>
      <c r="D9638" t="s">
        <v>530</v>
      </c>
      <c r="E9638" t="s">
        <v>548</v>
      </c>
      <c r="F9638" s="176" t="n">
        <v>2031</v>
      </c>
      <c r="G9638" s="177" t="n">
        <v>66</v>
      </c>
      <c r="H9638" s="178" t="n">
        <v>19977.8067701982</v>
      </c>
      <c r="I9638" s="179" t="n">
        <v>2444460.2473415</v>
      </c>
      <c r="J9638" s="180" t="str">
        <f>IF(I9638&gt;0,H9638/I9638,0)</f>
      </c>
      <c r="K9638" s="181" t="str">
        <f>1-EXP(-J9638)</f>
      </c>
      <c r="L9638" s="182" t="str">
        <f>IF(G9638=30,1,M9637)</f>
      </c>
      <c r="M9638" s="183" t="str">
        <f>L9638*(1-K9638)</f>
      </c>
    </row>
    <row r="9639">
      <c r="A9639" t="s">
        <v>167</v>
      </c>
      <c r="B9639" t="s">
        <v>306</v>
      </c>
      <c r="C9639" s="35" t="s">
        <v>308</v>
      </c>
      <c r="D9639" t="s">
        <v>530</v>
      </c>
      <c r="E9639" t="s">
        <v>548</v>
      </c>
      <c r="F9639" s="176" t="n">
        <v>2031</v>
      </c>
      <c r="G9639" s="177" t="n">
        <v>67</v>
      </c>
      <c r="H9639" s="178" t="n">
        <v>20855.7800983591</v>
      </c>
      <c r="I9639" s="179" t="n">
        <v>2308419.44894423</v>
      </c>
      <c r="J9639" s="180" t="str">
        <f>IF(I9639&gt;0,H9639/I9639,0)</f>
      </c>
      <c r="K9639" s="181" t="str">
        <f>1-EXP(-J9639)</f>
      </c>
      <c r="L9639" s="182" t="str">
        <f>IF(G9639=30,1,M9638)</f>
      </c>
      <c r="M9639" s="183" t="str">
        <f>L9639*(1-K9639)</f>
      </c>
    </row>
    <row r="9640">
      <c r="A9640" t="s">
        <v>167</v>
      </c>
      <c r="B9640" t="s">
        <v>306</v>
      </c>
      <c r="C9640" s="35" t="s">
        <v>308</v>
      </c>
      <c r="D9640" t="s">
        <v>530</v>
      </c>
      <c r="E9640" t="s">
        <v>548</v>
      </c>
      <c r="F9640" s="176" t="n">
        <v>2031</v>
      </c>
      <c r="G9640" s="177" t="n">
        <v>68</v>
      </c>
      <c r="H9640" s="178" t="n">
        <v>21427.8480628876</v>
      </c>
      <c r="I9640" s="179" t="n">
        <v>2173515.08330549</v>
      </c>
      <c r="J9640" s="180" t="str">
        <f>IF(I9640&gt;0,H9640/I9640,0)</f>
      </c>
      <c r="K9640" s="181" t="str">
        <f>1-EXP(-J9640)</f>
      </c>
      <c r="L9640" s="182" t="str">
        <f>IF(G9640=30,1,M9639)</f>
      </c>
      <c r="M9640" s="183" t="str">
        <f>L9640*(1-K9640)</f>
      </c>
    </row>
    <row r="9641">
      <c r="A9641" t="s">
        <v>167</v>
      </c>
      <c r="B9641" t="s">
        <v>306</v>
      </c>
      <c r="C9641" s="35" t="s">
        <v>308</v>
      </c>
      <c r="D9641" t="s">
        <v>530</v>
      </c>
      <c r="E9641" t="s">
        <v>548</v>
      </c>
      <c r="F9641" s="176" t="n">
        <v>2031</v>
      </c>
      <c r="G9641" s="177" t="n">
        <v>69</v>
      </c>
      <c r="H9641" s="178" t="n">
        <v>21206.184004646</v>
      </c>
      <c r="I9641" s="179" t="n">
        <v>2038835.64518462</v>
      </c>
      <c r="J9641" s="180" t="str">
        <f>IF(I9641&gt;0,H9641/I9641,0)</f>
      </c>
      <c r="K9641" s="181" t="str">
        <f>1-EXP(-J9641)</f>
      </c>
      <c r="L9641" s="182" t="str">
        <f>IF(G9641=30,1,M9640)</f>
      </c>
      <c r="M9641" s="183" t="str">
        <f>L9641*(1-K9641)</f>
      </c>
    </row>
    <row r="9642">
      <c r="A9642" t="s">
        <v>167</v>
      </c>
      <c r="B9642" t="s">
        <v>306</v>
      </c>
      <c r="C9642" s="35" t="s">
        <v>308</v>
      </c>
      <c r="D9642" t="s">
        <v>530</v>
      </c>
      <c r="E9642" t="s">
        <v>548</v>
      </c>
      <c r="F9642" s="176" t="n">
        <v>2032</v>
      </c>
      <c r="G9642" s="177" t="n">
        <v>30</v>
      </c>
      <c r="H9642" s="178" t="n">
        <v>736.283557132739</v>
      </c>
      <c r="I9642" s="179" t="n">
        <v>4342491.67287771</v>
      </c>
      <c r="J9642" s="180" t="str">
        <f>IF(I9642&gt;0,H9642/I9642,0)</f>
      </c>
      <c r="K9642" s="181" t="str">
        <f>1-EXP(-J9642)</f>
      </c>
      <c r="L9642" s="182" t="str">
        <f>IF(G9642=30,1,M9641)</f>
      </c>
      <c r="M9642" s="183" t="str">
        <f>L9642*(1-K9642)</f>
      </c>
    </row>
    <row r="9643">
      <c r="A9643" t="s">
        <v>167</v>
      </c>
      <c r="B9643" t="s">
        <v>306</v>
      </c>
      <c r="C9643" s="35" t="s">
        <v>308</v>
      </c>
      <c r="D9643" t="s">
        <v>530</v>
      </c>
      <c r="E9643" t="s">
        <v>548</v>
      </c>
      <c r="F9643" s="176" t="n">
        <v>2032</v>
      </c>
      <c r="G9643" s="177" t="n">
        <v>31</v>
      </c>
      <c r="H9643" s="178" t="n">
        <v>1091.24026326442</v>
      </c>
      <c r="I9643" s="179" t="n">
        <v>4323965.06493168</v>
      </c>
      <c r="J9643" s="180" t="str">
        <f>IF(I9643&gt;0,H9643/I9643,0)</f>
      </c>
      <c r="K9643" s="181" t="str">
        <f>1-EXP(-J9643)</f>
      </c>
      <c r="L9643" s="182" t="str">
        <f>IF(G9643=30,1,M9642)</f>
      </c>
      <c r="M9643" s="183" t="str">
        <f>L9643*(1-K9643)</f>
      </c>
    </row>
    <row r="9644">
      <c r="A9644" t="s">
        <v>167</v>
      </c>
      <c r="B9644" t="s">
        <v>306</v>
      </c>
      <c r="C9644" s="35" t="s">
        <v>308</v>
      </c>
      <c r="D9644" t="s">
        <v>530</v>
      </c>
      <c r="E9644" t="s">
        <v>548</v>
      </c>
      <c r="F9644" s="176" t="n">
        <v>2032</v>
      </c>
      <c r="G9644" s="177" t="n">
        <v>32</v>
      </c>
      <c r="H9644" s="178" t="n">
        <v>1162.55020989617</v>
      </c>
      <c r="I9644" s="179" t="n">
        <v>4325396.57018824</v>
      </c>
      <c r="J9644" s="180" t="str">
        <f>IF(I9644&gt;0,H9644/I9644,0)</f>
      </c>
      <c r="K9644" s="181" t="str">
        <f>1-EXP(-J9644)</f>
      </c>
      <c r="L9644" s="182" t="str">
        <f>IF(G9644=30,1,M9643)</f>
      </c>
      <c r="M9644" s="183" t="str">
        <f>L9644*(1-K9644)</f>
      </c>
    </row>
    <row r="9645">
      <c r="A9645" t="s">
        <v>167</v>
      </c>
      <c r="B9645" t="s">
        <v>306</v>
      </c>
      <c r="C9645" s="35" t="s">
        <v>308</v>
      </c>
      <c r="D9645" t="s">
        <v>530</v>
      </c>
      <c r="E9645" t="s">
        <v>548</v>
      </c>
      <c r="F9645" s="176" t="n">
        <v>2032</v>
      </c>
      <c r="G9645" s="177" t="n">
        <v>33</v>
      </c>
      <c r="H9645" s="178" t="n">
        <v>1266.47970515486</v>
      </c>
      <c r="I9645" s="179" t="n">
        <v>4365797.08858982</v>
      </c>
      <c r="J9645" s="180" t="str">
        <f>IF(I9645&gt;0,H9645/I9645,0)</f>
      </c>
      <c r="K9645" s="181" t="str">
        <f>1-EXP(-J9645)</f>
      </c>
      <c r="L9645" s="182" t="str">
        <f>IF(G9645=30,1,M9644)</f>
      </c>
      <c r="M9645" s="183" t="str">
        <f>L9645*(1-K9645)</f>
      </c>
    </row>
    <row r="9646">
      <c r="A9646" t="s">
        <v>167</v>
      </c>
      <c r="B9646" t="s">
        <v>306</v>
      </c>
      <c r="C9646" s="35" t="s">
        <v>308</v>
      </c>
      <c r="D9646" t="s">
        <v>530</v>
      </c>
      <c r="E9646" t="s">
        <v>548</v>
      </c>
      <c r="F9646" s="176" t="n">
        <v>2032</v>
      </c>
      <c r="G9646" s="177" t="n">
        <v>34</v>
      </c>
      <c r="H9646" s="178" t="n">
        <v>1358.69635898643</v>
      </c>
      <c r="I9646" s="179" t="n">
        <v>4408797.58584275</v>
      </c>
      <c r="J9646" s="180" t="str">
        <f>IF(I9646&gt;0,H9646/I9646,0)</f>
      </c>
      <c r="K9646" s="181" t="str">
        <f>1-EXP(-J9646)</f>
      </c>
      <c r="L9646" s="182" t="str">
        <f>IF(G9646=30,1,M9645)</f>
      </c>
      <c r="M9646" s="183" t="str">
        <f>L9646*(1-K9646)</f>
      </c>
    </row>
    <row r="9647">
      <c r="A9647" t="s">
        <v>167</v>
      </c>
      <c r="B9647" t="s">
        <v>306</v>
      </c>
      <c r="C9647" s="35" t="s">
        <v>308</v>
      </c>
      <c r="D9647" t="s">
        <v>530</v>
      </c>
      <c r="E9647" t="s">
        <v>548</v>
      </c>
      <c r="F9647" s="176" t="n">
        <v>2032</v>
      </c>
      <c r="G9647" s="177" t="n">
        <v>35</v>
      </c>
      <c r="H9647" s="178" t="n">
        <v>1460.89456051385</v>
      </c>
      <c r="I9647" s="179" t="n">
        <v>4405522.4511393</v>
      </c>
      <c r="J9647" s="180" t="str">
        <f>IF(I9647&gt;0,H9647/I9647,0)</f>
      </c>
      <c r="K9647" s="181" t="str">
        <f>1-EXP(-J9647)</f>
      </c>
      <c r="L9647" s="182" t="str">
        <f>IF(G9647=30,1,M9646)</f>
      </c>
      <c r="M9647" s="183" t="str">
        <f>L9647*(1-K9647)</f>
      </c>
    </row>
    <row r="9648">
      <c r="A9648" t="s">
        <v>167</v>
      </c>
      <c r="B9648" t="s">
        <v>306</v>
      </c>
      <c r="C9648" s="35" t="s">
        <v>308</v>
      </c>
      <c r="D9648" t="s">
        <v>530</v>
      </c>
      <c r="E9648" t="s">
        <v>548</v>
      </c>
      <c r="F9648" s="176" t="n">
        <v>2032</v>
      </c>
      <c r="G9648" s="177" t="n">
        <v>36</v>
      </c>
      <c r="H9648" s="178" t="n">
        <v>1871.42027655645</v>
      </c>
      <c r="I9648" s="179" t="n">
        <v>4343173.03857358</v>
      </c>
      <c r="J9648" s="180" t="str">
        <f>IF(I9648&gt;0,H9648/I9648,0)</f>
      </c>
      <c r="K9648" s="181" t="str">
        <f>1-EXP(-J9648)</f>
      </c>
      <c r="L9648" s="182" t="str">
        <f>IF(G9648=30,1,M9647)</f>
      </c>
      <c r="M9648" s="183" t="str">
        <f>L9648*(1-K9648)</f>
      </c>
    </row>
    <row r="9649">
      <c r="A9649" t="s">
        <v>167</v>
      </c>
      <c r="B9649" t="s">
        <v>306</v>
      </c>
      <c r="C9649" s="35" t="s">
        <v>308</v>
      </c>
      <c r="D9649" t="s">
        <v>530</v>
      </c>
      <c r="E9649" t="s">
        <v>548</v>
      </c>
      <c r="F9649" s="176" t="n">
        <v>2032</v>
      </c>
      <c r="G9649" s="177" t="n">
        <v>37</v>
      </c>
      <c r="H9649" s="178" t="n">
        <v>1989.75478315765</v>
      </c>
      <c r="I9649" s="179" t="n">
        <v>4278863.57515918</v>
      </c>
      <c r="J9649" s="180" t="str">
        <f>IF(I9649&gt;0,H9649/I9649,0)</f>
      </c>
      <c r="K9649" s="181" t="str">
        <f>1-EXP(-J9649)</f>
      </c>
      <c r="L9649" s="182" t="str">
        <f>IF(G9649=30,1,M9648)</f>
      </c>
      <c r="M9649" s="183" t="str">
        <f>L9649*(1-K9649)</f>
      </c>
    </row>
    <row r="9650">
      <c r="A9650" t="s">
        <v>167</v>
      </c>
      <c r="B9650" t="s">
        <v>306</v>
      </c>
      <c r="C9650" s="35" t="s">
        <v>308</v>
      </c>
      <c r="D9650" t="s">
        <v>530</v>
      </c>
      <c r="E9650" t="s">
        <v>548</v>
      </c>
      <c r="F9650" s="176" t="n">
        <v>2032</v>
      </c>
      <c r="G9650" s="177" t="n">
        <v>38</v>
      </c>
      <c r="H9650" s="178" t="n">
        <v>2142.78201058894</v>
      </c>
      <c r="I9650" s="179" t="n">
        <v>4223980.53877616</v>
      </c>
      <c r="J9650" s="180" t="str">
        <f>IF(I9650&gt;0,H9650/I9650,0)</f>
      </c>
      <c r="K9650" s="181" t="str">
        <f>1-EXP(-J9650)</f>
      </c>
      <c r="L9650" s="182" t="str">
        <f>IF(G9650=30,1,M9649)</f>
      </c>
      <c r="M9650" s="183" t="str">
        <f>L9650*(1-K9650)</f>
      </c>
    </row>
    <row r="9651">
      <c r="A9651" t="s">
        <v>167</v>
      </c>
      <c r="B9651" t="s">
        <v>306</v>
      </c>
      <c r="C9651" s="35" t="s">
        <v>308</v>
      </c>
      <c r="D9651" t="s">
        <v>530</v>
      </c>
      <c r="E9651" t="s">
        <v>548</v>
      </c>
      <c r="F9651" s="176" t="n">
        <v>2032</v>
      </c>
      <c r="G9651" s="177" t="n">
        <v>39</v>
      </c>
      <c r="H9651" s="178" t="n">
        <v>2241.7747810064</v>
      </c>
      <c r="I9651" s="179" t="n">
        <v>4171516.74919463</v>
      </c>
      <c r="J9651" s="180" t="str">
        <f>IF(I9651&gt;0,H9651/I9651,0)</f>
      </c>
      <c r="K9651" s="181" t="str">
        <f>1-EXP(-J9651)</f>
      </c>
      <c r="L9651" s="182" t="str">
        <f>IF(G9651=30,1,M9650)</f>
      </c>
      <c r="M9651" s="183" t="str">
        <f>L9651*(1-K9651)</f>
      </c>
    </row>
    <row r="9652">
      <c r="A9652" t="s">
        <v>167</v>
      </c>
      <c r="B9652" t="s">
        <v>306</v>
      </c>
      <c r="C9652" s="35" t="s">
        <v>308</v>
      </c>
      <c r="D9652" t="s">
        <v>530</v>
      </c>
      <c r="E9652" t="s">
        <v>548</v>
      </c>
      <c r="F9652" s="176" t="n">
        <v>2032</v>
      </c>
      <c r="G9652" s="177" t="n">
        <v>40</v>
      </c>
      <c r="H9652" s="178" t="n">
        <v>2418.85901091742</v>
      </c>
      <c r="I9652" s="179" t="n">
        <v>4153904.72239179</v>
      </c>
      <c r="J9652" s="180" t="str">
        <f>IF(I9652&gt;0,H9652/I9652,0)</f>
      </c>
      <c r="K9652" s="181" t="str">
        <f>1-EXP(-J9652)</f>
      </c>
      <c r="L9652" s="182" t="str">
        <f>IF(G9652=30,1,M9651)</f>
      </c>
      <c r="M9652" s="183" t="str">
        <f>L9652*(1-K9652)</f>
      </c>
    </row>
    <row r="9653">
      <c r="A9653" t="s">
        <v>167</v>
      </c>
      <c r="B9653" t="s">
        <v>306</v>
      </c>
      <c r="C9653" s="35" t="s">
        <v>308</v>
      </c>
      <c r="D9653" t="s">
        <v>530</v>
      </c>
      <c r="E9653" t="s">
        <v>548</v>
      </c>
      <c r="F9653" s="176" t="n">
        <v>2032</v>
      </c>
      <c r="G9653" s="177" t="n">
        <v>41</v>
      </c>
      <c r="H9653" s="178" t="n">
        <v>3154.85399896074</v>
      </c>
      <c r="I9653" s="179" t="n">
        <v>4130441.59056292</v>
      </c>
      <c r="J9653" s="180" t="str">
        <f>IF(I9653&gt;0,H9653/I9653,0)</f>
      </c>
      <c r="K9653" s="181" t="str">
        <f>1-EXP(-J9653)</f>
      </c>
      <c r="L9653" s="182" t="str">
        <f>IF(G9653=30,1,M9652)</f>
      </c>
      <c r="M9653" s="183" t="str">
        <f>L9653*(1-K9653)</f>
      </c>
    </row>
    <row r="9654">
      <c r="A9654" t="s">
        <v>167</v>
      </c>
      <c r="B9654" t="s">
        <v>306</v>
      </c>
      <c r="C9654" s="35" t="s">
        <v>308</v>
      </c>
      <c r="D9654" t="s">
        <v>530</v>
      </c>
      <c r="E9654" t="s">
        <v>548</v>
      </c>
      <c r="F9654" s="176" t="n">
        <v>2032</v>
      </c>
      <c r="G9654" s="177" t="n">
        <v>42</v>
      </c>
      <c r="H9654" s="178" t="n">
        <v>3467.7831020079</v>
      </c>
      <c r="I9654" s="179" t="n">
        <v>4110477.8358486</v>
      </c>
      <c r="J9654" s="180" t="str">
        <f>IF(I9654&gt;0,H9654/I9654,0)</f>
      </c>
      <c r="K9654" s="181" t="str">
        <f>1-EXP(-J9654)</f>
      </c>
      <c r="L9654" s="182" t="str">
        <f>IF(G9654=30,1,M9653)</f>
      </c>
      <c r="M9654" s="183" t="str">
        <f>L9654*(1-K9654)</f>
      </c>
    </row>
    <row r="9655">
      <c r="A9655" t="s">
        <v>167</v>
      </c>
      <c r="B9655" t="s">
        <v>306</v>
      </c>
      <c r="C9655" s="35" t="s">
        <v>308</v>
      </c>
      <c r="D9655" t="s">
        <v>530</v>
      </c>
      <c r="E9655" t="s">
        <v>548</v>
      </c>
      <c r="F9655" s="176" t="n">
        <v>2032</v>
      </c>
      <c r="G9655" s="177" t="n">
        <v>43</v>
      </c>
      <c r="H9655" s="178" t="n">
        <v>3879.51233926876</v>
      </c>
      <c r="I9655" s="179" t="n">
        <v>4113199.85297706</v>
      </c>
      <c r="J9655" s="180" t="str">
        <f>IF(I9655&gt;0,H9655/I9655,0)</f>
      </c>
      <c r="K9655" s="181" t="str">
        <f>1-EXP(-J9655)</f>
      </c>
      <c r="L9655" s="182" t="str">
        <f>IF(G9655=30,1,M9654)</f>
      </c>
      <c r="M9655" s="183" t="str">
        <f>L9655*(1-K9655)</f>
      </c>
    </row>
    <row r="9656">
      <c r="A9656" t="s">
        <v>167</v>
      </c>
      <c r="B9656" t="s">
        <v>306</v>
      </c>
      <c r="C9656" s="35" t="s">
        <v>308</v>
      </c>
      <c r="D9656" t="s">
        <v>530</v>
      </c>
      <c r="E9656" t="s">
        <v>548</v>
      </c>
      <c r="F9656" s="176" t="n">
        <v>2032</v>
      </c>
      <c r="G9656" s="177" t="n">
        <v>44</v>
      </c>
      <c r="H9656" s="178" t="n">
        <v>4140.91343175369</v>
      </c>
      <c r="I9656" s="179" t="n">
        <v>4069902.79690926</v>
      </c>
      <c r="J9656" s="180" t="str">
        <f>IF(I9656&gt;0,H9656/I9656,0)</f>
      </c>
      <c r="K9656" s="181" t="str">
        <f>1-EXP(-J9656)</f>
      </c>
      <c r="L9656" s="182" t="str">
        <f>IF(G9656=30,1,M9655)</f>
      </c>
      <c r="M9656" s="183" t="str">
        <f>L9656*(1-K9656)</f>
      </c>
    </row>
    <row r="9657">
      <c r="A9657" t="s">
        <v>167</v>
      </c>
      <c r="B9657" t="s">
        <v>306</v>
      </c>
      <c r="C9657" s="35" t="s">
        <v>308</v>
      </c>
      <c r="D9657" t="s">
        <v>530</v>
      </c>
      <c r="E9657" t="s">
        <v>548</v>
      </c>
      <c r="F9657" s="176" t="n">
        <v>2032</v>
      </c>
      <c r="G9657" s="177" t="n">
        <v>45</v>
      </c>
      <c r="H9657" s="178" t="n">
        <v>4506.2751782955</v>
      </c>
      <c r="I9657" s="179" t="n">
        <v>4017890.37971228</v>
      </c>
      <c r="J9657" s="180" t="str">
        <f>IF(I9657&gt;0,H9657/I9657,0)</f>
      </c>
      <c r="K9657" s="181" t="str">
        <f>1-EXP(-J9657)</f>
      </c>
      <c r="L9657" s="182" t="str">
        <f>IF(G9657=30,1,M9656)</f>
      </c>
      <c r="M9657" s="183" t="str">
        <f>L9657*(1-K9657)</f>
      </c>
    </row>
    <row r="9658">
      <c r="A9658" t="s">
        <v>167</v>
      </c>
      <c r="B9658" t="s">
        <v>306</v>
      </c>
      <c r="C9658" s="35" t="s">
        <v>308</v>
      </c>
      <c r="D9658" t="s">
        <v>530</v>
      </c>
      <c r="E9658" t="s">
        <v>548</v>
      </c>
      <c r="F9658" s="176" t="n">
        <v>2032</v>
      </c>
      <c r="G9658" s="177" t="n">
        <v>46</v>
      </c>
      <c r="H9658" s="178" t="n">
        <v>5731.98114425887</v>
      </c>
      <c r="I9658" s="179" t="n">
        <v>4027022.00540439</v>
      </c>
      <c r="J9658" s="180" t="str">
        <f>IF(I9658&gt;0,H9658/I9658,0)</f>
      </c>
      <c r="K9658" s="181" t="str">
        <f>1-EXP(-J9658)</f>
      </c>
      <c r="L9658" s="182" t="str">
        <f>IF(G9658=30,1,M9657)</f>
      </c>
      <c r="M9658" s="183" t="str">
        <f>L9658*(1-K9658)</f>
      </c>
    </row>
    <row r="9659">
      <c r="A9659" t="s">
        <v>167</v>
      </c>
      <c r="B9659" t="s">
        <v>306</v>
      </c>
      <c r="C9659" s="35" t="s">
        <v>308</v>
      </c>
      <c r="D9659" t="s">
        <v>530</v>
      </c>
      <c r="E9659" t="s">
        <v>548</v>
      </c>
      <c r="F9659" s="176" t="n">
        <v>2032</v>
      </c>
      <c r="G9659" s="177" t="n">
        <v>47</v>
      </c>
      <c r="H9659" s="178" t="n">
        <v>6470.02115000518</v>
      </c>
      <c r="I9659" s="179" t="n">
        <v>4092290.9870659</v>
      </c>
      <c r="J9659" s="180" t="str">
        <f>IF(I9659&gt;0,H9659/I9659,0)</f>
      </c>
      <c r="K9659" s="181" t="str">
        <f>1-EXP(-J9659)</f>
      </c>
      <c r="L9659" s="182" t="str">
        <f>IF(G9659=30,1,M9658)</f>
      </c>
      <c r="M9659" s="183" t="str">
        <f>L9659*(1-K9659)</f>
      </c>
    </row>
    <row r="9660">
      <c r="A9660" t="s">
        <v>167</v>
      </c>
      <c r="B9660" t="s">
        <v>306</v>
      </c>
      <c r="C9660" s="35" t="s">
        <v>308</v>
      </c>
      <c r="D9660" t="s">
        <v>530</v>
      </c>
      <c r="E9660" t="s">
        <v>548</v>
      </c>
      <c r="F9660" s="176" t="n">
        <v>2032</v>
      </c>
      <c r="G9660" s="177" t="n">
        <v>48</v>
      </c>
      <c r="H9660" s="178" t="n">
        <v>7286.63399502696</v>
      </c>
      <c r="I9660" s="179" t="n">
        <v>4115641.3609873</v>
      </c>
      <c r="J9660" s="180" t="str">
        <f>IF(I9660&gt;0,H9660/I9660,0)</f>
      </c>
      <c r="K9660" s="181" t="str">
        <f>1-EXP(-J9660)</f>
      </c>
      <c r="L9660" s="182" t="str">
        <f>IF(G9660=30,1,M9659)</f>
      </c>
      <c r="M9660" s="183" t="str">
        <f>L9660*(1-K9660)</f>
      </c>
    </row>
    <row r="9661">
      <c r="A9661" t="s">
        <v>167</v>
      </c>
      <c r="B9661" t="s">
        <v>306</v>
      </c>
      <c r="C9661" s="35" t="s">
        <v>308</v>
      </c>
      <c r="D9661" t="s">
        <v>530</v>
      </c>
      <c r="E9661" t="s">
        <v>548</v>
      </c>
      <c r="F9661" s="176" t="n">
        <v>2032</v>
      </c>
      <c r="G9661" s="177" t="n">
        <v>49</v>
      </c>
      <c r="H9661" s="178" t="n">
        <v>7693.81176405379</v>
      </c>
      <c r="I9661" s="179" t="n">
        <v>4080265.42895527</v>
      </c>
      <c r="J9661" s="180" t="str">
        <f>IF(I9661&gt;0,H9661/I9661,0)</f>
      </c>
      <c r="K9661" s="181" t="str">
        <f>1-EXP(-J9661)</f>
      </c>
      <c r="L9661" s="182" t="str">
        <f>IF(G9661=30,1,M9660)</f>
      </c>
      <c r="M9661" s="183" t="str">
        <f>L9661*(1-K9661)</f>
      </c>
    </row>
    <row r="9662">
      <c r="A9662" t="s">
        <v>167</v>
      </c>
      <c r="B9662" t="s">
        <v>306</v>
      </c>
      <c r="C9662" s="35" t="s">
        <v>308</v>
      </c>
      <c r="D9662" t="s">
        <v>530</v>
      </c>
      <c r="E9662" t="s">
        <v>548</v>
      </c>
      <c r="F9662" s="176" t="n">
        <v>2032</v>
      </c>
      <c r="G9662" s="177" t="n">
        <v>50</v>
      </c>
      <c r="H9662" s="178" t="n">
        <v>8133.17409860497</v>
      </c>
      <c r="I9662" s="179" t="n">
        <v>4020383.53142765</v>
      </c>
      <c r="J9662" s="180" t="str">
        <f>IF(I9662&gt;0,H9662/I9662,0)</f>
      </c>
      <c r="K9662" s="181" t="str">
        <f>1-EXP(-J9662)</f>
      </c>
      <c r="L9662" s="182" t="str">
        <f>IF(G9662=30,1,M9661)</f>
      </c>
      <c r="M9662" s="183" t="str">
        <f>L9662*(1-K9662)</f>
      </c>
    </row>
    <row r="9663">
      <c r="A9663" t="s">
        <v>167</v>
      </c>
      <c r="B9663" t="s">
        <v>306</v>
      </c>
      <c r="C9663" s="35" t="s">
        <v>308</v>
      </c>
      <c r="D9663" t="s">
        <v>530</v>
      </c>
      <c r="E9663" t="s">
        <v>548</v>
      </c>
      <c r="F9663" s="176" t="n">
        <v>2032</v>
      </c>
      <c r="G9663" s="177" t="n">
        <v>51</v>
      </c>
      <c r="H9663" s="178" t="n">
        <v>8976.58902561945</v>
      </c>
      <c r="I9663" s="179" t="n">
        <v>3953275.46528184</v>
      </c>
      <c r="J9663" s="180" t="str">
        <f>IF(I9663&gt;0,H9663/I9663,0)</f>
      </c>
      <c r="K9663" s="181" t="str">
        <f>1-EXP(-J9663)</f>
      </c>
      <c r="L9663" s="182" t="str">
        <f>IF(G9663=30,1,M9662)</f>
      </c>
      <c r="M9663" s="183" t="str">
        <f>L9663*(1-K9663)</f>
      </c>
    </row>
    <row r="9664">
      <c r="A9664" t="s">
        <v>167</v>
      </c>
      <c r="B9664" t="s">
        <v>306</v>
      </c>
      <c r="C9664" s="35" t="s">
        <v>308</v>
      </c>
      <c r="D9664" t="s">
        <v>530</v>
      </c>
      <c r="E9664" t="s">
        <v>548</v>
      </c>
      <c r="F9664" s="176" t="n">
        <v>2032</v>
      </c>
      <c r="G9664" s="177" t="n">
        <v>52</v>
      </c>
      <c r="H9664" s="178" t="n">
        <v>9409.87202753472</v>
      </c>
      <c r="I9664" s="179" t="n">
        <v>3891375.74063403</v>
      </c>
      <c r="J9664" s="180" t="str">
        <f>IF(I9664&gt;0,H9664/I9664,0)</f>
      </c>
      <c r="K9664" s="181" t="str">
        <f>1-EXP(-J9664)</f>
      </c>
      <c r="L9664" s="182" t="str">
        <f>IF(G9664=30,1,M9663)</f>
      </c>
      <c r="M9664" s="183" t="str">
        <f>L9664*(1-K9664)</f>
      </c>
    </row>
    <row r="9665">
      <c r="A9665" t="s">
        <v>167</v>
      </c>
      <c r="B9665" t="s">
        <v>306</v>
      </c>
      <c r="C9665" s="35" t="s">
        <v>308</v>
      </c>
      <c r="D9665" t="s">
        <v>530</v>
      </c>
      <c r="E9665" t="s">
        <v>548</v>
      </c>
      <c r="F9665" s="176" t="n">
        <v>2032</v>
      </c>
      <c r="G9665" s="177" t="n">
        <v>53</v>
      </c>
      <c r="H9665" s="178" t="n">
        <v>9884.8790828565</v>
      </c>
      <c r="I9665" s="179" t="n">
        <v>3815888.66658341</v>
      </c>
      <c r="J9665" s="180" t="str">
        <f>IF(I9665&gt;0,H9665/I9665,0)</f>
      </c>
      <c r="K9665" s="181" t="str">
        <f>1-EXP(-J9665)</f>
      </c>
      <c r="L9665" s="182" t="str">
        <f>IF(G9665=30,1,M9664)</f>
      </c>
      <c r="M9665" s="183" t="str">
        <f>L9665*(1-K9665)</f>
      </c>
    </row>
    <row r="9666">
      <c r="A9666" t="s">
        <v>167</v>
      </c>
      <c r="B9666" t="s">
        <v>306</v>
      </c>
      <c r="C9666" s="35" t="s">
        <v>308</v>
      </c>
      <c r="D9666" t="s">
        <v>530</v>
      </c>
      <c r="E9666" t="s">
        <v>548</v>
      </c>
      <c r="F9666" s="176" t="n">
        <v>2032</v>
      </c>
      <c r="G9666" s="177" t="n">
        <v>54</v>
      </c>
      <c r="H9666" s="178" t="n">
        <v>10428.588093474</v>
      </c>
      <c r="I9666" s="179" t="n">
        <v>3716248.51169626</v>
      </c>
      <c r="J9666" s="180" t="str">
        <f>IF(I9666&gt;0,H9666/I9666,0)</f>
      </c>
      <c r="K9666" s="181" t="str">
        <f>1-EXP(-J9666)</f>
      </c>
      <c r="L9666" s="182" t="str">
        <f>IF(G9666=30,1,M9665)</f>
      </c>
      <c r="M9666" s="183" t="str">
        <f>L9666*(1-K9666)</f>
      </c>
    </row>
    <row r="9667">
      <c r="A9667" t="s">
        <v>167</v>
      </c>
      <c r="B9667" t="s">
        <v>306</v>
      </c>
      <c r="C9667" s="35" t="s">
        <v>308</v>
      </c>
      <c r="D9667" t="s">
        <v>530</v>
      </c>
      <c r="E9667" t="s">
        <v>548</v>
      </c>
      <c r="F9667" s="176" t="n">
        <v>2032</v>
      </c>
      <c r="G9667" s="177" t="n">
        <v>55</v>
      </c>
      <c r="H9667" s="178" t="n">
        <v>11029.7141333393</v>
      </c>
      <c r="I9667" s="179" t="n">
        <v>3620458.39562018</v>
      </c>
      <c r="J9667" s="180" t="str">
        <f>IF(I9667&gt;0,H9667/I9667,0)</f>
      </c>
      <c r="K9667" s="181" t="str">
        <f>1-EXP(-J9667)</f>
      </c>
      <c r="L9667" s="182" t="str">
        <f>IF(G9667=30,1,M9666)</f>
      </c>
      <c r="M9667" s="183" t="str">
        <f>L9667*(1-K9667)</f>
      </c>
    </row>
    <row r="9668">
      <c r="A9668" t="s">
        <v>167</v>
      </c>
      <c r="B9668" t="s">
        <v>306</v>
      </c>
      <c r="C9668" s="35" t="s">
        <v>308</v>
      </c>
      <c r="D9668" t="s">
        <v>530</v>
      </c>
      <c r="E9668" t="s">
        <v>548</v>
      </c>
      <c r="F9668" s="176" t="n">
        <v>2032</v>
      </c>
      <c r="G9668" s="177" t="n">
        <v>56</v>
      </c>
      <c r="H9668" s="178" t="n">
        <v>11889.0440257064</v>
      </c>
      <c r="I9668" s="179" t="n">
        <v>3538915.28789955</v>
      </c>
      <c r="J9668" s="180" t="str">
        <f>IF(I9668&gt;0,H9668/I9668,0)</f>
      </c>
      <c r="K9668" s="181" t="str">
        <f>1-EXP(-J9668)</f>
      </c>
      <c r="L9668" s="182" t="str">
        <f>IF(G9668=30,1,M9667)</f>
      </c>
      <c r="M9668" s="183" t="str">
        <f>L9668*(1-K9668)</f>
      </c>
    </row>
    <row r="9669">
      <c r="A9669" t="s">
        <v>167</v>
      </c>
      <c r="B9669" t="s">
        <v>306</v>
      </c>
      <c r="C9669" s="35" t="s">
        <v>308</v>
      </c>
      <c r="D9669" t="s">
        <v>530</v>
      </c>
      <c r="E9669" t="s">
        <v>548</v>
      </c>
      <c r="F9669" s="176" t="n">
        <v>2032</v>
      </c>
      <c r="G9669" s="177" t="n">
        <v>57</v>
      </c>
      <c r="H9669" s="178" t="n">
        <v>12702.3323064966</v>
      </c>
      <c r="I9669" s="179" t="n">
        <v>3444605.47336982</v>
      </c>
      <c r="J9669" s="180" t="str">
        <f>IF(I9669&gt;0,H9669/I9669,0)</f>
      </c>
      <c r="K9669" s="181" t="str">
        <f>1-EXP(-J9669)</f>
      </c>
      <c r="L9669" s="182" t="str">
        <f>IF(G9669=30,1,M9668)</f>
      </c>
      <c r="M9669" s="183" t="str">
        <f>L9669*(1-K9669)</f>
      </c>
    </row>
    <row r="9670">
      <c r="A9670" t="s">
        <v>167</v>
      </c>
      <c r="B9670" t="s">
        <v>306</v>
      </c>
      <c r="C9670" s="35" t="s">
        <v>308</v>
      </c>
      <c r="D9670" t="s">
        <v>530</v>
      </c>
      <c r="E9670" t="s">
        <v>548</v>
      </c>
      <c r="F9670" s="176" t="n">
        <v>2032</v>
      </c>
      <c r="G9670" s="177" t="n">
        <v>58</v>
      </c>
      <c r="H9670" s="178" t="n">
        <v>13669.4710973812</v>
      </c>
      <c r="I9670" s="179" t="n">
        <v>3364546.25117332</v>
      </c>
      <c r="J9670" s="180" t="str">
        <f>IF(I9670&gt;0,H9670/I9670,0)</f>
      </c>
      <c r="K9670" s="181" t="str">
        <f>1-EXP(-J9670)</f>
      </c>
      <c r="L9670" s="182" t="str">
        <f>IF(G9670=30,1,M9669)</f>
      </c>
      <c r="M9670" s="183" t="str">
        <f>L9670*(1-K9670)</f>
      </c>
    </row>
    <row r="9671">
      <c r="A9671" t="s">
        <v>167</v>
      </c>
      <c r="B9671" t="s">
        <v>306</v>
      </c>
      <c r="C9671" s="35" t="s">
        <v>308</v>
      </c>
      <c r="D9671" t="s">
        <v>530</v>
      </c>
      <c r="E9671" t="s">
        <v>548</v>
      </c>
      <c r="F9671" s="176" t="n">
        <v>2032</v>
      </c>
      <c r="G9671" s="177" t="n">
        <v>59</v>
      </c>
      <c r="H9671" s="178" t="n">
        <v>14077.1230229798</v>
      </c>
      <c r="I9671" s="179" t="n">
        <v>3283834.89752941</v>
      </c>
      <c r="J9671" s="180" t="str">
        <f>IF(I9671&gt;0,H9671/I9671,0)</f>
      </c>
      <c r="K9671" s="181" t="str">
        <f>1-EXP(-J9671)</f>
      </c>
      <c r="L9671" s="182" t="str">
        <f>IF(G9671=30,1,M9670)</f>
      </c>
      <c r="M9671" s="183" t="str">
        <f>L9671*(1-K9671)</f>
      </c>
    </row>
    <row r="9672">
      <c r="A9672" t="s">
        <v>167</v>
      </c>
      <c r="B9672" t="s">
        <v>306</v>
      </c>
      <c r="C9672" s="35" t="s">
        <v>308</v>
      </c>
      <c r="D9672" t="s">
        <v>530</v>
      </c>
      <c r="E9672" t="s">
        <v>548</v>
      </c>
      <c r="F9672" s="176" t="n">
        <v>2032</v>
      </c>
      <c r="G9672" s="177" t="n">
        <v>60</v>
      </c>
      <c r="H9672" s="178" t="n">
        <v>14551.3796501249</v>
      </c>
      <c r="I9672" s="179" t="n">
        <v>3182675.42657611</v>
      </c>
      <c r="J9672" s="180" t="str">
        <f>IF(I9672&gt;0,H9672/I9672,0)</f>
      </c>
      <c r="K9672" s="181" t="str">
        <f>1-EXP(-J9672)</f>
      </c>
      <c r="L9672" s="182" t="str">
        <f>IF(G9672=30,1,M9671)</f>
      </c>
      <c r="M9672" s="183" t="str">
        <f>L9672*(1-K9672)</f>
      </c>
    </row>
    <row r="9673">
      <c r="A9673" t="s">
        <v>167</v>
      </c>
      <c r="B9673" t="s">
        <v>306</v>
      </c>
      <c r="C9673" s="35" t="s">
        <v>308</v>
      </c>
      <c r="D9673" t="s">
        <v>530</v>
      </c>
      <c r="E9673" t="s">
        <v>548</v>
      </c>
      <c r="F9673" s="176" t="n">
        <v>2032</v>
      </c>
      <c r="G9673" s="177" t="n">
        <v>61</v>
      </c>
      <c r="H9673" s="178" t="n">
        <v>15476.7601338892</v>
      </c>
      <c r="I9673" s="179" t="n">
        <v>3091833.51847195</v>
      </c>
      <c r="J9673" s="180" t="str">
        <f>IF(I9673&gt;0,H9673/I9673,0)</f>
      </c>
      <c r="K9673" s="181" t="str">
        <f>1-EXP(-J9673)</f>
      </c>
      <c r="L9673" s="182" t="str">
        <f>IF(G9673=30,1,M9672)</f>
      </c>
      <c r="M9673" s="183" t="str">
        <f>L9673*(1-K9673)</f>
      </c>
    </row>
    <row r="9674">
      <c r="A9674" t="s">
        <v>167</v>
      </c>
      <c r="B9674" t="s">
        <v>306</v>
      </c>
      <c r="C9674" s="35" t="s">
        <v>308</v>
      </c>
      <c r="D9674" t="s">
        <v>530</v>
      </c>
      <c r="E9674" t="s">
        <v>548</v>
      </c>
      <c r="F9674" s="176" t="n">
        <v>2032</v>
      </c>
      <c r="G9674" s="177" t="n">
        <v>62</v>
      </c>
      <c r="H9674" s="178" t="n">
        <v>16161.4361252106</v>
      </c>
      <c r="I9674" s="179" t="n">
        <v>2998637.22470153</v>
      </c>
      <c r="J9674" s="180" t="str">
        <f>IF(I9674&gt;0,H9674/I9674,0)</f>
      </c>
      <c r="K9674" s="181" t="str">
        <f>1-EXP(-J9674)</f>
      </c>
      <c r="L9674" s="182" t="str">
        <f>IF(G9674=30,1,M9673)</f>
      </c>
      <c r="M9674" s="183" t="str">
        <f>L9674*(1-K9674)</f>
      </c>
    </row>
    <row r="9675">
      <c r="A9675" t="s">
        <v>167</v>
      </c>
      <c r="B9675" t="s">
        <v>306</v>
      </c>
      <c r="C9675" s="35" t="s">
        <v>308</v>
      </c>
      <c r="D9675" t="s">
        <v>530</v>
      </c>
      <c r="E9675" t="s">
        <v>548</v>
      </c>
      <c r="F9675" s="176" t="n">
        <v>2032</v>
      </c>
      <c r="G9675" s="177" t="n">
        <v>63</v>
      </c>
      <c r="H9675" s="178" t="n">
        <v>16849.3838648884</v>
      </c>
      <c r="I9675" s="179" t="n">
        <v>2889934.46195655</v>
      </c>
      <c r="J9675" s="180" t="str">
        <f>IF(I9675&gt;0,H9675/I9675,0)</f>
      </c>
      <c r="K9675" s="181" t="str">
        <f>1-EXP(-J9675)</f>
      </c>
      <c r="L9675" s="182" t="str">
        <f>IF(G9675=30,1,M9674)</f>
      </c>
      <c r="M9675" s="183" t="str">
        <f>L9675*(1-K9675)</f>
      </c>
    </row>
    <row r="9676">
      <c r="A9676" t="s">
        <v>167</v>
      </c>
      <c r="B9676" t="s">
        <v>306</v>
      </c>
      <c r="C9676" s="35" t="s">
        <v>308</v>
      </c>
      <c r="D9676" t="s">
        <v>530</v>
      </c>
      <c r="E9676" t="s">
        <v>548</v>
      </c>
      <c r="F9676" s="176" t="n">
        <v>2032</v>
      </c>
      <c r="G9676" s="177" t="n">
        <v>64</v>
      </c>
      <c r="H9676" s="178" t="n">
        <v>18099.1978088964</v>
      </c>
      <c r="I9676" s="179" t="n">
        <v>2773595.78769343</v>
      </c>
      <c r="J9676" s="180" t="str">
        <f>IF(I9676&gt;0,H9676/I9676,0)</f>
      </c>
      <c r="K9676" s="181" t="str">
        <f>1-EXP(-J9676)</f>
      </c>
      <c r="L9676" s="182" t="str">
        <f>IF(G9676=30,1,M9675)</f>
      </c>
      <c r="M9676" s="183" t="str">
        <f>L9676*(1-K9676)</f>
      </c>
    </row>
    <row r="9677">
      <c r="A9677" t="s">
        <v>167</v>
      </c>
      <c r="B9677" t="s">
        <v>306</v>
      </c>
      <c r="C9677" s="35" t="s">
        <v>308</v>
      </c>
      <c r="D9677" t="s">
        <v>530</v>
      </c>
      <c r="E9677" t="s">
        <v>548</v>
      </c>
      <c r="F9677" s="176" t="n">
        <v>2032</v>
      </c>
      <c r="G9677" s="177" t="n">
        <v>65</v>
      </c>
      <c r="H9677" s="178" t="n">
        <v>19284.5142727966</v>
      </c>
      <c r="I9677" s="179" t="n">
        <v>2658546.81729376</v>
      </c>
      <c r="J9677" s="180" t="str">
        <f>IF(I9677&gt;0,H9677/I9677,0)</f>
      </c>
      <c r="K9677" s="181" t="str">
        <f>1-EXP(-J9677)</f>
      </c>
      <c r="L9677" s="182" t="str">
        <f>IF(G9677=30,1,M9676)</f>
      </c>
      <c r="M9677" s="183" t="str">
        <f>L9677*(1-K9677)</f>
      </c>
    </row>
    <row r="9678">
      <c r="A9678" t="s">
        <v>167</v>
      </c>
      <c r="B9678" t="s">
        <v>306</v>
      </c>
      <c r="C9678" s="35" t="s">
        <v>308</v>
      </c>
      <c r="D9678" t="s">
        <v>530</v>
      </c>
      <c r="E9678" t="s">
        <v>548</v>
      </c>
      <c r="F9678" s="176" t="n">
        <v>2032</v>
      </c>
      <c r="G9678" s="177" t="n">
        <v>66</v>
      </c>
      <c r="H9678" s="178" t="n">
        <v>19889.3794957914</v>
      </c>
      <c r="I9678" s="179" t="n">
        <v>2530915.39752391</v>
      </c>
      <c r="J9678" s="180" t="str">
        <f>IF(I9678&gt;0,H9678/I9678,0)</f>
      </c>
      <c r="K9678" s="181" t="str">
        <f>1-EXP(-J9678)</f>
      </c>
      <c r="L9678" s="182" t="str">
        <f>IF(G9678=30,1,M9677)</f>
      </c>
      <c r="M9678" s="183" t="str">
        <f>L9678*(1-K9678)</f>
      </c>
    </row>
    <row r="9679">
      <c r="A9679" t="s">
        <v>167</v>
      </c>
      <c r="B9679" t="s">
        <v>306</v>
      </c>
      <c r="C9679" s="35" t="s">
        <v>308</v>
      </c>
      <c r="D9679" t="s">
        <v>530</v>
      </c>
      <c r="E9679" t="s">
        <v>548</v>
      </c>
      <c r="F9679" s="176" t="n">
        <v>2032</v>
      </c>
      <c r="G9679" s="177" t="n">
        <v>67</v>
      </c>
      <c r="H9679" s="178" t="n">
        <v>20729.6082598116</v>
      </c>
      <c r="I9679" s="179" t="n">
        <v>2391519.74503793</v>
      </c>
      <c r="J9679" s="180" t="str">
        <f>IF(I9679&gt;0,H9679/I9679,0)</f>
      </c>
      <c r="K9679" s="181" t="str">
        <f>1-EXP(-J9679)</f>
      </c>
      <c r="L9679" s="182" t="str">
        <f>IF(G9679=30,1,M9678)</f>
      </c>
      <c r="M9679" s="183" t="str">
        <f>L9679*(1-K9679)</f>
      </c>
    </row>
    <row r="9680">
      <c r="A9680" t="s">
        <v>167</v>
      </c>
      <c r="B9680" t="s">
        <v>306</v>
      </c>
      <c r="C9680" s="35" t="s">
        <v>308</v>
      </c>
      <c r="D9680" t="s">
        <v>530</v>
      </c>
      <c r="E9680" t="s">
        <v>548</v>
      </c>
      <c r="F9680" s="176" t="n">
        <v>2032</v>
      </c>
      <c r="G9680" s="177" t="n">
        <v>68</v>
      </c>
      <c r="H9680" s="178" t="n">
        <v>21476.8803910469</v>
      </c>
      <c r="I9680" s="179" t="n">
        <v>2253454.91777276</v>
      </c>
      <c r="J9680" s="180" t="str">
        <f>IF(I9680&gt;0,H9680/I9680,0)</f>
      </c>
      <c r="K9680" s="181" t="str">
        <f>1-EXP(-J9680)</f>
      </c>
      <c r="L9680" s="182" t="str">
        <f>IF(G9680=30,1,M9679)</f>
      </c>
      <c r="M9680" s="183" t="str">
        <f>L9680*(1-K9680)</f>
      </c>
    </row>
    <row r="9681">
      <c r="A9681" t="s">
        <v>167</v>
      </c>
      <c r="B9681" t="s">
        <v>306</v>
      </c>
      <c r="C9681" s="35" t="s">
        <v>308</v>
      </c>
      <c r="D9681" t="s">
        <v>530</v>
      </c>
      <c r="E9681" t="s">
        <v>548</v>
      </c>
      <c r="F9681" s="176" t="n">
        <v>2032</v>
      </c>
      <c r="G9681" s="177" t="n">
        <v>69</v>
      </c>
      <c r="H9681" s="178" t="n">
        <v>21285.7675312908</v>
      </c>
      <c r="I9681" s="179" t="n">
        <v>2116846.23074203</v>
      </c>
      <c r="J9681" s="180" t="str">
        <f>IF(I9681&gt;0,H9681/I9681,0)</f>
      </c>
      <c r="K9681" s="181" t="str">
        <f>1-EXP(-J9681)</f>
      </c>
      <c r="L9681" s="182" t="str">
        <f>IF(G9681=30,1,M9680)</f>
      </c>
      <c r="M9681" s="183" t="str">
        <f>L9681*(1-K9681)</f>
      </c>
    </row>
    <row r="9682">
      <c r="A9682" t="s">
        <v>167</v>
      </c>
      <c r="B9682" t="s">
        <v>306</v>
      </c>
      <c r="C9682" s="35" t="s">
        <v>308</v>
      </c>
      <c r="D9682" t="s">
        <v>530</v>
      </c>
      <c r="E9682" t="s">
        <v>548</v>
      </c>
      <c r="F9682" s="176" t="n">
        <v>2033</v>
      </c>
      <c r="G9682" s="177" t="n">
        <v>30</v>
      </c>
      <c r="H9682" s="178" t="n">
        <v>703.660931893442</v>
      </c>
      <c r="I9682" s="179" t="n">
        <v>4355829.5375646</v>
      </c>
      <c r="J9682" s="180" t="str">
        <f>IF(I9682&gt;0,H9682/I9682,0)</f>
      </c>
      <c r="K9682" s="181" t="str">
        <f>1-EXP(-J9682)</f>
      </c>
      <c r="L9682" s="182" t="str">
        <f>IF(G9682=30,1,M9681)</f>
      </c>
      <c r="M9682" s="183" t="str">
        <f>L9682*(1-K9682)</f>
      </c>
    </row>
    <row r="9683">
      <c r="A9683" t="s">
        <v>167</v>
      </c>
      <c r="B9683" t="s">
        <v>306</v>
      </c>
      <c r="C9683" s="35" t="s">
        <v>308</v>
      </c>
      <c r="D9683" t="s">
        <v>530</v>
      </c>
      <c r="E9683" t="s">
        <v>548</v>
      </c>
      <c r="F9683" s="176" t="n">
        <v>2033</v>
      </c>
      <c r="G9683" s="177" t="n">
        <v>31</v>
      </c>
      <c r="H9683" s="178" t="n">
        <v>1046.71472569444</v>
      </c>
      <c r="I9683" s="179" t="n">
        <v>4336939.15718761</v>
      </c>
      <c r="J9683" s="180" t="str">
        <f>IF(I9683&gt;0,H9683/I9683,0)</f>
      </c>
      <c r="K9683" s="181" t="str">
        <f>1-EXP(-J9683)</f>
      </c>
      <c r="L9683" s="182" t="str">
        <f>IF(G9683=30,1,M9682)</f>
      </c>
      <c r="M9683" s="183" t="str">
        <f>L9683*(1-K9683)</f>
      </c>
    </row>
    <row r="9684">
      <c r="A9684" t="s">
        <v>167</v>
      </c>
      <c r="B9684" t="s">
        <v>306</v>
      </c>
      <c r="C9684" s="35" t="s">
        <v>308</v>
      </c>
      <c r="D9684" t="s">
        <v>530</v>
      </c>
      <c r="E9684" t="s">
        <v>548</v>
      </c>
      <c r="F9684" s="176" t="n">
        <v>2033</v>
      </c>
      <c r="G9684" s="177" t="n">
        <v>32</v>
      </c>
      <c r="H9684" s="178" t="n">
        <v>1117.88758319487</v>
      </c>
      <c r="I9684" s="179" t="n">
        <v>4318347.01741148</v>
      </c>
      <c r="J9684" s="180" t="str">
        <f>IF(I9684&gt;0,H9684/I9684,0)</f>
      </c>
      <c r="K9684" s="181" t="str">
        <f>1-EXP(-J9684)</f>
      </c>
      <c r="L9684" s="182" t="str">
        <f>IF(G9684=30,1,M9683)</f>
      </c>
      <c r="M9684" s="183" t="str">
        <f>L9684*(1-K9684)</f>
      </c>
    </row>
    <row r="9685">
      <c r="A9685" t="s">
        <v>167</v>
      </c>
      <c r="B9685" t="s">
        <v>306</v>
      </c>
      <c r="C9685" s="35" t="s">
        <v>308</v>
      </c>
      <c r="D9685" t="s">
        <v>530</v>
      </c>
      <c r="E9685" t="s">
        <v>548</v>
      </c>
      <c r="F9685" s="176" t="n">
        <v>2033</v>
      </c>
      <c r="G9685" s="177" t="n">
        <v>33</v>
      </c>
      <c r="H9685" s="178" t="n">
        <v>1205.19583896229</v>
      </c>
      <c r="I9685" s="179" t="n">
        <v>4319521.2945766</v>
      </c>
      <c r="J9685" s="180" t="str">
        <f>IF(I9685&gt;0,H9685/I9685,0)</f>
      </c>
      <c r="K9685" s="181" t="str">
        <f>1-EXP(-J9685)</f>
      </c>
      <c r="L9685" s="182" t="str">
        <f>IF(G9685=30,1,M9684)</f>
      </c>
      <c r="M9685" s="183" t="str">
        <f>L9685*(1-K9685)</f>
      </c>
    </row>
    <row r="9686">
      <c r="A9686" t="s">
        <v>167</v>
      </c>
      <c r="B9686" t="s">
        <v>306</v>
      </c>
      <c r="C9686" s="35" t="s">
        <v>308</v>
      </c>
      <c r="D9686" t="s">
        <v>530</v>
      </c>
      <c r="E9686" t="s">
        <v>548</v>
      </c>
      <c r="F9686" s="176" t="n">
        <v>2033</v>
      </c>
      <c r="G9686" s="177" t="n">
        <v>34</v>
      </c>
      <c r="H9686" s="178" t="n">
        <v>1316.65986946696</v>
      </c>
      <c r="I9686" s="179" t="n">
        <v>4359552.56618006</v>
      </c>
      <c r="J9686" s="180" t="str">
        <f>IF(I9686&gt;0,H9686/I9686,0)</f>
      </c>
      <c r="K9686" s="181" t="str">
        <f>1-EXP(-J9686)</f>
      </c>
      <c r="L9686" s="182" t="str">
        <f>IF(G9686=30,1,M9685)</f>
      </c>
      <c r="M9686" s="183" t="str">
        <f>L9686*(1-K9686)</f>
      </c>
    </row>
    <row r="9687">
      <c r="A9687" t="s">
        <v>167</v>
      </c>
      <c r="B9687" t="s">
        <v>306</v>
      </c>
      <c r="C9687" s="35" t="s">
        <v>308</v>
      </c>
      <c r="D9687" t="s">
        <v>530</v>
      </c>
      <c r="E9687" t="s">
        <v>548</v>
      </c>
      <c r="F9687" s="176" t="n">
        <v>2033</v>
      </c>
      <c r="G9687" s="177" t="n">
        <v>35</v>
      </c>
      <c r="H9687" s="178" t="n">
        <v>1434.36759750356</v>
      </c>
      <c r="I9687" s="179" t="n">
        <v>4402142.70091992</v>
      </c>
      <c r="J9687" s="180" t="str">
        <f>IF(I9687&gt;0,H9687/I9687,0)</f>
      </c>
      <c r="K9687" s="181" t="str">
        <f>1-EXP(-J9687)</f>
      </c>
      <c r="L9687" s="182" t="str">
        <f>IF(G9687=30,1,M9686)</f>
      </c>
      <c r="M9687" s="183" t="str">
        <f>L9687*(1-K9687)</f>
      </c>
    </row>
    <row r="9688">
      <c r="A9688" t="s">
        <v>167</v>
      </c>
      <c r="B9688" t="s">
        <v>306</v>
      </c>
      <c r="C9688" s="35" t="s">
        <v>308</v>
      </c>
      <c r="D9688" t="s">
        <v>530</v>
      </c>
      <c r="E9688" t="s">
        <v>548</v>
      </c>
      <c r="F9688" s="176" t="n">
        <v>2033</v>
      </c>
      <c r="G9688" s="177" t="n">
        <v>36</v>
      </c>
      <c r="H9688" s="178" t="n">
        <v>1869.97995613478</v>
      </c>
      <c r="I9688" s="179" t="n">
        <v>4398451.38415105</v>
      </c>
      <c r="J9688" s="180" t="str">
        <f>IF(I9688&gt;0,H9688/I9688,0)</f>
      </c>
      <c r="K9688" s="181" t="str">
        <f>1-EXP(-J9688)</f>
      </c>
      <c r="L9688" s="182" t="str">
        <f>IF(G9688=30,1,M9687)</f>
      </c>
      <c r="M9688" s="183" t="str">
        <f>L9688*(1-K9688)</f>
      </c>
    </row>
    <row r="9689">
      <c r="A9689" t="s">
        <v>167</v>
      </c>
      <c r="B9689" t="s">
        <v>306</v>
      </c>
      <c r="C9689" s="35" t="s">
        <v>308</v>
      </c>
      <c r="D9689" t="s">
        <v>530</v>
      </c>
      <c r="E9689" t="s">
        <v>548</v>
      </c>
      <c r="F9689" s="176" t="n">
        <v>2033</v>
      </c>
      <c r="G9689" s="177" t="n">
        <v>37</v>
      </c>
      <c r="H9689" s="178" t="n">
        <v>1993.30121483994</v>
      </c>
      <c r="I9689" s="179" t="n">
        <v>4335841.29422421</v>
      </c>
      <c r="J9689" s="180" t="str">
        <f>IF(I9689&gt;0,H9689/I9689,0)</f>
      </c>
      <c r="K9689" s="181" t="str">
        <f>1-EXP(-J9689)</f>
      </c>
      <c r="L9689" s="182" t="str">
        <f>IF(G9689=30,1,M9688)</f>
      </c>
      <c r="M9689" s="183" t="str">
        <f>L9689*(1-K9689)</f>
      </c>
    </row>
    <row r="9690">
      <c r="A9690" t="s">
        <v>167</v>
      </c>
      <c r="B9690" t="s">
        <v>306</v>
      </c>
      <c r="C9690" s="35" t="s">
        <v>308</v>
      </c>
      <c r="D9690" t="s">
        <v>530</v>
      </c>
      <c r="E9690" t="s">
        <v>548</v>
      </c>
      <c r="F9690" s="176" t="n">
        <v>2033</v>
      </c>
      <c r="G9690" s="177" t="n">
        <v>38</v>
      </c>
      <c r="H9690" s="178" t="n">
        <v>2134.20528860742</v>
      </c>
      <c r="I9690" s="179" t="n">
        <v>4271109.43149756</v>
      </c>
      <c r="J9690" s="180" t="str">
        <f>IF(I9690&gt;0,H9690/I9690,0)</f>
      </c>
      <c r="K9690" s="181" t="str">
        <f>1-EXP(-J9690)</f>
      </c>
      <c r="L9690" s="182" t="str">
        <f>IF(G9690=30,1,M9689)</f>
      </c>
      <c r="M9690" s="183" t="str">
        <f>L9690*(1-K9690)</f>
      </c>
    </row>
    <row r="9691">
      <c r="A9691" t="s">
        <v>167</v>
      </c>
      <c r="B9691" t="s">
        <v>306</v>
      </c>
      <c r="C9691" s="35" t="s">
        <v>308</v>
      </c>
      <c r="D9691" t="s">
        <v>530</v>
      </c>
      <c r="E9691" t="s">
        <v>548</v>
      </c>
      <c r="F9691" s="176" t="n">
        <v>2033</v>
      </c>
      <c r="G9691" s="177" t="n">
        <v>39</v>
      </c>
      <c r="H9691" s="178" t="n">
        <v>2221.85072904722</v>
      </c>
      <c r="I9691" s="179" t="n">
        <v>4215720.53801179</v>
      </c>
      <c r="J9691" s="180" t="str">
        <f>IF(I9691&gt;0,H9691/I9691,0)</f>
      </c>
      <c r="K9691" s="181" t="str">
        <f>1-EXP(-J9691)</f>
      </c>
      <c r="L9691" s="182" t="str">
        <f>IF(G9691=30,1,M9690)</f>
      </c>
      <c r="M9691" s="183" t="str">
        <f>L9691*(1-K9691)</f>
      </c>
    </row>
    <row r="9692">
      <c r="A9692" t="s">
        <v>167</v>
      </c>
      <c r="B9692" t="s">
        <v>306</v>
      </c>
      <c r="C9692" s="35" t="s">
        <v>308</v>
      </c>
      <c r="D9692" t="s">
        <v>530</v>
      </c>
      <c r="E9692" t="s">
        <v>548</v>
      </c>
      <c r="F9692" s="176" t="n">
        <v>2033</v>
      </c>
      <c r="G9692" s="177" t="n">
        <v>40</v>
      </c>
      <c r="H9692" s="178" t="n">
        <v>2382.66294214542</v>
      </c>
      <c r="I9692" s="179" t="n">
        <v>4162782.40315926</v>
      </c>
      <c r="J9692" s="180" t="str">
        <f>IF(I9692&gt;0,H9692/I9692,0)</f>
      </c>
      <c r="K9692" s="181" t="str">
        <f>1-EXP(-J9692)</f>
      </c>
      <c r="L9692" s="182" t="str">
        <f>IF(G9692=30,1,M9691)</f>
      </c>
      <c r="M9692" s="183" t="str">
        <f>L9692*(1-K9692)</f>
      </c>
    </row>
    <row r="9693">
      <c r="A9693" t="s">
        <v>167</v>
      </c>
      <c r="B9693" t="s">
        <v>306</v>
      </c>
      <c r="C9693" s="35" t="s">
        <v>308</v>
      </c>
      <c r="D9693" t="s">
        <v>530</v>
      </c>
      <c r="E9693" t="s">
        <v>548</v>
      </c>
      <c r="F9693" s="176" t="n">
        <v>2033</v>
      </c>
      <c r="G9693" s="177" t="n">
        <v>41</v>
      </c>
      <c r="H9693" s="178" t="n">
        <v>3093.47810621723</v>
      </c>
      <c r="I9693" s="179" t="n">
        <v>4144521.59823801</v>
      </c>
      <c r="J9693" s="180" t="str">
        <f>IF(I9693&gt;0,H9693/I9693,0)</f>
      </c>
      <c r="K9693" s="181" t="str">
        <f>1-EXP(-J9693)</f>
      </c>
      <c r="L9693" s="182" t="str">
        <f>IF(G9693=30,1,M9692)</f>
      </c>
      <c r="M9693" s="183" t="str">
        <f>L9693*(1-K9693)</f>
      </c>
    </row>
    <row r="9694">
      <c r="A9694" t="s">
        <v>167</v>
      </c>
      <c r="B9694" t="s">
        <v>306</v>
      </c>
      <c r="C9694" s="35" t="s">
        <v>308</v>
      </c>
      <c r="D9694" t="s">
        <v>530</v>
      </c>
      <c r="E9694" t="s">
        <v>548</v>
      </c>
      <c r="F9694" s="176" t="n">
        <v>2033</v>
      </c>
      <c r="G9694" s="177" t="n">
        <v>42</v>
      </c>
      <c r="H9694" s="178" t="n">
        <v>3402.86053911624</v>
      </c>
      <c r="I9694" s="179" t="n">
        <v>4120503.102409</v>
      </c>
      <c r="J9694" s="180" t="str">
        <f>IF(I9694&gt;0,H9694/I9694,0)</f>
      </c>
      <c r="K9694" s="181" t="str">
        <f>1-EXP(-J9694)</f>
      </c>
      <c r="L9694" s="182" t="str">
        <f>IF(G9694=30,1,M9693)</f>
      </c>
      <c r="M9694" s="183" t="str">
        <f>L9694*(1-K9694)</f>
      </c>
    </row>
    <row r="9695">
      <c r="A9695" t="s">
        <v>167</v>
      </c>
      <c r="B9695" t="s">
        <v>306</v>
      </c>
      <c r="C9695" s="35" t="s">
        <v>308</v>
      </c>
      <c r="D9695" t="s">
        <v>530</v>
      </c>
      <c r="E9695" t="s">
        <v>548</v>
      </c>
      <c r="F9695" s="176" t="n">
        <v>2033</v>
      </c>
      <c r="G9695" s="177" t="n">
        <v>43</v>
      </c>
      <c r="H9695" s="178" t="n">
        <v>3772.07068577297</v>
      </c>
      <c r="I9695" s="179" t="n">
        <v>4099706.5425995</v>
      </c>
      <c r="J9695" s="180" t="str">
        <f>IF(I9695&gt;0,H9695/I9695,0)</f>
      </c>
      <c r="K9695" s="181" t="str">
        <f>1-EXP(-J9695)</f>
      </c>
      <c r="L9695" s="182" t="str">
        <f>IF(G9695=30,1,M9694)</f>
      </c>
      <c r="M9695" s="183" t="str">
        <f>L9695*(1-K9695)</f>
      </c>
    </row>
    <row r="9696">
      <c r="A9696" t="s">
        <v>167</v>
      </c>
      <c r="B9696" t="s">
        <v>306</v>
      </c>
      <c r="C9696" s="35" t="s">
        <v>308</v>
      </c>
      <c r="D9696" t="s">
        <v>530</v>
      </c>
      <c r="E9696" t="s">
        <v>548</v>
      </c>
      <c r="F9696" s="176" t="n">
        <v>2033</v>
      </c>
      <c r="G9696" s="177" t="n">
        <v>44</v>
      </c>
      <c r="H9696" s="178" t="n">
        <v>3990.40005139117</v>
      </c>
      <c r="I9696" s="179" t="n">
        <v>4101387.47663769</v>
      </c>
      <c r="J9696" s="180" t="str">
        <f>IF(I9696&gt;0,H9696/I9696,0)</f>
      </c>
      <c r="K9696" s="181" t="str">
        <f>1-EXP(-J9696)</f>
      </c>
      <c r="L9696" s="182" t="str">
        <f>IF(G9696=30,1,M9695)</f>
      </c>
      <c r="M9696" s="183" t="str">
        <f>L9696*(1-K9696)</f>
      </c>
    </row>
    <row r="9697">
      <c r="A9697" t="s">
        <v>167</v>
      </c>
      <c r="B9697" t="s">
        <v>306</v>
      </c>
      <c r="C9697" s="35" t="s">
        <v>308</v>
      </c>
      <c r="D9697" t="s">
        <v>530</v>
      </c>
      <c r="E9697" t="s">
        <v>548</v>
      </c>
      <c r="F9697" s="176" t="n">
        <v>2033</v>
      </c>
      <c r="G9697" s="177" t="n">
        <v>45</v>
      </c>
      <c r="H9697" s="178" t="n">
        <v>4366.89134619536</v>
      </c>
      <c r="I9697" s="179" t="n">
        <v>4057220.91679636</v>
      </c>
      <c r="J9697" s="180" t="str">
        <f>IF(I9697&gt;0,H9697/I9697,0)</f>
      </c>
      <c r="K9697" s="181" t="str">
        <f>1-EXP(-J9697)</f>
      </c>
      <c r="L9697" s="182" t="str">
        <f>IF(G9697=30,1,M9696)</f>
      </c>
      <c r="M9697" s="183" t="str">
        <f>L9697*(1-K9697)</f>
      </c>
    </row>
    <row r="9698">
      <c r="A9698" t="s">
        <v>167</v>
      </c>
      <c r="B9698" t="s">
        <v>306</v>
      </c>
      <c r="C9698" s="35" t="s">
        <v>308</v>
      </c>
      <c r="D9698" t="s">
        <v>530</v>
      </c>
      <c r="E9698" t="s">
        <v>548</v>
      </c>
      <c r="F9698" s="176" t="n">
        <v>2033</v>
      </c>
      <c r="G9698" s="177" t="n">
        <v>46</v>
      </c>
      <c r="H9698" s="178" t="n">
        <v>5481.84154346002</v>
      </c>
      <c r="I9698" s="179" t="n">
        <v>4004178.75487823</v>
      </c>
      <c r="J9698" s="180" t="str">
        <f>IF(I9698&gt;0,H9698/I9698,0)</f>
      </c>
      <c r="K9698" s="181" t="str">
        <f>1-EXP(-J9698)</f>
      </c>
      <c r="L9698" s="182" t="str">
        <f>IF(G9698=30,1,M9697)</f>
      </c>
      <c r="M9698" s="183" t="str">
        <f>L9698*(1-K9698)</f>
      </c>
    </row>
    <row r="9699">
      <c r="A9699" t="s">
        <v>167</v>
      </c>
      <c r="B9699" t="s">
        <v>306</v>
      </c>
      <c r="C9699" s="35" t="s">
        <v>308</v>
      </c>
      <c r="D9699" t="s">
        <v>530</v>
      </c>
      <c r="E9699" t="s">
        <v>548</v>
      </c>
      <c r="F9699" s="176" t="n">
        <v>2033</v>
      </c>
      <c r="G9699" s="177" t="n">
        <v>47</v>
      </c>
      <c r="H9699" s="178" t="n">
        <v>6112.72633832058</v>
      </c>
      <c r="I9699" s="179" t="n">
        <v>4012112.58385204</v>
      </c>
      <c r="J9699" s="180" t="str">
        <f>IF(I9699&gt;0,H9699/I9699,0)</f>
      </c>
      <c r="K9699" s="181" t="str">
        <f>1-EXP(-J9699)</f>
      </c>
      <c r="L9699" s="182" t="str">
        <f>IF(G9699=30,1,M9698)</f>
      </c>
      <c r="M9699" s="183" t="str">
        <f>L9699*(1-K9699)</f>
      </c>
    </row>
    <row r="9700">
      <c r="A9700" t="s">
        <v>167</v>
      </c>
      <c r="B9700" t="s">
        <v>306</v>
      </c>
      <c r="C9700" s="35" t="s">
        <v>308</v>
      </c>
      <c r="D9700" t="s">
        <v>530</v>
      </c>
      <c r="E9700" t="s">
        <v>548</v>
      </c>
      <c r="F9700" s="176" t="n">
        <v>2033</v>
      </c>
      <c r="G9700" s="177" t="n">
        <v>48</v>
      </c>
      <c r="H9700" s="178" t="n">
        <v>6938.93052104168</v>
      </c>
      <c r="I9700" s="179" t="n">
        <v>4075593.2974163</v>
      </c>
      <c r="J9700" s="180" t="str">
        <f>IF(I9700&gt;0,H9700/I9700,0)</f>
      </c>
      <c r="K9700" s="181" t="str">
        <f>1-EXP(-J9700)</f>
      </c>
      <c r="L9700" s="182" t="str">
        <f>IF(G9700=30,1,M9699)</f>
      </c>
      <c r="M9700" s="183" t="str">
        <f>L9700*(1-K9700)</f>
      </c>
    </row>
    <row r="9701">
      <c r="A9701" t="s">
        <v>167</v>
      </c>
      <c r="B9701" t="s">
        <v>306</v>
      </c>
      <c r="C9701" s="35" t="s">
        <v>308</v>
      </c>
      <c r="D9701" t="s">
        <v>530</v>
      </c>
      <c r="E9701" t="s">
        <v>548</v>
      </c>
      <c r="F9701" s="176" t="n">
        <v>2033</v>
      </c>
      <c r="G9701" s="177" t="n">
        <v>49</v>
      </c>
      <c r="H9701" s="178" t="n">
        <v>7602.40136095358</v>
      </c>
      <c r="I9701" s="179" t="n">
        <v>4097062.84369343</v>
      </c>
      <c r="J9701" s="180" t="str">
        <f>IF(I9701&gt;0,H9701/I9701,0)</f>
      </c>
      <c r="K9701" s="181" t="str">
        <f>1-EXP(-J9701)</f>
      </c>
      <c r="L9701" s="182" t="str">
        <f>IF(G9701=30,1,M9700)</f>
      </c>
      <c r="M9701" s="183" t="str">
        <f>L9701*(1-K9701)</f>
      </c>
    </row>
    <row r="9702">
      <c r="A9702" t="s">
        <v>167</v>
      </c>
      <c r="B9702" t="s">
        <v>306</v>
      </c>
      <c r="C9702" s="35" t="s">
        <v>308</v>
      </c>
      <c r="D9702" t="s">
        <v>530</v>
      </c>
      <c r="E9702" t="s">
        <v>548</v>
      </c>
      <c r="F9702" s="176" t="n">
        <v>2033</v>
      </c>
      <c r="G9702" s="177" t="n">
        <v>50</v>
      </c>
      <c r="H9702" s="178" t="n">
        <v>8092.01455531471</v>
      </c>
      <c r="I9702" s="179" t="n">
        <v>4060302.63538487</v>
      </c>
      <c r="J9702" s="180" t="str">
        <f>IF(I9702&gt;0,H9702/I9702,0)</f>
      </c>
      <c r="K9702" s="181" t="str">
        <f>1-EXP(-J9702)</f>
      </c>
      <c r="L9702" s="182" t="str">
        <f>IF(G9702=30,1,M9701)</f>
      </c>
      <c r="M9702" s="183" t="str">
        <f>L9702*(1-K9702)</f>
      </c>
    </row>
    <row r="9703">
      <c r="A9703" t="s">
        <v>167</v>
      </c>
      <c r="B9703" t="s">
        <v>306</v>
      </c>
      <c r="C9703" s="35" t="s">
        <v>308</v>
      </c>
      <c r="D9703" t="s">
        <v>530</v>
      </c>
      <c r="E9703" t="s">
        <v>548</v>
      </c>
      <c r="F9703" s="176" t="n">
        <v>2033</v>
      </c>
      <c r="G9703" s="177" t="n">
        <v>51</v>
      </c>
      <c r="H9703" s="178" t="n">
        <v>9021.87204836429</v>
      </c>
      <c r="I9703" s="179" t="n">
        <v>3999000.74077405</v>
      </c>
      <c r="J9703" s="180" t="str">
        <f>IF(I9703&gt;0,H9703/I9703,0)</f>
      </c>
      <c r="K9703" s="181" t="str">
        <f>1-EXP(-J9703)</f>
      </c>
      <c r="L9703" s="182" t="str">
        <f>IF(G9703=30,1,M9702)</f>
      </c>
      <c r="M9703" s="183" t="str">
        <f>L9703*(1-K9703)</f>
      </c>
    </row>
    <row r="9704">
      <c r="A9704" t="s">
        <v>167</v>
      </c>
      <c r="B9704" t="s">
        <v>306</v>
      </c>
      <c r="C9704" s="35" t="s">
        <v>308</v>
      </c>
      <c r="D9704" t="s">
        <v>530</v>
      </c>
      <c r="E9704" t="s">
        <v>548</v>
      </c>
      <c r="F9704" s="176" t="n">
        <v>2033</v>
      </c>
      <c r="G9704" s="177" t="n">
        <v>52</v>
      </c>
      <c r="H9704" s="178" t="n">
        <v>9466.91055770253</v>
      </c>
      <c r="I9704" s="179" t="n">
        <v>3930614.68185647</v>
      </c>
      <c r="J9704" s="180" t="str">
        <f>IF(I9704&gt;0,H9704/I9704,0)</f>
      </c>
      <c r="K9704" s="181" t="str">
        <f>1-EXP(-J9704)</f>
      </c>
      <c r="L9704" s="182" t="str">
        <f>IF(G9704=30,1,M9703)</f>
      </c>
      <c r="M9704" s="183" t="str">
        <f>L9704*(1-K9704)</f>
      </c>
    </row>
    <row r="9705">
      <c r="A9705" t="s">
        <v>167</v>
      </c>
      <c r="B9705" t="s">
        <v>306</v>
      </c>
      <c r="C9705" s="35" t="s">
        <v>308</v>
      </c>
      <c r="D9705" t="s">
        <v>530</v>
      </c>
      <c r="E9705" t="s">
        <v>548</v>
      </c>
      <c r="F9705" s="176" t="n">
        <v>2033</v>
      </c>
      <c r="G9705" s="177" t="n">
        <v>53</v>
      </c>
      <c r="H9705" s="178" t="n">
        <v>9956.90493511016</v>
      </c>
      <c r="I9705" s="179" t="n">
        <v>3867217.60293531</v>
      </c>
      <c r="J9705" s="180" t="str">
        <f>IF(I9705&gt;0,H9705/I9705,0)</f>
      </c>
      <c r="K9705" s="181" t="str">
        <f>1-EXP(-J9705)</f>
      </c>
      <c r="L9705" s="182" t="str">
        <f>IF(G9705=30,1,M9704)</f>
      </c>
      <c r="M9705" s="183" t="str">
        <f>L9705*(1-K9705)</f>
      </c>
    </row>
    <row r="9706">
      <c r="A9706" t="s">
        <v>167</v>
      </c>
      <c r="B9706" t="s">
        <v>306</v>
      </c>
      <c r="C9706" s="35" t="s">
        <v>308</v>
      </c>
      <c r="D9706" t="s">
        <v>530</v>
      </c>
      <c r="E9706" t="s">
        <v>548</v>
      </c>
      <c r="F9706" s="176" t="n">
        <v>2033</v>
      </c>
      <c r="G9706" s="177" t="n">
        <v>54</v>
      </c>
      <c r="H9706" s="178" t="n">
        <v>10556.6039237287</v>
      </c>
      <c r="I9706" s="179" t="n">
        <v>3790167.62070368</v>
      </c>
      <c r="J9706" s="180" t="str">
        <f>IF(I9706&gt;0,H9706/I9706,0)</f>
      </c>
      <c r="K9706" s="181" t="str">
        <f>1-EXP(-J9706)</f>
      </c>
      <c r="L9706" s="182" t="str">
        <f>IF(G9706=30,1,M9705)</f>
      </c>
      <c r="M9706" s="183" t="str">
        <f>L9706*(1-K9706)</f>
      </c>
    </row>
    <row r="9707">
      <c r="A9707" t="s">
        <v>167</v>
      </c>
      <c r="B9707" t="s">
        <v>306</v>
      </c>
      <c r="C9707" s="35" t="s">
        <v>308</v>
      </c>
      <c r="D9707" t="s">
        <v>530</v>
      </c>
      <c r="E9707" t="s">
        <v>548</v>
      </c>
      <c r="F9707" s="176" t="n">
        <v>2033</v>
      </c>
      <c r="G9707" s="177" t="n">
        <v>55</v>
      </c>
      <c r="H9707" s="178" t="n">
        <v>11177.0487948528</v>
      </c>
      <c r="I9707" s="179" t="n">
        <v>3688959.66756246</v>
      </c>
      <c r="J9707" s="180" t="str">
        <f>IF(I9707&gt;0,H9707/I9707,0)</f>
      </c>
      <c r="K9707" s="181" t="str">
        <f>1-EXP(-J9707)</f>
      </c>
      <c r="L9707" s="182" t="str">
        <f>IF(G9707=30,1,M9706)</f>
      </c>
      <c r="M9707" s="183" t="str">
        <f>L9707*(1-K9707)</f>
      </c>
    </row>
    <row r="9708">
      <c r="A9708" t="s">
        <v>167</v>
      </c>
      <c r="B9708" t="s">
        <v>306</v>
      </c>
      <c r="C9708" s="35" t="s">
        <v>308</v>
      </c>
      <c r="D9708" t="s">
        <v>530</v>
      </c>
      <c r="E9708" t="s">
        <v>548</v>
      </c>
      <c r="F9708" s="176" t="n">
        <v>2033</v>
      </c>
      <c r="G9708" s="177" t="n">
        <v>56</v>
      </c>
      <c r="H9708" s="178" t="n">
        <v>11885.5969344751</v>
      </c>
      <c r="I9708" s="179" t="n">
        <v>3591472.58707493</v>
      </c>
      <c r="J9708" s="180" t="str">
        <f>IF(I9708&gt;0,H9708/I9708,0)</f>
      </c>
      <c r="K9708" s="181" t="str">
        <f>1-EXP(-J9708)</f>
      </c>
      <c r="L9708" s="182" t="str">
        <f>IF(G9708=30,1,M9707)</f>
      </c>
      <c r="M9708" s="183" t="str">
        <f>L9708*(1-K9708)</f>
      </c>
    </row>
    <row r="9709">
      <c r="A9709" t="s">
        <v>167</v>
      </c>
      <c r="B9709" t="s">
        <v>306</v>
      </c>
      <c r="C9709" s="35" t="s">
        <v>308</v>
      </c>
      <c r="D9709" t="s">
        <v>530</v>
      </c>
      <c r="E9709" t="s">
        <v>548</v>
      </c>
      <c r="F9709" s="176" t="n">
        <v>2033</v>
      </c>
      <c r="G9709" s="177" t="n">
        <v>57</v>
      </c>
      <c r="H9709" s="178" t="n">
        <v>12747.9740659791</v>
      </c>
      <c r="I9709" s="179" t="n">
        <v>3507953.03511943</v>
      </c>
      <c r="J9709" s="180" t="str">
        <f>IF(I9709&gt;0,H9709/I9709,0)</f>
      </c>
      <c r="K9709" s="181" t="str">
        <f>1-EXP(-J9709)</f>
      </c>
      <c r="L9709" s="182" t="str">
        <f>IF(G9709=30,1,M9708)</f>
      </c>
      <c r="M9709" s="183" t="str">
        <f>L9709*(1-K9709)</f>
      </c>
    </row>
    <row r="9710">
      <c r="A9710" t="s">
        <v>167</v>
      </c>
      <c r="B9710" t="s">
        <v>306</v>
      </c>
      <c r="C9710" s="35" t="s">
        <v>308</v>
      </c>
      <c r="D9710" t="s">
        <v>530</v>
      </c>
      <c r="E9710" t="s">
        <v>548</v>
      </c>
      <c r="F9710" s="176" t="n">
        <v>2033</v>
      </c>
      <c r="G9710" s="177" t="n">
        <v>58</v>
      </c>
      <c r="H9710" s="178" t="n">
        <v>13604.0949723996</v>
      </c>
      <c r="I9710" s="179" t="n">
        <v>3411625.78120475</v>
      </c>
      <c r="J9710" s="180" t="str">
        <f>IF(I9710&gt;0,H9710/I9710,0)</f>
      </c>
      <c r="K9710" s="181" t="str">
        <f>1-EXP(-J9710)</f>
      </c>
      <c r="L9710" s="182" t="str">
        <f>IF(G9710=30,1,M9709)</f>
      </c>
      <c r="M9710" s="183" t="str">
        <f>L9710*(1-K9710)</f>
      </c>
    </row>
    <row r="9711">
      <c r="A9711" t="s">
        <v>167</v>
      </c>
      <c r="B9711" t="s">
        <v>306</v>
      </c>
      <c r="C9711" s="35" t="s">
        <v>308</v>
      </c>
      <c r="D9711" t="s">
        <v>530</v>
      </c>
      <c r="E9711" t="s">
        <v>548</v>
      </c>
      <c r="F9711" s="176" t="n">
        <v>2033</v>
      </c>
      <c r="G9711" s="177" t="n">
        <v>59</v>
      </c>
      <c r="H9711" s="178" t="n">
        <v>13960.9472508858</v>
      </c>
      <c r="I9711" s="179" t="n">
        <v>3329226.95803234</v>
      </c>
      <c r="J9711" s="180" t="str">
        <f>IF(I9711&gt;0,H9711/I9711,0)</f>
      </c>
      <c r="K9711" s="181" t="str">
        <f>1-EXP(-J9711)</f>
      </c>
      <c r="L9711" s="182" t="str">
        <f>IF(G9711=30,1,M9710)</f>
      </c>
      <c r="M9711" s="183" t="str">
        <f>L9711*(1-K9711)</f>
      </c>
    </row>
    <row r="9712">
      <c r="A9712" t="s">
        <v>167</v>
      </c>
      <c r="B9712" t="s">
        <v>306</v>
      </c>
      <c r="C9712" s="35" t="s">
        <v>308</v>
      </c>
      <c r="D9712" t="s">
        <v>530</v>
      </c>
      <c r="E9712" t="s">
        <v>548</v>
      </c>
      <c r="F9712" s="176" t="n">
        <v>2033</v>
      </c>
      <c r="G9712" s="177" t="n">
        <v>60</v>
      </c>
      <c r="H9712" s="178" t="n">
        <v>14562.630075045</v>
      </c>
      <c r="I9712" s="179" t="n">
        <v>3246709.27178747</v>
      </c>
      <c r="J9712" s="180" t="str">
        <f>IF(I9712&gt;0,H9712/I9712,0)</f>
      </c>
      <c r="K9712" s="181" t="str">
        <f>1-EXP(-J9712)</f>
      </c>
      <c r="L9712" s="182" t="str">
        <f>IF(G9712=30,1,M9711)</f>
      </c>
      <c r="M9712" s="183" t="str">
        <f>L9712*(1-K9712)</f>
      </c>
    </row>
    <row r="9713">
      <c r="A9713" t="s">
        <v>167</v>
      </c>
      <c r="B9713" t="s">
        <v>306</v>
      </c>
      <c r="C9713" s="35" t="s">
        <v>308</v>
      </c>
      <c r="D9713" t="s">
        <v>530</v>
      </c>
      <c r="E9713" t="s">
        <v>548</v>
      </c>
      <c r="F9713" s="176" t="n">
        <v>2033</v>
      </c>
      <c r="G9713" s="177" t="n">
        <v>61</v>
      </c>
      <c r="H9713" s="178" t="n">
        <v>15451.6266698607</v>
      </c>
      <c r="I9713" s="179" t="n">
        <v>3143733.2122433</v>
      </c>
      <c r="J9713" s="180" t="str">
        <f>IF(I9713&gt;0,H9713/I9713,0)</f>
      </c>
      <c r="K9713" s="181" t="str">
        <f>1-EXP(-J9713)</f>
      </c>
      <c r="L9713" s="182" t="str">
        <f>IF(G9713=30,1,M9712)</f>
      </c>
      <c r="M9713" s="183" t="str">
        <f>L9713*(1-K9713)</f>
      </c>
    </row>
    <row r="9714">
      <c r="A9714" t="s">
        <v>167</v>
      </c>
      <c r="B9714" t="s">
        <v>306</v>
      </c>
      <c r="C9714" s="35" t="s">
        <v>308</v>
      </c>
      <c r="D9714" t="s">
        <v>530</v>
      </c>
      <c r="E9714" t="s">
        <v>548</v>
      </c>
      <c r="F9714" s="176" t="n">
        <v>2033</v>
      </c>
      <c r="G9714" s="177" t="n">
        <v>62</v>
      </c>
      <c r="H9714" s="178" t="n">
        <v>16161.0126435554</v>
      </c>
      <c r="I9714" s="179" t="n">
        <v>3050729.57226867</v>
      </c>
      <c r="J9714" s="180" t="str">
        <f>IF(I9714&gt;0,H9714/I9714,0)</f>
      </c>
      <c r="K9714" s="181" t="str">
        <f>1-EXP(-J9714)</f>
      </c>
      <c r="L9714" s="182" t="str">
        <f>IF(G9714=30,1,M9713)</f>
      </c>
      <c r="M9714" s="183" t="str">
        <f>L9714*(1-K9714)</f>
      </c>
    </row>
    <row r="9715">
      <c r="A9715" t="s">
        <v>167</v>
      </c>
      <c r="B9715" t="s">
        <v>306</v>
      </c>
      <c r="C9715" s="35" t="s">
        <v>308</v>
      </c>
      <c r="D9715" t="s">
        <v>530</v>
      </c>
      <c r="E9715" t="s">
        <v>548</v>
      </c>
      <c r="F9715" s="176" t="n">
        <v>2033</v>
      </c>
      <c r="G9715" s="177" t="n">
        <v>63</v>
      </c>
      <c r="H9715" s="178" t="n">
        <v>16885.885799575</v>
      </c>
      <c r="I9715" s="179" t="n">
        <v>2955299.30016568</v>
      </c>
      <c r="J9715" s="180" t="str">
        <f>IF(I9715&gt;0,H9715/I9715,0)</f>
      </c>
      <c r="K9715" s="181" t="str">
        <f>1-EXP(-J9715)</f>
      </c>
      <c r="L9715" s="182" t="str">
        <f>IF(G9715=30,1,M9714)</f>
      </c>
      <c r="M9715" s="183" t="str">
        <f>L9715*(1-K9715)</f>
      </c>
    </row>
    <row r="9716">
      <c r="A9716" t="s">
        <v>167</v>
      </c>
      <c r="B9716" t="s">
        <v>306</v>
      </c>
      <c r="C9716" s="35" t="s">
        <v>308</v>
      </c>
      <c r="D9716" t="s">
        <v>530</v>
      </c>
      <c r="E9716" t="s">
        <v>548</v>
      </c>
      <c r="F9716" s="176" t="n">
        <v>2033</v>
      </c>
      <c r="G9716" s="177" t="n">
        <v>64</v>
      </c>
      <c r="H9716" s="178" t="n">
        <v>17900.0230834521</v>
      </c>
      <c r="I9716" s="179" t="n">
        <v>2844427.40510311</v>
      </c>
      <c r="J9716" s="180" t="str">
        <f>IF(I9716&gt;0,H9716/I9716,0)</f>
      </c>
      <c r="K9716" s="181" t="str">
        <f>1-EXP(-J9716)</f>
      </c>
      <c r="L9716" s="182" t="str">
        <f>IF(G9716=30,1,M9715)</f>
      </c>
      <c r="M9716" s="183" t="str">
        <f>L9716*(1-K9716)</f>
      </c>
    </row>
    <row r="9717">
      <c r="A9717" t="s">
        <v>167</v>
      </c>
      <c r="B9717" t="s">
        <v>306</v>
      </c>
      <c r="C9717" s="35" t="s">
        <v>308</v>
      </c>
      <c r="D9717" t="s">
        <v>530</v>
      </c>
      <c r="E9717" t="s">
        <v>548</v>
      </c>
      <c r="F9717" s="176" t="n">
        <v>2033</v>
      </c>
      <c r="G9717" s="177" t="n">
        <v>65</v>
      </c>
      <c r="H9717" s="178" t="n">
        <v>19077.7499830691</v>
      </c>
      <c r="I9717" s="179" t="n">
        <v>2725393.42783435</v>
      </c>
      <c r="J9717" s="180" t="str">
        <f>IF(I9717&gt;0,H9717/I9717,0)</f>
      </c>
      <c r="K9717" s="181" t="str">
        <f>1-EXP(-J9717)</f>
      </c>
      <c r="L9717" s="182" t="str">
        <f>IF(G9717=30,1,M9716)</f>
      </c>
      <c r="M9717" s="183" t="str">
        <f>L9717*(1-K9717)</f>
      </c>
    </row>
    <row r="9718">
      <c r="A9718" t="s">
        <v>167</v>
      </c>
      <c r="B9718" t="s">
        <v>306</v>
      </c>
      <c r="C9718" s="35" t="s">
        <v>308</v>
      </c>
      <c r="D9718" t="s">
        <v>530</v>
      </c>
      <c r="E9718" t="s">
        <v>548</v>
      </c>
      <c r="F9718" s="176" t="n">
        <v>2033</v>
      </c>
      <c r="G9718" s="177" t="n">
        <v>66</v>
      </c>
      <c r="H9718" s="178" t="n">
        <v>19747.7508847106</v>
      </c>
      <c r="I9718" s="179" t="n">
        <v>2607663.30942261</v>
      </c>
      <c r="J9718" s="180" t="str">
        <f>IF(I9718&gt;0,H9718/I9718,0)</f>
      </c>
      <c r="K9718" s="181" t="str">
        <f>1-EXP(-J9718)</f>
      </c>
      <c r="L9718" s="182" t="str">
        <f>IF(G9718=30,1,M9717)</f>
      </c>
      <c r="M9718" s="183" t="str">
        <f>L9718*(1-K9718)</f>
      </c>
    </row>
    <row r="9719">
      <c r="A9719" t="s">
        <v>167</v>
      </c>
      <c r="B9719" t="s">
        <v>306</v>
      </c>
      <c r="C9719" s="35" t="s">
        <v>308</v>
      </c>
      <c r="D9719" t="s">
        <v>530</v>
      </c>
      <c r="E9719" t="s">
        <v>548</v>
      </c>
      <c r="F9719" s="176" t="n">
        <v>2033</v>
      </c>
      <c r="G9719" s="177" t="n">
        <v>67</v>
      </c>
      <c r="H9719" s="178" t="n">
        <v>20723.0448268637</v>
      </c>
      <c r="I9719" s="179" t="n">
        <v>2477316.89639476</v>
      </c>
      <c r="J9719" s="180" t="str">
        <f>IF(I9719&gt;0,H9719/I9719,0)</f>
      </c>
      <c r="K9719" s="181" t="str">
        <f>1-EXP(-J9719)</f>
      </c>
      <c r="L9719" s="182" t="str">
        <f>IF(G9719=30,1,M9718)</f>
      </c>
      <c r="M9719" s="183" t="str">
        <f>L9719*(1-K9719)</f>
      </c>
    </row>
    <row r="9720">
      <c r="A9720" t="s">
        <v>167</v>
      </c>
      <c r="B9720" t="s">
        <v>306</v>
      </c>
      <c r="C9720" s="35" t="s">
        <v>308</v>
      </c>
      <c r="D9720" t="s">
        <v>530</v>
      </c>
      <c r="E9720" t="s">
        <v>548</v>
      </c>
      <c r="F9720" s="176" t="n">
        <v>2033</v>
      </c>
      <c r="G9720" s="177" t="n">
        <v>68</v>
      </c>
      <c r="H9720" s="178" t="n">
        <v>21435.1042246114</v>
      </c>
      <c r="I9720" s="179" t="n">
        <v>2335887.91571288</v>
      </c>
      <c r="J9720" s="180" t="str">
        <f>IF(I9720&gt;0,H9720/I9720,0)</f>
      </c>
      <c r="K9720" s="181" t="str">
        <f>1-EXP(-J9720)</f>
      </c>
      <c r="L9720" s="182" t="str">
        <f>IF(G9720=30,1,M9719)</f>
      </c>
      <c r="M9720" s="183" t="str">
        <f>L9720*(1-K9720)</f>
      </c>
    </row>
    <row r="9721">
      <c r="A9721" t="s">
        <v>167</v>
      </c>
      <c r="B9721" t="s">
        <v>306</v>
      </c>
      <c r="C9721" s="35" t="s">
        <v>308</v>
      </c>
      <c r="D9721" t="s">
        <v>530</v>
      </c>
      <c r="E9721" t="s">
        <v>548</v>
      </c>
      <c r="F9721" s="176" t="n">
        <v>2033</v>
      </c>
      <c r="G9721" s="177" t="n">
        <v>69</v>
      </c>
      <c r="H9721" s="178" t="n">
        <v>21413.311696482</v>
      </c>
      <c r="I9721" s="179" t="n">
        <v>2195926.00771294</v>
      </c>
      <c r="J9721" s="180" t="str">
        <f>IF(I9721&gt;0,H9721/I9721,0)</f>
      </c>
      <c r="K9721" s="181" t="str">
        <f>1-EXP(-J9721)</f>
      </c>
      <c r="L9721" s="182" t="str">
        <f>IF(G9721=30,1,M9720)</f>
      </c>
      <c r="M9721" s="183" t="str">
        <f>L9721*(1-K9721)</f>
      </c>
    </row>
    <row r="9722">
      <c r="A9722" t="s">
        <v>167</v>
      </c>
      <c r="B9722" t="s">
        <v>306</v>
      </c>
      <c r="C9722" s="35" t="s">
        <v>308</v>
      </c>
      <c r="D9722" t="s">
        <v>530</v>
      </c>
      <c r="E9722" t="s">
        <v>548</v>
      </c>
      <c r="F9722" s="176" t="n">
        <v>2034</v>
      </c>
      <c r="G9722" s="177" t="n">
        <v>30</v>
      </c>
      <c r="H9722" s="178" t="n">
        <v>678.689252954185</v>
      </c>
      <c r="I9722" s="179" t="n">
        <v>4392440.48268161</v>
      </c>
      <c r="J9722" s="180" t="str">
        <f>IF(I9722&gt;0,H9722/I9722,0)</f>
      </c>
      <c r="K9722" s="181" t="str">
        <f>1-EXP(-J9722)</f>
      </c>
      <c r="L9722" s="182" t="str">
        <f>IF(G9722=30,1,M9721)</f>
      </c>
      <c r="M9722" s="183" t="str">
        <f>L9722*(1-K9722)</f>
      </c>
    </row>
    <row r="9723">
      <c r="A9723" t="s">
        <v>167</v>
      </c>
      <c r="B9723" t="s">
        <v>306</v>
      </c>
      <c r="C9723" s="35" t="s">
        <v>308</v>
      </c>
      <c r="D9723" t="s">
        <v>530</v>
      </c>
      <c r="E9723" t="s">
        <v>548</v>
      </c>
      <c r="F9723" s="176" t="n">
        <v>2034</v>
      </c>
      <c r="G9723" s="177" t="n">
        <v>31</v>
      </c>
      <c r="H9723" s="178" t="n">
        <v>1007.7283393758</v>
      </c>
      <c r="I9723" s="179" t="n">
        <v>4350373.28942943</v>
      </c>
      <c r="J9723" s="180" t="str">
        <f>IF(I9723&gt;0,H9723/I9723,0)</f>
      </c>
      <c r="K9723" s="181" t="str">
        <f>1-EXP(-J9723)</f>
      </c>
      <c r="L9723" s="182" t="str">
        <f>IF(G9723=30,1,M9722)</f>
      </c>
      <c r="M9723" s="183" t="str">
        <f>L9723*(1-K9723)</f>
      </c>
    </row>
    <row r="9724">
      <c r="A9724" t="s">
        <v>167</v>
      </c>
      <c r="B9724" t="s">
        <v>306</v>
      </c>
      <c r="C9724" s="35" t="s">
        <v>308</v>
      </c>
      <c r="D9724" t="s">
        <v>530</v>
      </c>
      <c r="E9724" t="s">
        <v>548</v>
      </c>
      <c r="F9724" s="176" t="n">
        <v>2034</v>
      </c>
      <c r="G9724" s="177" t="n">
        <v>32</v>
      </c>
      <c r="H9724" s="178" t="n">
        <v>1081.12244251733</v>
      </c>
      <c r="I9724" s="179" t="n">
        <v>4331429.7376747</v>
      </c>
      <c r="J9724" s="180" t="str">
        <f>IF(I9724&gt;0,H9724/I9724,0)</f>
      </c>
      <c r="K9724" s="181" t="str">
        <f>1-EXP(-J9724)</f>
      </c>
      <c r="L9724" s="182" t="str">
        <f>IF(G9724=30,1,M9723)</f>
      </c>
      <c r="M9724" s="183" t="str">
        <f>L9724*(1-K9724)</f>
      </c>
    </row>
    <row r="9725">
      <c r="A9725" t="s">
        <v>167</v>
      </c>
      <c r="B9725" t="s">
        <v>306</v>
      </c>
      <c r="C9725" s="35" t="s">
        <v>308</v>
      </c>
      <c r="D9725" t="s">
        <v>530</v>
      </c>
      <c r="E9725" t="s">
        <v>548</v>
      </c>
      <c r="F9725" s="176" t="n">
        <v>2034</v>
      </c>
      <c r="G9725" s="177" t="n">
        <v>33</v>
      </c>
      <c r="H9725" s="178" t="n">
        <v>1167.26926311278</v>
      </c>
      <c r="I9725" s="179" t="n">
        <v>4312603.02487014</v>
      </c>
      <c r="J9725" s="180" t="str">
        <f>IF(I9725&gt;0,H9725/I9725,0)</f>
      </c>
      <c r="K9725" s="181" t="str">
        <f>1-EXP(-J9725)</f>
      </c>
      <c r="L9725" s="182" t="str">
        <f>IF(G9725=30,1,M9724)</f>
      </c>
      <c r="M9725" s="183" t="str">
        <f>L9725*(1-K9725)</f>
      </c>
    </row>
    <row r="9726">
      <c r="A9726" t="s">
        <v>167</v>
      </c>
      <c r="B9726" t="s">
        <v>306</v>
      </c>
      <c r="C9726" s="35" t="s">
        <v>308</v>
      </c>
      <c r="D9726" t="s">
        <v>530</v>
      </c>
      <c r="E9726" t="s">
        <v>548</v>
      </c>
      <c r="F9726" s="176" t="n">
        <v>2034</v>
      </c>
      <c r="G9726" s="177" t="n">
        <v>34</v>
      </c>
      <c r="H9726" s="178" t="n">
        <v>1261.28089262208</v>
      </c>
      <c r="I9726" s="179" t="n">
        <v>4313473.52752987</v>
      </c>
      <c r="J9726" s="180" t="str">
        <f>IF(I9726&gt;0,H9726/I9726,0)</f>
      </c>
      <c r="K9726" s="181" t="str">
        <f>1-EXP(-J9726)</f>
      </c>
      <c r="L9726" s="182" t="str">
        <f>IF(G9726=30,1,M9725)</f>
      </c>
      <c r="M9726" s="183" t="str">
        <f>L9726*(1-K9726)</f>
      </c>
    </row>
    <row r="9727">
      <c r="A9727" t="s">
        <v>167</v>
      </c>
      <c r="B9727" t="s">
        <v>306</v>
      </c>
      <c r="C9727" s="35" t="s">
        <v>308</v>
      </c>
      <c r="D9727" t="s">
        <v>530</v>
      </c>
      <c r="E9727" t="s">
        <v>548</v>
      </c>
      <c r="F9727" s="176" t="n">
        <v>2034</v>
      </c>
      <c r="G9727" s="177" t="n">
        <v>35</v>
      </c>
      <c r="H9727" s="178" t="n">
        <v>1396.67949579323</v>
      </c>
      <c r="I9727" s="179" t="n">
        <v>4353089.11292607</v>
      </c>
      <c r="J9727" s="180" t="str">
        <f>IF(I9727&gt;0,H9727/I9727,0)</f>
      </c>
      <c r="K9727" s="181" t="str">
        <f>1-EXP(-J9727)</f>
      </c>
      <c r="L9727" s="182" t="str">
        <f>IF(G9727=30,1,M9726)</f>
      </c>
      <c r="M9727" s="183" t="str">
        <f>L9727*(1-K9727)</f>
      </c>
    </row>
    <row r="9728">
      <c r="A9728" t="s">
        <v>167</v>
      </c>
      <c r="B9728" t="s">
        <v>306</v>
      </c>
      <c r="C9728" s="35" t="s">
        <v>308</v>
      </c>
      <c r="D9728" t="s">
        <v>530</v>
      </c>
      <c r="E9728" t="s">
        <v>548</v>
      </c>
      <c r="F9728" s="176" t="n">
        <v>2034</v>
      </c>
      <c r="G9728" s="177" t="n">
        <v>36</v>
      </c>
      <c r="H9728" s="178" t="n">
        <v>1838.27918570771</v>
      </c>
      <c r="I9728" s="179" t="n">
        <v>4395199.52541306</v>
      </c>
      <c r="J9728" s="180" t="str">
        <f>IF(I9728&gt;0,H9728/I9728,0)</f>
      </c>
      <c r="K9728" s="181" t="str">
        <f>1-EXP(-J9728)</f>
      </c>
      <c r="L9728" s="182" t="str">
        <f>IF(G9728=30,1,M9727)</f>
      </c>
      <c r="M9728" s="183" t="str">
        <f>L9728*(1-K9728)</f>
      </c>
    </row>
    <row r="9729">
      <c r="A9729" t="s">
        <v>167</v>
      </c>
      <c r="B9729" t="s">
        <v>306</v>
      </c>
      <c r="C9729" s="35" t="s">
        <v>308</v>
      </c>
      <c r="D9729" t="s">
        <v>530</v>
      </c>
      <c r="E9729" t="s">
        <v>548</v>
      </c>
      <c r="F9729" s="176" t="n">
        <v>2034</v>
      </c>
      <c r="G9729" s="177" t="n">
        <v>37</v>
      </c>
      <c r="H9729" s="178" t="n">
        <v>1999.93193262183</v>
      </c>
      <c r="I9729" s="179" t="n">
        <v>4391151.02202584</v>
      </c>
      <c r="J9729" s="180" t="str">
        <f>IF(I9729&gt;0,H9729/I9729,0)</f>
      </c>
      <c r="K9729" s="181" t="str">
        <f>1-EXP(-J9729)</f>
      </c>
      <c r="L9729" s="182" t="str">
        <f>IF(G9729=30,1,M9728)</f>
      </c>
      <c r="M9729" s="183" t="str">
        <f>L9729*(1-K9729)</f>
      </c>
    </row>
    <row r="9730">
      <c r="A9730" t="s">
        <v>167</v>
      </c>
      <c r="B9730" t="s">
        <v>306</v>
      </c>
      <c r="C9730" s="35" t="s">
        <v>308</v>
      </c>
      <c r="D9730" t="s">
        <v>530</v>
      </c>
      <c r="E9730" t="s">
        <v>548</v>
      </c>
      <c r="F9730" s="176" t="n">
        <v>2034</v>
      </c>
      <c r="G9730" s="177" t="n">
        <v>38</v>
      </c>
      <c r="H9730" s="178" t="n">
        <v>2146.25140610039</v>
      </c>
      <c r="I9730" s="179" t="n">
        <v>4328112.26476884</v>
      </c>
      <c r="J9730" s="180" t="str">
        <f>IF(I9730&gt;0,H9730/I9730,0)</f>
      </c>
      <c r="K9730" s="181" t="str">
        <f>1-EXP(-J9730)</f>
      </c>
      <c r="L9730" s="182" t="str">
        <f>IF(G9730=30,1,M9729)</f>
      </c>
      <c r="M9730" s="183" t="str">
        <f>L9730*(1-K9730)</f>
      </c>
    </row>
    <row r="9731">
      <c r="A9731" t="s">
        <v>167</v>
      </c>
      <c r="B9731" t="s">
        <v>306</v>
      </c>
      <c r="C9731" s="35" t="s">
        <v>308</v>
      </c>
      <c r="D9731" t="s">
        <v>530</v>
      </c>
      <c r="E9731" t="s">
        <v>548</v>
      </c>
      <c r="F9731" s="176" t="n">
        <v>2034</v>
      </c>
      <c r="G9731" s="177" t="n">
        <v>39</v>
      </c>
      <c r="H9731" s="178" t="n">
        <v>2222.91522285439</v>
      </c>
      <c r="I9731" s="179" t="n">
        <v>4262902.91871863</v>
      </c>
      <c r="J9731" s="180" t="str">
        <f>IF(I9731&gt;0,H9731/I9731,0)</f>
      </c>
      <c r="K9731" s="181" t="str">
        <f>1-EXP(-J9731)</f>
      </c>
      <c r="L9731" s="182" t="str">
        <f>IF(G9731=30,1,M9730)</f>
      </c>
      <c r="M9731" s="183" t="str">
        <f>L9731*(1-K9731)</f>
      </c>
    </row>
    <row r="9732">
      <c r="A9732" t="s">
        <v>167</v>
      </c>
      <c r="B9732" t="s">
        <v>306</v>
      </c>
      <c r="C9732" s="35" t="s">
        <v>308</v>
      </c>
      <c r="D9732" t="s">
        <v>530</v>
      </c>
      <c r="E9732" t="s">
        <v>548</v>
      </c>
      <c r="F9732" s="176" t="n">
        <v>2034</v>
      </c>
      <c r="G9732" s="177" t="n">
        <v>40</v>
      </c>
      <c r="H9732" s="178" t="n">
        <v>2372.02914855435</v>
      </c>
      <c r="I9732" s="179" t="n">
        <v>4207053.21201669</v>
      </c>
      <c r="J9732" s="180" t="str">
        <f>IF(I9732&gt;0,H9732/I9732,0)</f>
      </c>
      <c r="K9732" s="181" t="str">
        <f>1-EXP(-J9732)</f>
      </c>
      <c r="L9732" s="182" t="str">
        <f>IF(G9732=30,1,M9731)</f>
      </c>
      <c r="M9732" s="183" t="str">
        <f>L9732*(1-K9732)</f>
      </c>
    </row>
    <row r="9733">
      <c r="A9733" t="s">
        <v>167</v>
      </c>
      <c r="B9733" t="s">
        <v>306</v>
      </c>
      <c r="C9733" s="35" t="s">
        <v>308</v>
      </c>
      <c r="D9733" t="s">
        <v>530</v>
      </c>
      <c r="E9733" t="s">
        <v>548</v>
      </c>
      <c r="F9733" s="176" t="n">
        <v>2034</v>
      </c>
      <c r="G9733" s="177" t="n">
        <v>41</v>
      </c>
      <c r="H9733" s="178" t="n">
        <v>3057.47754583164</v>
      </c>
      <c r="I9733" s="179" t="n">
        <v>4153541.84774498</v>
      </c>
      <c r="J9733" s="180" t="str">
        <f>IF(I9733&gt;0,H9733/I9733,0)</f>
      </c>
      <c r="K9733" s="181" t="str">
        <f>1-EXP(-J9733)</f>
      </c>
      <c r="L9733" s="182" t="str">
        <f>IF(G9733=30,1,M9732)</f>
      </c>
      <c r="M9733" s="183" t="str">
        <f>L9733*(1-K9733)</f>
      </c>
    </row>
    <row r="9734">
      <c r="A9734" t="s">
        <v>167</v>
      </c>
      <c r="B9734" t="s">
        <v>306</v>
      </c>
      <c r="C9734" s="35" t="s">
        <v>308</v>
      </c>
      <c r="D9734" t="s">
        <v>530</v>
      </c>
      <c r="E9734" t="s">
        <v>548</v>
      </c>
      <c r="F9734" s="176" t="n">
        <v>2034</v>
      </c>
      <c r="G9734" s="177" t="n">
        <v>42</v>
      </c>
      <c r="H9734" s="178" t="n">
        <v>3353.61489006009</v>
      </c>
      <c r="I9734" s="179" t="n">
        <v>4134740.88571778</v>
      </c>
      <c r="J9734" s="180" t="str">
        <f>IF(I9734&gt;0,H9734/I9734,0)</f>
      </c>
      <c r="K9734" s="181" t="str">
        <f>1-EXP(-J9734)</f>
      </c>
      <c r="L9734" s="182" t="str">
        <f>IF(G9734=30,1,M9733)</f>
      </c>
      <c r="M9734" s="183" t="str">
        <f>L9734*(1-K9734)</f>
      </c>
    </row>
    <row r="9735">
      <c r="A9735" t="s">
        <v>167</v>
      </c>
      <c r="B9735" t="s">
        <v>306</v>
      </c>
      <c r="C9735" s="35" t="s">
        <v>308</v>
      </c>
      <c r="D9735" t="s">
        <v>530</v>
      </c>
      <c r="E9735" t="s">
        <v>548</v>
      </c>
      <c r="F9735" s="176" t="n">
        <v>2034</v>
      </c>
      <c r="G9735" s="177" t="n">
        <v>43</v>
      </c>
      <c r="H9735" s="178" t="n">
        <v>3719.05622317076</v>
      </c>
      <c r="I9735" s="179" t="n">
        <v>4109906.32832786</v>
      </c>
      <c r="J9735" s="180" t="str">
        <f>IF(I9735&gt;0,H9735/I9735,0)</f>
      </c>
      <c r="K9735" s="181" t="str">
        <f>1-EXP(-J9735)</f>
      </c>
      <c r="L9735" s="182" t="str">
        <f>IF(G9735=30,1,M9734)</f>
      </c>
      <c r="M9735" s="183" t="str">
        <f>L9735*(1-K9735)</f>
      </c>
    </row>
    <row r="9736">
      <c r="A9736" t="s">
        <v>167</v>
      </c>
      <c r="B9736" t="s">
        <v>306</v>
      </c>
      <c r="C9736" s="35" t="s">
        <v>308</v>
      </c>
      <c r="D9736" t="s">
        <v>530</v>
      </c>
      <c r="E9736" t="s">
        <v>548</v>
      </c>
      <c r="F9736" s="176" t="n">
        <v>2034</v>
      </c>
      <c r="G9736" s="177" t="n">
        <v>44</v>
      </c>
      <c r="H9736" s="178" t="n">
        <v>3898.81440653073</v>
      </c>
      <c r="I9736" s="179" t="n">
        <v>4088166.40170795</v>
      </c>
      <c r="J9736" s="180" t="str">
        <f>IF(I9736&gt;0,H9736/I9736,0)</f>
      </c>
      <c r="K9736" s="181" t="str">
        <f>1-EXP(-J9736)</f>
      </c>
      <c r="L9736" s="182" t="str">
        <f>IF(G9736=30,1,M9735)</f>
      </c>
      <c r="M9736" s="183" t="str">
        <f>L9736*(1-K9736)</f>
      </c>
    </row>
    <row r="9737">
      <c r="A9737" t="s">
        <v>167</v>
      </c>
      <c r="B9737" t="s">
        <v>306</v>
      </c>
      <c r="C9737" s="35" t="s">
        <v>308</v>
      </c>
      <c r="D9737" t="s">
        <v>530</v>
      </c>
      <c r="E9737" t="s">
        <v>548</v>
      </c>
      <c r="F9737" s="176" t="n">
        <v>2034</v>
      </c>
      <c r="G9737" s="177" t="n">
        <v>45</v>
      </c>
      <c r="H9737" s="178" t="n">
        <v>4236.3228444739</v>
      </c>
      <c r="I9737" s="179" t="n">
        <v>4088941.63516407</v>
      </c>
      <c r="J9737" s="180" t="str">
        <f>IF(I9737&gt;0,H9737/I9737,0)</f>
      </c>
      <c r="K9737" s="181" t="str">
        <f>1-EXP(-J9737)</f>
      </c>
      <c r="L9737" s="182" t="str">
        <f>IF(G9737=30,1,M9736)</f>
      </c>
      <c r="M9737" s="183" t="str">
        <f>L9737*(1-K9737)</f>
      </c>
    </row>
    <row r="9738">
      <c r="A9738" t="s">
        <v>167</v>
      </c>
      <c r="B9738" t="s">
        <v>306</v>
      </c>
      <c r="C9738" s="35" t="s">
        <v>308</v>
      </c>
      <c r="D9738" t="s">
        <v>530</v>
      </c>
      <c r="E9738" t="s">
        <v>548</v>
      </c>
      <c r="F9738" s="176" t="n">
        <v>2034</v>
      </c>
      <c r="G9738" s="177" t="n">
        <v>46</v>
      </c>
      <c r="H9738" s="178" t="n">
        <v>5342.6470078679</v>
      </c>
      <c r="I9738" s="179" t="n">
        <v>4043722.40806981</v>
      </c>
      <c r="J9738" s="180" t="str">
        <f>IF(I9738&gt;0,H9738/I9738,0)</f>
      </c>
      <c r="K9738" s="181" t="str">
        <f>1-EXP(-J9738)</f>
      </c>
      <c r="L9738" s="182" t="str">
        <f>IF(G9738=30,1,M9737)</f>
      </c>
      <c r="M9738" s="183" t="str">
        <f>L9738*(1-K9738)</f>
      </c>
    </row>
    <row r="9739">
      <c r="A9739" t="s">
        <v>167</v>
      </c>
      <c r="B9739" t="s">
        <v>306</v>
      </c>
      <c r="C9739" s="35" t="s">
        <v>308</v>
      </c>
      <c r="D9739" t="s">
        <v>530</v>
      </c>
      <c r="E9739" t="s">
        <v>548</v>
      </c>
      <c r="F9739" s="176" t="n">
        <v>2034</v>
      </c>
      <c r="G9739" s="177" t="n">
        <v>47</v>
      </c>
      <c r="H9739" s="178" t="n">
        <v>5879.6836201051</v>
      </c>
      <c r="I9739" s="179" t="n">
        <v>3989745.82084361</v>
      </c>
      <c r="J9739" s="180" t="str">
        <f>IF(I9739&gt;0,H9739/I9739,0)</f>
      </c>
      <c r="K9739" s="181" t="str">
        <f>1-EXP(-J9739)</f>
      </c>
      <c r="L9739" s="182" t="str">
        <f>IF(G9739=30,1,M9738)</f>
      </c>
      <c r="M9739" s="183" t="str">
        <f>L9739*(1-K9739)</f>
      </c>
    </row>
    <row r="9740">
      <c r="A9740" t="s">
        <v>167</v>
      </c>
      <c r="B9740" t="s">
        <v>306</v>
      </c>
      <c r="C9740" s="35" t="s">
        <v>308</v>
      </c>
      <c r="D9740" t="s">
        <v>530</v>
      </c>
      <c r="E9740" t="s">
        <v>548</v>
      </c>
      <c r="F9740" s="176" t="n">
        <v>2034</v>
      </c>
      <c r="G9740" s="177" t="n">
        <v>48</v>
      </c>
      <c r="H9740" s="178" t="n">
        <v>6591.75850094731</v>
      </c>
      <c r="I9740" s="179" t="n">
        <v>3996164.31523628</v>
      </c>
      <c r="J9740" s="180" t="str">
        <f>IF(I9740&gt;0,H9740/I9740,0)</f>
      </c>
      <c r="K9740" s="181" t="str">
        <f>1-EXP(-J9740)</f>
      </c>
      <c r="L9740" s="182" t="str">
        <f>IF(G9740=30,1,M9739)</f>
      </c>
      <c r="M9740" s="183" t="str">
        <f>L9740*(1-K9740)</f>
      </c>
    </row>
    <row r="9741">
      <c r="A9741" t="s">
        <v>167</v>
      </c>
      <c r="B9741" t="s">
        <v>306</v>
      </c>
      <c r="C9741" s="35" t="s">
        <v>308</v>
      </c>
      <c r="D9741" t="s">
        <v>530</v>
      </c>
      <c r="E9741" t="s">
        <v>548</v>
      </c>
      <c r="F9741" s="176" t="n">
        <v>2034</v>
      </c>
      <c r="G9741" s="177" t="n">
        <v>49</v>
      </c>
      <c r="H9741" s="178" t="n">
        <v>7281.63697381504</v>
      </c>
      <c r="I9741" s="179" t="n">
        <v>4057689.12288544</v>
      </c>
      <c r="J9741" s="180" t="str">
        <f>IF(I9741&gt;0,H9741/I9741,0)</f>
      </c>
      <c r="K9741" s="181" t="str">
        <f>1-EXP(-J9741)</f>
      </c>
      <c r="L9741" s="182" t="str">
        <f>IF(G9741=30,1,M9740)</f>
      </c>
      <c r="M9741" s="183" t="str">
        <f>L9741*(1-K9741)</f>
      </c>
    </row>
    <row r="9742">
      <c r="A9742" t="s">
        <v>167</v>
      </c>
      <c r="B9742" t="s">
        <v>306</v>
      </c>
      <c r="C9742" s="35" t="s">
        <v>308</v>
      </c>
      <c r="D9742" t="s">
        <v>530</v>
      </c>
      <c r="E9742" t="s">
        <v>548</v>
      </c>
      <c r="F9742" s="176" t="n">
        <v>2034</v>
      </c>
      <c r="G9742" s="177" t="n">
        <v>50</v>
      </c>
      <c r="H9742" s="178" t="n">
        <v>8020.64307508421</v>
      </c>
      <c r="I9742" s="179" t="n">
        <v>4077392.77583956</v>
      </c>
      <c r="J9742" s="180" t="str">
        <f>IF(I9742&gt;0,H9742/I9742,0)</f>
      </c>
      <c r="K9742" s="181" t="str">
        <f>1-EXP(-J9742)</f>
      </c>
      <c r="L9742" s="182" t="str">
        <f>IF(G9742=30,1,M9741)</f>
      </c>
      <c r="M9742" s="183" t="str">
        <f>L9742*(1-K9742)</f>
      </c>
    </row>
    <row r="9743">
      <c r="A9743" t="s">
        <v>167</v>
      </c>
      <c r="B9743" t="s">
        <v>306</v>
      </c>
      <c r="C9743" s="35" t="s">
        <v>308</v>
      </c>
      <c r="D9743" t="s">
        <v>530</v>
      </c>
      <c r="E9743" t="s">
        <v>548</v>
      </c>
      <c r="F9743" s="176" t="n">
        <v>2034</v>
      </c>
      <c r="G9743" s="177" t="n">
        <v>51</v>
      </c>
      <c r="H9743" s="178" t="n">
        <v>8995.5688360222</v>
      </c>
      <c r="I9743" s="179" t="n">
        <v>4039098.03044205</v>
      </c>
      <c r="J9743" s="180" t="str">
        <f>IF(I9743&gt;0,H9743/I9743,0)</f>
      </c>
      <c r="K9743" s="181" t="str">
        <f>1-EXP(-J9743)</f>
      </c>
      <c r="L9743" s="182" t="str">
        <f>IF(G9743=30,1,M9742)</f>
      </c>
      <c r="M9743" s="183" t="str">
        <f>L9743*(1-K9743)</f>
      </c>
    </row>
    <row r="9744">
      <c r="A9744" t="s">
        <v>167</v>
      </c>
      <c r="B9744" t="s">
        <v>306</v>
      </c>
      <c r="C9744" s="35" t="s">
        <v>308</v>
      </c>
      <c r="D9744" t="s">
        <v>530</v>
      </c>
      <c r="E9744" t="s">
        <v>548</v>
      </c>
      <c r="F9744" s="176" t="n">
        <v>2034</v>
      </c>
      <c r="G9744" s="177" t="n">
        <v>52</v>
      </c>
      <c r="H9744" s="178" t="n">
        <v>9531.78552069692</v>
      </c>
      <c r="I9744" s="179" t="n">
        <v>3976409.49439195</v>
      </c>
      <c r="J9744" s="180" t="str">
        <f>IF(I9744&gt;0,H9744/I9744,0)</f>
      </c>
      <c r="K9744" s="181" t="str">
        <f>1-EXP(-J9744)</f>
      </c>
      <c r="L9744" s="182" t="str">
        <f>IF(G9744=30,1,M9743)</f>
      </c>
      <c r="M9744" s="183" t="str">
        <f>L9744*(1-K9744)</f>
      </c>
    </row>
    <row r="9745">
      <c r="A9745" t="s">
        <v>167</v>
      </c>
      <c r="B9745" t="s">
        <v>306</v>
      </c>
      <c r="C9745" s="35" t="s">
        <v>308</v>
      </c>
      <c r="D9745" t="s">
        <v>530</v>
      </c>
      <c r="E9745" t="s">
        <v>548</v>
      </c>
      <c r="F9745" s="176" t="n">
        <v>2034</v>
      </c>
      <c r="G9745" s="177" t="n">
        <v>53</v>
      </c>
      <c r="H9745" s="178" t="n">
        <v>10029.8927654605</v>
      </c>
      <c r="I9745" s="179" t="n">
        <v>3906539.44251205</v>
      </c>
      <c r="J9745" s="180" t="str">
        <f>IF(I9745&gt;0,H9745/I9745,0)</f>
      </c>
      <c r="K9745" s="181" t="str">
        <f>1-EXP(-J9745)</f>
      </c>
      <c r="L9745" s="182" t="str">
        <f>IF(G9745=30,1,M9744)</f>
      </c>
      <c r="M9745" s="183" t="str">
        <f>L9745*(1-K9745)</f>
      </c>
    </row>
    <row r="9746">
      <c r="A9746" t="s">
        <v>167</v>
      </c>
      <c r="B9746" t="s">
        <v>306</v>
      </c>
      <c r="C9746" s="35" t="s">
        <v>308</v>
      </c>
      <c r="D9746" t="s">
        <v>530</v>
      </c>
      <c r="E9746" t="s">
        <v>548</v>
      </c>
      <c r="F9746" s="176" t="n">
        <v>2034</v>
      </c>
      <c r="G9746" s="177" t="n">
        <v>54</v>
      </c>
      <c r="H9746" s="178" t="n">
        <v>10648.0524340396</v>
      </c>
      <c r="I9746" s="179" t="n">
        <v>3841525.12875664</v>
      </c>
      <c r="J9746" s="180" t="str">
        <f>IF(I9746&gt;0,H9746/I9746,0)</f>
      </c>
      <c r="K9746" s="181" t="str">
        <f>1-EXP(-J9746)</f>
      </c>
      <c r="L9746" s="182" t="str">
        <f>IF(G9746=30,1,M9745)</f>
      </c>
      <c r="M9746" s="183" t="str">
        <f>L9746*(1-K9746)</f>
      </c>
    </row>
    <row r="9747">
      <c r="A9747" t="s">
        <v>167</v>
      </c>
      <c r="B9747" t="s">
        <v>306</v>
      </c>
      <c r="C9747" s="35" t="s">
        <v>308</v>
      </c>
      <c r="D9747" t="s">
        <v>530</v>
      </c>
      <c r="E9747" t="s">
        <v>548</v>
      </c>
      <c r="F9747" s="176" t="n">
        <v>2034</v>
      </c>
      <c r="G9747" s="177" t="n">
        <v>55</v>
      </c>
      <c r="H9747" s="178" t="n">
        <v>11331.0009118354</v>
      </c>
      <c r="I9747" s="179" t="n">
        <v>3762735.97613855</v>
      </c>
      <c r="J9747" s="180" t="str">
        <f>IF(I9747&gt;0,H9747/I9747,0)</f>
      </c>
      <c r="K9747" s="181" t="str">
        <f>1-EXP(-J9747)</f>
      </c>
      <c r="L9747" s="182" t="str">
        <f>IF(G9747=30,1,M9746)</f>
      </c>
      <c r="M9747" s="183" t="str">
        <f>L9747*(1-K9747)</f>
      </c>
    </row>
    <row r="9748">
      <c r="A9748" t="s">
        <v>167</v>
      </c>
      <c r="B9748" t="s">
        <v>306</v>
      </c>
      <c r="C9748" s="35" t="s">
        <v>308</v>
      </c>
      <c r="D9748" t="s">
        <v>530</v>
      </c>
      <c r="E9748" t="s">
        <v>548</v>
      </c>
      <c r="F9748" s="176" t="n">
        <v>2034</v>
      </c>
      <c r="G9748" s="177" t="n">
        <v>56</v>
      </c>
      <c r="H9748" s="178" t="n">
        <v>12037.1678178377</v>
      </c>
      <c r="I9748" s="179" t="n">
        <v>3659823.73720807</v>
      </c>
      <c r="J9748" s="180" t="str">
        <f>IF(I9748&gt;0,H9748/I9748,0)</f>
      </c>
      <c r="K9748" s="181" t="str">
        <f>1-EXP(-J9748)</f>
      </c>
      <c r="L9748" s="182" t="str">
        <f>IF(G9748=30,1,M9747)</f>
      </c>
      <c r="M9748" s="183" t="str">
        <f>L9748*(1-K9748)</f>
      </c>
    </row>
    <row r="9749">
      <c r="A9749" t="s">
        <v>167</v>
      </c>
      <c r="B9749" t="s">
        <v>306</v>
      </c>
      <c r="C9749" s="35" t="s">
        <v>308</v>
      </c>
      <c r="D9749" t="s">
        <v>530</v>
      </c>
      <c r="E9749" t="s">
        <v>548</v>
      </c>
      <c r="F9749" s="176" t="n">
        <v>2034</v>
      </c>
      <c r="G9749" s="177" t="n">
        <v>57</v>
      </c>
      <c r="H9749" s="178" t="n">
        <v>12773.1629917192</v>
      </c>
      <c r="I9749" s="179" t="n">
        <v>3560544.04682478</v>
      </c>
      <c r="J9749" s="180" t="str">
        <f>IF(I9749&gt;0,H9749/I9749,0)</f>
      </c>
      <c r="K9749" s="181" t="str">
        <f>1-EXP(-J9749)</f>
      </c>
      <c r="L9749" s="182" t="str">
        <f>IF(G9749=30,1,M9748)</f>
      </c>
      <c r="M9749" s="183" t="str">
        <f>L9749*(1-K9749)</f>
      </c>
    </row>
    <row r="9750">
      <c r="A9750" t="s">
        <v>167</v>
      </c>
      <c r="B9750" t="s">
        <v>306</v>
      </c>
      <c r="C9750" s="35" t="s">
        <v>308</v>
      </c>
      <c r="D9750" t="s">
        <v>530</v>
      </c>
      <c r="E9750" t="s">
        <v>548</v>
      </c>
      <c r="F9750" s="176" t="n">
        <v>2034</v>
      </c>
      <c r="G9750" s="177" t="n">
        <v>58</v>
      </c>
      <c r="H9750" s="178" t="n">
        <v>13682.8232851197</v>
      </c>
      <c r="I9750" s="179" t="n">
        <v>3474889.40888388</v>
      </c>
      <c r="J9750" s="180" t="str">
        <f>IF(I9750&gt;0,H9750/I9750,0)</f>
      </c>
      <c r="K9750" s="181" t="str">
        <f>1-EXP(-J9750)</f>
      </c>
      <c r="L9750" s="182" t="str">
        <f>IF(G9750=30,1,M9749)</f>
      </c>
      <c r="M9750" s="183" t="str">
        <f>L9750*(1-K9750)</f>
      </c>
    </row>
    <row r="9751">
      <c r="A9751" t="s">
        <v>167</v>
      </c>
      <c r="B9751" t="s">
        <v>306</v>
      </c>
      <c r="C9751" s="35" t="s">
        <v>308</v>
      </c>
      <c r="D9751" t="s">
        <v>530</v>
      </c>
      <c r="E9751" t="s">
        <v>548</v>
      </c>
      <c r="F9751" s="176" t="n">
        <v>2034</v>
      </c>
      <c r="G9751" s="177" t="n">
        <v>59</v>
      </c>
      <c r="H9751" s="178" t="n">
        <v>13933.9115145525</v>
      </c>
      <c r="I9751" s="179" t="n">
        <v>3376428.81359355</v>
      </c>
      <c r="J9751" s="180" t="str">
        <f>IF(I9751&gt;0,H9751/I9751,0)</f>
      </c>
      <c r="K9751" s="181" t="str">
        <f>1-EXP(-J9751)</f>
      </c>
      <c r="L9751" s="182" t="str">
        <f>IF(G9751=30,1,M9750)</f>
      </c>
      <c r="M9751" s="183" t="str">
        <f>L9751*(1-K9751)</f>
      </c>
    </row>
    <row r="9752">
      <c r="A9752" t="s">
        <v>167</v>
      </c>
      <c r="B9752" t="s">
        <v>306</v>
      </c>
      <c r="C9752" s="35" t="s">
        <v>308</v>
      </c>
      <c r="D9752" t="s">
        <v>530</v>
      </c>
      <c r="E9752" t="s">
        <v>548</v>
      </c>
      <c r="F9752" s="176" t="n">
        <v>2034</v>
      </c>
      <c r="G9752" s="177" t="n">
        <v>60</v>
      </c>
      <c r="H9752" s="178" t="n">
        <v>14501.3990822194</v>
      </c>
      <c r="I9752" s="179" t="n">
        <v>3292262.13734002</v>
      </c>
      <c r="J9752" s="180" t="str">
        <f>IF(I9752&gt;0,H9752/I9752,0)</f>
      </c>
      <c r="K9752" s="181" t="str">
        <f>1-EXP(-J9752)</f>
      </c>
      <c r="L9752" s="182" t="str">
        <f>IF(G9752=30,1,M9751)</f>
      </c>
      <c r="M9752" s="183" t="str">
        <f>L9752*(1-K9752)</f>
      </c>
    </row>
    <row r="9753">
      <c r="A9753" t="s">
        <v>167</v>
      </c>
      <c r="B9753" t="s">
        <v>306</v>
      </c>
      <c r="C9753" s="35" t="s">
        <v>308</v>
      </c>
      <c r="D9753" t="s">
        <v>530</v>
      </c>
      <c r="E9753" t="s">
        <v>548</v>
      </c>
      <c r="F9753" s="176" t="n">
        <v>2034</v>
      </c>
      <c r="G9753" s="177" t="n">
        <v>61</v>
      </c>
      <c r="H9753" s="178" t="n">
        <v>15482.3973284972</v>
      </c>
      <c r="I9753" s="179" t="n">
        <v>3207649.25284586</v>
      </c>
      <c r="J9753" s="180" t="str">
        <f>IF(I9753&gt;0,H9753/I9753,0)</f>
      </c>
      <c r="K9753" s="181" t="str">
        <f>1-EXP(-J9753)</f>
      </c>
      <c r="L9753" s="182" t="str">
        <f>IF(G9753=30,1,M9752)</f>
      </c>
      <c r="M9753" s="183" t="str">
        <f>L9753*(1-K9753)</f>
      </c>
    </row>
    <row r="9754">
      <c r="A9754" t="s">
        <v>167</v>
      </c>
      <c r="B9754" t="s">
        <v>306</v>
      </c>
      <c r="C9754" s="35" t="s">
        <v>308</v>
      </c>
      <c r="D9754" t="s">
        <v>530</v>
      </c>
      <c r="E9754" t="s">
        <v>548</v>
      </c>
      <c r="F9754" s="176" t="n">
        <v>2034</v>
      </c>
      <c r="G9754" s="177" t="n">
        <v>62</v>
      </c>
      <c r="H9754" s="178" t="n">
        <v>16185.7433998541</v>
      </c>
      <c r="I9754" s="179" t="n">
        <v>3102597.00586327</v>
      </c>
      <c r="J9754" s="180" t="str">
        <f>IF(I9754&gt;0,H9754/I9754,0)</f>
      </c>
      <c r="K9754" s="181" t="str">
        <f>1-EXP(-J9754)</f>
      </c>
      <c r="L9754" s="182" t="str">
        <f>IF(G9754=30,1,M9753)</f>
      </c>
      <c r="M9754" s="183" t="str">
        <f>L9754*(1-K9754)</f>
      </c>
    </row>
    <row r="9755">
      <c r="A9755" t="s">
        <v>167</v>
      </c>
      <c r="B9755" t="s">
        <v>306</v>
      </c>
      <c r="C9755" s="35" t="s">
        <v>308</v>
      </c>
      <c r="D9755" t="s">
        <v>530</v>
      </c>
      <c r="E9755" t="s">
        <v>548</v>
      </c>
      <c r="F9755" s="176" t="n">
        <v>2034</v>
      </c>
      <c r="G9755" s="177" t="n">
        <v>63</v>
      </c>
      <c r="H9755" s="178" t="n">
        <v>16935.2671278715</v>
      </c>
      <c r="I9755" s="179" t="n">
        <v>3007308.25368302</v>
      </c>
      <c r="J9755" s="180" t="str">
        <f>IF(I9755&gt;0,H9755/I9755,0)</f>
      </c>
      <c r="K9755" s="181" t="str">
        <f>1-EXP(-J9755)</f>
      </c>
      <c r="L9755" s="182" t="str">
        <f>IF(G9755=30,1,M9754)</f>
      </c>
      <c r="M9755" s="183" t="str">
        <f>L9755*(1-K9755)</f>
      </c>
    </row>
    <row r="9756">
      <c r="A9756" t="s">
        <v>167</v>
      </c>
      <c r="B9756" t="s">
        <v>306</v>
      </c>
      <c r="C9756" s="35" t="s">
        <v>308</v>
      </c>
      <c r="D9756" t="s">
        <v>530</v>
      </c>
      <c r="E9756" t="s">
        <v>548</v>
      </c>
      <c r="F9756" s="176" t="n">
        <v>2034</v>
      </c>
      <c r="G9756" s="177" t="n">
        <v>64</v>
      </c>
      <c r="H9756" s="178" t="n">
        <v>17991.7829531249</v>
      </c>
      <c r="I9756" s="179" t="n">
        <v>2909516.97241568</v>
      </c>
      <c r="J9756" s="180" t="str">
        <f>IF(I9756&gt;0,H9756/I9756,0)</f>
      </c>
      <c r="K9756" s="181" t="str">
        <f>1-EXP(-J9756)</f>
      </c>
      <c r="L9756" s="182" t="str">
        <f>IF(G9756=30,1,M9755)</f>
      </c>
      <c r="M9756" s="183" t="str">
        <f>L9756*(1-K9756)</f>
      </c>
    </row>
    <row r="9757">
      <c r="A9757" t="s">
        <v>167</v>
      </c>
      <c r="B9757" t="s">
        <v>306</v>
      </c>
      <c r="C9757" s="35" t="s">
        <v>308</v>
      </c>
      <c r="D9757" t="s">
        <v>530</v>
      </c>
      <c r="E9757" t="s">
        <v>548</v>
      </c>
      <c r="F9757" s="176" t="n">
        <v>2034</v>
      </c>
      <c r="G9757" s="177" t="n">
        <v>65</v>
      </c>
      <c r="H9757" s="178" t="n">
        <v>18943.2035400221</v>
      </c>
      <c r="I9757" s="179" t="n">
        <v>2796073.05011432</v>
      </c>
      <c r="J9757" s="180" t="str">
        <f>IF(I9757&gt;0,H9757/I9757,0)</f>
      </c>
      <c r="K9757" s="181" t="str">
        <f>1-EXP(-J9757)</f>
      </c>
      <c r="L9757" s="182" t="str">
        <f>IF(G9757=30,1,M9756)</f>
      </c>
      <c r="M9757" s="183" t="str">
        <f>L9757*(1-K9757)</f>
      </c>
    </row>
    <row r="9758">
      <c r="A9758" t="s">
        <v>167</v>
      </c>
      <c r="B9758" t="s">
        <v>306</v>
      </c>
      <c r="C9758" s="35" t="s">
        <v>308</v>
      </c>
      <c r="D9758" t="s">
        <v>530</v>
      </c>
      <c r="E9758" t="s">
        <v>548</v>
      </c>
      <c r="F9758" s="176" t="n">
        <v>2034</v>
      </c>
      <c r="G9758" s="177" t="n">
        <v>66</v>
      </c>
      <c r="H9758" s="178" t="n">
        <v>19593.922941394</v>
      </c>
      <c r="I9758" s="179" t="n">
        <v>2674361.44369459</v>
      </c>
      <c r="J9758" s="180" t="str">
        <f>IF(I9758&gt;0,H9758/I9758,0)</f>
      </c>
      <c r="K9758" s="181" t="str">
        <f>1-EXP(-J9758)</f>
      </c>
      <c r="L9758" s="182" t="str">
        <f>IF(G9758=30,1,M9757)</f>
      </c>
      <c r="M9758" s="183" t="str">
        <f>L9758*(1-K9758)</f>
      </c>
    </row>
    <row r="9759">
      <c r="A9759" t="s">
        <v>167</v>
      </c>
      <c r="B9759" t="s">
        <v>306</v>
      </c>
      <c r="C9759" s="35" t="s">
        <v>308</v>
      </c>
      <c r="D9759" t="s">
        <v>530</v>
      </c>
      <c r="E9759" t="s">
        <v>548</v>
      </c>
      <c r="F9759" s="176" t="n">
        <v>2034</v>
      </c>
      <c r="G9759" s="177" t="n">
        <v>67</v>
      </c>
      <c r="H9759" s="178" t="n">
        <v>20664.1751797201</v>
      </c>
      <c r="I9759" s="179" t="n">
        <v>2553640.80546576</v>
      </c>
      <c r="J9759" s="180" t="str">
        <f>IF(I9759&gt;0,H9759/I9759,0)</f>
      </c>
      <c r="K9759" s="181" t="str">
        <f>1-EXP(-J9759)</f>
      </c>
      <c r="L9759" s="182" t="str">
        <f>IF(G9759=30,1,M9758)</f>
      </c>
      <c r="M9759" s="183" t="str">
        <f>L9759*(1-K9759)</f>
      </c>
    </row>
    <row r="9760">
      <c r="A9760" t="s">
        <v>167</v>
      </c>
      <c r="B9760" t="s">
        <v>306</v>
      </c>
      <c r="C9760" s="35" t="s">
        <v>308</v>
      </c>
      <c r="D9760" t="s">
        <v>530</v>
      </c>
      <c r="E9760" t="s">
        <v>548</v>
      </c>
      <c r="F9760" s="176" t="n">
        <v>2034</v>
      </c>
      <c r="G9760" s="177" t="n">
        <v>68</v>
      </c>
      <c r="H9760" s="178" t="n">
        <v>21515.4189245475</v>
      </c>
      <c r="I9760" s="179" t="n">
        <v>2420908.85097589</v>
      </c>
      <c r="J9760" s="180" t="str">
        <f>IF(I9760&gt;0,H9760/I9760,0)</f>
      </c>
      <c r="K9760" s="181" t="str">
        <f>1-EXP(-J9760)</f>
      </c>
      <c r="L9760" s="182" t="str">
        <f>IF(G9760=30,1,M9759)</f>
      </c>
      <c r="M9760" s="183" t="str">
        <f>L9760*(1-K9760)</f>
      </c>
    </row>
    <row r="9761">
      <c r="A9761" t="s">
        <v>167</v>
      </c>
      <c r="B9761" t="s">
        <v>306</v>
      </c>
      <c r="C9761" s="35" t="s">
        <v>308</v>
      </c>
      <c r="D9761" t="s">
        <v>530</v>
      </c>
      <c r="E9761" t="s">
        <v>548</v>
      </c>
      <c r="F9761" s="176" t="n">
        <v>2034</v>
      </c>
      <c r="G9761" s="177" t="n">
        <v>69</v>
      </c>
      <c r="H9761" s="178" t="n">
        <v>21477.5571616959</v>
      </c>
      <c r="I9761" s="179" t="n">
        <v>2277567.27615596</v>
      </c>
      <c r="J9761" s="180" t="str">
        <f>IF(I9761&gt;0,H9761/I9761,0)</f>
      </c>
      <c r="K9761" s="181" t="str">
        <f>1-EXP(-J9761)</f>
      </c>
      <c r="L9761" s="182" t="str">
        <f>IF(G9761=30,1,M9760)</f>
      </c>
      <c r="M9761" s="183" t="str">
        <f>L9761*(1-K9761)</f>
      </c>
    </row>
    <row r="9762">
      <c r="A9762" t="s">
        <v>167</v>
      </c>
      <c r="B9762" t="s">
        <v>306</v>
      </c>
      <c r="C9762" s="35" t="s">
        <v>308</v>
      </c>
      <c r="D9762" t="s">
        <v>530</v>
      </c>
      <c r="E9762" t="s">
        <v>548</v>
      </c>
      <c r="F9762" s="176" t="n">
        <v>2035</v>
      </c>
      <c r="G9762" s="177" t="n">
        <v>30</v>
      </c>
      <c r="H9762" s="178" t="n">
        <v>682.739593607455</v>
      </c>
      <c r="I9762" s="179" t="n">
        <v>4483857.93420078</v>
      </c>
      <c r="J9762" s="180" t="str">
        <f>IF(I9762&gt;0,H9762/I9762,0)</f>
      </c>
      <c r="K9762" s="181" t="str">
        <f>1-EXP(-J9762)</f>
      </c>
      <c r="L9762" s="182" t="str">
        <f>IF(G9762=30,1,M9761)</f>
      </c>
      <c r="M9762" s="183" t="str">
        <f>L9762*(1-K9762)</f>
      </c>
    </row>
    <row r="9763">
      <c r="A9763" t="s">
        <v>167</v>
      </c>
      <c r="B9763" t="s">
        <v>306</v>
      </c>
      <c r="C9763" s="35" t="s">
        <v>308</v>
      </c>
      <c r="D9763" t="s">
        <v>530</v>
      </c>
      <c r="E9763" t="s">
        <v>548</v>
      </c>
      <c r="F9763" s="176" t="n">
        <v>2035</v>
      </c>
      <c r="G9763" s="177" t="n">
        <v>31</v>
      </c>
      <c r="H9763" s="178" t="n">
        <v>975.05060698179</v>
      </c>
      <c r="I9763" s="179" t="n">
        <v>4387019.07863848</v>
      </c>
      <c r="J9763" s="180" t="str">
        <f>IF(I9763&gt;0,H9763/I9763,0)</f>
      </c>
      <c r="K9763" s="181" t="str">
        <f>1-EXP(-J9763)</f>
      </c>
      <c r="L9763" s="182" t="str">
        <f>IF(G9763=30,1,M9762)</f>
      </c>
      <c r="M9763" s="183" t="str">
        <f>L9763*(1-K9763)</f>
      </c>
    </row>
    <row r="9764">
      <c r="A9764" t="s">
        <v>167</v>
      </c>
      <c r="B9764" t="s">
        <v>306</v>
      </c>
      <c r="C9764" s="35" t="s">
        <v>308</v>
      </c>
      <c r="D9764" t="s">
        <v>530</v>
      </c>
      <c r="E9764" t="s">
        <v>548</v>
      </c>
      <c r="F9764" s="176" t="n">
        <v>2035</v>
      </c>
      <c r="G9764" s="177" t="n">
        <v>32</v>
      </c>
      <c r="H9764" s="178" t="n">
        <v>1044.57862963152</v>
      </c>
      <c r="I9764" s="179" t="n">
        <v>4344941.12020862</v>
      </c>
      <c r="J9764" s="180" t="str">
        <f>IF(I9764&gt;0,H9764/I9764,0)</f>
      </c>
      <c r="K9764" s="181" t="str">
        <f>1-EXP(-J9764)</f>
      </c>
      <c r="L9764" s="182" t="str">
        <f>IF(G9764=30,1,M9763)</f>
      </c>
      <c r="M9764" s="183" t="str">
        <f>L9764*(1-K9764)</f>
      </c>
    </row>
    <row r="9765">
      <c r="A9765" t="s">
        <v>167</v>
      </c>
      <c r="B9765" t="s">
        <v>306</v>
      </c>
      <c r="C9765" s="35" t="s">
        <v>308</v>
      </c>
      <c r="D9765" t="s">
        <v>530</v>
      </c>
      <c r="E9765" t="s">
        <v>548</v>
      </c>
      <c r="F9765" s="176" t="n">
        <v>2035</v>
      </c>
      <c r="G9765" s="177" t="n">
        <v>33</v>
      </c>
      <c r="H9765" s="178" t="n">
        <v>1132.33249606244</v>
      </c>
      <c r="I9765" s="179" t="n">
        <v>4325761.47876489</v>
      </c>
      <c r="J9765" s="180" t="str">
        <f>IF(I9765&gt;0,H9765/I9765,0)</f>
      </c>
      <c r="K9765" s="181" t="str">
        <f>1-EXP(-J9765)</f>
      </c>
      <c r="L9765" s="182" t="str">
        <f>IF(G9765=30,1,M9764)</f>
      </c>
      <c r="M9765" s="183" t="str">
        <f>L9765*(1-K9765)</f>
      </c>
    </row>
    <row r="9766">
      <c r="A9766" t="s">
        <v>167</v>
      </c>
      <c r="B9766" t="s">
        <v>306</v>
      </c>
      <c r="C9766" s="35" t="s">
        <v>308</v>
      </c>
      <c r="D9766" t="s">
        <v>530</v>
      </c>
      <c r="E9766" t="s">
        <v>548</v>
      </c>
      <c r="F9766" s="176" t="n">
        <v>2035</v>
      </c>
      <c r="G9766" s="177" t="n">
        <v>34</v>
      </c>
      <c r="H9766" s="178" t="n">
        <v>1224.18091558255</v>
      </c>
      <c r="I9766" s="179" t="n">
        <v>4306656.00682286</v>
      </c>
      <c r="J9766" s="180" t="str">
        <f>IF(I9766&gt;0,H9766/I9766,0)</f>
      </c>
      <c r="K9766" s="181" t="str">
        <f>1-EXP(-J9766)</f>
      </c>
      <c r="L9766" s="182" t="str">
        <f>IF(G9766=30,1,M9765)</f>
      </c>
      <c r="M9766" s="183" t="str">
        <f>L9766*(1-K9766)</f>
      </c>
    </row>
    <row r="9767">
      <c r="A9767" t="s">
        <v>167</v>
      </c>
      <c r="B9767" t="s">
        <v>306</v>
      </c>
      <c r="C9767" s="35" t="s">
        <v>308</v>
      </c>
      <c r="D9767" t="s">
        <v>530</v>
      </c>
      <c r="E9767" t="s">
        <v>548</v>
      </c>
      <c r="F9767" s="176" t="n">
        <v>2035</v>
      </c>
      <c r="G9767" s="177" t="n">
        <v>35</v>
      </c>
      <c r="H9767" s="178" t="n">
        <v>1340.94772017644</v>
      </c>
      <c r="I9767" s="179" t="n">
        <v>4307179.42119817</v>
      </c>
      <c r="J9767" s="180" t="str">
        <f>IF(I9767&gt;0,H9767/I9767,0)</f>
      </c>
      <c r="K9767" s="181" t="str">
        <f>1-EXP(-J9767)</f>
      </c>
      <c r="L9767" s="182" t="str">
        <f>IF(G9767=30,1,M9766)</f>
      </c>
      <c r="M9767" s="183" t="str">
        <f>L9767*(1-K9767)</f>
      </c>
    </row>
    <row r="9768">
      <c r="A9768" t="s">
        <v>167</v>
      </c>
      <c r="B9768" t="s">
        <v>306</v>
      </c>
      <c r="C9768" s="35" t="s">
        <v>308</v>
      </c>
      <c r="D9768" t="s">
        <v>530</v>
      </c>
      <c r="E9768" t="s">
        <v>548</v>
      </c>
      <c r="F9768" s="176" t="n">
        <v>2035</v>
      </c>
      <c r="G9768" s="177" t="n">
        <v>36</v>
      </c>
      <c r="H9768" s="178" t="n">
        <v>1785.78619248495</v>
      </c>
      <c r="I9768" s="179" t="n">
        <v>4346312.47299217</v>
      </c>
      <c r="J9768" s="180" t="str">
        <f>IF(I9768&gt;0,H9768/I9768,0)</f>
      </c>
      <c r="K9768" s="181" t="str">
        <f>1-EXP(-J9768)</f>
      </c>
      <c r="L9768" s="182" t="str">
        <f>IF(G9768=30,1,M9767)</f>
      </c>
      <c r="M9768" s="183" t="str">
        <f>L9768*(1-K9768)</f>
      </c>
    </row>
    <row r="9769">
      <c r="A9769" t="s">
        <v>167</v>
      </c>
      <c r="B9769" t="s">
        <v>306</v>
      </c>
      <c r="C9769" s="35" t="s">
        <v>308</v>
      </c>
      <c r="D9769" t="s">
        <v>530</v>
      </c>
      <c r="E9769" t="s">
        <v>548</v>
      </c>
      <c r="F9769" s="176" t="n">
        <v>2035</v>
      </c>
      <c r="G9769" s="177" t="n">
        <v>37</v>
      </c>
      <c r="H9769" s="178" t="n">
        <v>1967.71362787236</v>
      </c>
      <c r="I9769" s="179" t="n">
        <v>4388004.86406265</v>
      </c>
      <c r="J9769" s="180" t="str">
        <f>IF(I9769&gt;0,H9769/I9769,0)</f>
      </c>
      <c r="K9769" s="181" t="str">
        <f>1-EXP(-J9769)</f>
      </c>
      <c r="L9769" s="182" t="str">
        <f>IF(G9769=30,1,M9768)</f>
      </c>
      <c r="M9769" s="183" t="str">
        <f>L9769*(1-K9769)</f>
      </c>
    </row>
    <row r="9770">
      <c r="A9770" t="s">
        <v>167</v>
      </c>
      <c r="B9770" t="s">
        <v>306</v>
      </c>
      <c r="C9770" s="35" t="s">
        <v>308</v>
      </c>
      <c r="D9770" t="s">
        <v>530</v>
      </c>
      <c r="E9770" t="s">
        <v>548</v>
      </c>
      <c r="F9770" s="176" t="n">
        <v>2035</v>
      </c>
      <c r="G9770" s="177" t="n">
        <v>38</v>
      </c>
      <c r="H9770" s="178" t="n">
        <v>2153.96767470017</v>
      </c>
      <c r="I9770" s="179" t="n">
        <v>4383421.17629755</v>
      </c>
      <c r="J9770" s="180" t="str">
        <f>IF(I9770&gt;0,H9770/I9770,0)</f>
      </c>
      <c r="K9770" s="181" t="str">
        <f>1-EXP(-J9770)</f>
      </c>
      <c r="L9770" s="182" t="str">
        <f>IF(G9770=30,1,M9769)</f>
      </c>
      <c r="M9770" s="183" t="str">
        <f>L9770*(1-K9770)</f>
      </c>
    </row>
    <row r="9771">
      <c r="A9771" t="s">
        <v>167</v>
      </c>
      <c r="B9771" t="s">
        <v>306</v>
      </c>
      <c r="C9771" s="35" t="s">
        <v>308</v>
      </c>
      <c r="D9771" t="s">
        <v>530</v>
      </c>
      <c r="E9771" t="s">
        <v>548</v>
      </c>
      <c r="F9771" s="176" t="n">
        <v>2035</v>
      </c>
      <c r="G9771" s="177" t="n">
        <v>39</v>
      </c>
      <c r="H9771" s="178" t="n">
        <v>2236.93394132324</v>
      </c>
      <c r="I9771" s="179" t="n">
        <v>4319897.78493544</v>
      </c>
      <c r="J9771" s="180" t="str">
        <f>IF(I9771&gt;0,H9771/I9771,0)</f>
      </c>
      <c r="K9771" s="181" t="str">
        <f>1-EXP(-J9771)</f>
      </c>
      <c r="L9771" s="182" t="str">
        <f>IF(G9771=30,1,M9770)</f>
      </c>
      <c r="M9771" s="183" t="str">
        <f>L9771*(1-K9771)</f>
      </c>
    </row>
    <row r="9772">
      <c r="A9772" t="s">
        <v>167</v>
      </c>
      <c r="B9772" t="s">
        <v>306</v>
      </c>
      <c r="C9772" s="35" t="s">
        <v>308</v>
      </c>
      <c r="D9772" t="s">
        <v>530</v>
      </c>
      <c r="E9772" t="s">
        <v>548</v>
      </c>
      <c r="F9772" s="176" t="n">
        <v>2035</v>
      </c>
      <c r="G9772" s="177" t="n">
        <v>40</v>
      </c>
      <c r="H9772" s="178" t="n">
        <v>2375.30241892746</v>
      </c>
      <c r="I9772" s="179" t="n">
        <v>4254254.98262746</v>
      </c>
      <c r="J9772" s="180" t="str">
        <f>IF(I9772&gt;0,H9772/I9772,0)</f>
      </c>
      <c r="K9772" s="181" t="str">
        <f>1-EXP(-J9772)</f>
      </c>
      <c r="L9772" s="182" t="str">
        <f>IF(G9772=30,1,M9771)</f>
      </c>
      <c r="M9772" s="183" t="str">
        <f>L9772*(1-K9772)</f>
      </c>
    </row>
    <row r="9773">
      <c r="A9773" t="s">
        <v>167</v>
      </c>
      <c r="B9773" t="s">
        <v>306</v>
      </c>
      <c r="C9773" s="35" t="s">
        <v>308</v>
      </c>
      <c r="D9773" t="s">
        <v>530</v>
      </c>
      <c r="E9773" t="s">
        <v>548</v>
      </c>
      <c r="F9773" s="176" t="n">
        <v>2035</v>
      </c>
      <c r="G9773" s="177" t="n">
        <v>41</v>
      </c>
      <c r="H9773" s="178" t="n">
        <v>3045.24606066948</v>
      </c>
      <c r="I9773" s="179" t="n">
        <v>4197846.07819161</v>
      </c>
      <c r="J9773" s="180" t="str">
        <f>IF(I9773&gt;0,H9773/I9773,0)</f>
      </c>
      <c r="K9773" s="181" t="str">
        <f>1-EXP(-J9773)</f>
      </c>
      <c r="L9773" s="182" t="str">
        <f>IF(G9773=30,1,M9772)</f>
      </c>
      <c r="M9773" s="183" t="str">
        <f>L9773*(1-K9773)</f>
      </c>
    </row>
    <row r="9774">
      <c r="A9774" t="s">
        <v>167</v>
      </c>
      <c r="B9774" t="s">
        <v>306</v>
      </c>
      <c r="C9774" s="35" t="s">
        <v>308</v>
      </c>
      <c r="D9774" t="s">
        <v>530</v>
      </c>
      <c r="E9774" t="s">
        <v>548</v>
      </c>
      <c r="F9774" s="176" t="n">
        <v>2035</v>
      </c>
      <c r="G9774" s="177" t="n">
        <v>42</v>
      </c>
      <c r="H9774" s="178" t="n">
        <v>3318.76597538321</v>
      </c>
      <c r="I9774" s="179" t="n">
        <v>4143882.88970269</v>
      </c>
      <c r="J9774" s="180" t="str">
        <f>IF(I9774&gt;0,H9774/I9774,0)</f>
      </c>
      <c r="K9774" s="181" t="str">
        <f>1-EXP(-J9774)</f>
      </c>
      <c r="L9774" s="182" t="str">
        <f>IF(G9774=30,1,M9773)</f>
      </c>
      <c r="M9774" s="183" t="str">
        <f>L9774*(1-K9774)</f>
      </c>
    </row>
    <row r="9775">
      <c r="A9775" t="s">
        <v>167</v>
      </c>
      <c r="B9775" t="s">
        <v>306</v>
      </c>
      <c r="C9775" s="35" t="s">
        <v>308</v>
      </c>
      <c r="D9775" t="s">
        <v>530</v>
      </c>
      <c r="E9775" t="s">
        <v>548</v>
      </c>
      <c r="F9775" s="176" t="n">
        <v>2035</v>
      </c>
      <c r="G9775" s="177" t="n">
        <v>43</v>
      </c>
      <c r="H9775" s="178" t="n">
        <v>3670.60974126613</v>
      </c>
      <c r="I9775" s="179" t="n">
        <v>4124271.70364394</v>
      </c>
      <c r="J9775" s="180" t="str">
        <f>IF(I9775&gt;0,H9775/I9775,0)</f>
      </c>
      <c r="K9775" s="181" t="str">
        <f>1-EXP(-J9775)</f>
      </c>
      <c r="L9775" s="182" t="str">
        <f>IF(G9775=30,1,M9774)</f>
      </c>
      <c r="M9775" s="183" t="str">
        <f>L9775*(1-K9775)</f>
      </c>
    </row>
    <row r="9776">
      <c r="A9776" t="s">
        <v>167</v>
      </c>
      <c r="B9776" t="s">
        <v>306</v>
      </c>
      <c r="C9776" s="35" t="s">
        <v>308</v>
      </c>
      <c r="D9776" t="s">
        <v>530</v>
      </c>
      <c r="E9776" t="s">
        <v>548</v>
      </c>
      <c r="F9776" s="176" t="n">
        <v>2035</v>
      </c>
      <c r="G9776" s="177" t="n">
        <v>44</v>
      </c>
      <c r="H9776" s="178" t="n">
        <v>3848.74777122519</v>
      </c>
      <c r="I9776" s="179" t="n">
        <v>4098512.34905832</v>
      </c>
      <c r="J9776" s="180" t="str">
        <f>IF(I9776&gt;0,H9776/I9776,0)</f>
      </c>
      <c r="K9776" s="181" t="str">
        <f>1-EXP(-J9776)</f>
      </c>
      <c r="L9776" s="182" t="str">
        <f>IF(G9776=30,1,M9775)</f>
      </c>
      <c r="M9776" s="183" t="str">
        <f>L9776*(1-K9776)</f>
      </c>
    </row>
    <row r="9777">
      <c r="A9777" t="s">
        <v>167</v>
      </c>
      <c r="B9777" t="s">
        <v>306</v>
      </c>
      <c r="C9777" s="35" t="s">
        <v>308</v>
      </c>
      <c r="D9777" t="s">
        <v>530</v>
      </c>
      <c r="E9777" t="s">
        <v>548</v>
      </c>
      <c r="F9777" s="176" t="n">
        <v>2035</v>
      </c>
      <c r="G9777" s="177" t="n">
        <v>45</v>
      </c>
      <c r="H9777" s="178" t="n">
        <v>4145.850812552</v>
      </c>
      <c r="I9777" s="179" t="n">
        <v>4075965.00537305</v>
      </c>
      <c r="J9777" s="180" t="str">
        <f>IF(I9777&gt;0,H9777/I9777,0)</f>
      </c>
      <c r="K9777" s="181" t="str">
        <f>1-EXP(-J9777)</f>
      </c>
      <c r="L9777" s="182" t="str">
        <f>IF(G9777=30,1,M9776)</f>
      </c>
      <c r="M9777" s="183" t="str">
        <f>L9777*(1-K9777)</f>
      </c>
    </row>
    <row r="9778">
      <c r="A9778" t="s">
        <v>167</v>
      </c>
      <c r="B9778" t="s">
        <v>306</v>
      </c>
      <c r="C9778" s="35" t="s">
        <v>308</v>
      </c>
      <c r="D9778" t="s">
        <v>530</v>
      </c>
      <c r="E9778" t="s">
        <v>548</v>
      </c>
      <c r="F9778" s="176" t="n">
        <v>2035</v>
      </c>
      <c r="G9778" s="177" t="n">
        <v>46</v>
      </c>
      <c r="H9778" s="178" t="n">
        <v>5198.70147085507</v>
      </c>
      <c r="I9778" s="179" t="n">
        <v>4075642.67946529</v>
      </c>
      <c r="J9778" s="180" t="str">
        <f>IF(I9778&gt;0,H9778/I9778,0)</f>
      </c>
      <c r="K9778" s="181" t="str">
        <f>1-EXP(-J9778)</f>
      </c>
      <c r="L9778" s="182" t="str">
        <f>IF(G9778=30,1,M9777)</f>
      </c>
      <c r="M9778" s="183" t="str">
        <f>L9778*(1-K9778)</f>
      </c>
    </row>
    <row r="9779">
      <c r="A9779" t="s">
        <v>167</v>
      </c>
      <c r="B9779" t="s">
        <v>306</v>
      </c>
      <c r="C9779" s="35" t="s">
        <v>308</v>
      </c>
      <c r="D9779" t="s">
        <v>530</v>
      </c>
      <c r="E9779" t="s">
        <v>548</v>
      </c>
      <c r="F9779" s="176" t="n">
        <v>2035</v>
      </c>
      <c r="G9779" s="177" t="n">
        <v>47</v>
      </c>
      <c r="H9779" s="178" t="n">
        <v>5748.47892127663</v>
      </c>
      <c r="I9779" s="179" t="n">
        <v>4029488.87652742</v>
      </c>
      <c r="J9779" s="180" t="str">
        <f>IF(I9779&gt;0,H9779/I9779,0)</f>
      </c>
      <c r="K9779" s="181" t="str">
        <f>1-EXP(-J9779)</f>
      </c>
      <c r="L9779" s="182" t="str">
        <f>IF(G9779=30,1,M9778)</f>
      </c>
      <c r="M9779" s="183" t="str">
        <f>L9779*(1-K9779)</f>
      </c>
    </row>
    <row r="9780">
      <c r="A9780" t="s">
        <v>167</v>
      </c>
      <c r="B9780" t="s">
        <v>306</v>
      </c>
      <c r="C9780" s="35" t="s">
        <v>308</v>
      </c>
      <c r="D9780" t="s">
        <v>530</v>
      </c>
      <c r="E9780" t="s">
        <v>548</v>
      </c>
      <c r="F9780" s="176" t="n">
        <v>2035</v>
      </c>
      <c r="G9780" s="177" t="n">
        <v>48</v>
      </c>
      <c r="H9780" s="178" t="n">
        <v>6359.00895390496</v>
      </c>
      <c r="I9780" s="179" t="n">
        <v>3974253.22435565</v>
      </c>
      <c r="J9780" s="180" t="str">
        <f>IF(I9780&gt;0,H9780/I9780,0)</f>
      </c>
      <c r="K9780" s="181" t="str">
        <f>1-EXP(-J9780)</f>
      </c>
      <c r="L9780" s="182" t="str">
        <f>IF(G9780=30,1,M9779)</f>
      </c>
      <c r="M9780" s="183" t="str">
        <f>L9780*(1-K9780)</f>
      </c>
    </row>
    <row r="9781">
      <c r="A9781" t="s">
        <v>167</v>
      </c>
      <c r="B9781" t="s">
        <v>306</v>
      </c>
      <c r="C9781" s="35" t="s">
        <v>308</v>
      </c>
      <c r="D9781" t="s">
        <v>530</v>
      </c>
      <c r="E9781" t="s">
        <v>548</v>
      </c>
      <c r="F9781" s="176" t="n">
        <v>2035</v>
      </c>
      <c r="G9781" s="177" t="n">
        <v>49</v>
      </c>
      <c r="H9781" s="178" t="n">
        <v>6937.47341635088</v>
      </c>
      <c r="I9781" s="179" t="n">
        <v>3979006.74942895</v>
      </c>
      <c r="J9781" s="180" t="str">
        <f>IF(I9781&gt;0,H9781/I9781,0)</f>
      </c>
      <c r="K9781" s="181" t="str">
        <f>1-EXP(-J9781)</f>
      </c>
      <c r="L9781" s="182" t="str">
        <f>IF(G9781=30,1,M9780)</f>
      </c>
      <c r="M9781" s="183" t="str">
        <f>L9781*(1-K9781)</f>
      </c>
    </row>
    <row r="9782">
      <c r="A9782" t="s">
        <v>167</v>
      </c>
      <c r="B9782" t="s">
        <v>306</v>
      </c>
      <c r="C9782" s="35" t="s">
        <v>308</v>
      </c>
      <c r="D9782" t="s">
        <v>530</v>
      </c>
      <c r="E9782" t="s">
        <v>548</v>
      </c>
      <c r="F9782" s="176" t="n">
        <v>2035</v>
      </c>
      <c r="G9782" s="177" t="n">
        <v>50</v>
      </c>
      <c r="H9782" s="178" t="n">
        <v>7706.71779317728</v>
      </c>
      <c r="I9782" s="179" t="n">
        <v>4038665.90506824</v>
      </c>
      <c r="J9782" s="180" t="str">
        <f>IF(I9782&gt;0,H9782/I9782,0)</f>
      </c>
      <c r="K9782" s="181" t="str">
        <f>1-EXP(-J9782)</f>
      </c>
      <c r="L9782" s="182" t="str">
        <f>IF(G9782=30,1,M9781)</f>
      </c>
      <c r="M9782" s="183" t="str">
        <f>L9782*(1-K9782)</f>
      </c>
    </row>
    <row r="9783">
      <c r="A9783" t="s">
        <v>167</v>
      </c>
      <c r="B9783" t="s">
        <v>306</v>
      </c>
      <c r="C9783" s="35" t="s">
        <v>308</v>
      </c>
      <c r="D9783" t="s">
        <v>530</v>
      </c>
      <c r="E9783" t="s">
        <v>548</v>
      </c>
      <c r="F9783" s="176" t="n">
        <v>2035</v>
      </c>
      <c r="G9783" s="177" t="n">
        <v>51</v>
      </c>
      <c r="H9783" s="178" t="n">
        <v>8916.92879489961</v>
      </c>
      <c r="I9783" s="179" t="n">
        <v>4056450.52918005</v>
      </c>
      <c r="J9783" s="180" t="str">
        <f>IF(I9783&gt;0,H9783/I9783,0)</f>
      </c>
      <c r="K9783" s="181" t="str">
        <f>1-EXP(-J9783)</f>
      </c>
      <c r="L9783" s="182" t="str">
        <f>IF(G9783=30,1,M9782)</f>
      </c>
      <c r="M9783" s="183" t="str">
        <f>L9783*(1-K9783)</f>
      </c>
    </row>
    <row r="9784">
      <c r="A9784" t="s">
        <v>167</v>
      </c>
      <c r="B9784" t="s">
        <v>306</v>
      </c>
      <c r="C9784" s="35" t="s">
        <v>308</v>
      </c>
      <c r="D9784" t="s">
        <v>530</v>
      </c>
      <c r="E9784" t="s">
        <v>548</v>
      </c>
      <c r="F9784" s="176" t="n">
        <v>2035</v>
      </c>
      <c r="G9784" s="177" t="n">
        <v>52</v>
      </c>
      <c r="H9784" s="178" t="n">
        <v>9511.37402431399</v>
      </c>
      <c r="I9784" s="179" t="n">
        <v>4016650.7672695</v>
      </c>
      <c r="J9784" s="180" t="str">
        <f>IF(I9784&gt;0,H9784/I9784,0)</f>
      </c>
      <c r="K9784" s="181" t="str">
        <f>1-EXP(-J9784)</f>
      </c>
      <c r="L9784" s="182" t="str">
        <f>IF(G9784=30,1,M9783)</f>
      </c>
      <c r="M9784" s="183" t="str">
        <f>L9784*(1-K9784)</f>
      </c>
    </row>
    <row r="9785">
      <c r="A9785" t="s">
        <v>167</v>
      </c>
      <c r="B9785" t="s">
        <v>306</v>
      </c>
      <c r="C9785" s="35" t="s">
        <v>308</v>
      </c>
      <c r="D9785" t="s">
        <v>530</v>
      </c>
      <c r="E9785" t="s">
        <v>548</v>
      </c>
      <c r="F9785" s="176" t="n">
        <v>2035</v>
      </c>
      <c r="G9785" s="177" t="n">
        <v>53</v>
      </c>
      <c r="H9785" s="178" t="n">
        <v>10097.7470442515</v>
      </c>
      <c r="I9785" s="179" t="n">
        <v>3952369.57823884</v>
      </c>
      <c r="J9785" s="180" t="str">
        <f>IF(I9785&gt;0,H9785/I9785,0)</f>
      </c>
      <c r="K9785" s="181" t="str">
        <f>1-EXP(-J9785)</f>
      </c>
      <c r="L9785" s="182" t="str">
        <f>IF(G9785=30,1,M9784)</f>
      </c>
      <c r="M9785" s="183" t="str">
        <f>L9785*(1-K9785)</f>
      </c>
    </row>
    <row r="9786">
      <c r="A9786" t="s">
        <v>167</v>
      </c>
      <c r="B9786" t="s">
        <v>306</v>
      </c>
      <c r="C9786" s="35" t="s">
        <v>308</v>
      </c>
      <c r="D9786" t="s">
        <v>530</v>
      </c>
      <c r="E9786" t="s">
        <v>548</v>
      </c>
      <c r="F9786" s="176" t="n">
        <v>2035</v>
      </c>
      <c r="G9786" s="177" t="n">
        <v>54</v>
      </c>
      <c r="H9786" s="178" t="n">
        <v>10722.3562350579</v>
      </c>
      <c r="I9786" s="179" t="n">
        <v>3880902.74965084</v>
      </c>
      <c r="J9786" s="180" t="str">
        <f>IF(I9786&gt;0,H9786/I9786,0)</f>
      </c>
      <c r="K9786" s="181" t="str">
        <f>1-EXP(-J9786)</f>
      </c>
      <c r="L9786" s="182" t="str">
        <f>IF(G9786=30,1,M9785)</f>
      </c>
      <c r="M9786" s="183" t="str">
        <f>L9786*(1-K9786)</f>
      </c>
    </row>
    <row r="9787">
      <c r="A9787" t="s">
        <v>167</v>
      </c>
      <c r="B9787" t="s">
        <v>306</v>
      </c>
      <c r="C9787" s="35" t="s">
        <v>308</v>
      </c>
      <c r="D9787" t="s">
        <v>530</v>
      </c>
      <c r="E9787" t="s">
        <v>548</v>
      </c>
      <c r="F9787" s="176" t="n">
        <v>2035</v>
      </c>
      <c r="G9787" s="177" t="n">
        <v>55</v>
      </c>
      <c r="H9787" s="178" t="n">
        <v>11425.1782357979</v>
      </c>
      <c r="I9787" s="179" t="n">
        <v>3814090.72293387</v>
      </c>
      <c r="J9787" s="180" t="str">
        <f>IF(I9787&gt;0,H9787/I9787,0)</f>
      </c>
      <c r="K9787" s="181" t="str">
        <f>1-EXP(-J9787)</f>
      </c>
      <c r="L9787" s="182" t="str">
        <f>IF(G9787=30,1,M9786)</f>
      </c>
      <c r="M9787" s="183" t="str">
        <f>L9787*(1-K9787)</f>
      </c>
    </row>
    <row r="9788">
      <c r="A9788" t="s">
        <v>167</v>
      </c>
      <c r="B9788" t="s">
        <v>306</v>
      </c>
      <c r="C9788" s="35" t="s">
        <v>308</v>
      </c>
      <c r="D9788" t="s">
        <v>530</v>
      </c>
      <c r="E9788" t="s">
        <v>548</v>
      </c>
      <c r="F9788" s="176" t="n">
        <v>2035</v>
      </c>
      <c r="G9788" s="177" t="n">
        <v>56</v>
      </c>
      <c r="H9788" s="178" t="n">
        <v>12181.4942453103</v>
      </c>
      <c r="I9788" s="179" t="n">
        <v>3733415.33569301</v>
      </c>
      <c r="J9788" s="180" t="str">
        <f>IF(I9788&gt;0,H9788/I9788,0)</f>
      </c>
      <c r="K9788" s="181" t="str">
        <f>1-EXP(-J9788)</f>
      </c>
      <c r="L9788" s="182" t="str">
        <f>IF(G9788=30,1,M9787)</f>
      </c>
      <c r="M9788" s="183" t="str">
        <f>L9788*(1-K9788)</f>
      </c>
    </row>
    <row r="9789">
      <c r="A9789" t="s">
        <v>167</v>
      </c>
      <c r="B9789" t="s">
        <v>306</v>
      </c>
      <c r="C9789" s="35" t="s">
        <v>308</v>
      </c>
      <c r="D9789" t="s">
        <v>530</v>
      </c>
      <c r="E9789" t="s">
        <v>548</v>
      </c>
      <c r="F9789" s="176" t="n">
        <v>2035</v>
      </c>
      <c r="G9789" s="177" t="n">
        <v>57</v>
      </c>
      <c r="H9789" s="178" t="n">
        <v>12936.4059170682</v>
      </c>
      <c r="I9789" s="179" t="n">
        <v>3628708.9900306</v>
      </c>
      <c r="J9789" s="180" t="str">
        <f>IF(I9789&gt;0,H9789/I9789,0)</f>
      </c>
      <c r="K9789" s="181" t="str">
        <f>1-EXP(-J9789)</f>
      </c>
      <c r="L9789" s="182" t="str">
        <f>IF(G9789=30,1,M9788)</f>
      </c>
      <c r="M9789" s="183" t="str">
        <f>L9789*(1-K9789)</f>
      </c>
    </row>
    <row r="9790">
      <c r="A9790" t="s">
        <v>167</v>
      </c>
      <c r="B9790" t="s">
        <v>306</v>
      </c>
      <c r="C9790" s="35" t="s">
        <v>308</v>
      </c>
      <c r="D9790" t="s">
        <v>530</v>
      </c>
      <c r="E9790" t="s">
        <v>548</v>
      </c>
      <c r="F9790" s="176" t="n">
        <v>2035</v>
      </c>
      <c r="G9790" s="177" t="n">
        <v>58</v>
      </c>
      <c r="H9790" s="178" t="n">
        <v>13722.031680124</v>
      </c>
      <c r="I9790" s="179" t="n">
        <v>3527476.12620156</v>
      </c>
      <c r="J9790" s="180" t="str">
        <f>IF(I9790&gt;0,H9790/I9790,0)</f>
      </c>
      <c r="K9790" s="181" t="str">
        <f>1-EXP(-J9790)</f>
      </c>
      <c r="L9790" s="182" t="str">
        <f>IF(G9790=30,1,M9789)</f>
      </c>
      <c r="M9790" s="183" t="str">
        <f>L9790*(1-K9790)</f>
      </c>
    </row>
    <row r="9791">
      <c r="A9791" t="s">
        <v>167</v>
      </c>
      <c r="B9791" t="s">
        <v>306</v>
      </c>
      <c r="C9791" s="35" t="s">
        <v>308</v>
      </c>
      <c r="D9791" t="s">
        <v>530</v>
      </c>
      <c r="E9791" t="s">
        <v>548</v>
      </c>
      <c r="F9791" s="176" t="n">
        <v>2035</v>
      </c>
      <c r="G9791" s="177" t="n">
        <v>59</v>
      </c>
      <c r="H9791" s="178" t="n">
        <v>14030.7596366736</v>
      </c>
      <c r="I9791" s="179" t="n">
        <v>3439561.78353309</v>
      </c>
      <c r="J9791" s="180" t="str">
        <f>IF(I9791&gt;0,H9791/I9791,0)</f>
      </c>
      <c r="K9791" s="181" t="str">
        <f>1-EXP(-J9791)</f>
      </c>
      <c r="L9791" s="182" t="str">
        <f>IF(G9791=30,1,M9790)</f>
      </c>
      <c r="M9791" s="183" t="str">
        <f>L9791*(1-K9791)</f>
      </c>
    </row>
    <row r="9792">
      <c r="A9792" t="s">
        <v>167</v>
      </c>
      <c r="B9792" t="s">
        <v>306</v>
      </c>
      <c r="C9792" s="35" t="s">
        <v>308</v>
      </c>
      <c r="D9792" t="s">
        <v>530</v>
      </c>
      <c r="E9792" t="s">
        <v>548</v>
      </c>
      <c r="F9792" s="176" t="n">
        <v>2035</v>
      </c>
      <c r="G9792" s="177" t="n">
        <v>60</v>
      </c>
      <c r="H9792" s="178" t="n">
        <v>14494.9274457456</v>
      </c>
      <c r="I9792" s="179" t="n">
        <v>3339539.16029478</v>
      </c>
      <c r="J9792" s="180" t="str">
        <f>IF(I9792&gt;0,H9792/I9792,0)</f>
      </c>
      <c r="K9792" s="181" t="str">
        <f>1-EXP(-J9792)</f>
      </c>
      <c r="L9792" s="182" t="str">
        <f>IF(G9792=30,1,M9791)</f>
      </c>
      <c r="M9792" s="183" t="str">
        <f>L9792*(1-K9792)</f>
      </c>
    </row>
    <row r="9793">
      <c r="A9793" t="s">
        <v>167</v>
      </c>
      <c r="B9793" t="s">
        <v>306</v>
      </c>
      <c r="C9793" s="35" t="s">
        <v>308</v>
      </c>
      <c r="D9793" t="s">
        <v>530</v>
      </c>
      <c r="E9793" t="s">
        <v>548</v>
      </c>
      <c r="F9793" s="176" t="n">
        <v>2035</v>
      </c>
      <c r="G9793" s="177" t="n">
        <v>61</v>
      </c>
      <c r="H9793" s="178" t="n">
        <v>15421.0812875248</v>
      </c>
      <c r="I9793" s="179" t="n">
        <v>3253298.58270703</v>
      </c>
      <c r="J9793" s="180" t="str">
        <f>IF(I9793&gt;0,H9793/I9793,0)</f>
      </c>
      <c r="K9793" s="181" t="str">
        <f>1-EXP(-J9793)</f>
      </c>
      <c r="L9793" s="182" t="str">
        <f>IF(G9793=30,1,M9792)</f>
      </c>
      <c r="M9793" s="183" t="str">
        <f>L9793*(1-K9793)</f>
      </c>
    </row>
    <row r="9794">
      <c r="A9794" t="s">
        <v>167</v>
      </c>
      <c r="B9794" t="s">
        <v>306</v>
      </c>
      <c r="C9794" s="35" t="s">
        <v>308</v>
      </c>
      <c r="D9794" t="s">
        <v>530</v>
      </c>
      <c r="E9794" t="s">
        <v>548</v>
      </c>
      <c r="F9794" s="176" t="n">
        <v>2035</v>
      </c>
      <c r="G9794" s="177" t="n">
        <v>62</v>
      </c>
      <c r="H9794" s="178" t="n">
        <v>16256.3950557174</v>
      </c>
      <c r="I9794" s="179" t="n">
        <v>3166318.52031517</v>
      </c>
      <c r="J9794" s="180" t="str">
        <f>IF(I9794&gt;0,H9794/I9794,0)</f>
      </c>
      <c r="K9794" s="181" t="str">
        <f>1-EXP(-J9794)</f>
      </c>
      <c r="L9794" s="182" t="str">
        <f>IF(G9794=30,1,M9793)</f>
      </c>
      <c r="M9794" s="183" t="str">
        <f>L9794*(1-K9794)</f>
      </c>
    </row>
    <row r="9795">
      <c r="A9795" t="s">
        <v>167</v>
      </c>
      <c r="B9795" t="s">
        <v>306</v>
      </c>
      <c r="C9795" s="35" t="s">
        <v>308</v>
      </c>
      <c r="D9795" t="s">
        <v>530</v>
      </c>
      <c r="E9795" t="s">
        <v>548</v>
      </c>
      <c r="F9795" s="176" t="n">
        <v>2035</v>
      </c>
      <c r="G9795" s="177" t="n">
        <v>63</v>
      </c>
      <c r="H9795" s="178" t="n">
        <v>16992.1212672693</v>
      </c>
      <c r="I9795" s="179" t="n">
        <v>3059076.95030971</v>
      </c>
      <c r="J9795" s="180" t="str">
        <f>IF(I9795&gt;0,H9795/I9795,0)</f>
      </c>
      <c r="K9795" s="181" t="str">
        <f>1-EXP(-J9795)</f>
      </c>
      <c r="L9795" s="182" t="str">
        <f>IF(G9795=30,1,M9794)</f>
      </c>
      <c r="M9795" s="183" t="str">
        <f>L9795*(1-K9795)</f>
      </c>
    </row>
    <row r="9796">
      <c r="A9796" t="s">
        <v>167</v>
      </c>
      <c r="B9796" t="s">
        <v>306</v>
      </c>
      <c r="C9796" s="35" t="s">
        <v>308</v>
      </c>
      <c r="D9796" t="s">
        <v>530</v>
      </c>
      <c r="E9796" t="s">
        <v>548</v>
      </c>
      <c r="F9796" s="176" t="n">
        <v>2035</v>
      </c>
      <c r="G9796" s="177" t="n">
        <v>64</v>
      </c>
      <c r="H9796" s="178" t="n">
        <v>18073.2077388835</v>
      </c>
      <c r="I9796" s="179" t="n">
        <v>2961375.76728931</v>
      </c>
      <c r="J9796" s="180" t="str">
        <f>IF(I9796&gt;0,H9796/I9796,0)</f>
      </c>
      <c r="K9796" s="181" t="str">
        <f>1-EXP(-J9796)</f>
      </c>
      <c r="L9796" s="182" t="str">
        <f>IF(G9796=30,1,M9795)</f>
      </c>
      <c r="M9796" s="183" t="str">
        <f>L9796*(1-K9796)</f>
      </c>
    </row>
    <row r="9797">
      <c r="A9797" t="s">
        <v>167</v>
      </c>
      <c r="B9797" t="s">
        <v>306</v>
      </c>
      <c r="C9797" s="35" t="s">
        <v>308</v>
      </c>
      <c r="D9797" t="s">
        <v>530</v>
      </c>
      <c r="E9797" t="s">
        <v>548</v>
      </c>
      <c r="F9797" s="176" t="n">
        <v>2035</v>
      </c>
      <c r="G9797" s="177" t="n">
        <v>65</v>
      </c>
      <c r="H9797" s="178" t="n">
        <v>19073.4983915916</v>
      </c>
      <c r="I9797" s="179" t="n">
        <v>2860806.84317362</v>
      </c>
      <c r="J9797" s="180" t="str">
        <f>IF(I9797&gt;0,H9797/I9797,0)</f>
      </c>
      <c r="K9797" s="181" t="str">
        <f>1-EXP(-J9797)</f>
      </c>
      <c r="L9797" s="182" t="str">
        <f>IF(G9797=30,1,M9796)</f>
      </c>
      <c r="M9797" s="183" t="str">
        <f>L9797*(1-K9797)</f>
      </c>
    </row>
    <row r="9798">
      <c r="A9798" t="s">
        <v>167</v>
      </c>
      <c r="B9798" t="s">
        <v>306</v>
      </c>
      <c r="C9798" s="35" t="s">
        <v>308</v>
      </c>
      <c r="D9798" t="s">
        <v>530</v>
      </c>
      <c r="E9798" t="s">
        <v>548</v>
      </c>
      <c r="F9798" s="176" t="n">
        <v>2035</v>
      </c>
      <c r="G9798" s="177" t="n">
        <v>66</v>
      </c>
      <c r="H9798" s="178" t="n">
        <v>19492.6927440547</v>
      </c>
      <c r="I9798" s="179" t="n">
        <v>2744793.67718668</v>
      </c>
      <c r="J9798" s="180" t="str">
        <f>IF(I9798&gt;0,H9798/I9798,0)</f>
      </c>
      <c r="K9798" s="181" t="str">
        <f>1-EXP(-J9798)</f>
      </c>
      <c r="L9798" s="182" t="str">
        <f>IF(G9798=30,1,M9797)</f>
      </c>
      <c r="M9798" s="183" t="str">
        <f>L9798*(1-K9798)</f>
      </c>
    </row>
    <row r="9799">
      <c r="A9799" t="s">
        <v>167</v>
      </c>
      <c r="B9799" t="s">
        <v>306</v>
      </c>
      <c r="C9799" s="35" t="s">
        <v>308</v>
      </c>
      <c r="D9799" t="s">
        <v>530</v>
      </c>
      <c r="E9799" t="s">
        <v>548</v>
      </c>
      <c r="F9799" s="176" t="n">
        <v>2035</v>
      </c>
      <c r="G9799" s="177" t="n">
        <v>67</v>
      </c>
      <c r="H9799" s="178" t="n">
        <v>20568.4253730034</v>
      </c>
      <c r="I9799" s="179" t="n">
        <v>2620066.63927065</v>
      </c>
      <c r="J9799" s="180" t="str">
        <f>IF(I9799&gt;0,H9799/I9799,0)</f>
      </c>
      <c r="K9799" s="181" t="str">
        <f>1-EXP(-J9799)</f>
      </c>
      <c r="L9799" s="182" t="str">
        <f>IF(G9799=30,1,M9798)</f>
      </c>
      <c r="M9799" s="183" t="str">
        <f>L9799*(1-K9799)</f>
      </c>
    </row>
    <row r="9800">
      <c r="A9800" t="s">
        <v>167</v>
      </c>
      <c r="B9800" t="s">
        <v>306</v>
      </c>
      <c r="C9800" s="35" t="s">
        <v>308</v>
      </c>
      <c r="D9800" t="s">
        <v>530</v>
      </c>
      <c r="E9800" t="s">
        <v>548</v>
      </c>
      <c r="F9800" s="176" t="n">
        <v>2035</v>
      </c>
      <c r="G9800" s="177" t="n">
        <v>68</v>
      </c>
      <c r="H9800" s="178" t="n">
        <v>21522.8170171469</v>
      </c>
      <c r="I9800" s="179" t="n">
        <v>2496685.59448764</v>
      </c>
      <c r="J9800" s="180" t="str">
        <f>IF(I9800&gt;0,H9800/I9800,0)</f>
      </c>
      <c r="K9800" s="181" t="str">
        <f>1-EXP(-J9800)</f>
      </c>
      <c r="L9800" s="182" t="str">
        <f>IF(G9800=30,1,M9799)</f>
      </c>
      <c r="M9800" s="183" t="str">
        <f>L9800*(1-K9800)</f>
      </c>
    </row>
    <row r="9801">
      <c r="A9801" t="s">
        <v>167</v>
      </c>
      <c r="B9801" t="s">
        <v>306</v>
      </c>
      <c r="C9801" s="35" t="s">
        <v>308</v>
      </c>
      <c r="D9801" t="s">
        <v>530</v>
      </c>
      <c r="E9801" t="s">
        <v>548</v>
      </c>
      <c r="F9801" s="176" t="n">
        <v>2035</v>
      </c>
      <c r="G9801" s="177" t="n">
        <v>69</v>
      </c>
      <c r="H9801" s="178" t="n">
        <v>21641.5331439657</v>
      </c>
      <c r="I9801" s="179" t="n">
        <v>2361675.14415557</v>
      </c>
      <c r="J9801" s="180" t="str">
        <f>IF(I9801&gt;0,H9801/I9801,0)</f>
      </c>
      <c r="K9801" s="181" t="str">
        <f>1-EXP(-J9801)</f>
      </c>
      <c r="L9801" s="182" t="str">
        <f>IF(G9801=30,1,M9800)</f>
      </c>
      <c r="M9801" s="183" t="str">
        <f>L9801*(1-K9801)</f>
      </c>
    </row>
    <row r="9802">
      <c r="A9802" t="s">
        <v>167</v>
      </c>
      <c r="B9802" t="s">
        <v>306</v>
      </c>
      <c r="C9802" s="35" t="s">
        <v>308</v>
      </c>
      <c r="D9802" t="s">
        <v>530</v>
      </c>
      <c r="E9802" t="s">
        <v>548</v>
      </c>
      <c r="F9802" s="176" t="n">
        <v>2036</v>
      </c>
      <c r="G9802" s="177" t="n">
        <v>30</v>
      </c>
      <c r="H9802" s="178" t="n">
        <v>698.208020789475</v>
      </c>
      <c r="I9802" s="179" t="n">
        <v>4571938.3775615</v>
      </c>
      <c r="J9802" s="180" t="str">
        <f>IF(I9802&gt;0,H9802/I9802,0)</f>
      </c>
      <c r="K9802" s="181" t="str">
        <f>1-EXP(-J9802)</f>
      </c>
      <c r="L9802" s="182" t="str">
        <f>IF(G9802=30,1,M9801)</f>
      </c>
      <c r="M9802" s="183" t="str">
        <f>L9802*(1-K9802)</f>
      </c>
    </row>
    <row r="9803">
      <c r="A9803" t="s">
        <v>167</v>
      </c>
      <c r="B9803" t="s">
        <v>306</v>
      </c>
      <c r="C9803" s="35" t="s">
        <v>308</v>
      </c>
      <c r="D9803" t="s">
        <v>530</v>
      </c>
      <c r="E9803" t="s">
        <v>548</v>
      </c>
      <c r="F9803" s="176" t="n">
        <v>2036</v>
      </c>
      <c r="G9803" s="177" t="n">
        <v>31</v>
      </c>
      <c r="H9803" s="178" t="n">
        <v>980.827609500184</v>
      </c>
      <c r="I9803" s="179" t="n">
        <v>4478382.61299055</v>
      </c>
      <c r="J9803" s="180" t="str">
        <f>IF(I9803&gt;0,H9803/I9803,0)</f>
      </c>
      <c r="K9803" s="181" t="str">
        <f>1-EXP(-J9803)</f>
      </c>
      <c r="L9803" s="182" t="str">
        <f>IF(G9803=30,1,M9802)</f>
      </c>
      <c r="M9803" s="183" t="str">
        <f>L9803*(1-K9803)</f>
      </c>
    </row>
    <row r="9804">
      <c r="A9804" t="s">
        <v>167</v>
      </c>
      <c r="B9804" t="s">
        <v>306</v>
      </c>
      <c r="C9804" s="35" t="s">
        <v>308</v>
      </c>
      <c r="D9804" t="s">
        <v>530</v>
      </c>
      <c r="E9804" t="s">
        <v>548</v>
      </c>
      <c r="F9804" s="176" t="n">
        <v>2036</v>
      </c>
      <c r="G9804" s="177" t="n">
        <v>32</v>
      </c>
      <c r="H9804" s="178" t="n">
        <v>1014.51930426876</v>
      </c>
      <c r="I9804" s="179" t="n">
        <v>4381634.74803593</v>
      </c>
      <c r="J9804" s="180" t="str">
        <f>IF(I9804&gt;0,H9804/I9804,0)</f>
      </c>
      <c r="K9804" s="181" t="str">
        <f>1-EXP(-J9804)</f>
      </c>
      <c r="L9804" s="182" t="str">
        <f>IF(G9804=30,1,M9803)</f>
      </c>
      <c r="M9804" s="183" t="str">
        <f>L9804*(1-K9804)</f>
      </c>
    </row>
    <row r="9805">
      <c r="A9805" t="s">
        <v>167</v>
      </c>
      <c r="B9805" t="s">
        <v>306</v>
      </c>
      <c r="C9805" s="35" t="s">
        <v>308</v>
      </c>
      <c r="D9805" t="s">
        <v>530</v>
      </c>
      <c r="E9805" t="s">
        <v>548</v>
      </c>
      <c r="F9805" s="176" t="n">
        <v>2036</v>
      </c>
      <c r="G9805" s="177" t="n">
        <v>33</v>
      </c>
      <c r="H9805" s="178" t="n">
        <v>1097.55251631118</v>
      </c>
      <c r="I9805" s="179" t="n">
        <v>4339348.91223856</v>
      </c>
      <c r="J9805" s="180" t="str">
        <f>IF(I9805&gt;0,H9805/I9805,0)</f>
      </c>
      <c r="K9805" s="181" t="str">
        <f>1-EXP(-J9805)</f>
      </c>
      <c r="L9805" s="182" t="str">
        <f>IF(G9805=30,1,M9804)</f>
      </c>
      <c r="M9805" s="183" t="str">
        <f>L9805*(1-K9805)</f>
      </c>
    </row>
    <row r="9806">
      <c r="A9806" t="s">
        <v>167</v>
      </c>
      <c r="B9806" t="s">
        <v>306</v>
      </c>
      <c r="C9806" s="35" t="s">
        <v>308</v>
      </c>
      <c r="D9806" t="s">
        <v>530</v>
      </c>
      <c r="E9806" t="s">
        <v>548</v>
      </c>
      <c r="F9806" s="176" t="n">
        <v>2036</v>
      </c>
      <c r="G9806" s="177" t="n">
        <v>34</v>
      </c>
      <c r="H9806" s="178" t="n">
        <v>1190.41425094392</v>
      </c>
      <c r="I9806" s="179" t="n">
        <v>4319890.22979052</v>
      </c>
      <c r="J9806" s="180" t="str">
        <f>IF(I9806&gt;0,H9806/I9806,0)</f>
      </c>
      <c r="K9806" s="181" t="str">
        <f>1-EXP(-J9806)</f>
      </c>
      <c r="L9806" s="182" t="str">
        <f>IF(G9806=30,1,M9805)</f>
      </c>
      <c r="M9806" s="183" t="str">
        <f>L9806*(1-K9806)</f>
      </c>
    </row>
    <row r="9807">
      <c r="A9807" t="s">
        <v>167</v>
      </c>
      <c r="B9807" t="s">
        <v>306</v>
      </c>
      <c r="C9807" s="35" t="s">
        <v>308</v>
      </c>
      <c r="D9807" t="s">
        <v>530</v>
      </c>
      <c r="E9807" t="s">
        <v>548</v>
      </c>
      <c r="F9807" s="176" t="n">
        <v>2036</v>
      </c>
      <c r="G9807" s="177" t="n">
        <v>35</v>
      </c>
      <c r="H9807" s="178" t="n">
        <v>1304.1988142173</v>
      </c>
      <c r="I9807" s="179" t="n">
        <v>4300465.33353057</v>
      </c>
      <c r="J9807" s="180" t="str">
        <f>IF(I9807&gt;0,H9807/I9807,0)</f>
      </c>
      <c r="K9807" s="181" t="str">
        <f>1-EXP(-J9807)</f>
      </c>
      <c r="L9807" s="182" t="str">
        <f>IF(G9807=30,1,M9806)</f>
      </c>
      <c r="M9807" s="183" t="str">
        <f>L9807*(1-K9807)</f>
      </c>
    </row>
    <row r="9808">
      <c r="A9808" t="s">
        <v>167</v>
      </c>
      <c r="B9808" t="s">
        <v>306</v>
      </c>
      <c r="C9808" s="35" t="s">
        <v>308</v>
      </c>
      <c r="D9808" t="s">
        <v>530</v>
      </c>
      <c r="E9808" t="s">
        <v>548</v>
      </c>
      <c r="F9808" s="176" t="n">
        <v>2036</v>
      </c>
      <c r="G9808" s="177" t="n">
        <v>36</v>
      </c>
      <c r="H9808" s="178" t="n">
        <v>1715.5814782442</v>
      </c>
      <c r="I9808" s="179" t="n">
        <v>4300579.01728075</v>
      </c>
      <c r="J9808" s="180" t="str">
        <f>IF(I9808&gt;0,H9808/I9808,0)</f>
      </c>
      <c r="K9808" s="181" t="str">
        <f>1-EXP(-J9808)</f>
      </c>
      <c r="L9808" s="182" t="str">
        <f>IF(G9808=30,1,M9807)</f>
      </c>
      <c r="M9808" s="183" t="str">
        <f>L9808*(1-K9808)</f>
      </c>
    </row>
    <row r="9809">
      <c r="A9809" t="s">
        <v>167</v>
      </c>
      <c r="B9809" t="s">
        <v>306</v>
      </c>
      <c r="C9809" s="35" t="s">
        <v>308</v>
      </c>
      <c r="D9809" t="s">
        <v>530</v>
      </c>
      <c r="E9809" t="s">
        <v>548</v>
      </c>
      <c r="F9809" s="176" t="n">
        <v>2036</v>
      </c>
      <c r="G9809" s="177" t="n">
        <v>37</v>
      </c>
      <c r="H9809" s="178" t="n">
        <v>1913.5283844277</v>
      </c>
      <c r="I9809" s="179" t="n">
        <v>4339298.18617669</v>
      </c>
      <c r="J9809" s="180" t="str">
        <f>IF(I9809&gt;0,H9809/I9809,0)</f>
      </c>
      <c r="K9809" s="181" t="str">
        <f>1-EXP(-J9809)</f>
      </c>
      <c r="L9809" s="182" t="str">
        <f>IF(G9809=30,1,M9808)</f>
      </c>
      <c r="M9809" s="183" t="str">
        <f>L9809*(1-K9809)</f>
      </c>
    </row>
    <row r="9810">
      <c r="A9810" t="s">
        <v>167</v>
      </c>
      <c r="B9810" t="s">
        <v>306</v>
      </c>
      <c r="C9810" s="35" t="s">
        <v>308</v>
      </c>
      <c r="D9810" t="s">
        <v>530</v>
      </c>
      <c r="E9810" t="s">
        <v>548</v>
      </c>
      <c r="F9810" s="176" t="n">
        <v>2036</v>
      </c>
      <c r="G9810" s="177" t="n">
        <v>38</v>
      </c>
      <c r="H9810" s="178" t="n">
        <v>2121.30317808287</v>
      </c>
      <c r="I9810" s="179" t="n">
        <v>4380386.96276218</v>
      </c>
      <c r="J9810" s="180" t="str">
        <f>IF(I9810&gt;0,H9810/I9810,0)</f>
      </c>
      <c r="K9810" s="181" t="str">
        <f>1-EXP(-J9810)</f>
      </c>
      <c r="L9810" s="182" t="str">
        <f>IF(G9810=30,1,M9809)</f>
      </c>
      <c r="M9810" s="183" t="str">
        <f>L9810*(1-K9810)</f>
      </c>
    </row>
    <row r="9811">
      <c r="A9811" t="s">
        <v>167</v>
      </c>
      <c r="B9811" t="s">
        <v>306</v>
      </c>
      <c r="C9811" s="35" t="s">
        <v>308</v>
      </c>
      <c r="D9811" t="s">
        <v>530</v>
      </c>
      <c r="E9811" t="s">
        <v>548</v>
      </c>
      <c r="F9811" s="176" t="n">
        <v>2036</v>
      </c>
      <c r="G9811" s="177" t="n">
        <v>39</v>
      </c>
      <c r="H9811" s="178" t="n">
        <v>2246.95018737244</v>
      </c>
      <c r="I9811" s="179" t="n">
        <v>4375206.49307137</v>
      </c>
      <c r="J9811" s="180" t="str">
        <f>IF(I9811&gt;0,H9811/I9811,0)</f>
      </c>
      <c r="K9811" s="181" t="str">
        <f>1-EXP(-J9811)</f>
      </c>
      <c r="L9811" s="182" t="str">
        <f>IF(G9811=30,1,M9810)</f>
      </c>
      <c r="M9811" s="183" t="str">
        <f>L9811*(1-K9811)</f>
      </c>
    </row>
    <row r="9812">
      <c r="A9812" t="s">
        <v>167</v>
      </c>
      <c r="B9812" t="s">
        <v>306</v>
      </c>
      <c r="C9812" s="35" t="s">
        <v>308</v>
      </c>
      <c r="D9812" t="s">
        <v>530</v>
      </c>
      <c r="E9812" t="s">
        <v>548</v>
      </c>
      <c r="F9812" s="176" t="n">
        <v>2036</v>
      </c>
      <c r="G9812" s="177" t="n">
        <v>40</v>
      </c>
      <c r="H9812" s="178" t="n">
        <v>2391.95457839773</v>
      </c>
      <c r="I9812" s="179" t="n">
        <v>4311240.92520434</v>
      </c>
      <c r="J9812" s="180" t="str">
        <f>IF(I9812&gt;0,H9812/I9812,0)</f>
      </c>
      <c r="K9812" s="181" t="str">
        <f>1-EXP(-J9812)</f>
      </c>
      <c r="L9812" s="182" t="str">
        <f>IF(G9812=30,1,M9811)</f>
      </c>
      <c r="M9812" s="183" t="str">
        <f>L9812*(1-K9812)</f>
      </c>
    </row>
    <row r="9813">
      <c r="A9813" t="s">
        <v>167</v>
      </c>
      <c r="B9813" t="s">
        <v>306</v>
      </c>
      <c r="C9813" s="35" t="s">
        <v>308</v>
      </c>
      <c r="D9813" t="s">
        <v>530</v>
      </c>
      <c r="E9813" t="s">
        <v>548</v>
      </c>
      <c r="F9813" s="176" t="n">
        <v>2036</v>
      </c>
      <c r="G9813" s="177" t="n">
        <v>41</v>
      </c>
      <c r="H9813" s="178" t="n">
        <v>3046.99968895879</v>
      </c>
      <c r="I9813" s="179" t="n">
        <v>4245066.83237522</v>
      </c>
      <c r="J9813" s="180" t="str">
        <f>IF(I9813&gt;0,H9813/I9813,0)</f>
      </c>
      <c r="K9813" s="181" t="str">
        <f>1-EXP(-J9813)</f>
      </c>
      <c r="L9813" s="182" t="str">
        <f>IF(G9813=30,1,M9812)</f>
      </c>
      <c r="M9813" s="183" t="str">
        <f>L9813*(1-K9813)</f>
      </c>
    </row>
    <row r="9814">
      <c r="A9814" t="s">
        <v>167</v>
      </c>
      <c r="B9814" t="s">
        <v>306</v>
      </c>
      <c r="C9814" s="35" t="s">
        <v>308</v>
      </c>
      <c r="D9814" t="s">
        <v>530</v>
      </c>
      <c r="E9814" t="s">
        <v>548</v>
      </c>
      <c r="F9814" s="176" t="n">
        <v>2036</v>
      </c>
      <c r="G9814" s="177" t="n">
        <v>42</v>
      </c>
      <c r="H9814" s="178" t="n">
        <v>3308.1796434261</v>
      </c>
      <c r="I9814" s="179" t="n">
        <v>4188230.11081913</v>
      </c>
      <c r="J9814" s="180" t="str">
        <f>IF(I9814&gt;0,H9814/I9814,0)</f>
      </c>
      <c r="K9814" s="181" t="str">
        <f>1-EXP(-J9814)</f>
      </c>
      <c r="L9814" s="182" t="str">
        <f>IF(G9814=30,1,M9813)</f>
      </c>
      <c r="M9814" s="183" t="str">
        <f>L9814*(1-K9814)</f>
      </c>
    </row>
    <row r="9815">
      <c r="A9815" t="s">
        <v>167</v>
      </c>
      <c r="B9815" t="s">
        <v>306</v>
      </c>
      <c r="C9815" s="35" t="s">
        <v>308</v>
      </c>
      <c r="D9815" t="s">
        <v>530</v>
      </c>
      <c r="E9815" t="s">
        <v>548</v>
      </c>
      <c r="F9815" s="176" t="n">
        <v>2036</v>
      </c>
      <c r="G9815" s="177" t="n">
        <v>43</v>
      </c>
      <c r="H9815" s="178" t="n">
        <v>3634.81025187575</v>
      </c>
      <c r="I9815" s="179" t="n">
        <v>4133541.04690353</v>
      </c>
      <c r="J9815" s="180" t="str">
        <f>IF(I9815&gt;0,H9815/I9815,0)</f>
      </c>
      <c r="K9815" s="181" t="str">
        <f>1-EXP(-J9815)</f>
      </c>
      <c r="L9815" s="182" t="str">
        <f>IF(G9815=30,1,M9814)</f>
      </c>
      <c r="M9815" s="183" t="str">
        <f>L9815*(1-K9815)</f>
      </c>
    </row>
    <row r="9816">
      <c r="A9816" t="s">
        <v>167</v>
      </c>
      <c r="B9816" t="s">
        <v>306</v>
      </c>
      <c r="C9816" s="35" t="s">
        <v>308</v>
      </c>
      <c r="D9816" t="s">
        <v>530</v>
      </c>
      <c r="E9816" t="s">
        <v>548</v>
      </c>
      <c r="F9816" s="176" t="n">
        <v>2036</v>
      </c>
      <c r="G9816" s="177" t="n">
        <v>44</v>
      </c>
      <c r="H9816" s="178" t="n">
        <v>3801.68576699682</v>
      </c>
      <c r="I9816" s="179" t="n">
        <v>4113011.86882715</v>
      </c>
      <c r="J9816" s="180" t="str">
        <f>IF(I9816&gt;0,H9816/I9816,0)</f>
      </c>
      <c r="K9816" s="181" t="str">
        <f>1-EXP(-J9816)</f>
      </c>
      <c r="L9816" s="182" t="str">
        <f>IF(G9816=30,1,M9815)</f>
      </c>
      <c r="M9816" s="183" t="str">
        <f>L9816*(1-K9816)</f>
      </c>
    </row>
    <row r="9817">
      <c r="A9817" t="s">
        <v>167</v>
      </c>
      <c r="B9817" t="s">
        <v>306</v>
      </c>
      <c r="C9817" s="35" t="s">
        <v>308</v>
      </c>
      <c r="D9817" t="s">
        <v>530</v>
      </c>
      <c r="E9817" t="s">
        <v>548</v>
      </c>
      <c r="F9817" s="176" t="n">
        <v>2036</v>
      </c>
      <c r="G9817" s="177" t="n">
        <v>45</v>
      </c>
      <c r="H9817" s="178" t="n">
        <v>4095.63315430195</v>
      </c>
      <c r="I9817" s="179" t="n">
        <v>4086463.72634342</v>
      </c>
      <c r="J9817" s="180" t="str">
        <f>IF(I9817&gt;0,H9817/I9817,0)</f>
      </c>
      <c r="K9817" s="181" t="str">
        <f>1-EXP(-J9817)</f>
      </c>
      <c r="L9817" s="182" t="str">
        <f>IF(G9817=30,1,M9816)</f>
      </c>
      <c r="M9817" s="183" t="str">
        <f>L9817*(1-K9817)</f>
      </c>
    </row>
    <row r="9818">
      <c r="A9818" t="s">
        <v>167</v>
      </c>
      <c r="B9818" t="s">
        <v>306</v>
      </c>
      <c r="C9818" s="35" t="s">
        <v>308</v>
      </c>
      <c r="D9818" t="s">
        <v>530</v>
      </c>
      <c r="E9818" t="s">
        <v>548</v>
      </c>
      <c r="F9818" s="176" t="n">
        <v>2036</v>
      </c>
      <c r="G9818" s="177" t="n">
        <v>46</v>
      </c>
      <c r="H9818" s="178" t="n">
        <v>5092.53837775699</v>
      </c>
      <c r="I9818" s="179" t="n">
        <v>4062924.36744579</v>
      </c>
      <c r="J9818" s="180" t="str">
        <f>IF(I9818&gt;0,H9818/I9818,0)</f>
      </c>
      <c r="K9818" s="181" t="str">
        <f>1-EXP(-J9818)</f>
      </c>
      <c r="L9818" s="182" t="str">
        <f>IF(G9818=30,1,M9817)</f>
      </c>
      <c r="M9818" s="183" t="str">
        <f>L9818*(1-K9818)</f>
      </c>
    </row>
    <row r="9819">
      <c r="A9819" t="s">
        <v>167</v>
      </c>
      <c r="B9819" t="s">
        <v>306</v>
      </c>
      <c r="C9819" s="35" t="s">
        <v>308</v>
      </c>
      <c r="D9819" t="s">
        <v>530</v>
      </c>
      <c r="E9819" t="s">
        <v>548</v>
      </c>
      <c r="F9819" s="176" t="n">
        <v>2036</v>
      </c>
      <c r="G9819" s="177" t="n">
        <v>47</v>
      </c>
      <c r="H9819" s="178" t="n">
        <v>5609.62560318367</v>
      </c>
      <c r="I9819" s="179" t="n">
        <v>4061632.76897904</v>
      </c>
      <c r="J9819" s="180" t="str">
        <f>IF(I9819&gt;0,H9819/I9819,0)</f>
      </c>
      <c r="K9819" s="181" t="str">
        <f>1-EXP(-J9819)</f>
      </c>
      <c r="L9819" s="182" t="str">
        <f>IF(G9819=30,1,M9818)</f>
      </c>
      <c r="M9819" s="183" t="str">
        <f>L9819*(1-K9819)</f>
      </c>
    </row>
    <row r="9820">
      <c r="A9820" t="s">
        <v>167</v>
      </c>
      <c r="B9820" t="s">
        <v>306</v>
      </c>
      <c r="C9820" s="35" t="s">
        <v>308</v>
      </c>
      <c r="D9820" t="s">
        <v>530</v>
      </c>
      <c r="E9820" t="s">
        <v>548</v>
      </c>
      <c r="F9820" s="176" t="n">
        <v>2036</v>
      </c>
      <c r="G9820" s="177" t="n">
        <v>48</v>
      </c>
      <c r="H9820" s="178" t="n">
        <v>6233.56841507616</v>
      </c>
      <c r="I9820" s="179" t="n">
        <v>4014196.04089072</v>
      </c>
      <c r="J9820" s="180" t="str">
        <f>IF(I9820&gt;0,H9820/I9820,0)</f>
      </c>
      <c r="K9820" s="181" t="str">
        <f>1-EXP(-J9820)</f>
      </c>
      <c r="L9820" s="182" t="str">
        <f>IF(G9820=30,1,M9819)</f>
      </c>
      <c r="M9820" s="183" t="str">
        <f>L9820*(1-K9820)</f>
      </c>
    </row>
    <row r="9821">
      <c r="A9821" t="s">
        <v>167</v>
      </c>
      <c r="B9821" t="s">
        <v>306</v>
      </c>
      <c r="C9821" s="35" t="s">
        <v>308</v>
      </c>
      <c r="D9821" t="s">
        <v>530</v>
      </c>
      <c r="E9821" t="s">
        <v>548</v>
      </c>
      <c r="F9821" s="176" t="n">
        <v>2036</v>
      </c>
      <c r="G9821" s="177" t="n">
        <v>49</v>
      </c>
      <c r="H9821" s="178" t="n">
        <v>6709.80499722178</v>
      </c>
      <c r="I9821" s="179" t="n">
        <v>3957570.95254866</v>
      </c>
      <c r="J9821" s="180" t="str">
        <f>IF(I9821&gt;0,H9821/I9821,0)</f>
      </c>
      <c r="K9821" s="181" t="str">
        <f>1-EXP(-J9821)</f>
      </c>
      <c r="L9821" s="182" t="str">
        <f>IF(G9821=30,1,M9820)</f>
      </c>
      <c r="M9821" s="183" t="str">
        <f>L9821*(1-K9821)</f>
      </c>
    </row>
    <row r="9822">
      <c r="A9822" t="s">
        <v>167</v>
      </c>
      <c r="B9822" t="s">
        <v>306</v>
      </c>
      <c r="C9822" s="35" t="s">
        <v>308</v>
      </c>
      <c r="D9822" t="s">
        <v>530</v>
      </c>
      <c r="E9822" t="s">
        <v>548</v>
      </c>
      <c r="F9822" s="176" t="n">
        <v>2036</v>
      </c>
      <c r="G9822" s="177" t="n">
        <v>50</v>
      </c>
      <c r="H9822" s="178" t="n">
        <v>7360.59941362767</v>
      </c>
      <c r="I9822" s="179" t="n">
        <v>3960757.77596715</v>
      </c>
      <c r="J9822" s="180" t="str">
        <f>IF(I9822&gt;0,H9822/I9822,0)</f>
      </c>
      <c r="K9822" s="181" t="str">
        <f>1-EXP(-J9822)</f>
      </c>
      <c r="L9822" s="182" t="str">
        <f>IF(G9822=30,1,M9821)</f>
      </c>
      <c r="M9822" s="183" t="str">
        <f>L9822*(1-K9822)</f>
      </c>
    </row>
    <row r="9823">
      <c r="A9823" t="s">
        <v>167</v>
      </c>
      <c r="B9823" t="s">
        <v>306</v>
      </c>
      <c r="C9823" s="35" t="s">
        <v>308</v>
      </c>
      <c r="D9823" t="s">
        <v>530</v>
      </c>
      <c r="E9823" t="s">
        <v>548</v>
      </c>
      <c r="F9823" s="176" t="n">
        <v>2036</v>
      </c>
      <c r="G9823" s="177" t="n">
        <v>51</v>
      </c>
      <c r="H9823" s="178" t="n">
        <v>8578.20730569547</v>
      </c>
      <c r="I9823" s="179" t="n">
        <v>4018388.16753474</v>
      </c>
      <c r="J9823" s="180" t="str">
        <f>IF(I9823&gt;0,H9823/I9823,0)</f>
      </c>
      <c r="K9823" s="181" t="str">
        <f>1-EXP(-J9823)</f>
      </c>
      <c r="L9823" s="182" t="str">
        <f>IF(G9823=30,1,M9822)</f>
      </c>
      <c r="M9823" s="183" t="str">
        <f>L9823*(1-K9823)</f>
      </c>
    </row>
    <row r="9824">
      <c r="A9824" t="s">
        <v>167</v>
      </c>
      <c r="B9824" t="s">
        <v>306</v>
      </c>
      <c r="C9824" s="35" t="s">
        <v>308</v>
      </c>
      <c r="D9824" t="s">
        <v>530</v>
      </c>
      <c r="E9824" t="s">
        <v>548</v>
      </c>
      <c r="F9824" s="176" t="n">
        <v>2036</v>
      </c>
      <c r="G9824" s="177" t="n">
        <v>52</v>
      </c>
      <c r="H9824" s="178" t="n">
        <v>9429.93994469969</v>
      </c>
      <c r="I9824" s="179" t="n">
        <v>4034279.28124437</v>
      </c>
      <c r="J9824" s="180" t="str">
        <f>IF(I9824&gt;0,H9824/I9824,0)</f>
      </c>
      <c r="K9824" s="181" t="str">
        <f>1-EXP(-J9824)</f>
      </c>
      <c r="L9824" s="182" t="str">
        <f>IF(G9824=30,1,M9823)</f>
      </c>
      <c r="M9824" s="183" t="str">
        <f>L9824*(1-K9824)</f>
      </c>
    </row>
    <row r="9825">
      <c r="A9825" t="s">
        <v>167</v>
      </c>
      <c r="B9825" t="s">
        <v>306</v>
      </c>
      <c r="C9825" s="35" t="s">
        <v>308</v>
      </c>
      <c r="D9825" t="s">
        <v>530</v>
      </c>
      <c r="E9825" t="s">
        <v>548</v>
      </c>
      <c r="F9825" s="176" t="n">
        <v>2036</v>
      </c>
      <c r="G9825" s="177" t="n">
        <v>53</v>
      </c>
      <c r="H9825" s="178" t="n">
        <v>10076.3966833656</v>
      </c>
      <c r="I9825" s="179" t="n">
        <v>3992757.76201785</v>
      </c>
      <c r="J9825" s="180" t="str">
        <f>IF(I9825&gt;0,H9825/I9825,0)</f>
      </c>
      <c r="K9825" s="181" t="str">
        <f>1-EXP(-J9825)</f>
      </c>
      <c r="L9825" s="182" t="str">
        <f>IF(G9825=30,1,M9824)</f>
      </c>
      <c r="M9825" s="183" t="str">
        <f>L9825*(1-K9825)</f>
      </c>
    </row>
    <row r="9826">
      <c r="A9826" t="s">
        <v>167</v>
      </c>
      <c r="B9826" t="s">
        <v>306</v>
      </c>
      <c r="C9826" s="35" t="s">
        <v>308</v>
      </c>
      <c r="D9826" t="s">
        <v>530</v>
      </c>
      <c r="E9826" t="s">
        <v>548</v>
      </c>
      <c r="F9826" s="176" t="n">
        <v>2036</v>
      </c>
      <c r="G9826" s="177" t="n">
        <v>54</v>
      </c>
      <c r="H9826" s="178" t="n">
        <v>10788.1613249373</v>
      </c>
      <c r="I9826" s="179" t="n">
        <v>3926774.53613441</v>
      </c>
      <c r="J9826" s="180" t="str">
        <f>IF(I9826&gt;0,H9826/I9826,0)</f>
      </c>
      <c r="K9826" s="181" t="str">
        <f>1-EXP(-J9826)</f>
      </c>
      <c r="L9826" s="182" t="str">
        <f>IF(G9826=30,1,M9825)</f>
      </c>
      <c r="M9826" s="183" t="str">
        <f>L9826*(1-K9826)</f>
      </c>
    </row>
    <row r="9827">
      <c r="A9827" t="s">
        <v>167</v>
      </c>
      <c r="B9827" t="s">
        <v>306</v>
      </c>
      <c r="C9827" s="35" t="s">
        <v>308</v>
      </c>
      <c r="D9827" t="s">
        <v>530</v>
      </c>
      <c r="E9827" t="s">
        <v>548</v>
      </c>
      <c r="F9827" s="176" t="n">
        <v>2036</v>
      </c>
      <c r="G9827" s="177" t="n">
        <v>55</v>
      </c>
      <c r="H9827" s="178" t="n">
        <v>11493.6407471914</v>
      </c>
      <c r="I9827" s="179" t="n">
        <v>3853535.94417063</v>
      </c>
      <c r="J9827" s="180" t="str">
        <f>IF(I9827&gt;0,H9827/I9827,0)</f>
      </c>
      <c r="K9827" s="181" t="str">
        <f>1-EXP(-J9827)</f>
      </c>
      <c r="L9827" s="182" t="str">
        <f>IF(G9827=30,1,M9826)</f>
      </c>
      <c r="M9827" s="183" t="str">
        <f>L9827*(1-K9827)</f>
      </c>
    </row>
    <row r="9828">
      <c r="A9828" t="s">
        <v>167</v>
      </c>
      <c r="B9828" t="s">
        <v>306</v>
      </c>
      <c r="C9828" s="35" t="s">
        <v>308</v>
      </c>
      <c r="D9828" t="s">
        <v>530</v>
      </c>
      <c r="E9828" t="s">
        <v>548</v>
      </c>
      <c r="F9828" s="176" t="n">
        <v>2036</v>
      </c>
      <c r="G9828" s="177" t="n">
        <v>56</v>
      </c>
      <c r="H9828" s="178" t="n">
        <v>12255.8947666744</v>
      </c>
      <c r="I9828" s="179" t="n">
        <v>3784777.14145592</v>
      </c>
      <c r="J9828" s="180" t="str">
        <f>IF(I9828&gt;0,H9828/I9828,0)</f>
      </c>
      <c r="K9828" s="181" t="str">
        <f>1-EXP(-J9828)</f>
      </c>
      <c r="L9828" s="182" t="str">
        <f>IF(G9828=30,1,M9827)</f>
      </c>
      <c r="M9828" s="183" t="str">
        <f>L9828*(1-K9828)</f>
      </c>
    </row>
    <row r="9829">
      <c r="A9829" t="s">
        <v>167</v>
      </c>
      <c r="B9829" t="s">
        <v>306</v>
      </c>
      <c r="C9829" s="35" t="s">
        <v>308</v>
      </c>
      <c r="D9829" t="s">
        <v>530</v>
      </c>
      <c r="E9829" t="s">
        <v>548</v>
      </c>
      <c r="F9829" s="176" t="n">
        <v>2036</v>
      </c>
      <c r="G9829" s="177" t="n">
        <v>57</v>
      </c>
      <c r="H9829" s="178" t="n">
        <v>13088.3198816895</v>
      </c>
      <c r="I9829" s="179" t="n">
        <v>3702113.39339555</v>
      </c>
      <c r="J9829" s="180" t="str">
        <f>IF(I9829&gt;0,H9829/I9829,0)</f>
      </c>
      <c r="K9829" s="181" t="str">
        <f>1-EXP(-J9829)</f>
      </c>
      <c r="L9829" s="182" t="str">
        <f>IF(G9829=30,1,M9828)</f>
      </c>
      <c r="M9829" s="183" t="str">
        <f>L9829*(1-K9829)</f>
      </c>
    </row>
    <row r="9830">
      <c r="A9830" t="s">
        <v>167</v>
      </c>
      <c r="B9830" t="s">
        <v>306</v>
      </c>
      <c r="C9830" s="35" t="s">
        <v>308</v>
      </c>
      <c r="D9830" t="s">
        <v>530</v>
      </c>
      <c r="E9830" t="s">
        <v>548</v>
      </c>
      <c r="F9830" s="176" t="n">
        <v>2036</v>
      </c>
      <c r="G9830" s="177" t="n">
        <v>58</v>
      </c>
      <c r="H9830" s="178" t="n">
        <v>13892.3500873875</v>
      </c>
      <c r="I9830" s="179" t="n">
        <v>3595449.34278758</v>
      </c>
      <c r="J9830" s="180" t="str">
        <f>IF(I9830&gt;0,H9830/I9830,0)</f>
      </c>
      <c r="K9830" s="181" t="str">
        <f>1-EXP(-J9830)</f>
      </c>
      <c r="L9830" s="182" t="str">
        <f>IF(G9830=30,1,M9829)</f>
      </c>
      <c r="M9830" s="183" t="str">
        <f>L9830*(1-K9830)</f>
      </c>
    </row>
    <row r="9831">
      <c r="A9831" t="s">
        <v>167</v>
      </c>
      <c r="B9831" t="s">
        <v>306</v>
      </c>
      <c r="C9831" s="35" t="s">
        <v>308</v>
      </c>
      <c r="D9831" t="s">
        <v>530</v>
      </c>
      <c r="E9831" t="s">
        <v>548</v>
      </c>
      <c r="F9831" s="176" t="n">
        <v>2036</v>
      </c>
      <c r="G9831" s="177" t="n">
        <v>59</v>
      </c>
      <c r="H9831" s="178" t="n">
        <v>14080.6226034383</v>
      </c>
      <c r="I9831" s="179" t="n">
        <v>3492139.72658196</v>
      </c>
      <c r="J9831" s="180" t="str">
        <f>IF(I9831&gt;0,H9831/I9831,0)</f>
      </c>
      <c r="K9831" s="181" t="str">
        <f>1-EXP(-J9831)</f>
      </c>
      <c r="L9831" s="182" t="str">
        <f>IF(G9831=30,1,M9830)</f>
      </c>
      <c r="M9831" s="183" t="str">
        <f>L9831*(1-K9831)</f>
      </c>
    </row>
    <row r="9832">
      <c r="A9832" t="s">
        <v>167</v>
      </c>
      <c r="B9832" t="s">
        <v>306</v>
      </c>
      <c r="C9832" s="35" t="s">
        <v>308</v>
      </c>
      <c r="D9832" t="s">
        <v>530</v>
      </c>
      <c r="E9832" t="s">
        <v>548</v>
      </c>
      <c r="F9832" s="176" t="n">
        <v>2036</v>
      </c>
      <c r="G9832" s="177" t="n">
        <v>60</v>
      </c>
      <c r="H9832" s="178" t="n">
        <v>14604.3065012165</v>
      </c>
      <c r="I9832" s="179" t="n">
        <v>3402526.76059371</v>
      </c>
      <c r="J9832" s="180" t="str">
        <f>IF(I9832&gt;0,H9832/I9832,0)</f>
      </c>
      <c r="K9832" s="181" t="str">
        <f>1-EXP(-J9832)</f>
      </c>
      <c r="L9832" s="182" t="str">
        <f>IF(G9832=30,1,M9831)</f>
      </c>
      <c r="M9832" s="183" t="str">
        <f>L9832*(1-K9832)</f>
      </c>
    </row>
    <row r="9833">
      <c r="A9833" t="s">
        <v>167</v>
      </c>
      <c r="B9833" t="s">
        <v>306</v>
      </c>
      <c r="C9833" s="35" t="s">
        <v>308</v>
      </c>
      <c r="D9833" t="s">
        <v>530</v>
      </c>
      <c r="E9833" t="s">
        <v>548</v>
      </c>
      <c r="F9833" s="176" t="n">
        <v>2036</v>
      </c>
      <c r="G9833" s="177" t="n">
        <v>61</v>
      </c>
      <c r="H9833" s="178" t="n">
        <v>15376.7313401084</v>
      </c>
      <c r="I9833" s="179" t="n">
        <v>3300637.68482996</v>
      </c>
      <c r="J9833" s="180" t="str">
        <f>IF(I9833&gt;0,H9833/I9833,0)</f>
      </c>
      <c r="K9833" s="181" t="str">
        <f>1-EXP(-J9833)</f>
      </c>
      <c r="L9833" s="182" t="str">
        <f>IF(G9833=30,1,M9832)</f>
      </c>
      <c r="M9833" s="183" t="str">
        <f>L9833*(1-K9833)</f>
      </c>
    </row>
    <row r="9834">
      <c r="A9834" t="s">
        <v>167</v>
      </c>
      <c r="B9834" t="s">
        <v>306</v>
      </c>
      <c r="C9834" s="35" t="s">
        <v>308</v>
      </c>
      <c r="D9834" t="s">
        <v>530</v>
      </c>
      <c r="E9834" t="s">
        <v>548</v>
      </c>
      <c r="F9834" s="176" t="n">
        <v>2036</v>
      </c>
      <c r="G9834" s="177" t="n">
        <v>62</v>
      </c>
      <c r="H9834" s="178" t="n">
        <v>16215.0250510115</v>
      </c>
      <c r="I9834" s="179" t="n">
        <v>3212030.5316022</v>
      </c>
      <c r="J9834" s="180" t="str">
        <f>IF(I9834&gt;0,H9834/I9834,0)</f>
      </c>
      <c r="K9834" s="181" t="str">
        <f>1-EXP(-J9834)</f>
      </c>
      <c r="L9834" s="182" t="str">
        <f>IF(G9834=30,1,M9833)</f>
      </c>
      <c r="M9834" s="183" t="str">
        <f>L9834*(1-K9834)</f>
      </c>
    </row>
    <row r="9835">
      <c r="A9835" t="s">
        <v>167</v>
      </c>
      <c r="B9835" t="s">
        <v>306</v>
      </c>
      <c r="C9835" s="35" t="s">
        <v>308</v>
      </c>
      <c r="D9835" t="s">
        <v>530</v>
      </c>
      <c r="E9835" t="s">
        <v>548</v>
      </c>
      <c r="F9835" s="176" t="n">
        <v>2036</v>
      </c>
      <c r="G9835" s="177" t="n">
        <v>63</v>
      </c>
      <c r="H9835" s="178" t="n">
        <v>17083.6194606866</v>
      </c>
      <c r="I9835" s="179" t="n">
        <v>3122555.11685909</v>
      </c>
      <c r="J9835" s="180" t="str">
        <f>IF(I9835&gt;0,H9835/I9835,0)</f>
      </c>
      <c r="K9835" s="181" t="str">
        <f>1-EXP(-J9835)</f>
      </c>
      <c r="L9835" s="182" t="str">
        <f>IF(G9835=30,1,M9834)</f>
      </c>
      <c r="M9835" s="183" t="str">
        <f>L9835*(1-K9835)</f>
      </c>
    </row>
    <row r="9836">
      <c r="A9836" t="s">
        <v>167</v>
      </c>
      <c r="B9836" t="s">
        <v>306</v>
      </c>
      <c r="C9836" s="35" t="s">
        <v>308</v>
      </c>
      <c r="D9836" t="s">
        <v>530</v>
      </c>
      <c r="E9836" t="s">
        <v>548</v>
      </c>
      <c r="F9836" s="176" t="n">
        <v>2036</v>
      </c>
      <c r="G9836" s="177" t="n">
        <v>64</v>
      </c>
      <c r="H9836" s="178" t="n">
        <v>18142.7319031461</v>
      </c>
      <c r="I9836" s="179" t="n">
        <v>3013009.80172339</v>
      </c>
      <c r="J9836" s="180" t="str">
        <f>IF(I9836&gt;0,H9836/I9836,0)</f>
      </c>
      <c r="K9836" s="181" t="str">
        <f>1-EXP(-J9836)</f>
      </c>
      <c r="L9836" s="182" t="str">
        <f>IF(G9836=30,1,M9835)</f>
      </c>
      <c r="M9836" s="183" t="str">
        <f>L9836*(1-K9836)</f>
      </c>
    </row>
    <row r="9837">
      <c r="A9837" t="s">
        <v>167</v>
      </c>
      <c r="B9837" t="s">
        <v>306</v>
      </c>
      <c r="C9837" s="35" t="s">
        <v>308</v>
      </c>
      <c r="D9837" t="s">
        <v>530</v>
      </c>
      <c r="E9837" t="s">
        <v>548</v>
      </c>
      <c r="F9837" s="176" t="n">
        <v>2036</v>
      </c>
      <c r="G9837" s="177" t="n">
        <v>65</v>
      </c>
      <c r="H9837" s="178" t="n">
        <v>19167.2382849514</v>
      </c>
      <c r="I9837" s="179" t="n">
        <v>2912478.48456395</v>
      </c>
      <c r="J9837" s="180" t="str">
        <f>IF(I9837&gt;0,H9837/I9837,0)</f>
      </c>
      <c r="K9837" s="181" t="str">
        <f>1-EXP(-J9837)</f>
      </c>
      <c r="L9837" s="182" t="str">
        <f>IF(G9837=30,1,M9836)</f>
      </c>
      <c r="M9837" s="183" t="str">
        <f>L9837*(1-K9837)</f>
      </c>
    </row>
    <row r="9838">
      <c r="A9838" t="s">
        <v>167</v>
      </c>
      <c r="B9838" t="s">
        <v>306</v>
      </c>
      <c r="C9838" s="35" t="s">
        <v>308</v>
      </c>
      <c r="D9838" t="s">
        <v>530</v>
      </c>
      <c r="E9838" t="s">
        <v>548</v>
      </c>
      <c r="F9838" s="176" t="n">
        <v>2036</v>
      </c>
      <c r="G9838" s="177" t="n">
        <v>66</v>
      </c>
      <c r="H9838" s="178" t="n">
        <v>19619.7271325991</v>
      </c>
      <c r="I9838" s="179" t="n">
        <v>2809118.28417659</v>
      </c>
      <c r="J9838" s="180" t="str">
        <f>IF(I9838&gt;0,H9838/I9838,0)</f>
      </c>
      <c r="K9838" s="181" t="str">
        <f>1-EXP(-J9838)</f>
      </c>
      <c r="L9838" s="182" t="str">
        <f>IF(G9838=30,1,M9837)</f>
      </c>
      <c r="M9838" s="183" t="str">
        <f>L9838*(1-K9838)</f>
      </c>
    </row>
    <row r="9839">
      <c r="A9839" t="s">
        <v>167</v>
      </c>
      <c r="B9839" t="s">
        <v>306</v>
      </c>
      <c r="C9839" s="35" t="s">
        <v>308</v>
      </c>
      <c r="D9839" t="s">
        <v>530</v>
      </c>
      <c r="E9839" t="s">
        <v>548</v>
      </c>
      <c r="F9839" s="176" t="n">
        <v>2036</v>
      </c>
      <c r="G9839" s="177" t="n">
        <v>67</v>
      </c>
      <c r="H9839" s="178" t="n">
        <v>20501.1867896578</v>
      </c>
      <c r="I9839" s="179" t="n">
        <v>2690151.17721246</v>
      </c>
      <c r="J9839" s="180" t="str">
        <f>IF(I9839&gt;0,H9839/I9839,0)</f>
      </c>
      <c r="K9839" s="181" t="str">
        <f>1-EXP(-J9839)</f>
      </c>
      <c r="L9839" s="182" t="str">
        <f>IF(G9839=30,1,M9838)</f>
      </c>
      <c r="M9839" s="183" t="str">
        <f>L9839*(1-K9839)</f>
      </c>
    </row>
    <row r="9840">
      <c r="A9840" t="s">
        <v>167</v>
      </c>
      <c r="B9840" t="s">
        <v>306</v>
      </c>
      <c r="C9840" s="35" t="s">
        <v>308</v>
      </c>
      <c r="D9840" t="s">
        <v>530</v>
      </c>
      <c r="E9840" t="s">
        <v>548</v>
      </c>
      <c r="F9840" s="176" t="n">
        <v>2036</v>
      </c>
      <c r="G9840" s="177" t="n">
        <v>68</v>
      </c>
      <c r="H9840" s="178" t="n">
        <v>21461.7761866726</v>
      </c>
      <c r="I9840" s="179" t="n">
        <v>2562754.33513644</v>
      </c>
      <c r="J9840" s="180" t="str">
        <f>IF(I9840&gt;0,H9840/I9840,0)</f>
      </c>
      <c r="K9840" s="181" t="str">
        <f>1-EXP(-J9840)</f>
      </c>
      <c r="L9840" s="182" t="str">
        <f>IF(G9840=30,1,M9839)</f>
      </c>
      <c r="M9840" s="183" t="str">
        <f>L9840*(1-K9840)</f>
      </c>
    </row>
    <row r="9841">
      <c r="A9841" t="s">
        <v>167</v>
      </c>
      <c r="B9841" t="s">
        <v>306</v>
      </c>
      <c r="C9841" s="35" t="s">
        <v>308</v>
      </c>
      <c r="D9841" t="s">
        <v>530</v>
      </c>
      <c r="E9841" t="s">
        <v>548</v>
      </c>
      <c r="F9841" s="176" t="n">
        <v>2036</v>
      </c>
      <c r="G9841" s="177" t="n">
        <v>69</v>
      </c>
      <c r="H9841" s="178" t="n">
        <v>21706.8561674858</v>
      </c>
      <c r="I9841" s="179" t="n">
        <v>2436799.78891333</v>
      </c>
      <c r="J9841" s="180" t="str">
        <f>IF(I9841&gt;0,H9841/I9841,0)</f>
      </c>
      <c r="K9841" s="181" t="str">
        <f>1-EXP(-J9841)</f>
      </c>
      <c r="L9841" s="182" t="str">
        <f>IF(G9841=30,1,M9840)</f>
      </c>
      <c r="M9841" s="183" t="str">
        <f>L9841*(1-K9841)</f>
      </c>
    </row>
    <row r="9842">
      <c r="A9842" t="s">
        <v>167</v>
      </c>
      <c r="B9842" t="s">
        <v>306</v>
      </c>
      <c r="C9842" s="35" t="s">
        <v>308</v>
      </c>
      <c r="D9842" t="s">
        <v>530</v>
      </c>
      <c r="E9842" t="s">
        <v>548</v>
      </c>
      <c r="F9842" s="176" t="n">
        <v>2037</v>
      </c>
      <c r="G9842" s="177" t="n">
        <v>30</v>
      </c>
      <c r="H9842" s="178" t="n">
        <v>709.545076709901</v>
      </c>
      <c r="I9842" s="179" t="n">
        <v>4637273.61779453</v>
      </c>
      <c r="J9842" s="180" t="str">
        <f>IF(I9842&gt;0,H9842/I9842,0)</f>
      </c>
      <c r="K9842" s="181" t="str">
        <f>1-EXP(-J9842)</f>
      </c>
      <c r="L9842" s="182" t="str">
        <f>IF(G9842=30,1,M9841)</f>
      </c>
      <c r="M9842" s="183" t="str">
        <f>L9842*(1-K9842)</f>
      </c>
    </row>
    <row r="9843">
      <c r="A9843" t="s">
        <v>167</v>
      </c>
      <c r="B9843" t="s">
        <v>306</v>
      </c>
      <c r="C9843" s="35" t="s">
        <v>308</v>
      </c>
      <c r="D9843" t="s">
        <v>530</v>
      </c>
      <c r="E9843" t="s">
        <v>548</v>
      </c>
      <c r="F9843" s="176" t="n">
        <v>2037</v>
      </c>
      <c r="G9843" s="177" t="n">
        <v>31</v>
      </c>
      <c r="H9843" s="178" t="n">
        <v>1000.93052535229</v>
      </c>
      <c r="I9843" s="179" t="n">
        <v>4566398.49371992</v>
      </c>
      <c r="J9843" s="180" t="str">
        <f>IF(I9843&gt;0,H9843/I9843,0)</f>
      </c>
      <c r="K9843" s="181" t="str">
        <f>1-EXP(-J9843)</f>
      </c>
      <c r="L9843" s="182" t="str">
        <f>IF(G9843=30,1,M9842)</f>
      </c>
      <c r="M9843" s="183" t="str">
        <f>L9843*(1-K9843)</f>
      </c>
    </row>
    <row r="9844">
      <c r="A9844" t="s">
        <v>167</v>
      </c>
      <c r="B9844" t="s">
        <v>306</v>
      </c>
      <c r="C9844" s="35" t="s">
        <v>308</v>
      </c>
      <c r="D9844" t="s">
        <v>530</v>
      </c>
      <c r="E9844" t="s">
        <v>548</v>
      </c>
      <c r="F9844" s="176" t="n">
        <v>2037</v>
      </c>
      <c r="G9844" s="177" t="n">
        <v>32</v>
      </c>
      <c r="H9844" s="178" t="n">
        <v>1021.60996705111</v>
      </c>
      <c r="I9844" s="179" t="n">
        <v>4472952.21094125</v>
      </c>
      <c r="J9844" s="180" t="str">
        <f>IF(I9844&gt;0,H9844/I9844,0)</f>
      </c>
      <c r="K9844" s="181" t="str">
        <f>1-EXP(-J9844)</f>
      </c>
      <c r="L9844" s="182" t="str">
        <f>IF(G9844=30,1,M9843)</f>
      </c>
      <c r="M9844" s="183" t="str">
        <f>L9844*(1-K9844)</f>
      </c>
    </row>
    <row r="9845">
      <c r="A9845" t="s">
        <v>167</v>
      </c>
      <c r="B9845" t="s">
        <v>306</v>
      </c>
      <c r="C9845" s="35" t="s">
        <v>308</v>
      </c>
      <c r="D9845" t="s">
        <v>530</v>
      </c>
      <c r="E9845" t="s">
        <v>548</v>
      </c>
      <c r="F9845" s="176" t="n">
        <v>2037</v>
      </c>
      <c r="G9845" s="177" t="n">
        <v>33</v>
      </c>
      <c r="H9845" s="178" t="n">
        <v>1069.31113038663</v>
      </c>
      <c r="I9845" s="179" t="n">
        <v>4376088.45017522</v>
      </c>
      <c r="J9845" s="180" t="str">
        <f>IF(I9845&gt;0,H9845/I9845,0)</f>
      </c>
      <c r="K9845" s="181" t="str">
        <f>1-EXP(-J9845)</f>
      </c>
      <c r="L9845" s="182" t="str">
        <f>IF(G9845=30,1,M9844)</f>
      </c>
      <c r="M9845" s="183" t="str">
        <f>L9845*(1-K9845)</f>
      </c>
    </row>
    <row r="9846">
      <c r="A9846" t="s">
        <v>167</v>
      </c>
      <c r="B9846" t="s">
        <v>306</v>
      </c>
      <c r="C9846" s="35" t="s">
        <v>308</v>
      </c>
      <c r="D9846" t="s">
        <v>530</v>
      </c>
      <c r="E9846" t="s">
        <v>548</v>
      </c>
      <c r="F9846" s="176" t="n">
        <v>2037</v>
      </c>
      <c r="G9846" s="177" t="n">
        <v>34</v>
      </c>
      <c r="H9846" s="178" t="n">
        <v>1156.48445701649</v>
      </c>
      <c r="I9846" s="179" t="n">
        <v>4333553.91139062</v>
      </c>
      <c r="J9846" s="180" t="str">
        <f>IF(I9846&gt;0,H9846/I9846,0)</f>
      </c>
      <c r="K9846" s="181" t="str">
        <f>1-EXP(-J9846)</f>
      </c>
      <c r="L9846" s="182" t="str">
        <f>IF(G9846=30,1,M9845)</f>
      </c>
      <c r="M9846" s="183" t="str">
        <f>L9846*(1-K9846)</f>
      </c>
    </row>
    <row r="9847">
      <c r="A9847" t="s">
        <v>167</v>
      </c>
      <c r="B9847" t="s">
        <v>306</v>
      </c>
      <c r="C9847" s="35" t="s">
        <v>308</v>
      </c>
      <c r="D9847" t="s">
        <v>530</v>
      </c>
      <c r="E9847" t="s">
        <v>548</v>
      </c>
      <c r="F9847" s="176" t="n">
        <v>2037</v>
      </c>
      <c r="G9847" s="177" t="n">
        <v>35</v>
      </c>
      <c r="H9847" s="178" t="n">
        <v>1270.94170655588</v>
      </c>
      <c r="I9847" s="179" t="n">
        <v>4313776.81855353</v>
      </c>
      <c r="J9847" s="180" t="str">
        <f>IF(I9847&gt;0,H9847/I9847,0)</f>
      </c>
      <c r="K9847" s="181" t="str">
        <f>1-EXP(-J9847)</f>
      </c>
      <c r="L9847" s="182" t="str">
        <f>IF(G9847=30,1,M9846)</f>
      </c>
      <c r="M9847" s="183" t="str">
        <f>L9847*(1-K9847)</f>
      </c>
    </row>
    <row r="9848">
      <c r="A9848" t="s">
        <v>167</v>
      </c>
      <c r="B9848" t="s">
        <v>306</v>
      </c>
      <c r="C9848" s="35" t="s">
        <v>308</v>
      </c>
      <c r="D9848" t="s">
        <v>530</v>
      </c>
      <c r="E9848" t="s">
        <v>548</v>
      </c>
      <c r="F9848" s="176" t="n">
        <v>2037</v>
      </c>
      <c r="G9848" s="177" t="n">
        <v>36</v>
      </c>
      <c r="H9848" s="178" t="n">
        <v>1668.96476496385</v>
      </c>
      <c r="I9848" s="179" t="n">
        <v>4293972.303786</v>
      </c>
      <c r="J9848" s="180" t="str">
        <f>IF(I9848&gt;0,H9848/I9848,0)</f>
      </c>
      <c r="K9848" s="181" t="str">
        <f>1-EXP(-J9848)</f>
      </c>
      <c r="L9848" s="182" t="str">
        <f>IF(G9848=30,1,M9847)</f>
      </c>
      <c r="M9848" s="183" t="str">
        <f>L9848*(1-K9848)</f>
      </c>
    </row>
    <row r="9849">
      <c r="A9849" t="s">
        <v>167</v>
      </c>
      <c r="B9849" t="s">
        <v>306</v>
      </c>
      <c r="C9849" s="35" t="s">
        <v>308</v>
      </c>
      <c r="D9849" t="s">
        <v>530</v>
      </c>
      <c r="E9849" t="s">
        <v>548</v>
      </c>
      <c r="F9849" s="176" t="n">
        <v>2037</v>
      </c>
      <c r="G9849" s="177" t="n">
        <v>37</v>
      </c>
      <c r="H9849" s="178" t="n">
        <v>1841.79870594009</v>
      </c>
      <c r="I9849" s="179" t="n">
        <v>4293753.50958478</v>
      </c>
      <c r="J9849" s="180" t="str">
        <f>IF(I9849&gt;0,H9849/I9849,0)</f>
      </c>
      <c r="K9849" s="181" t="str">
        <f>1-EXP(-J9849)</f>
      </c>
      <c r="L9849" s="182" t="str">
        <f>IF(G9849=30,1,M9848)</f>
      </c>
      <c r="M9849" s="183" t="str">
        <f>L9849*(1-K9849)</f>
      </c>
    </row>
    <row r="9850">
      <c r="A9850" t="s">
        <v>167</v>
      </c>
      <c r="B9850" t="s">
        <v>306</v>
      </c>
      <c r="C9850" s="35" t="s">
        <v>308</v>
      </c>
      <c r="D9850" t="s">
        <v>530</v>
      </c>
      <c r="E9850" t="s">
        <v>548</v>
      </c>
      <c r="F9850" s="176" t="n">
        <v>2037</v>
      </c>
      <c r="G9850" s="177" t="n">
        <v>38</v>
      </c>
      <c r="H9850" s="178" t="n">
        <v>2064.66788405329</v>
      </c>
      <c r="I9850" s="179" t="n">
        <v>4331870.54042378</v>
      </c>
      <c r="J9850" s="180" t="str">
        <f>IF(I9850&gt;0,H9850/I9850,0)</f>
      </c>
      <c r="K9850" s="181" t="str">
        <f>1-EXP(-J9850)</f>
      </c>
      <c r="L9850" s="182" t="str">
        <f>IF(G9850=30,1,M9849)</f>
      </c>
      <c r="M9850" s="183" t="str">
        <f>L9850*(1-K9850)</f>
      </c>
    </row>
    <row r="9851">
      <c r="A9851" t="s">
        <v>167</v>
      </c>
      <c r="B9851" t="s">
        <v>306</v>
      </c>
      <c r="C9851" s="35" t="s">
        <v>308</v>
      </c>
      <c r="D9851" t="s">
        <v>530</v>
      </c>
      <c r="E9851" t="s">
        <v>548</v>
      </c>
      <c r="F9851" s="176" t="n">
        <v>2037</v>
      </c>
      <c r="G9851" s="177" t="n">
        <v>39</v>
      </c>
      <c r="H9851" s="178" t="n">
        <v>2215.2309097177</v>
      </c>
      <c r="I9851" s="179" t="n">
        <v>4372289.98319146</v>
      </c>
      <c r="J9851" s="180" t="str">
        <f>IF(I9851&gt;0,H9851/I9851,0)</f>
      </c>
      <c r="K9851" s="181" t="str">
        <f>1-EXP(-J9851)</f>
      </c>
      <c r="L9851" s="182" t="str">
        <f>IF(G9851=30,1,M9850)</f>
      </c>
      <c r="M9851" s="183" t="str">
        <f>L9851*(1-K9851)</f>
      </c>
    </row>
    <row r="9852">
      <c r="A9852" t="s">
        <v>167</v>
      </c>
      <c r="B9852" t="s">
        <v>306</v>
      </c>
      <c r="C9852" s="35" t="s">
        <v>308</v>
      </c>
      <c r="D9852" t="s">
        <v>530</v>
      </c>
      <c r="E9852" t="s">
        <v>548</v>
      </c>
      <c r="F9852" s="176" t="n">
        <v>2037</v>
      </c>
      <c r="G9852" s="177" t="n">
        <v>40</v>
      </c>
      <c r="H9852" s="178" t="n">
        <v>2404.10818515047</v>
      </c>
      <c r="I9852" s="179" t="n">
        <v>4366547.40206834</v>
      </c>
      <c r="J9852" s="180" t="str">
        <f>IF(I9852&gt;0,H9852/I9852,0)</f>
      </c>
      <c r="K9852" s="181" t="str">
        <f>1-EXP(-J9852)</f>
      </c>
      <c r="L9852" s="182" t="str">
        <f>IF(G9852=30,1,M9851)</f>
      </c>
      <c r="M9852" s="183" t="str">
        <f>L9852*(1-K9852)</f>
      </c>
    </row>
    <row r="9853">
      <c r="A9853" t="s">
        <v>167</v>
      </c>
      <c r="B9853" t="s">
        <v>306</v>
      </c>
      <c r="C9853" s="35" t="s">
        <v>308</v>
      </c>
      <c r="D9853" t="s">
        <v>530</v>
      </c>
      <c r="E9853" t="s">
        <v>548</v>
      </c>
      <c r="F9853" s="176" t="n">
        <v>2037</v>
      </c>
      <c r="G9853" s="177" t="n">
        <v>41</v>
      </c>
      <c r="H9853" s="178" t="n">
        <v>3065.04112188809</v>
      </c>
      <c r="I9853" s="179" t="n">
        <v>4302041.00529146</v>
      </c>
      <c r="J9853" s="180" t="str">
        <f>IF(I9853&gt;0,H9853/I9853,0)</f>
      </c>
      <c r="K9853" s="181" t="str">
        <f>1-EXP(-J9853)</f>
      </c>
      <c r="L9853" s="182" t="str">
        <f>IF(G9853=30,1,M9852)</f>
      </c>
      <c r="M9853" s="183" t="str">
        <f>L9853*(1-K9853)</f>
      </c>
    </row>
    <row r="9854">
      <c r="A9854" t="s">
        <v>167</v>
      </c>
      <c r="B9854" t="s">
        <v>306</v>
      </c>
      <c r="C9854" s="35" t="s">
        <v>308</v>
      </c>
      <c r="D9854" t="s">
        <v>530</v>
      </c>
      <c r="E9854" t="s">
        <v>548</v>
      </c>
      <c r="F9854" s="176" t="n">
        <v>2037</v>
      </c>
      <c r="G9854" s="177" t="n">
        <v>42</v>
      </c>
      <c r="H9854" s="178" t="n">
        <v>3312.80583327948</v>
      </c>
      <c r="I9854" s="179" t="n">
        <v>4235479.51753189</v>
      </c>
      <c r="J9854" s="180" t="str">
        <f>IF(I9854&gt;0,H9854/I9854,0)</f>
      </c>
      <c r="K9854" s="181" t="str">
        <f>1-EXP(-J9854)</f>
      </c>
      <c r="L9854" s="182" t="str">
        <f>IF(G9854=30,1,M9853)</f>
      </c>
      <c r="M9854" s="183" t="str">
        <f>L9854*(1-K9854)</f>
      </c>
    </row>
    <row r="9855">
      <c r="A9855" t="s">
        <v>167</v>
      </c>
      <c r="B9855" t="s">
        <v>306</v>
      </c>
      <c r="C9855" s="35" t="s">
        <v>308</v>
      </c>
      <c r="D9855" t="s">
        <v>530</v>
      </c>
      <c r="E9855" t="s">
        <v>548</v>
      </c>
      <c r="F9855" s="176" t="n">
        <v>2037</v>
      </c>
      <c r="G9855" s="177" t="n">
        <v>43</v>
      </c>
      <c r="H9855" s="178" t="n">
        <v>3627.24789321025</v>
      </c>
      <c r="I9855" s="179" t="n">
        <v>4177931.13442137</v>
      </c>
      <c r="J9855" s="180" t="str">
        <f>IF(I9855&gt;0,H9855/I9855,0)</f>
      </c>
      <c r="K9855" s="181" t="str">
        <f>1-EXP(-J9855)</f>
      </c>
      <c r="L9855" s="182" t="str">
        <f>IF(G9855=30,1,M9854)</f>
      </c>
      <c r="M9855" s="183" t="str">
        <f>L9855*(1-K9855)</f>
      </c>
    </row>
    <row r="9856">
      <c r="A9856" t="s">
        <v>167</v>
      </c>
      <c r="B9856" t="s">
        <v>306</v>
      </c>
      <c r="C9856" s="35" t="s">
        <v>308</v>
      </c>
      <c r="D9856" t="s">
        <v>530</v>
      </c>
      <c r="E9856" t="s">
        <v>548</v>
      </c>
      <c r="F9856" s="176" t="n">
        <v>2037</v>
      </c>
      <c r="G9856" s="177" t="n">
        <v>44</v>
      </c>
      <c r="H9856" s="178" t="n">
        <v>3767.28258195515</v>
      </c>
      <c r="I9856" s="179" t="n">
        <v>4122415.6581178</v>
      </c>
      <c r="J9856" s="180" t="str">
        <f>IF(I9856&gt;0,H9856/I9856,0)</f>
      </c>
      <c r="K9856" s="181" t="str">
        <f>1-EXP(-J9856)</f>
      </c>
      <c r="L9856" s="182" t="str">
        <f>IF(G9856=30,1,M9855)</f>
      </c>
      <c r="M9856" s="183" t="str">
        <f>L9856*(1-K9856)</f>
      </c>
    </row>
    <row r="9857">
      <c r="A9857" t="s">
        <v>167</v>
      </c>
      <c r="B9857" t="s">
        <v>306</v>
      </c>
      <c r="C9857" s="35" t="s">
        <v>308</v>
      </c>
      <c r="D9857" t="s">
        <v>530</v>
      </c>
      <c r="E9857" t="s">
        <v>548</v>
      </c>
      <c r="F9857" s="176" t="n">
        <v>2037</v>
      </c>
      <c r="G9857" s="177" t="n">
        <v>45</v>
      </c>
      <c r="H9857" s="178" t="n">
        <v>4050.12220407278</v>
      </c>
      <c r="I9857" s="179" t="n">
        <v>4101102.43786899</v>
      </c>
      <c r="J9857" s="180" t="str">
        <f>IF(I9857&gt;0,H9857/I9857,0)</f>
      </c>
      <c r="K9857" s="181" t="str">
        <f>1-EXP(-J9857)</f>
      </c>
      <c r="L9857" s="182" t="str">
        <f>IF(G9857=30,1,M9856)</f>
      </c>
      <c r="M9857" s="183" t="str">
        <f>L9857*(1-K9857)</f>
      </c>
    </row>
    <row r="9858">
      <c r="A9858" t="s">
        <v>167</v>
      </c>
      <c r="B9858" t="s">
        <v>306</v>
      </c>
      <c r="C9858" s="35" t="s">
        <v>308</v>
      </c>
      <c r="D9858" t="s">
        <v>530</v>
      </c>
      <c r="E9858" t="s">
        <v>548</v>
      </c>
      <c r="F9858" s="176" t="n">
        <v>2037</v>
      </c>
      <c r="G9858" s="177" t="n">
        <v>46</v>
      </c>
      <c r="H9858" s="178" t="n">
        <v>5035.54197516334</v>
      </c>
      <c r="I9858" s="179" t="n">
        <v>4073584.25002631</v>
      </c>
      <c r="J9858" s="180" t="str">
        <f>IF(I9858&gt;0,H9858/I9858,0)</f>
      </c>
      <c r="K9858" s="181" t="str">
        <f>1-EXP(-J9858)</f>
      </c>
      <c r="L9858" s="182" t="str">
        <f>IF(G9858=30,1,M9857)</f>
      </c>
      <c r="M9858" s="183" t="str">
        <f>L9858*(1-K9858)</f>
      </c>
    </row>
    <row r="9859">
      <c r="A9859" t="s">
        <v>167</v>
      </c>
      <c r="B9859" t="s">
        <v>306</v>
      </c>
      <c r="C9859" s="35" t="s">
        <v>308</v>
      </c>
      <c r="D9859" t="s">
        <v>530</v>
      </c>
      <c r="E9859" t="s">
        <v>548</v>
      </c>
      <c r="F9859" s="176" t="n">
        <v>2037</v>
      </c>
      <c r="G9859" s="177" t="n">
        <v>47</v>
      </c>
      <c r="H9859" s="178" t="n">
        <v>5503.11627741386</v>
      </c>
      <c r="I9859" s="179" t="n">
        <v>4049193.54350886</v>
      </c>
      <c r="J9859" s="180" t="str">
        <f>IF(I9859&gt;0,H9859/I9859,0)</f>
      </c>
      <c r="K9859" s="181" t="str">
        <f>1-EXP(-J9859)</f>
      </c>
      <c r="L9859" s="182" t="str">
        <f>IF(G9859=30,1,M9858)</f>
      </c>
      <c r="M9859" s="183" t="str">
        <f>L9859*(1-K9859)</f>
      </c>
    </row>
    <row r="9860">
      <c r="A9860" t="s">
        <v>167</v>
      </c>
      <c r="B9860" t="s">
        <v>306</v>
      </c>
      <c r="C9860" s="35" t="s">
        <v>308</v>
      </c>
      <c r="D9860" t="s">
        <v>530</v>
      </c>
      <c r="E9860" t="s">
        <v>548</v>
      </c>
      <c r="F9860" s="176" t="n">
        <v>2037</v>
      </c>
      <c r="G9860" s="177" t="n">
        <v>48</v>
      </c>
      <c r="H9860" s="178" t="n">
        <v>6101.22821581654</v>
      </c>
      <c r="I9860" s="179" t="n">
        <v>4046564.01967058</v>
      </c>
      <c r="J9860" s="180" t="str">
        <f>IF(I9860&gt;0,H9860/I9860,0)</f>
      </c>
      <c r="K9860" s="181" t="str">
        <f>1-EXP(-J9860)</f>
      </c>
      <c r="L9860" s="182" t="str">
        <f>IF(G9860=30,1,M9859)</f>
      </c>
      <c r="M9860" s="183" t="str">
        <f>L9860*(1-K9860)</f>
      </c>
    </row>
    <row r="9861">
      <c r="A9861" t="s">
        <v>167</v>
      </c>
      <c r="B9861" t="s">
        <v>306</v>
      </c>
      <c r="C9861" s="35" t="s">
        <v>308</v>
      </c>
      <c r="D9861" t="s">
        <v>530</v>
      </c>
      <c r="E9861" t="s">
        <v>548</v>
      </c>
      <c r="F9861" s="176" t="n">
        <v>2037</v>
      </c>
      <c r="G9861" s="177" t="n">
        <v>49</v>
      </c>
      <c r="H9861" s="178" t="n">
        <v>6596.52805671692</v>
      </c>
      <c r="I9861" s="179" t="n">
        <v>3997711.29480816</v>
      </c>
      <c r="J9861" s="180" t="str">
        <f>IF(I9861&gt;0,H9861/I9861,0)</f>
      </c>
      <c r="K9861" s="181" t="str">
        <f>1-EXP(-J9861)</f>
      </c>
      <c r="L9861" s="182" t="str">
        <f>IF(G9861=30,1,M9860)</f>
      </c>
      <c r="M9861" s="183" t="str">
        <f>L9861*(1-K9861)</f>
      </c>
    </row>
    <row r="9862">
      <c r="A9862" t="s">
        <v>167</v>
      </c>
      <c r="B9862" t="s">
        <v>306</v>
      </c>
      <c r="C9862" s="35" t="s">
        <v>308</v>
      </c>
      <c r="D9862" t="s">
        <v>530</v>
      </c>
      <c r="E9862" t="s">
        <v>548</v>
      </c>
      <c r="F9862" s="176" t="n">
        <v>2037</v>
      </c>
      <c r="G9862" s="177" t="n">
        <v>50</v>
      </c>
      <c r="H9862" s="178" t="n">
        <v>7138.32548318852</v>
      </c>
      <c r="I9862" s="179" t="n">
        <v>3939805.92709392</v>
      </c>
      <c r="J9862" s="180" t="str">
        <f>IF(I9862&gt;0,H9862/I9862,0)</f>
      </c>
      <c r="K9862" s="181" t="str">
        <f>1-EXP(-J9862)</f>
      </c>
      <c r="L9862" s="182" t="str">
        <f>IF(G9862=30,1,M9861)</f>
      </c>
      <c r="M9862" s="183" t="str">
        <f>L9862*(1-K9862)</f>
      </c>
    </row>
    <row r="9863">
      <c r="A9863" t="s">
        <v>167</v>
      </c>
      <c r="B9863" t="s">
        <v>306</v>
      </c>
      <c r="C9863" s="35" t="s">
        <v>308</v>
      </c>
      <c r="D9863" t="s">
        <v>530</v>
      </c>
      <c r="E9863" t="s">
        <v>548</v>
      </c>
      <c r="F9863" s="176" t="n">
        <v>2037</v>
      </c>
      <c r="G9863" s="177" t="n">
        <v>51</v>
      </c>
      <c r="H9863" s="178" t="n">
        <v>8202.10185298824</v>
      </c>
      <c r="I9863" s="179" t="n">
        <v>3941281.76332319</v>
      </c>
      <c r="J9863" s="180" t="str">
        <f>IF(I9863&gt;0,H9863/I9863,0)</f>
      </c>
      <c r="K9863" s="181" t="str">
        <f>1-EXP(-J9863)</f>
      </c>
      <c r="L9863" s="182" t="str">
        <f>IF(G9863=30,1,M9862)</f>
      </c>
      <c r="M9863" s="183" t="str">
        <f>L9863*(1-K9863)</f>
      </c>
    </row>
    <row r="9864">
      <c r="A9864" t="s">
        <v>167</v>
      </c>
      <c r="B9864" t="s">
        <v>306</v>
      </c>
      <c r="C9864" s="35" t="s">
        <v>308</v>
      </c>
      <c r="D9864" t="s">
        <v>530</v>
      </c>
      <c r="E9864" t="s">
        <v>548</v>
      </c>
      <c r="F9864" s="176" t="n">
        <v>2037</v>
      </c>
      <c r="G9864" s="177" t="n">
        <v>52</v>
      </c>
      <c r="H9864" s="178" t="n">
        <v>9097.54381353718</v>
      </c>
      <c r="I9864" s="179" t="n">
        <v>3996905.67746869</v>
      </c>
      <c r="J9864" s="180" t="str">
        <f>IF(I9864&gt;0,H9864/I9864,0)</f>
      </c>
      <c r="K9864" s="181" t="str">
        <f>1-EXP(-J9864)</f>
      </c>
      <c r="L9864" s="182" t="str">
        <f>IF(G9864=30,1,M9863)</f>
      </c>
      <c r="M9864" s="183" t="str">
        <f>L9864*(1-K9864)</f>
      </c>
    </row>
    <row r="9865">
      <c r="A9865" t="s">
        <v>167</v>
      </c>
      <c r="B9865" t="s">
        <v>306</v>
      </c>
      <c r="C9865" s="35" t="s">
        <v>308</v>
      </c>
      <c r="D9865" t="s">
        <v>530</v>
      </c>
      <c r="E9865" t="s">
        <v>548</v>
      </c>
      <c r="F9865" s="176" t="n">
        <v>2037</v>
      </c>
      <c r="G9865" s="177" t="n">
        <v>53</v>
      </c>
      <c r="H9865" s="178" t="n">
        <v>9998.23863592356</v>
      </c>
      <c r="I9865" s="179" t="n">
        <v>4010670.99005639</v>
      </c>
      <c r="J9865" s="180" t="str">
        <f>IF(I9865&gt;0,H9865/I9865,0)</f>
      </c>
      <c r="K9865" s="181" t="str">
        <f>1-EXP(-J9865)</f>
      </c>
      <c r="L9865" s="182" t="str">
        <f>IF(G9865=30,1,M9864)</f>
      </c>
      <c r="M9865" s="183" t="str">
        <f>L9865*(1-K9865)</f>
      </c>
    </row>
    <row r="9866">
      <c r="A9866" t="s">
        <v>167</v>
      </c>
      <c r="B9866" t="s">
        <v>306</v>
      </c>
      <c r="C9866" s="35" t="s">
        <v>308</v>
      </c>
      <c r="D9866" t="s">
        <v>530</v>
      </c>
      <c r="E9866" t="s">
        <v>548</v>
      </c>
      <c r="F9866" s="176" t="n">
        <v>2037</v>
      </c>
      <c r="G9866" s="177" t="n">
        <v>54</v>
      </c>
      <c r="H9866" s="178" t="n">
        <v>10773.5974219765</v>
      </c>
      <c r="I9866" s="179" t="n">
        <v>3967311.93927293</v>
      </c>
      <c r="J9866" s="180" t="str">
        <f>IF(I9866&gt;0,H9866/I9866,0)</f>
      </c>
      <c r="K9866" s="181" t="str">
        <f>1-EXP(-J9866)</f>
      </c>
      <c r="L9866" s="182" t="str">
        <f>IF(G9866=30,1,M9865)</f>
      </c>
      <c r="M9866" s="183" t="str">
        <f>L9866*(1-K9866)</f>
      </c>
    </row>
    <row r="9867">
      <c r="A9867" t="s">
        <v>167</v>
      </c>
      <c r="B9867" t="s">
        <v>306</v>
      </c>
      <c r="C9867" s="35" t="s">
        <v>308</v>
      </c>
      <c r="D9867" t="s">
        <v>530</v>
      </c>
      <c r="E9867" t="s">
        <v>548</v>
      </c>
      <c r="F9867" s="176" t="n">
        <v>2037</v>
      </c>
      <c r="G9867" s="177" t="n">
        <v>55</v>
      </c>
      <c r="H9867" s="178" t="n">
        <v>11564.2452009053</v>
      </c>
      <c r="I9867" s="179" t="n">
        <v>3899452.54507126</v>
      </c>
      <c r="J9867" s="180" t="str">
        <f>IF(I9867&gt;0,H9867/I9867,0)</f>
      </c>
      <c r="K9867" s="181" t="str">
        <f>1-EXP(-J9867)</f>
      </c>
      <c r="L9867" s="182" t="str">
        <f>IF(G9867=30,1,M9866)</f>
      </c>
      <c r="M9867" s="183" t="str">
        <f>L9867*(1-K9867)</f>
      </c>
    </row>
    <row r="9868">
      <c r="A9868" t="s">
        <v>167</v>
      </c>
      <c r="B9868" t="s">
        <v>306</v>
      </c>
      <c r="C9868" s="35" t="s">
        <v>308</v>
      </c>
      <c r="D9868" t="s">
        <v>530</v>
      </c>
      <c r="E9868" t="s">
        <v>548</v>
      </c>
      <c r="F9868" s="176" t="n">
        <v>2037</v>
      </c>
      <c r="G9868" s="177" t="n">
        <v>56</v>
      </c>
      <c r="H9868" s="178" t="n">
        <v>12310.7040599877</v>
      </c>
      <c r="I9868" s="179" t="n">
        <v>3824300.22424515</v>
      </c>
      <c r="J9868" s="180" t="str">
        <f>IF(I9868&gt;0,H9868/I9868,0)</f>
      </c>
      <c r="K9868" s="181" t="str">
        <f>1-EXP(-J9868)</f>
      </c>
      <c r="L9868" s="182" t="str">
        <f>IF(G9868=30,1,M9867)</f>
      </c>
      <c r="M9868" s="183" t="str">
        <f>L9868*(1-K9868)</f>
      </c>
    </row>
    <row r="9869">
      <c r="A9869" t="s">
        <v>167</v>
      </c>
      <c r="B9869" t="s">
        <v>306</v>
      </c>
      <c r="C9869" s="35" t="s">
        <v>308</v>
      </c>
      <c r="D9869" t="s">
        <v>530</v>
      </c>
      <c r="E9869" t="s">
        <v>548</v>
      </c>
      <c r="F9869" s="176" t="n">
        <v>2037</v>
      </c>
      <c r="G9869" s="177" t="n">
        <v>57</v>
      </c>
      <c r="H9869" s="178" t="n">
        <v>13169.6752429537</v>
      </c>
      <c r="I9869" s="179" t="n">
        <v>3753486.46114025</v>
      </c>
      <c r="J9869" s="180" t="str">
        <f>IF(I9869&gt;0,H9869/I9869,0)</f>
      </c>
      <c r="K9869" s="181" t="str">
        <f>1-EXP(-J9869)</f>
      </c>
      <c r="L9869" s="182" t="str">
        <f>IF(G9869=30,1,M9868)</f>
      </c>
      <c r="M9869" s="183" t="str">
        <f>L9869*(1-K9869)</f>
      </c>
    </row>
    <row r="9870">
      <c r="A9870" t="s">
        <v>167</v>
      </c>
      <c r="B9870" t="s">
        <v>306</v>
      </c>
      <c r="C9870" s="35" t="s">
        <v>308</v>
      </c>
      <c r="D9870" t="s">
        <v>530</v>
      </c>
      <c r="E9870" t="s">
        <v>548</v>
      </c>
      <c r="F9870" s="176" t="n">
        <v>2037</v>
      </c>
      <c r="G9870" s="177" t="n">
        <v>58</v>
      </c>
      <c r="H9870" s="178" t="n">
        <v>14061.6496178812</v>
      </c>
      <c r="I9870" s="179" t="n">
        <v>3668649.75488805</v>
      </c>
      <c r="J9870" s="180" t="str">
        <f>IF(I9870&gt;0,H9870/I9870,0)</f>
      </c>
      <c r="K9870" s="181" t="str">
        <f>1-EXP(-J9870)</f>
      </c>
      <c r="L9870" s="182" t="str">
        <f>IF(G9870=30,1,M9869)</f>
      </c>
      <c r="M9870" s="183" t="str">
        <f>L9870*(1-K9870)</f>
      </c>
    </row>
    <row r="9871">
      <c r="A9871" t="s">
        <v>167</v>
      </c>
      <c r="B9871" t="s">
        <v>306</v>
      </c>
      <c r="C9871" s="35" t="s">
        <v>308</v>
      </c>
      <c r="D9871" t="s">
        <v>530</v>
      </c>
      <c r="E9871" t="s">
        <v>548</v>
      </c>
      <c r="F9871" s="176" t="n">
        <v>2037</v>
      </c>
      <c r="G9871" s="177" t="n">
        <v>59</v>
      </c>
      <c r="H9871" s="178" t="n">
        <v>14263.3606344194</v>
      </c>
      <c r="I9871" s="179" t="n">
        <v>3559904.1557703</v>
      </c>
      <c r="J9871" s="180" t="str">
        <f>IF(I9871&gt;0,H9871/I9871,0)</f>
      </c>
      <c r="K9871" s="181" t="str">
        <f>1-EXP(-J9871)</f>
      </c>
      <c r="L9871" s="182" t="str">
        <f>IF(G9871=30,1,M9870)</f>
      </c>
      <c r="M9871" s="183" t="str">
        <f>L9871*(1-K9871)</f>
      </c>
    </row>
    <row r="9872">
      <c r="A9872" t="s">
        <v>167</v>
      </c>
      <c r="B9872" t="s">
        <v>306</v>
      </c>
      <c r="C9872" s="35" t="s">
        <v>308</v>
      </c>
      <c r="D9872" t="s">
        <v>530</v>
      </c>
      <c r="E9872" t="s">
        <v>548</v>
      </c>
      <c r="F9872" s="176" t="n">
        <v>2037</v>
      </c>
      <c r="G9872" s="177" t="n">
        <v>60</v>
      </c>
      <c r="H9872" s="178" t="n">
        <v>14672.9533569217</v>
      </c>
      <c r="I9872" s="179" t="n">
        <v>3455076.40498664</v>
      </c>
      <c r="J9872" s="180" t="str">
        <f>IF(I9872&gt;0,H9872/I9872,0)</f>
      </c>
      <c r="K9872" s="181" t="str">
        <f>1-EXP(-J9872)</f>
      </c>
      <c r="L9872" s="182" t="str">
        <f>IF(G9872=30,1,M9871)</f>
      </c>
      <c r="M9872" s="183" t="str">
        <f>L9872*(1-K9872)</f>
      </c>
    </row>
    <row r="9873">
      <c r="A9873" t="s">
        <v>167</v>
      </c>
      <c r="B9873" t="s">
        <v>306</v>
      </c>
      <c r="C9873" s="35" t="s">
        <v>308</v>
      </c>
      <c r="D9873" t="s">
        <v>530</v>
      </c>
      <c r="E9873" t="s">
        <v>548</v>
      </c>
      <c r="F9873" s="176" t="n">
        <v>2037</v>
      </c>
      <c r="G9873" s="177" t="n">
        <v>61</v>
      </c>
      <c r="H9873" s="178" t="n">
        <v>15462.5295289324</v>
      </c>
      <c r="I9873" s="179" t="n">
        <v>3363450.60961081</v>
      </c>
      <c r="J9873" s="180" t="str">
        <f>IF(I9873&gt;0,H9873/I9873,0)</f>
      </c>
      <c r="K9873" s="181" t="str">
        <f>1-EXP(-J9873)</f>
      </c>
      <c r="L9873" s="182" t="str">
        <f>IF(G9873=30,1,M9872)</f>
      </c>
      <c r="M9873" s="183" t="str">
        <f>L9873*(1-K9873)</f>
      </c>
    </row>
    <row r="9874">
      <c r="A9874" t="s">
        <v>167</v>
      </c>
      <c r="B9874" t="s">
        <v>306</v>
      </c>
      <c r="C9874" s="35" t="s">
        <v>308</v>
      </c>
      <c r="D9874" t="s">
        <v>530</v>
      </c>
      <c r="E9874" t="s">
        <v>548</v>
      </c>
      <c r="F9874" s="176" t="n">
        <v>2037</v>
      </c>
      <c r="G9874" s="177" t="n">
        <v>62</v>
      </c>
      <c r="H9874" s="178" t="n">
        <v>16198.3360142434</v>
      </c>
      <c r="I9874" s="179" t="n">
        <v>3259418.12405255</v>
      </c>
      <c r="J9874" s="180" t="str">
        <f>IF(I9874&gt;0,H9874/I9874,0)</f>
      </c>
      <c r="K9874" s="181" t="str">
        <f>1-EXP(-J9874)</f>
      </c>
      <c r="L9874" s="182" t="str">
        <f>IF(G9874=30,1,M9873)</f>
      </c>
      <c r="M9874" s="183" t="str">
        <f>L9874*(1-K9874)</f>
      </c>
    </row>
    <row r="9875">
      <c r="A9875" t="s">
        <v>167</v>
      </c>
      <c r="B9875" t="s">
        <v>306</v>
      </c>
      <c r="C9875" s="35" t="s">
        <v>308</v>
      </c>
      <c r="D9875" t="s">
        <v>530</v>
      </c>
      <c r="E9875" t="s">
        <v>548</v>
      </c>
      <c r="F9875" s="176" t="n">
        <v>2037</v>
      </c>
      <c r="G9875" s="177" t="n">
        <v>63</v>
      </c>
      <c r="H9875" s="178" t="n">
        <v>17076.2769571112</v>
      </c>
      <c r="I9875" s="179" t="n">
        <v>3168289.73565932</v>
      </c>
      <c r="J9875" s="180" t="str">
        <f>IF(I9875&gt;0,H9875/I9875,0)</f>
      </c>
      <c r="K9875" s="181" t="str">
        <f>1-EXP(-J9875)</f>
      </c>
      <c r="L9875" s="182" t="str">
        <f>IF(G9875=30,1,M9874)</f>
      </c>
      <c r="M9875" s="183" t="str">
        <f>L9875*(1-K9875)</f>
      </c>
    </row>
    <row r="9876">
      <c r="A9876" t="s">
        <v>167</v>
      </c>
      <c r="B9876" t="s">
        <v>306</v>
      </c>
      <c r="C9876" s="35" t="s">
        <v>308</v>
      </c>
      <c r="D9876" t="s">
        <v>530</v>
      </c>
      <c r="E9876" t="s">
        <v>548</v>
      </c>
      <c r="F9876" s="176" t="n">
        <v>2037</v>
      </c>
      <c r="G9876" s="177" t="n">
        <v>64</v>
      </c>
      <c r="H9876" s="178" t="n">
        <v>18271.6854481768</v>
      </c>
      <c r="I9876" s="179" t="n">
        <v>3076191.17309361</v>
      </c>
      <c r="J9876" s="180" t="str">
        <f>IF(I9876&gt;0,H9876/I9876,0)</f>
      </c>
      <c r="K9876" s="181" t="str">
        <f>1-EXP(-J9876)</f>
      </c>
      <c r="L9876" s="182" t="str">
        <f>IF(G9876=30,1,M9875)</f>
      </c>
      <c r="M9876" s="183" t="str">
        <f>L9876*(1-K9876)</f>
      </c>
    </row>
    <row r="9877">
      <c r="A9877" t="s">
        <v>167</v>
      </c>
      <c r="B9877" t="s">
        <v>306</v>
      </c>
      <c r="C9877" s="35" t="s">
        <v>308</v>
      </c>
      <c r="D9877" t="s">
        <v>530</v>
      </c>
      <c r="E9877" t="s">
        <v>548</v>
      </c>
      <c r="F9877" s="176" t="n">
        <v>2037</v>
      </c>
      <c r="G9877" s="177" t="n">
        <v>65</v>
      </c>
      <c r="H9877" s="178" t="n">
        <v>19267.0448677958</v>
      </c>
      <c r="I9877" s="179" t="n">
        <v>2963937.5183303</v>
      </c>
      <c r="J9877" s="180" t="str">
        <f>IF(I9877&gt;0,H9877/I9877,0)</f>
      </c>
      <c r="K9877" s="181" t="str">
        <f>1-EXP(-J9877)</f>
      </c>
      <c r="L9877" s="182" t="str">
        <f>IF(G9877=30,1,M9876)</f>
      </c>
      <c r="M9877" s="183" t="str">
        <f>L9877*(1-K9877)</f>
      </c>
    </row>
    <row r="9878">
      <c r="A9878" t="s">
        <v>167</v>
      </c>
      <c r="B9878" t="s">
        <v>306</v>
      </c>
      <c r="C9878" s="35" t="s">
        <v>308</v>
      </c>
      <c r="D9878" t="s">
        <v>530</v>
      </c>
      <c r="E9878" t="s">
        <v>548</v>
      </c>
      <c r="F9878" s="176" t="n">
        <v>2037</v>
      </c>
      <c r="G9878" s="177" t="n">
        <v>66</v>
      </c>
      <c r="H9878" s="178" t="n">
        <v>19724.0476634281</v>
      </c>
      <c r="I9878" s="179" t="n">
        <v>2860560.7765388</v>
      </c>
      <c r="J9878" s="180" t="str">
        <f>IF(I9878&gt;0,H9878/I9878,0)</f>
      </c>
      <c r="K9878" s="181" t="str">
        <f>1-EXP(-J9878)</f>
      </c>
      <c r="L9878" s="182" t="str">
        <f>IF(G9878=30,1,M9877)</f>
      </c>
      <c r="M9878" s="183" t="str">
        <f>L9878*(1-K9878)</f>
      </c>
    </row>
    <row r="9879">
      <c r="A9879" t="s">
        <v>167</v>
      </c>
      <c r="B9879" t="s">
        <v>306</v>
      </c>
      <c r="C9879" s="35" t="s">
        <v>308</v>
      </c>
      <c r="D9879" t="s">
        <v>530</v>
      </c>
      <c r="E9879" t="s">
        <v>548</v>
      </c>
      <c r="F9879" s="176" t="n">
        <v>2037</v>
      </c>
      <c r="G9879" s="177" t="n">
        <v>67</v>
      </c>
      <c r="H9879" s="178" t="n">
        <v>20668.5345951307</v>
      </c>
      <c r="I9879" s="179" t="n">
        <v>2753988.06363022</v>
      </c>
      <c r="J9879" s="180" t="str">
        <f>IF(I9879&gt;0,H9879/I9879,0)</f>
      </c>
      <c r="K9879" s="181" t="str">
        <f>1-EXP(-J9879)</f>
      </c>
      <c r="L9879" s="182" t="str">
        <f>IF(G9879=30,1,M9878)</f>
      </c>
      <c r="M9879" s="183" t="str">
        <f>L9879*(1-K9879)</f>
      </c>
    </row>
    <row r="9880">
      <c r="A9880" t="s">
        <v>167</v>
      </c>
      <c r="B9880" t="s">
        <v>306</v>
      </c>
      <c r="C9880" s="35" t="s">
        <v>308</v>
      </c>
      <c r="D9880" t="s">
        <v>530</v>
      </c>
      <c r="E9880" t="s">
        <v>548</v>
      </c>
      <c r="F9880" s="176" t="n">
        <v>2037</v>
      </c>
      <c r="G9880" s="177" t="n">
        <v>68</v>
      </c>
      <c r="H9880" s="178" t="n">
        <v>21448.7162095901</v>
      </c>
      <c r="I9880" s="179" t="n">
        <v>2632401.11615245</v>
      </c>
      <c r="J9880" s="180" t="str">
        <f>IF(I9880&gt;0,H9880/I9880,0)</f>
      </c>
      <c r="K9880" s="181" t="str">
        <f>1-EXP(-J9880)</f>
      </c>
      <c r="L9880" s="182" t="str">
        <f>IF(G9880=30,1,M9879)</f>
      </c>
      <c r="M9880" s="183" t="str">
        <f>L9880*(1-K9880)</f>
      </c>
    </row>
    <row r="9881">
      <c r="A9881" t="s">
        <v>167</v>
      </c>
      <c r="B9881" t="s">
        <v>306</v>
      </c>
      <c r="C9881" s="35" t="s">
        <v>308</v>
      </c>
      <c r="D9881" t="s">
        <v>530</v>
      </c>
      <c r="E9881" t="s">
        <v>548</v>
      </c>
      <c r="F9881" s="176" t="n">
        <v>2037</v>
      </c>
      <c r="G9881" s="177" t="n">
        <v>69</v>
      </c>
      <c r="H9881" s="178" t="n">
        <v>21720.0686361944</v>
      </c>
      <c r="I9881" s="179" t="n">
        <v>2502419.2907852</v>
      </c>
      <c r="J9881" s="180" t="str">
        <f>IF(I9881&gt;0,H9881/I9881,0)</f>
      </c>
      <c r="K9881" s="181" t="str">
        <f>1-EXP(-J9881)</f>
      </c>
      <c r="L9881" s="182" t="str">
        <f>IF(G9881=30,1,M9880)</f>
      </c>
      <c r="M9881" s="183" t="str">
        <f>L9881*(1-K9881)</f>
      </c>
    </row>
    <row r="9882">
      <c r="A9882" t="s">
        <v>167</v>
      </c>
      <c r="B9882" t="s">
        <v>306</v>
      </c>
      <c r="C9882" s="35" t="s">
        <v>308</v>
      </c>
      <c r="D9882" t="s">
        <v>530</v>
      </c>
      <c r="E9882" t="s">
        <v>548</v>
      </c>
      <c r="F9882" s="176" t="n">
        <v>2038</v>
      </c>
      <c r="G9882" s="177" t="n">
        <v>30</v>
      </c>
      <c r="H9882" s="178" t="n">
        <v>714.383935816946</v>
      </c>
      <c r="I9882" s="179" t="n">
        <v>4658955.46569877</v>
      </c>
      <c r="J9882" s="180" t="str">
        <f>IF(I9882&gt;0,H9882/I9882,0)</f>
      </c>
      <c r="K9882" s="181" t="str">
        <f>1-EXP(-J9882)</f>
      </c>
      <c r="L9882" s="182" t="str">
        <f>IF(G9882=30,1,M9881)</f>
      </c>
      <c r="M9882" s="183" t="str">
        <f>L9882*(1-K9882)</f>
      </c>
    </row>
    <row r="9883">
      <c r="A9883" t="s">
        <v>167</v>
      </c>
      <c r="B9883" t="s">
        <v>306</v>
      </c>
      <c r="C9883" s="35" t="s">
        <v>308</v>
      </c>
      <c r="D9883" t="s">
        <v>530</v>
      </c>
      <c r="E9883" t="s">
        <v>548</v>
      </c>
      <c r="F9883" s="176" t="n">
        <v>2038</v>
      </c>
      <c r="G9883" s="177" t="n">
        <v>31</v>
      </c>
      <c r="H9883" s="178" t="n">
        <v>1015.29001381957</v>
      </c>
      <c r="I9883" s="179" t="n">
        <v>4631699.54635854</v>
      </c>
      <c r="J9883" s="180" t="str">
        <f>IF(I9883&gt;0,H9883/I9883,0)</f>
      </c>
      <c r="K9883" s="181" t="str">
        <f>1-EXP(-J9883)</f>
      </c>
      <c r="L9883" s="182" t="str">
        <f>IF(G9883=30,1,M9882)</f>
      </c>
      <c r="M9883" s="183" t="str">
        <f>L9883*(1-K9883)</f>
      </c>
    </row>
    <row r="9884">
      <c r="A9884" t="s">
        <v>167</v>
      </c>
      <c r="B9884" t="s">
        <v>306</v>
      </c>
      <c r="C9884" s="35" t="s">
        <v>308</v>
      </c>
      <c r="D9884" t="s">
        <v>530</v>
      </c>
      <c r="E9884" t="s">
        <v>548</v>
      </c>
      <c r="F9884" s="176" t="n">
        <v>2038</v>
      </c>
      <c r="G9884" s="177" t="n">
        <v>32</v>
      </c>
      <c r="H9884" s="178" t="n">
        <v>1042.04480522504</v>
      </c>
      <c r="I9884" s="179" t="n">
        <v>4560908.77262174</v>
      </c>
      <c r="J9884" s="180" t="str">
        <f>IF(I9884&gt;0,H9884/I9884,0)</f>
      </c>
      <c r="K9884" s="181" t="str">
        <f>1-EXP(-J9884)</f>
      </c>
      <c r="L9884" s="182" t="str">
        <f>IF(G9884=30,1,M9883)</f>
      </c>
      <c r="M9884" s="183" t="str">
        <f>L9884*(1-K9884)</f>
      </c>
    </row>
    <row r="9885">
      <c r="A9885" t="s">
        <v>167</v>
      </c>
      <c r="B9885" t="s">
        <v>306</v>
      </c>
      <c r="C9885" s="35" t="s">
        <v>308</v>
      </c>
      <c r="D9885" t="s">
        <v>530</v>
      </c>
      <c r="E9885" t="s">
        <v>548</v>
      </c>
      <c r="F9885" s="176" t="n">
        <v>2038</v>
      </c>
      <c r="G9885" s="177" t="n">
        <v>33</v>
      </c>
      <c r="H9885" s="178" t="n">
        <v>1077.72161256382</v>
      </c>
      <c r="I9885" s="179" t="n">
        <v>4467358.83665089</v>
      </c>
      <c r="J9885" s="180" t="str">
        <f>IF(I9885&gt;0,H9885/I9885,0)</f>
      </c>
      <c r="K9885" s="181" t="str">
        <f>1-EXP(-J9885)</f>
      </c>
      <c r="L9885" s="182" t="str">
        <f>IF(G9885=30,1,M9884)</f>
      </c>
      <c r="M9885" s="183" t="str">
        <f>L9885*(1-K9885)</f>
      </c>
    </row>
    <row r="9886">
      <c r="A9886" t="s">
        <v>167</v>
      </c>
      <c r="B9886" t="s">
        <v>306</v>
      </c>
      <c r="C9886" s="35" t="s">
        <v>308</v>
      </c>
      <c r="D9886" t="s">
        <v>530</v>
      </c>
      <c r="E9886" t="s">
        <v>548</v>
      </c>
      <c r="F9886" s="176" t="n">
        <v>2038</v>
      </c>
      <c r="G9886" s="177" t="n">
        <v>34</v>
      </c>
      <c r="H9886" s="178" t="n">
        <v>1129.3681867016</v>
      </c>
      <c r="I9886" s="179" t="n">
        <v>4370339.75891016</v>
      </c>
      <c r="J9886" s="180" t="str">
        <f>IF(I9886&gt;0,H9886/I9886,0)</f>
      </c>
      <c r="K9886" s="181" t="str">
        <f>1-EXP(-J9886)</f>
      </c>
      <c r="L9886" s="182" t="str">
        <f>IF(G9886=30,1,M9885)</f>
      </c>
      <c r="M9886" s="183" t="str">
        <f>L9886*(1-K9886)</f>
      </c>
    </row>
    <row r="9887">
      <c r="A9887" t="s">
        <v>167</v>
      </c>
      <c r="B9887" t="s">
        <v>306</v>
      </c>
      <c r="C9887" s="35" t="s">
        <v>308</v>
      </c>
      <c r="D9887" t="s">
        <v>530</v>
      </c>
      <c r="E9887" t="s">
        <v>548</v>
      </c>
      <c r="F9887" s="176" t="n">
        <v>2038</v>
      </c>
      <c r="G9887" s="177" t="n">
        <v>35</v>
      </c>
      <c r="H9887" s="178" t="n">
        <v>1237.39650051261</v>
      </c>
      <c r="I9887" s="179" t="n">
        <v>4327519.57877898</v>
      </c>
      <c r="J9887" s="180" t="str">
        <f>IF(I9887&gt;0,H9887/I9887,0)</f>
      </c>
      <c r="K9887" s="181" t="str">
        <f>1-EXP(-J9887)</f>
      </c>
      <c r="L9887" s="182" t="str">
        <f>IF(G9887=30,1,M9886)</f>
      </c>
      <c r="M9887" s="183" t="str">
        <f>L9887*(1-K9887)</f>
      </c>
    </row>
    <row r="9888">
      <c r="A9888" t="s">
        <v>167</v>
      </c>
      <c r="B9888" t="s">
        <v>306</v>
      </c>
      <c r="C9888" s="35" t="s">
        <v>308</v>
      </c>
      <c r="D9888" t="s">
        <v>530</v>
      </c>
      <c r="E9888" t="s">
        <v>548</v>
      </c>
      <c r="F9888" s="176" t="n">
        <v>2038</v>
      </c>
      <c r="G9888" s="177" t="n">
        <v>36</v>
      </c>
      <c r="H9888" s="178" t="n">
        <v>1627.46784536843</v>
      </c>
      <c r="I9888" s="179" t="n">
        <v>4307364.88417009</v>
      </c>
      <c r="J9888" s="180" t="str">
        <f>IF(I9888&gt;0,H9888/I9888,0)</f>
      </c>
      <c r="K9888" s="181" t="str">
        <f>1-EXP(-J9888)</f>
      </c>
      <c r="L9888" s="182" t="str">
        <f>IF(G9888=30,1,M9887)</f>
      </c>
      <c r="M9888" s="183" t="str">
        <f>L9888*(1-K9888)</f>
      </c>
    </row>
    <row r="9889">
      <c r="A9889" t="s">
        <v>167</v>
      </c>
      <c r="B9889" t="s">
        <v>306</v>
      </c>
      <c r="C9889" s="35" t="s">
        <v>308</v>
      </c>
      <c r="D9889" t="s">
        <v>530</v>
      </c>
      <c r="E9889" t="s">
        <v>548</v>
      </c>
      <c r="F9889" s="176" t="n">
        <v>2038</v>
      </c>
      <c r="G9889" s="177" t="n">
        <v>37</v>
      </c>
      <c r="H9889" s="178" t="n">
        <v>1794.63754302043</v>
      </c>
      <c r="I9889" s="179" t="n">
        <v>4287264.52527159</v>
      </c>
      <c r="J9889" s="180" t="str">
        <f>IF(I9889&gt;0,H9889/I9889,0)</f>
      </c>
      <c r="K9889" s="181" t="str">
        <f>1-EXP(-J9889)</f>
      </c>
      <c r="L9889" s="182" t="str">
        <f>IF(G9889=30,1,M9888)</f>
      </c>
      <c r="M9889" s="183" t="str">
        <f>L9889*(1-K9889)</f>
      </c>
    </row>
    <row r="9890">
      <c r="A9890" t="s">
        <v>167</v>
      </c>
      <c r="B9890" t="s">
        <v>306</v>
      </c>
      <c r="C9890" s="35" t="s">
        <v>308</v>
      </c>
      <c r="D9890" t="s">
        <v>530</v>
      </c>
      <c r="E9890" t="s">
        <v>548</v>
      </c>
      <c r="F9890" s="176" t="n">
        <v>2038</v>
      </c>
      <c r="G9890" s="177" t="n">
        <v>38</v>
      </c>
      <c r="H9890" s="178" t="n">
        <v>1990.78162947836</v>
      </c>
      <c r="I9890" s="179" t="n">
        <v>4286525.14866086</v>
      </c>
      <c r="J9890" s="180" t="str">
        <f>IF(I9890&gt;0,H9890/I9890,0)</f>
      </c>
      <c r="K9890" s="181" t="str">
        <f>1-EXP(-J9890)</f>
      </c>
      <c r="L9890" s="182" t="str">
        <f>IF(G9890=30,1,M9889)</f>
      </c>
      <c r="M9890" s="183" t="str">
        <f>L9890*(1-K9890)</f>
      </c>
    </row>
    <row r="9891">
      <c r="A9891" t="s">
        <v>167</v>
      </c>
      <c r="B9891" t="s">
        <v>306</v>
      </c>
      <c r="C9891" s="35" t="s">
        <v>308</v>
      </c>
      <c r="D9891" t="s">
        <v>530</v>
      </c>
      <c r="E9891" t="s">
        <v>548</v>
      </c>
      <c r="F9891" s="176" t="n">
        <v>2038</v>
      </c>
      <c r="G9891" s="177" t="n">
        <v>39</v>
      </c>
      <c r="H9891" s="178" t="n">
        <v>2158.50427029675</v>
      </c>
      <c r="I9891" s="179" t="n">
        <v>4323976.29886193</v>
      </c>
      <c r="J9891" s="180" t="str">
        <f>IF(I9891&gt;0,H9891/I9891,0)</f>
      </c>
      <c r="K9891" s="181" t="str">
        <f>1-EXP(-J9891)</f>
      </c>
      <c r="L9891" s="182" t="str">
        <f>IF(G9891=30,1,M9890)</f>
      </c>
      <c r="M9891" s="183" t="str">
        <f>L9891*(1-K9891)</f>
      </c>
    </row>
    <row r="9892">
      <c r="A9892" t="s">
        <v>167</v>
      </c>
      <c r="B9892" t="s">
        <v>306</v>
      </c>
      <c r="C9892" s="35" t="s">
        <v>308</v>
      </c>
      <c r="D9892" t="s">
        <v>530</v>
      </c>
      <c r="E9892" t="s">
        <v>548</v>
      </c>
      <c r="F9892" s="176" t="n">
        <v>2038</v>
      </c>
      <c r="G9892" s="177" t="n">
        <v>40</v>
      </c>
      <c r="H9892" s="178" t="n">
        <v>2372.45726586804</v>
      </c>
      <c r="I9892" s="179" t="n">
        <v>4363754.252765</v>
      </c>
      <c r="J9892" s="180" t="str">
        <f>IF(I9892&gt;0,H9892/I9892,0)</f>
      </c>
      <c r="K9892" s="181" t="str">
        <f>1-EXP(-J9892)</f>
      </c>
      <c r="L9892" s="182" t="str">
        <f>IF(G9892=30,1,M9891)</f>
      </c>
      <c r="M9892" s="183" t="str">
        <f>L9892*(1-K9892)</f>
      </c>
    </row>
    <row r="9893">
      <c r="A9893" t="s">
        <v>167</v>
      </c>
      <c r="B9893" t="s">
        <v>306</v>
      </c>
      <c r="C9893" s="35" t="s">
        <v>308</v>
      </c>
      <c r="D9893" t="s">
        <v>530</v>
      </c>
      <c r="E9893" t="s">
        <v>548</v>
      </c>
      <c r="F9893" s="176" t="n">
        <v>2038</v>
      </c>
      <c r="G9893" s="177" t="n">
        <v>41</v>
      </c>
      <c r="H9893" s="178" t="n">
        <v>3077.57609191863</v>
      </c>
      <c r="I9893" s="179" t="n">
        <v>4357344.97870036</v>
      </c>
      <c r="J9893" s="180" t="str">
        <f>IF(I9893&gt;0,H9893/I9893,0)</f>
      </c>
      <c r="K9893" s="181" t="str">
        <f>1-EXP(-J9893)</f>
      </c>
      <c r="L9893" s="182" t="str">
        <f>IF(G9893=30,1,M9892)</f>
      </c>
      <c r="M9893" s="183" t="str">
        <f>L9893*(1-K9893)</f>
      </c>
    </row>
    <row r="9894">
      <c r="A9894" t="s">
        <v>167</v>
      </c>
      <c r="B9894" t="s">
        <v>306</v>
      </c>
      <c r="C9894" s="35" t="s">
        <v>308</v>
      </c>
      <c r="D9894" t="s">
        <v>530</v>
      </c>
      <c r="E9894" t="s">
        <v>548</v>
      </c>
      <c r="F9894" s="176" t="n">
        <v>2038</v>
      </c>
      <c r="G9894" s="177" t="n">
        <v>42</v>
      </c>
      <c r="H9894" s="178" t="n">
        <v>3333.87250566527</v>
      </c>
      <c r="I9894" s="179" t="n">
        <v>4292450.76497793</v>
      </c>
      <c r="J9894" s="180" t="str">
        <f>IF(I9894&gt;0,H9894/I9894,0)</f>
      </c>
      <c r="K9894" s="181" t="str">
        <f>1-EXP(-J9894)</f>
      </c>
      <c r="L9894" s="182" t="str">
        <f>IF(G9894=30,1,M9893)</f>
      </c>
      <c r="M9894" s="183" t="str">
        <f>L9894*(1-K9894)</f>
      </c>
    </row>
    <row r="9895">
      <c r="A9895" t="s">
        <v>167</v>
      </c>
      <c r="B9895" t="s">
        <v>306</v>
      </c>
      <c r="C9895" s="35" t="s">
        <v>308</v>
      </c>
      <c r="D9895" t="s">
        <v>530</v>
      </c>
      <c r="E9895" t="s">
        <v>548</v>
      </c>
      <c r="F9895" s="176" t="n">
        <v>2038</v>
      </c>
      <c r="G9895" s="177" t="n">
        <v>43</v>
      </c>
      <c r="H9895" s="178" t="n">
        <v>3634.47243756472</v>
      </c>
      <c r="I9895" s="179" t="n">
        <v>4225210.02484515</v>
      </c>
      <c r="J9895" s="180" t="str">
        <f>IF(I9895&gt;0,H9895/I9895,0)</f>
      </c>
      <c r="K9895" s="181" t="str">
        <f>1-EXP(-J9895)</f>
      </c>
      <c r="L9895" s="182" t="str">
        <f>IF(G9895=30,1,M9894)</f>
      </c>
      <c r="M9895" s="183" t="str">
        <f>L9895*(1-K9895)</f>
      </c>
    </row>
    <row r="9896">
      <c r="A9896" t="s">
        <v>167</v>
      </c>
      <c r="B9896" t="s">
        <v>306</v>
      </c>
      <c r="C9896" s="35" t="s">
        <v>308</v>
      </c>
      <c r="D9896" t="s">
        <v>530</v>
      </c>
      <c r="E9896" t="s">
        <v>548</v>
      </c>
      <c r="F9896" s="176" t="n">
        <v>2038</v>
      </c>
      <c r="G9896" s="177" t="n">
        <v>44</v>
      </c>
      <c r="H9896" s="178" t="n">
        <v>3762.12823403508</v>
      </c>
      <c r="I9896" s="179" t="n">
        <v>4166850.32008163</v>
      </c>
      <c r="J9896" s="180" t="str">
        <f>IF(I9896&gt;0,H9896/I9896,0)</f>
      </c>
      <c r="K9896" s="181" t="str">
        <f>1-EXP(-J9896)</f>
      </c>
      <c r="L9896" s="182" t="str">
        <f>IF(G9896=30,1,M9895)</f>
      </c>
      <c r="M9896" s="183" t="str">
        <f>L9896*(1-K9896)</f>
      </c>
    </row>
    <row r="9897">
      <c r="A9897" t="s">
        <v>167</v>
      </c>
      <c r="B9897" t="s">
        <v>306</v>
      </c>
      <c r="C9897" s="35" t="s">
        <v>308</v>
      </c>
      <c r="D9897" t="s">
        <v>530</v>
      </c>
      <c r="E9897" t="s">
        <v>548</v>
      </c>
      <c r="F9897" s="176" t="n">
        <v>2038</v>
      </c>
      <c r="G9897" s="177" t="n">
        <v>45</v>
      </c>
      <c r="H9897" s="178" t="n">
        <v>4016.01019831682</v>
      </c>
      <c r="I9897" s="179" t="n">
        <v>4110649.43172399</v>
      </c>
      <c r="J9897" s="180" t="str">
        <f>IF(I9897&gt;0,H9897/I9897,0)</f>
      </c>
      <c r="K9897" s="181" t="str">
        <f>1-EXP(-J9897)</f>
      </c>
      <c r="L9897" s="182" t="str">
        <f>IF(G9897=30,1,M9896)</f>
      </c>
      <c r="M9897" s="183" t="str">
        <f>L9897*(1-K9897)</f>
      </c>
    </row>
    <row r="9898">
      <c r="A9898" t="s">
        <v>167</v>
      </c>
      <c r="B9898" t="s">
        <v>306</v>
      </c>
      <c r="C9898" s="35" t="s">
        <v>308</v>
      </c>
      <c r="D9898" t="s">
        <v>530</v>
      </c>
      <c r="E9898" t="s">
        <v>548</v>
      </c>
      <c r="F9898" s="176" t="n">
        <v>2038</v>
      </c>
      <c r="G9898" s="177" t="n">
        <v>46</v>
      </c>
      <c r="H9898" s="178" t="n">
        <v>4983.7913418654</v>
      </c>
      <c r="I9898" s="179" t="n">
        <v>4088371.49171447</v>
      </c>
      <c r="J9898" s="180" t="str">
        <f>IF(I9898&gt;0,H9898/I9898,0)</f>
      </c>
      <c r="K9898" s="181" t="str">
        <f>1-EXP(-J9898)</f>
      </c>
      <c r="L9898" s="182" t="str">
        <f>IF(G9898=30,1,M9897)</f>
      </c>
      <c r="M9898" s="183" t="str">
        <f>L9898*(1-K9898)</f>
      </c>
    </row>
    <row r="9899">
      <c r="A9899" t="s">
        <v>167</v>
      </c>
      <c r="B9899" t="s">
        <v>306</v>
      </c>
      <c r="C9899" s="35" t="s">
        <v>308</v>
      </c>
      <c r="D9899" t="s">
        <v>530</v>
      </c>
      <c r="E9899" t="s">
        <v>548</v>
      </c>
      <c r="F9899" s="176" t="n">
        <v>2038</v>
      </c>
      <c r="G9899" s="177" t="n">
        <v>47</v>
      </c>
      <c r="H9899" s="178" t="n">
        <v>5447.09514119196</v>
      </c>
      <c r="I9899" s="179" t="n">
        <v>4060031.2153455</v>
      </c>
      <c r="J9899" s="180" t="str">
        <f>IF(I9899&gt;0,H9899/I9899,0)</f>
      </c>
      <c r="K9899" s="181" t="str">
        <f>1-EXP(-J9899)</f>
      </c>
      <c r="L9899" s="182" t="str">
        <f>IF(G9899=30,1,M9898)</f>
      </c>
      <c r="M9899" s="183" t="str">
        <f>L9899*(1-K9899)</f>
      </c>
    </row>
    <row r="9900">
      <c r="A9900" t="s">
        <v>167</v>
      </c>
      <c r="B9900" t="s">
        <v>306</v>
      </c>
      <c r="C9900" s="35" t="s">
        <v>308</v>
      </c>
      <c r="D9900" t="s">
        <v>530</v>
      </c>
      <c r="E9900" t="s">
        <v>548</v>
      </c>
      <c r="F9900" s="176" t="n">
        <v>2038</v>
      </c>
      <c r="G9900" s="177" t="n">
        <v>48</v>
      </c>
      <c r="H9900" s="178" t="n">
        <v>5993.55450897169</v>
      </c>
      <c r="I9900" s="179" t="n">
        <v>4034420.9663232</v>
      </c>
      <c r="J9900" s="180" t="str">
        <f>IF(I9900&gt;0,H9900/I9900,0)</f>
      </c>
      <c r="K9900" s="181" t="str">
        <f>1-EXP(-J9900)</f>
      </c>
      <c r="L9900" s="182" t="str">
        <f>IF(G9900=30,1,M9899)</f>
      </c>
      <c r="M9900" s="183" t="str">
        <f>L9900*(1-K9900)</f>
      </c>
    </row>
    <row r="9901">
      <c r="A9901" t="s">
        <v>167</v>
      </c>
      <c r="B9901" t="s">
        <v>306</v>
      </c>
      <c r="C9901" s="35" t="s">
        <v>308</v>
      </c>
      <c r="D9901" t="s">
        <v>530</v>
      </c>
      <c r="E9901" t="s">
        <v>548</v>
      </c>
      <c r="F9901" s="176" t="n">
        <v>2038</v>
      </c>
      <c r="G9901" s="177" t="n">
        <v>49</v>
      </c>
      <c r="H9901" s="178" t="n">
        <v>6475.07037143274</v>
      </c>
      <c r="I9901" s="179" t="n">
        <v>4030306.44669436</v>
      </c>
      <c r="J9901" s="180" t="str">
        <f>IF(I9901&gt;0,H9901/I9901,0)</f>
      </c>
      <c r="K9901" s="181" t="str">
        <f>1-EXP(-J9901)</f>
      </c>
      <c r="L9901" s="182" t="str">
        <f>IF(G9901=30,1,M9900)</f>
      </c>
      <c r="M9901" s="183" t="str">
        <f>L9901*(1-K9901)</f>
      </c>
    </row>
    <row r="9902">
      <c r="A9902" t="s">
        <v>167</v>
      </c>
      <c r="B9902" t="s">
        <v>306</v>
      </c>
      <c r="C9902" s="35" t="s">
        <v>308</v>
      </c>
      <c r="D9902" t="s">
        <v>530</v>
      </c>
      <c r="E9902" t="s">
        <v>548</v>
      </c>
      <c r="F9902" s="176" t="n">
        <v>2038</v>
      </c>
      <c r="G9902" s="177" t="n">
        <v>50</v>
      </c>
      <c r="H9902" s="178" t="n">
        <v>7036.54578015073</v>
      </c>
      <c r="I9902" s="179" t="n">
        <v>3980138.95049676</v>
      </c>
      <c r="J9902" s="180" t="str">
        <f>IF(I9902&gt;0,H9902/I9902,0)</f>
      </c>
      <c r="K9902" s="181" t="str">
        <f>1-EXP(-J9902)</f>
      </c>
      <c r="L9902" s="182" t="str">
        <f>IF(G9902=30,1,M9901)</f>
      </c>
      <c r="M9902" s="183" t="str">
        <f>L9902*(1-K9902)</f>
      </c>
    </row>
    <row r="9903">
      <c r="A9903" t="s">
        <v>167</v>
      </c>
      <c r="B9903" t="s">
        <v>306</v>
      </c>
      <c r="C9903" s="35" t="s">
        <v>308</v>
      </c>
      <c r="D9903" t="s">
        <v>530</v>
      </c>
      <c r="E9903" t="s">
        <v>548</v>
      </c>
      <c r="F9903" s="176" t="n">
        <v>2038</v>
      </c>
      <c r="G9903" s="177" t="n">
        <v>51</v>
      </c>
      <c r="H9903" s="178" t="n">
        <v>7962.7632205439</v>
      </c>
      <c r="I9903" s="179" t="n">
        <v>3920827.93021044</v>
      </c>
      <c r="J9903" s="180" t="str">
        <f>IF(I9903&gt;0,H9903/I9903,0)</f>
      </c>
      <c r="K9903" s="181" t="str">
        <f>1-EXP(-J9903)</f>
      </c>
      <c r="L9903" s="182" t="str">
        <f>IF(G9903=30,1,M9902)</f>
      </c>
      <c r="M9903" s="183" t="str">
        <f>L9903*(1-K9903)</f>
      </c>
    </row>
    <row r="9904">
      <c r="A9904" t="s">
        <v>167</v>
      </c>
      <c r="B9904" t="s">
        <v>306</v>
      </c>
      <c r="C9904" s="35" t="s">
        <v>308</v>
      </c>
      <c r="D9904" t="s">
        <v>530</v>
      </c>
      <c r="E9904" t="s">
        <v>548</v>
      </c>
      <c r="F9904" s="176" t="n">
        <v>2038</v>
      </c>
      <c r="G9904" s="177" t="n">
        <v>52</v>
      </c>
      <c r="H9904" s="178" t="n">
        <v>8719.9023963704</v>
      </c>
      <c r="I9904" s="179" t="n">
        <v>3920639.75927964</v>
      </c>
      <c r="J9904" s="180" t="str">
        <f>IF(I9904&gt;0,H9904/I9904,0)</f>
      </c>
      <c r="K9904" s="181" t="str">
        <f>1-EXP(-J9904)</f>
      </c>
      <c r="L9904" s="182" t="str">
        <f>IF(G9904=30,1,M9903)</f>
      </c>
      <c r="M9904" s="183" t="str">
        <f>L9904*(1-K9904)</f>
      </c>
    </row>
    <row r="9905">
      <c r="A9905" t="s">
        <v>167</v>
      </c>
      <c r="B9905" t="s">
        <v>306</v>
      </c>
      <c r="C9905" s="35" t="s">
        <v>308</v>
      </c>
      <c r="D9905" t="s">
        <v>530</v>
      </c>
      <c r="E9905" t="s">
        <v>548</v>
      </c>
      <c r="F9905" s="176" t="n">
        <v>2038</v>
      </c>
      <c r="G9905" s="177" t="n">
        <v>53</v>
      </c>
      <c r="H9905" s="178" t="n">
        <v>9669.91464233027</v>
      </c>
      <c r="I9905" s="179" t="n">
        <v>3974004.47032522</v>
      </c>
      <c r="J9905" s="180" t="str">
        <f>IF(I9905&gt;0,H9905/I9905,0)</f>
      </c>
      <c r="K9905" s="181" t="str">
        <f>1-EXP(-J9905)</f>
      </c>
      <c r="L9905" s="182" t="str">
        <f>IF(G9905=30,1,M9904)</f>
      </c>
      <c r="M9905" s="183" t="str">
        <f>L9905*(1-K9905)</f>
      </c>
    </row>
    <row r="9906">
      <c r="A9906" t="s">
        <v>167</v>
      </c>
      <c r="B9906" t="s">
        <v>306</v>
      </c>
      <c r="C9906" s="35" t="s">
        <v>308</v>
      </c>
      <c r="D9906" t="s">
        <v>530</v>
      </c>
      <c r="E9906" t="s">
        <v>548</v>
      </c>
      <c r="F9906" s="176" t="n">
        <v>2038</v>
      </c>
      <c r="G9906" s="177" t="n">
        <v>54</v>
      </c>
      <c r="H9906" s="178" t="n">
        <v>10698.41403955</v>
      </c>
      <c r="I9906" s="179" t="n">
        <v>3985521.73520509</v>
      </c>
      <c r="J9906" s="180" t="str">
        <f>IF(I9906&gt;0,H9906/I9906,0)</f>
      </c>
      <c r="K9906" s="181" t="str">
        <f>1-EXP(-J9906)</f>
      </c>
      <c r="L9906" s="182" t="str">
        <f>IF(G9906=30,1,M9905)</f>
      </c>
      <c r="M9906" s="183" t="str">
        <f>L9906*(1-K9906)</f>
      </c>
    </row>
    <row r="9907">
      <c r="A9907" t="s">
        <v>167</v>
      </c>
      <c r="B9907" t="s">
        <v>306</v>
      </c>
      <c r="C9907" s="35" t="s">
        <v>308</v>
      </c>
      <c r="D9907" t="s">
        <v>530</v>
      </c>
      <c r="E9907" t="s">
        <v>548</v>
      </c>
      <c r="F9907" s="176" t="n">
        <v>2038</v>
      </c>
      <c r="G9907" s="177" t="n">
        <v>55</v>
      </c>
      <c r="H9907" s="178" t="n">
        <v>11556.0158513347</v>
      </c>
      <c r="I9907" s="179" t="n">
        <v>3940143.90751024</v>
      </c>
      <c r="J9907" s="180" t="str">
        <f>IF(I9907&gt;0,H9907/I9907,0)</f>
      </c>
      <c r="K9907" s="181" t="str">
        <f>1-EXP(-J9907)</f>
      </c>
      <c r="L9907" s="182" t="str">
        <f>IF(G9907=30,1,M9906)</f>
      </c>
      <c r="M9907" s="183" t="str">
        <f>L9907*(1-K9907)</f>
      </c>
    </row>
    <row r="9908">
      <c r="A9908" t="s">
        <v>167</v>
      </c>
      <c r="B9908" t="s">
        <v>306</v>
      </c>
      <c r="C9908" s="35" t="s">
        <v>308</v>
      </c>
      <c r="D9908" t="s">
        <v>530</v>
      </c>
      <c r="E9908" t="s">
        <v>548</v>
      </c>
      <c r="F9908" s="176" t="n">
        <v>2038</v>
      </c>
      <c r="G9908" s="177" t="n">
        <v>56</v>
      </c>
      <c r="H9908" s="178" t="n">
        <v>12371.2263575335</v>
      </c>
      <c r="I9908" s="179" t="n">
        <v>3870269.5779592</v>
      </c>
      <c r="J9908" s="180" t="str">
        <f>IF(I9908&gt;0,H9908/I9908,0)</f>
      </c>
      <c r="K9908" s="181" t="str">
        <f>1-EXP(-J9908)</f>
      </c>
      <c r="L9908" s="182" t="str">
        <f>IF(G9908=30,1,M9907)</f>
      </c>
      <c r="M9908" s="183" t="str">
        <f>L9908*(1-K9908)</f>
      </c>
    </row>
    <row r="9909">
      <c r="A9909" t="s">
        <v>167</v>
      </c>
      <c r="B9909" t="s">
        <v>306</v>
      </c>
      <c r="C9909" s="35" t="s">
        <v>308</v>
      </c>
      <c r="D9909" t="s">
        <v>530</v>
      </c>
      <c r="E9909" t="s">
        <v>548</v>
      </c>
      <c r="F9909" s="176" t="n">
        <v>2038</v>
      </c>
      <c r="G9909" s="177" t="n">
        <v>57</v>
      </c>
      <c r="H9909" s="178" t="n">
        <v>13229.1406094119</v>
      </c>
      <c r="I9909" s="179" t="n">
        <v>3793099.39567887</v>
      </c>
      <c r="J9909" s="180" t="str">
        <f>IF(I9909&gt;0,H9909/I9909,0)</f>
      </c>
      <c r="K9909" s="181" t="str">
        <f>1-EXP(-J9909)</f>
      </c>
      <c r="L9909" s="182" t="str">
        <f>IF(G9909=30,1,M9908)</f>
      </c>
      <c r="M9909" s="183" t="str">
        <f>L9909*(1-K9909)</f>
      </c>
    </row>
    <row r="9910">
      <c r="A9910" t="s">
        <v>167</v>
      </c>
      <c r="B9910" t="s">
        <v>306</v>
      </c>
      <c r="C9910" s="35" t="s">
        <v>308</v>
      </c>
      <c r="D9910" t="s">
        <v>530</v>
      </c>
      <c r="E9910" t="s">
        <v>548</v>
      </c>
      <c r="F9910" s="176" t="n">
        <v>2038</v>
      </c>
      <c r="G9910" s="177" t="n">
        <v>58</v>
      </c>
      <c r="H9910" s="178" t="n">
        <v>14152.0990470024</v>
      </c>
      <c r="I9910" s="179" t="n">
        <v>3720038.4542138</v>
      </c>
      <c r="J9910" s="180" t="str">
        <f>IF(I9910&gt;0,H9910/I9910,0)</f>
      </c>
      <c r="K9910" s="181" t="str">
        <f>1-EXP(-J9910)</f>
      </c>
      <c r="L9910" s="182" t="str">
        <f>IF(G9910=30,1,M9909)</f>
      </c>
      <c r="M9910" s="183" t="str">
        <f>L9910*(1-K9910)</f>
      </c>
    </row>
    <row r="9911">
      <c r="A9911" t="s">
        <v>167</v>
      </c>
      <c r="B9911" t="s">
        <v>306</v>
      </c>
      <c r="C9911" s="35" t="s">
        <v>308</v>
      </c>
      <c r="D9911" t="s">
        <v>530</v>
      </c>
      <c r="E9911" t="s">
        <v>548</v>
      </c>
      <c r="F9911" s="176" t="n">
        <v>2038</v>
      </c>
      <c r="G9911" s="177" t="n">
        <v>59</v>
      </c>
      <c r="H9911" s="178" t="n">
        <v>14448.157525404</v>
      </c>
      <c r="I9911" s="179" t="n">
        <v>3632885.17344431</v>
      </c>
      <c r="J9911" s="180" t="str">
        <f>IF(I9911&gt;0,H9911/I9911,0)</f>
      </c>
      <c r="K9911" s="181" t="str">
        <f>1-EXP(-J9911)</f>
      </c>
      <c r="L9911" s="182" t="str">
        <f>IF(G9911=30,1,M9910)</f>
      </c>
      <c r="M9911" s="183" t="str">
        <f>L9911*(1-K9911)</f>
      </c>
    </row>
    <row r="9912">
      <c r="A9912" t="s">
        <v>167</v>
      </c>
      <c r="B9912" t="s">
        <v>306</v>
      </c>
      <c r="C9912" s="35" t="s">
        <v>308</v>
      </c>
      <c r="D9912" t="s">
        <v>530</v>
      </c>
      <c r="E9912" t="s">
        <v>548</v>
      </c>
      <c r="F9912" s="176" t="n">
        <v>2038</v>
      </c>
      <c r="G9912" s="177" t="n">
        <v>60</v>
      </c>
      <c r="H9912" s="178" t="n">
        <v>14871.3376186914</v>
      </c>
      <c r="I9912" s="179" t="n">
        <v>3522620.46335232</v>
      </c>
      <c r="J9912" s="180" t="str">
        <f>IF(I9912&gt;0,H9912/I9912,0)</f>
      </c>
      <c r="K9912" s="181" t="str">
        <f>1-EXP(-J9912)</f>
      </c>
      <c r="L9912" s="182" t="str">
        <f>IF(G9912=30,1,M9911)</f>
      </c>
      <c r="M9912" s="183" t="str">
        <f>L9912*(1-K9912)</f>
      </c>
    </row>
    <row r="9913">
      <c r="A9913" t="s">
        <v>167</v>
      </c>
      <c r="B9913" t="s">
        <v>306</v>
      </c>
      <c r="C9913" s="35" t="s">
        <v>308</v>
      </c>
      <c r="D9913" t="s">
        <v>530</v>
      </c>
      <c r="E9913" t="s">
        <v>548</v>
      </c>
      <c r="F9913" s="176" t="n">
        <v>2038</v>
      </c>
      <c r="G9913" s="177" t="n">
        <v>61</v>
      </c>
      <c r="H9913" s="178" t="n">
        <v>15505.7246939779</v>
      </c>
      <c r="I9913" s="179" t="n">
        <v>3415956.67088922</v>
      </c>
      <c r="J9913" s="180" t="str">
        <f>IF(I9913&gt;0,H9913/I9913,0)</f>
      </c>
      <c r="K9913" s="181" t="str">
        <f>1-EXP(-J9913)</f>
      </c>
      <c r="L9913" s="182" t="str">
        <f>IF(G9913=30,1,M9912)</f>
      </c>
      <c r="M9913" s="183" t="str">
        <f>L9913*(1-K9913)</f>
      </c>
    </row>
    <row r="9914">
      <c r="A9914" t="s">
        <v>167</v>
      </c>
      <c r="B9914" t="s">
        <v>306</v>
      </c>
      <c r="C9914" s="35" t="s">
        <v>308</v>
      </c>
      <c r="D9914" t="s">
        <v>530</v>
      </c>
      <c r="E9914" t="s">
        <v>548</v>
      </c>
      <c r="F9914" s="176" t="n">
        <v>2038</v>
      </c>
      <c r="G9914" s="177" t="n">
        <v>62</v>
      </c>
      <c r="H9914" s="178" t="n">
        <v>16312.9654923894</v>
      </c>
      <c r="I9914" s="179" t="n">
        <v>3322038.65537688</v>
      </c>
      <c r="J9914" s="180" t="str">
        <f>IF(I9914&gt;0,H9914/I9914,0)</f>
      </c>
      <c r="K9914" s="181" t="str">
        <f>1-EXP(-J9914)</f>
      </c>
      <c r="L9914" s="182" t="str">
        <f>IF(G9914=30,1,M9913)</f>
      </c>
      <c r="M9914" s="183" t="str">
        <f>L9914*(1-K9914)</f>
      </c>
    </row>
    <row r="9915">
      <c r="A9915" t="s">
        <v>167</v>
      </c>
      <c r="B9915" t="s">
        <v>306</v>
      </c>
      <c r="C9915" s="35" t="s">
        <v>308</v>
      </c>
      <c r="D9915" t="s">
        <v>530</v>
      </c>
      <c r="E9915" t="s">
        <v>548</v>
      </c>
      <c r="F9915" s="176" t="n">
        <v>2038</v>
      </c>
      <c r="G9915" s="177" t="n">
        <v>63</v>
      </c>
      <c r="H9915" s="178" t="n">
        <v>17087.3296885407</v>
      </c>
      <c r="I9915" s="179" t="n">
        <v>3215695.19117642</v>
      </c>
      <c r="J9915" s="180" t="str">
        <f>IF(I9915&gt;0,H9915/I9915,0)</f>
      </c>
      <c r="K9915" s="181" t="str">
        <f>1-EXP(-J9915)</f>
      </c>
      <c r="L9915" s="182" t="str">
        <f>IF(G9915=30,1,M9914)</f>
      </c>
      <c r="M9915" s="183" t="str">
        <f>L9915*(1-K9915)</f>
      </c>
    </row>
    <row r="9916">
      <c r="A9916" t="s">
        <v>167</v>
      </c>
      <c r="B9916" t="s">
        <v>306</v>
      </c>
      <c r="C9916" s="35" t="s">
        <v>308</v>
      </c>
      <c r="D9916" t="s">
        <v>530</v>
      </c>
      <c r="E9916" t="s">
        <v>548</v>
      </c>
      <c r="F9916" s="176" t="n">
        <v>2038</v>
      </c>
      <c r="G9916" s="177" t="n">
        <v>64</v>
      </c>
      <c r="H9916" s="178" t="n">
        <v>18295.5456703138</v>
      </c>
      <c r="I9916" s="179" t="n">
        <v>3121910.1960468</v>
      </c>
      <c r="J9916" s="180" t="str">
        <f>IF(I9916&gt;0,H9916/I9916,0)</f>
      </c>
      <c r="K9916" s="181" t="str">
        <f>1-EXP(-J9916)</f>
      </c>
      <c r="L9916" s="182" t="str">
        <f>IF(G9916=30,1,M9915)</f>
      </c>
      <c r="M9916" s="183" t="str">
        <f>L9916*(1-K9916)</f>
      </c>
    </row>
    <row r="9917">
      <c r="A9917" t="s">
        <v>167</v>
      </c>
      <c r="B9917" t="s">
        <v>306</v>
      </c>
      <c r="C9917" s="35" t="s">
        <v>308</v>
      </c>
      <c r="D9917" t="s">
        <v>530</v>
      </c>
      <c r="E9917" t="s">
        <v>548</v>
      </c>
      <c r="F9917" s="176" t="n">
        <v>2038</v>
      </c>
      <c r="G9917" s="177" t="n">
        <v>65</v>
      </c>
      <c r="H9917" s="178" t="n">
        <v>19432.2433825979</v>
      </c>
      <c r="I9917" s="179" t="n">
        <v>3026768.77308127</v>
      </c>
      <c r="J9917" s="180" t="str">
        <f>IF(I9917&gt;0,H9917/I9917,0)</f>
      </c>
      <c r="K9917" s="181" t="str">
        <f>1-EXP(-J9917)</f>
      </c>
      <c r="L9917" s="182" t="str">
        <f>IF(G9917=30,1,M9916)</f>
      </c>
      <c r="M9917" s="183" t="str">
        <f>L9917*(1-K9917)</f>
      </c>
    </row>
    <row r="9918">
      <c r="A9918" t="s">
        <v>167</v>
      </c>
      <c r="B9918" t="s">
        <v>306</v>
      </c>
      <c r="C9918" s="35" t="s">
        <v>308</v>
      </c>
      <c r="D9918" t="s">
        <v>530</v>
      </c>
      <c r="E9918" t="s">
        <v>548</v>
      </c>
      <c r="F9918" s="176" t="n">
        <v>2038</v>
      </c>
      <c r="G9918" s="177" t="n">
        <v>66</v>
      </c>
      <c r="H9918" s="178" t="n">
        <v>19833.2427706516</v>
      </c>
      <c r="I9918" s="179" t="n">
        <v>2911805.31833078</v>
      </c>
      <c r="J9918" s="180" t="str">
        <f>IF(I9918&gt;0,H9918/I9918,0)</f>
      </c>
      <c r="K9918" s="181" t="str">
        <f>1-EXP(-J9918)</f>
      </c>
      <c r="L9918" s="182" t="str">
        <f>IF(G9918=30,1,M9917)</f>
      </c>
      <c r="M9918" s="183" t="str">
        <f>L9918*(1-K9918)</f>
      </c>
    </row>
    <row r="9919">
      <c r="A9919" t="s">
        <v>167</v>
      </c>
      <c r="B9919" t="s">
        <v>306</v>
      </c>
      <c r="C9919" s="35" t="s">
        <v>308</v>
      </c>
      <c r="D9919" t="s">
        <v>530</v>
      </c>
      <c r="E9919" t="s">
        <v>548</v>
      </c>
      <c r="F9919" s="176" t="n">
        <v>2038</v>
      </c>
      <c r="G9919" s="177" t="n">
        <v>67</v>
      </c>
      <c r="H9919" s="178" t="n">
        <v>20805.9192866179</v>
      </c>
      <c r="I9919" s="179" t="n">
        <v>2805143.92448249</v>
      </c>
      <c r="J9919" s="180" t="str">
        <f>IF(I9919&gt;0,H9919/I9919,0)</f>
      </c>
      <c r="K9919" s="181" t="str">
        <f>1-EXP(-J9919)</f>
      </c>
      <c r="L9919" s="182" t="str">
        <f>IF(G9919=30,1,M9918)</f>
      </c>
      <c r="M9919" s="183" t="str">
        <f>L9919*(1-K9919)</f>
      </c>
    </row>
    <row r="9920">
      <c r="A9920" t="s">
        <v>167</v>
      </c>
      <c r="B9920" t="s">
        <v>306</v>
      </c>
      <c r="C9920" s="35" t="s">
        <v>308</v>
      </c>
      <c r="D9920" t="s">
        <v>530</v>
      </c>
      <c r="E9920" t="s">
        <v>548</v>
      </c>
      <c r="F9920" s="176" t="n">
        <v>2038</v>
      </c>
      <c r="G9920" s="177" t="n">
        <v>68</v>
      </c>
      <c r="H9920" s="178" t="n">
        <v>21655.3242613881</v>
      </c>
      <c r="I9920" s="179" t="n">
        <v>2695683.01855648</v>
      </c>
      <c r="J9920" s="180" t="str">
        <f>IF(I9920&gt;0,H9920/I9920,0)</f>
      </c>
      <c r="K9920" s="181" t="str">
        <f>1-EXP(-J9920)</f>
      </c>
      <c r="L9920" s="182" t="str">
        <f>IF(G9920=30,1,M9919)</f>
      </c>
      <c r="M9920" s="183" t="str">
        <f>L9920*(1-K9920)</f>
      </c>
    </row>
    <row r="9921">
      <c r="A9921" t="s">
        <v>167</v>
      </c>
      <c r="B9921" t="s">
        <v>306</v>
      </c>
      <c r="C9921" s="35" t="s">
        <v>308</v>
      </c>
      <c r="D9921" t="s">
        <v>530</v>
      </c>
      <c r="E9921" t="s">
        <v>548</v>
      </c>
      <c r="F9921" s="176" t="n">
        <v>2038</v>
      </c>
      <c r="G9921" s="177" t="n">
        <v>69</v>
      </c>
      <c r="H9921" s="178" t="n">
        <v>21777.3616435178</v>
      </c>
      <c r="I9921" s="179" t="n">
        <v>2571536.63035706</v>
      </c>
      <c r="J9921" s="180" t="str">
        <f>IF(I9921&gt;0,H9921/I9921,0)</f>
      </c>
      <c r="K9921" s="181" t="str">
        <f>1-EXP(-J9921)</f>
      </c>
      <c r="L9921" s="182" t="str">
        <f>IF(G9921=30,1,M9920)</f>
      </c>
      <c r="M9921" s="183" t="str">
        <f>L9921*(1-K9921)</f>
      </c>
    </row>
    <row r="9922">
      <c r="A9922" t="s">
        <v>167</v>
      </c>
      <c r="B9922" t="s">
        <v>306</v>
      </c>
      <c r="C9922" s="35" t="s">
        <v>308</v>
      </c>
      <c r="D9922" t="s">
        <v>530</v>
      </c>
      <c r="E9922" t="s">
        <v>548</v>
      </c>
      <c r="F9922" s="176" t="n">
        <v>2039</v>
      </c>
      <c r="G9922" s="177" t="n">
        <v>30</v>
      </c>
      <c r="H9922" s="178" t="n">
        <v>715.618060359354</v>
      </c>
      <c r="I9922" s="179" t="n">
        <v>4660788.63021871</v>
      </c>
      <c r="J9922" s="180" t="str">
        <f>IF(I9922&gt;0,H9922/I9922,0)</f>
      </c>
      <c r="K9922" s="181" t="str">
        <f>1-EXP(-J9922)</f>
      </c>
      <c r="L9922" s="182" t="str">
        <f>IF(G9922=30,1,M9921)</f>
      </c>
      <c r="M9922" s="183" t="str">
        <f>L9922*(1-K9922)</f>
      </c>
    </row>
    <row r="9923">
      <c r="A9923" t="s">
        <v>167</v>
      </c>
      <c r="B9923" t="s">
        <v>306</v>
      </c>
      <c r="C9923" s="35" t="s">
        <v>308</v>
      </c>
      <c r="D9923" t="s">
        <v>530</v>
      </c>
      <c r="E9923" t="s">
        <v>548</v>
      </c>
      <c r="F9923" s="176" t="n">
        <v>2039</v>
      </c>
      <c r="G9923" s="177" t="n">
        <v>31</v>
      </c>
      <c r="H9923" s="178" t="n">
        <v>1020.94255358719</v>
      </c>
      <c r="I9923" s="179" t="n">
        <v>4653401.04651784</v>
      </c>
      <c r="J9923" s="180" t="str">
        <f>IF(I9923&gt;0,H9923/I9923,0)</f>
      </c>
      <c r="K9923" s="181" t="str">
        <f>1-EXP(-J9923)</f>
      </c>
      <c r="L9923" s="182" t="str">
        <f>IF(G9923=30,1,M9922)</f>
      </c>
      <c r="M9923" s="183" t="str">
        <f>L9923*(1-K9923)</f>
      </c>
    </row>
    <row r="9924">
      <c r="A9924" t="s">
        <v>167</v>
      </c>
      <c r="B9924" t="s">
        <v>306</v>
      </c>
      <c r="C9924" s="35" t="s">
        <v>308</v>
      </c>
      <c r="D9924" t="s">
        <v>530</v>
      </c>
      <c r="E9924" t="s">
        <v>548</v>
      </c>
      <c r="F9924" s="176" t="n">
        <v>2039</v>
      </c>
      <c r="G9924" s="177" t="n">
        <v>32</v>
      </c>
      <c r="H9924" s="178" t="n">
        <v>1056.79789406611</v>
      </c>
      <c r="I9924" s="179" t="n">
        <v>4626180.75775037</v>
      </c>
      <c r="J9924" s="180" t="str">
        <f>IF(I9924&gt;0,H9924/I9924,0)</f>
      </c>
      <c r="K9924" s="181" t="str">
        <f>1-EXP(-J9924)</f>
      </c>
      <c r="L9924" s="182" t="str">
        <f>IF(G9924=30,1,M9923)</f>
      </c>
      <c r="M9924" s="183" t="str">
        <f>L9924*(1-K9924)</f>
      </c>
    </row>
    <row r="9925">
      <c r="A9925" t="s">
        <v>167</v>
      </c>
      <c r="B9925" t="s">
        <v>306</v>
      </c>
      <c r="C9925" s="35" t="s">
        <v>308</v>
      </c>
      <c r="D9925" t="s">
        <v>530</v>
      </c>
      <c r="E9925" t="s">
        <v>548</v>
      </c>
      <c r="F9925" s="176" t="n">
        <v>2039</v>
      </c>
      <c r="G9925" s="177" t="n">
        <v>33</v>
      </c>
      <c r="H9925" s="178" t="n">
        <v>1099.02893827978</v>
      </c>
      <c r="I9925" s="179" t="n">
        <v>4555256.5225828</v>
      </c>
      <c r="J9925" s="180" t="str">
        <f>IF(I9925&gt;0,H9925/I9925,0)</f>
      </c>
      <c r="K9925" s="181" t="str">
        <f>1-EXP(-J9925)</f>
      </c>
      <c r="L9925" s="182" t="str">
        <f>IF(G9925=30,1,M9924)</f>
      </c>
      <c r="M9925" s="183" t="str">
        <f>L9925*(1-K9925)</f>
      </c>
    </row>
    <row r="9926">
      <c r="A9926" t="s">
        <v>167</v>
      </c>
      <c r="B9926" t="s">
        <v>306</v>
      </c>
      <c r="C9926" s="35" t="s">
        <v>308</v>
      </c>
      <c r="D9926" t="s">
        <v>530</v>
      </c>
      <c r="E9926" t="s">
        <v>548</v>
      </c>
      <c r="F9926" s="176" t="n">
        <v>2039</v>
      </c>
      <c r="G9926" s="177" t="n">
        <v>34</v>
      </c>
      <c r="H9926" s="178" t="n">
        <v>1139.32770741383</v>
      </c>
      <c r="I9926" s="179" t="n">
        <v>4461562.47761679</v>
      </c>
      <c r="J9926" s="180" t="str">
        <f>IF(I9926&gt;0,H9926/I9926,0)</f>
      </c>
      <c r="K9926" s="181" t="str">
        <f>1-EXP(-J9926)</f>
      </c>
      <c r="L9926" s="182" t="str">
        <f>IF(G9926=30,1,M9925)</f>
      </c>
      <c r="M9926" s="183" t="str">
        <f>L9926*(1-K9926)</f>
      </c>
    </row>
    <row r="9927">
      <c r="A9927" t="s">
        <v>167</v>
      </c>
      <c r="B9927" t="s">
        <v>306</v>
      </c>
      <c r="C9927" s="35" t="s">
        <v>308</v>
      </c>
      <c r="D9927" t="s">
        <v>530</v>
      </c>
      <c r="E9927" t="s">
        <v>548</v>
      </c>
      <c r="F9927" s="176" t="n">
        <v>2039</v>
      </c>
      <c r="G9927" s="177" t="n">
        <v>35</v>
      </c>
      <c r="H9927" s="178" t="n">
        <v>1211.44083227645</v>
      </c>
      <c r="I9927" s="179" t="n">
        <v>4364353.6677264</v>
      </c>
      <c r="J9927" s="180" t="str">
        <f>IF(I9927&gt;0,H9927/I9927,0)</f>
      </c>
      <c r="K9927" s="181" t="str">
        <f>1-EXP(-J9927)</f>
      </c>
      <c r="L9927" s="182" t="str">
        <f>IF(G9927=30,1,M9926)</f>
      </c>
      <c r="M9927" s="183" t="str">
        <f>L9927*(1-K9927)</f>
      </c>
    </row>
    <row r="9928">
      <c r="A9928" t="s">
        <v>167</v>
      </c>
      <c r="B9928" t="s">
        <v>306</v>
      </c>
      <c r="C9928" s="35" t="s">
        <v>308</v>
      </c>
      <c r="D9928" t="s">
        <v>530</v>
      </c>
      <c r="E9928" t="s">
        <v>548</v>
      </c>
      <c r="F9928" s="176" t="n">
        <v>2039</v>
      </c>
      <c r="G9928" s="177" t="n">
        <v>36</v>
      </c>
      <c r="H9928" s="178" t="n">
        <v>1586.42184156567</v>
      </c>
      <c r="I9928" s="179" t="n">
        <v>4321191.0641698</v>
      </c>
      <c r="J9928" s="180" t="str">
        <f>IF(I9928&gt;0,H9928/I9928,0)</f>
      </c>
      <c r="K9928" s="181" t="str">
        <f>1-EXP(-J9928)</f>
      </c>
      <c r="L9928" s="182" t="str">
        <f>IF(G9928=30,1,M9927)</f>
      </c>
      <c r="M9928" s="183" t="str">
        <f>L9928*(1-K9928)</f>
      </c>
    </row>
    <row r="9929">
      <c r="A9929" t="s">
        <v>167</v>
      </c>
      <c r="B9929" t="s">
        <v>306</v>
      </c>
      <c r="C9929" s="35" t="s">
        <v>308</v>
      </c>
      <c r="D9929" t="s">
        <v>530</v>
      </c>
      <c r="E9929" t="s">
        <v>548</v>
      </c>
      <c r="F9929" s="176" t="n">
        <v>2039</v>
      </c>
      <c r="G9929" s="177" t="n">
        <v>37</v>
      </c>
      <c r="H9929" s="178" t="n">
        <v>1753.81346182595</v>
      </c>
      <c r="I9929" s="179" t="n">
        <v>4300748.36963028</v>
      </c>
      <c r="J9929" s="180" t="str">
        <f>IF(I9929&gt;0,H9929/I9929,0)</f>
      </c>
      <c r="K9929" s="181" t="str">
        <f>1-EXP(-J9929)</f>
      </c>
      <c r="L9929" s="182" t="str">
        <f>IF(G9929=30,1,M9928)</f>
      </c>
      <c r="M9929" s="183" t="str">
        <f>L9929*(1-K9929)</f>
      </c>
    </row>
    <row r="9930">
      <c r="A9930" t="s">
        <v>167</v>
      </c>
      <c r="B9930" t="s">
        <v>306</v>
      </c>
      <c r="C9930" s="35" t="s">
        <v>308</v>
      </c>
      <c r="D9930" t="s">
        <v>530</v>
      </c>
      <c r="E9930" t="s">
        <v>548</v>
      </c>
      <c r="F9930" s="176" t="n">
        <v>2039</v>
      </c>
      <c r="G9930" s="177" t="n">
        <v>38</v>
      </c>
      <c r="H9930" s="178" t="n">
        <v>1943.49912322979</v>
      </c>
      <c r="I9930" s="179" t="n">
        <v>4280161.28347087</v>
      </c>
      <c r="J9930" s="180" t="str">
        <f>IF(I9930&gt;0,H9930/I9930,0)</f>
      </c>
      <c r="K9930" s="181" t="str">
        <f>1-EXP(-J9930)</f>
      </c>
      <c r="L9930" s="182" t="str">
        <f>IF(G9930=30,1,M9929)</f>
      </c>
      <c r="M9930" s="183" t="str">
        <f>L9930*(1-K9930)</f>
      </c>
    </row>
    <row r="9931">
      <c r="A9931" t="s">
        <v>167</v>
      </c>
      <c r="B9931" t="s">
        <v>306</v>
      </c>
      <c r="C9931" s="35" t="s">
        <v>308</v>
      </c>
      <c r="D9931" t="s">
        <v>530</v>
      </c>
      <c r="E9931" t="s">
        <v>548</v>
      </c>
      <c r="F9931" s="176" t="n">
        <v>2039</v>
      </c>
      <c r="G9931" s="177" t="n">
        <v>39</v>
      </c>
      <c r="H9931" s="178" t="n">
        <v>2085.75388203458</v>
      </c>
      <c r="I9931" s="179" t="n">
        <v>4278842.361227</v>
      </c>
      <c r="J9931" s="180" t="str">
        <f>IF(I9931&gt;0,H9931/I9931,0)</f>
      </c>
      <c r="K9931" s="181" t="str">
        <f>1-EXP(-J9931)</f>
      </c>
      <c r="L9931" s="182" t="str">
        <f>IF(G9931=30,1,M9930)</f>
      </c>
      <c r="M9931" s="183" t="str">
        <f>L9931*(1-K9931)</f>
      </c>
    </row>
    <row r="9932">
      <c r="A9932" t="s">
        <v>167</v>
      </c>
      <c r="B9932" t="s">
        <v>306</v>
      </c>
      <c r="C9932" s="35" t="s">
        <v>308</v>
      </c>
      <c r="D9932" t="s">
        <v>530</v>
      </c>
      <c r="E9932" t="s">
        <v>548</v>
      </c>
      <c r="F9932" s="176" t="n">
        <v>2039</v>
      </c>
      <c r="G9932" s="177" t="n">
        <v>40</v>
      </c>
      <c r="H9932" s="178" t="n">
        <v>2315.02145761428</v>
      </c>
      <c r="I9932" s="179" t="n">
        <v>4315653.98588107</v>
      </c>
      <c r="J9932" s="180" t="str">
        <f>IF(I9932&gt;0,H9932/I9932,0)</f>
      </c>
      <c r="K9932" s="181" t="str">
        <f>1-EXP(-J9932)</f>
      </c>
      <c r="L9932" s="182" t="str">
        <f>IF(G9932=30,1,M9931)</f>
      </c>
      <c r="M9932" s="183" t="str">
        <f>L9932*(1-K9932)</f>
      </c>
    </row>
    <row r="9933">
      <c r="A9933" t="s">
        <v>167</v>
      </c>
      <c r="B9933" t="s">
        <v>306</v>
      </c>
      <c r="C9933" s="35" t="s">
        <v>308</v>
      </c>
      <c r="D9933" t="s">
        <v>530</v>
      </c>
      <c r="E9933" t="s">
        <v>548</v>
      </c>
      <c r="F9933" s="176" t="n">
        <v>2039</v>
      </c>
      <c r="G9933" s="177" t="n">
        <v>41</v>
      </c>
      <c r="H9933" s="178" t="n">
        <v>3036.64177429973</v>
      </c>
      <c r="I9933" s="179" t="n">
        <v>4354682.67381437</v>
      </c>
      <c r="J9933" s="180" t="str">
        <f>IF(I9933&gt;0,H9933/I9933,0)</f>
      </c>
      <c r="K9933" s="181" t="str">
        <f>1-EXP(-J9933)</f>
      </c>
      <c r="L9933" s="182" t="str">
        <f>IF(G9933=30,1,M9932)</f>
      </c>
      <c r="M9933" s="183" t="str">
        <f>L9933*(1-K9933)</f>
      </c>
    </row>
    <row r="9934">
      <c r="A9934" t="s">
        <v>167</v>
      </c>
      <c r="B9934" t="s">
        <v>306</v>
      </c>
      <c r="C9934" s="35" t="s">
        <v>308</v>
      </c>
      <c r="D9934" t="s">
        <v>530</v>
      </c>
      <c r="E9934" t="s">
        <v>548</v>
      </c>
      <c r="F9934" s="176" t="n">
        <v>2039</v>
      </c>
      <c r="G9934" s="177" t="n">
        <v>42</v>
      </c>
      <c r="H9934" s="178" t="n">
        <v>3350.58481371535</v>
      </c>
      <c r="I9934" s="179" t="n">
        <v>4347762.44683854</v>
      </c>
      <c r="J9934" s="180" t="str">
        <f>IF(I9934&gt;0,H9934/I9934,0)</f>
      </c>
      <c r="K9934" s="181" t="str">
        <f>1-EXP(-J9934)</f>
      </c>
      <c r="L9934" s="182" t="str">
        <f>IF(G9934=30,1,M9933)</f>
      </c>
      <c r="M9934" s="183" t="str">
        <f>L9934*(1-K9934)</f>
      </c>
    </row>
    <row r="9935">
      <c r="A9935" t="s">
        <v>167</v>
      </c>
      <c r="B9935" t="s">
        <v>306</v>
      </c>
      <c r="C9935" s="35" t="s">
        <v>308</v>
      </c>
      <c r="D9935" t="s">
        <v>530</v>
      </c>
      <c r="E9935" t="s">
        <v>548</v>
      </c>
      <c r="F9935" s="176" t="n">
        <v>2039</v>
      </c>
      <c r="G9935" s="177" t="n">
        <v>43</v>
      </c>
      <c r="H9935" s="178" t="n">
        <v>3660.13176773536</v>
      </c>
      <c r="I9935" s="179" t="n">
        <v>4282178.57341271</v>
      </c>
      <c r="J9935" s="180" t="str">
        <f>IF(I9935&gt;0,H9935/I9935,0)</f>
      </c>
      <c r="K9935" s="181" t="str">
        <f>1-EXP(-J9935)</f>
      </c>
      <c r="L9935" s="182" t="str">
        <f>IF(G9935=30,1,M9934)</f>
      </c>
      <c r="M9935" s="183" t="str">
        <f>L9935*(1-K9935)</f>
      </c>
    </row>
    <row r="9936">
      <c r="A9936" t="s">
        <v>167</v>
      </c>
      <c r="B9936" t="s">
        <v>306</v>
      </c>
      <c r="C9936" s="35" t="s">
        <v>308</v>
      </c>
      <c r="D9936" t="s">
        <v>530</v>
      </c>
      <c r="E9936" t="s">
        <v>548</v>
      </c>
      <c r="F9936" s="176" t="n">
        <v>2039</v>
      </c>
      <c r="G9936" s="177" t="n">
        <v>44</v>
      </c>
      <c r="H9936" s="178" t="n">
        <v>3771.81460326856</v>
      </c>
      <c r="I9936" s="179" t="n">
        <v>4214161.26633852</v>
      </c>
      <c r="J9936" s="180" t="str">
        <f>IF(I9936&gt;0,H9936/I9936,0)</f>
      </c>
      <c r="K9936" s="181" t="str">
        <f>1-EXP(-J9936)</f>
      </c>
      <c r="L9936" s="182" t="str">
        <f>IF(G9936=30,1,M9935)</f>
      </c>
      <c r="M9936" s="183" t="str">
        <f>L9936*(1-K9936)</f>
      </c>
    </row>
    <row r="9937">
      <c r="A9937" t="s">
        <v>167</v>
      </c>
      <c r="B9937" t="s">
        <v>306</v>
      </c>
      <c r="C9937" s="35" t="s">
        <v>308</v>
      </c>
      <c r="D9937" t="s">
        <v>530</v>
      </c>
      <c r="E9937" t="s">
        <v>548</v>
      </c>
      <c r="F9937" s="176" t="n">
        <v>2039</v>
      </c>
      <c r="G9937" s="177" t="n">
        <v>45</v>
      </c>
      <c r="H9937" s="178" t="n">
        <v>4014.79804638093</v>
      </c>
      <c r="I9937" s="179" t="n">
        <v>4155132.43215151</v>
      </c>
      <c r="J9937" s="180" t="str">
        <f>IF(I9937&gt;0,H9937/I9937,0)</f>
      </c>
      <c r="K9937" s="181" t="str">
        <f>1-EXP(-J9937)</f>
      </c>
      <c r="L9937" s="182" t="str">
        <f>IF(G9937=30,1,M9936)</f>
      </c>
      <c r="M9937" s="183" t="str">
        <f>L9937*(1-K9937)</f>
      </c>
    </row>
    <row r="9938">
      <c r="A9938" t="s">
        <v>167</v>
      </c>
      <c r="B9938" t="s">
        <v>306</v>
      </c>
      <c r="C9938" s="35" t="s">
        <v>308</v>
      </c>
      <c r="D9938" t="s">
        <v>530</v>
      </c>
      <c r="E9938" t="s">
        <v>548</v>
      </c>
      <c r="F9938" s="176" t="n">
        <v>2039</v>
      </c>
      <c r="G9938" s="177" t="n">
        <v>46</v>
      </c>
      <c r="H9938" s="178" t="n">
        <v>4944.4547183677</v>
      </c>
      <c r="I9938" s="179" t="n">
        <v>4098073.50592089</v>
      </c>
      <c r="J9938" s="180" t="str">
        <f>IF(I9938&gt;0,H9938/I9938,0)</f>
      </c>
      <c r="K9938" s="181" t="str">
        <f>1-EXP(-J9938)</f>
      </c>
      <c r="L9938" s="182" t="str">
        <f>IF(G9938=30,1,M9937)</f>
      </c>
      <c r="M9938" s="183" t="str">
        <f>L9938*(1-K9938)</f>
      </c>
    </row>
    <row r="9939">
      <c r="A9939" t="s">
        <v>167</v>
      </c>
      <c r="B9939" t="s">
        <v>306</v>
      </c>
      <c r="C9939" s="35" t="s">
        <v>308</v>
      </c>
      <c r="D9939" t="s">
        <v>530</v>
      </c>
      <c r="E9939" t="s">
        <v>548</v>
      </c>
      <c r="F9939" s="176" t="n">
        <v>2039</v>
      </c>
      <c r="G9939" s="177" t="n">
        <v>47</v>
      </c>
      <c r="H9939" s="178" t="n">
        <v>5398.85723414437</v>
      </c>
      <c r="I9939" s="179" t="n">
        <v>4074983.04989716</v>
      </c>
      <c r="J9939" s="180" t="str">
        <f>IF(I9939&gt;0,H9939/I9939,0)</f>
      </c>
      <c r="K9939" s="181" t="str">
        <f>1-EXP(-J9939)</f>
      </c>
      <c r="L9939" s="182" t="str">
        <f>IF(G9939=30,1,M9938)</f>
      </c>
      <c r="M9939" s="183" t="str">
        <f>L9939*(1-K9939)</f>
      </c>
    </row>
    <row r="9940">
      <c r="A9940" t="s">
        <v>167</v>
      </c>
      <c r="B9940" t="s">
        <v>306</v>
      </c>
      <c r="C9940" s="35" t="s">
        <v>308</v>
      </c>
      <c r="D9940" t="s">
        <v>530</v>
      </c>
      <c r="E9940" t="s">
        <v>548</v>
      </c>
      <c r="F9940" s="176" t="n">
        <v>2039</v>
      </c>
      <c r="G9940" s="177" t="n">
        <v>48</v>
      </c>
      <c r="H9940" s="178" t="n">
        <v>5940.97482805649</v>
      </c>
      <c r="I9940" s="179" t="n">
        <v>4045448.24691151</v>
      </c>
      <c r="J9940" s="180" t="str">
        <f>IF(I9940&gt;0,H9940/I9940,0)</f>
      </c>
      <c r="K9940" s="181" t="str">
        <f>1-EXP(-J9940)</f>
      </c>
      <c r="L9940" s="182" t="str">
        <f>IF(G9940=30,1,M9939)</f>
      </c>
      <c r="M9940" s="183" t="str">
        <f>L9940*(1-K9940)</f>
      </c>
    </row>
    <row r="9941">
      <c r="A9941" t="s">
        <v>167</v>
      </c>
      <c r="B9941" t="s">
        <v>306</v>
      </c>
      <c r="C9941" s="35" t="s">
        <v>308</v>
      </c>
      <c r="D9941" t="s">
        <v>530</v>
      </c>
      <c r="E9941" t="s">
        <v>548</v>
      </c>
      <c r="F9941" s="176" t="n">
        <v>2039</v>
      </c>
      <c r="G9941" s="177" t="n">
        <v>49</v>
      </c>
      <c r="H9941" s="178" t="n">
        <v>6371.93150882055</v>
      </c>
      <c r="I9941" s="179" t="n">
        <v>4018477.87927872</v>
      </c>
      <c r="J9941" s="180" t="str">
        <f>IF(I9941&gt;0,H9941/I9941,0)</f>
      </c>
      <c r="K9941" s="181" t="str">
        <f>1-EXP(-J9941)</f>
      </c>
      <c r="L9941" s="182" t="str">
        <f>IF(G9941=30,1,M9940)</f>
      </c>
      <c r="M9941" s="183" t="str">
        <f>L9941*(1-K9941)</f>
      </c>
    </row>
    <row r="9942">
      <c r="A9942" t="s">
        <v>167</v>
      </c>
      <c r="B9942" t="s">
        <v>306</v>
      </c>
      <c r="C9942" s="35" t="s">
        <v>308</v>
      </c>
      <c r="D9942" t="s">
        <v>530</v>
      </c>
      <c r="E9942" t="s">
        <v>548</v>
      </c>
      <c r="F9942" s="176" t="n">
        <v>2039</v>
      </c>
      <c r="G9942" s="177" t="n">
        <v>50</v>
      </c>
      <c r="H9942" s="178" t="n">
        <v>6928.29722475973</v>
      </c>
      <c r="I9942" s="179" t="n">
        <v>4012958.96871473</v>
      </c>
      <c r="J9942" s="180" t="str">
        <f>IF(I9942&gt;0,H9942/I9942,0)</f>
      </c>
      <c r="K9942" s="181" t="str">
        <f>1-EXP(-J9942)</f>
      </c>
      <c r="L9942" s="182" t="str">
        <f>IF(G9942=30,1,M9941)</f>
      </c>
      <c r="M9942" s="183" t="str">
        <f>L9942*(1-K9942)</f>
      </c>
    </row>
    <row r="9943">
      <c r="A9943" t="s">
        <v>167</v>
      </c>
      <c r="B9943" t="s">
        <v>306</v>
      </c>
      <c r="C9943" s="35" t="s">
        <v>308</v>
      </c>
      <c r="D9943" t="s">
        <v>530</v>
      </c>
      <c r="E9943" t="s">
        <v>548</v>
      </c>
      <c r="F9943" s="176" t="n">
        <v>2039</v>
      </c>
      <c r="G9943" s="177" t="n">
        <v>51</v>
      </c>
      <c r="H9943" s="178" t="n">
        <v>7861.85154642782</v>
      </c>
      <c r="I9943" s="179" t="n">
        <v>3961348.63514867</v>
      </c>
      <c r="J9943" s="180" t="str">
        <f>IF(I9943&gt;0,H9943/I9943,0)</f>
      </c>
      <c r="K9943" s="181" t="str">
        <f>1-EXP(-J9943)</f>
      </c>
      <c r="L9943" s="182" t="str">
        <f>IF(G9943=30,1,M9942)</f>
      </c>
      <c r="M9943" s="183" t="str">
        <f>L9943*(1-K9943)</f>
      </c>
    </row>
    <row r="9944">
      <c r="A9944" t="s">
        <v>167</v>
      </c>
      <c r="B9944" t="s">
        <v>306</v>
      </c>
      <c r="C9944" s="35" t="s">
        <v>308</v>
      </c>
      <c r="D9944" t="s">
        <v>530</v>
      </c>
      <c r="E9944" t="s">
        <v>548</v>
      </c>
      <c r="F9944" s="176" t="n">
        <v>2039</v>
      </c>
      <c r="G9944" s="177" t="n">
        <v>52</v>
      </c>
      <c r="H9944" s="178" t="n">
        <v>8489.1475665032</v>
      </c>
      <c r="I9944" s="179" t="n">
        <v>3900704.70444186</v>
      </c>
      <c r="J9944" s="180" t="str">
        <f>IF(I9944&gt;0,H9944/I9944,0)</f>
      </c>
      <c r="K9944" s="181" t="str">
        <f>1-EXP(-J9944)</f>
      </c>
      <c r="L9944" s="182" t="str">
        <f>IF(G9944=30,1,M9943)</f>
      </c>
      <c r="M9944" s="183" t="str">
        <f>L9944*(1-K9944)</f>
      </c>
    </row>
    <row r="9945">
      <c r="A9945" t="s">
        <v>167</v>
      </c>
      <c r="B9945" t="s">
        <v>306</v>
      </c>
      <c r="C9945" s="35" t="s">
        <v>308</v>
      </c>
      <c r="D9945" t="s">
        <v>530</v>
      </c>
      <c r="E9945" t="s">
        <v>548</v>
      </c>
      <c r="F9945" s="176" t="n">
        <v>2039</v>
      </c>
      <c r="G9945" s="177" t="n">
        <v>53</v>
      </c>
      <c r="H9945" s="178" t="n">
        <v>9292.3394497435</v>
      </c>
      <c r="I9945" s="179" t="n">
        <v>3898612.74254149</v>
      </c>
      <c r="J9945" s="180" t="str">
        <f>IF(I9945&gt;0,H9945/I9945,0)</f>
      </c>
      <c r="K9945" s="181" t="str">
        <f>1-EXP(-J9945)</f>
      </c>
      <c r="L9945" s="182" t="str">
        <f>IF(G9945=30,1,M9944)</f>
      </c>
      <c r="M9945" s="183" t="str">
        <f>L9945*(1-K9945)</f>
      </c>
    </row>
    <row r="9946">
      <c r="A9946" t="s">
        <v>167</v>
      </c>
      <c r="B9946" t="s">
        <v>306</v>
      </c>
      <c r="C9946" s="35" t="s">
        <v>308</v>
      </c>
      <c r="D9946" t="s">
        <v>530</v>
      </c>
      <c r="E9946" t="s">
        <v>548</v>
      </c>
      <c r="F9946" s="176" t="n">
        <v>2039</v>
      </c>
      <c r="G9946" s="177" t="n">
        <v>54</v>
      </c>
      <c r="H9946" s="178" t="n">
        <v>10374.1614863983</v>
      </c>
      <c r="I9946" s="179" t="n">
        <v>3949584.47819522</v>
      </c>
      <c r="J9946" s="180" t="str">
        <f>IF(I9946&gt;0,H9946/I9946,0)</f>
      </c>
      <c r="K9946" s="181" t="str">
        <f>1-EXP(-J9946)</f>
      </c>
      <c r="L9946" s="182" t="str">
        <f>IF(G9946=30,1,M9945)</f>
      </c>
      <c r="M9946" s="183" t="str">
        <f>L9946*(1-K9946)</f>
      </c>
    </row>
    <row r="9947">
      <c r="A9947" t="s">
        <v>167</v>
      </c>
      <c r="B9947" t="s">
        <v>306</v>
      </c>
      <c r="C9947" s="35" t="s">
        <v>308</v>
      </c>
      <c r="D9947" t="s">
        <v>530</v>
      </c>
      <c r="E9947" t="s">
        <v>548</v>
      </c>
      <c r="F9947" s="176" t="n">
        <v>2039</v>
      </c>
      <c r="G9947" s="177" t="n">
        <v>55</v>
      </c>
      <c r="H9947" s="178" t="n">
        <v>11488.0731663277</v>
      </c>
      <c r="I9947" s="179" t="n">
        <v>3958663.68436495</v>
      </c>
      <c r="J9947" s="180" t="str">
        <f>IF(I9947&gt;0,H9947/I9947,0)</f>
      </c>
      <c r="K9947" s="181" t="str">
        <f>1-EXP(-J9947)</f>
      </c>
      <c r="L9947" s="182" t="str">
        <f>IF(G9947=30,1,M9946)</f>
      </c>
      <c r="M9947" s="183" t="str">
        <f>L9947*(1-K9947)</f>
      </c>
    </row>
    <row r="9948">
      <c r="A9948" t="s">
        <v>167</v>
      </c>
      <c r="B9948" t="s">
        <v>306</v>
      </c>
      <c r="C9948" s="35" t="s">
        <v>308</v>
      </c>
      <c r="D9948" t="s">
        <v>530</v>
      </c>
      <c r="E9948" t="s">
        <v>548</v>
      </c>
      <c r="F9948" s="176" t="n">
        <v>2039</v>
      </c>
      <c r="G9948" s="177" t="n">
        <v>56</v>
      </c>
      <c r="H9948" s="178" t="n">
        <v>12360.4992355341</v>
      </c>
      <c r="I9948" s="179" t="n">
        <v>3911121.46661306</v>
      </c>
      <c r="J9948" s="180" t="str">
        <f>IF(I9948&gt;0,H9948/I9948,0)</f>
      </c>
      <c r="K9948" s="181" t="str">
        <f>1-EXP(-J9948)</f>
      </c>
      <c r="L9948" s="182" t="str">
        <f>IF(G9948=30,1,M9947)</f>
      </c>
      <c r="M9948" s="183" t="str">
        <f>L9948*(1-K9948)</f>
      </c>
    </row>
    <row r="9949">
      <c r="A9949" t="s">
        <v>167</v>
      </c>
      <c r="B9949" t="s">
        <v>306</v>
      </c>
      <c r="C9949" s="35" t="s">
        <v>308</v>
      </c>
      <c r="D9949" t="s">
        <v>530</v>
      </c>
      <c r="E9949" t="s">
        <v>548</v>
      </c>
      <c r="F9949" s="176" t="n">
        <v>2039</v>
      </c>
      <c r="G9949" s="177" t="n">
        <v>57</v>
      </c>
      <c r="H9949" s="178" t="n">
        <v>13303.3945387</v>
      </c>
      <c r="I9949" s="179" t="n">
        <v>3839126.94213452</v>
      </c>
      <c r="J9949" s="180" t="str">
        <f>IF(I9949&gt;0,H9949/I9949,0)</f>
      </c>
      <c r="K9949" s="181" t="str">
        <f>1-EXP(-J9949)</f>
      </c>
      <c r="L9949" s="182" t="str">
        <f>IF(G9949=30,1,M9948)</f>
      </c>
      <c r="M9949" s="183" t="str">
        <f>L9949*(1-K9949)</f>
      </c>
    </row>
    <row r="9950">
      <c r="A9950" t="s">
        <v>167</v>
      </c>
      <c r="B9950" t="s">
        <v>306</v>
      </c>
      <c r="C9950" s="35" t="s">
        <v>308</v>
      </c>
      <c r="D9950" t="s">
        <v>530</v>
      </c>
      <c r="E9950" t="s">
        <v>548</v>
      </c>
      <c r="F9950" s="176" t="n">
        <v>2039</v>
      </c>
      <c r="G9950" s="177" t="n">
        <v>58</v>
      </c>
      <c r="H9950" s="178" t="n">
        <v>14224.2610793445</v>
      </c>
      <c r="I9950" s="179" t="n">
        <v>3759750.239707</v>
      </c>
      <c r="J9950" s="180" t="str">
        <f>IF(I9950&gt;0,H9950/I9950,0)</f>
      </c>
      <c r="K9950" s="181" t="str">
        <f>1-EXP(-J9950)</f>
      </c>
      <c r="L9950" s="182" t="str">
        <f>IF(G9950=30,1,M9949)</f>
      </c>
      <c r="M9950" s="183" t="str">
        <f>L9950*(1-K9950)</f>
      </c>
    </row>
    <row r="9951">
      <c r="A9951" t="s">
        <v>167</v>
      </c>
      <c r="B9951" t="s">
        <v>306</v>
      </c>
      <c r="C9951" s="35" t="s">
        <v>308</v>
      </c>
      <c r="D9951" t="s">
        <v>530</v>
      </c>
      <c r="E9951" t="s">
        <v>548</v>
      </c>
      <c r="F9951" s="176" t="n">
        <v>2039</v>
      </c>
      <c r="G9951" s="177" t="n">
        <v>59</v>
      </c>
      <c r="H9951" s="178" t="n">
        <v>14554.9793502716</v>
      </c>
      <c r="I9951" s="179" t="n">
        <v>3684289.48087836</v>
      </c>
      <c r="J9951" s="180" t="str">
        <f>IF(I9951&gt;0,H9951/I9951,0)</f>
      </c>
      <c r="K9951" s="181" t="str">
        <f>1-EXP(-J9951)</f>
      </c>
      <c r="L9951" s="182" t="str">
        <f>IF(G9951=30,1,M9950)</f>
      </c>
      <c r="M9951" s="183" t="str">
        <f>L9951*(1-K9951)</f>
      </c>
    </row>
    <row r="9952">
      <c r="A9952" t="s">
        <v>167</v>
      </c>
      <c r="B9952" t="s">
        <v>306</v>
      </c>
      <c r="C9952" s="35" t="s">
        <v>308</v>
      </c>
      <c r="D9952" t="s">
        <v>530</v>
      </c>
      <c r="E9952" t="s">
        <v>548</v>
      </c>
      <c r="F9952" s="176" t="n">
        <v>2039</v>
      </c>
      <c r="G9952" s="177" t="n">
        <v>60</v>
      </c>
      <c r="H9952" s="178" t="n">
        <v>15081.0177265021</v>
      </c>
      <c r="I9952" s="179" t="n">
        <v>3595364.09000095</v>
      </c>
      <c r="J9952" s="180" t="str">
        <f>IF(I9952&gt;0,H9952/I9952,0)</f>
      </c>
      <c r="K9952" s="181" t="str">
        <f>1-EXP(-J9952)</f>
      </c>
      <c r="L9952" s="182" t="str">
        <f>IF(G9952=30,1,M9951)</f>
      </c>
      <c r="M9952" s="183" t="str">
        <f>L9952*(1-K9952)</f>
      </c>
    </row>
    <row r="9953">
      <c r="A9953" t="s">
        <v>167</v>
      </c>
      <c r="B9953" t="s">
        <v>306</v>
      </c>
      <c r="C9953" s="35" t="s">
        <v>308</v>
      </c>
      <c r="D9953" t="s">
        <v>530</v>
      </c>
      <c r="E9953" t="s">
        <v>548</v>
      </c>
      <c r="F9953" s="176" t="n">
        <v>2039</v>
      </c>
      <c r="G9953" s="177" t="n">
        <v>61</v>
      </c>
      <c r="H9953" s="178" t="n">
        <v>15690.0355307209</v>
      </c>
      <c r="I9953" s="179" t="n">
        <v>3483261.12986639</v>
      </c>
      <c r="J9953" s="180" t="str">
        <f>IF(I9953&gt;0,H9953/I9953,0)</f>
      </c>
      <c r="K9953" s="181" t="str">
        <f>1-EXP(-J9953)</f>
      </c>
      <c r="L9953" s="182" t="str">
        <f>IF(G9953=30,1,M9952)</f>
      </c>
      <c r="M9953" s="183" t="str">
        <f>L9953*(1-K9953)</f>
      </c>
    </row>
    <row r="9954">
      <c r="A9954" t="s">
        <v>167</v>
      </c>
      <c r="B9954" t="s">
        <v>306</v>
      </c>
      <c r="C9954" s="35" t="s">
        <v>308</v>
      </c>
      <c r="D9954" t="s">
        <v>530</v>
      </c>
      <c r="E9954" t="s">
        <v>548</v>
      </c>
      <c r="F9954" s="176" t="n">
        <v>2039</v>
      </c>
      <c r="G9954" s="177" t="n">
        <v>62</v>
      </c>
      <c r="H9954" s="178" t="n">
        <v>16389.0934634958</v>
      </c>
      <c r="I9954" s="179" t="n">
        <v>3374488.05291543</v>
      </c>
      <c r="J9954" s="180" t="str">
        <f>IF(I9954&gt;0,H9954/I9954,0)</f>
      </c>
      <c r="K9954" s="181" t="str">
        <f>1-EXP(-J9954)</f>
      </c>
      <c r="L9954" s="182" t="str">
        <f>IF(G9954=30,1,M9953)</f>
      </c>
      <c r="M9954" s="183" t="str">
        <f>L9954*(1-K9954)</f>
      </c>
    </row>
    <row r="9955">
      <c r="A9955" t="s">
        <v>167</v>
      </c>
      <c r="B9955" t="s">
        <v>306</v>
      </c>
      <c r="C9955" s="35" t="s">
        <v>308</v>
      </c>
      <c r="D9955" t="s">
        <v>530</v>
      </c>
      <c r="E9955" t="s">
        <v>548</v>
      </c>
      <c r="F9955" s="176" t="n">
        <v>2039</v>
      </c>
      <c r="G9955" s="177" t="n">
        <v>63</v>
      </c>
      <c r="H9955" s="178" t="n">
        <v>17238.2733873091</v>
      </c>
      <c r="I9955" s="179" t="n">
        <v>3278082.35457448</v>
      </c>
      <c r="J9955" s="180" t="str">
        <f>IF(I9955&gt;0,H9955/I9955,0)</f>
      </c>
      <c r="K9955" s="181" t="str">
        <f>1-EXP(-J9955)</f>
      </c>
      <c r="L9955" s="182" t="str">
        <f>IF(G9955=30,1,M9954)</f>
      </c>
      <c r="M9955" s="183" t="str">
        <f>L9955*(1-K9955)</f>
      </c>
    </row>
    <row r="9956">
      <c r="A9956" t="s">
        <v>167</v>
      </c>
      <c r="B9956" t="s">
        <v>306</v>
      </c>
      <c r="C9956" s="35" t="s">
        <v>308</v>
      </c>
      <c r="D9956" t="s">
        <v>530</v>
      </c>
      <c r="E9956" t="s">
        <v>548</v>
      </c>
      <c r="F9956" s="176" t="n">
        <v>2039</v>
      </c>
      <c r="G9956" s="177" t="n">
        <v>64</v>
      </c>
      <c r="H9956" s="178" t="n">
        <v>18340.9753629415</v>
      </c>
      <c r="I9956" s="179" t="n">
        <v>3169299.43763855</v>
      </c>
      <c r="J9956" s="180" t="str">
        <f>IF(I9956&gt;0,H9956/I9956,0)</f>
      </c>
      <c r="K9956" s="181" t="str">
        <f>1-EXP(-J9956)</f>
      </c>
      <c r="L9956" s="182" t="str">
        <f>IF(G9956=30,1,M9955)</f>
      </c>
      <c r="M9956" s="183" t="str">
        <f>L9956*(1-K9956)</f>
      </c>
    </row>
    <row r="9957">
      <c r="A9957" t="s">
        <v>167</v>
      </c>
      <c r="B9957" t="s">
        <v>306</v>
      </c>
      <c r="C9957" s="35" t="s">
        <v>308</v>
      </c>
      <c r="D9957" t="s">
        <v>530</v>
      </c>
      <c r="E9957" t="s">
        <v>548</v>
      </c>
      <c r="F9957" s="176" t="n">
        <v>2039</v>
      </c>
      <c r="G9957" s="177" t="n">
        <v>65</v>
      </c>
      <c r="H9957" s="178" t="n">
        <v>19494.3888655004</v>
      </c>
      <c r="I9957" s="179" t="n">
        <v>3072434.23765851</v>
      </c>
      <c r="J9957" s="180" t="str">
        <f>IF(I9957&gt;0,H9957/I9957,0)</f>
      </c>
      <c r="K9957" s="181" t="str">
        <f>1-EXP(-J9957)</f>
      </c>
      <c r="L9957" s="182" t="str">
        <f>IF(G9957=30,1,M9956)</f>
      </c>
      <c r="M9957" s="183" t="str">
        <f>L9957*(1-K9957)</f>
      </c>
    </row>
    <row r="9958">
      <c r="A9958" t="s">
        <v>167</v>
      </c>
      <c r="B9958" t="s">
        <v>306</v>
      </c>
      <c r="C9958" s="35" t="s">
        <v>308</v>
      </c>
      <c r="D9958" t="s">
        <v>530</v>
      </c>
      <c r="E9958" t="s">
        <v>548</v>
      </c>
      <c r="F9958" s="176" t="n">
        <v>2039</v>
      </c>
      <c r="G9958" s="177" t="n">
        <v>66</v>
      </c>
      <c r="H9958" s="178" t="n">
        <v>20016.4725233622</v>
      </c>
      <c r="I9958" s="179" t="n">
        <v>2974231.9121759</v>
      </c>
      <c r="J9958" s="180" t="str">
        <f>IF(I9958&gt;0,H9958/I9958,0)</f>
      </c>
      <c r="K9958" s="181" t="str">
        <f>1-EXP(-J9958)</f>
      </c>
      <c r="L9958" s="182" t="str">
        <f>IF(G9958=30,1,M9957)</f>
      </c>
      <c r="M9958" s="183" t="str">
        <f>L9958*(1-K9958)</f>
      </c>
    </row>
    <row r="9959">
      <c r="A9959" t="s">
        <v>167</v>
      </c>
      <c r="B9959" t="s">
        <v>306</v>
      </c>
      <c r="C9959" s="35" t="s">
        <v>308</v>
      </c>
      <c r="D9959" t="s">
        <v>530</v>
      </c>
      <c r="E9959" t="s">
        <v>548</v>
      </c>
      <c r="F9959" s="176" t="n">
        <v>2039</v>
      </c>
      <c r="G9959" s="177" t="n">
        <v>67</v>
      </c>
      <c r="H9959" s="178" t="n">
        <v>20956.136589766</v>
      </c>
      <c r="I9959" s="179" t="n">
        <v>2856117.64296327</v>
      </c>
      <c r="J9959" s="180" t="str">
        <f>IF(I9959&gt;0,H9959/I9959,0)</f>
      </c>
      <c r="K9959" s="181" t="str">
        <f>1-EXP(-J9959)</f>
      </c>
      <c r="L9959" s="182" t="str">
        <f>IF(G9959=30,1,M9958)</f>
      </c>
      <c r="M9959" s="183" t="str">
        <f>L9959*(1-K9959)</f>
      </c>
    </row>
    <row r="9960">
      <c r="A9960" t="s">
        <v>167</v>
      </c>
      <c r="B9960" t="s">
        <v>306</v>
      </c>
      <c r="C9960" s="35" t="s">
        <v>308</v>
      </c>
      <c r="D9960" t="s">
        <v>530</v>
      </c>
      <c r="E9960" t="s">
        <v>548</v>
      </c>
      <c r="F9960" s="176" t="n">
        <v>2039</v>
      </c>
      <c r="G9960" s="177" t="n">
        <v>68</v>
      </c>
      <c r="H9960" s="178" t="n">
        <v>21834.5884664219</v>
      </c>
      <c r="I9960" s="179" t="n">
        <v>2746502.50397837</v>
      </c>
      <c r="J9960" s="180" t="str">
        <f>IF(I9960&gt;0,H9960/I9960,0)</f>
      </c>
      <c r="K9960" s="181" t="str">
        <f>1-EXP(-J9960)</f>
      </c>
      <c r="L9960" s="182" t="str">
        <f>IF(G9960=30,1,M9959)</f>
      </c>
      <c r="M9960" s="183" t="str">
        <f>L9960*(1-K9960)</f>
      </c>
    </row>
    <row r="9961">
      <c r="A9961" t="s">
        <v>167</v>
      </c>
      <c r="B9961" t="s">
        <v>306</v>
      </c>
      <c r="C9961" s="35" t="s">
        <v>308</v>
      </c>
      <c r="D9961" t="s">
        <v>530</v>
      </c>
      <c r="E9961" t="s">
        <v>548</v>
      </c>
      <c r="F9961" s="176" t="n">
        <v>2039</v>
      </c>
      <c r="G9961" s="177" t="n">
        <v>69</v>
      </c>
      <c r="H9961" s="178" t="n">
        <v>22037.0756067894</v>
      </c>
      <c r="I9961" s="179" t="n">
        <v>2634194.55891626</v>
      </c>
      <c r="J9961" s="180" t="str">
        <f>IF(I9961&gt;0,H9961/I9961,0)</f>
      </c>
      <c r="K9961" s="181" t="str">
        <f>1-EXP(-J9961)</f>
      </c>
      <c r="L9961" s="182" t="str">
        <f>IF(G9961=30,1,M9960)</f>
      </c>
      <c r="M9961" s="183" t="str">
        <f>L9961*(1-K9961)</f>
      </c>
    </row>
    <row r="9962">
      <c r="A9962" t="s">
        <v>167</v>
      </c>
      <c r="B9962" t="s">
        <v>306</v>
      </c>
      <c r="C9962" s="35" t="s">
        <v>308</v>
      </c>
      <c r="D9962" t="s">
        <v>530</v>
      </c>
      <c r="E9962" t="s">
        <v>548</v>
      </c>
      <c r="F9962" s="176" t="n">
        <v>2040</v>
      </c>
      <c r="G9962" s="177" t="n">
        <v>30</v>
      </c>
      <c r="H9962" s="178" t="n">
        <v>723.482218194089</v>
      </c>
      <c r="I9962" s="179" t="n">
        <v>4711692.81706123</v>
      </c>
      <c r="J9962" s="180" t="str">
        <f>IF(I9962&gt;0,H9962/I9962,0)</f>
      </c>
      <c r="K9962" s="181" t="str">
        <f>1-EXP(-J9962)</f>
      </c>
      <c r="L9962" s="182" t="str">
        <f>IF(G9962=30,1,M9961)</f>
      </c>
      <c r="M9962" s="183" t="str">
        <f>L9962*(1-K9962)</f>
      </c>
    </row>
    <row r="9963">
      <c r="A9963" t="s">
        <v>167</v>
      </c>
      <c r="B9963" t="s">
        <v>306</v>
      </c>
      <c r="C9963" s="35" t="s">
        <v>308</v>
      </c>
      <c r="D9963" t="s">
        <v>530</v>
      </c>
      <c r="E9963" t="s">
        <v>548</v>
      </c>
      <c r="F9963" s="176" t="n">
        <v>2040</v>
      </c>
      <c r="G9963" s="177" t="n">
        <v>31</v>
      </c>
      <c r="H9963" s="178" t="n">
        <v>1021.22527373842</v>
      </c>
      <c r="I9963" s="179" t="n">
        <v>4655277.56338221</v>
      </c>
      <c r="J9963" s="180" t="str">
        <f>IF(I9963&gt;0,H9963/I9963,0)</f>
      </c>
      <c r="K9963" s="181" t="str">
        <f>1-EXP(-J9963)</f>
      </c>
      <c r="L9963" s="182" t="str">
        <f>IF(G9963=30,1,M9962)</f>
      </c>
      <c r="M9963" s="183" t="str">
        <f>L9963*(1-K9963)</f>
      </c>
    </row>
    <row r="9964">
      <c r="A9964" t="s">
        <v>167</v>
      </c>
      <c r="B9964" t="s">
        <v>306</v>
      </c>
      <c r="C9964" s="35" t="s">
        <v>308</v>
      </c>
      <c r="D9964" t="s">
        <v>530</v>
      </c>
      <c r="E9964" t="s">
        <v>548</v>
      </c>
      <c r="F9964" s="176" t="n">
        <v>2040</v>
      </c>
      <c r="G9964" s="177" t="n">
        <v>32</v>
      </c>
      <c r="H9964" s="178" t="n">
        <v>1061.91049140431</v>
      </c>
      <c r="I9964" s="179" t="n">
        <v>4647904.38367125</v>
      </c>
      <c r="J9964" s="180" t="str">
        <f>IF(I9964&gt;0,H9964/I9964,0)</f>
      </c>
      <c r="K9964" s="181" t="str">
        <f>1-EXP(-J9964)</f>
      </c>
      <c r="L9964" s="182" t="str">
        <f>IF(G9964=30,1,M9963)</f>
      </c>
      <c r="M9964" s="183" t="str">
        <f>L9964*(1-K9964)</f>
      </c>
    </row>
    <row r="9965">
      <c r="A9965" t="s">
        <v>167</v>
      </c>
      <c r="B9965" t="s">
        <v>306</v>
      </c>
      <c r="C9965" s="35" t="s">
        <v>308</v>
      </c>
      <c r="D9965" t="s">
        <v>530</v>
      </c>
      <c r="E9965" t="s">
        <v>548</v>
      </c>
      <c r="F9965" s="176" t="n">
        <v>2040</v>
      </c>
      <c r="G9965" s="177" t="n">
        <v>33</v>
      </c>
      <c r="H9965" s="178" t="n">
        <v>1113.89058570604</v>
      </c>
      <c r="I9965" s="179" t="n">
        <v>4620498.97612985</v>
      </c>
      <c r="J9965" s="180" t="str">
        <f>IF(I9965&gt;0,H9965/I9965,0)</f>
      </c>
      <c r="K9965" s="181" t="str">
        <f>1-EXP(-J9965)</f>
      </c>
      <c r="L9965" s="182" t="str">
        <f>IF(G9965=30,1,M9964)</f>
      </c>
      <c r="M9965" s="183" t="str">
        <f>L9965*(1-K9965)</f>
      </c>
    </row>
    <row r="9966">
      <c r="A9966" t="s">
        <v>167</v>
      </c>
      <c r="B9966" t="s">
        <v>306</v>
      </c>
      <c r="C9966" s="35" t="s">
        <v>308</v>
      </c>
      <c r="D9966" t="s">
        <v>530</v>
      </c>
      <c r="E9966" t="s">
        <v>548</v>
      </c>
      <c r="F9966" s="176" t="n">
        <v>2040</v>
      </c>
      <c r="G9966" s="177" t="n">
        <v>34</v>
      </c>
      <c r="H9966" s="178" t="n">
        <v>1161.1527066122</v>
      </c>
      <c r="I9966" s="179" t="n">
        <v>4549399.73342406</v>
      </c>
      <c r="J9966" s="180" t="str">
        <f>IF(I9966&gt;0,H9966/I9966,0)</f>
      </c>
      <c r="K9966" s="181" t="str">
        <f>1-EXP(-J9966)</f>
      </c>
      <c r="L9966" s="182" t="str">
        <f>IF(G9966=30,1,M9965)</f>
      </c>
      <c r="M9966" s="183" t="str">
        <f>L9966*(1-K9966)</f>
      </c>
    </row>
    <row r="9967">
      <c r="A9967" t="s">
        <v>167</v>
      </c>
      <c r="B9967" t="s">
        <v>306</v>
      </c>
      <c r="C9967" s="35" t="s">
        <v>308</v>
      </c>
      <c r="D9967" t="s">
        <v>530</v>
      </c>
      <c r="E9967" t="s">
        <v>548</v>
      </c>
      <c r="F9967" s="176" t="n">
        <v>2040</v>
      </c>
      <c r="G9967" s="177" t="n">
        <v>35</v>
      </c>
      <c r="H9967" s="178" t="n">
        <v>1222.66358352435</v>
      </c>
      <c r="I9967" s="179" t="n">
        <v>4455526.32129865</v>
      </c>
      <c r="J9967" s="180" t="str">
        <f>IF(I9967&gt;0,H9967/I9967,0)</f>
      </c>
      <c r="K9967" s="181" t="str">
        <f>1-EXP(-J9967)</f>
      </c>
      <c r="L9967" s="182" t="str">
        <f>IF(G9967=30,1,M9966)</f>
      </c>
      <c r="M9967" s="183" t="str">
        <f>L9967*(1-K9967)</f>
      </c>
    </row>
    <row r="9968">
      <c r="A9968" t="s">
        <v>167</v>
      </c>
      <c r="B9968" t="s">
        <v>306</v>
      </c>
      <c r="C9968" s="35" t="s">
        <v>308</v>
      </c>
      <c r="D9968" t="s">
        <v>530</v>
      </c>
      <c r="E9968" t="s">
        <v>548</v>
      </c>
      <c r="F9968" s="176" t="n">
        <v>2040</v>
      </c>
      <c r="G9968" s="177" t="n">
        <v>36</v>
      </c>
      <c r="H9968" s="178" t="n">
        <v>1554.57891487909</v>
      </c>
      <c r="I9968" s="179" t="n">
        <v>4358073.86769065</v>
      </c>
      <c r="J9968" s="180" t="str">
        <f>IF(I9968&gt;0,H9968/I9968,0)</f>
      </c>
      <c r="K9968" s="181" t="str">
        <f>1-EXP(-J9968)</f>
      </c>
      <c r="L9968" s="182" t="str">
        <f>IF(G9968=30,1,M9967)</f>
      </c>
      <c r="M9968" s="183" t="str">
        <f>L9968*(1-K9968)</f>
      </c>
    </row>
    <row r="9969">
      <c r="A9969" t="s">
        <v>167</v>
      </c>
      <c r="B9969" t="s">
        <v>306</v>
      </c>
      <c r="C9969" s="35" t="s">
        <v>308</v>
      </c>
      <c r="D9969" t="s">
        <v>530</v>
      </c>
      <c r="E9969" t="s">
        <v>548</v>
      </c>
      <c r="F9969" s="176" t="n">
        <v>2040</v>
      </c>
      <c r="G9969" s="177" t="n">
        <v>37</v>
      </c>
      <c r="H9969" s="178" t="n">
        <v>1712.4975838647</v>
      </c>
      <c r="I9969" s="179" t="n">
        <v>4314665.68675067</v>
      </c>
      <c r="J9969" s="180" t="str">
        <f>IF(I9969&gt;0,H9969/I9969,0)</f>
      </c>
      <c r="K9969" s="181" t="str">
        <f>1-EXP(-J9969)</f>
      </c>
      <c r="L9969" s="182" t="str">
        <f>IF(G9969=30,1,M9968)</f>
      </c>
      <c r="M9969" s="183" t="str">
        <f>L9969*(1-K9969)</f>
      </c>
    </row>
    <row r="9970">
      <c r="A9970" t="s">
        <v>167</v>
      </c>
      <c r="B9970" t="s">
        <v>306</v>
      </c>
      <c r="C9970" s="35" t="s">
        <v>308</v>
      </c>
      <c r="D9970" t="s">
        <v>530</v>
      </c>
      <c r="E9970" t="s">
        <v>548</v>
      </c>
      <c r="F9970" s="176" t="n">
        <v>2040</v>
      </c>
      <c r="G9970" s="177" t="n">
        <v>38</v>
      </c>
      <c r="H9970" s="178" t="n">
        <v>1902.29978896824</v>
      </c>
      <c r="I9970" s="179" t="n">
        <v>4293738.99161413</v>
      </c>
      <c r="J9970" s="180" t="str">
        <f>IF(I9970&gt;0,H9970/I9970,0)</f>
      </c>
      <c r="K9970" s="181" t="str">
        <f>1-EXP(-J9970)</f>
      </c>
      <c r="L9970" s="182" t="str">
        <f>IF(G9970=30,1,M9969)</f>
      </c>
      <c r="M9970" s="183" t="str">
        <f>L9970*(1-K9970)</f>
      </c>
    </row>
    <row r="9971">
      <c r="A9971" t="s">
        <v>167</v>
      </c>
      <c r="B9971" t="s">
        <v>306</v>
      </c>
      <c r="C9971" s="35" t="s">
        <v>308</v>
      </c>
      <c r="D9971" t="s">
        <v>530</v>
      </c>
      <c r="E9971" t="s">
        <v>548</v>
      </c>
      <c r="F9971" s="176" t="n">
        <v>2040</v>
      </c>
      <c r="G9971" s="177" t="n">
        <v>39</v>
      </c>
      <c r="H9971" s="178" t="n">
        <v>2039.09037552878</v>
      </c>
      <c r="I9971" s="179" t="n">
        <v>4272608.28907328</v>
      </c>
      <c r="J9971" s="180" t="str">
        <f>IF(I9971&gt;0,H9971/I9971,0)</f>
      </c>
      <c r="K9971" s="181" t="str">
        <f>1-EXP(-J9971)</f>
      </c>
      <c r="L9971" s="182" t="str">
        <f>IF(G9971=30,1,M9970)</f>
      </c>
      <c r="M9971" s="183" t="str">
        <f>L9971*(1-K9971)</f>
      </c>
    </row>
    <row r="9972">
      <c r="A9972" t="s">
        <v>167</v>
      </c>
      <c r="B9972" t="s">
        <v>306</v>
      </c>
      <c r="C9972" s="35" t="s">
        <v>308</v>
      </c>
      <c r="D9972" t="s">
        <v>530</v>
      </c>
      <c r="E9972" t="s">
        <v>548</v>
      </c>
      <c r="F9972" s="176" t="n">
        <v>2040</v>
      </c>
      <c r="G9972" s="177" t="n">
        <v>40</v>
      </c>
      <c r="H9972" s="178" t="n">
        <v>2240.63243076101</v>
      </c>
      <c r="I9972" s="179" t="n">
        <v>4270737.66324514</v>
      </c>
      <c r="J9972" s="180" t="str">
        <f>IF(I9972&gt;0,H9972/I9972,0)</f>
      </c>
      <c r="K9972" s="181" t="str">
        <f>1-EXP(-J9972)</f>
      </c>
      <c r="L9972" s="182" t="str">
        <f>IF(G9972=30,1,M9971)</f>
      </c>
      <c r="M9972" s="183" t="str">
        <f>L9972*(1-K9972)</f>
      </c>
    </row>
    <row r="9973">
      <c r="A9973" t="s">
        <v>167</v>
      </c>
      <c r="B9973" t="s">
        <v>306</v>
      </c>
      <c r="C9973" s="35" t="s">
        <v>308</v>
      </c>
      <c r="D9973" t="s">
        <v>530</v>
      </c>
      <c r="E9973" t="s">
        <v>548</v>
      </c>
      <c r="F9973" s="176" t="n">
        <v>2040</v>
      </c>
      <c r="G9973" s="177" t="n">
        <v>41</v>
      </c>
      <c r="H9973" s="178" t="n">
        <v>2961.51171534587</v>
      </c>
      <c r="I9973" s="179" t="n">
        <v>4306804.77724547</v>
      </c>
      <c r="J9973" s="180" t="str">
        <f>IF(I9973&gt;0,H9973/I9973,0)</f>
      </c>
      <c r="K9973" s="181" t="str">
        <f>1-EXP(-J9973)</f>
      </c>
      <c r="L9973" s="182" t="str">
        <f>IF(G9973=30,1,M9972)</f>
      </c>
      <c r="M9973" s="183" t="str">
        <f>L9973*(1-K9973)</f>
      </c>
    </row>
    <row r="9974">
      <c r="A9974" t="s">
        <v>167</v>
      </c>
      <c r="B9974" t="s">
        <v>306</v>
      </c>
      <c r="C9974" s="35" t="s">
        <v>308</v>
      </c>
      <c r="D9974" t="s">
        <v>530</v>
      </c>
      <c r="E9974" t="s">
        <v>548</v>
      </c>
      <c r="F9974" s="176" t="n">
        <v>2040</v>
      </c>
      <c r="G9974" s="177" t="n">
        <v>42</v>
      </c>
      <c r="H9974" s="178" t="n">
        <v>3308.39878920474</v>
      </c>
      <c r="I9974" s="179" t="n">
        <v>4345242.47703668</v>
      </c>
      <c r="J9974" s="180" t="str">
        <f>IF(I9974&gt;0,H9974/I9974,0)</f>
      </c>
      <c r="K9974" s="181" t="str">
        <f>1-EXP(-J9974)</f>
      </c>
      <c r="L9974" s="182" t="str">
        <f>IF(G9974=30,1,M9973)</f>
      </c>
      <c r="M9974" s="183" t="str">
        <f>L9974*(1-K9974)</f>
      </c>
    </row>
    <row r="9975">
      <c r="A9975" t="s">
        <v>167</v>
      </c>
      <c r="B9975" t="s">
        <v>306</v>
      </c>
      <c r="C9975" s="35" t="s">
        <v>308</v>
      </c>
      <c r="D9975" t="s">
        <v>530</v>
      </c>
      <c r="E9975" t="s">
        <v>548</v>
      </c>
      <c r="F9975" s="176" t="n">
        <v>2040</v>
      </c>
      <c r="G9975" s="177" t="n">
        <v>43</v>
      </c>
      <c r="H9975" s="178" t="n">
        <v>3679.19825264937</v>
      </c>
      <c r="I9975" s="179" t="n">
        <v>4337493.95116672</v>
      </c>
      <c r="J9975" s="180" t="str">
        <f>IF(I9975&gt;0,H9975/I9975,0)</f>
      </c>
      <c r="K9975" s="181" t="str">
        <f>1-EXP(-J9975)</f>
      </c>
      <c r="L9975" s="182" t="str">
        <f>IF(G9975=30,1,M9974)</f>
      </c>
      <c r="M9975" s="183" t="str">
        <f>L9975*(1-K9975)</f>
      </c>
    </row>
    <row r="9976">
      <c r="A9976" t="s">
        <v>167</v>
      </c>
      <c r="B9976" t="s">
        <v>306</v>
      </c>
      <c r="C9976" s="35" t="s">
        <v>308</v>
      </c>
      <c r="D9976" t="s">
        <v>530</v>
      </c>
      <c r="E9976" t="s">
        <v>548</v>
      </c>
      <c r="F9976" s="176" t="n">
        <v>2040</v>
      </c>
      <c r="G9976" s="177" t="n">
        <v>44</v>
      </c>
      <c r="H9976" s="178" t="n">
        <v>3797.23505995093</v>
      </c>
      <c r="I9976" s="179" t="n">
        <v>4271123.02335063</v>
      </c>
      <c r="J9976" s="180" t="str">
        <f>IF(I9976&gt;0,H9976/I9976,0)</f>
      </c>
      <c r="K9976" s="181" t="str">
        <f>1-EXP(-J9976)</f>
      </c>
      <c r="L9976" s="182" t="str">
        <f>IF(G9976=30,1,M9975)</f>
      </c>
      <c r="M9976" s="183" t="str">
        <f>L9976*(1-K9976)</f>
      </c>
    </row>
    <row r="9977">
      <c r="A9977" t="s">
        <v>167</v>
      </c>
      <c r="B9977" t="s">
        <v>306</v>
      </c>
      <c r="C9977" s="35" t="s">
        <v>308</v>
      </c>
      <c r="D9977" t="s">
        <v>530</v>
      </c>
      <c r="E9977" t="s">
        <v>548</v>
      </c>
      <c r="F9977" s="176" t="n">
        <v>2040</v>
      </c>
      <c r="G9977" s="177" t="n">
        <v>45</v>
      </c>
      <c r="H9977" s="178" t="n">
        <v>4025.20341630166</v>
      </c>
      <c r="I9977" s="179" t="n">
        <v>4202475.17220653</v>
      </c>
      <c r="J9977" s="180" t="str">
        <f>IF(I9977&gt;0,H9977/I9977,0)</f>
      </c>
      <c r="K9977" s="181" t="str">
        <f>1-EXP(-J9977)</f>
      </c>
      <c r="L9977" s="182" t="str">
        <f>IF(G9977=30,1,M9976)</f>
      </c>
      <c r="M9977" s="183" t="str">
        <f>L9977*(1-K9977)</f>
      </c>
    </row>
    <row r="9978">
      <c r="A9978" t="s">
        <v>167</v>
      </c>
      <c r="B9978" t="s">
        <v>306</v>
      </c>
      <c r="C9978" s="35" t="s">
        <v>308</v>
      </c>
      <c r="D9978" t="s">
        <v>530</v>
      </c>
      <c r="E9978" t="s">
        <v>548</v>
      </c>
      <c r="F9978" s="176" t="n">
        <v>2040</v>
      </c>
      <c r="G9978" s="177" t="n">
        <v>46</v>
      </c>
      <c r="H9978" s="178" t="n">
        <v>4942.63175544127</v>
      </c>
      <c r="I9978" s="179" t="n">
        <v>4142603.96659915</v>
      </c>
      <c r="J9978" s="180" t="str">
        <f>IF(I9978&gt;0,H9978/I9978,0)</f>
      </c>
      <c r="K9978" s="181" t="str">
        <f>1-EXP(-J9978)</f>
      </c>
      <c r="L9978" s="182" t="str">
        <f>IF(G9978=30,1,M9977)</f>
      </c>
      <c r="M9978" s="183" t="str">
        <f>L9978*(1-K9978)</f>
      </c>
    </row>
    <row r="9979">
      <c r="A9979" t="s">
        <v>167</v>
      </c>
      <c r="B9979" t="s">
        <v>306</v>
      </c>
      <c r="C9979" s="35" t="s">
        <v>308</v>
      </c>
      <c r="D9979" t="s">
        <v>530</v>
      </c>
      <c r="E9979" t="s">
        <v>548</v>
      </c>
      <c r="F9979" s="176" t="n">
        <v>2040</v>
      </c>
      <c r="G9979" s="177" t="n">
        <v>47</v>
      </c>
      <c r="H9979" s="178" t="n">
        <v>5358.79456383094</v>
      </c>
      <c r="I9979" s="179" t="n">
        <v>4084850.05097569</v>
      </c>
      <c r="J9979" s="180" t="str">
        <f>IF(I9979&gt;0,H9979/I9979,0)</f>
      </c>
      <c r="K9979" s="181" t="str">
        <f>1-EXP(-J9979)</f>
      </c>
      <c r="L9979" s="182" t="str">
        <f>IF(G9979=30,1,M9978)</f>
      </c>
      <c r="M9979" s="183" t="str">
        <f>L9979*(1-K9979)</f>
      </c>
    </row>
    <row r="9980">
      <c r="A9980" t="s">
        <v>167</v>
      </c>
      <c r="B9980" t="s">
        <v>306</v>
      </c>
      <c r="C9980" s="35" t="s">
        <v>308</v>
      </c>
      <c r="D9980" t="s">
        <v>530</v>
      </c>
      <c r="E9980" t="s">
        <v>548</v>
      </c>
      <c r="F9980" s="176" t="n">
        <v>2040</v>
      </c>
      <c r="G9980" s="177" t="n">
        <v>48</v>
      </c>
      <c r="H9980" s="178" t="n">
        <v>5892.63786728318</v>
      </c>
      <c r="I9980" s="179" t="n">
        <v>4060568.52291299</v>
      </c>
      <c r="J9980" s="180" t="str">
        <f>IF(I9980&gt;0,H9980/I9980,0)</f>
      </c>
      <c r="K9980" s="181" t="str">
        <f>1-EXP(-J9980)</f>
      </c>
      <c r="L9980" s="182" t="str">
        <f>IF(G9980=30,1,M9979)</f>
      </c>
      <c r="M9980" s="183" t="str">
        <f>L9980*(1-K9980)</f>
      </c>
    </row>
    <row r="9981">
      <c r="A9981" t="s">
        <v>167</v>
      </c>
      <c r="B9981" t="s">
        <v>306</v>
      </c>
      <c r="C9981" s="35" t="s">
        <v>308</v>
      </c>
      <c r="D9981" t="s">
        <v>530</v>
      </c>
      <c r="E9981" t="s">
        <v>548</v>
      </c>
      <c r="F9981" s="176" t="n">
        <v>2040</v>
      </c>
      <c r="G9981" s="177" t="n">
        <v>49</v>
      </c>
      <c r="H9981" s="178" t="n">
        <v>6320.44127033259</v>
      </c>
      <c r="I9981" s="179" t="n">
        <v>4029699.12480365</v>
      </c>
      <c r="J9981" s="180" t="str">
        <f>IF(I9981&gt;0,H9981/I9981,0)</f>
      </c>
      <c r="K9981" s="181" t="str">
        <f>1-EXP(-J9981)</f>
      </c>
      <c r="L9981" s="182" t="str">
        <f>IF(G9981=30,1,M9980)</f>
      </c>
      <c r="M9981" s="183" t="str">
        <f>L9981*(1-K9981)</f>
      </c>
    </row>
    <row r="9982">
      <c r="A9982" t="s">
        <v>167</v>
      </c>
      <c r="B9982" t="s">
        <v>306</v>
      </c>
      <c r="C9982" s="35" t="s">
        <v>308</v>
      </c>
      <c r="D9982" t="s">
        <v>530</v>
      </c>
      <c r="E9982" t="s">
        <v>548</v>
      </c>
      <c r="F9982" s="176" t="n">
        <v>2040</v>
      </c>
      <c r="G9982" s="177" t="n">
        <v>50</v>
      </c>
      <c r="H9982" s="178" t="n">
        <v>6824.46184466643</v>
      </c>
      <c r="I9982" s="179" t="n">
        <v>4001451.24086376</v>
      </c>
      <c r="J9982" s="180" t="str">
        <f>IF(I9982&gt;0,H9982/I9982,0)</f>
      </c>
      <c r="K9982" s="181" t="str">
        <f>1-EXP(-J9982)</f>
      </c>
      <c r="L9982" s="182" t="str">
        <f>IF(G9982=30,1,M9981)</f>
      </c>
      <c r="M9982" s="183" t="str">
        <f>L9982*(1-K9982)</f>
      </c>
    </row>
    <row r="9983">
      <c r="A9983" t="s">
        <v>167</v>
      </c>
      <c r="B9983" t="s">
        <v>306</v>
      </c>
      <c r="C9983" s="35" t="s">
        <v>308</v>
      </c>
      <c r="D9983" t="s">
        <v>530</v>
      </c>
      <c r="E9983" t="s">
        <v>548</v>
      </c>
      <c r="F9983" s="176" t="n">
        <v>2040</v>
      </c>
      <c r="G9983" s="177" t="n">
        <v>51</v>
      </c>
      <c r="H9983" s="178" t="n">
        <v>7747.53854618812</v>
      </c>
      <c r="I9983" s="179" t="n">
        <v>3994382.21592236</v>
      </c>
      <c r="J9983" s="180" t="str">
        <f>IF(I9983&gt;0,H9983/I9983,0)</f>
      </c>
      <c r="K9983" s="181" t="str">
        <f>1-EXP(-J9983)</f>
      </c>
      <c r="L9983" s="182" t="str">
        <f>IF(G9983=30,1,M9982)</f>
      </c>
      <c r="M9983" s="183" t="str">
        <f>L9983*(1-K9983)</f>
      </c>
    </row>
    <row r="9984">
      <c r="A9984" t="s">
        <v>167</v>
      </c>
      <c r="B9984" t="s">
        <v>306</v>
      </c>
      <c r="C9984" s="35" t="s">
        <v>308</v>
      </c>
      <c r="D9984" t="s">
        <v>530</v>
      </c>
      <c r="E9984" t="s">
        <v>548</v>
      </c>
      <c r="F9984" s="176" t="n">
        <v>2040</v>
      </c>
      <c r="G9984" s="177" t="n">
        <v>52</v>
      </c>
      <c r="H9984" s="178" t="n">
        <v>8398.25663969135</v>
      </c>
      <c r="I9984" s="179" t="n">
        <v>3941403.46656635</v>
      </c>
      <c r="J9984" s="180" t="str">
        <f>IF(I9984&gt;0,H9984/I9984,0)</f>
      </c>
      <c r="K9984" s="181" t="str">
        <f>1-EXP(-J9984)</f>
      </c>
      <c r="L9984" s="182" t="str">
        <f>IF(G9984=30,1,M9983)</f>
      </c>
      <c r="M9984" s="183" t="str">
        <f>L9984*(1-K9984)</f>
      </c>
    </row>
    <row r="9985">
      <c r="A9985" t="s">
        <v>167</v>
      </c>
      <c r="B9985" t="s">
        <v>306</v>
      </c>
      <c r="C9985" s="35" t="s">
        <v>308</v>
      </c>
      <c r="D9985" t="s">
        <v>530</v>
      </c>
      <c r="E9985" t="s">
        <v>548</v>
      </c>
      <c r="F9985" s="176" t="n">
        <v>2040</v>
      </c>
      <c r="G9985" s="177" t="n">
        <v>53</v>
      </c>
      <c r="H9985" s="178" t="n">
        <v>9062.02519880604</v>
      </c>
      <c r="I9985" s="179" t="n">
        <v>3879200.06411424</v>
      </c>
      <c r="J9985" s="180" t="str">
        <f>IF(I9985&gt;0,H9985/I9985,0)</f>
      </c>
      <c r="K9985" s="181" t="str">
        <f>1-EXP(-J9985)</f>
      </c>
      <c r="L9985" s="182" t="str">
        <f>IF(G9985=30,1,M9984)</f>
      </c>
      <c r="M9985" s="183" t="str">
        <f>L9985*(1-K9985)</f>
      </c>
    </row>
    <row r="9986">
      <c r="A9986" t="s">
        <v>167</v>
      </c>
      <c r="B9986" t="s">
        <v>306</v>
      </c>
      <c r="C9986" s="35" t="s">
        <v>308</v>
      </c>
      <c r="D9986" t="s">
        <v>530</v>
      </c>
      <c r="E9986" t="s">
        <v>548</v>
      </c>
      <c r="F9986" s="176" t="n">
        <v>2040</v>
      </c>
      <c r="G9986" s="177" t="n">
        <v>54</v>
      </c>
      <c r="H9986" s="178" t="n">
        <v>9983.99847987435</v>
      </c>
      <c r="I9986" s="179" t="n">
        <v>3875093.97797409</v>
      </c>
      <c r="J9986" s="180" t="str">
        <f>IF(I9986&gt;0,H9986/I9986,0)</f>
      </c>
      <c r="K9986" s="181" t="str">
        <f>1-EXP(-J9986)</f>
      </c>
      <c r="L9986" s="182" t="str">
        <f>IF(G9986=30,1,M9985)</f>
      </c>
      <c r="M9986" s="183" t="str">
        <f>L9986*(1-K9986)</f>
      </c>
    </row>
    <row r="9987">
      <c r="A9987" t="s">
        <v>167</v>
      </c>
      <c r="B9987" t="s">
        <v>306</v>
      </c>
      <c r="C9987" s="35" t="s">
        <v>308</v>
      </c>
      <c r="D9987" t="s">
        <v>530</v>
      </c>
      <c r="E9987" t="s">
        <v>548</v>
      </c>
      <c r="F9987" s="176" t="n">
        <v>2040</v>
      </c>
      <c r="G9987" s="177" t="n">
        <v>55</v>
      </c>
      <c r="H9987" s="178" t="n">
        <v>11157.4287364596</v>
      </c>
      <c r="I9987" s="179" t="n">
        <v>3923471.83127973</v>
      </c>
      <c r="J9987" s="180" t="str">
        <f>IF(I9987&gt;0,H9987/I9987,0)</f>
      </c>
      <c r="K9987" s="181" t="str">
        <f>1-EXP(-J9987)</f>
      </c>
      <c r="L9987" s="182" t="str">
        <f>IF(G9987=30,1,M9986)</f>
      </c>
      <c r="M9987" s="183" t="str">
        <f>L9987*(1-K9987)</f>
      </c>
    </row>
    <row r="9988">
      <c r="A9988" t="s">
        <v>167</v>
      </c>
      <c r="B9988" t="s">
        <v>306</v>
      </c>
      <c r="C9988" s="35" t="s">
        <v>308</v>
      </c>
      <c r="D9988" t="s">
        <v>530</v>
      </c>
      <c r="E9988" t="s">
        <v>548</v>
      </c>
      <c r="F9988" s="176" t="n">
        <v>2040</v>
      </c>
      <c r="G9988" s="177" t="n">
        <v>56</v>
      </c>
      <c r="H9988" s="178" t="n">
        <v>12276.0442059263</v>
      </c>
      <c r="I9988" s="179" t="n">
        <v>3929953.47096269</v>
      </c>
      <c r="J9988" s="180" t="str">
        <f>IF(I9988&gt;0,H9988/I9988,0)</f>
      </c>
      <c r="K9988" s="181" t="str">
        <f>1-EXP(-J9988)</f>
      </c>
      <c r="L9988" s="182" t="str">
        <f>IF(G9988=30,1,M9987)</f>
      </c>
      <c r="M9988" s="183" t="str">
        <f>L9988*(1-K9988)</f>
      </c>
    </row>
    <row r="9989">
      <c r="A9989" t="s">
        <v>167</v>
      </c>
      <c r="B9989" t="s">
        <v>306</v>
      </c>
      <c r="C9989" s="35" t="s">
        <v>308</v>
      </c>
      <c r="D9989" t="s">
        <v>530</v>
      </c>
      <c r="E9989" t="s">
        <v>548</v>
      </c>
      <c r="F9989" s="176" t="n">
        <v>2040</v>
      </c>
      <c r="G9989" s="177" t="n">
        <v>57</v>
      </c>
      <c r="H9989" s="178" t="n">
        <v>13296.7780949561</v>
      </c>
      <c r="I9989" s="179" t="n">
        <v>3880128.12038922</v>
      </c>
      <c r="J9989" s="180" t="str">
        <f>IF(I9989&gt;0,H9989/I9989,0)</f>
      </c>
      <c r="K9989" s="181" t="str">
        <f>1-EXP(-J9989)</f>
      </c>
      <c r="L9989" s="182" t="str">
        <f>IF(G9989=30,1,M9988)</f>
      </c>
      <c r="M9989" s="183" t="str">
        <f>L9989*(1-K9989)</f>
      </c>
    </row>
    <row r="9990">
      <c r="A9990" t="s">
        <v>167</v>
      </c>
      <c r="B9990" t="s">
        <v>306</v>
      </c>
      <c r="C9990" s="35" t="s">
        <v>308</v>
      </c>
      <c r="D9990" t="s">
        <v>530</v>
      </c>
      <c r="E9990" t="s">
        <v>548</v>
      </c>
      <c r="F9990" s="176" t="n">
        <v>2040</v>
      </c>
      <c r="G9990" s="177" t="n">
        <v>58</v>
      </c>
      <c r="H9990" s="178" t="n">
        <v>14302.3298082318</v>
      </c>
      <c r="I9990" s="179" t="n">
        <v>3805822.84489998</v>
      </c>
      <c r="J9990" s="180" t="str">
        <f>IF(I9990&gt;0,H9990/I9990,0)</f>
      </c>
      <c r="K9990" s="181" t="str">
        <f>1-EXP(-J9990)</f>
      </c>
      <c r="L9990" s="182" t="str">
        <f>IF(G9990=30,1,M9989)</f>
      </c>
      <c r="M9990" s="183" t="str">
        <f>L9990*(1-K9990)</f>
      </c>
    </row>
    <row r="9991">
      <c r="A9991" t="s">
        <v>167</v>
      </c>
      <c r="B9991" t="s">
        <v>306</v>
      </c>
      <c r="C9991" s="35" t="s">
        <v>308</v>
      </c>
      <c r="D9991" t="s">
        <v>530</v>
      </c>
      <c r="E9991" t="s">
        <v>548</v>
      </c>
      <c r="F9991" s="176" t="n">
        <v>2040</v>
      </c>
      <c r="G9991" s="177" t="n">
        <v>59</v>
      </c>
      <c r="H9991" s="178" t="n">
        <v>14628.3868242348</v>
      </c>
      <c r="I9991" s="179" t="n">
        <v>3724088.61532706</v>
      </c>
      <c r="J9991" s="180" t="str">
        <f>IF(I9991&gt;0,H9991/I9991,0)</f>
      </c>
      <c r="K9991" s="181" t="str">
        <f>1-EXP(-J9991)</f>
      </c>
      <c r="L9991" s="182" t="str">
        <f>IF(G9991=30,1,M9990)</f>
      </c>
      <c r="M9991" s="183" t="str">
        <f>L9991*(1-K9991)</f>
      </c>
    </row>
    <row r="9992">
      <c r="A9992" t="s">
        <v>167</v>
      </c>
      <c r="B9992" t="s">
        <v>306</v>
      </c>
      <c r="C9992" s="35" t="s">
        <v>308</v>
      </c>
      <c r="D9992" t="s">
        <v>530</v>
      </c>
      <c r="E9992" t="s">
        <v>548</v>
      </c>
      <c r="F9992" s="176" t="n">
        <v>2040</v>
      </c>
      <c r="G9992" s="177" t="n">
        <v>60</v>
      </c>
      <c r="H9992" s="178" t="n">
        <v>15193.0288333763</v>
      </c>
      <c r="I9992" s="179" t="n">
        <v>3646760.99406312</v>
      </c>
      <c r="J9992" s="180" t="str">
        <f>IF(I9992&gt;0,H9992/I9992,0)</f>
      </c>
      <c r="K9992" s="181" t="str">
        <f>1-EXP(-J9992)</f>
      </c>
      <c r="L9992" s="182" t="str">
        <f>IF(G9992=30,1,M9991)</f>
      </c>
      <c r="M9992" s="183" t="str">
        <f>L9992*(1-K9992)</f>
      </c>
    </row>
    <row r="9993">
      <c r="A9993" t="s">
        <v>167</v>
      </c>
      <c r="B9993" t="s">
        <v>306</v>
      </c>
      <c r="C9993" s="35" t="s">
        <v>308</v>
      </c>
      <c r="D9993" t="s">
        <v>530</v>
      </c>
      <c r="E9993" t="s">
        <v>548</v>
      </c>
      <c r="F9993" s="176" t="n">
        <v>2040</v>
      </c>
      <c r="G9993" s="177" t="n">
        <v>61</v>
      </c>
      <c r="H9993" s="178" t="n">
        <v>15873.8997807388</v>
      </c>
      <c r="I9993" s="179" t="n">
        <v>3555723.56698085</v>
      </c>
      <c r="J9993" s="180" t="str">
        <f>IF(I9993&gt;0,H9993/I9993,0)</f>
      </c>
      <c r="K9993" s="181" t="str">
        <f>1-EXP(-J9993)</f>
      </c>
      <c r="L9993" s="182" t="str">
        <f>IF(G9993=30,1,M9992)</f>
      </c>
      <c r="M9993" s="183" t="str">
        <f>L9993*(1-K9993)</f>
      </c>
    </row>
    <row r="9994">
      <c r="A9994" t="s">
        <v>167</v>
      </c>
      <c r="B9994" t="s">
        <v>306</v>
      </c>
      <c r="C9994" s="35" t="s">
        <v>308</v>
      </c>
      <c r="D9994" t="s">
        <v>530</v>
      </c>
      <c r="E9994" t="s">
        <v>548</v>
      </c>
      <c r="F9994" s="176" t="n">
        <v>2040</v>
      </c>
      <c r="G9994" s="177" t="n">
        <v>62</v>
      </c>
      <c r="H9994" s="178" t="n">
        <v>16590.59488503</v>
      </c>
      <c r="I9994" s="179" t="n">
        <v>3441511.33600027</v>
      </c>
      <c r="J9994" s="180" t="str">
        <f>IF(I9994&gt;0,H9994/I9994,0)</f>
      </c>
      <c r="K9994" s="181" t="str">
        <f>1-EXP(-J9994)</f>
      </c>
      <c r="L9994" s="182" t="str">
        <f>IF(G9994=30,1,M9993)</f>
      </c>
      <c r="M9994" s="183" t="str">
        <f>L9994*(1-K9994)</f>
      </c>
    </row>
    <row r="9995">
      <c r="A9995" t="s">
        <v>167</v>
      </c>
      <c r="B9995" t="s">
        <v>306</v>
      </c>
      <c r="C9995" s="35" t="s">
        <v>308</v>
      </c>
      <c r="D9995" t="s">
        <v>530</v>
      </c>
      <c r="E9995" t="s">
        <v>548</v>
      </c>
      <c r="F9995" s="176" t="n">
        <v>2040</v>
      </c>
      <c r="G9995" s="177" t="n">
        <v>63</v>
      </c>
      <c r="H9995" s="178" t="n">
        <v>17332.5111336321</v>
      </c>
      <c r="I9995" s="179" t="n">
        <v>3330419.73586989</v>
      </c>
      <c r="J9995" s="180" t="str">
        <f>IF(I9995&gt;0,H9995/I9995,0)</f>
      </c>
      <c r="K9995" s="181" t="str">
        <f>1-EXP(-J9995)</f>
      </c>
      <c r="L9995" s="182" t="str">
        <f>IF(G9995=30,1,M9994)</f>
      </c>
      <c r="M9995" s="183" t="str">
        <f>L9995*(1-K9995)</f>
      </c>
    </row>
    <row r="9996">
      <c r="A9996" t="s">
        <v>167</v>
      </c>
      <c r="B9996" t="s">
        <v>306</v>
      </c>
      <c r="C9996" s="35" t="s">
        <v>308</v>
      </c>
      <c r="D9996" t="s">
        <v>530</v>
      </c>
      <c r="E9996" t="s">
        <v>548</v>
      </c>
      <c r="F9996" s="176" t="n">
        <v>2040</v>
      </c>
      <c r="G9996" s="177" t="n">
        <v>64</v>
      </c>
      <c r="H9996" s="178" t="n">
        <v>18514.557516442</v>
      </c>
      <c r="I9996" s="179" t="n">
        <v>3231386.03948632</v>
      </c>
      <c r="J9996" s="180" t="str">
        <f>IF(I9996&gt;0,H9996/I9996,0)</f>
      </c>
      <c r="K9996" s="181" t="str">
        <f>1-EXP(-J9996)</f>
      </c>
      <c r="L9996" s="182" t="str">
        <f>IF(G9996=30,1,M9995)</f>
      </c>
      <c r="M9996" s="183" t="str">
        <f>L9996*(1-K9996)</f>
      </c>
    </row>
    <row r="9997">
      <c r="A9997" t="s">
        <v>167</v>
      </c>
      <c r="B9997" t="s">
        <v>306</v>
      </c>
      <c r="C9997" s="35" t="s">
        <v>308</v>
      </c>
      <c r="D9997" t="s">
        <v>530</v>
      </c>
      <c r="E9997" t="s">
        <v>548</v>
      </c>
      <c r="F9997" s="176" t="n">
        <v>2040</v>
      </c>
      <c r="G9997" s="177" t="n">
        <v>65</v>
      </c>
      <c r="H9997" s="178" t="n">
        <v>19557.3542711318</v>
      </c>
      <c r="I9997" s="179" t="n">
        <v>3119747.76229605</v>
      </c>
      <c r="J9997" s="180" t="str">
        <f>IF(I9997&gt;0,H9997/I9997,0)</f>
      </c>
      <c r="K9997" s="181" t="str">
        <f>1-EXP(-J9997)</f>
      </c>
      <c r="L9997" s="182" t="str">
        <f>IF(G9997=30,1,M9996)</f>
      </c>
      <c r="M9997" s="183" t="str">
        <f>L9997*(1-K9997)</f>
      </c>
    </row>
    <row r="9998">
      <c r="A9998" t="s">
        <v>167</v>
      </c>
      <c r="B9998" t="s">
        <v>306</v>
      </c>
      <c r="C9998" s="35" t="s">
        <v>308</v>
      </c>
      <c r="D9998" t="s">
        <v>530</v>
      </c>
      <c r="E9998" t="s">
        <v>548</v>
      </c>
      <c r="F9998" s="176" t="n">
        <v>2040</v>
      </c>
      <c r="G9998" s="177" t="n">
        <v>66</v>
      </c>
      <c r="H9998" s="178" t="n">
        <v>20075.1968887447</v>
      </c>
      <c r="I9998" s="179" t="n">
        <v>3019779.0851473</v>
      </c>
      <c r="J9998" s="180" t="str">
        <f>IF(I9998&gt;0,H9998/I9998,0)</f>
      </c>
      <c r="K9998" s="181" t="str">
        <f>1-EXP(-J9998)</f>
      </c>
      <c r="L9998" s="182" t="str">
        <f>IF(G9998=30,1,M9997)</f>
      </c>
      <c r="M9998" s="183" t="str">
        <f>L9998*(1-K9998)</f>
      </c>
    </row>
    <row r="9999">
      <c r="A9999" t="s">
        <v>167</v>
      </c>
      <c r="B9999" t="s">
        <v>306</v>
      </c>
      <c r="C9999" s="35" t="s">
        <v>308</v>
      </c>
      <c r="D9999" t="s">
        <v>530</v>
      </c>
      <c r="E9999" t="s">
        <v>548</v>
      </c>
      <c r="F9999" s="176" t="n">
        <v>2040</v>
      </c>
      <c r="G9999" s="177" t="n">
        <v>67</v>
      </c>
      <c r="H9999" s="178" t="n">
        <v>21166.2987890647</v>
      </c>
      <c r="I9999" s="179" t="n">
        <v>2918040.47551067</v>
      </c>
      <c r="J9999" s="180" t="str">
        <f>IF(I9999&gt;0,H9999/I9999,0)</f>
      </c>
      <c r="K9999" s="181" t="str">
        <f>1-EXP(-J9999)</f>
      </c>
      <c r="L9999" s="182" t="str">
        <f>IF(G9999=30,1,M9998)</f>
      </c>
      <c r="M9999" s="183" t="str">
        <f>L9999*(1-K9999)</f>
      </c>
    </row>
    <row r="10000">
      <c r="A10000" t="s">
        <v>167</v>
      </c>
      <c r="B10000" t="s">
        <v>306</v>
      </c>
      <c r="C10000" s="35" t="s">
        <v>308</v>
      </c>
      <c r="D10000" t="s">
        <v>530</v>
      </c>
      <c r="E10000" t="s">
        <v>548</v>
      </c>
      <c r="F10000" s="176" t="n">
        <v>2040</v>
      </c>
      <c r="G10000" s="177" t="n">
        <v>68</v>
      </c>
      <c r="H10000" s="178" t="n">
        <v>22005.6843941212</v>
      </c>
      <c r="I10000" s="179" t="n">
        <v>2797125.21736448</v>
      </c>
      <c r="J10000" s="180" t="str">
        <f>IF(I10000&gt;0,H10000/I10000,0)</f>
      </c>
      <c r="K10000" s="181" t="str">
        <f>1-EXP(-J10000)</f>
      </c>
      <c r="L10000" s="182" t="str">
        <f>IF(G10000=30,1,M9999)</f>
      </c>
      <c r="M10000" s="183" t="str">
        <f>L10000*(1-K10000)</f>
      </c>
    </row>
    <row r="10001">
      <c r="A10001" t="s">
        <v>167</v>
      </c>
      <c r="B10001" t="s">
        <v>306</v>
      </c>
      <c r="C10001" s="35" t="s">
        <v>308</v>
      </c>
      <c r="D10001" t="s">
        <v>530</v>
      </c>
      <c r="E10001" t="s">
        <v>548</v>
      </c>
      <c r="F10001" s="176" t="n">
        <v>2040</v>
      </c>
      <c r="G10001" s="177" t="n">
        <v>69</v>
      </c>
      <c r="H10001" s="178" t="n">
        <v>22240.8093820951</v>
      </c>
      <c r="I10001" s="179" t="n">
        <v>2684592.80288157</v>
      </c>
      <c r="J10001" s="180" t="str">
        <f>IF(I10001&gt;0,H10001/I10001,0)</f>
      </c>
      <c r="K10001" s="181" t="str">
        <f>1-EXP(-J10001)</f>
      </c>
      <c r="L10001" s="182" t="str">
        <f>IF(G10001=30,1,M10000)</f>
      </c>
      <c r="M10001" s="183" t="str">
        <f>L10001*(1-K10001)</f>
      </c>
    </row>
    <row r="10002">
      <c r="A10002" t="s">
        <v>167</v>
      </c>
      <c r="B10002" t="s">
        <v>306</v>
      </c>
      <c r="C10002" s="35" t="s">
        <v>308</v>
      </c>
      <c r="D10002" t="s">
        <v>530</v>
      </c>
      <c r="E10002" t="s">
        <v>548</v>
      </c>
      <c r="F10002" s="176" t="n">
        <v>2041</v>
      </c>
      <c r="G10002" s="177" t="n">
        <v>30</v>
      </c>
      <c r="H10002" s="178" t="n">
        <v>737.956117623894</v>
      </c>
      <c r="I10002" s="179" t="n">
        <v>4807188.07286842</v>
      </c>
      <c r="J10002" s="180" t="str">
        <f>IF(I10002&gt;0,H10002/I10002,0)</f>
      </c>
      <c r="K10002" s="181" t="str">
        <f>1-EXP(-J10002)</f>
      </c>
      <c r="L10002" s="182" t="str">
        <f>IF(G10002=30,1,M10001)</f>
      </c>
      <c r="M10002" s="183" t="str">
        <f>L10002*(1-K10002)</f>
      </c>
    </row>
    <row r="10003">
      <c r="A10003" t="s">
        <v>167</v>
      </c>
      <c r="B10003" t="s">
        <v>306</v>
      </c>
      <c r="C10003" s="35" t="s">
        <v>308</v>
      </c>
      <c r="D10003" t="s">
        <v>530</v>
      </c>
      <c r="E10003" t="s">
        <v>548</v>
      </c>
      <c r="F10003" s="176" t="n">
        <v>2041</v>
      </c>
      <c r="G10003" s="177" t="n">
        <v>31</v>
      </c>
      <c r="H10003" s="178" t="n">
        <v>1031.66311505875</v>
      </c>
      <c r="I10003" s="179" t="n">
        <v>4706170.27496133</v>
      </c>
      <c r="J10003" s="180" t="str">
        <f>IF(I10003&gt;0,H10003/I10003,0)</f>
      </c>
      <c r="K10003" s="181" t="str">
        <f>1-EXP(-J10003)</f>
      </c>
      <c r="L10003" s="182" t="str">
        <f>IF(G10003=30,1,M10002)</f>
      </c>
      <c r="M10003" s="183" t="str">
        <f>L10003*(1-K10003)</f>
      </c>
    </row>
    <row r="10004">
      <c r="A10004" t="s">
        <v>167</v>
      </c>
      <c r="B10004" t="s">
        <v>306</v>
      </c>
      <c r="C10004" s="35" t="s">
        <v>308</v>
      </c>
      <c r="D10004" t="s">
        <v>530</v>
      </c>
      <c r="E10004" t="s">
        <v>548</v>
      </c>
      <c r="F10004" s="176" t="n">
        <v>2041</v>
      </c>
      <c r="G10004" s="177" t="n">
        <v>32</v>
      </c>
      <c r="H10004" s="178" t="n">
        <v>1061.98733473524</v>
      </c>
      <c r="I10004" s="179" t="n">
        <v>4649829.25490939</v>
      </c>
      <c r="J10004" s="180" t="str">
        <f>IF(I10004&gt;0,H10004/I10004,0)</f>
      </c>
      <c r="K10004" s="181" t="str">
        <f>1-EXP(-J10004)</f>
      </c>
      <c r="L10004" s="182" t="str">
        <f>IF(G10004=30,1,M10003)</f>
      </c>
      <c r="M10004" s="183" t="str">
        <f>L10004*(1-K10004)</f>
      </c>
    </row>
    <row r="10005">
      <c r="A10005" t="s">
        <v>167</v>
      </c>
      <c r="B10005" t="s">
        <v>306</v>
      </c>
      <c r="C10005" s="35" t="s">
        <v>308</v>
      </c>
      <c r="D10005" t="s">
        <v>530</v>
      </c>
      <c r="E10005" t="s">
        <v>548</v>
      </c>
      <c r="F10005" s="176" t="n">
        <v>2041</v>
      </c>
      <c r="G10005" s="177" t="n">
        <v>33</v>
      </c>
      <c r="H10005" s="178" t="n">
        <v>1118.99487956451</v>
      </c>
      <c r="I10005" s="179" t="n">
        <v>4642248.86896347</v>
      </c>
      <c r="J10005" s="180" t="str">
        <f>IF(I10005&gt;0,H10005/I10005,0)</f>
      </c>
      <c r="K10005" s="181" t="str">
        <f>1-EXP(-J10005)</f>
      </c>
      <c r="L10005" s="182" t="str">
        <f>IF(G10005=30,1,M10004)</f>
      </c>
      <c r="M10005" s="183" t="str">
        <f>L10005*(1-K10005)</f>
      </c>
    </row>
    <row r="10006">
      <c r="A10006" t="s">
        <v>167</v>
      </c>
      <c r="B10006" t="s">
        <v>306</v>
      </c>
      <c r="C10006" s="35" t="s">
        <v>308</v>
      </c>
      <c r="D10006" t="s">
        <v>530</v>
      </c>
      <c r="E10006" t="s">
        <v>548</v>
      </c>
      <c r="F10006" s="176" t="n">
        <v>2041</v>
      </c>
      <c r="G10006" s="177" t="n">
        <v>34</v>
      </c>
      <c r="H10006" s="178" t="n">
        <v>1176.71325758184</v>
      </c>
      <c r="I10006" s="179" t="n">
        <v>4614615.30852347</v>
      </c>
      <c r="J10006" s="180" t="str">
        <f>IF(I10006&gt;0,H10006/I10006,0)</f>
      </c>
      <c r="K10006" s="181" t="str">
        <f>1-EXP(-J10006)</f>
      </c>
      <c r="L10006" s="182" t="str">
        <f>IF(G10006=30,1,M10005)</f>
      </c>
      <c r="M10006" s="183" t="str">
        <f>L10006*(1-K10006)</f>
      </c>
    </row>
    <row r="10007">
      <c r="A10007" t="s">
        <v>167</v>
      </c>
      <c r="B10007" t="s">
        <v>306</v>
      </c>
      <c r="C10007" s="35" t="s">
        <v>308</v>
      </c>
      <c r="D10007" t="s">
        <v>530</v>
      </c>
      <c r="E10007" t="s">
        <v>548</v>
      </c>
      <c r="F10007" s="176" t="n">
        <v>2041</v>
      </c>
      <c r="G10007" s="177" t="n">
        <v>35</v>
      </c>
      <c r="H10007" s="178" t="n">
        <v>1245.84936151458</v>
      </c>
      <c r="I10007" s="179" t="n">
        <v>4543304.8123293</v>
      </c>
      <c r="J10007" s="180" t="str">
        <f>IF(I10007&gt;0,H10007/I10007,0)</f>
      </c>
      <c r="K10007" s="181" t="str">
        <f>1-EXP(-J10007)</f>
      </c>
      <c r="L10007" s="182" t="str">
        <f>IF(G10007=30,1,M10006)</f>
      </c>
      <c r="M10007" s="183" t="str">
        <f>L10007*(1-K10007)</f>
      </c>
    </row>
    <row r="10008">
      <c r="A10008" t="s">
        <v>167</v>
      </c>
      <c r="B10008" t="s">
        <v>306</v>
      </c>
      <c r="C10008" s="35" t="s">
        <v>308</v>
      </c>
      <c r="D10008" t="s">
        <v>530</v>
      </c>
      <c r="E10008" t="s">
        <v>548</v>
      </c>
      <c r="F10008" s="176" t="n">
        <v>2041</v>
      </c>
      <c r="G10008" s="177" t="n">
        <v>36</v>
      </c>
      <c r="H10008" s="178" t="n">
        <v>1566.76198644967</v>
      </c>
      <c r="I10008" s="179" t="n">
        <v>4449197.21775101</v>
      </c>
      <c r="J10008" s="180" t="str">
        <f>IF(I10008&gt;0,H10008/I10008,0)</f>
      </c>
      <c r="K10008" s="181" t="str">
        <f>1-EXP(-J10008)</f>
      </c>
      <c r="L10008" s="182" t="str">
        <f>IF(G10008=30,1,M10007)</f>
      </c>
      <c r="M10008" s="183" t="str">
        <f>L10008*(1-K10008)</f>
      </c>
    </row>
    <row r="10009">
      <c r="A10009" t="s">
        <v>167</v>
      </c>
      <c r="B10009" t="s">
        <v>306</v>
      </c>
      <c r="C10009" s="35" t="s">
        <v>308</v>
      </c>
      <c r="D10009" t="s">
        <v>530</v>
      </c>
      <c r="E10009" t="s">
        <v>548</v>
      </c>
      <c r="F10009" s="176" t="n">
        <v>2041</v>
      </c>
      <c r="G10009" s="177" t="n">
        <v>37</v>
      </c>
      <c r="H10009" s="178" t="n">
        <v>1681.77124449973</v>
      </c>
      <c r="I10009" s="179" t="n">
        <v>4351607.25314959</v>
      </c>
      <c r="J10009" s="180" t="str">
        <f>IF(I10009&gt;0,H10009/I10009,0)</f>
      </c>
      <c r="K10009" s="181" t="str">
        <f>1-EXP(-J10009)</f>
      </c>
      <c r="L10009" s="182" t="str">
        <f>IF(G10009=30,1,M10008)</f>
      </c>
      <c r="M10009" s="183" t="str">
        <f>L10009*(1-K10009)</f>
      </c>
    </row>
    <row r="10010">
      <c r="A10010" t="s">
        <v>167</v>
      </c>
      <c r="B10010" t="s">
        <v>306</v>
      </c>
      <c r="C10010" s="35" t="s">
        <v>308</v>
      </c>
      <c r="D10010" t="s">
        <v>530</v>
      </c>
      <c r="E10010" t="s">
        <v>548</v>
      </c>
      <c r="F10010" s="176" t="n">
        <v>2041</v>
      </c>
      <c r="G10010" s="177" t="n">
        <v>38</v>
      </c>
      <c r="H10010" s="178" t="n">
        <v>1861.2918686575</v>
      </c>
      <c r="I10010" s="179" t="n">
        <v>4307754.21108464</v>
      </c>
      <c r="J10010" s="180" t="str">
        <f>IF(I10010&gt;0,H10010/I10010,0)</f>
      </c>
      <c r="K10010" s="181" t="str">
        <f>1-EXP(-J10010)</f>
      </c>
      <c r="L10010" s="182" t="str">
        <f>IF(G10010=30,1,M10009)</f>
      </c>
      <c r="M10010" s="183" t="str">
        <f>L10010*(1-K10010)</f>
      </c>
    </row>
    <row r="10011">
      <c r="A10011" t="s">
        <v>167</v>
      </c>
      <c r="B10011" t="s">
        <v>306</v>
      </c>
      <c r="C10011" s="35" t="s">
        <v>308</v>
      </c>
      <c r="D10011" t="s">
        <v>530</v>
      </c>
      <c r="E10011" t="s">
        <v>548</v>
      </c>
      <c r="F10011" s="176" t="n">
        <v>2041</v>
      </c>
      <c r="G10011" s="177" t="n">
        <v>39</v>
      </c>
      <c r="H10011" s="178" t="n">
        <v>1999.99562181579</v>
      </c>
      <c r="I10011" s="179" t="n">
        <v>4286286.95088882</v>
      </c>
      <c r="J10011" s="180" t="str">
        <f>IF(I10011&gt;0,H10011/I10011,0)</f>
      </c>
      <c r="K10011" s="181" t="str">
        <f>1-EXP(-J10011)</f>
      </c>
      <c r="L10011" s="182" t="str">
        <f>IF(G10011=30,1,M10010)</f>
      </c>
      <c r="M10011" s="183" t="str">
        <f>L10011*(1-K10011)</f>
      </c>
    </row>
    <row r="10012">
      <c r="A10012" t="s">
        <v>167</v>
      </c>
      <c r="B10012" t="s">
        <v>306</v>
      </c>
      <c r="C10012" s="35" t="s">
        <v>308</v>
      </c>
      <c r="D10012" t="s">
        <v>530</v>
      </c>
      <c r="E10012" t="s">
        <v>548</v>
      </c>
      <c r="F10012" s="176" t="n">
        <v>2041</v>
      </c>
      <c r="G10012" s="177" t="n">
        <v>40</v>
      </c>
      <c r="H10012" s="178" t="n">
        <v>2194.54787773823</v>
      </c>
      <c r="I10012" s="179" t="n">
        <v>4264640.97692278</v>
      </c>
      <c r="J10012" s="180" t="str">
        <f>IF(I10012&gt;0,H10012/I10012,0)</f>
      </c>
      <c r="K10012" s="181" t="str">
        <f>1-EXP(-J10012)</f>
      </c>
      <c r="L10012" s="182" t="str">
        <f>IF(G10012=30,1,M10011)</f>
      </c>
      <c r="M10012" s="183" t="str">
        <f>L10012*(1-K10012)</f>
      </c>
    </row>
    <row r="10013">
      <c r="A10013" t="s">
        <v>167</v>
      </c>
      <c r="B10013" t="s">
        <v>306</v>
      </c>
      <c r="C10013" s="35" t="s">
        <v>308</v>
      </c>
      <c r="D10013" t="s">
        <v>530</v>
      </c>
      <c r="E10013" t="s">
        <v>548</v>
      </c>
      <c r="F10013" s="176" t="n">
        <v>2041</v>
      </c>
      <c r="G10013" s="177" t="n">
        <v>41</v>
      </c>
      <c r="H10013" s="178" t="n">
        <v>2870.98845781305</v>
      </c>
      <c r="I10013" s="179" t="n">
        <v>4262119.77891721</v>
      </c>
      <c r="J10013" s="180" t="str">
        <f>IF(I10013&gt;0,H10013/I10013,0)</f>
      </c>
      <c r="K10013" s="181" t="str">
        <f>1-EXP(-J10013)</f>
      </c>
      <c r="L10013" s="182" t="str">
        <f>IF(G10013=30,1,M10012)</f>
      </c>
      <c r="M10013" s="183" t="str">
        <f>L10013*(1-K10013)</f>
      </c>
    </row>
    <row r="10014">
      <c r="A10014" t="s">
        <v>167</v>
      </c>
      <c r="B10014" t="s">
        <v>306</v>
      </c>
      <c r="C10014" s="35" t="s">
        <v>308</v>
      </c>
      <c r="D10014" t="s">
        <v>530</v>
      </c>
      <c r="E10014" t="s">
        <v>548</v>
      </c>
      <c r="F10014" s="176" t="n">
        <v>2041</v>
      </c>
      <c r="G10014" s="177" t="n">
        <v>42</v>
      </c>
      <c r="H10014" s="178" t="n">
        <v>3232.83500272641</v>
      </c>
      <c r="I10014" s="179" t="n">
        <v>4297608.23949134</v>
      </c>
      <c r="J10014" s="180" t="str">
        <f>IF(I10014&gt;0,H10014/I10014,0)</f>
      </c>
      <c r="K10014" s="181" t="str">
        <f>1-EXP(-J10014)</f>
      </c>
      <c r="L10014" s="182" t="str">
        <f>IF(G10014=30,1,M10013)</f>
      </c>
      <c r="M10014" s="183" t="str">
        <f>L10014*(1-K10014)</f>
      </c>
    </row>
    <row r="10015">
      <c r="A10015" t="s">
        <v>167</v>
      </c>
      <c r="B10015" t="s">
        <v>306</v>
      </c>
      <c r="C10015" s="35" t="s">
        <v>308</v>
      </c>
      <c r="D10015" t="s">
        <v>530</v>
      </c>
      <c r="E10015" t="s">
        <v>548</v>
      </c>
      <c r="F10015" s="176" t="n">
        <v>2041</v>
      </c>
      <c r="G10015" s="177" t="n">
        <v>43</v>
      </c>
      <c r="H10015" s="178" t="n">
        <v>3639.02562071297</v>
      </c>
      <c r="I10015" s="179" t="n">
        <v>4335127.85701834</v>
      </c>
      <c r="J10015" s="180" t="str">
        <f>IF(I10015&gt;0,H10015/I10015,0)</f>
      </c>
      <c r="K10015" s="181" t="str">
        <f>1-EXP(-J10015)</f>
      </c>
      <c r="L10015" s="182" t="str">
        <f>IF(G10015=30,1,M10014)</f>
      </c>
      <c r="M10015" s="183" t="str">
        <f>L10015*(1-K10015)</f>
      </c>
    </row>
    <row r="10016">
      <c r="A10016" t="s">
        <v>167</v>
      </c>
      <c r="B10016" t="s">
        <v>306</v>
      </c>
      <c r="C10016" s="35" t="s">
        <v>308</v>
      </c>
      <c r="D10016" t="s">
        <v>530</v>
      </c>
      <c r="E10016" t="s">
        <v>548</v>
      </c>
      <c r="F10016" s="176" t="n">
        <v>2041</v>
      </c>
      <c r="G10016" s="177" t="n">
        <v>44</v>
      </c>
      <c r="H10016" s="178" t="n">
        <v>3820.51344869112</v>
      </c>
      <c r="I10016" s="179" t="n">
        <v>4326445.80391995</v>
      </c>
      <c r="J10016" s="180" t="str">
        <f>IF(I10016&gt;0,H10016/I10016,0)</f>
      </c>
      <c r="K10016" s="181" t="str">
        <f>1-EXP(-J10016)</f>
      </c>
      <c r="L10016" s="182" t="str">
        <f>IF(G10016=30,1,M10015)</f>
      </c>
      <c r="M10016" s="183" t="str">
        <f>L10016*(1-K10016)</f>
      </c>
    </row>
    <row r="10017">
      <c r="A10017" t="s">
        <v>167</v>
      </c>
      <c r="B10017" t="s">
        <v>306</v>
      </c>
      <c r="C10017" s="35" t="s">
        <v>308</v>
      </c>
      <c r="D10017" t="s">
        <v>530</v>
      </c>
      <c r="E10017" t="s">
        <v>548</v>
      </c>
      <c r="F10017" s="176" t="n">
        <v>2041</v>
      </c>
      <c r="G10017" s="177" t="n">
        <v>45</v>
      </c>
      <c r="H10017" s="178" t="n">
        <v>4055.81746013516</v>
      </c>
      <c r="I10017" s="179" t="n">
        <v>4259437.27809138</v>
      </c>
      <c r="J10017" s="180" t="str">
        <f>IF(I10017&gt;0,H10017/I10017,0)</f>
      </c>
      <c r="K10017" s="181" t="str">
        <f>1-EXP(-J10017)</f>
      </c>
      <c r="L10017" s="182" t="str">
        <f>IF(G10017=30,1,M10016)</f>
      </c>
      <c r="M10017" s="183" t="str">
        <f>L10017*(1-K10017)</f>
      </c>
    </row>
    <row r="10018">
      <c r="A10018" t="s">
        <v>167</v>
      </c>
      <c r="B10018" t="s">
        <v>306</v>
      </c>
      <c r="C10018" s="35" t="s">
        <v>308</v>
      </c>
      <c r="D10018" t="s">
        <v>530</v>
      </c>
      <c r="E10018" t="s">
        <v>548</v>
      </c>
      <c r="F10018" s="176" t="n">
        <v>2041</v>
      </c>
      <c r="G10018" s="177" t="n">
        <v>46</v>
      </c>
      <c r="H10018" s="178" t="n">
        <v>4957.69007401822</v>
      </c>
      <c r="I10018" s="179" t="n">
        <v>4189987.22866027</v>
      </c>
      <c r="J10018" s="180" t="str">
        <f>IF(I10018&gt;0,H10018/I10018,0)</f>
      </c>
      <c r="K10018" s="181" t="str">
        <f>1-EXP(-J10018)</f>
      </c>
      <c r="L10018" s="182" t="str">
        <f>IF(G10018=30,1,M10017)</f>
      </c>
      <c r="M10018" s="183" t="str">
        <f>L10018*(1-K10018)</f>
      </c>
    </row>
    <row r="10019">
      <c r="A10019" t="s">
        <v>167</v>
      </c>
      <c r="B10019" t="s">
        <v>306</v>
      </c>
      <c r="C10019" s="35" t="s">
        <v>308</v>
      </c>
      <c r="D10019" t="s">
        <v>530</v>
      </c>
      <c r="E10019" t="s">
        <v>548</v>
      </c>
      <c r="F10019" s="176" t="n">
        <v>2041</v>
      </c>
      <c r="G10019" s="177" t="n">
        <v>47</v>
      </c>
      <c r="H10019" s="178" t="n">
        <v>5365.60765014798</v>
      </c>
      <c r="I10019" s="179" t="n">
        <v>4129442.13549328</v>
      </c>
      <c r="J10019" s="180" t="str">
        <f>IF(I10019&gt;0,H10019/I10019,0)</f>
      </c>
      <c r="K10019" s="181" t="str">
        <f>1-EXP(-J10019)</f>
      </c>
      <c r="L10019" s="182" t="str">
        <f>IF(G10019=30,1,M10018)</f>
      </c>
      <c r="M10019" s="183" t="str">
        <f>L10019*(1-K10019)</f>
      </c>
    </row>
    <row r="10020">
      <c r="A10020" t="s">
        <v>167</v>
      </c>
      <c r="B10020" t="s">
        <v>306</v>
      </c>
      <c r="C10020" s="35" t="s">
        <v>308</v>
      </c>
      <c r="D10020" t="s">
        <v>530</v>
      </c>
      <c r="E10020" t="s">
        <v>548</v>
      </c>
      <c r="F10020" s="176" t="n">
        <v>2041</v>
      </c>
      <c r="G10020" s="177" t="n">
        <v>48</v>
      </c>
      <c r="H10020" s="178" t="n">
        <v>5858.28808357725</v>
      </c>
      <c r="I10020" s="179" t="n">
        <v>4070616.85115355</v>
      </c>
      <c r="J10020" s="180" t="str">
        <f>IF(I10020&gt;0,H10020/I10020,0)</f>
      </c>
      <c r="K10020" s="181" t="str">
        <f>1-EXP(-J10020)</f>
      </c>
      <c r="L10020" s="182" t="str">
        <f>IF(G10020=30,1,M10019)</f>
      </c>
      <c r="M10020" s="183" t="str">
        <f>L10020*(1-K10020)</f>
      </c>
    </row>
    <row r="10021">
      <c r="A10021" t="s">
        <v>167</v>
      </c>
      <c r="B10021" t="s">
        <v>306</v>
      </c>
      <c r="C10021" s="35" t="s">
        <v>308</v>
      </c>
      <c r="D10021" t="s">
        <v>530</v>
      </c>
      <c r="E10021" t="s">
        <v>548</v>
      </c>
      <c r="F10021" s="176" t="n">
        <v>2041</v>
      </c>
      <c r="G10021" s="177" t="n">
        <v>49</v>
      </c>
      <c r="H10021" s="178" t="n">
        <v>6280.56206322097</v>
      </c>
      <c r="I10021" s="179" t="n">
        <v>4045002.99734258</v>
      </c>
      <c r="J10021" s="180" t="str">
        <f>IF(I10021&gt;0,H10021/I10021,0)</f>
      </c>
      <c r="K10021" s="181" t="str">
        <f>1-EXP(-J10021)</f>
      </c>
      <c r="L10021" s="182" t="str">
        <f>IF(G10021=30,1,M10020)</f>
      </c>
      <c r="M10021" s="183" t="str">
        <f>L10021*(1-K10021)</f>
      </c>
    </row>
    <row r="10022">
      <c r="A10022" t="s">
        <v>167</v>
      </c>
      <c r="B10022" t="s">
        <v>306</v>
      </c>
      <c r="C10022" s="35" t="s">
        <v>308</v>
      </c>
      <c r="D10022" t="s">
        <v>530</v>
      </c>
      <c r="E10022" t="s">
        <v>548</v>
      </c>
      <c r="F10022" s="176" t="n">
        <v>2041</v>
      </c>
      <c r="G10022" s="177" t="n">
        <v>50</v>
      </c>
      <c r="H10022" s="178" t="n">
        <v>6781.45799613058</v>
      </c>
      <c r="I10022" s="179" t="n">
        <v>4012880.95505423</v>
      </c>
      <c r="J10022" s="180" t="str">
        <f>IF(I10022&gt;0,H10022/I10022,0)</f>
      </c>
      <c r="K10022" s="181" t="str">
        <f>1-EXP(-J10022)</f>
      </c>
      <c r="L10022" s="182" t="str">
        <f>IF(G10022=30,1,M10021)</f>
      </c>
      <c r="M10022" s="183" t="str">
        <f>L10022*(1-K10022)</f>
      </c>
    </row>
    <row r="10023">
      <c r="A10023" t="s">
        <v>167</v>
      </c>
      <c r="B10023" t="s">
        <v>306</v>
      </c>
      <c r="C10023" s="35" t="s">
        <v>308</v>
      </c>
      <c r="D10023" t="s">
        <v>530</v>
      </c>
      <c r="E10023" t="s">
        <v>548</v>
      </c>
      <c r="F10023" s="176" t="n">
        <v>2041</v>
      </c>
      <c r="G10023" s="177" t="n">
        <v>51</v>
      </c>
      <c r="H10023" s="178" t="n">
        <v>7640.12142393645</v>
      </c>
      <c r="I10023" s="179" t="n">
        <v>3983216.53876718</v>
      </c>
      <c r="J10023" s="180" t="str">
        <f>IF(I10023&gt;0,H10023/I10023,0)</f>
      </c>
      <c r="K10023" s="181" t="str">
        <f>1-EXP(-J10023)</f>
      </c>
      <c r="L10023" s="182" t="str">
        <f>IF(G10023=30,1,M10022)</f>
      </c>
      <c r="M10023" s="183" t="str">
        <f>L10023*(1-K10023)</f>
      </c>
    </row>
    <row r="10024">
      <c r="A10024" t="s">
        <v>167</v>
      </c>
      <c r="B10024" t="s">
        <v>306</v>
      </c>
      <c r="C10024" s="35" t="s">
        <v>308</v>
      </c>
      <c r="D10024" t="s">
        <v>530</v>
      </c>
      <c r="E10024" t="s">
        <v>548</v>
      </c>
      <c r="F10024" s="176" t="n">
        <v>2041</v>
      </c>
      <c r="G10024" s="177" t="n">
        <v>52</v>
      </c>
      <c r="H10024" s="178" t="n">
        <v>8305.79030607924</v>
      </c>
      <c r="I10024" s="179" t="n">
        <v>3974659.53179569</v>
      </c>
      <c r="J10024" s="180" t="str">
        <f>IF(I10024&gt;0,H10024/I10024,0)</f>
      </c>
      <c r="K10024" s="181" t="str">
        <f>1-EXP(-J10024)</f>
      </c>
      <c r="L10024" s="182" t="str">
        <f>IF(G10024=30,1,M10023)</f>
      </c>
      <c r="M10024" s="183" t="str">
        <f>L10024*(1-K10024)</f>
      </c>
    </row>
    <row r="10025">
      <c r="A10025" t="s">
        <v>167</v>
      </c>
      <c r="B10025" t="s">
        <v>306</v>
      </c>
      <c r="C10025" s="35" t="s">
        <v>308</v>
      </c>
      <c r="D10025" t="s">
        <v>530</v>
      </c>
      <c r="E10025" t="s">
        <v>548</v>
      </c>
      <c r="F10025" s="176" t="n">
        <v>2041</v>
      </c>
      <c r="G10025" s="177" t="n">
        <v>53</v>
      </c>
      <c r="H10025" s="178" t="n">
        <v>8994.60478976204</v>
      </c>
      <c r="I10025" s="179" t="n">
        <v>3920076.86532239</v>
      </c>
      <c r="J10025" s="180" t="str">
        <f>IF(I10025&gt;0,H10025/I10025,0)</f>
      </c>
      <c r="K10025" s="181" t="str">
        <f>1-EXP(-J10025)</f>
      </c>
      <c r="L10025" s="182" t="str">
        <f>IF(G10025=30,1,M10024)</f>
      </c>
      <c r="M10025" s="183" t="str">
        <f>L10025*(1-K10025)</f>
      </c>
    </row>
    <row r="10026">
      <c r="A10026" t="s">
        <v>167</v>
      </c>
      <c r="B10026" t="s">
        <v>306</v>
      </c>
      <c r="C10026" s="35" t="s">
        <v>308</v>
      </c>
      <c r="D10026" t="s">
        <v>530</v>
      </c>
      <c r="E10026" t="s">
        <v>548</v>
      </c>
      <c r="F10026" s="176" t="n">
        <v>2041</v>
      </c>
      <c r="G10026" s="177" t="n">
        <v>54</v>
      </c>
      <c r="H10026" s="178" t="n">
        <v>9766.32338213018</v>
      </c>
      <c r="I10026" s="179" t="n">
        <v>3856229.41288709</v>
      </c>
      <c r="J10026" s="180" t="str">
        <f>IF(I10026&gt;0,H10026/I10026,0)</f>
      </c>
      <c r="K10026" s="181" t="str">
        <f>1-EXP(-J10026)</f>
      </c>
      <c r="L10026" s="182" t="str">
        <f>IF(G10026=30,1,M10025)</f>
      </c>
      <c r="M10026" s="183" t="str">
        <f>L10026*(1-K10026)</f>
      </c>
    </row>
    <row r="10027">
      <c r="A10027" t="s">
        <v>167</v>
      </c>
      <c r="B10027" t="s">
        <v>306</v>
      </c>
      <c r="C10027" s="35" t="s">
        <v>308</v>
      </c>
      <c r="D10027" t="s">
        <v>530</v>
      </c>
      <c r="E10027" t="s">
        <v>548</v>
      </c>
      <c r="F10027" s="176" t="n">
        <v>2041</v>
      </c>
      <c r="G10027" s="177" t="n">
        <v>55</v>
      </c>
      <c r="H10027" s="178" t="n">
        <v>10768.9666951239</v>
      </c>
      <c r="I10027" s="179" t="n">
        <v>3849938.5516285</v>
      </c>
      <c r="J10027" s="180" t="str">
        <f>IF(I10027&gt;0,H10027/I10027,0)</f>
      </c>
      <c r="K10027" s="181" t="str">
        <f>1-EXP(-J10027)</f>
      </c>
      <c r="L10027" s="182" t="str">
        <f>IF(G10027=30,1,M10026)</f>
      </c>
      <c r="M10027" s="183" t="str">
        <f>L10027*(1-K10027)</f>
      </c>
    </row>
    <row r="10028">
      <c r="A10028" t="s">
        <v>167</v>
      </c>
      <c r="B10028" t="s">
        <v>306</v>
      </c>
      <c r="C10028" s="35" t="s">
        <v>308</v>
      </c>
      <c r="D10028" t="s">
        <v>530</v>
      </c>
      <c r="E10028" t="s">
        <v>548</v>
      </c>
      <c r="F10028" s="176" t="n">
        <v>2041</v>
      </c>
      <c r="G10028" s="177" t="n">
        <v>56</v>
      </c>
      <c r="H10028" s="178" t="n">
        <v>11942.9196394022</v>
      </c>
      <c r="I10028" s="179" t="n">
        <v>3895551.75997464</v>
      </c>
      <c r="J10028" s="180" t="str">
        <f>IF(I10028&gt;0,H10028/I10028,0)</f>
      </c>
      <c r="K10028" s="181" t="str">
        <f>1-EXP(-J10028)</f>
      </c>
      <c r="L10028" s="182" t="str">
        <f>IF(G10028=30,1,M10027)</f>
      </c>
      <c r="M10028" s="183" t="str">
        <f>L10028*(1-K10028)</f>
      </c>
    </row>
    <row r="10029">
      <c r="A10029" t="s">
        <v>167</v>
      </c>
      <c r="B10029" t="s">
        <v>306</v>
      </c>
      <c r="C10029" s="35" t="s">
        <v>308</v>
      </c>
      <c r="D10029" t="s">
        <v>530</v>
      </c>
      <c r="E10029" t="s">
        <v>548</v>
      </c>
      <c r="F10029" s="176" t="n">
        <v>2041</v>
      </c>
      <c r="G10029" s="177" t="n">
        <v>57</v>
      </c>
      <c r="H10029" s="178" t="n">
        <v>13232.498394197</v>
      </c>
      <c r="I10029" s="179" t="n">
        <v>3899299.89448704</v>
      </c>
      <c r="J10029" s="180" t="str">
        <f>IF(I10029&gt;0,H10029/I10029,0)</f>
      </c>
      <c r="K10029" s="181" t="str">
        <f>1-EXP(-J10029)</f>
      </c>
      <c r="L10029" s="182" t="str">
        <f>IF(G10029=30,1,M10028)</f>
      </c>
      <c r="M10029" s="183" t="str">
        <f>L10029*(1-K10029)</f>
      </c>
    </row>
    <row r="10030">
      <c r="A10030" t="s">
        <v>167</v>
      </c>
      <c r="B10030" t="s">
        <v>306</v>
      </c>
      <c r="C10030" s="35" t="s">
        <v>308</v>
      </c>
      <c r="D10030" t="s">
        <v>530</v>
      </c>
      <c r="E10030" t="s">
        <v>548</v>
      </c>
      <c r="F10030" s="176" t="n">
        <v>2041</v>
      </c>
      <c r="G10030" s="177" t="n">
        <v>58</v>
      </c>
      <c r="H10030" s="178" t="n">
        <v>14323.6440477616</v>
      </c>
      <c r="I10030" s="179" t="n">
        <v>3846990.59607476</v>
      </c>
      <c r="J10030" s="180" t="str">
        <f>IF(I10030&gt;0,H10030/I10030,0)</f>
      </c>
      <c r="K10030" s="181" t="str">
        <f>1-EXP(-J10030)</f>
      </c>
      <c r="L10030" s="182" t="str">
        <f>IF(G10030=30,1,M10029)</f>
      </c>
      <c r="M10030" s="183" t="str">
        <f>L10030*(1-K10030)</f>
      </c>
    </row>
    <row r="10031">
      <c r="A10031" t="s">
        <v>167</v>
      </c>
      <c r="B10031" t="s">
        <v>306</v>
      </c>
      <c r="C10031" s="35" t="s">
        <v>308</v>
      </c>
      <c r="D10031" t="s">
        <v>530</v>
      </c>
      <c r="E10031" t="s">
        <v>548</v>
      </c>
      <c r="F10031" s="176" t="n">
        <v>2041</v>
      </c>
      <c r="G10031" s="177" t="n">
        <v>59</v>
      </c>
      <c r="H10031" s="178" t="n">
        <v>14734.2554669498</v>
      </c>
      <c r="I10031" s="179" t="n">
        <v>3770222.58559831</v>
      </c>
      <c r="J10031" s="180" t="str">
        <f>IF(I10031&gt;0,H10031/I10031,0)</f>
      </c>
      <c r="K10031" s="181" t="str">
        <f>1-EXP(-J10031)</f>
      </c>
      <c r="L10031" s="182" t="str">
        <f>IF(G10031=30,1,M10030)</f>
      </c>
      <c r="M10031" s="183" t="str">
        <f>L10031*(1-K10031)</f>
      </c>
    </row>
    <row r="10032">
      <c r="A10032" t="s">
        <v>167</v>
      </c>
      <c r="B10032" t="s">
        <v>306</v>
      </c>
      <c r="C10032" s="35" t="s">
        <v>308</v>
      </c>
      <c r="D10032" t="s">
        <v>530</v>
      </c>
      <c r="E10032" t="s">
        <v>548</v>
      </c>
      <c r="F10032" s="176" t="n">
        <v>2041</v>
      </c>
      <c r="G10032" s="177" t="n">
        <v>60</v>
      </c>
      <c r="H10032" s="178" t="n">
        <v>15293.6495825709</v>
      </c>
      <c r="I10032" s="179" t="n">
        <v>3686666.79814921</v>
      </c>
      <c r="J10032" s="180" t="str">
        <f>IF(I10032&gt;0,H10032/I10032,0)</f>
      </c>
      <c r="K10032" s="181" t="str">
        <f>1-EXP(-J10032)</f>
      </c>
      <c r="L10032" s="182" t="str">
        <f>IF(G10032=30,1,M10031)</f>
      </c>
      <c r="M10032" s="183" t="str">
        <f>L10032*(1-K10032)</f>
      </c>
    </row>
    <row r="10033">
      <c r="A10033" t="s">
        <v>167</v>
      </c>
      <c r="B10033" t="s">
        <v>306</v>
      </c>
      <c r="C10033" s="35" t="s">
        <v>308</v>
      </c>
      <c r="D10033" t="s">
        <v>530</v>
      </c>
      <c r="E10033" t="s">
        <v>548</v>
      </c>
      <c r="F10033" s="176" t="n">
        <v>2041</v>
      </c>
      <c r="G10033" s="177" t="n">
        <v>61</v>
      </c>
      <c r="H10033" s="178" t="n">
        <v>15998.5911275517</v>
      </c>
      <c r="I10033" s="179" t="n">
        <v>3607122.91318964</v>
      </c>
      <c r="J10033" s="180" t="str">
        <f>IF(I10033&gt;0,H10033/I10033,0)</f>
      </c>
      <c r="K10033" s="181" t="str">
        <f>1-EXP(-J10033)</f>
      </c>
      <c r="L10033" s="182" t="str">
        <f>IF(G10033=30,1,M10032)</f>
      </c>
      <c r="M10033" s="183" t="str">
        <f>L10033*(1-K10033)</f>
      </c>
    </row>
    <row r="10034">
      <c r="A10034" t="s">
        <v>167</v>
      </c>
      <c r="B10034" t="s">
        <v>306</v>
      </c>
      <c r="C10034" s="35" t="s">
        <v>308</v>
      </c>
      <c r="D10034" t="s">
        <v>530</v>
      </c>
      <c r="E10034" t="s">
        <v>548</v>
      </c>
      <c r="F10034" s="176" t="n">
        <v>2041</v>
      </c>
      <c r="G10034" s="177" t="n">
        <v>62</v>
      </c>
      <c r="H10034" s="178" t="n">
        <v>16829.4410455223</v>
      </c>
      <c r="I10034" s="179" t="n">
        <v>3513687.88414771</v>
      </c>
      <c r="J10034" s="180" t="str">
        <f>IF(I10034&gt;0,H10034/I10034,0)</f>
      </c>
      <c r="K10034" s="181" t="str">
        <f>1-EXP(-J10034)</f>
      </c>
      <c r="L10034" s="182" t="str">
        <f>IF(G10034=30,1,M10033)</f>
      </c>
      <c r="M10034" s="183" t="str">
        <f>L10034*(1-K10034)</f>
      </c>
    </row>
    <row r="10035">
      <c r="A10035" t="s">
        <v>167</v>
      </c>
      <c r="B10035" t="s">
        <v>306</v>
      </c>
      <c r="C10035" s="35" t="s">
        <v>308</v>
      </c>
      <c r="D10035" t="s">
        <v>530</v>
      </c>
      <c r="E10035" t="s">
        <v>548</v>
      </c>
      <c r="F10035" s="176" t="n">
        <v>2041</v>
      </c>
      <c r="G10035" s="177" t="n">
        <v>63</v>
      </c>
      <c r="H10035" s="178" t="n">
        <v>17588.7451618262</v>
      </c>
      <c r="I10035" s="179" t="n">
        <v>3397144.55753612</v>
      </c>
      <c r="J10035" s="180" t="str">
        <f>IF(I10035&gt;0,H10035/I10035,0)</f>
      </c>
      <c r="K10035" s="181" t="str">
        <f>1-EXP(-J10035)</f>
      </c>
      <c r="L10035" s="182" t="str">
        <f>IF(G10035=30,1,M10034)</f>
      </c>
      <c r="M10035" s="183" t="str">
        <f>L10035*(1-K10035)</f>
      </c>
    </row>
    <row r="10036">
      <c r="A10036" t="s">
        <v>167</v>
      </c>
      <c r="B10036" t="s">
        <v>306</v>
      </c>
      <c r="C10036" s="35" t="s">
        <v>308</v>
      </c>
      <c r="D10036" t="s">
        <v>530</v>
      </c>
      <c r="E10036" t="s">
        <v>548</v>
      </c>
      <c r="F10036" s="176" t="n">
        <v>2041</v>
      </c>
      <c r="G10036" s="177" t="n">
        <v>64</v>
      </c>
      <c r="H10036" s="178" t="n">
        <v>18666.278199583</v>
      </c>
      <c r="I10036" s="179" t="n">
        <v>3283597.9756804</v>
      </c>
      <c r="J10036" s="180" t="str">
        <f>IF(I10036&gt;0,H10036/I10036,0)</f>
      </c>
      <c r="K10036" s="181" t="str">
        <f>1-EXP(-J10036)</f>
      </c>
      <c r="L10036" s="182" t="str">
        <f>IF(G10036=30,1,M10035)</f>
      </c>
      <c r="M10036" s="183" t="str">
        <f>L10036*(1-K10036)</f>
      </c>
    </row>
    <row r="10037">
      <c r="A10037" t="s">
        <v>167</v>
      </c>
      <c r="B10037" t="s">
        <v>306</v>
      </c>
      <c r="C10037" s="35" t="s">
        <v>308</v>
      </c>
      <c r="D10037" t="s">
        <v>530</v>
      </c>
      <c r="E10037" t="s">
        <v>548</v>
      </c>
      <c r="F10037" s="176" t="n">
        <v>2041</v>
      </c>
      <c r="G10037" s="177" t="n">
        <v>65</v>
      </c>
      <c r="H10037" s="178" t="n">
        <v>19794.0920016972</v>
      </c>
      <c r="I10037" s="179" t="n">
        <v>3181509.47113665</v>
      </c>
      <c r="J10037" s="180" t="str">
        <f>IF(I10037&gt;0,H10037/I10037,0)</f>
      </c>
      <c r="K10037" s="181" t="str">
        <f>1-EXP(-J10037)</f>
      </c>
      <c r="L10037" s="182" t="str">
        <f>IF(G10037=30,1,M10036)</f>
      </c>
      <c r="M10037" s="183" t="str">
        <f>L10037*(1-K10037)</f>
      </c>
    </row>
    <row r="10038">
      <c r="A10038" t="s">
        <v>167</v>
      </c>
      <c r="B10038" t="s">
        <v>306</v>
      </c>
      <c r="C10038" s="35" t="s">
        <v>308</v>
      </c>
      <c r="D10038" t="s">
        <v>530</v>
      </c>
      <c r="E10038" t="s">
        <v>548</v>
      </c>
      <c r="F10038" s="176" t="n">
        <v>2041</v>
      </c>
      <c r="G10038" s="177" t="n">
        <v>66</v>
      </c>
      <c r="H10038" s="178" t="n">
        <v>20174.5177005484</v>
      </c>
      <c r="I10038" s="179" t="n">
        <v>3067006.1012313</v>
      </c>
      <c r="J10038" s="180" t="str">
        <f>IF(I10038&gt;0,H10038/I10038,0)</f>
      </c>
      <c r="K10038" s="181" t="str">
        <f>1-EXP(-J10038)</f>
      </c>
      <c r="L10038" s="182" t="str">
        <f>IF(G10038=30,1,M10037)</f>
      </c>
      <c r="M10038" s="183" t="str">
        <f>L10038*(1-K10038)</f>
      </c>
    </row>
    <row r="10039">
      <c r="A10039" t="s">
        <v>167</v>
      </c>
      <c r="B10039" t="s">
        <v>306</v>
      </c>
      <c r="C10039" s="35" t="s">
        <v>308</v>
      </c>
      <c r="D10039" t="s">
        <v>530</v>
      </c>
      <c r="E10039" t="s">
        <v>548</v>
      </c>
      <c r="F10039" s="176" t="n">
        <v>2041</v>
      </c>
      <c r="G10039" s="177" t="n">
        <v>67</v>
      </c>
      <c r="H10039" s="178" t="n">
        <v>21289.8922537211</v>
      </c>
      <c r="I10039" s="179" t="n">
        <v>2963445.86130922</v>
      </c>
      <c r="J10039" s="180" t="str">
        <f>IF(I10039&gt;0,H10039/I10039,0)</f>
      </c>
      <c r="K10039" s="181" t="str">
        <f>1-EXP(-J10039)</f>
      </c>
      <c r="L10039" s="182" t="str">
        <f>IF(G10039=30,1,M10038)</f>
      </c>
      <c r="M10039" s="183" t="str">
        <f>L10039*(1-K10039)</f>
      </c>
    </row>
    <row r="10040">
      <c r="A10040" t="s">
        <v>167</v>
      </c>
      <c r="B10040" t="s">
        <v>306</v>
      </c>
      <c r="C10040" s="35" t="s">
        <v>308</v>
      </c>
      <c r="D10040" t="s">
        <v>530</v>
      </c>
      <c r="E10040" t="s">
        <v>548</v>
      </c>
      <c r="F10040" s="176" t="n">
        <v>2041</v>
      </c>
      <c r="G10040" s="177" t="n">
        <v>68</v>
      </c>
      <c r="H10040" s="178" t="n">
        <v>22287.7910460715</v>
      </c>
      <c r="I10040" s="179" t="n">
        <v>2858508.3096297</v>
      </c>
      <c r="J10040" s="180" t="str">
        <f>IF(I10040&gt;0,H10040/I10040,0)</f>
      </c>
      <c r="K10040" s="181" t="str">
        <f>1-EXP(-J10040)</f>
      </c>
      <c r="L10040" s="182" t="str">
        <f>IF(G10040=30,1,M10039)</f>
      </c>
      <c r="M10040" s="183" t="str">
        <f>L10040*(1-K10040)</f>
      </c>
    </row>
    <row r="10041">
      <c r="A10041" t="s">
        <v>167</v>
      </c>
      <c r="B10041" t="s">
        <v>306</v>
      </c>
      <c r="C10041" s="35" t="s">
        <v>308</v>
      </c>
      <c r="D10041" t="s">
        <v>530</v>
      </c>
      <c r="E10041" t="s">
        <v>548</v>
      </c>
      <c r="F10041" s="176" t="n">
        <v>2041</v>
      </c>
      <c r="G10041" s="177" t="n">
        <v>69</v>
      </c>
      <c r="H10041" s="178" t="n">
        <v>22482.8400587543</v>
      </c>
      <c r="I10041" s="179" t="n">
        <v>2734841.58860128</v>
      </c>
      <c r="J10041" s="180" t="str">
        <f>IF(I10041&gt;0,H10041/I10041,0)</f>
      </c>
      <c r="K10041" s="181" t="str">
        <f>1-EXP(-J10041)</f>
      </c>
      <c r="L10041" s="182" t="str">
        <f>IF(G10041=30,1,M10040)</f>
      </c>
      <c r="M10041" s="183" t="str">
        <f>L10041*(1-K10041)</f>
      </c>
    </row>
    <row r="10042">
      <c r="A10042" t="s">
        <v>167</v>
      </c>
      <c r="B10042" t="s">
        <v>306</v>
      </c>
      <c r="C10042" s="35" t="s">
        <v>308</v>
      </c>
      <c r="D10042" t="s">
        <v>530</v>
      </c>
      <c r="E10042" t="s">
        <v>548</v>
      </c>
      <c r="F10042" s="176" t="n">
        <v>2042</v>
      </c>
      <c r="G10042" s="177" t="n">
        <v>30</v>
      </c>
      <c r="H10042" s="178" t="n">
        <v>748.518031670769</v>
      </c>
      <c r="I10042" s="179" t="n">
        <v>4881175.7770974</v>
      </c>
      <c r="J10042" s="180" t="str">
        <f>IF(I10042&gt;0,H10042/I10042,0)</f>
      </c>
      <c r="K10042" s="181" t="str">
        <f>1-EXP(-J10042)</f>
      </c>
      <c r="L10042" s="182" t="str">
        <f>IF(G10042=30,1,M10041)</f>
      </c>
      <c r="M10042" s="183" t="str">
        <f>L10042*(1-K10042)</f>
      </c>
    </row>
    <row r="10043">
      <c r="A10043" t="s">
        <v>167</v>
      </c>
      <c r="B10043" t="s">
        <v>306</v>
      </c>
      <c r="C10043" s="35" t="s">
        <v>308</v>
      </c>
      <c r="D10043" t="s">
        <v>530</v>
      </c>
      <c r="E10043" t="s">
        <v>548</v>
      </c>
      <c r="F10043" s="176" t="n">
        <v>2042</v>
      </c>
      <c r="G10043" s="177" t="n">
        <v>31</v>
      </c>
      <c r="H10043" s="178" t="n">
        <v>1050.58990644863</v>
      </c>
      <c r="I10043" s="179" t="n">
        <v>4801602.01444674</v>
      </c>
      <c r="J10043" s="180" t="str">
        <f>IF(I10043&gt;0,H10043/I10043,0)</f>
      </c>
      <c r="K10043" s="181" t="str">
        <f>1-EXP(-J10043)</f>
      </c>
      <c r="L10043" s="182" t="str">
        <f>IF(G10043=30,1,M10042)</f>
      </c>
      <c r="M10043" s="183" t="str">
        <f>L10043*(1-K10043)</f>
      </c>
    </row>
    <row r="10044">
      <c r="A10044" t="s">
        <v>167</v>
      </c>
      <c r="B10044" t="s">
        <v>306</v>
      </c>
      <c r="C10044" s="35" t="s">
        <v>308</v>
      </c>
      <c r="D10044" t="s">
        <v>530</v>
      </c>
      <c r="E10044" t="s">
        <v>548</v>
      </c>
      <c r="F10044" s="176" t="n">
        <v>2042</v>
      </c>
      <c r="G10044" s="177" t="n">
        <v>32</v>
      </c>
      <c r="H10044" s="178" t="n">
        <v>1072.09644338419</v>
      </c>
      <c r="I10044" s="179" t="n">
        <v>4700712.67092507</v>
      </c>
      <c r="J10044" s="180" t="str">
        <f>IF(I10044&gt;0,H10044/I10044,0)</f>
      </c>
      <c r="K10044" s="181" t="str">
        <f>1-EXP(-J10044)</f>
      </c>
      <c r="L10044" s="182" t="str">
        <f>IF(G10044=30,1,M10043)</f>
      </c>
      <c r="M10044" s="183" t="str">
        <f>L10044*(1-K10044)</f>
      </c>
    </row>
    <row r="10045">
      <c r="A10045" t="s">
        <v>167</v>
      </c>
      <c r="B10045" t="s">
        <v>306</v>
      </c>
      <c r="C10045" s="35" t="s">
        <v>308</v>
      </c>
      <c r="D10045" t="s">
        <v>530</v>
      </c>
      <c r="E10045" t="s">
        <v>548</v>
      </c>
      <c r="F10045" s="176" t="n">
        <v>2042</v>
      </c>
      <c r="G10045" s="177" t="n">
        <v>33</v>
      </c>
      <c r="H10045" s="178" t="n">
        <v>1118.26996790975</v>
      </c>
      <c r="I10045" s="179" t="n">
        <v>4644223.49525386</v>
      </c>
      <c r="J10045" s="180" t="str">
        <f>IF(I10045&gt;0,H10045/I10045,0)</f>
      </c>
      <c r="K10045" s="181" t="str">
        <f>1-EXP(-J10045)</f>
      </c>
      <c r="L10045" s="182" t="str">
        <f>IF(G10045=30,1,M10044)</f>
      </c>
      <c r="M10045" s="183" t="str">
        <f>L10045*(1-K10045)</f>
      </c>
    </row>
    <row r="10046">
      <c r="A10046" t="s">
        <v>167</v>
      </c>
      <c r="B10046" t="s">
        <v>306</v>
      </c>
      <c r="C10046" s="35" t="s">
        <v>308</v>
      </c>
      <c r="D10046" t="s">
        <v>530</v>
      </c>
      <c r="E10046" t="s">
        <v>548</v>
      </c>
      <c r="F10046" s="176" t="n">
        <v>2042</v>
      </c>
      <c r="G10046" s="177" t="n">
        <v>34</v>
      </c>
      <c r="H10046" s="178" t="n">
        <v>1181.24658865844</v>
      </c>
      <c r="I10046" s="179" t="n">
        <v>4636392.71092801</v>
      </c>
      <c r="J10046" s="180" t="str">
        <f>IF(I10046&gt;0,H10046/I10046,0)</f>
      </c>
      <c r="K10046" s="181" t="str">
        <f>1-EXP(-J10046)</f>
      </c>
      <c r="L10046" s="182" t="str">
        <f>IF(G10046=30,1,M10045)</f>
      </c>
      <c r="M10046" s="183" t="str">
        <f>L10046*(1-K10046)</f>
      </c>
    </row>
    <row r="10047">
      <c r="A10047" t="s">
        <v>167</v>
      </c>
      <c r="B10047" t="s">
        <v>306</v>
      </c>
      <c r="C10047" s="35" t="s">
        <v>308</v>
      </c>
      <c r="D10047" t="s">
        <v>530</v>
      </c>
      <c r="E10047" t="s">
        <v>548</v>
      </c>
      <c r="F10047" s="176" t="n">
        <v>2042</v>
      </c>
      <c r="G10047" s="177" t="n">
        <v>35</v>
      </c>
      <c r="H10047" s="178" t="n">
        <v>1261.78212563843</v>
      </c>
      <c r="I10047" s="179" t="n">
        <v>4608492.97975536</v>
      </c>
      <c r="J10047" s="180" t="str">
        <f>IF(I10047&gt;0,H10047/I10047,0)</f>
      </c>
      <c r="K10047" s="181" t="str">
        <f>1-EXP(-J10047)</f>
      </c>
      <c r="L10047" s="182" t="str">
        <f>IF(G10047=30,1,M10046)</f>
      </c>
      <c r="M10047" s="183" t="str">
        <f>L10047*(1-K10047)</f>
      </c>
    </row>
    <row r="10048">
      <c r="A10048" t="s">
        <v>167</v>
      </c>
      <c r="B10048" t="s">
        <v>306</v>
      </c>
      <c r="C10048" s="35" t="s">
        <v>308</v>
      </c>
      <c r="D10048" t="s">
        <v>530</v>
      </c>
      <c r="E10048" t="s">
        <v>548</v>
      </c>
      <c r="F10048" s="176" t="n">
        <v>2042</v>
      </c>
      <c r="G10048" s="177" t="n">
        <v>36</v>
      </c>
      <c r="H10048" s="178" t="n">
        <v>1591.03297780775</v>
      </c>
      <c r="I10048" s="179" t="n">
        <v>4536914.86071191</v>
      </c>
      <c r="J10048" s="180" t="str">
        <f>IF(I10048&gt;0,H10048/I10048,0)</f>
      </c>
      <c r="K10048" s="181" t="str">
        <f>1-EXP(-J10048)</f>
      </c>
      <c r="L10048" s="182" t="str">
        <f>IF(G10048=30,1,M10047)</f>
      </c>
      <c r="M10048" s="183" t="str">
        <f>L10048*(1-K10048)</f>
      </c>
    </row>
    <row r="10049">
      <c r="A10049" t="s">
        <v>167</v>
      </c>
      <c r="B10049" t="s">
        <v>306</v>
      </c>
      <c r="C10049" s="35" t="s">
        <v>308</v>
      </c>
      <c r="D10049" t="s">
        <v>530</v>
      </c>
      <c r="E10049" t="s">
        <v>548</v>
      </c>
      <c r="F10049" s="176" t="n">
        <v>2042</v>
      </c>
      <c r="G10049" s="177" t="n">
        <v>37</v>
      </c>
      <c r="H10049" s="178" t="n">
        <v>1695.66639231415</v>
      </c>
      <c r="I10049" s="179" t="n">
        <v>4442683.24062104</v>
      </c>
      <c r="J10049" s="180" t="str">
        <f>IF(I10049&gt;0,H10049/I10049,0)</f>
      </c>
      <c r="K10049" s="181" t="str">
        <f>1-EXP(-J10049)</f>
      </c>
      <c r="L10049" s="182" t="str">
        <f>IF(G10049=30,1,M10048)</f>
      </c>
      <c r="M10049" s="183" t="str">
        <f>L10049*(1-K10049)</f>
      </c>
    </row>
    <row r="10050">
      <c r="A10050" t="s">
        <v>167</v>
      </c>
      <c r="B10050" t="s">
        <v>306</v>
      </c>
      <c r="C10050" s="35" t="s">
        <v>308</v>
      </c>
      <c r="D10050" t="s">
        <v>530</v>
      </c>
      <c r="E10050" t="s">
        <v>548</v>
      </c>
      <c r="F10050" s="176" t="n">
        <v>2042</v>
      </c>
      <c r="G10050" s="177" t="n">
        <v>38</v>
      </c>
      <c r="H10050" s="178" t="n">
        <v>1830.9056715962</v>
      </c>
      <c r="I10050" s="179" t="n">
        <v>4344755.69778262</v>
      </c>
      <c r="J10050" s="180" t="str">
        <f>IF(I10050&gt;0,H10050/I10050,0)</f>
      </c>
      <c r="K10050" s="181" t="str">
        <f>1-EXP(-J10050)</f>
      </c>
      <c r="L10050" s="182" t="str">
        <f>IF(G10050=30,1,M10049)</f>
      </c>
      <c r="M10050" s="183" t="str">
        <f>L10050*(1-K10050)</f>
      </c>
    </row>
    <row r="10051">
      <c r="A10051" t="s">
        <v>167</v>
      </c>
      <c r="B10051" t="s">
        <v>306</v>
      </c>
      <c r="C10051" s="35" t="s">
        <v>308</v>
      </c>
      <c r="D10051" t="s">
        <v>530</v>
      </c>
      <c r="E10051" t="s">
        <v>548</v>
      </c>
      <c r="F10051" s="176" t="n">
        <v>2042</v>
      </c>
      <c r="G10051" s="177" t="n">
        <v>39</v>
      </c>
      <c r="H10051" s="178" t="n">
        <v>1960.43124096623</v>
      </c>
      <c r="I10051" s="179" t="n">
        <v>4300403.49562802</v>
      </c>
      <c r="J10051" s="180" t="str">
        <f>IF(I10051&gt;0,H10051/I10051,0)</f>
      </c>
      <c r="K10051" s="181" t="str">
        <f>1-EXP(-J10051)</f>
      </c>
      <c r="L10051" s="182" t="str">
        <f>IF(G10051=30,1,M10050)</f>
      </c>
      <c r="M10051" s="183" t="str">
        <f>L10051*(1-K10051)</f>
      </c>
    </row>
    <row r="10052">
      <c r="A10052" t="s">
        <v>167</v>
      </c>
      <c r="B10052" t="s">
        <v>306</v>
      </c>
      <c r="C10052" s="35" t="s">
        <v>308</v>
      </c>
      <c r="D10052" t="s">
        <v>530</v>
      </c>
      <c r="E10052" t="s">
        <v>548</v>
      </c>
      <c r="F10052" s="176" t="n">
        <v>2042</v>
      </c>
      <c r="G10052" s="177" t="n">
        <v>40</v>
      </c>
      <c r="H10052" s="178" t="n">
        <v>2156.03665638902</v>
      </c>
      <c r="I10052" s="179" t="n">
        <v>4278421.92610711</v>
      </c>
      <c r="J10052" s="180" t="str">
        <f>IF(I10052&gt;0,H10052/I10052,0)</f>
      </c>
      <c r="K10052" s="181" t="str">
        <f>1-EXP(-J10052)</f>
      </c>
      <c r="L10052" s="182" t="str">
        <f>IF(G10052=30,1,M10051)</f>
      </c>
      <c r="M10052" s="183" t="str">
        <f>L10052*(1-K10052)</f>
      </c>
    </row>
    <row r="10053">
      <c r="A10053" t="s">
        <v>167</v>
      </c>
      <c r="B10053" t="s">
        <v>306</v>
      </c>
      <c r="C10053" s="35" t="s">
        <v>308</v>
      </c>
      <c r="D10053" t="s">
        <v>530</v>
      </c>
      <c r="E10053" t="s">
        <v>548</v>
      </c>
      <c r="F10053" s="176" t="n">
        <v>2042</v>
      </c>
      <c r="G10053" s="177" t="n">
        <v>41</v>
      </c>
      <c r="H10053" s="178" t="n">
        <v>2814.84387359922</v>
      </c>
      <c r="I10053" s="179" t="n">
        <v>4256165.11471651</v>
      </c>
      <c r="J10053" s="180" t="str">
        <f>IF(I10053&gt;0,H10053/I10053,0)</f>
      </c>
      <c r="K10053" s="181" t="str">
        <f>1-EXP(-J10053)</f>
      </c>
      <c r="L10053" s="182" t="str">
        <f>IF(G10053=30,1,M10052)</f>
      </c>
      <c r="M10053" s="183" t="str">
        <f>L10053*(1-K10053)</f>
      </c>
    </row>
    <row r="10054">
      <c r="A10054" t="s">
        <v>167</v>
      </c>
      <c r="B10054" t="s">
        <v>306</v>
      </c>
      <c r="C10054" s="35" t="s">
        <v>308</v>
      </c>
      <c r="D10054" t="s">
        <v>530</v>
      </c>
      <c r="E10054" t="s">
        <v>548</v>
      </c>
      <c r="F10054" s="176" t="n">
        <v>2042</v>
      </c>
      <c r="G10054" s="177" t="n">
        <v>42</v>
      </c>
      <c r="H10054" s="178" t="n">
        <v>3138.49461519905</v>
      </c>
      <c r="I10054" s="179" t="n">
        <v>4253169.34297109</v>
      </c>
      <c r="J10054" s="180" t="str">
        <f>IF(I10054&gt;0,H10054/I10054,0)</f>
      </c>
      <c r="K10054" s="181" t="str">
        <f>1-EXP(-J10054)</f>
      </c>
      <c r="L10054" s="182" t="str">
        <f>IF(G10054=30,1,M10053)</f>
      </c>
      <c r="M10054" s="183" t="str">
        <f>L10054*(1-K10054)</f>
      </c>
    </row>
    <row r="10055">
      <c r="A10055" t="s">
        <v>167</v>
      </c>
      <c r="B10055" t="s">
        <v>306</v>
      </c>
      <c r="C10055" s="35" t="s">
        <v>308</v>
      </c>
      <c r="D10055" t="s">
        <v>530</v>
      </c>
      <c r="E10055" t="s">
        <v>548</v>
      </c>
      <c r="F10055" s="176" t="n">
        <v>2042</v>
      </c>
      <c r="G10055" s="177" t="n">
        <v>43</v>
      </c>
      <c r="H10055" s="178" t="n">
        <v>3558.48225697212</v>
      </c>
      <c r="I10055" s="179" t="n">
        <v>4287748.33395829</v>
      </c>
      <c r="J10055" s="180" t="str">
        <f>IF(I10055&gt;0,H10055/I10055,0)</f>
      </c>
      <c r="K10055" s="181" t="str">
        <f>1-EXP(-J10055)</f>
      </c>
      <c r="L10055" s="182" t="str">
        <f>IF(G10055=30,1,M10054)</f>
      </c>
      <c r="M10055" s="183" t="str">
        <f>L10055*(1-K10055)</f>
      </c>
    </row>
    <row r="10056">
      <c r="A10056" t="s">
        <v>167</v>
      </c>
      <c r="B10056" t="s">
        <v>306</v>
      </c>
      <c r="C10056" s="35" t="s">
        <v>308</v>
      </c>
      <c r="D10056" t="s">
        <v>530</v>
      </c>
      <c r="E10056" t="s">
        <v>548</v>
      </c>
      <c r="F10056" s="176" t="n">
        <v>2042</v>
      </c>
      <c r="G10056" s="177" t="n">
        <v>44</v>
      </c>
      <c r="H10056" s="178" t="n">
        <v>3780.02302384039</v>
      </c>
      <c r="I10056" s="179" t="n">
        <v>4324239.48133683</v>
      </c>
      <c r="J10056" s="180" t="str">
        <f>IF(I10056&gt;0,H10056/I10056,0)</f>
      </c>
      <c r="K10056" s="181" t="str">
        <f>1-EXP(-J10056)</f>
      </c>
      <c r="L10056" s="182" t="str">
        <f>IF(G10056=30,1,M10055)</f>
      </c>
      <c r="M10056" s="183" t="str">
        <f>L10056*(1-K10056)</f>
      </c>
    </row>
    <row r="10057">
      <c r="A10057" t="s">
        <v>167</v>
      </c>
      <c r="B10057" t="s">
        <v>306</v>
      </c>
      <c r="C10057" s="35" t="s">
        <v>308</v>
      </c>
      <c r="D10057" t="s">
        <v>530</v>
      </c>
      <c r="E10057" t="s">
        <v>548</v>
      </c>
      <c r="F10057" s="176" t="n">
        <v>2042</v>
      </c>
      <c r="G10057" s="177" t="n">
        <v>45</v>
      </c>
      <c r="H10057" s="178" t="n">
        <v>4080.49667322499</v>
      </c>
      <c r="I10057" s="179" t="n">
        <v>4314766.15942686</v>
      </c>
      <c r="J10057" s="180" t="str">
        <f>IF(I10057&gt;0,H10057/I10057,0)</f>
      </c>
      <c r="K10057" s="181" t="str">
        <f>1-EXP(-J10057)</f>
      </c>
      <c r="L10057" s="182" t="str">
        <f>IF(G10057=30,1,M10056)</f>
      </c>
      <c r="M10057" s="183" t="str">
        <f>L10057*(1-K10057)</f>
      </c>
    </row>
    <row r="10058">
      <c r="A10058" t="s">
        <v>167</v>
      </c>
      <c r="B10058" t="s">
        <v>306</v>
      </c>
      <c r="C10058" s="35" t="s">
        <v>308</v>
      </c>
      <c r="D10058" t="s">
        <v>530</v>
      </c>
      <c r="E10058" t="s">
        <v>548</v>
      </c>
      <c r="F10058" s="176" t="n">
        <v>2042</v>
      </c>
      <c r="G10058" s="177" t="n">
        <v>46</v>
      </c>
      <c r="H10058" s="178" t="n">
        <v>4991.94852870714</v>
      </c>
      <c r="I10058" s="179" t="n">
        <v>4246948.10018824</v>
      </c>
      <c r="J10058" s="180" t="str">
        <f>IF(I10058&gt;0,H10058/I10058,0)</f>
      </c>
      <c r="K10058" s="181" t="str">
        <f>1-EXP(-J10058)</f>
      </c>
      <c r="L10058" s="182" t="str">
        <f>IF(G10058=30,1,M10057)</f>
      </c>
      <c r="M10058" s="183" t="str">
        <f>L10058*(1-K10058)</f>
      </c>
    </row>
    <row r="10059">
      <c r="A10059" t="s">
        <v>167</v>
      </c>
      <c r="B10059" t="s">
        <v>306</v>
      </c>
      <c r="C10059" s="35" t="s">
        <v>308</v>
      </c>
      <c r="D10059" t="s">
        <v>530</v>
      </c>
      <c r="E10059" t="s">
        <v>548</v>
      </c>
      <c r="F10059" s="176" t="n">
        <v>2042</v>
      </c>
      <c r="G10059" s="177" t="n">
        <v>47</v>
      </c>
      <c r="H10059" s="178" t="n">
        <v>5383.66185203844</v>
      </c>
      <c r="I10059" s="179" t="n">
        <v>4176869.7271796</v>
      </c>
      <c r="J10059" s="180" t="str">
        <f>IF(I10059&gt;0,H10059/I10059,0)</f>
      </c>
      <c r="K10059" s="181" t="str">
        <f>1-EXP(-J10059)</f>
      </c>
      <c r="L10059" s="182" t="str">
        <f>IF(G10059=30,1,M10058)</f>
      </c>
      <c r="M10059" s="183" t="str">
        <f>L10059*(1-K10059)</f>
      </c>
    </row>
    <row r="10060">
      <c r="A10060" t="s">
        <v>167</v>
      </c>
      <c r="B10060" t="s">
        <v>306</v>
      </c>
      <c r="C10060" s="35" t="s">
        <v>308</v>
      </c>
      <c r="D10060" t="s">
        <v>530</v>
      </c>
      <c r="E10060" t="s">
        <v>548</v>
      </c>
      <c r="F10060" s="176" t="n">
        <v>2042</v>
      </c>
      <c r="G10060" s="177" t="n">
        <v>48</v>
      </c>
      <c r="H10060" s="178" t="n">
        <v>5869.48385728014</v>
      </c>
      <c r="I10060" s="179" t="n">
        <v>4115267.57019636</v>
      </c>
      <c r="J10060" s="180" t="str">
        <f>IF(I10060&gt;0,H10060/I10060,0)</f>
      </c>
      <c r="K10060" s="181" t="str">
        <f>1-EXP(-J10060)</f>
      </c>
      <c r="L10060" s="182" t="str">
        <f>IF(G10060=30,1,M10059)</f>
      </c>
      <c r="M10060" s="183" t="str">
        <f>L10060*(1-K10060)</f>
      </c>
    </row>
    <row r="10061">
      <c r="A10061" t="s">
        <v>167</v>
      </c>
      <c r="B10061" t="s">
        <v>306</v>
      </c>
      <c r="C10061" s="35" t="s">
        <v>308</v>
      </c>
      <c r="D10061" t="s">
        <v>530</v>
      </c>
      <c r="E10061" t="s">
        <v>548</v>
      </c>
      <c r="F10061" s="176" t="n">
        <v>2042</v>
      </c>
      <c r="G10061" s="177" t="n">
        <v>49</v>
      </c>
      <c r="H10061" s="178" t="n">
        <v>6247.72340299085</v>
      </c>
      <c r="I10061" s="179" t="n">
        <v>4055237.75149554</v>
      </c>
      <c r="J10061" s="180" t="str">
        <f>IF(I10061&gt;0,H10061/I10061,0)</f>
      </c>
      <c r="K10061" s="181" t="str">
        <f>1-EXP(-J10061)</f>
      </c>
      <c r="L10061" s="182" t="str">
        <f>IF(G10061=30,1,M10060)</f>
      </c>
      <c r="M10061" s="183" t="str">
        <f>L10061*(1-K10061)</f>
      </c>
    </row>
    <row r="10062">
      <c r="A10062" t="s">
        <v>167</v>
      </c>
      <c r="B10062" t="s">
        <v>306</v>
      </c>
      <c r="C10062" s="35" t="s">
        <v>308</v>
      </c>
      <c r="D10062" t="s">
        <v>530</v>
      </c>
      <c r="E10062" t="s">
        <v>548</v>
      </c>
      <c r="F10062" s="176" t="n">
        <v>2042</v>
      </c>
      <c r="G10062" s="177" t="n">
        <v>50</v>
      </c>
      <c r="H10062" s="178" t="n">
        <v>6744.20062353301</v>
      </c>
      <c r="I10062" s="179" t="n">
        <v>4028368.82334459</v>
      </c>
      <c r="J10062" s="180" t="str">
        <f>IF(I10062&gt;0,H10062/I10062,0)</f>
      </c>
      <c r="K10062" s="181" t="str">
        <f>1-EXP(-J10062)</f>
      </c>
      <c r="L10062" s="182" t="str">
        <f>IF(G10062=30,1,M10061)</f>
      </c>
      <c r="M10062" s="183" t="str">
        <f>L10062*(1-K10062)</f>
      </c>
    </row>
    <row r="10063">
      <c r="A10063" t="s">
        <v>167</v>
      </c>
      <c r="B10063" t="s">
        <v>306</v>
      </c>
      <c r="C10063" s="35" t="s">
        <v>308</v>
      </c>
      <c r="D10063" t="s">
        <v>530</v>
      </c>
      <c r="E10063" t="s">
        <v>548</v>
      </c>
      <c r="F10063" s="176" t="n">
        <v>2042</v>
      </c>
      <c r="G10063" s="177" t="n">
        <v>51</v>
      </c>
      <c r="H10063" s="178" t="n">
        <v>7591.46515703863</v>
      </c>
      <c r="I10063" s="179" t="n">
        <v>3994855.60399657</v>
      </c>
      <c r="J10063" s="180" t="str">
        <f>IF(I10063&gt;0,H10063/I10063,0)</f>
      </c>
      <c r="K10063" s="181" t="str">
        <f>1-EXP(-J10063)</f>
      </c>
      <c r="L10063" s="182" t="str">
        <f>IF(G10063=30,1,M10062)</f>
      </c>
      <c r="M10063" s="183" t="str">
        <f>L10063*(1-K10063)</f>
      </c>
    </row>
    <row r="10064">
      <c r="A10064" t="s">
        <v>167</v>
      </c>
      <c r="B10064" t="s">
        <v>306</v>
      </c>
      <c r="C10064" s="35" t="s">
        <v>308</v>
      </c>
      <c r="D10064" t="s">
        <v>530</v>
      </c>
      <c r="E10064" t="s">
        <v>548</v>
      </c>
      <c r="F10064" s="176" t="n">
        <v>2042</v>
      </c>
      <c r="G10064" s="177" t="n">
        <v>52</v>
      </c>
      <c r="H10064" s="178" t="n">
        <v>8199.01324792167</v>
      </c>
      <c r="I10064" s="179" t="n">
        <v>3963839.30774926</v>
      </c>
      <c r="J10064" s="180" t="str">
        <f>IF(I10064&gt;0,H10064/I10064,0)</f>
      </c>
      <c r="K10064" s="181" t="str">
        <f>1-EXP(-J10064)</f>
      </c>
      <c r="L10064" s="182" t="str">
        <f>IF(G10064=30,1,M10063)</f>
      </c>
      <c r="M10064" s="183" t="str">
        <f>L10064*(1-K10064)</f>
      </c>
    </row>
    <row r="10065">
      <c r="A10065" t="s">
        <v>167</v>
      </c>
      <c r="B10065" t="s">
        <v>306</v>
      </c>
      <c r="C10065" s="35" t="s">
        <v>308</v>
      </c>
      <c r="D10065" t="s">
        <v>530</v>
      </c>
      <c r="E10065" t="s">
        <v>548</v>
      </c>
      <c r="F10065" s="176" t="n">
        <v>2042</v>
      </c>
      <c r="G10065" s="177" t="n">
        <v>53</v>
      </c>
      <c r="H10065" s="178" t="n">
        <v>8911.68745659096</v>
      </c>
      <c r="I10065" s="179" t="n">
        <v>3953537.8547548</v>
      </c>
      <c r="J10065" s="180" t="str">
        <f>IF(I10065&gt;0,H10065/I10065,0)</f>
      </c>
      <c r="K10065" s="181" t="str">
        <f>1-EXP(-J10065)</f>
      </c>
      <c r="L10065" s="182" t="str">
        <f>IF(G10065=30,1,M10064)</f>
      </c>
      <c r="M10065" s="183" t="str">
        <f>L10065*(1-K10065)</f>
      </c>
    </row>
    <row r="10066">
      <c r="A10066" t="s">
        <v>167</v>
      </c>
      <c r="B10066" t="s">
        <v>306</v>
      </c>
      <c r="C10066" s="35" t="s">
        <v>308</v>
      </c>
      <c r="D10066" t="s">
        <v>530</v>
      </c>
      <c r="E10066" t="s">
        <v>548</v>
      </c>
      <c r="F10066" s="176" t="n">
        <v>2042</v>
      </c>
      <c r="G10066" s="177" t="n">
        <v>54</v>
      </c>
      <c r="H10066" s="178" t="n">
        <v>9708.96752197468</v>
      </c>
      <c r="I10066" s="179" t="n">
        <v>3897264.3335857</v>
      </c>
      <c r="J10066" s="180" t="str">
        <f>IF(I10066&gt;0,H10066/I10066,0)</f>
      </c>
      <c r="K10066" s="181" t="str">
        <f>1-EXP(-J10066)</f>
      </c>
      <c r="L10066" s="182" t="str">
        <f>IF(G10066=30,1,M10065)</f>
      </c>
      <c r="M10066" s="183" t="str">
        <f>L10066*(1-K10066)</f>
      </c>
    </row>
    <row r="10067">
      <c r="A10067" t="s">
        <v>167</v>
      </c>
      <c r="B10067" t="s">
        <v>306</v>
      </c>
      <c r="C10067" s="35" t="s">
        <v>308</v>
      </c>
      <c r="D10067" t="s">
        <v>530</v>
      </c>
      <c r="E10067" t="s">
        <v>548</v>
      </c>
      <c r="F10067" s="176" t="n">
        <v>2042</v>
      </c>
      <c r="G10067" s="177" t="n">
        <v>55</v>
      </c>
      <c r="H10067" s="178" t="n">
        <v>10548.7350487796</v>
      </c>
      <c r="I10067" s="179" t="n">
        <v>3831629.50671544</v>
      </c>
      <c r="J10067" s="180" t="str">
        <f>IF(I10067&gt;0,H10067/I10067,0)</f>
      </c>
      <c r="K10067" s="181" t="str">
        <f>1-EXP(-J10067)</f>
      </c>
      <c r="L10067" s="182" t="str">
        <f>IF(G10067=30,1,M10066)</f>
      </c>
      <c r="M10067" s="183" t="str">
        <f>L10067*(1-K10067)</f>
      </c>
    </row>
    <row r="10068">
      <c r="A10068" t="s">
        <v>167</v>
      </c>
      <c r="B10068" t="s">
        <v>306</v>
      </c>
      <c r="C10068" s="35" t="s">
        <v>308</v>
      </c>
      <c r="D10068" t="s">
        <v>530</v>
      </c>
      <c r="E10068" t="s">
        <v>548</v>
      </c>
      <c r="F10068" s="176" t="n">
        <v>2042</v>
      </c>
      <c r="G10068" s="177" t="n">
        <v>56</v>
      </c>
      <c r="H10068" s="178" t="n">
        <v>11527.5226942504</v>
      </c>
      <c r="I10068" s="179" t="n">
        <v>3823011.45918341</v>
      </c>
      <c r="J10068" s="180" t="str">
        <f>IF(I10068&gt;0,H10068/I10068,0)</f>
      </c>
      <c r="K10068" s="181" t="str">
        <f>1-EXP(-J10068)</f>
      </c>
      <c r="L10068" s="182" t="str">
        <f>IF(G10068=30,1,M10067)</f>
      </c>
      <c r="M10068" s="183" t="str">
        <f>L10068*(1-K10068)</f>
      </c>
    </row>
    <row r="10069">
      <c r="A10069" t="s">
        <v>167</v>
      </c>
      <c r="B10069" t="s">
        <v>306</v>
      </c>
      <c r="C10069" s="35" t="s">
        <v>308</v>
      </c>
      <c r="D10069" t="s">
        <v>530</v>
      </c>
      <c r="E10069" t="s">
        <v>548</v>
      </c>
      <c r="F10069" s="176" t="n">
        <v>2042</v>
      </c>
      <c r="G10069" s="177" t="n">
        <v>57</v>
      </c>
      <c r="H10069" s="178" t="n">
        <v>12894.1744451126</v>
      </c>
      <c r="I10069" s="179" t="n">
        <v>3865702.60267621</v>
      </c>
      <c r="J10069" s="180" t="str">
        <f>IF(I10069&gt;0,H10069/I10069,0)</f>
      </c>
      <c r="K10069" s="181" t="str">
        <f>1-EXP(-J10069)</f>
      </c>
      <c r="L10069" s="182" t="str">
        <f>IF(G10069=30,1,M10068)</f>
      </c>
      <c r="M10069" s="183" t="str">
        <f>L10069*(1-K10069)</f>
      </c>
    </row>
    <row r="10070">
      <c r="A10070" t="s">
        <v>167</v>
      </c>
      <c r="B10070" t="s">
        <v>306</v>
      </c>
      <c r="C10070" s="35" t="s">
        <v>308</v>
      </c>
      <c r="D10070" t="s">
        <v>530</v>
      </c>
      <c r="E10070" t="s">
        <v>548</v>
      </c>
      <c r="F10070" s="176" t="n">
        <v>2042</v>
      </c>
      <c r="G10070" s="177" t="n">
        <v>58</v>
      </c>
      <c r="H10070" s="178" t="n">
        <v>14262.3836600165</v>
      </c>
      <c r="I10070" s="179" t="n">
        <v>3866498.18366505</v>
      </c>
      <c r="J10070" s="180" t="str">
        <f>IF(I10070&gt;0,H10070/I10070,0)</f>
      </c>
      <c r="K10070" s="181" t="str">
        <f>1-EXP(-J10070)</f>
      </c>
      <c r="L10070" s="182" t="str">
        <f>IF(G10070=30,1,M10069)</f>
      </c>
      <c r="M10070" s="183" t="str">
        <f>L10070*(1-K10070)</f>
      </c>
    </row>
    <row r="10071">
      <c r="A10071" t="s">
        <v>167</v>
      </c>
      <c r="B10071" t="s">
        <v>306</v>
      </c>
      <c r="C10071" s="35" t="s">
        <v>308</v>
      </c>
      <c r="D10071" t="s">
        <v>530</v>
      </c>
      <c r="E10071" t="s">
        <v>548</v>
      </c>
      <c r="F10071" s="176" t="n">
        <v>2042</v>
      </c>
      <c r="G10071" s="177" t="n">
        <v>59</v>
      </c>
      <c r="H10071" s="178" t="n">
        <v>14767.3120072927</v>
      </c>
      <c r="I10071" s="179" t="n">
        <v>3811537.67340443</v>
      </c>
      <c r="J10071" s="180" t="str">
        <f>IF(I10071&gt;0,H10071/I10071,0)</f>
      </c>
      <c r="K10071" s="181" t="str">
        <f>1-EXP(-J10071)</f>
      </c>
      <c r="L10071" s="182" t="str">
        <f>IF(G10071=30,1,M10070)</f>
      </c>
      <c r="M10071" s="183" t="str">
        <f>L10071*(1-K10071)</f>
      </c>
    </row>
    <row r="10072">
      <c r="A10072" t="s">
        <v>167</v>
      </c>
      <c r="B10072" t="s">
        <v>306</v>
      </c>
      <c r="C10072" s="35" t="s">
        <v>308</v>
      </c>
      <c r="D10072" t="s">
        <v>530</v>
      </c>
      <c r="E10072" t="s">
        <v>548</v>
      </c>
      <c r="F10072" s="176" t="n">
        <v>2042</v>
      </c>
      <c r="G10072" s="177" t="n">
        <v>60</v>
      </c>
      <c r="H10072" s="178" t="n">
        <v>15408.4085770887</v>
      </c>
      <c r="I10072" s="179" t="n">
        <v>3732838.79744423</v>
      </c>
      <c r="J10072" s="180" t="str">
        <f>IF(I10072&gt;0,H10072/I10072,0)</f>
      </c>
      <c r="K10072" s="181" t="str">
        <f>1-EXP(-J10072)</f>
      </c>
      <c r="L10072" s="182" t="str">
        <f>IF(G10072=30,1,M10071)</f>
      </c>
      <c r="M10072" s="183" t="str">
        <f>L10072*(1-K10072)</f>
      </c>
    </row>
    <row r="10073">
      <c r="A10073" t="s">
        <v>167</v>
      </c>
      <c r="B10073" t="s">
        <v>306</v>
      </c>
      <c r="C10073" s="35" t="s">
        <v>308</v>
      </c>
      <c r="D10073" t="s">
        <v>530</v>
      </c>
      <c r="E10073" t="s">
        <v>548</v>
      </c>
      <c r="F10073" s="176" t="n">
        <v>2042</v>
      </c>
      <c r="G10073" s="177" t="n">
        <v>61</v>
      </c>
      <c r="H10073" s="178" t="n">
        <v>16089.2161294648</v>
      </c>
      <c r="I10073" s="179" t="n">
        <v>3647113.01374368</v>
      </c>
      <c r="J10073" s="180" t="str">
        <f>IF(I10073&gt;0,H10073/I10073,0)</f>
      </c>
      <c r="K10073" s="181" t="str">
        <f>1-EXP(-J10073)</f>
      </c>
      <c r="L10073" s="182" t="str">
        <f>IF(G10073=30,1,M10072)</f>
      </c>
      <c r="M10073" s="183" t="str">
        <f>L10073*(1-K10073)</f>
      </c>
    </row>
    <row r="10074">
      <c r="A10074" t="s">
        <v>167</v>
      </c>
      <c r="B10074" t="s">
        <v>306</v>
      </c>
      <c r="C10074" s="35" t="s">
        <v>308</v>
      </c>
      <c r="D10074" t="s">
        <v>530</v>
      </c>
      <c r="E10074" t="s">
        <v>548</v>
      </c>
      <c r="F10074" s="176" t="n">
        <v>2042</v>
      </c>
      <c r="G10074" s="177" t="n">
        <v>62</v>
      </c>
      <c r="H10074" s="178" t="n">
        <v>16969.2633704635</v>
      </c>
      <c r="I10074" s="179" t="n">
        <v>3565042.72550939</v>
      </c>
      <c r="J10074" s="180" t="str">
        <f>IF(I10074&gt;0,H10074/I10074,0)</f>
      </c>
      <c r="K10074" s="181" t="str">
        <f>1-EXP(-J10074)</f>
      </c>
      <c r="L10074" s="182" t="str">
        <f>IF(G10074=30,1,M10073)</f>
      </c>
      <c r="M10074" s="183" t="str">
        <f>L10074*(1-K10074)</f>
      </c>
    </row>
    <row r="10075">
      <c r="A10075" t="s">
        <v>167</v>
      </c>
      <c r="B10075" t="s">
        <v>306</v>
      </c>
      <c r="C10075" s="35" t="s">
        <v>308</v>
      </c>
      <c r="D10075" t="s">
        <v>530</v>
      </c>
      <c r="E10075" t="s">
        <v>548</v>
      </c>
      <c r="F10075" s="176" t="n">
        <v>2042</v>
      </c>
      <c r="G10075" s="177" t="n">
        <v>63</v>
      </c>
      <c r="H10075" s="178" t="n">
        <v>17852.0369352213</v>
      </c>
      <c r="I10075" s="179" t="n">
        <v>3468961.37577024</v>
      </c>
      <c r="J10075" s="180" t="str">
        <f>IF(I10075&gt;0,H10075/I10075,0)</f>
      </c>
      <c r="K10075" s="181" t="str">
        <f>1-EXP(-J10075)</f>
      </c>
      <c r="L10075" s="182" t="str">
        <f>IF(G10075=30,1,M10074)</f>
      </c>
      <c r="M10075" s="183" t="str">
        <f>L10075*(1-K10075)</f>
      </c>
    </row>
    <row r="10076">
      <c r="A10076" t="s">
        <v>167</v>
      </c>
      <c r="B10076" t="s">
        <v>306</v>
      </c>
      <c r="C10076" s="35" t="s">
        <v>308</v>
      </c>
      <c r="D10076" t="s">
        <v>530</v>
      </c>
      <c r="E10076" t="s">
        <v>548</v>
      </c>
      <c r="F10076" s="176" t="n">
        <v>2042</v>
      </c>
      <c r="G10076" s="177" t="n">
        <v>64</v>
      </c>
      <c r="H10076" s="178" t="n">
        <v>18948.6167634262</v>
      </c>
      <c r="I10076" s="179" t="n">
        <v>3349950.50391602</v>
      </c>
      <c r="J10076" s="180" t="str">
        <f>IF(I10076&gt;0,H10076/I10076,0)</f>
      </c>
      <c r="K10076" s="181" t="str">
        <f>1-EXP(-J10076)</f>
      </c>
      <c r="L10076" s="182" t="str">
        <f>IF(G10076=30,1,M10075)</f>
      </c>
      <c r="M10076" s="183" t="str">
        <f>L10076*(1-K10076)</f>
      </c>
    </row>
    <row r="10077">
      <c r="A10077" t="s">
        <v>167</v>
      </c>
      <c r="B10077" t="s">
        <v>306</v>
      </c>
      <c r="C10077" s="35" t="s">
        <v>308</v>
      </c>
      <c r="D10077" t="s">
        <v>530</v>
      </c>
      <c r="E10077" t="s">
        <v>548</v>
      </c>
      <c r="F10077" s="176" t="n">
        <v>2042</v>
      </c>
      <c r="G10077" s="177" t="n">
        <v>65</v>
      </c>
      <c r="H10077" s="178" t="n">
        <v>19968.4470027428</v>
      </c>
      <c r="I10077" s="179" t="n">
        <v>3233524.34780492</v>
      </c>
      <c r="J10077" s="180" t="str">
        <f>IF(I10077&gt;0,H10077/I10077,0)</f>
      </c>
      <c r="K10077" s="181" t="str">
        <f>1-EXP(-J10077)</f>
      </c>
      <c r="L10077" s="182" t="str">
        <f>IF(G10077=30,1,M10076)</f>
      </c>
      <c r="M10077" s="183" t="str">
        <f>L10077*(1-K10077)</f>
      </c>
    </row>
    <row r="10078">
      <c r="A10078" t="s">
        <v>167</v>
      </c>
      <c r="B10078" t="s">
        <v>306</v>
      </c>
      <c r="C10078" s="35" t="s">
        <v>308</v>
      </c>
      <c r="D10078" t="s">
        <v>530</v>
      </c>
      <c r="E10078" t="s">
        <v>548</v>
      </c>
      <c r="F10078" s="176" t="n">
        <v>2042</v>
      </c>
      <c r="G10078" s="177" t="n">
        <v>66</v>
      </c>
      <c r="H10078" s="178" t="n">
        <v>20410.0471360866</v>
      </c>
      <c r="I10078" s="179" t="n">
        <v>3128358.53582181</v>
      </c>
      <c r="J10078" s="180" t="str">
        <f>IF(I10078&gt;0,H10078/I10078,0)</f>
      </c>
      <c r="K10078" s="181" t="str">
        <f>1-EXP(-J10078)</f>
      </c>
      <c r="L10078" s="182" t="str">
        <f>IF(G10078=30,1,M10077)</f>
      </c>
      <c r="M10078" s="183" t="str">
        <f>L10078*(1-K10078)</f>
      </c>
    </row>
    <row r="10079">
      <c r="A10079" t="s">
        <v>167</v>
      </c>
      <c r="B10079" t="s">
        <v>306</v>
      </c>
      <c r="C10079" s="35" t="s">
        <v>308</v>
      </c>
      <c r="D10079" t="s">
        <v>530</v>
      </c>
      <c r="E10079" t="s">
        <v>548</v>
      </c>
      <c r="F10079" s="176" t="n">
        <v>2042</v>
      </c>
      <c r="G10079" s="177" t="n">
        <v>67</v>
      </c>
      <c r="H10079" s="178" t="n">
        <v>21413.2288254722</v>
      </c>
      <c r="I10079" s="179" t="n">
        <v>3010504.16256527</v>
      </c>
      <c r="J10079" s="180" t="str">
        <f>IF(I10079&gt;0,H10079/I10079,0)</f>
      </c>
      <c r="K10079" s="181" t="str">
        <f>1-EXP(-J10079)</f>
      </c>
      <c r="L10079" s="182" t="str">
        <f>IF(G10079=30,1,M10078)</f>
      </c>
      <c r="M10079" s="183" t="str">
        <f>L10079*(1-K10079)</f>
      </c>
    </row>
    <row r="10080">
      <c r="A10080" t="s">
        <v>167</v>
      </c>
      <c r="B10080" t="s">
        <v>306</v>
      </c>
      <c r="C10080" s="35" t="s">
        <v>308</v>
      </c>
      <c r="D10080" t="s">
        <v>530</v>
      </c>
      <c r="E10080" t="s">
        <v>548</v>
      </c>
      <c r="F10080" s="176" t="n">
        <v>2042</v>
      </c>
      <c r="G10080" s="177" t="n">
        <v>68</v>
      </c>
      <c r="H10080" s="178" t="n">
        <v>22434.875034207</v>
      </c>
      <c r="I10080" s="179" t="n">
        <v>2903688.49699421</v>
      </c>
      <c r="J10080" s="180" t="str">
        <f>IF(I10080&gt;0,H10080/I10080,0)</f>
      </c>
      <c r="K10080" s="181" t="str">
        <f>1-EXP(-J10080)</f>
      </c>
      <c r="L10080" s="182" t="str">
        <f>IF(G10080=30,1,M10079)</f>
      </c>
      <c r="M10080" s="183" t="str">
        <f>L10080*(1-K10080)</f>
      </c>
    </row>
    <row r="10081">
      <c r="A10081" t="s">
        <v>167</v>
      </c>
      <c r="B10081" t="s">
        <v>306</v>
      </c>
      <c r="C10081" s="35" t="s">
        <v>308</v>
      </c>
      <c r="D10081" t="s">
        <v>530</v>
      </c>
      <c r="E10081" t="s">
        <v>548</v>
      </c>
      <c r="F10081" s="176" t="n">
        <v>2042</v>
      </c>
      <c r="G10081" s="177" t="n">
        <v>69</v>
      </c>
      <c r="H10081" s="178" t="n">
        <v>22796.1931091878</v>
      </c>
      <c r="I10081" s="179" t="n">
        <v>2795579.29957365</v>
      </c>
      <c r="J10081" s="180" t="str">
        <f>IF(I10081&gt;0,H10081/I10081,0)</f>
      </c>
      <c r="K10081" s="181" t="str">
        <f>1-EXP(-J10081)</f>
      </c>
      <c r="L10081" s="182" t="str">
        <f>IF(G10081=30,1,M10080)</f>
      </c>
      <c r="M10081" s="183" t="str">
        <f>L10081*(1-K10081)</f>
      </c>
    </row>
    <row r="10082">
      <c r="A10082" t="s">
        <v>167</v>
      </c>
      <c r="B10082" t="s">
        <v>306</v>
      </c>
      <c r="C10082" s="35" t="s">
        <v>308</v>
      </c>
      <c r="D10082" t="s">
        <v>530</v>
      </c>
      <c r="E10082" t="s">
        <v>548</v>
      </c>
      <c r="F10082" s="176" t="n">
        <v>2043</v>
      </c>
      <c r="G10082" s="177" t="n">
        <v>30</v>
      </c>
      <c r="H10082" s="178" t="n">
        <v>739.487077190397</v>
      </c>
      <c r="I10082" s="179" t="n">
        <v>4831861.8764126</v>
      </c>
      <c r="J10082" s="180" t="str">
        <f>IF(I10082&gt;0,H10082/I10082,0)</f>
      </c>
      <c r="K10082" s="181" t="str">
        <f>1-EXP(-J10082)</f>
      </c>
      <c r="L10082" s="182" t="str">
        <f>IF(G10082=30,1,M10081)</f>
      </c>
      <c r="M10082" s="183" t="str">
        <f>L10082*(1-K10082)</f>
      </c>
    </row>
    <row r="10083">
      <c r="A10083" t="s">
        <v>167</v>
      </c>
      <c r="B10083" t="s">
        <v>306</v>
      </c>
      <c r="C10083" s="35" t="s">
        <v>308</v>
      </c>
      <c r="D10083" t="s">
        <v>530</v>
      </c>
      <c r="E10083" t="s">
        <v>548</v>
      </c>
      <c r="F10083" s="176" t="n">
        <v>2043</v>
      </c>
      <c r="G10083" s="177" t="n">
        <v>31</v>
      </c>
      <c r="H10083" s="178" t="n">
        <v>1064.08846843733</v>
      </c>
      <c r="I10083" s="179" t="n">
        <v>4875556.00681978</v>
      </c>
      <c r="J10083" s="180" t="str">
        <f>IF(I10083&gt;0,H10083/I10083,0)</f>
      </c>
      <c r="K10083" s="181" t="str">
        <f>1-EXP(-J10083)</f>
      </c>
      <c r="L10083" s="182" t="str">
        <f>IF(G10083=30,1,M10082)</f>
      </c>
      <c r="M10083" s="183" t="str">
        <f>L10083*(1-K10083)</f>
      </c>
    </row>
    <row r="10084">
      <c r="A10084" t="s">
        <v>167</v>
      </c>
      <c r="B10084" t="s">
        <v>306</v>
      </c>
      <c r="C10084" s="35" t="s">
        <v>308</v>
      </c>
      <c r="D10084" t="s">
        <v>530</v>
      </c>
      <c r="E10084" t="s">
        <v>548</v>
      </c>
      <c r="F10084" s="176" t="n">
        <v>2043</v>
      </c>
      <c r="G10084" s="177" t="n">
        <v>32</v>
      </c>
      <c r="H10084" s="178" t="n">
        <v>1091.21953472292</v>
      </c>
      <c r="I10084" s="179" t="n">
        <v>4796088.12313147</v>
      </c>
      <c r="J10084" s="180" t="str">
        <f>IF(I10084&gt;0,H10084/I10084,0)</f>
      </c>
      <c r="K10084" s="181" t="str">
        <f>1-EXP(-J10084)</f>
      </c>
      <c r="L10084" s="182" t="str">
        <f>IF(G10084=30,1,M10083)</f>
      </c>
      <c r="M10084" s="183" t="str">
        <f>L10084*(1-K10084)</f>
      </c>
    </row>
    <row r="10085">
      <c r="A10085" t="s">
        <v>167</v>
      </c>
      <c r="B10085" t="s">
        <v>306</v>
      </c>
      <c r="C10085" s="35" t="s">
        <v>308</v>
      </c>
      <c r="D10085" t="s">
        <v>530</v>
      </c>
      <c r="E10085" t="s">
        <v>548</v>
      </c>
      <c r="F10085" s="176" t="n">
        <v>2043</v>
      </c>
      <c r="G10085" s="177" t="n">
        <v>33</v>
      </c>
      <c r="H10085" s="178" t="n">
        <v>1128.30557703911</v>
      </c>
      <c r="I10085" s="179" t="n">
        <v>4695101.15248242</v>
      </c>
      <c r="J10085" s="180" t="str">
        <f>IF(I10085&gt;0,H10085/I10085,0)</f>
      </c>
      <c r="K10085" s="181" t="str">
        <f>1-EXP(-J10085)</f>
      </c>
      <c r="L10085" s="182" t="str">
        <f>IF(G10085=30,1,M10084)</f>
      </c>
      <c r="M10085" s="183" t="str">
        <f>L10085*(1-K10085)</f>
      </c>
    </row>
    <row r="10086">
      <c r="A10086" t="s">
        <v>167</v>
      </c>
      <c r="B10086" t="s">
        <v>306</v>
      </c>
      <c r="C10086" s="35" t="s">
        <v>308</v>
      </c>
      <c r="D10086" t="s">
        <v>530</v>
      </c>
      <c r="E10086" t="s">
        <v>548</v>
      </c>
      <c r="F10086" s="176" t="n">
        <v>2043</v>
      </c>
      <c r="G10086" s="177" t="n">
        <v>34</v>
      </c>
      <c r="H10086" s="178" t="n">
        <v>1179.81263370816</v>
      </c>
      <c r="I10086" s="179" t="n">
        <v>4638422.93318984</v>
      </c>
      <c r="J10086" s="180" t="str">
        <f>IF(I10086&gt;0,H10086/I10086,0)</f>
      </c>
      <c r="K10086" s="181" t="str">
        <f>1-EXP(-J10086)</f>
      </c>
      <c r="L10086" s="182" t="str">
        <f>IF(G10086=30,1,M10085)</f>
      </c>
      <c r="M10086" s="183" t="str">
        <f>L10086*(1-K10086)</f>
      </c>
    </row>
    <row r="10087">
      <c r="A10087" t="s">
        <v>167</v>
      </c>
      <c r="B10087" t="s">
        <v>306</v>
      </c>
      <c r="C10087" s="35" t="s">
        <v>308</v>
      </c>
      <c r="D10087" t="s">
        <v>530</v>
      </c>
      <c r="E10087" t="s">
        <v>548</v>
      </c>
      <c r="F10087" s="176" t="n">
        <v>2043</v>
      </c>
      <c r="G10087" s="177" t="n">
        <v>35</v>
      </c>
      <c r="H10087" s="178" t="n">
        <v>1265.88222028273</v>
      </c>
      <c r="I10087" s="179" t="n">
        <v>4630303.51352349</v>
      </c>
      <c r="J10087" s="180" t="str">
        <f>IF(I10087&gt;0,H10087/I10087,0)</f>
      </c>
      <c r="K10087" s="181" t="str">
        <f>1-EXP(-J10087)</f>
      </c>
      <c r="L10087" s="182" t="str">
        <f>IF(G10087=30,1,M10086)</f>
      </c>
      <c r="M10087" s="183" t="str">
        <f>L10087*(1-K10087)</f>
      </c>
    </row>
    <row r="10088">
      <c r="A10088" t="s">
        <v>167</v>
      </c>
      <c r="B10088" t="s">
        <v>306</v>
      </c>
      <c r="C10088" s="35" t="s">
        <v>308</v>
      </c>
      <c r="D10088" t="s">
        <v>530</v>
      </c>
      <c r="E10088" t="s">
        <v>548</v>
      </c>
      <c r="F10088" s="176" t="n">
        <v>2043</v>
      </c>
      <c r="G10088" s="177" t="n">
        <v>36</v>
      </c>
      <c r="H10088" s="178" t="n">
        <v>1606.29355798067</v>
      </c>
      <c r="I10088" s="179" t="n">
        <v>4602078.86718052</v>
      </c>
      <c r="J10088" s="180" t="str">
        <f>IF(I10088&gt;0,H10088/I10088,0)</f>
      </c>
      <c r="K10088" s="181" t="str">
        <f>1-EXP(-J10088)</f>
      </c>
      <c r="L10088" s="182" t="str">
        <f>IF(G10088=30,1,M10087)</f>
      </c>
      <c r="M10088" s="183" t="str">
        <f>L10088*(1-K10088)</f>
      </c>
    </row>
    <row r="10089">
      <c r="A10089" t="s">
        <v>167</v>
      </c>
      <c r="B10089" t="s">
        <v>306</v>
      </c>
      <c r="C10089" s="35" t="s">
        <v>308</v>
      </c>
      <c r="D10089" t="s">
        <v>530</v>
      </c>
      <c r="E10089" t="s">
        <v>548</v>
      </c>
      <c r="F10089" s="176" t="n">
        <v>2043</v>
      </c>
      <c r="G10089" s="177" t="n">
        <v>37</v>
      </c>
      <c r="H10089" s="178" t="n">
        <v>1721.37067768446</v>
      </c>
      <c r="I10089" s="179" t="n">
        <v>4530343.45385459</v>
      </c>
      <c r="J10089" s="180" t="str">
        <f>IF(I10089&gt;0,H10089/I10089,0)</f>
      </c>
      <c r="K10089" s="181" t="str">
        <f>1-EXP(-J10089)</f>
      </c>
      <c r="L10089" s="182" t="str">
        <f>IF(G10089=30,1,M10088)</f>
      </c>
      <c r="M10089" s="183" t="str">
        <f>L10089*(1-K10089)</f>
      </c>
    </row>
    <row r="10090">
      <c r="A10090" t="s">
        <v>167</v>
      </c>
      <c r="B10090" t="s">
        <v>306</v>
      </c>
      <c r="C10090" s="35" t="s">
        <v>308</v>
      </c>
      <c r="D10090" t="s">
        <v>530</v>
      </c>
      <c r="E10090" t="s">
        <v>548</v>
      </c>
      <c r="F10090" s="176" t="n">
        <v>2043</v>
      </c>
      <c r="G10090" s="177" t="n">
        <v>38</v>
      </c>
      <c r="H10090" s="178" t="n">
        <v>1846.93832564538</v>
      </c>
      <c r="I10090" s="179" t="n">
        <v>4435784.5990197</v>
      </c>
      <c r="J10090" s="180" t="str">
        <f>IF(I10090&gt;0,H10090/I10090,0)</f>
      </c>
      <c r="K10090" s="181" t="str">
        <f>1-EXP(-J10090)</f>
      </c>
      <c r="L10090" s="182" t="str">
        <f>IF(G10090=30,1,M10089)</f>
      </c>
      <c r="M10090" s="183" t="str">
        <f>L10090*(1-K10090)</f>
      </c>
    </row>
    <row r="10091">
      <c r="A10091" t="s">
        <v>167</v>
      </c>
      <c r="B10091" t="s">
        <v>306</v>
      </c>
      <c r="C10091" s="35" t="s">
        <v>308</v>
      </c>
      <c r="D10091" t="s">
        <v>530</v>
      </c>
      <c r="E10091" t="s">
        <v>548</v>
      </c>
      <c r="F10091" s="176" t="n">
        <v>2043</v>
      </c>
      <c r="G10091" s="177" t="n">
        <v>39</v>
      </c>
      <c r="H10091" s="178" t="n">
        <v>1932.09077344156</v>
      </c>
      <c r="I10091" s="179" t="n">
        <v>4337469.64922822</v>
      </c>
      <c r="J10091" s="180" t="str">
        <f>IF(I10091&gt;0,H10091/I10091,0)</f>
      </c>
      <c r="K10091" s="181" t="str">
        <f>1-EXP(-J10091)</f>
      </c>
      <c r="L10091" s="182" t="str">
        <f>IF(G10091=30,1,M10090)</f>
      </c>
      <c r="M10091" s="183" t="str">
        <f>L10091*(1-K10091)</f>
      </c>
    </row>
    <row r="10092">
      <c r="A10092" t="s">
        <v>167</v>
      </c>
      <c r="B10092" t="s">
        <v>306</v>
      </c>
      <c r="C10092" s="35" t="s">
        <v>308</v>
      </c>
      <c r="D10092" t="s">
        <v>530</v>
      </c>
      <c r="E10092" t="s">
        <v>548</v>
      </c>
      <c r="F10092" s="176" t="n">
        <v>2043</v>
      </c>
      <c r="G10092" s="177" t="n">
        <v>40</v>
      </c>
      <c r="H10092" s="178" t="n">
        <v>2117.21111920817</v>
      </c>
      <c r="I10092" s="179" t="n">
        <v>4292644.65300338</v>
      </c>
      <c r="J10092" s="180" t="str">
        <f>IF(I10092&gt;0,H10092/I10092,0)</f>
      </c>
      <c r="K10092" s="181" t="str">
        <f>1-EXP(-J10092)</f>
      </c>
      <c r="L10092" s="182" t="str">
        <f>IF(G10092=30,1,M10091)</f>
      </c>
      <c r="M10092" s="183" t="str">
        <f>L10092*(1-K10092)</f>
      </c>
    </row>
    <row r="10093">
      <c r="A10093" t="s">
        <v>167</v>
      </c>
      <c r="B10093" t="s">
        <v>306</v>
      </c>
      <c r="C10093" s="35" t="s">
        <v>308</v>
      </c>
      <c r="D10093" t="s">
        <v>530</v>
      </c>
      <c r="E10093" t="s">
        <v>548</v>
      </c>
      <c r="F10093" s="176" t="n">
        <v>2043</v>
      </c>
      <c r="G10093" s="177" t="n">
        <v>41</v>
      </c>
      <c r="H10093" s="178" t="n">
        <v>2769.04509203207</v>
      </c>
      <c r="I10093" s="179" t="n">
        <v>4270054.37903756</v>
      </c>
      <c r="J10093" s="180" t="str">
        <f>IF(I10093&gt;0,H10093/I10093,0)</f>
      </c>
      <c r="K10093" s="181" t="str">
        <f>1-EXP(-J10093)</f>
      </c>
      <c r="L10093" s="182" t="str">
        <f>IF(G10093=30,1,M10092)</f>
      </c>
      <c r="M10093" s="183" t="str">
        <f>L10093*(1-K10093)</f>
      </c>
    </row>
    <row r="10094">
      <c r="A10094" t="s">
        <v>167</v>
      </c>
      <c r="B10094" t="s">
        <v>306</v>
      </c>
      <c r="C10094" s="35" t="s">
        <v>308</v>
      </c>
      <c r="D10094" t="s">
        <v>530</v>
      </c>
      <c r="E10094" t="s">
        <v>548</v>
      </c>
      <c r="F10094" s="176" t="n">
        <v>2043</v>
      </c>
      <c r="G10094" s="177" t="n">
        <v>42</v>
      </c>
      <c r="H10094" s="178" t="n">
        <v>3081.04512553261</v>
      </c>
      <c r="I10094" s="179" t="n">
        <v>4247370.75411058</v>
      </c>
      <c r="J10094" s="180" t="str">
        <f>IF(I10094&gt;0,H10094/I10094,0)</f>
      </c>
      <c r="K10094" s="181" t="str">
        <f>1-EXP(-J10094)</f>
      </c>
      <c r="L10094" s="182" t="str">
        <f>IF(G10094=30,1,M10093)</f>
      </c>
      <c r="M10094" s="183" t="str">
        <f>L10094*(1-K10094)</f>
      </c>
    </row>
    <row r="10095">
      <c r="A10095" t="s">
        <v>167</v>
      </c>
      <c r="B10095" t="s">
        <v>306</v>
      </c>
      <c r="C10095" s="35" t="s">
        <v>308</v>
      </c>
      <c r="D10095" t="s">
        <v>530</v>
      </c>
      <c r="E10095" t="s">
        <v>548</v>
      </c>
      <c r="F10095" s="176" t="n">
        <v>2043</v>
      </c>
      <c r="G10095" s="177" t="n">
        <v>43</v>
      </c>
      <c r="H10095" s="178" t="n">
        <v>3459.13832860822</v>
      </c>
      <c r="I10095" s="179" t="n">
        <v>4243572.25581718</v>
      </c>
      <c r="J10095" s="180" t="str">
        <f>IF(I10095&gt;0,H10095/I10095,0)</f>
      </c>
      <c r="K10095" s="181" t="str">
        <f>1-EXP(-J10095)</f>
      </c>
      <c r="L10095" s="182" t="str">
        <f>IF(G10095=30,1,M10094)</f>
      </c>
      <c r="M10095" s="183" t="str">
        <f>L10095*(1-K10095)</f>
      </c>
    </row>
    <row r="10096">
      <c r="A10096" t="s">
        <v>167</v>
      </c>
      <c r="B10096" t="s">
        <v>306</v>
      </c>
      <c r="C10096" s="35" t="s">
        <v>308</v>
      </c>
      <c r="D10096" t="s">
        <v>530</v>
      </c>
      <c r="E10096" t="s">
        <v>548</v>
      </c>
      <c r="F10096" s="176" t="n">
        <v>2043</v>
      </c>
      <c r="G10096" s="177" t="n">
        <v>44</v>
      </c>
      <c r="H10096" s="178" t="n">
        <v>3698.06211644945</v>
      </c>
      <c r="I10096" s="179" t="n">
        <v>4277135.06728398</v>
      </c>
      <c r="J10096" s="180" t="str">
        <f>IF(I10096&gt;0,H10096/I10096,0)</f>
      </c>
      <c r="K10096" s="181" t="str">
        <f>1-EXP(-J10096)</f>
      </c>
      <c r="L10096" s="182" t="str">
        <f>IF(G10096=30,1,M10095)</f>
      </c>
      <c r="M10096" s="183" t="str">
        <f>L10096*(1-K10096)</f>
      </c>
    </row>
    <row r="10097">
      <c r="A10097" t="s">
        <v>167</v>
      </c>
      <c r="B10097" t="s">
        <v>306</v>
      </c>
      <c r="C10097" s="35" t="s">
        <v>308</v>
      </c>
      <c r="D10097" t="s">
        <v>530</v>
      </c>
      <c r="E10097" t="s">
        <v>548</v>
      </c>
      <c r="F10097" s="176" t="n">
        <v>2043</v>
      </c>
      <c r="G10097" s="177" t="n">
        <v>45</v>
      </c>
      <c r="H10097" s="178" t="n">
        <v>4038.72651556647</v>
      </c>
      <c r="I10097" s="179" t="n">
        <v>4312732.48321879</v>
      </c>
      <c r="J10097" s="180" t="str">
        <f>IF(I10097&gt;0,H10097/I10097,0)</f>
      </c>
      <c r="K10097" s="181" t="str">
        <f>1-EXP(-J10097)</f>
      </c>
      <c r="L10097" s="182" t="str">
        <f>IF(G10097=30,1,M10096)</f>
      </c>
      <c r="M10097" s="183" t="str">
        <f>L10097*(1-K10097)</f>
      </c>
    </row>
    <row r="10098">
      <c r="A10098" t="s">
        <v>167</v>
      </c>
      <c r="B10098" t="s">
        <v>306</v>
      </c>
      <c r="C10098" s="35" t="s">
        <v>308</v>
      </c>
      <c r="D10098" t="s">
        <v>530</v>
      </c>
      <c r="E10098" t="s">
        <v>548</v>
      </c>
      <c r="F10098" s="176" t="n">
        <v>2043</v>
      </c>
      <c r="G10098" s="177" t="n">
        <v>46</v>
      </c>
      <c r="H10098" s="178" t="n">
        <v>5019.6039302409</v>
      </c>
      <c r="I10098" s="179" t="n">
        <v>4302288.98878886</v>
      </c>
      <c r="J10098" s="180" t="str">
        <f>IF(I10098&gt;0,H10098/I10098,0)</f>
      </c>
      <c r="K10098" s="181" t="str">
        <f>1-EXP(-J10098)</f>
      </c>
      <c r="L10098" s="182" t="str">
        <f>IF(G10098=30,1,M10097)</f>
      </c>
      <c r="M10098" s="183" t="str">
        <f>L10098*(1-K10098)</f>
      </c>
    </row>
    <row r="10099">
      <c r="A10099" t="s">
        <v>167</v>
      </c>
      <c r="B10099" t="s">
        <v>306</v>
      </c>
      <c r="C10099" s="35" t="s">
        <v>308</v>
      </c>
      <c r="D10099" t="s">
        <v>530</v>
      </c>
      <c r="E10099" t="s">
        <v>548</v>
      </c>
      <c r="F10099" s="176" t="n">
        <v>2043</v>
      </c>
      <c r="G10099" s="177" t="n">
        <v>47</v>
      </c>
      <c r="H10099" s="178" t="n">
        <v>5421.50231811516</v>
      </c>
      <c r="I10099" s="179" t="n">
        <v>4233837.77560234</v>
      </c>
      <c r="J10099" s="180" t="str">
        <f>IF(I10099&gt;0,H10099/I10099,0)</f>
      </c>
      <c r="K10099" s="181" t="str">
        <f>1-EXP(-J10099)</f>
      </c>
      <c r="L10099" s="182" t="str">
        <f>IF(G10099=30,1,M10098)</f>
      </c>
      <c r="M10099" s="183" t="str">
        <f>L10099*(1-K10099)</f>
      </c>
    </row>
    <row r="10100">
      <c r="A10100" t="s">
        <v>167</v>
      </c>
      <c r="B10100" t="s">
        <v>306</v>
      </c>
      <c r="C10100" s="35" t="s">
        <v>308</v>
      </c>
      <c r="D10100" t="s">
        <v>530</v>
      </c>
      <c r="E10100" t="s">
        <v>548</v>
      </c>
      <c r="F10100" s="176" t="n">
        <v>2043</v>
      </c>
      <c r="G10100" s="177" t="n">
        <v>48</v>
      </c>
      <c r="H10100" s="178" t="n">
        <v>5891.35595753701</v>
      </c>
      <c r="I10100" s="179" t="n">
        <v>4162745.43088877</v>
      </c>
      <c r="J10100" s="180" t="str">
        <f>IF(I10100&gt;0,H10100/I10100,0)</f>
      </c>
      <c r="K10100" s="181" t="str">
        <f>1-EXP(-J10100)</f>
      </c>
      <c r="L10100" s="182" t="str">
        <f>IF(G10100=30,1,M10099)</f>
      </c>
      <c r="M10100" s="183" t="str">
        <f>L10100*(1-K10100)</f>
      </c>
    </row>
    <row r="10101">
      <c r="A10101" t="s">
        <v>167</v>
      </c>
      <c r="B10101" t="s">
        <v>306</v>
      </c>
      <c r="C10101" s="35" t="s">
        <v>308</v>
      </c>
      <c r="D10101" t="s">
        <v>530</v>
      </c>
      <c r="E10101" t="s">
        <v>548</v>
      </c>
      <c r="F10101" s="176" t="n">
        <v>2043</v>
      </c>
      <c r="G10101" s="177" t="n">
        <v>49</v>
      </c>
      <c r="H10101" s="178" t="n">
        <v>6263.62432329333</v>
      </c>
      <c r="I10101" s="179" t="n">
        <v>4099951.54080499</v>
      </c>
      <c r="J10101" s="180" t="str">
        <f>IF(I10101&gt;0,H10101/I10101,0)</f>
      </c>
      <c r="K10101" s="181" t="str">
        <f>1-EXP(-J10101)</f>
      </c>
      <c r="L10101" s="182" t="str">
        <f>IF(G10101=30,1,M10100)</f>
      </c>
      <c r="M10101" s="183" t="str">
        <f>L10101*(1-K10101)</f>
      </c>
    </row>
    <row r="10102">
      <c r="A10102" t="s">
        <v>167</v>
      </c>
      <c r="B10102" t="s">
        <v>306</v>
      </c>
      <c r="C10102" s="35" t="s">
        <v>308</v>
      </c>
      <c r="D10102" t="s">
        <v>530</v>
      </c>
      <c r="E10102" t="s">
        <v>548</v>
      </c>
      <c r="F10102" s="176" t="n">
        <v>2043</v>
      </c>
      <c r="G10102" s="177" t="n">
        <v>50</v>
      </c>
      <c r="H10102" s="178" t="n">
        <v>6712.77443610793</v>
      </c>
      <c r="I10102" s="179" t="n">
        <v>4038802.01180929</v>
      </c>
      <c r="J10102" s="180" t="str">
        <f>IF(I10102&gt;0,H10102/I10102,0)</f>
      </c>
      <c r="K10102" s="181" t="str">
        <f>1-EXP(-J10102)</f>
      </c>
      <c r="L10102" s="182" t="str">
        <f>IF(G10102=30,1,M10101)</f>
      </c>
      <c r="M10102" s="183" t="str">
        <f>L10102*(1-K10102)</f>
      </c>
    </row>
    <row r="10103">
      <c r="A10103" t="s">
        <v>167</v>
      </c>
      <c r="B10103" t="s">
        <v>306</v>
      </c>
      <c r="C10103" s="35" t="s">
        <v>308</v>
      </c>
      <c r="D10103" t="s">
        <v>530</v>
      </c>
      <c r="E10103" t="s">
        <v>548</v>
      </c>
      <c r="F10103" s="176" t="n">
        <v>2043</v>
      </c>
      <c r="G10103" s="177" t="n">
        <v>51</v>
      </c>
      <c r="H10103" s="178" t="n">
        <v>7549.10554251479</v>
      </c>
      <c r="I10103" s="179" t="n">
        <v>4010537.30949618</v>
      </c>
      <c r="J10103" s="180" t="str">
        <f>IF(I10103&gt;0,H10103/I10103,0)</f>
      </c>
      <c r="K10103" s="181" t="str">
        <f>1-EXP(-J10103)</f>
      </c>
      <c r="L10103" s="182" t="str">
        <f>IF(G10103=30,1,M10102)</f>
      </c>
      <c r="M10103" s="183" t="str">
        <f>L10103*(1-K10103)</f>
      </c>
    </row>
    <row r="10104">
      <c r="A10104" t="s">
        <v>167</v>
      </c>
      <c r="B10104" t="s">
        <v>306</v>
      </c>
      <c r="C10104" s="35" t="s">
        <v>308</v>
      </c>
      <c r="D10104" t="s">
        <v>530</v>
      </c>
      <c r="E10104" t="s">
        <v>548</v>
      </c>
      <c r="F10104" s="176" t="n">
        <v>2043</v>
      </c>
      <c r="G10104" s="177" t="n">
        <v>52</v>
      </c>
      <c r="H10104" s="178" t="n">
        <v>8153.03288238779</v>
      </c>
      <c r="I10104" s="179" t="n">
        <v>3975694.99666634</v>
      </c>
      <c r="J10104" s="180" t="str">
        <f>IF(I10104&gt;0,H10104/I10104,0)</f>
      </c>
      <c r="K10104" s="181" t="str">
        <f>1-EXP(-J10104)</f>
      </c>
      <c r="L10104" s="182" t="str">
        <f>IF(G10104=30,1,M10103)</f>
      </c>
      <c r="M10104" s="183" t="str">
        <f>L10104*(1-K10104)</f>
      </c>
    </row>
    <row r="10105">
      <c r="A10105" t="s">
        <v>167</v>
      </c>
      <c r="B10105" t="s">
        <v>306</v>
      </c>
      <c r="C10105" s="35" t="s">
        <v>308</v>
      </c>
      <c r="D10105" t="s">
        <v>530</v>
      </c>
      <c r="E10105" t="s">
        <v>548</v>
      </c>
      <c r="F10105" s="176" t="n">
        <v>2043</v>
      </c>
      <c r="G10105" s="177" t="n">
        <v>53</v>
      </c>
      <c r="H10105" s="178" t="n">
        <v>8804.17721207118</v>
      </c>
      <c r="I10105" s="179" t="n">
        <v>3943080.43720861</v>
      </c>
      <c r="J10105" s="180" t="str">
        <f>IF(I10105&gt;0,H10105/I10105,0)</f>
      </c>
      <c r="K10105" s="181" t="str">
        <f>1-EXP(-J10105)</f>
      </c>
      <c r="L10105" s="182" t="str">
        <f>IF(G10105=30,1,M10104)</f>
      </c>
      <c r="M10105" s="183" t="str">
        <f>L10105*(1-K10105)</f>
      </c>
    </row>
    <row r="10106">
      <c r="A10106" t="s">
        <v>167</v>
      </c>
      <c r="B10106" t="s">
        <v>306</v>
      </c>
      <c r="C10106" s="35" t="s">
        <v>308</v>
      </c>
      <c r="D10106" t="s">
        <v>530</v>
      </c>
      <c r="E10106" t="s">
        <v>548</v>
      </c>
      <c r="F10106" s="176" t="n">
        <v>2043</v>
      </c>
      <c r="G10106" s="177" t="n">
        <v>54</v>
      </c>
      <c r="H10106" s="178" t="n">
        <v>9634.03302467816</v>
      </c>
      <c r="I10106" s="179" t="n">
        <v>3930930.65680256</v>
      </c>
      <c r="J10106" s="180" t="str">
        <f>IF(I10106&gt;0,H10106/I10106,0)</f>
      </c>
      <c r="K10106" s="181" t="str">
        <f>1-EXP(-J10106)</f>
      </c>
      <c r="L10106" s="182" t="str">
        <f>IF(G10106=30,1,M10105)</f>
      </c>
      <c r="M10106" s="183" t="str">
        <f>L10106*(1-K10106)</f>
      </c>
    </row>
    <row r="10107">
      <c r="A10107" t="s">
        <v>167</v>
      </c>
      <c r="B10107" t="s">
        <v>306</v>
      </c>
      <c r="C10107" s="35" t="s">
        <v>308</v>
      </c>
      <c r="D10107" t="s">
        <v>530</v>
      </c>
      <c r="E10107" t="s">
        <v>548</v>
      </c>
      <c r="F10107" s="176" t="n">
        <v>2043</v>
      </c>
      <c r="G10107" s="177" t="n">
        <v>55</v>
      </c>
      <c r="H10107" s="178" t="n">
        <v>10500.5483090935</v>
      </c>
      <c r="I10107" s="179" t="n">
        <v>3872822.41340233</v>
      </c>
      <c r="J10107" s="180" t="str">
        <f>IF(I10107&gt;0,H10107/I10107,0)</f>
      </c>
      <c r="K10107" s="181" t="str">
        <f>1-EXP(-J10107)</f>
      </c>
      <c r="L10107" s="182" t="str">
        <f>IF(G10107=30,1,M10106)</f>
      </c>
      <c r="M10107" s="183" t="str">
        <f>L10107*(1-K10107)</f>
      </c>
    </row>
    <row r="10108">
      <c r="A10108" t="s">
        <v>167</v>
      </c>
      <c r="B10108" t="s">
        <v>306</v>
      </c>
      <c r="C10108" s="35" t="s">
        <v>308</v>
      </c>
      <c r="D10108" t="s">
        <v>530</v>
      </c>
      <c r="E10108" t="s">
        <v>548</v>
      </c>
      <c r="F10108" s="176" t="n">
        <v>2043</v>
      </c>
      <c r="G10108" s="177" t="n">
        <v>56</v>
      </c>
      <c r="H10108" s="178" t="n">
        <v>11291.1934467083</v>
      </c>
      <c r="I10108" s="179" t="n">
        <v>3805288.08461988</v>
      </c>
      <c r="J10108" s="180" t="str">
        <f>IF(I10108&gt;0,H10108/I10108,0)</f>
      </c>
      <c r="K10108" s="181" t="str">
        <f>1-EXP(-J10108)</f>
      </c>
      <c r="L10108" s="182" t="str">
        <f>IF(G10108=30,1,M10107)</f>
      </c>
      <c r="M10108" s="183" t="str">
        <f>L10108*(1-K10108)</f>
      </c>
    </row>
    <row r="10109">
      <c r="A10109" t="s">
        <v>167</v>
      </c>
      <c r="B10109" t="s">
        <v>306</v>
      </c>
      <c r="C10109" s="35" t="s">
        <v>308</v>
      </c>
      <c r="D10109" t="s">
        <v>530</v>
      </c>
      <c r="E10109" t="s">
        <v>548</v>
      </c>
      <c r="F10109" s="176" t="n">
        <v>2043</v>
      </c>
      <c r="G10109" s="177" t="n">
        <v>57</v>
      </c>
      <c r="H10109" s="178" t="n">
        <v>12461.9400114225</v>
      </c>
      <c r="I10109" s="179" t="n">
        <v>3794210.47134756</v>
      </c>
      <c r="J10109" s="180" t="str">
        <f>IF(I10109&gt;0,H10109/I10109,0)</f>
      </c>
      <c r="K10109" s="181" t="str">
        <f>1-EXP(-J10109)</f>
      </c>
      <c r="L10109" s="182" t="str">
        <f>IF(G10109=30,1,M10108)</f>
      </c>
      <c r="M10109" s="183" t="str">
        <f>L10109*(1-K10109)</f>
      </c>
    </row>
    <row r="10110">
      <c r="A10110" t="s">
        <v>167</v>
      </c>
      <c r="B10110" t="s">
        <v>306</v>
      </c>
      <c r="C10110" s="35" t="s">
        <v>308</v>
      </c>
      <c r="D10110" t="s">
        <v>530</v>
      </c>
      <c r="E10110" t="s">
        <v>548</v>
      </c>
      <c r="F10110" s="176" t="n">
        <v>2043</v>
      </c>
      <c r="G10110" s="177" t="n">
        <v>58</v>
      </c>
      <c r="H10110" s="178" t="n">
        <v>13917.5394623463</v>
      </c>
      <c r="I10110" s="179" t="n">
        <v>3833747.10058343</v>
      </c>
      <c r="J10110" s="180" t="str">
        <f>IF(I10110&gt;0,H10110/I10110,0)</f>
      </c>
      <c r="K10110" s="181" t="str">
        <f>1-EXP(-J10110)</f>
      </c>
      <c r="L10110" s="182" t="str">
        <f>IF(G10110=30,1,M10109)</f>
      </c>
      <c r="M10110" s="183" t="str">
        <f>L10110*(1-K10110)</f>
      </c>
    </row>
    <row r="10111">
      <c r="A10111" t="s">
        <v>167</v>
      </c>
      <c r="B10111" t="s">
        <v>306</v>
      </c>
      <c r="C10111" s="35" t="s">
        <v>308</v>
      </c>
      <c r="D10111" t="s">
        <v>530</v>
      </c>
      <c r="E10111" t="s">
        <v>548</v>
      </c>
      <c r="F10111" s="176" t="n">
        <v>2043</v>
      </c>
      <c r="G10111" s="177" t="n">
        <v>59</v>
      </c>
      <c r="H10111" s="178" t="n">
        <v>14714.5329038077</v>
      </c>
      <c r="I10111" s="179" t="n">
        <v>3831400.26562465</v>
      </c>
      <c r="J10111" s="180" t="str">
        <f>IF(I10111&gt;0,H10111/I10111,0)</f>
      </c>
      <c r="K10111" s="181" t="str">
        <f>1-EXP(-J10111)</f>
      </c>
      <c r="L10111" s="182" t="str">
        <f>IF(G10111=30,1,M10110)</f>
      </c>
      <c r="M10111" s="183" t="str">
        <f>L10111*(1-K10111)</f>
      </c>
    </row>
    <row r="10112">
      <c r="A10112" t="s">
        <v>167</v>
      </c>
      <c r="B10112" t="s">
        <v>306</v>
      </c>
      <c r="C10112" s="35" t="s">
        <v>308</v>
      </c>
      <c r="D10112" t="s">
        <v>530</v>
      </c>
      <c r="E10112" t="s">
        <v>548</v>
      </c>
      <c r="F10112" s="176" t="n">
        <v>2043</v>
      </c>
      <c r="G10112" s="177" t="n">
        <v>60</v>
      </c>
      <c r="H10112" s="178" t="n">
        <v>15452.4662103289</v>
      </c>
      <c r="I10112" s="179" t="n">
        <v>3774302.12753537</v>
      </c>
      <c r="J10112" s="180" t="str">
        <f>IF(I10112&gt;0,H10112/I10112,0)</f>
      </c>
      <c r="K10112" s="181" t="str">
        <f>1-EXP(-J10112)</f>
      </c>
      <c r="L10112" s="182" t="str">
        <f>IF(G10112=30,1,M10111)</f>
      </c>
      <c r="M10112" s="183" t="str">
        <f>L10112*(1-K10112)</f>
      </c>
    </row>
    <row r="10113">
      <c r="A10113" t="s">
        <v>167</v>
      </c>
      <c r="B10113" t="s">
        <v>306</v>
      </c>
      <c r="C10113" s="35" t="s">
        <v>308</v>
      </c>
      <c r="D10113" t="s">
        <v>530</v>
      </c>
      <c r="E10113" t="s">
        <v>548</v>
      </c>
      <c r="F10113" s="176" t="n">
        <v>2043</v>
      </c>
      <c r="G10113" s="177" t="n">
        <v>61</v>
      </c>
      <c r="H10113" s="178" t="n">
        <v>16195.0977912596</v>
      </c>
      <c r="I10113" s="179" t="n">
        <v>3693323.58513695</v>
      </c>
      <c r="J10113" s="180" t="str">
        <f>IF(I10113&gt;0,H10113/I10113,0)</f>
      </c>
      <c r="K10113" s="181" t="str">
        <f>1-EXP(-J10113)</f>
      </c>
      <c r="L10113" s="182" t="str">
        <f>IF(G10113=30,1,M10112)</f>
      </c>
      <c r="M10113" s="183" t="str">
        <f>L10113*(1-K10113)</f>
      </c>
    </row>
    <row r="10114">
      <c r="A10114" t="s">
        <v>167</v>
      </c>
      <c r="B10114" t="s">
        <v>306</v>
      </c>
      <c r="C10114" s="35" t="s">
        <v>308</v>
      </c>
      <c r="D10114" t="s">
        <v>530</v>
      </c>
      <c r="E10114" t="s">
        <v>548</v>
      </c>
      <c r="F10114" s="176" t="n">
        <v>2043</v>
      </c>
      <c r="G10114" s="177" t="n">
        <v>62</v>
      </c>
      <c r="H10114" s="178" t="n">
        <v>17070.0246478874</v>
      </c>
      <c r="I10114" s="179" t="n">
        <v>3605105.21875961</v>
      </c>
      <c r="J10114" s="180" t="str">
        <f>IF(I10114&gt;0,H10114/I10114,0)</f>
      </c>
      <c r="K10114" s="181" t="str">
        <f>1-EXP(-J10114)</f>
      </c>
      <c r="L10114" s="182" t="str">
        <f>IF(G10114=30,1,M10113)</f>
      </c>
      <c r="M10114" s="183" t="str">
        <f>L10114*(1-K10114)</f>
      </c>
    </row>
    <row r="10115">
      <c r="A10115" t="s">
        <v>167</v>
      </c>
      <c r="B10115" t="s">
        <v>306</v>
      </c>
      <c r="C10115" s="35" t="s">
        <v>308</v>
      </c>
      <c r="D10115" t="s">
        <v>530</v>
      </c>
      <c r="E10115" t="s">
        <v>548</v>
      </c>
      <c r="F10115" s="176" t="n">
        <v>2043</v>
      </c>
      <c r="G10115" s="177" t="n">
        <v>63</v>
      </c>
      <c r="H10115" s="178" t="n">
        <v>18006.6624329152</v>
      </c>
      <c r="I10115" s="179" t="n">
        <v>3520256.50102755</v>
      </c>
      <c r="J10115" s="180" t="str">
        <f>IF(I10115&gt;0,H10115/I10115,0)</f>
      </c>
      <c r="K10115" s="181" t="str">
        <f>1-EXP(-J10115)</f>
      </c>
      <c r="L10115" s="182" t="str">
        <f>IF(G10115=30,1,M10114)</f>
      </c>
      <c r="M10115" s="183" t="str">
        <f>L10115*(1-K10115)</f>
      </c>
    </row>
    <row r="10116">
      <c r="A10116" t="s">
        <v>167</v>
      </c>
      <c r="B10116" t="s">
        <v>306</v>
      </c>
      <c r="C10116" s="35" t="s">
        <v>308</v>
      </c>
      <c r="D10116" t="s">
        <v>530</v>
      </c>
      <c r="E10116" t="s">
        <v>548</v>
      </c>
      <c r="F10116" s="176" t="n">
        <v>2043</v>
      </c>
      <c r="G10116" s="177" t="n">
        <v>64</v>
      </c>
      <c r="H10116" s="178" t="n">
        <v>19239.1244456636</v>
      </c>
      <c r="I10116" s="179" t="n">
        <v>3421369.89059441</v>
      </c>
      <c r="J10116" s="180" t="str">
        <f>IF(I10116&gt;0,H10116/I10116,0)</f>
      </c>
      <c r="K10116" s="181" t="str">
        <f>1-EXP(-J10116)</f>
      </c>
      <c r="L10116" s="182" t="str">
        <f>IF(G10116=30,1,M10115)</f>
      </c>
      <c r="M10116" s="183" t="str">
        <f>L10116*(1-K10116)</f>
      </c>
    </row>
    <row r="10117">
      <c r="A10117" t="s">
        <v>167</v>
      </c>
      <c r="B10117" t="s">
        <v>306</v>
      </c>
      <c r="C10117" s="35" t="s">
        <v>308</v>
      </c>
      <c r="D10117" t="s">
        <v>530</v>
      </c>
      <c r="E10117" t="s">
        <v>548</v>
      </c>
      <c r="F10117" s="176" t="n">
        <v>2043</v>
      </c>
      <c r="G10117" s="177" t="n">
        <v>65</v>
      </c>
      <c r="H10117" s="178" t="n">
        <v>20275.3134573998</v>
      </c>
      <c r="I10117" s="179" t="n">
        <v>3299466.24599154</v>
      </c>
      <c r="J10117" s="180" t="str">
        <f>IF(I10117&gt;0,H10117/I10117,0)</f>
      </c>
      <c r="K10117" s="181" t="str">
        <f>1-EXP(-J10117)</f>
      </c>
      <c r="L10117" s="182" t="str">
        <f>IF(G10117=30,1,M10116)</f>
      </c>
      <c r="M10117" s="183" t="str">
        <f>L10117*(1-K10117)</f>
      </c>
    </row>
    <row r="10118">
      <c r="A10118" t="s">
        <v>167</v>
      </c>
      <c r="B10118" t="s">
        <v>306</v>
      </c>
      <c r="C10118" s="35" t="s">
        <v>308</v>
      </c>
      <c r="D10118" t="s">
        <v>530</v>
      </c>
      <c r="E10118" t="s">
        <v>548</v>
      </c>
      <c r="F10118" s="176" t="n">
        <v>2043</v>
      </c>
      <c r="G10118" s="177" t="n">
        <v>66</v>
      </c>
      <c r="H10118" s="178" t="n">
        <v>20579.6905152989</v>
      </c>
      <c r="I10118" s="179" t="n">
        <v>3180147.43669188</v>
      </c>
      <c r="J10118" s="180" t="str">
        <f>IF(I10118&gt;0,H10118/I10118,0)</f>
      </c>
      <c r="K10118" s="181" t="str">
        <f>1-EXP(-J10118)</f>
      </c>
      <c r="L10118" s="182" t="str">
        <f>IF(G10118=30,1,M10117)</f>
      </c>
      <c r="M10118" s="183" t="str">
        <f>L10118*(1-K10118)</f>
      </c>
    </row>
    <row r="10119">
      <c r="A10119" t="s">
        <v>167</v>
      </c>
      <c r="B10119" t="s">
        <v>306</v>
      </c>
      <c r="C10119" s="35" t="s">
        <v>308</v>
      </c>
      <c r="D10119" t="s">
        <v>530</v>
      </c>
      <c r="E10119" t="s">
        <v>548</v>
      </c>
      <c r="F10119" s="176" t="n">
        <v>2043</v>
      </c>
      <c r="G10119" s="177" t="n">
        <v>67</v>
      </c>
      <c r="H10119" s="178" t="n">
        <v>21675.9161269806</v>
      </c>
      <c r="I10119" s="179" t="n">
        <v>3071398.07846222</v>
      </c>
      <c r="J10119" s="180" t="str">
        <f>IF(I10119&gt;0,H10119/I10119,0)</f>
      </c>
      <c r="K10119" s="181" t="str">
        <f>1-EXP(-J10119)</f>
      </c>
      <c r="L10119" s="182" t="str">
        <f>IF(G10119=30,1,M10118)</f>
      </c>
      <c r="M10119" s="183" t="str">
        <f>L10119*(1-K10119)</f>
      </c>
    </row>
    <row r="10120">
      <c r="A10120" t="s">
        <v>167</v>
      </c>
      <c r="B10120" t="s">
        <v>306</v>
      </c>
      <c r="C10120" s="35" t="s">
        <v>308</v>
      </c>
      <c r="D10120" t="s">
        <v>530</v>
      </c>
      <c r="E10120" t="s">
        <v>548</v>
      </c>
      <c r="F10120" s="176" t="n">
        <v>2043</v>
      </c>
      <c r="G10120" s="177" t="n">
        <v>68</v>
      </c>
      <c r="H10120" s="178" t="n">
        <v>22580.4419836507</v>
      </c>
      <c r="I10120" s="179" t="n">
        <v>2950544.33352646</v>
      </c>
      <c r="J10120" s="180" t="str">
        <f>IF(I10120&gt;0,H10120/I10120,0)</f>
      </c>
      <c r="K10120" s="181" t="str">
        <f>1-EXP(-J10120)</f>
      </c>
      <c r="L10120" s="182" t="str">
        <f>IF(G10120=30,1,M10119)</f>
      </c>
      <c r="M10120" s="183" t="str">
        <f>L10120*(1-K10120)</f>
      </c>
    </row>
    <row r="10121">
      <c r="A10121" t="s">
        <v>167</v>
      </c>
      <c r="B10121" t="s">
        <v>306</v>
      </c>
      <c r="C10121" s="35" t="s">
        <v>308</v>
      </c>
      <c r="D10121" t="s">
        <v>530</v>
      </c>
      <c r="E10121" t="s">
        <v>548</v>
      </c>
      <c r="F10121" s="176" t="n">
        <v>2043</v>
      </c>
      <c r="G10121" s="177" t="n">
        <v>69</v>
      </c>
      <c r="H10121" s="178" t="n">
        <v>22971.0443924321</v>
      </c>
      <c r="I10121" s="179" t="n">
        <v>2840499.75412446</v>
      </c>
      <c r="J10121" s="180" t="str">
        <f>IF(I10121&gt;0,H10121/I10121,0)</f>
      </c>
      <c r="K10121" s="181" t="str">
        <f>1-EXP(-J10121)</f>
      </c>
      <c r="L10121" s="182" t="str">
        <f>IF(G10121=30,1,M10120)</f>
      </c>
      <c r="M10121" s="183" t="str">
        <f>L10121*(1-K10121)</f>
      </c>
    </row>
    <row r="10122">
      <c r="A10122" t="s">
        <v>167</v>
      </c>
      <c r="B10122" t="s">
        <v>306</v>
      </c>
      <c r="C10122" s="35" t="s">
        <v>308</v>
      </c>
      <c r="D10122" t="s">
        <v>530</v>
      </c>
      <c r="E10122" t="s">
        <v>548</v>
      </c>
      <c r="F10122" s="176" t="n">
        <v>2044</v>
      </c>
      <c r="G10122" s="177" t="n">
        <v>30</v>
      </c>
      <c r="H10122" s="178" t="n">
        <v>723.092036053821</v>
      </c>
      <c r="I10122" s="179" t="n">
        <v>4734868.48720472</v>
      </c>
      <c r="J10122" s="180" t="str">
        <f>IF(I10122&gt;0,H10122/I10122,0)</f>
      </c>
      <c r="K10122" s="181" t="str">
        <f>1-EXP(-J10122)</f>
      </c>
      <c r="L10122" s="182" t="str">
        <f>IF(G10122=30,1,M10121)</f>
      </c>
      <c r="M10122" s="183" t="str">
        <f>L10122*(1-K10122)</f>
      </c>
    </row>
    <row r="10123">
      <c r="A10123" t="s">
        <v>167</v>
      </c>
      <c r="B10123" t="s">
        <v>306</v>
      </c>
      <c r="C10123" s="35" t="s">
        <v>308</v>
      </c>
      <c r="D10123" t="s">
        <v>530</v>
      </c>
      <c r="E10123" t="s">
        <v>548</v>
      </c>
      <c r="F10123" s="176" t="n">
        <v>2044</v>
      </c>
      <c r="G10123" s="177" t="n">
        <v>31</v>
      </c>
      <c r="H10123" s="178" t="n">
        <v>1050.26012964059</v>
      </c>
      <c r="I10123" s="179" t="n">
        <v>4826352.8252472</v>
      </c>
      <c r="J10123" s="180" t="str">
        <f>IF(I10123&gt;0,H10123/I10123,0)</f>
      </c>
      <c r="K10123" s="181" t="str">
        <f>1-EXP(-J10123)</f>
      </c>
      <c r="L10123" s="182" t="str">
        <f>IF(G10123=30,1,M10122)</f>
      </c>
      <c r="M10123" s="183" t="str">
        <f>L10123*(1-K10123)</f>
      </c>
    </row>
    <row r="10124">
      <c r="A10124" t="s">
        <v>167</v>
      </c>
      <c r="B10124" t="s">
        <v>306</v>
      </c>
      <c r="C10124" s="35" t="s">
        <v>308</v>
      </c>
      <c r="D10124" t="s">
        <v>530</v>
      </c>
      <c r="E10124" t="s">
        <v>548</v>
      </c>
      <c r="F10124" s="176" t="n">
        <v>2044</v>
      </c>
      <c r="G10124" s="177" t="n">
        <v>32</v>
      </c>
      <c r="H10124" s="178" t="n">
        <v>1105.20907172151</v>
      </c>
      <c r="I10124" s="179" t="n">
        <v>4870014.20116358</v>
      </c>
      <c r="J10124" s="180" t="str">
        <f>IF(I10124&gt;0,H10124/I10124,0)</f>
      </c>
      <c r="K10124" s="181" t="str">
        <f>1-EXP(-J10124)</f>
      </c>
      <c r="L10124" s="182" t="str">
        <f>IF(G10124=30,1,M10123)</f>
      </c>
      <c r="M10124" s="183" t="str">
        <f>L10124*(1-K10124)</f>
      </c>
    </row>
    <row r="10125">
      <c r="A10125" t="s">
        <v>167</v>
      </c>
      <c r="B10125" t="s">
        <v>306</v>
      </c>
      <c r="C10125" s="35" t="s">
        <v>308</v>
      </c>
      <c r="D10125" t="s">
        <v>530</v>
      </c>
      <c r="E10125" t="s">
        <v>548</v>
      </c>
      <c r="F10125" s="176" t="n">
        <v>2044</v>
      </c>
      <c r="G10125" s="177" t="n">
        <v>33</v>
      </c>
      <c r="H10125" s="178" t="n">
        <v>1148.34994051932</v>
      </c>
      <c r="I10125" s="179" t="n">
        <v>4790421.47644907</v>
      </c>
      <c r="J10125" s="180" t="str">
        <f>IF(I10125&gt;0,H10125/I10125,0)</f>
      </c>
      <c r="K10125" s="181" t="str">
        <f>1-EXP(-J10125)</f>
      </c>
      <c r="L10125" s="182" t="str">
        <f>IF(G10125=30,1,M10124)</f>
      </c>
      <c r="M10125" s="183" t="str">
        <f>L10125*(1-K10125)</f>
      </c>
    </row>
    <row r="10126">
      <c r="A10126" t="s">
        <v>167</v>
      </c>
      <c r="B10126" t="s">
        <v>306</v>
      </c>
      <c r="C10126" s="35" t="s">
        <v>308</v>
      </c>
      <c r="D10126" t="s">
        <v>530</v>
      </c>
      <c r="E10126" t="s">
        <v>548</v>
      </c>
      <c r="F10126" s="176" t="n">
        <v>2044</v>
      </c>
      <c r="G10126" s="177" t="n">
        <v>34</v>
      </c>
      <c r="H10126" s="178" t="n">
        <v>1190.26933740371</v>
      </c>
      <c r="I10126" s="179" t="n">
        <v>4689297.65541773</v>
      </c>
      <c r="J10126" s="180" t="str">
        <f>IF(I10126&gt;0,H10126/I10126,0)</f>
      </c>
      <c r="K10126" s="181" t="str">
        <f>1-EXP(-J10126)</f>
      </c>
      <c r="L10126" s="182" t="str">
        <f>IF(G10126=30,1,M10125)</f>
      </c>
      <c r="M10126" s="183" t="str">
        <f>L10126*(1-K10126)</f>
      </c>
    </row>
    <row r="10127">
      <c r="A10127" t="s">
        <v>167</v>
      </c>
      <c r="B10127" t="s">
        <v>306</v>
      </c>
      <c r="C10127" s="35" t="s">
        <v>308</v>
      </c>
      <c r="D10127" t="s">
        <v>530</v>
      </c>
      <c r="E10127" t="s">
        <v>548</v>
      </c>
      <c r="F10127" s="176" t="n">
        <v>2044</v>
      </c>
      <c r="G10127" s="177" t="n">
        <v>35</v>
      </c>
      <c r="H10127" s="178" t="n">
        <v>1264.12853614331</v>
      </c>
      <c r="I10127" s="179" t="n">
        <v>4632395.01638587</v>
      </c>
      <c r="J10127" s="180" t="str">
        <f>IF(I10127&gt;0,H10127/I10127,0)</f>
      </c>
      <c r="K10127" s="181" t="str">
        <f>1-EXP(-J10127)</f>
      </c>
      <c r="L10127" s="182" t="str">
        <f>IF(G10127=30,1,M10126)</f>
      </c>
      <c r="M10127" s="183" t="str">
        <f>L10127*(1-K10127)</f>
      </c>
    </row>
    <row r="10128">
      <c r="A10128" t="s">
        <v>167</v>
      </c>
      <c r="B10128" t="s">
        <v>306</v>
      </c>
      <c r="C10128" s="35" t="s">
        <v>308</v>
      </c>
      <c r="D10128" t="s">
        <v>530</v>
      </c>
      <c r="E10128" t="s">
        <v>548</v>
      </c>
      <c r="F10128" s="176" t="n">
        <v>2044</v>
      </c>
      <c r="G10128" s="177" t="n">
        <v>36</v>
      </c>
      <c r="H10128" s="178" t="n">
        <v>1607.39237068774</v>
      </c>
      <c r="I10128" s="179" t="n">
        <v>4623927.83790638</v>
      </c>
      <c r="J10128" s="180" t="str">
        <f>IF(I10128&gt;0,H10128/I10128,0)</f>
      </c>
      <c r="K10128" s="181" t="str">
        <f>1-EXP(-J10128)</f>
      </c>
      <c r="L10128" s="182" t="str">
        <f>IF(G10128=30,1,M10127)</f>
      </c>
      <c r="M10128" s="183" t="str">
        <f>L10128*(1-K10128)</f>
      </c>
    </row>
    <row r="10129">
      <c r="A10129" t="s">
        <v>167</v>
      </c>
      <c r="B10129" t="s">
        <v>306</v>
      </c>
      <c r="C10129" s="35" t="s">
        <v>308</v>
      </c>
      <c r="D10129" t="s">
        <v>530</v>
      </c>
      <c r="E10129" t="s">
        <v>548</v>
      </c>
      <c r="F10129" s="176" t="n">
        <v>2044</v>
      </c>
      <c r="G10129" s="177" t="n">
        <v>37</v>
      </c>
      <c r="H10129" s="178" t="n">
        <v>1738.00869236921</v>
      </c>
      <c r="I10129" s="179" t="n">
        <v>4595486.89928798</v>
      </c>
      <c r="J10129" s="180" t="str">
        <f>IF(I10129&gt;0,H10129/I10129,0)</f>
      </c>
      <c r="K10129" s="181" t="str">
        <f>1-EXP(-J10129)</f>
      </c>
      <c r="L10129" s="182" t="str">
        <f>IF(G10129=30,1,M10128)</f>
      </c>
      <c r="M10129" s="183" t="str">
        <f>L10129*(1-K10129)</f>
      </c>
    </row>
    <row r="10130">
      <c r="A10130" t="s">
        <v>167</v>
      </c>
      <c r="B10130" t="s">
        <v>306</v>
      </c>
      <c r="C10130" s="35" t="s">
        <v>308</v>
      </c>
      <c r="D10130" t="s">
        <v>530</v>
      </c>
      <c r="E10130" t="s">
        <v>548</v>
      </c>
      <c r="F10130" s="176" t="n">
        <v>2044</v>
      </c>
      <c r="G10130" s="177" t="n">
        <v>38</v>
      </c>
      <c r="H10130" s="178" t="n">
        <v>1875.10547768942</v>
      </c>
      <c r="I10130" s="179" t="n">
        <v>4523387.6822251</v>
      </c>
      <c r="J10130" s="180" t="str">
        <f>IF(I10130&gt;0,H10130/I10130,0)</f>
      </c>
      <c r="K10130" s="181" t="str">
        <f>1-EXP(-J10130)</f>
      </c>
      <c r="L10130" s="182" t="str">
        <f>IF(G10130=30,1,M10129)</f>
      </c>
      <c r="M10130" s="183" t="str">
        <f>L10130*(1-K10130)</f>
      </c>
    </row>
    <row r="10131">
      <c r="A10131" t="s">
        <v>167</v>
      </c>
      <c r="B10131" t="s">
        <v>306</v>
      </c>
      <c r="C10131" s="35" t="s">
        <v>308</v>
      </c>
      <c r="D10131" t="s">
        <v>530</v>
      </c>
      <c r="E10131" t="s">
        <v>548</v>
      </c>
      <c r="F10131" s="176" t="n">
        <v>2044</v>
      </c>
      <c r="G10131" s="177" t="n">
        <v>39</v>
      </c>
      <c r="H10131" s="178" t="n">
        <v>1950.92842039477</v>
      </c>
      <c r="I10131" s="179" t="n">
        <v>4428450.54444605</v>
      </c>
      <c r="J10131" s="180" t="str">
        <f>IF(I10131&gt;0,H10131/I10131,0)</f>
      </c>
      <c r="K10131" s="181" t="str">
        <f>1-EXP(-J10131)</f>
      </c>
      <c r="L10131" s="182" t="str">
        <f>IF(G10131=30,1,M10130)</f>
      </c>
      <c r="M10131" s="183" t="str">
        <f>L10131*(1-K10131)</f>
      </c>
    </row>
    <row r="10132">
      <c r="A10132" t="s">
        <v>167</v>
      </c>
      <c r="B10132" t="s">
        <v>306</v>
      </c>
      <c r="C10132" s="35" t="s">
        <v>308</v>
      </c>
      <c r="D10132" t="s">
        <v>530</v>
      </c>
      <c r="E10132" t="s">
        <v>548</v>
      </c>
      <c r="F10132" s="176" t="n">
        <v>2044</v>
      </c>
      <c r="G10132" s="177" t="n">
        <v>40</v>
      </c>
      <c r="H10132" s="178" t="n">
        <v>2091.1085702479</v>
      </c>
      <c r="I10132" s="179" t="n">
        <v>4329777.76934454</v>
      </c>
      <c r="J10132" s="180" t="str">
        <f>IF(I10132&gt;0,H10132/I10132,0)</f>
      </c>
      <c r="K10132" s="181" t="str">
        <f>1-EXP(-J10132)</f>
      </c>
      <c r="L10132" s="182" t="str">
        <f>IF(G10132=30,1,M10131)</f>
      </c>
      <c r="M10132" s="183" t="str">
        <f>L10132*(1-K10132)</f>
      </c>
    </row>
    <row r="10133">
      <c r="A10133" t="s">
        <v>167</v>
      </c>
      <c r="B10133" t="s">
        <v>306</v>
      </c>
      <c r="C10133" s="35" t="s">
        <v>308</v>
      </c>
      <c r="D10133" t="s">
        <v>530</v>
      </c>
      <c r="E10133" t="s">
        <v>548</v>
      </c>
      <c r="F10133" s="176" t="n">
        <v>2044</v>
      </c>
      <c r="G10133" s="177" t="n">
        <v>41</v>
      </c>
      <c r="H10133" s="178" t="n">
        <v>2723.73252507158</v>
      </c>
      <c r="I10133" s="179" t="n">
        <v>4284388.85511985</v>
      </c>
      <c r="J10133" s="180" t="str">
        <f>IF(I10133&gt;0,H10133/I10133,0)</f>
      </c>
      <c r="K10133" s="181" t="str">
        <f>1-EXP(-J10133)</f>
      </c>
      <c r="L10133" s="182" t="str">
        <f>IF(G10133=30,1,M10132)</f>
      </c>
      <c r="M10133" s="183" t="str">
        <f>L10133*(1-K10133)</f>
      </c>
    </row>
    <row r="10134">
      <c r="A10134" t="s">
        <v>167</v>
      </c>
      <c r="B10134" t="s">
        <v>306</v>
      </c>
      <c r="C10134" s="35" t="s">
        <v>308</v>
      </c>
      <c r="D10134" t="s">
        <v>530</v>
      </c>
      <c r="E10134" t="s">
        <v>548</v>
      </c>
      <c r="F10134" s="176" t="n">
        <v>2044</v>
      </c>
      <c r="G10134" s="177" t="n">
        <v>42</v>
      </c>
      <c r="H10134" s="178" t="n">
        <v>3036.23853515655</v>
      </c>
      <c r="I10134" s="179" t="n">
        <v>4261380.90903275</v>
      </c>
      <c r="J10134" s="180" t="str">
        <f>IF(I10134&gt;0,H10134/I10134,0)</f>
      </c>
      <c r="K10134" s="181" t="str">
        <f>1-EXP(-J10134)</f>
      </c>
      <c r="L10134" s="182" t="str">
        <f>IF(G10134=30,1,M10133)</f>
      </c>
      <c r="M10134" s="183" t="str">
        <f>L10134*(1-K10134)</f>
      </c>
    </row>
    <row r="10135">
      <c r="A10135" t="s">
        <v>167</v>
      </c>
      <c r="B10135" t="s">
        <v>306</v>
      </c>
      <c r="C10135" s="35" t="s">
        <v>308</v>
      </c>
      <c r="D10135" t="s">
        <v>530</v>
      </c>
      <c r="E10135" t="s">
        <v>548</v>
      </c>
      <c r="F10135" s="176" t="n">
        <v>2044</v>
      </c>
      <c r="G10135" s="177" t="n">
        <v>43</v>
      </c>
      <c r="H10135" s="178" t="n">
        <v>3400.63608537934</v>
      </c>
      <c r="I10135" s="179" t="n">
        <v>4237940.1287815</v>
      </c>
      <c r="J10135" s="180" t="str">
        <f>IF(I10135&gt;0,H10135/I10135,0)</f>
      </c>
      <c r="K10135" s="181" t="str">
        <f>1-EXP(-J10135)</f>
      </c>
      <c r="L10135" s="182" t="str">
        <f>IF(G10135=30,1,M10134)</f>
      </c>
      <c r="M10135" s="183" t="str">
        <f>L10135*(1-K10135)</f>
      </c>
    </row>
    <row r="10136">
      <c r="A10136" t="s">
        <v>167</v>
      </c>
      <c r="B10136" t="s">
        <v>306</v>
      </c>
      <c r="C10136" s="35" t="s">
        <v>308</v>
      </c>
      <c r="D10136" t="s">
        <v>530</v>
      </c>
      <c r="E10136" t="s">
        <v>548</v>
      </c>
      <c r="F10136" s="176" t="n">
        <v>2044</v>
      </c>
      <c r="G10136" s="177" t="n">
        <v>44</v>
      </c>
      <c r="H10136" s="178" t="n">
        <v>3600.11760591833</v>
      </c>
      <c r="I10136" s="179" t="n">
        <v>4233241.22303796</v>
      </c>
      <c r="J10136" s="180" t="str">
        <f>IF(I10136&gt;0,H10136/I10136,0)</f>
      </c>
      <c r="K10136" s="181" t="str">
        <f>1-EXP(-J10136)</f>
      </c>
      <c r="L10136" s="182" t="str">
        <f>IF(G10136=30,1,M10135)</f>
      </c>
      <c r="M10136" s="183" t="str">
        <f>L10136*(1-K10136)</f>
      </c>
    </row>
    <row r="10137">
      <c r="A10137" t="s">
        <v>167</v>
      </c>
      <c r="B10137" t="s">
        <v>306</v>
      </c>
      <c r="C10137" s="35" t="s">
        <v>308</v>
      </c>
      <c r="D10137" t="s">
        <v>530</v>
      </c>
      <c r="E10137" t="s">
        <v>548</v>
      </c>
      <c r="F10137" s="176" t="n">
        <v>2044</v>
      </c>
      <c r="G10137" s="177" t="n">
        <v>45</v>
      </c>
      <c r="H10137" s="178" t="n">
        <v>3954.08865013349</v>
      </c>
      <c r="I10137" s="179" t="n">
        <v>4265921.7292182</v>
      </c>
      <c r="J10137" s="180" t="str">
        <f>IF(I10137&gt;0,H10137/I10137,0)</f>
      </c>
      <c r="K10137" s="181" t="str">
        <f>1-EXP(-J10137)</f>
      </c>
      <c r="L10137" s="182" t="str">
        <f>IF(G10137=30,1,M10136)</f>
      </c>
      <c r="M10137" s="183" t="str">
        <f>L10137*(1-K10137)</f>
      </c>
    </row>
    <row r="10138">
      <c r="A10138" t="s">
        <v>167</v>
      </c>
      <c r="B10138" t="s">
        <v>306</v>
      </c>
      <c r="C10138" s="35" t="s">
        <v>308</v>
      </c>
      <c r="D10138" t="s">
        <v>530</v>
      </c>
      <c r="E10138" t="s">
        <v>548</v>
      </c>
      <c r="F10138" s="176" t="n">
        <v>2044</v>
      </c>
      <c r="G10138" s="177" t="n">
        <v>46</v>
      </c>
      <c r="H10138" s="178" t="n">
        <v>4969.01545575524</v>
      </c>
      <c r="I10138" s="179" t="n">
        <v>4300443.52066666</v>
      </c>
      <c r="J10138" s="180" t="str">
        <f>IF(I10138&gt;0,H10138/I10138,0)</f>
      </c>
      <c r="K10138" s="181" t="str">
        <f>1-EXP(-J10138)</f>
      </c>
      <c r="L10138" s="182" t="str">
        <f>IF(G10138=30,1,M10137)</f>
      </c>
      <c r="M10138" s="183" t="str">
        <f>L10138*(1-K10138)</f>
      </c>
    </row>
    <row r="10139">
      <c r="A10139" t="s">
        <v>167</v>
      </c>
      <c r="B10139" t="s">
        <v>306</v>
      </c>
      <c r="C10139" s="35" t="s">
        <v>308</v>
      </c>
      <c r="D10139" t="s">
        <v>530</v>
      </c>
      <c r="E10139" t="s">
        <v>548</v>
      </c>
      <c r="F10139" s="176" t="n">
        <v>2044</v>
      </c>
      <c r="G10139" s="177" t="n">
        <v>47</v>
      </c>
      <c r="H10139" s="178" t="n">
        <v>5454.12314627373</v>
      </c>
      <c r="I10139" s="179" t="n">
        <v>4289199.55509029</v>
      </c>
      <c r="J10139" s="180" t="str">
        <f>IF(I10139&gt;0,H10139/I10139,0)</f>
      </c>
      <c r="K10139" s="181" t="str">
        <f>1-EXP(-J10139)</f>
      </c>
      <c r="L10139" s="182" t="str">
        <f>IF(G10139=30,1,M10138)</f>
      </c>
      <c r="M10139" s="183" t="str">
        <f>L10139*(1-K10139)</f>
      </c>
    </row>
    <row r="10140">
      <c r="A10140" t="s">
        <v>167</v>
      </c>
      <c r="B10140" t="s">
        <v>306</v>
      </c>
      <c r="C10140" s="35" t="s">
        <v>308</v>
      </c>
      <c r="D10140" t="s">
        <v>530</v>
      </c>
      <c r="E10140" t="s">
        <v>548</v>
      </c>
      <c r="F10140" s="176" t="n">
        <v>2044</v>
      </c>
      <c r="G10140" s="177" t="n">
        <v>48</v>
      </c>
      <c r="H10140" s="178" t="n">
        <v>5935.36213302571</v>
      </c>
      <c r="I10140" s="179" t="n">
        <v>4219724.95609127</v>
      </c>
      <c r="J10140" s="180" t="str">
        <f>IF(I10140&gt;0,H10140/I10140,0)</f>
      </c>
      <c r="K10140" s="181" t="str">
        <f>1-EXP(-J10140)</f>
      </c>
      <c r="L10140" s="182" t="str">
        <f>IF(G10140=30,1,M10139)</f>
      </c>
      <c r="M10140" s="183" t="str">
        <f>L10140*(1-K10140)</f>
      </c>
    </row>
    <row r="10141">
      <c r="A10141" t="s">
        <v>167</v>
      </c>
      <c r="B10141" t="s">
        <v>306</v>
      </c>
      <c r="C10141" s="35" t="s">
        <v>308</v>
      </c>
      <c r="D10141" t="s">
        <v>530</v>
      </c>
      <c r="E10141" t="s">
        <v>548</v>
      </c>
      <c r="F10141" s="176" t="n">
        <v>2044</v>
      </c>
      <c r="G10141" s="177" t="n">
        <v>49</v>
      </c>
      <c r="H10141" s="178" t="n">
        <v>6291.17708184161</v>
      </c>
      <c r="I10141" s="179" t="n">
        <v>4147485.09312772</v>
      </c>
      <c r="J10141" s="180" t="str">
        <f>IF(I10141&gt;0,H10141/I10141,0)</f>
      </c>
      <c r="K10141" s="181" t="str">
        <f>1-EXP(-J10141)</f>
      </c>
      <c r="L10141" s="182" t="str">
        <f>IF(G10141=30,1,M10140)</f>
      </c>
      <c r="M10141" s="183" t="str">
        <f>L10141*(1-K10141)</f>
      </c>
    </row>
    <row r="10142">
      <c r="A10142" t="s">
        <v>167</v>
      </c>
      <c r="B10142" t="s">
        <v>306</v>
      </c>
      <c r="C10142" s="35" t="s">
        <v>308</v>
      </c>
      <c r="D10142" t="s">
        <v>530</v>
      </c>
      <c r="E10142" t="s">
        <v>548</v>
      </c>
      <c r="F10142" s="176" t="n">
        <v>2044</v>
      </c>
      <c r="G10142" s="177" t="n">
        <v>50</v>
      </c>
      <c r="H10142" s="178" t="n">
        <v>6735.61892121544</v>
      </c>
      <c r="I10142" s="179" t="n">
        <v>4083582.54229726</v>
      </c>
      <c r="J10142" s="180" t="str">
        <f>IF(I10142&gt;0,H10142/I10142,0)</f>
      </c>
      <c r="K10142" s="181" t="str">
        <f>1-EXP(-J10142)</f>
      </c>
      <c r="L10142" s="182" t="str">
        <f>IF(G10142=30,1,M10141)</f>
      </c>
      <c r="M10142" s="183" t="str">
        <f>L10142*(1-K10142)</f>
      </c>
    </row>
    <row r="10143">
      <c r="A10143" t="s">
        <v>167</v>
      </c>
      <c r="B10143" t="s">
        <v>306</v>
      </c>
      <c r="C10143" s="35" t="s">
        <v>308</v>
      </c>
      <c r="D10143" t="s">
        <v>530</v>
      </c>
      <c r="E10143" t="s">
        <v>548</v>
      </c>
      <c r="F10143" s="176" t="n">
        <v>2044</v>
      </c>
      <c r="G10143" s="177" t="n">
        <v>51</v>
      </c>
      <c r="H10143" s="178" t="n">
        <v>7512.14720793827</v>
      </c>
      <c r="I10143" s="179" t="n">
        <v>4021181.74536776</v>
      </c>
      <c r="J10143" s="180" t="str">
        <f>IF(I10143&gt;0,H10143/I10143,0)</f>
      </c>
      <c r="K10143" s="181" t="str">
        <f>1-EXP(-J10143)</f>
      </c>
      <c r="L10143" s="182" t="str">
        <f>IF(G10143=30,1,M10142)</f>
      </c>
      <c r="M10143" s="183" t="str">
        <f>L10143*(1-K10143)</f>
      </c>
    </row>
    <row r="10144">
      <c r="A10144" t="s">
        <v>167</v>
      </c>
      <c r="B10144" t="s">
        <v>306</v>
      </c>
      <c r="C10144" s="35" t="s">
        <v>308</v>
      </c>
      <c r="D10144" t="s">
        <v>530</v>
      </c>
      <c r="E10144" t="s">
        <v>548</v>
      </c>
      <c r="F10144" s="176" t="n">
        <v>2044</v>
      </c>
      <c r="G10144" s="177" t="n">
        <v>52</v>
      </c>
      <c r="H10144" s="178" t="n">
        <v>8115.7592339946</v>
      </c>
      <c r="I10144" s="179" t="n">
        <v>3991577.6609728</v>
      </c>
      <c r="J10144" s="180" t="str">
        <f>IF(I10144&gt;0,H10144/I10144,0)</f>
      </c>
      <c r="K10144" s="181" t="str">
        <f>1-EXP(-J10144)</f>
      </c>
      <c r="L10144" s="182" t="str">
        <f>IF(G10144=30,1,M10143)</f>
      </c>
      <c r="M10144" s="183" t="str">
        <f>L10144*(1-K10144)</f>
      </c>
    </row>
    <row r="10145">
      <c r="A10145" t="s">
        <v>167</v>
      </c>
      <c r="B10145" t="s">
        <v>306</v>
      </c>
      <c r="C10145" s="35" t="s">
        <v>308</v>
      </c>
      <c r="D10145" t="s">
        <v>530</v>
      </c>
      <c r="E10145" t="s">
        <v>548</v>
      </c>
      <c r="F10145" s="176" t="n">
        <v>2044</v>
      </c>
      <c r="G10145" s="177" t="n">
        <v>53</v>
      </c>
      <c r="H10145" s="178" t="n">
        <v>8762.15065432522</v>
      </c>
      <c r="I10145" s="179" t="n">
        <v>3955163.92196893</v>
      </c>
      <c r="J10145" s="180" t="str">
        <f>IF(I10145&gt;0,H10145/I10145,0)</f>
      </c>
      <c r="K10145" s="181" t="str">
        <f>1-EXP(-J10145)</f>
      </c>
      <c r="L10145" s="182" t="str">
        <f>IF(G10145=30,1,M10144)</f>
      </c>
      <c r="M10145" s="183" t="str">
        <f>L10145*(1-K10145)</f>
      </c>
    </row>
    <row r="10146">
      <c r="A10146" t="s">
        <v>167</v>
      </c>
      <c r="B10146" t="s">
        <v>306</v>
      </c>
      <c r="C10146" s="35" t="s">
        <v>308</v>
      </c>
      <c r="D10146" t="s">
        <v>530</v>
      </c>
      <c r="E10146" t="s">
        <v>548</v>
      </c>
      <c r="F10146" s="176" t="n">
        <v>2044</v>
      </c>
      <c r="G10146" s="177" t="n">
        <v>54</v>
      </c>
      <c r="H10146" s="178" t="n">
        <v>9525.89193144726</v>
      </c>
      <c r="I10146" s="179" t="n">
        <v>3920857.57057888</v>
      </c>
      <c r="J10146" s="180" t="str">
        <f>IF(I10146&gt;0,H10146/I10146,0)</f>
      </c>
      <c r="K10146" s="181" t="str">
        <f>1-EXP(-J10146)</f>
      </c>
      <c r="L10146" s="182" t="str">
        <f>IF(G10146=30,1,M10145)</f>
      </c>
      <c r="M10146" s="183" t="str">
        <f>L10146*(1-K10146)</f>
      </c>
    </row>
    <row r="10147">
      <c r="A10147" t="s">
        <v>167</v>
      </c>
      <c r="B10147" t="s">
        <v>306</v>
      </c>
      <c r="C10147" s="35" t="s">
        <v>308</v>
      </c>
      <c r="D10147" t="s">
        <v>530</v>
      </c>
      <c r="E10147" t="s">
        <v>548</v>
      </c>
      <c r="F10147" s="176" t="n">
        <v>2044</v>
      </c>
      <c r="G10147" s="177" t="n">
        <v>55</v>
      </c>
      <c r="H10147" s="178" t="n">
        <v>10435.211731106</v>
      </c>
      <c r="I10147" s="179" t="n">
        <v>3906699.08983361</v>
      </c>
      <c r="J10147" s="180" t="str">
        <f>IF(I10147&gt;0,H10147/I10147,0)</f>
      </c>
      <c r="K10147" s="181" t="str">
        <f>1-EXP(-J10147)</f>
      </c>
      <c r="L10147" s="182" t="str">
        <f>IF(G10147=30,1,M10146)</f>
      </c>
      <c r="M10147" s="183" t="str">
        <f>L10147*(1-K10147)</f>
      </c>
    </row>
    <row r="10148">
      <c r="A10148" t="s">
        <v>167</v>
      </c>
      <c r="B10148" t="s">
        <v>306</v>
      </c>
      <c r="C10148" s="35" t="s">
        <v>308</v>
      </c>
      <c r="D10148" t="s">
        <v>530</v>
      </c>
      <c r="E10148" t="s">
        <v>548</v>
      </c>
      <c r="F10148" s="176" t="n">
        <v>2044</v>
      </c>
      <c r="G10148" s="177" t="n">
        <v>56</v>
      </c>
      <c r="H10148" s="178" t="n">
        <v>11242.1051524429</v>
      </c>
      <c r="I10148" s="179" t="n">
        <v>3846643.21622866</v>
      </c>
      <c r="J10148" s="180" t="str">
        <f>IF(I10148&gt;0,H10148/I10148,0)</f>
      </c>
      <c r="K10148" s="181" t="str">
        <f>1-EXP(-J10148)</f>
      </c>
      <c r="L10148" s="182" t="str">
        <f>IF(G10148=30,1,M10147)</f>
      </c>
      <c r="M10148" s="183" t="str">
        <f>L10148*(1-K10148)</f>
      </c>
    </row>
    <row r="10149">
      <c r="A10149" t="s">
        <v>167</v>
      </c>
      <c r="B10149" t="s">
        <v>306</v>
      </c>
      <c r="C10149" s="35" t="s">
        <v>308</v>
      </c>
      <c r="D10149" t="s">
        <v>530</v>
      </c>
      <c r="E10149" t="s">
        <v>548</v>
      </c>
      <c r="F10149" s="176" t="n">
        <v>2044</v>
      </c>
      <c r="G10149" s="177" t="n">
        <v>57</v>
      </c>
      <c r="H10149" s="178" t="n">
        <v>12224.433499118</v>
      </c>
      <c r="I10149" s="179" t="n">
        <v>3777102.92631315</v>
      </c>
      <c r="J10149" s="180" t="str">
        <f>IF(I10149&gt;0,H10149/I10149,0)</f>
      </c>
      <c r="K10149" s="181" t="str">
        <f>1-EXP(-J10149)</f>
      </c>
      <c r="L10149" s="182" t="str">
        <f>IF(G10149=30,1,M10148)</f>
      </c>
      <c r="M10149" s="183" t="str">
        <f>L10149*(1-K10149)</f>
      </c>
    </row>
    <row r="10150">
      <c r="A10150" t="s">
        <v>167</v>
      </c>
      <c r="B10150" t="s">
        <v>306</v>
      </c>
      <c r="C10150" s="35" t="s">
        <v>308</v>
      </c>
      <c r="D10150" t="s">
        <v>530</v>
      </c>
      <c r="E10150" t="s">
        <v>548</v>
      </c>
      <c r="F10150" s="176" t="n">
        <v>2044</v>
      </c>
      <c r="G10150" s="177" t="n">
        <v>58</v>
      </c>
      <c r="H10150" s="178" t="n">
        <v>13470.2061774141</v>
      </c>
      <c r="I10150" s="179" t="n">
        <v>3763368.54453018</v>
      </c>
      <c r="J10150" s="180" t="str">
        <f>IF(I10150&gt;0,H10150/I10150,0)</f>
      </c>
      <c r="K10150" s="181" t="str">
        <f>1-EXP(-J10150)</f>
      </c>
      <c r="L10150" s="182" t="str">
        <f>IF(G10150=30,1,M10149)</f>
      </c>
      <c r="M10150" s="183" t="str">
        <f>L10150*(1-K10150)</f>
      </c>
    </row>
    <row r="10151">
      <c r="A10151" t="s">
        <v>167</v>
      </c>
      <c r="B10151" t="s">
        <v>306</v>
      </c>
      <c r="C10151" s="35" t="s">
        <v>308</v>
      </c>
      <c r="D10151" t="s">
        <v>530</v>
      </c>
      <c r="E10151" t="s">
        <v>548</v>
      </c>
      <c r="F10151" s="176" t="n">
        <v>2044</v>
      </c>
      <c r="G10151" s="177" t="n">
        <v>59</v>
      </c>
      <c r="H10151" s="178" t="n">
        <v>14383.9357311833</v>
      </c>
      <c r="I10151" s="179" t="n">
        <v>3799541.5527012</v>
      </c>
      <c r="J10151" s="180" t="str">
        <f>IF(I10151&gt;0,H10151/I10151,0)</f>
      </c>
      <c r="K10151" s="181" t="str">
        <f>1-EXP(-J10151)</f>
      </c>
      <c r="L10151" s="182" t="str">
        <f>IF(G10151=30,1,M10150)</f>
      </c>
      <c r="M10151" s="183" t="str">
        <f>L10151*(1-K10151)</f>
      </c>
    </row>
    <row r="10152">
      <c r="A10152" t="s">
        <v>167</v>
      </c>
      <c r="B10152" t="s">
        <v>306</v>
      </c>
      <c r="C10152" s="35" t="s">
        <v>308</v>
      </c>
      <c r="D10152" t="s">
        <v>530</v>
      </c>
      <c r="E10152" t="s">
        <v>548</v>
      </c>
      <c r="F10152" s="176" t="n">
        <v>2044</v>
      </c>
      <c r="G10152" s="177" t="n">
        <v>60</v>
      </c>
      <c r="H10152" s="178" t="n">
        <v>15410.3825467622</v>
      </c>
      <c r="I10152" s="179" t="n">
        <v>3794533.87937304</v>
      </c>
      <c r="J10152" s="180" t="str">
        <f>IF(I10152&gt;0,H10152/I10152,0)</f>
      </c>
      <c r="K10152" s="181" t="str">
        <f>1-EXP(-J10152)</f>
      </c>
      <c r="L10152" s="182" t="str">
        <f>IF(G10152=30,1,M10151)</f>
      </c>
      <c r="M10152" s="183" t="str">
        <f>L10152*(1-K10152)</f>
      </c>
    </row>
    <row r="10153">
      <c r="A10153" t="s">
        <v>167</v>
      </c>
      <c r="B10153" t="s">
        <v>306</v>
      </c>
      <c r="C10153" s="35" t="s">
        <v>308</v>
      </c>
      <c r="D10153" t="s">
        <v>530</v>
      </c>
      <c r="E10153" t="s">
        <v>548</v>
      </c>
      <c r="F10153" s="176" t="n">
        <v>2044</v>
      </c>
      <c r="G10153" s="177" t="n">
        <v>61</v>
      </c>
      <c r="H10153" s="178" t="n">
        <v>16234.2996010787</v>
      </c>
      <c r="I10153" s="179" t="n">
        <v>3734937.96960714</v>
      </c>
      <c r="J10153" s="180" t="str">
        <f>IF(I10153&gt;0,H10153/I10153,0)</f>
      </c>
      <c r="K10153" s="181" t="str">
        <f>1-EXP(-J10153)</f>
      </c>
      <c r="L10153" s="182" t="str">
        <f>IF(G10153=30,1,M10152)</f>
      </c>
      <c r="M10153" s="183" t="str">
        <f>L10153*(1-K10153)</f>
      </c>
    </row>
    <row r="10154">
      <c r="A10154" t="s">
        <v>167</v>
      </c>
      <c r="B10154" t="s">
        <v>306</v>
      </c>
      <c r="C10154" s="35" t="s">
        <v>308</v>
      </c>
      <c r="D10154" t="s">
        <v>530</v>
      </c>
      <c r="E10154" t="s">
        <v>548</v>
      </c>
      <c r="F10154" s="176" t="n">
        <v>2044</v>
      </c>
      <c r="G10154" s="177" t="n">
        <v>62</v>
      </c>
      <c r="H10154" s="178" t="n">
        <v>17192.5641780116</v>
      </c>
      <c r="I10154" s="179" t="n">
        <v>3651342.36000308</v>
      </c>
      <c r="J10154" s="180" t="str">
        <f>IF(I10154&gt;0,H10154/I10154,0)</f>
      </c>
      <c r="K10154" s="181" t="str">
        <f>1-EXP(-J10154)</f>
      </c>
      <c r="L10154" s="182" t="str">
        <f>IF(G10154=30,1,M10153)</f>
      </c>
      <c r="M10154" s="183" t="str">
        <f>L10154*(1-K10154)</f>
      </c>
    </row>
    <row r="10155">
      <c r="A10155" t="s">
        <v>167</v>
      </c>
      <c r="B10155" t="s">
        <v>306</v>
      </c>
      <c r="C10155" s="35" t="s">
        <v>308</v>
      </c>
      <c r="D10155" t="s">
        <v>530</v>
      </c>
      <c r="E10155" t="s">
        <v>548</v>
      </c>
      <c r="F10155" s="176" t="n">
        <v>2044</v>
      </c>
      <c r="G10155" s="177" t="n">
        <v>63</v>
      </c>
      <c r="H10155" s="178" t="n">
        <v>18122.5090916226</v>
      </c>
      <c r="I10155" s="179" t="n">
        <v>3560389.93554504</v>
      </c>
      <c r="J10155" s="180" t="str">
        <f>IF(I10155&gt;0,H10155/I10155,0)</f>
      </c>
      <c r="K10155" s="181" t="str">
        <f>1-EXP(-J10155)</f>
      </c>
      <c r="L10155" s="182" t="str">
        <f>IF(G10155=30,1,M10154)</f>
      </c>
      <c r="M10155" s="183" t="str">
        <f>L10155*(1-K10155)</f>
      </c>
    </row>
    <row r="10156">
      <c r="A10156" t="s">
        <v>167</v>
      </c>
      <c r="B10156" t="s">
        <v>306</v>
      </c>
      <c r="C10156" s="35" t="s">
        <v>308</v>
      </c>
      <c r="D10156" t="s">
        <v>530</v>
      </c>
      <c r="E10156" t="s">
        <v>548</v>
      </c>
      <c r="F10156" s="176" t="n">
        <v>2044</v>
      </c>
      <c r="G10156" s="177" t="n">
        <v>64</v>
      </c>
      <c r="H10156" s="178" t="n">
        <v>19414.4865812404</v>
      </c>
      <c r="I10156" s="179" t="n">
        <v>3472592.58905265</v>
      </c>
      <c r="J10156" s="180" t="str">
        <f>IF(I10156&gt;0,H10156/I10156,0)</f>
      </c>
      <c r="K10156" s="181" t="str">
        <f>1-EXP(-J10156)</f>
      </c>
      <c r="L10156" s="182" t="str">
        <f>IF(G10156=30,1,M10155)</f>
      </c>
      <c r="M10156" s="183" t="str">
        <f>L10156*(1-K10156)</f>
      </c>
    </row>
    <row r="10157">
      <c r="A10157" t="s">
        <v>167</v>
      </c>
      <c r="B10157" t="s">
        <v>306</v>
      </c>
      <c r="C10157" s="35" t="s">
        <v>308</v>
      </c>
      <c r="D10157" t="s">
        <v>530</v>
      </c>
      <c r="E10157" t="s">
        <v>548</v>
      </c>
      <c r="F10157" s="176" t="n">
        <v>2044</v>
      </c>
      <c r="G10157" s="177" t="n">
        <v>65</v>
      </c>
      <c r="H10157" s="178" t="n">
        <v>20597.5171292738</v>
      </c>
      <c r="I10157" s="179" t="n">
        <v>3370450.43060826</v>
      </c>
      <c r="J10157" s="180" t="str">
        <f>IF(I10157&gt;0,H10157/I10157,0)</f>
      </c>
      <c r="K10157" s="181" t="str">
        <f>1-EXP(-J10157)</f>
      </c>
      <c r="L10157" s="182" t="str">
        <f>IF(G10157=30,1,M10156)</f>
      </c>
      <c r="M10157" s="183" t="str">
        <f>L10157*(1-K10157)</f>
      </c>
    </row>
    <row r="10158">
      <c r="A10158" t="s">
        <v>167</v>
      </c>
      <c r="B10158" t="s">
        <v>306</v>
      </c>
      <c r="C10158" s="35" t="s">
        <v>308</v>
      </c>
      <c r="D10158" t="s">
        <v>530</v>
      </c>
      <c r="E10158" t="s">
        <v>548</v>
      </c>
      <c r="F10158" s="176" t="n">
        <v>2044</v>
      </c>
      <c r="G10158" s="177" t="n">
        <v>66</v>
      </c>
      <c r="H10158" s="178" t="n">
        <v>20887.897143506</v>
      </c>
      <c r="I10158" s="179" t="n">
        <v>3245645.5579588</v>
      </c>
      <c r="J10158" s="180" t="str">
        <f>IF(I10158&gt;0,H10158/I10158,0)</f>
      </c>
      <c r="K10158" s="181" t="str">
        <f>1-EXP(-J10158)</f>
      </c>
      <c r="L10158" s="182" t="str">
        <f>IF(G10158=30,1,M10157)</f>
      </c>
      <c r="M10158" s="183" t="str">
        <f>L10158*(1-K10158)</f>
      </c>
    </row>
    <row r="10159">
      <c r="A10159" t="s">
        <v>167</v>
      </c>
      <c r="B10159" t="s">
        <v>306</v>
      </c>
      <c r="C10159" s="35" t="s">
        <v>308</v>
      </c>
      <c r="D10159" t="s">
        <v>530</v>
      </c>
      <c r="E10159" t="s">
        <v>548</v>
      </c>
      <c r="F10159" s="176" t="n">
        <v>2044</v>
      </c>
      <c r="G10159" s="177" t="n">
        <v>67</v>
      </c>
      <c r="H10159" s="178" t="n">
        <v>21874.4386498765</v>
      </c>
      <c r="I10159" s="179" t="n">
        <v>3122930.82768537</v>
      </c>
      <c r="J10159" s="180" t="str">
        <f>IF(I10159&gt;0,H10159/I10159,0)</f>
      </c>
      <c r="K10159" s="181" t="str">
        <f>1-EXP(-J10159)</f>
      </c>
      <c r="L10159" s="182" t="str">
        <f>IF(G10159=30,1,M10158)</f>
      </c>
      <c r="M10159" s="183" t="str">
        <f>L10159*(1-K10159)</f>
      </c>
    </row>
    <row r="10160">
      <c r="A10160" t="s">
        <v>167</v>
      </c>
      <c r="B10160" t="s">
        <v>306</v>
      </c>
      <c r="C10160" s="35" t="s">
        <v>308</v>
      </c>
      <c r="D10160" t="s">
        <v>530</v>
      </c>
      <c r="E10160" t="s">
        <v>548</v>
      </c>
      <c r="F10160" s="176" t="n">
        <v>2044</v>
      </c>
      <c r="G10160" s="177" t="n">
        <v>68</v>
      </c>
      <c r="H10160" s="178" t="n">
        <v>22875.6604014746</v>
      </c>
      <c r="I10160" s="179" t="n">
        <v>3010938.54637911</v>
      </c>
      <c r="J10160" s="180" t="str">
        <f>IF(I10160&gt;0,H10160/I10160,0)</f>
      </c>
      <c r="K10160" s="181" t="str">
        <f>1-EXP(-J10160)</f>
      </c>
      <c r="L10160" s="182" t="str">
        <f>IF(G10160=30,1,M10159)</f>
      </c>
      <c r="M10160" s="183" t="str">
        <f>L10160*(1-K10160)</f>
      </c>
    </row>
    <row r="10161">
      <c r="A10161" t="s">
        <v>167</v>
      </c>
      <c r="B10161" t="s">
        <v>306</v>
      </c>
      <c r="C10161" s="35" t="s">
        <v>308</v>
      </c>
      <c r="D10161" t="s">
        <v>530</v>
      </c>
      <c r="E10161" t="s">
        <v>548</v>
      </c>
      <c r="F10161" s="176" t="n">
        <v>2044</v>
      </c>
      <c r="G10161" s="177" t="n">
        <v>69</v>
      </c>
      <c r="H10161" s="178" t="n">
        <v>23151.840185699</v>
      </c>
      <c r="I10161" s="179" t="n">
        <v>2887124.84732421</v>
      </c>
      <c r="J10161" s="180" t="str">
        <f>IF(I10161&gt;0,H10161/I10161,0)</f>
      </c>
      <c r="K10161" s="181" t="str">
        <f>1-EXP(-J10161)</f>
      </c>
      <c r="L10161" s="182" t="str">
        <f>IF(G10161=30,1,M10160)</f>
      </c>
      <c r="M10161" s="183" t="str">
        <f>L10161*(1-K10161)</f>
      </c>
    </row>
    <row r="10162">
      <c r="A10162" t="s">
        <v>167</v>
      </c>
      <c r="B10162" t="s">
        <v>306</v>
      </c>
      <c r="C10162" s="35" t="s">
        <v>308</v>
      </c>
      <c r="D10162" t="s">
        <v>530</v>
      </c>
      <c r="E10162" t="s">
        <v>548</v>
      </c>
      <c r="F10162" s="176" t="n">
        <v>2045</v>
      </c>
      <c r="G10162" s="177" t="n">
        <v>30</v>
      </c>
      <c r="H10162" s="178" t="n">
        <v>704.798263553251</v>
      </c>
      <c r="I10162" s="179" t="n">
        <v>4657679.01737988</v>
      </c>
      <c r="J10162" s="180" t="str">
        <f>IF(I10162&gt;0,H10162/I10162,0)</f>
      </c>
      <c r="K10162" s="181" t="str">
        <f>1-EXP(-J10162)</f>
      </c>
      <c r="L10162" s="182" t="str">
        <f>IF(G10162=30,1,M10161)</f>
      </c>
      <c r="M10162" s="183" t="str">
        <f>L10162*(1-K10162)</f>
      </c>
    </row>
    <row r="10163">
      <c r="A10163" t="s">
        <v>167</v>
      </c>
      <c r="B10163" t="s">
        <v>306</v>
      </c>
      <c r="C10163" s="35" t="s">
        <v>308</v>
      </c>
      <c r="D10163" t="s">
        <v>530</v>
      </c>
      <c r="E10163" t="s">
        <v>548</v>
      </c>
      <c r="F10163" s="176" t="n">
        <v>2045</v>
      </c>
      <c r="G10163" s="177" t="n">
        <v>31</v>
      </c>
      <c r="H10163" s="178" t="n">
        <v>1025.84061693521</v>
      </c>
      <c r="I10163" s="179" t="n">
        <v>4729521.48379536</v>
      </c>
      <c r="J10163" s="180" t="str">
        <f>IF(I10163&gt;0,H10163/I10163,0)</f>
      </c>
      <c r="K10163" s="181" t="str">
        <f>1-EXP(-J10163)</f>
      </c>
      <c r="L10163" s="182" t="str">
        <f>IF(G10163=30,1,M10162)</f>
      </c>
      <c r="M10163" s="183" t="str">
        <f>L10163*(1-K10163)</f>
      </c>
    </row>
    <row r="10164">
      <c r="A10164" t="s">
        <v>167</v>
      </c>
      <c r="B10164" t="s">
        <v>306</v>
      </c>
      <c r="C10164" s="35" t="s">
        <v>308</v>
      </c>
      <c r="D10164" t="s">
        <v>530</v>
      </c>
      <c r="E10164" t="s">
        <v>548</v>
      </c>
      <c r="F10164" s="176" t="n">
        <v>2045</v>
      </c>
      <c r="G10164" s="177" t="n">
        <v>32</v>
      </c>
      <c r="H10164" s="178" t="n">
        <v>1090.6224752225</v>
      </c>
      <c r="I10164" s="179" t="n">
        <v>4820922.46050275</v>
      </c>
      <c r="J10164" s="180" t="str">
        <f>IF(I10164&gt;0,H10164/I10164,0)</f>
      </c>
      <c r="K10164" s="181" t="str">
        <f>1-EXP(-J10164)</f>
      </c>
      <c r="L10164" s="182" t="str">
        <f>IF(G10164=30,1,M10163)</f>
      </c>
      <c r="M10164" s="183" t="str">
        <f>L10164*(1-K10164)</f>
      </c>
    </row>
    <row r="10165">
      <c r="A10165" t="s">
        <v>167</v>
      </c>
      <c r="B10165" t="s">
        <v>306</v>
      </c>
      <c r="C10165" s="35" t="s">
        <v>308</v>
      </c>
      <c r="D10165" t="s">
        <v>530</v>
      </c>
      <c r="E10165" t="s">
        <v>548</v>
      </c>
      <c r="F10165" s="176" t="n">
        <v>2045</v>
      </c>
      <c r="G10165" s="177" t="n">
        <v>33</v>
      </c>
      <c r="H10165" s="178" t="n">
        <v>1162.7592786435</v>
      </c>
      <c r="I10165" s="179" t="n">
        <v>4864318.42147232</v>
      </c>
      <c r="J10165" s="180" t="str">
        <f>IF(I10165&gt;0,H10165/I10165,0)</f>
      </c>
      <c r="K10165" s="181" t="str">
        <f>1-EXP(-J10165)</f>
      </c>
      <c r="L10165" s="182" t="str">
        <f>IF(G10165=30,1,M10164)</f>
      </c>
      <c r="M10165" s="183" t="str">
        <f>L10165*(1-K10165)</f>
      </c>
    </row>
    <row r="10166">
      <c r="A10166" t="s">
        <v>167</v>
      </c>
      <c r="B10166" t="s">
        <v>306</v>
      </c>
      <c r="C10166" s="35" t="s">
        <v>308</v>
      </c>
      <c r="D10166" t="s">
        <v>530</v>
      </c>
      <c r="E10166" t="s">
        <v>548</v>
      </c>
      <c r="F10166" s="176" t="n">
        <v>2045</v>
      </c>
      <c r="G10166" s="177" t="n">
        <v>34</v>
      </c>
      <c r="H10166" s="178" t="n">
        <v>1211.1252193171</v>
      </c>
      <c r="I10166" s="179" t="n">
        <v>4784560.83592471</v>
      </c>
      <c r="J10166" s="180" t="str">
        <f>IF(I10166&gt;0,H10166/I10166,0)</f>
      </c>
      <c r="K10166" s="181" t="str">
        <f>1-EXP(-J10166)</f>
      </c>
      <c r="L10166" s="182" t="str">
        <f>IF(G10166=30,1,M10165)</f>
      </c>
      <c r="M10166" s="183" t="str">
        <f>L10166*(1-K10166)</f>
      </c>
    </row>
    <row r="10167">
      <c r="A10167" t="s">
        <v>167</v>
      </c>
      <c r="B10167" t="s">
        <v>306</v>
      </c>
      <c r="C10167" s="35" t="s">
        <v>308</v>
      </c>
      <c r="D10167" t="s">
        <v>530</v>
      </c>
      <c r="E10167" t="s">
        <v>548</v>
      </c>
      <c r="F10167" s="176" t="n">
        <v>2045</v>
      </c>
      <c r="G10167" s="177" t="n">
        <v>35</v>
      </c>
      <c r="H10167" s="178" t="n">
        <v>1274.98654132454</v>
      </c>
      <c r="I10167" s="179" t="n">
        <v>4683266.97796811</v>
      </c>
      <c r="J10167" s="180" t="str">
        <f>IF(I10167&gt;0,H10167/I10167,0)</f>
      </c>
      <c r="K10167" s="181" t="str">
        <f>1-EXP(-J10167)</f>
      </c>
      <c r="L10167" s="182" t="str">
        <f>IF(G10167=30,1,M10166)</f>
      </c>
      <c r="M10167" s="183" t="str">
        <f>L10167*(1-K10167)</f>
      </c>
    </row>
    <row r="10168">
      <c r="A10168" t="s">
        <v>167</v>
      </c>
      <c r="B10168" t="s">
        <v>306</v>
      </c>
      <c r="C10168" s="35" t="s">
        <v>308</v>
      </c>
      <c r="D10168" t="s">
        <v>530</v>
      </c>
      <c r="E10168" t="s">
        <v>548</v>
      </c>
      <c r="F10168" s="176" t="n">
        <v>2045</v>
      </c>
      <c r="G10168" s="177" t="n">
        <v>36</v>
      </c>
      <c r="H10168" s="178" t="n">
        <v>1601.12364382253</v>
      </c>
      <c r="I10168" s="179" t="n">
        <v>4626084.01046137</v>
      </c>
      <c r="J10168" s="180" t="str">
        <f>IF(I10168&gt;0,H10168/I10168,0)</f>
      </c>
      <c r="K10168" s="181" t="str">
        <f>1-EXP(-J10168)</f>
      </c>
      <c r="L10168" s="182" t="str">
        <f>IF(G10168=30,1,M10167)</f>
      </c>
      <c r="M10168" s="183" t="str">
        <f>L10168*(1-K10168)</f>
      </c>
    </row>
    <row r="10169">
      <c r="A10169" t="s">
        <v>167</v>
      </c>
      <c r="B10169" t="s">
        <v>306</v>
      </c>
      <c r="C10169" s="35" t="s">
        <v>308</v>
      </c>
      <c r="D10169" t="s">
        <v>530</v>
      </c>
      <c r="E10169" t="s">
        <v>548</v>
      </c>
      <c r="F10169" s="176" t="n">
        <v>2045</v>
      </c>
      <c r="G10169" s="177" t="n">
        <v>37</v>
      </c>
      <c r="H10169" s="178" t="n">
        <v>1738.97692595428</v>
      </c>
      <c r="I10169" s="179" t="n">
        <v>4617376.07401738</v>
      </c>
      <c r="J10169" s="180" t="str">
        <f>IF(I10169&gt;0,H10169/I10169,0)</f>
      </c>
      <c r="K10169" s="181" t="str">
        <f>1-EXP(-J10169)</f>
      </c>
      <c r="L10169" s="182" t="str">
        <f>IF(G10169=30,1,M10168)</f>
      </c>
      <c r="M10169" s="183" t="str">
        <f>L10169*(1-K10169)</f>
      </c>
    </row>
    <row r="10170">
      <c r="A10170" t="s">
        <v>167</v>
      </c>
      <c r="B10170" t="s">
        <v>306</v>
      </c>
      <c r="C10170" s="35" t="s">
        <v>308</v>
      </c>
      <c r="D10170" t="s">
        <v>530</v>
      </c>
      <c r="E10170" t="s">
        <v>548</v>
      </c>
      <c r="F10170" s="176" t="n">
        <v>2045</v>
      </c>
      <c r="G10170" s="177" t="n">
        <v>38</v>
      </c>
      <c r="H10170" s="178" t="n">
        <v>1893.30214124535</v>
      </c>
      <c r="I10170" s="179" t="n">
        <v>4588509.82154711</v>
      </c>
      <c r="J10170" s="180" t="str">
        <f>IF(I10170&gt;0,H10170/I10170,0)</f>
      </c>
      <c r="K10170" s="181" t="str">
        <f>1-EXP(-J10170)</f>
      </c>
      <c r="L10170" s="182" t="str">
        <f>IF(G10170=30,1,M10169)</f>
      </c>
      <c r="M10170" s="183" t="str">
        <f>L10170*(1-K10170)</f>
      </c>
    </row>
    <row r="10171">
      <c r="A10171" t="s">
        <v>167</v>
      </c>
      <c r="B10171" t="s">
        <v>306</v>
      </c>
      <c r="C10171" s="35" t="s">
        <v>308</v>
      </c>
      <c r="D10171" t="s">
        <v>530</v>
      </c>
      <c r="E10171" t="s">
        <v>548</v>
      </c>
      <c r="F10171" s="176" t="n">
        <v>2045</v>
      </c>
      <c r="G10171" s="177" t="n">
        <v>39</v>
      </c>
      <c r="H10171" s="178" t="n">
        <v>1981.03947531799</v>
      </c>
      <c r="I10171" s="179" t="n">
        <v>4515992.88898874</v>
      </c>
      <c r="J10171" s="180" t="str">
        <f>IF(I10171&gt;0,H10171/I10171,0)</f>
      </c>
      <c r="K10171" s="181" t="str">
        <f>1-EXP(-J10171)</f>
      </c>
      <c r="L10171" s="182" t="str">
        <f>IF(G10171=30,1,M10170)</f>
      </c>
      <c r="M10171" s="183" t="str">
        <f>L10171*(1-K10171)</f>
      </c>
    </row>
    <row r="10172">
      <c r="A10172" t="s">
        <v>167</v>
      </c>
      <c r="B10172" t="s">
        <v>306</v>
      </c>
      <c r="C10172" s="35" t="s">
        <v>308</v>
      </c>
      <c r="D10172" t="s">
        <v>530</v>
      </c>
      <c r="E10172" t="s">
        <v>548</v>
      </c>
      <c r="F10172" s="176" t="n">
        <v>2045</v>
      </c>
      <c r="G10172" s="177" t="n">
        <v>40</v>
      </c>
      <c r="H10172" s="178" t="n">
        <v>2113.39539074847</v>
      </c>
      <c r="I10172" s="179" t="n">
        <v>4420705.92247506</v>
      </c>
      <c r="J10172" s="180" t="str">
        <f>IF(I10172&gt;0,H10172/I10172,0)</f>
      </c>
      <c r="K10172" s="181" t="str">
        <f>1-EXP(-J10172)</f>
      </c>
      <c r="L10172" s="182" t="str">
        <f>IF(G10172=30,1,M10171)</f>
      </c>
      <c r="M10172" s="183" t="str">
        <f>L10172*(1-K10172)</f>
      </c>
    </row>
    <row r="10173">
      <c r="A10173" t="s">
        <v>167</v>
      </c>
      <c r="B10173" t="s">
        <v>306</v>
      </c>
      <c r="C10173" s="35" t="s">
        <v>308</v>
      </c>
      <c r="D10173" t="s">
        <v>530</v>
      </c>
      <c r="E10173" t="s">
        <v>548</v>
      </c>
      <c r="F10173" s="176" t="n">
        <v>2045</v>
      </c>
      <c r="G10173" s="177" t="n">
        <v>41</v>
      </c>
      <c r="H10173" s="178" t="n">
        <v>2694.61585475593</v>
      </c>
      <c r="I10173" s="179" t="n">
        <v>4321588.50257153</v>
      </c>
      <c r="J10173" s="180" t="str">
        <f>IF(I10173&gt;0,H10173/I10173,0)</f>
      </c>
      <c r="K10173" s="181" t="str">
        <f>1-EXP(-J10173)</f>
      </c>
      <c r="L10173" s="182" t="str">
        <f>IF(G10173=30,1,M10172)</f>
      </c>
      <c r="M10173" s="183" t="str">
        <f>L10173*(1-K10173)</f>
      </c>
    </row>
    <row r="10174">
      <c r="A10174" t="s">
        <v>167</v>
      </c>
      <c r="B10174" t="s">
        <v>306</v>
      </c>
      <c r="C10174" s="35" t="s">
        <v>308</v>
      </c>
      <c r="D10174" t="s">
        <v>530</v>
      </c>
      <c r="E10174" t="s">
        <v>548</v>
      </c>
      <c r="F10174" s="176" t="n">
        <v>2045</v>
      </c>
      <c r="G10174" s="177" t="n">
        <v>42</v>
      </c>
      <c r="H10174" s="178" t="n">
        <v>2991.84606637191</v>
      </c>
      <c r="I10174" s="179" t="n">
        <v>4275836.69620606</v>
      </c>
      <c r="J10174" s="180" t="str">
        <f>IF(I10174&gt;0,H10174/I10174,0)</f>
      </c>
      <c r="K10174" s="181" t="str">
        <f>1-EXP(-J10174)</f>
      </c>
      <c r="L10174" s="182" t="str">
        <f>IF(G10174=30,1,M10173)</f>
      </c>
      <c r="M10174" s="183" t="str">
        <f>L10174*(1-K10174)</f>
      </c>
    </row>
    <row r="10175">
      <c r="A10175" t="s">
        <v>167</v>
      </c>
      <c r="B10175" t="s">
        <v>306</v>
      </c>
      <c r="C10175" s="35" t="s">
        <v>308</v>
      </c>
      <c r="D10175" t="s">
        <v>530</v>
      </c>
      <c r="E10175" t="s">
        <v>548</v>
      </c>
      <c r="F10175" s="176" t="n">
        <v>2045</v>
      </c>
      <c r="G10175" s="177" t="n">
        <v>43</v>
      </c>
      <c r="H10175" s="178" t="n">
        <v>3356.34086160906</v>
      </c>
      <c r="I10175" s="179" t="n">
        <v>4252074.84010749</v>
      </c>
      <c r="J10175" s="180" t="str">
        <f>IF(I10175&gt;0,H10175/I10175,0)</f>
      </c>
      <c r="K10175" s="181" t="str">
        <f>1-EXP(-J10175)</f>
      </c>
      <c r="L10175" s="182" t="str">
        <f>IF(G10175=30,1,M10174)</f>
      </c>
      <c r="M10175" s="183" t="str">
        <f>L10175*(1-K10175)</f>
      </c>
    </row>
    <row r="10176">
      <c r="A10176" t="s">
        <v>167</v>
      </c>
      <c r="B10176" t="s">
        <v>306</v>
      </c>
      <c r="C10176" s="35" t="s">
        <v>308</v>
      </c>
      <c r="D10176" t="s">
        <v>530</v>
      </c>
      <c r="E10176" t="s">
        <v>548</v>
      </c>
      <c r="F10176" s="176" t="n">
        <v>2045</v>
      </c>
      <c r="G10176" s="177" t="n">
        <v>44</v>
      </c>
      <c r="H10176" s="178" t="n">
        <v>3543.8571753234</v>
      </c>
      <c r="I10176" s="179" t="n">
        <v>4227784.19060445</v>
      </c>
      <c r="J10176" s="180" t="str">
        <f>IF(I10176&gt;0,H10176/I10176,0)</f>
      </c>
      <c r="K10176" s="181" t="str">
        <f>1-EXP(-J10176)</f>
      </c>
      <c r="L10176" s="182" t="str">
        <f>IF(G10176=30,1,M10175)</f>
      </c>
      <c r="M10176" s="183" t="str">
        <f>L10176*(1-K10176)</f>
      </c>
    </row>
    <row r="10177">
      <c r="A10177" t="s">
        <v>167</v>
      </c>
      <c r="B10177" t="s">
        <v>306</v>
      </c>
      <c r="C10177" s="35" t="s">
        <v>308</v>
      </c>
      <c r="D10177" t="s">
        <v>530</v>
      </c>
      <c r="E10177" t="s">
        <v>548</v>
      </c>
      <c r="F10177" s="176" t="n">
        <v>2045</v>
      </c>
      <c r="G10177" s="177" t="n">
        <v>45</v>
      </c>
      <c r="H10177" s="178" t="n">
        <v>3854.85882529701</v>
      </c>
      <c r="I10177" s="179" t="n">
        <v>4222321.89421464</v>
      </c>
      <c r="J10177" s="180" t="str">
        <f>IF(I10177&gt;0,H10177/I10177,0)</f>
      </c>
      <c r="K10177" s="181" t="str">
        <f>1-EXP(-J10177)</f>
      </c>
      <c r="L10177" s="182" t="str">
        <f>IF(G10177=30,1,M10176)</f>
      </c>
      <c r="M10177" s="183" t="str">
        <f>L10177*(1-K10177)</f>
      </c>
    </row>
    <row r="10178">
      <c r="A10178" t="s">
        <v>167</v>
      </c>
      <c r="B10178" t="s">
        <v>306</v>
      </c>
      <c r="C10178" s="35" t="s">
        <v>308</v>
      </c>
      <c r="D10178" t="s">
        <v>530</v>
      </c>
      <c r="E10178" t="s">
        <v>548</v>
      </c>
      <c r="F10178" s="176" t="n">
        <v>2045</v>
      </c>
      <c r="G10178" s="177" t="n">
        <v>46</v>
      </c>
      <c r="H10178" s="178" t="n">
        <v>4866.67040317429</v>
      </c>
      <c r="I10178" s="179" t="n">
        <v>4253945.21450247</v>
      </c>
      <c r="J10178" s="180" t="str">
        <f>IF(I10178&gt;0,H10178/I10178,0)</f>
      </c>
      <c r="K10178" s="181" t="str">
        <f>1-EXP(-J10178)</f>
      </c>
      <c r="L10178" s="182" t="str">
        <f>IF(G10178=30,1,M10177)</f>
      </c>
      <c r="M10178" s="183" t="str">
        <f>L10178*(1-K10178)</f>
      </c>
    </row>
    <row r="10179">
      <c r="A10179" t="s">
        <v>167</v>
      </c>
      <c r="B10179" t="s">
        <v>306</v>
      </c>
      <c r="C10179" s="35" t="s">
        <v>308</v>
      </c>
      <c r="D10179" t="s">
        <v>530</v>
      </c>
      <c r="E10179" t="s">
        <v>548</v>
      </c>
      <c r="F10179" s="176" t="n">
        <v>2045</v>
      </c>
      <c r="G10179" s="177" t="n">
        <v>47</v>
      </c>
      <c r="H10179" s="178" t="n">
        <v>5403.81452032024</v>
      </c>
      <c r="I10179" s="179" t="n">
        <v>4287555.01708155</v>
      </c>
      <c r="J10179" s="180" t="str">
        <f>IF(I10179&gt;0,H10179/I10179,0)</f>
      </c>
      <c r="K10179" s="181" t="str">
        <f>1-EXP(-J10179)</f>
      </c>
      <c r="L10179" s="182" t="str">
        <f>IF(G10179=30,1,M10178)</f>
      </c>
      <c r="M10179" s="183" t="str">
        <f>L10179*(1-K10179)</f>
      </c>
    </row>
    <row r="10180">
      <c r="A10180" t="s">
        <v>167</v>
      </c>
      <c r="B10180" t="s">
        <v>306</v>
      </c>
      <c r="C10180" s="35" t="s">
        <v>308</v>
      </c>
      <c r="D10180" t="s">
        <v>530</v>
      </c>
      <c r="E10180" t="s">
        <v>548</v>
      </c>
      <c r="F10180" s="176" t="n">
        <v>2045</v>
      </c>
      <c r="G10180" s="177" t="n">
        <v>48</v>
      </c>
      <c r="H10180" s="178" t="n">
        <v>5975.07206666879</v>
      </c>
      <c r="I10180" s="179" t="n">
        <v>4275107.49038817</v>
      </c>
      <c r="J10180" s="180" t="str">
        <f>IF(I10180&gt;0,H10180/I10180,0)</f>
      </c>
      <c r="K10180" s="181" t="str">
        <f>1-EXP(-J10180)</f>
      </c>
      <c r="L10180" s="182" t="str">
        <f>IF(G10180=30,1,M10179)</f>
      </c>
      <c r="M10180" s="183" t="str">
        <f>L10180*(1-K10180)</f>
      </c>
    </row>
    <row r="10181">
      <c r="A10181" t="s">
        <v>167</v>
      </c>
      <c r="B10181" t="s">
        <v>306</v>
      </c>
      <c r="C10181" s="35" t="s">
        <v>308</v>
      </c>
      <c r="D10181" t="s">
        <v>530</v>
      </c>
      <c r="E10181" t="s">
        <v>548</v>
      </c>
      <c r="F10181" s="176" t="n">
        <v>2045</v>
      </c>
      <c r="G10181" s="177" t="n">
        <v>49</v>
      </c>
      <c r="H10181" s="178" t="n">
        <v>6342.34695300696</v>
      </c>
      <c r="I10181" s="179" t="n">
        <v>4204474.16453955</v>
      </c>
      <c r="J10181" s="180" t="str">
        <f>IF(I10181&gt;0,H10181/I10181,0)</f>
      </c>
      <c r="K10181" s="181" t="str">
        <f>1-EXP(-J10181)</f>
      </c>
      <c r="L10181" s="182" t="str">
        <f>IF(G10181=30,1,M10180)</f>
      </c>
      <c r="M10181" s="183" t="str">
        <f>L10181*(1-K10181)</f>
      </c>
    </row>
    <row r="10182">
      <c r="A10182" t="s">
        <v>167</v>
      </c>
      <c r="B10182" t="s">
        <v>306</v>
      </c>
      <c r="C10182" s="35" t="s">
        <v>308</v>
      </c>
      <c r="D10182" t="s">
        <v>530</v>
      </c>
      <c r="E10182" t="s">
        <v>548</v>
      </c>
      <c r="F10182" s="176" t="n">
        <v>2045</v>
      </c>
      <c r="G10182" s="177" t="n">
        <v>50</v>
      </c>
      <c r="H10182" s="178" t="n">
        <v>6771.04729906739</v>
      </c>
      <c r="I10182" s="179" t="n">
        <v>4131170.51710188</v>
      </c>
      <c r="J10182" s="180" t="str">
        <f>IF(I10182&gt;0,H10182/I10182,0)</f>
      </c>
      <c r="K10182" s="181" t="str">
        <f>1-EXP(-J10182)</f>
      </c>
      <c r="L10182" s="182" t="str">
        <f>IF(G10182=30,1,M10181)</f>
      </c>
      <c r="M10182" s="183" t="str">
        <f>L10182*(1-K10182)</f>
      </c>
    </row>
    <row r="10183">
      <c r="A10183" t="s">
        <v>167</v>
      </c>
      <c r="B10183" t="s">
        <v>306</v>
      </c>
      <c r="C10183" s="35" t="s">
        <v>308</v>
      </c>
      <c r="D10183" t="s">
        <v>530</v>
      </c>
      <c r="E10183" t="s">
        <v>548</v>
      </c>
      <c r="F10183" s="176" t="n">
        <v>2045</v>
      </c>
      <c r="G10183" s="177" t="n">
        <v>51</v>
      </c>
      <c r="H10183" s="178" t="n">
        <v>7537.96533428052</v>
      </c>
      <c r="I10183" s="179" t="n">
        <v>4066026.21763676</v>
      </c>
      <c r="J10183" s="180" t="str">
        <f>IF(I10183&gt;0,H10183/I10183,0)</f>
      </c>
      <c r="K10183" s="181" t="str">
        <f>1-EXP(-J10183)</f>
      </c>
      <c r="L10183" s="182" t="str">
        <f>IF(G10183=30,1,M10182)</f>
      </c>
      <c r="M10183" s="183" t="str">
        <f>L10183*(1-K10183)</f>
      </c>
    </row>
    <row r="10184">
      <c r="A10184" t="s">
        <v>167</v>
      </c>
      <c r="B10184" t="s">
        <v>306</v>
      </c>
      <c r="C10184" s="35" t="s">
        <v>308</v>
      </c>
      <c r="D10184" t="s">
        <v>530</v>
      </c>
      <c r="E10184" t="s">
        <v>548</v>
      </c>
      <c r="F10184" s="176" t="n">
        <v>2045</v>
      </c>
      <c r="G10184" s="177" t="n">
        <v>52</v>
      </c>
      <c r="H10184" s="178" t="n">
        <v>8084.70046878085</v>
      </c>
      <c r="I10184" s="179" t="n">
        <v>4002438.93743802</v>
      </c>
      <c r="J10184" s="180" t="str">
        <f>IF(I10184&gt;0,H10184/I10184,0)</f>
      </c>
      <c r="K10184" s="181" t="str">
        <f>1-EXP(-J10184)</f>
      </c>
      <c r="L10184" s="182" t="str">
        <f>IF(G10184=30,1,M10183)</f>
      </c>
      <c r="M10184" s="183" t="str">
        <f>L10184*(1-K10184)</f>
      </c>
    </row>
    <row r="10185">
      <c r="A10185" t="s">
        <v>167</v>
      </c>
      <c r="B10185" t="s">
        <v>306</v>
      </c>
      <c r="C10185" s="35" t="s">
        <v>308</v>
      </c>
      <c r="D10185" t="s">
        <v>530</v>
      </c>
      <c r="E10185" t="s">
        <v>548</v>
      </c>
      <c r="F10185" s="176" t="n">
        <v>2045</v>
      </c>
      <c r="G10185" s="177" t="n">
        <v>53</v>
      </c>
      <c r="H10185" s="178" t="n">
        <v>8731.55774350436</v>
      </c>
      <c r="I10185" s="179" t="n">
        <v>3971251.08897809</v>
      </c>
      <c r="J10185" s="180" t="str">
        <f>IF(I10185&gt;0,H10185/I10185,0)</f>
      </c>
      <c r="K10185" s="181" t="str">
        <f>1-EXP(-J10185)</f>
      </c>
      <c r="L10185" s="182" t="str">
        <f>IF(G10185=30,1,M10184)</f>
      </c>
      <c r="M10185" s="183" t="str">
        <f>L10185*(1-K10185)</f>
      </c>
    </row>
    <row r="10186">
      <c r="A10186" t="s">
        <v>167</v>
      </c>
      <c r="B10186" t="s">
        <v>306</v>
      </c>
      <c r="C10186" s="35" t="s">
        <v>308</v>
      </c>
      <c r="D10186" t="s">
        <v>530</v>
      </c>
      <c r="E10186" t="s">
        <v>548</v>
      </c>
      <c r="F10186" s="176" t="n">
        <v>2045</v>
      </c>
      <c r="G10186" s="177" t="n">
        <v>54</v>
      </c>
      <c r="H10186" s="178" t="n">
        <v>9489.28149462533</v>
      </c>
      <c r="I10186" s="179" t="n">
        <v>3933175.87197498</v>
      </c>
      <c r="J10186" s="180" t="str">
        <f>IF(I10186&gt;0,H10186/I10186,0)</f>
      </c>
      <c r="K10186" s="181" t="str">
        <f>1-EXP(-J10186)</f>
      </c>
      <c r="L10186" s="182" t="str">
        <f>IF(G10186=30,1,M10185)</f>
      </c>
      <c r="M10186" s="183" t="str">
        <f>L10186*(1-K10186)</f>
      </c>
    </row>
    <row r="10187">
      <c r="A10187" t="s">
        <v>167</v>
      </c>
      <c r="B10187" t="s">
        <v>306</v>
      </c>
      <c r="C10187" s="35" t="s">
        <v>308</v>
      </c>
      <c r="D10187" t="s">
        <v>530</v>
      </c>
      <c r="E10187" t="s">
        <v>548</v>
      </c>
      <c r="F10187" s="176" t="n">
        <v>2045</v>
      </c>
      <c r="G10187" s="177" t="n">
        <v>55</v>
      </c>
      <c r="H10187" s="178" t="n">
        <v>10328.0726320085</v>
      </c>
      <c r="I10187" s="179" t="n">
        <v>3897029.22762121</v>
      </c>
      <c r="J10187" s="180" t="str">
        <f>IF(I10187&gt;0,H10187/I10187,0)</f>
      </c>
      <c r="K10187" s="181" t="str">
        <f>1-EXP(-J10187)</f>
      </c>
      <c r="L10187" s="182" t="str">
        <f>IF(G10187=30,1,M10186)</f>
      </c>
      <c r="M10187" s="183" t="str">
        <f>L10187*(1-K10187)</f>
      </c>
    </row>
    <row r="10188">
      <c r="A10188" t="s">
        <v>167</v>
      </c>
      <c r="B10188" t="s">
        <v>306</v>
      </c>
      <c r="C10188" s="35" t="s">
        <v>308</v>
      </c>
      <c r="D10188" t="s">
        <v>530</v>
      </c>
      <c r="E10188" t="s">
        <v>548</v>
      </c>
      <c r="F10188" s="176" t="n">
        <v>2045</v>
      </c>
      <c r="G10188" s="177" t="n">
        <v>56</v>
      </c>
      <c r="H10188" s="178" t="n">
        <v>11178.1581404025</v>
      </c>
      <c r="I10188" s="179" t="n">
        <v>3880730.93272233</v>
      </c>
      <c r="J10188" s="180" t="str">
        <f>IF(I10188&gt;0,H10188/I10188,0)</f>
      </c>
      <c r="K10188" s="181" t="str">
        <f>1-EXP(-J10188)</f>
      </c>
      <c r="L10188" s="182" t="str">
        <f>IF(G10188=30,1,M10187)</f>
      </c>
      <c r="M10188" s="183" t="str">
        <f>L10188*(1-K10188)</f>
      </c>
    </row>
    <row r="10189">
      <c r="A10189" t="s">
        <v>167</v>
      </c>
      <c r="B10189" t="s">
        <v>306</v>
      </c>
      <c r="C10189" s="35" t="s">
        <v>308</v>
      </c>
      <c r="D10189" t="s">
        <v>530</v>
      </c>
      <c r="E10189" t="s">
        <v>548</v>
      </c>
      <c r="F10189" s="176" t="n">
        <v>2045</v>
      </c>
      <c r="G10189" s="177" t="n">
        <v>57</v>
      </c>
      <c r="H10189" s="178" t="n">
        <v>12192.5996878611</v>
      </c>
      <c r="I10189" s="179" t="n">
        <v>3818612.13944237</v>
      </c>
      <c r="J10189" s="180" t="str">
        <f>IF(I10189&gt;0,H10189/I10189,0)</f>
      </c>
      <c r="K10189" s="181" t="str">
        <f>1-EXP(-J10189)</f>
      </c>
      <c r="L10189" s="182" t="str">
        <f>IF(G10189=30,1,M10188)</f>
      </c>
      <c r="M10189" s="183" t="str">
        <f>L10189*(1-K10189)</f>
      </c>
    </row>
    <row r="10190">
      <c r="A10190" t="s">
        <v>167</v>
      </c>
      <c r="B10190" t="s">
        <v>306</v>
      </c>
      <c r="C10190" s="35" t="s">
        <v>308</v>
      </c>
      <c r="D10190" t="s">
        <v>530</v>
      </c>
      <c r="E10190" t="s">
        <v>548</v>
      </c>
      <c r="F10190" s="176" t="n">
        <v>2045</v>
      </c>
      <c r="G10190" s="177" t="n">
        <v>58</v>
      </c>
      <c r="H10190" s="178" t="n">
        <v>13236.2115301218</v>
      </c>
      <c r="I10190" s="179" t="n">
        <v>3746904.30669985</v>
      </c>
      <c r="J10190" s="180" t="str">
        <f>IF(I10190&gt;0,H10190/I10190,0)</f>
      </c>
      <c r="K10190" s="181" t="str">
        <f>1-EXP(-J10190)</f>
      </c>
      <c r="L10190" s="182" t="str">
        <f>IF(G10190=30,1,M10189)</f>
      </c>
      <c r="M10190" s="183" t="str">
        <f>L10190*(1-K10190)</f>
      </c>
    </row>
    <row r="10191">
      <c r="A10191" t="s">
        <v>167</v>
      </c>
      <c r="B10191" t="s">
        <v>306</v>
      </c>
      <c r="C10191" s="35" t="s">
        <v>308</v>
      </c>
      <c r="D10191" t="s">
        <v>530</v>
      </c>
      <c r="E10191" t="s">
        <v>548</v>
      </c>
      <c r="F10191" s="176" t="n">
        <v>2045</v>
      </c>
      <c r="G10191" s="177" t="n">
        <v>59</v>
      </c>
      <c r="H10191" s="178" t="n">
        <v>13947.9729682876</v>
      </c>
      <c r="I10191" s="179" t="n">
        <v>3730336.47609517</v>
      </c>
      <c r="J10191" s="180" t="str">
        <f>IF(I10191&gt;0,H10191/I10191,0)</f>
      </c>
      <c r="K10191" s="181" t="str">
        <f>1-EXP(-J10191)</f>
      </c>
      <c r="L10191" s="182" t="str">
        <f>IF(G10191=30,1,M10190)</f>
      </c>
      <c r="M10191" s="183" t="str">
        <f>L10191*(1-K10191)</f>
      </c>
    </row>
    <row r="10192">
      <c r="A10192" t="s">
        <v>167</v>
      </c>
      <c r="B10192" t="s">
        <v>306</v>
      </c>
      <c r="C10192" s="35" t="s">
        <v>308</v>
      </c>
      <c r="D10192" t="s">
        <v>530</v>
      </c>
      <c r="E10192" t="s">
        <v>548</v>
      </c>
      <c r="F10192" s="176" t="n">
        <v>2045</v>
      </c>
      <c r="G10192" s="177" t="n">
        <v>60</v>
      </c>
      <c r="H10192" s="178" t="n">
        <v>15093.6190955095</v>
      </c>
      <c r="I10192" s="179" t="n">
        <v>3763586.16630659</v>
      </c>
      <c r="J10192" s="180" t="str">
        <f>IF(I10192&gt;0,H10192/I10192,0)</f>
      </c>
      <c r="K10192" s="181" t="str">
        <f>1-EXP(-J10192)</f>
      </c>
      <c r="L10192" s="182" t="str">
        <f>IF(G10192=30,1,M10191)</f>
      </c>
      <c r="M10192" s="183" t="str">
        <f>L10192*(1-K10192)</f>
      </c>
    </row>
    <row r="10193">
      <c r="A10193" t="s">
        <v>167</v>
      </c>
      <c r="B10193" t="s">
        <v>306</v>
      </c>
      <c r="C10193" s="35" t="s">
        <v>308</v>
      </c>
      <c r="D10193" t="s">
        <v>530</v>
      </c>
      <c r="E10193" t="s">
        <v>548</v>
      </c>
      <c r="F10193" s="176" t="n">
        <v>2045</v>
      </c>
      <c r="G10193" s="177" t="n">
        <v>61</v>
      </c>
      <c r="H10193" s="178" t="n">
        <v>16189.2118156787</v>
      </c>
      <c r="I10193" s="179" t="n">
        <v>3755543.60195066</v>
      </c>
      <c r="J10193" s="180" t="str">
        <f>IF(I10193&gt;0,H10193/I10193,0)</f>
      </c>
      <c r="K10193" s="181" t="str">
        <f>1-EXP(-J10193)</f>
      </c>
      <c r="L10193" s="182" t="str">
        <f>IF(G10193=30,1,M10192)</f>
      </c>
      <c r="M10193" s="183" t="str">
        <f>L10193*(1-K10193)</f>
      </c>
    </row>
    <row r="10194">
      <c r="A10194" t="s">
        <v>167</v>
      </c>
      <c r="B10194" t="s">
        <v>306</v>
      </c>
      <c r="C10194" s="35" t="s">
        <v>308</v>
      </c>
      <c r="D10194" t="s">
        <v>530</v>
      </c>
      <c r="E10194" t="s">
        <v>548</v>
      </c>
      <c r="F10194" s="176" t="n">
        <v>2045</v>
      </c>
      <c r="G10194" s="177" t="n">
        <v>62</v>
      </c>
      <c r="H10194" s="178" t="n">
        <v>17256.9012808676</v>
      </c>
      <c r="I10194" s="179" t="n">
        <v>3693087.19836084</v>
      </c>
      <c r="J10194" s="180" t="str">
        <f>IF(I10194&gt;0,H10194/I10194,0)</f>
      </c>
      <c r="K10194" s="181" t="str">
        <f>1-EXP(-J10194)</f>
      </c>
      <c r="L10194" s="182" t="str">
        <f>IF(G10194=30,1,M10193)</f>
      </c>
      <c r="M10194" s="183" t="str">
        <f>L10194*(1-K10194)</f>
      </c>
    </row>
    <row r="10195">
      <c r="A10195" t="s">
        <v>167</v>
      </c>
      <c r="B10195" t="s">
        <v>306</v>
      </c>
      <c r="C10195" s="35" t="s">
        <v>308</v>
      </c>
      <c r="D10195" t="s">
        <v>530</v>
      </c>
      <c r="E10195" t="s">
        <v>548</v>
      </c>
      <c r="F10195" s="176" t="n">
        <v>2045</v>
      </c>
      <c r="G10195" s="177" t="n">
        <v>63</v>
      </c>
      <c r="H10195" s="178" t="n">
        <v>18269.7464465095</v>
      </c>
      <c r="I10195" s="179" t="n">
        <v>3606636.09458693</v>
      </c>
      <c r="J10195" s="180" t="str">
        <f>IF(I10195&gt;0,H10195/I10195,0)</f>
      </c>
      <c r="K10195" s="181" t="str">
        <f>1-EXP(-J10195)</f>
      </c>
      <c r="L10195" s="182" t="str">
        <f>IF(G10195=30,1,M10194)</f>
      </c>
      <c r="M10195" s="183" t="str">
        <f>L10195*(1-K10195)</f>
      </c>
    </row>
    <row r="10196">
      <c r="A10196" t="s">
        <v>167</v>
      </c>
      <c r="B10196" t="s">
        <v>306</v>
      </c>
      <c r="C10196" s="35" t="s">
        <v>308</v>
      </c>
      <c r="D10196" t="s">
        <v>530</v>
      </c>
      <c r="E10196" t="s">
        <v>548</v>
      </c>
      <c r="F10196" s="176" t="n">
        <v>2045</v>
      </c>
      <c r="G10196" s="177" t="n">
        <v>64</v>
      </c>
      <c r="H10196" s="178" t="n">
        <v>19554.2717706918</v>
      </c>
      <c r="I10196" s="179" t="n">
        <v>3512782.70113861</v>
      </c>
      <c r="J10196" s="180" t="str">
        <f>IF(I10196&gt;0,H10196/I10196,0)</f>
      </c>
      <c r="K10196" s="181" t="str">
        <f>1-EXP(-J10196)</f>
      </c>
      <c r="L10196" s="182" t="str">
        <f>IF(G10196=30,1,M10195)</f>
      </c>
      <c r="M10196" s="183" t="str">
        <f>L10196*(1-K10196)</f>
      </c>
    </row>
    <row r="10197">
      <c r="A10197" t="s">
        <v>167</v>
      </c>
      <c r="B10197" t="s">
        <v>306</v>
      </c>
      <c r="C10197" s="35" t="s">
        <v>308</v>
      </c>
      <c r="D10197" t="s">
        <v>530</v>
      </c>
      <c r="E10197" t="s">
        <v>548</v>
      </c>
      <c r="F10197" s="176" t="n">
        <v>2045</v>
      </c>
      <c r="G10197" s="177" t="n">
        <v>65</v>
      </c>
      <c r="H10197" s="178" t="n">
        <v>20803.0864689059</v>
      </c>
      <c r="I10197" s="179" t="n">
        <v>3421574.38331687</v>
      </c>
      <c r="J10197" s="180" t="str">
        <f>IF(I10197&gt;0,H10197/I10197,0)</f>
      </c>
      <c r="K10197" s="181" t="str">
        <f>1-EXP(-J10197)</f>
      </c>
      <c r="L10197" s="182" t="str">
        <f>IF(G10197=30,1,M10196)</f>
      </c>
      <c r="M10197" s="183" t="str">
        <f>L10197*(1-K10197)</f>
      </c>
    </row>
    <row r="10198">
      <c r="A10198" t="s">
        <v>167</v>
      </c>
      <c r="B10198" t="s">
        <v>306</v>
      </c>
      <c r="C10198" s="35" t="s">
        <v>308</v>
      </c>
      <c r="D10198" t="s">
        <v>530</v>
      </c>
      <c r="E10198" t="s">
        <v>548</v>
      </c>
      <c r="F10198" s="176" t="n">
        <v>2045</v>
      </c>
      <c r="G10198" s="177" t="n">
        <v>66</v>
      </c>
      <c r="H10198" s="178" t="n">
        <v>21222.3115751408</v>
      </c>
      <c r="I10198" s="179" t="n">
        <v>3316144.00523043</v>
      </c>
      <c r="J10198" s="180" t="str">
        <f>IF(I10198&gt;0,H10198/I10198,0)</f>
      </c>
      <c r="K10198" s="181" t="str">
        <f>1-EXP(-J10198)</f>
      </c>
      <c r="L10198" s="182" t="str">
        <f>IF(G10198=30,1,M10197)</f>
      </c>
      <c r="M10198" s="183" t="str">
        <f>L10198*(1-K10198)</f>
      </c>
    </row>
    <row r="10199">
      <c r="A10199" t="s">
        <v>167</v>
      </c>
      <c r="B10199" t="s">
        <v>306</v>
      </c>
      <c r="C10199" s="35" t="s">
        <v>308</v>
      </c>
      <c r="D10199" t="s">
        <v>530</v>
      </c>
      <c r="E10199" t="s">
        <v>548</v>
      </c>
      <c r="F10199" s="176" t="n">
        <v>2045</v>
      </c>
      <c r="G10199" s="177" t="n">
        <v>67</v>
      </c>
      <c r="H10199" s="178" t="n">
        <v>22224.143228181</v>
      </c>
      <c r="I10199" s="179" t="n">
        <v>3187933.59783365</v>
      </c>
      <c r="J10199" s="180" t="str">
        <f>IF(I10199&gt;0,H10199/I10199,0)</f>
      </c>
      <c r="K10199" s="181" t="str">
        <f>1-EXP(-J10199)</f>
      </c>
      <c r="L10199" s="182" t="str">
        <f>IF(G10199=30,1,M10198)</f>
      </c>
      <c r="M10199" s="183" t="str">
        <f>L10199*(1-K10199)</f>
      </c>
    </row>
    <row r="10200">
      <c r="A10200" t="s">
        <v>167</v>
      </c>
      <c r="B10200" t="s">
        <v>306</v>
      </c>
      <c r="C10200" s="35" t="s">
        <v>308</v>
      </c>
      <c r="D10200" t="s">
        <v>530</v>
      </c>
      <c r="E10200" t="s">
        <v>548</v>
      </c>
      <c r="F10200" s="176" t="n">
        <v>2045</v>
      </c>
      <c r="G10200" s="177" t="n">
        <v>68</v>
      </c>
      <c r="H10200" s="178" t="n">
        <v>23112.5424879523</v>
      </c>
      <c r="I10200" s="179" t="n">
        <v>3062171.02442939</v>
      </c>
      <c r="J10200" s="180" t="str">
        <f>IF(I10200&gt;0,H10200/I10200,0)</f>
      </c>
      <c r="K10200" s="181" t="str">
        <f>1-EXP(-J10200)</f>
      </c>
      <c r="L10200" s="182" t="str">
        <f>IF(G10200=30,1,M10199)</f>
      </c>
      <c r="M10200" s="183" t="str">
        <f>L10200*(1-K10200)</f>
      </c>
    </row>
    <row r="10201">
      <c r="A10201" t="s">
        <v>167</v>
      </c>
      <c r="B10201" t="s">
        <v>306</v>
      </c>
      <c r="C10201" s="35" t="s">
        <v>308</v>
      </c>
      <c r="D10201" t="s">
        <v>530</v>
      </c>
      <c r="E10201" t="s">
        <v>548</v>
      </c>
      <c r="F10201" s="176" t="n">
        <v>2045</v>
      </c>
      <c r="G10201" s="177" t="n">
        <v>69</v>
      </c>
      <c r="H10201" s="178" t="n">
        <v>23490.4147105866</v>
      </c>
      <c r="I10201" s="179" t="n">
        <v>2946962.12863515</v>
      </c>
      <c r="J10201" s="180" t="str">
        <f>IF(I10201&gt;0,H10201/I10201,0)</f>
      </c>
      <c r="K10201" s="181" t="str">
        <f>1-EXP(-J10201)</f>
      </c>
      <c r="L10201" s="182" t="str">
        <f>IF(G10201=30,1,M10200)</f>
      </c>
      <c r="M10201" s="183" t="str">
        <f>L10201*(1-K10201)</f>
      </c>
    </row>
    <row r="10202">
      <c r="A10202" t="s">
        <v>167</v>
      </c>
      <c r="B10202" t="s">
        <v>306</v>
      </c>
      <c r="C10202" s="35" t="s">
        <v>308</v>
      </c>
      <c r="D10202" t="s">
        <v>530</v>
      </c>
      <c r="E10202" t="s">
        <v>548</v>
      </c>
      <c r="F10202" s="176" t="n">
        <v>2046</v>
      </c>
      <c r="G10202" s="177" t="n">
        <v>30</v>
      </c>
      <c r="H10202" s="178" t="n">
        <v>688.187901366986</v>
      </c>
      <c r="I10202" s="179" t="n">
        <v>4588927.12229443</v>
      </c>
      <c r="J10202" s="180" t="str">
        <f>IF(I10202&gt;0,H10202/I10202,0)</f>
      </c>
      <c r="K10202" s="181" t="str">
        <f>1-EXP(-J10202)</f>
      </c>
      <c r="L10202" s="182" t="str">
        <f>IF(G10202=30,1,M10201)</f>
      </c>
      <c r="M10202" s="183" t="str">
        <f>L10202*(1-K10202)</f>
      </c>
    </row>
    <row r="10203">
      <c r="A10203" t="s">
        <v>167</v>
      </c>
      <c r="B10203" t="s">
        <v>306</v>
      </c>
      <c r="C10203" s="35" t="s">
        <v>308</v>
      </c>
      <c r="D10203" t="s">
        <v>530</v>
      </c>
      <c r="E10203" t="s">
        <v>548</v>
      </c>
      <c r="F10203" s="176" t="n">
        <v>2046</v>
      </c>
      <c r="G10203" s="177" t="n">
        <v>31</v>
      </c>
      <c r="H10203" s="178" t="n">
        <v>1000.10701804331</v>
      </c>
      <c r="I10203" s="179" t="n">
        <v>4652475.05120644</v>
      </c>
      <c r="J10203" s="180" t="str">
        <f>IF(I10203&gt;0,H10203/I10203,0)</f>
      </c>
      <c r="K10203" s="181" t="str">
        <f>1-EXP(-J10203)</f>
      </c>
      <c r="L10203" s="182" t="str">
        <f>IF(G10203=30,1,M10202)</f>
      </c>
      <c r="M10203" s="183" t="str">
        <f>L10203*(1-K10203)</f>
      </c>
    </row>
    <row r="10204">
      <c r="A10204" t="s">
        <v>167</v>
      </c>
      <c r="B10204" t="s">
        <v>306</v>
      </c>
      <c r="C10204" s="35" t="s">
        <v>308</v>
      </c>
      <c r="D10204" t="s">
        <v>530</v>
      </c>
      <c r="E10204" t="s">
        <v>548</v>
      </c>
      <c r="F10204" s="176" t="n">
        <v>2046</v>
      </c>
      <c r="G10204" s="177" t="n">
        <v>32</v>
      </c>
      <c r="H10204" s="178" t="n">
        <v>1065.52291917214</v>
      </c>
      <c r="I10204" s="179" t="n">
        <v>4724254.96020871</v>
      </c>
      <c r="J10204" s="180" t="str">
        <f>IF(I10204&gt;0,H10204/I10204,0)</f>
      </c>
      <c r="K10204" s="181" t="str">
        <f>1-EXP(-J10204)</f>
      </c>
      <c r="L10204" s="182" t="str">
        <f>IF(G10204=30,1,M10203)</f>
      </c>
      <c r="M10204" s="183" t="str">
        <f>L10204*(1-K10204)</f>
      </c>
    </row>
    <row r="10205">
      <c r="A10205" t="s">
        <v>167</v>
      </c>
      <c r="B10205" t="s">
        <v>306</v>
      </c>
      <c r="C10205" s="35" t="s">
        <v>308</v>
      </c>
      <c r="D10205" t="s">
        <v>530</v>
      </c>
      <c r="E10205" t="s">
        <v>548</v>
      </c>
      <c r="F10205" s="176" t="n">
        <v>2046</v>
      </c>
      <c r="G10205" s="177" t="n">
        <v>33</v>
      </c>
      <c r="H10205" s="178" t="n">
        <v>1147.63699737551</v>
      </c>
      <c r="I10205" s="179" t="n">
        <v>4815342.63682955</v>
      </c>
      <c r="J10205" s="180" t="str">
        <f>IF(I10205&gt;0,H10205/I10205,0)</f>
      </c>
      <c r="K10205" s="181" t="str">
        <f>1-EXP(-J10205)</f>
      </c>
      <c r="L10205" s="182" t="str">
        <f>IF(G10205=30,1,M10204)</f>
      </c>
      <c r="M10205" s="183" t="str">
        <f>L10205*(1-K10205)</f>
      </c>
    </row>
    <row r="10206">
      <c r="A10206" t="s">
        <v>167</v>
      </c>
      <c r="B10206" t="s">
        <v>306</v>
      </c>
      <c r="C10206" s="35" t="s">
        <v>308</v>
      </c>
      <c r="D10206" t="s">
        <v>530</v>
      </c>
      <c r="E10206" t="s">
        <v>548</v>
      </c>
      <c r="F10206" s="176" t="n">
        <v>2046</v>
      </c>
      <c r="G10206" s="177" t="n">
        <v>34</v>
      </c>
      <c r="H10206" s="178" t="n">
        <v>1226.49357343631</v>
      </c>
      <c r="I10206" s="179" t="n">
        <v>4858429.31696583</v>
      </c>
      <c r="J10206" s="180" t="str">
        <f>IF(I10206&gt;0,H10206/I10206,0)</f>
      </c>
      <c r="K10206" s="181" t="str">
        <f>1-EXP(-J10206)</f>
      </c>
      <c r="L10206" s="182" t="str">
        <f>IF(G10206=30,1,M10205)</f>
      </c>
      <c r="M10206" s="183" t="str">
        <f>L10206*(1-K10206)</f>
      </c>
    </row>
    <row r="10207">
      <c r="A10207" t="s">
        <v>167</v>
      </c>
      <c r="B10207" t="s">
        <v>306</v>
      </c>
      <c r="C10207" s="35" t="s">
        <v>308</v>
      </c>
      <c r="D10207" t="s">
        <v>530</v>
      </c>
      <c r="E10207" t="s">
        <v>548</v>
      </c>
      <c r="F10207" s="176" t="n">
        <v>2046</v>
      </c>
      <c r="G10207" s="177" t="n">
        <v>35</v>
      </c>
      <c r="H10207" s="178" t="n">
        <v>1297.44329261385</v>
      </c>
      <c r="I10207" s="179" t="n">
        <v>4778472.6439131</v>
      </c>
      <c r="J10207" s="180" t="str">
        <f>IF(I10207&gt;0,H10207/I10207,0)</f>
      </c>
      <c r="K10207" s="181" t="str">
        <f>1-EXP(-J10207)</f>
      </c>
      <c r="L10207" s="182" t="str">
        <f>IF(G10207=30,1,M10206)</f>
      </c>
      <c r="M10207" s="183" t="str">
        <f>L10207*(1-K10207)</f>
      </c>
    </row>
    <row r="10208">
      <c r="A10208" t="s">
        <v>167</v>
      </c>
      <c r="B10208" t="s">
        <v>306</v>
      </c>
      <c r="C10208" s="35" t="s">
        <v>308</v>
      </c>
      <c r="D10208" t="s">
        <v>530</v>
      </c>
      <c r="E10208" t="s">
        <v>548</v>
      </c>
      <c r="F10208" s="176" t="n">
        <v>2046</v>
      </c>
      <c r="G10208" s="177" t="n">
        <v>36</v>
      </c>
      <c r="H10208" s="178" t="n">
        <v>1611.56952043335</v>
      </c>
      <c r="I10208" s="179" t="n">
        <v>4676954.97912995</v>
      </c>
      <c r="J10208" s="180" t="str">
        <f>IF(I10208&gt;0,H10208/I10208,0)</f>
      </c>
      <c r="K10208" s="181" t="str">
        <f>1-EXP(-J10208)</f>
      </c>
      <c r="L10208" s="182" t="str">
        <f>IF(G10208=30,1,M10207)</f>
      </c>
      <c r="M10208" s="183" t="str">
        <f>L10208*(1-K10208)</f>
      </c>
    </row>
    <row r="10209">
      <c r="A10209" t="s">
        <v>167</v>
      </c>
      <c r="B10209" t="s">
        <v>306</v>
      </c>
      <c r="C10209" s="35" t="s">
        <v>308</v>
      </c>
      <c r="D10209" t="s">
        <v>530</v>
      </c>
      <c r="E10209" t="s">
        <v>548</v>
      </c>
      <c r="F10209" s="176" t="n">
        <v>2046</v>
      </c>
      <c r="G10209" s="177" t="n">
        <v>37</v>
      </c>
      <c r="H10209" s="178" t="n">
        <v>1732.50231721738</v>
      </c>
      <c r="I10209" s="179" t="n">
        <v>4619600.44857466</v>
      </c>
      <c r="J10209" s="180" t="str">
        <f>IF(I10209&gt;0,H10209/I10209,0)</f>
      </c>
      <c r="K10209" s="181" t="str">
        <f>1-EXP(-J10209)</f>
      </c>
      <c r="L10209" s="182" t="str">
        <f>IF(G10209=30,1,M10208)</f>
      </c>
      <c r="M10209" s="183" t="str">
        <f>L10209*(1-K10209)</f>
      </c>
    </row>
    <row r="10210">
      <c r="A10210" t="s">
        <v>167</v>
      </c>
      <c r="B10210" t="s">
        <v>306</v>
      </c>
      <c r="C10210" s="35" t="s">
        <v>308</v>
      </c>
      <c r="D10210" t="s">
        <v>530</v>
      </c>
      <c r="E10210" t="s">
        <v>548</v>
      </c>
      <c r="F10210" s="176" t="n">
        <v>2046</v>
      </c>
      <c r="G10210" s="177" t="n">
        <v>38</v>
      </c>
      <c r="H10210" s="178" t="n">
        <v>1894.73375104536</v>
      </c>
      <c r="I10210" s="179" t="n">
        <v>4610443.00766033</v>
      </c>
      <c r="J10210" s="180" t="str">
        <f>IF(I10210&gt;0,H10210/I10210,0)</f>
      </c>
      <c r="K10210" s="181" t="str">
        <f>1-EXP(-J10210)</f>
      </c>
      <c r="L10210" s="182" t="str">
        <f>IF(G10210=30,1,M10209)</f>
      </c>
      <c r="M10210" s="183" t="str">
        <f>L10210*(1-K10210)</f>
      </c>
    </row>
    <row r="10211">
      <c r="A10211" t="s">
        <v>167</v>
      </c>
      <c r="B10211" t="s">
        <v>306</v>
      </c>
      <c r="C10211" s="35" t="s">
        <v>308</v>
      </c>
      <c r="D10211" t="s">
        <v>530</v>
      </c>
      <c r="E10211" t="s">
        <v>548</v>
      </c>
      <c r="F10211" s="176" t="n">
        <v>2046</v>
      </c>
      <c r="G10211" s="177" t="n">
        <v>39</v>
      </c>
      <c r="H10211" s="178" t="n">
        <v>2001.07841482551</v>
      </c>
      <c r="I10211" s="179" t="n">
        <v>4581092.99742496</v>
      </c>
      <c r="J10211" s="180" t="str">
        <f>IF(I10211&gt;0,H10211/I10211,0)</f>
      </c>
      <c r="K10211" s="181" t="str">
        <f>1-EXP(-J10211)</f>
      </c>
      <c r="L10211" s="182" t="str">
        <f>IF(G10211=30,1,M10210)</f>
      </c>
      <c r="M10211" s="183" t="str">
        <f>L10211*(1-K10211)</f>
      </c>
    </row>
    <row r="10212">
      <c r="A10212" t="s">
        <v>167</v>
      </c>
      <c r="B10212" t="s">
        <v>306</v>
      </c>
      <c r="C10212" s="35" t="s">
        <v>308</v>
      </c>
      <c r="D10212" t="s">
        <v>530</v>
      </c>
      <c r="E10212" t="s">
        <v>548</v>
      </c>
      <c r="F10212" s="176" t="n">
        <v>2046</v>
      </c>
      <c r="G10212" s="177" t="n">
        <v>40</v>
      </c>
      <c r="H10212" s="178" t="n">
        <v>2146.86060444599</v>
      </c>
      <c r="I10212" s="179" t="n">
        <v>4508184.40466944</v>
      </c>
      <c r="J10212" s="180" t="str">
        <f>IF(I10212&gt;0,H10212/I10212,0)</f>
      </c>
      <c r="K10212" s="181" t="str">
        <f>1-EXP(-J10212)</f>
      </c>
      <c r="L10212" s="182" t="str">
        <f>IF(G10212=30,1,M10211)</f>
      </c>
      <c r="M10212" s="183" t="str">
        <f>L10212*(1-K10212)</f>
      </c>
    </row>
    <row r="10213">
      <c r="A10213" t="s">
        <v>167</v>
      </c>
      <c r="B10213" t="s">
        <v>306</v>
      </c>
      <c r="C10213" s="35" t="s">
        <v>308</v>
      </c>
      <c r="D10213" t="s">
        <v>530</v>
      </c>
      <c r="E10213" t="s">
        <v>548</v>
      </c>
      <c r="F10213" s="176" t="n">
        <v>2046</v>
      </c>
      <c r="G10213" s="177" t="n">
        <v>41</v>
      </c>
      <c r="H10213" s="178" t="n">
        <v>2724.4237038672</v>
      </c>
      <c r="I10213" s="179" t="n">
        <v>4412458.30351315</v>
      </c>
      <c r="J10213" s="180" t="str">
        <f>IF(I10213&gt;0,H10213/I10213,0)</f>
      </c>
      <c r="K10213" s="181" t="str">
        <f>1-EXP(-J10213)</f>
      </c>
      <c r="L10213" s="182" t="str">
        <f>IF(G10213=30,1,M10212)</f>
      </c>
      <c r="M10213" s="183" t="str">
        <f>L10213*(1-K10213)</f>
      </c>
    </row>
    <row r="10214">
      <c r="A10214" t="s">
        <v>167</v>
      </c>
      <c r="B10214" t="s">
        <v>306</v>
      </c>
      <c r="C10214" s="35" t="s">
        <v>308</v>
      </c>
      <c r="D10214" t="s">
        <v>530</v>
      </c>
      <c r="E10214" t="s">
        <v>548</v>
      </c>
      <c r="F10214" s="176" t="n">
        <v>2046</v>
      </c>
      <c r="G10214" s="177" t="n">
        <v>42</v>
      </c>
      <c r="H10214" s="178" t="n">
        <v>2965.64873664544</v>
      </c>
      <c r="I10214" s="179" t="n">
        <v>4313110.68469413</v>
      </c>
      <c r="J10214" s="180" t="str">
        <f>IF(I10214&gt;0,H10214/I10214,0)</f>
      </c>
      <c r="K10214" s="181" t="str">
        <f>1-EXP(-J10214)</f>
      </c>
      <c r="L10214" s="182" t="str">
        <f>IF(G10214=30,1,M10213)</f>
      </c>
      <c r="M10214" s="183" t="str">
        <f>L10214*(1-K10214)</f>
      </c>
    </row>
    <row r="10215">
      <c r="A10215" t="s">
        <v>167</v>
      </c>
      <c r="B10215" t="s">
        <v>306</v>
      </c>
      <c r="C10215" s="35" t="s">
        <v>308</v>
      </c>
      <c r="D10215" t="s">
        <v>530</v>
      </c>
      <c r="E10215" t="s">
        <v>548</v>
      </c>
      <c r="F10215" s="176" t="n">
        <v>2046</v>
      </c>
      <c r="G10215" s="177" t="n">
        <v>43</v>
      </c>
      <c r="H10215" s="178" t="n">
        <v>3313.05209620497</v>
      </c>
      <c r="I10215" s="179" t="n">
        <v>4266655.40390312</v>
      </c>
      <c r="J10215" s="180" t="str">
        <f>IF(I10215&gt;0,H10215/I10215,0)</f>
      </c>
      <c r="K10215" s="181" t="str">
        <f>1-EXP(-J10215)</f>
      </c>
      <c r="L10215" s="182" t="str">
        <f>IF(G10215=30,1,M10214)</f>
      </c>
      <c r="M10215" s="183" t="str">
        <f>L10215*(1-K10215)</f>
      </c>
    </row>
    <row r="10216">
      <c r="A10216" t="s">
        <v>167</v>
      </c>
      <c r="B10216" t="s">
        <v>306</v>
      </c>
      <c r="C10216" s="35" t="s">
        <v>308</v>
      </c>
      <c r="D10216" t="s">
        <v>530</v>
      </c>
      <c r="E10216" t="s">
        <v>548</v>
      </c>
      <c r="F10216" s="176" t="n">
        <v>2046</v>
      </c>
      <c r="G10216" s="177" t="n">
        <v>44</v>
      </c>
      <c r="H10216" s="178" t="n">
        <v>3503.07490589712</v>
      </c>
      <c r="I10216" s="179" t="n">
        <v>4242048.10923144</v>
      </c>
      <c r="J10216" s="180" t="str">
        <f>IF(I10216&gt;0,H10216/I10216,0)</f>
      </c>
      <c r="K10216" s="181" t="str">
        <f>1-EXP(-J10216)</f>
      </c>
      <c r="L10216" s="182" t="str">
        <f>IF(G10216=30,1,M10215)</f>
      </c>
      <c r="M10216" s="183" t="str">
        <f>L10216*(1-K10216)</f>
      </c>
    </row>
    <row r="10217">
      <c r="A10217" t="s">
        <v>167</v>
      </c>
      <c r="B10217" t="s">
        <v>306</v>
      </c>
      <c r="C10217" s="35" t="s">
        <v>308</v>
      </c>
      <c r="D10217" t="s">
        <v>530</v>
      </c>
      <c r="E10217" t="s">
        <v>548</v>
      </c>
      <c r="F10217" s="176" t="n">
        <v>2046</v>
      </c>
      <c r="G10217" s="177" t="n">
        <v>45</v>
      </c>
      <c r="H10217" s="178" t="n">
        <v>3799.62377807323</v>
      </c>
      <c r="I10217" s="179" t="n">
        <v>4217045.78633665</v>
      </c>
      <c r="J10217" s="180" t="str">
        <f>IF(I10217&gt;0,H10217/I10217,0)</f>
      </c>
      <c r="K10217" s="181" t="str">
        <f>1-EXP(-J10217)</f>
      </c>
      <c r="L10217" s="182" t="str">
        <f>IF(G10217=30,1,M10216)</f>
      </c>
      <c r="M10217" s="183" t="str">
        <f>L10217*(1-K10217)</f>
      </c>
    </row>
    <row r="10218">
      <c r="A10218" t="s">
        <v>167</v>
      </c>
      <c r="B10218" t="s">
        <v>306</v>
      </c>
      <c r="C10218" s="35" t="s">
        <v>308</v>
      </c>
      <c r="D10218" t="s">
        <v>530</v>
      </c>
      <c r="E10218" t="s">
        <v>548</v>
      </c>
      <c r="F10218" s="176" t="n">
        <v>2046</v>
      </c>
      <c r="G10218" s="177" t="n">
        <v>46</v>
      </c>
      <c r="H10218" s="178" t="n">
        <v>4750.56957073984</v>
      </c>
      <c r="I10218" s="179" t="n">
        <v>4210654.55896181</v>
      </c>
      <c r="J10218" s="180" t="str">
        <f>IF(I10218&gt;0,H10218/I10218,0)</f>
      </c>
      <c r="K10218" s="181" t="str">
        <f>1-EXP(-J10218)</f>
      </c>
      <c r="L10218" s="182" t="str">
        <f>IF(G10218=30,1,M10217)</f>
      </c>
      <c r="M10218" s="183" t="str">
        <f>L10218*(1-K10218)</f>
      </c>
    </row>
    <row r="10219">
      <c r="A10219" t="s">
        <v>167</v>
      </c>
      <c r="B10219" t="s">
        <v>306</v>
      </c>
      <c r="C10219" s="35" t="s">
        <v>308</v>
      </c>
      <c r="D10219" t="s">
        <v>530</v>
      </c>
      <c r="E10219" t="s">
        <v>548</v>
      </c>
      <c r="F10219" s="176" t="n">
        <v>2046</v>
      </c>
      <c r="G10219" s="177" t="n">
        <v>47</v>
      </c>
      <c r="H10219" s="178" t="n">
        <v>5297.44478030891</v>
      </c>
      <c r="I10219" s="179" t="n">
        <v>4241385.7161513</v>
      </c>
      <c r="J10219" s="180" t="str">
        <f>IF(I10219&gt;0,H10219/I10219,0)</f>
      </c>
      <c r="K10219" s="181" t="str">
        <f>1-EXP(-J10219)</f>
      </c>
      <c r="L10219" s="182" t="str">
        <f>IF(G10219=30,1,M10218)</f>
      </c>
      <c r="M10219" s="183" t="str">
        <f>L10219*(1-K10219)</f>
      </c>
    </row>
    <row r="10220">
      <c r="A10220" t="s">
        <v>167</v>
      </c>
      <c r="B10220" t="s">
        <v>306</v>
      </c>
      <c r="C10220" s="35" t="s">
        <v>308</v>
      </c>
      <c r="D10220" t="s">
        <v>530</v>
      </c>
      <c r="E10220" t="s">
        <v>548</v>
      </c>
      <c r="F10220" s="176" t="n">
        <v>2046</v>
      </c>
      <c r="G10220" s="177" t="n">
        <v>48</v>
      </c>
      <c r="H10220" s="178" t="n">
        <v>5925.06100358902</v>
      </c>
      <c r="I10220" s="179" t="n">
        <v>4273673.70560533</v>
      </c>
      <c r="J10220" s="180" t="str">
        <f>IF(I10220&gt;0,H10220/I10220,0)</f>
      </c>
      <c r="K10220" s="181" t="str">
        <f>1-EXP(-J10220)</f>
      </c>
      <c r="L10220" s="182" t="str">
        <f>IF(G10220=30,1,M10219)</f>
      </c>
      <c r="M10220" s="183" t="str">
        <f>L10220*(1-K10220)</f>
      </c>
    </row>
    <row r="10221">
      <c r="A10221" t="s">
        <v>167</v>
      </c>
      <c r="B10221" t="s">
        <v>306</v>
      </c>
      <c r="C10221" s="35" t="s">
        <v>308</v>
      </c>
      <c r="D10221" t="s">
        <v>530</v>
      </c>
      <c r="E10221" t="s">
        <v>548</v>
      </c>
      <c r="F10221" s="176" t="n">
        <v>2046</v>
      </c>
      <c r="G10221" s="177" t="n">
        <v>49</v>
      </c>
      <c r="H10221" s="178" t="n">
        <v>6389.02903769734</v>
      </c>
      <c r="I10221" s="179" t="n">
        <v>4259872.48324798</v>
      </c>
      <c r="J10221" s="180" t="str">
        <f>IF(I10221&gt;0,H10221/I10221,0)</f>
      </c>
      <c r="K10221" s="181" t="str">
        <f>1-EXP(-J10221)</f>
      </c>
      <c r="L10221" s="182" t="str">
        <f>IF(G10221=30,1,M10220)</f>
      </c>
      <c r="M10221" s="183" t="str">
        <f>L10221*(1-K10221)</f>
      </c>
    </row>
    <row r="10222">
      <c r="A10222" t="s">
        <v>167</v>
      </c>
      <c r="B10222" t="s">
        <v>306</v>
      </c>
      <c r="C10222" s="35" t="s">
        <v>308</v>
      </c>
      <c r="D10222" t="s">
        <v>530</v>
      </c>
      <c r="E10222" t="s">
        <v>548</v>
      </c>
      <c r="F10222" s="176" t="n">
        <v>2046</v>
      </c>
      <c r="G10222" s="177" t="n">
        <v>50</v>
      </c>
      <c r="H10222" s="178" t="n">
        <v>6830.27334610481</v>
      </c>
      <c r="I10222" s="179" t="n">
        <v>4188162.11343629</v>
      </c>
      <c r="J10222" s="180" t="str">
        <f>IF(I10222&gt;0,H10222/I10222,0)</f>
      </c>
      <c r="K10222" s="181" t="str">
        <f>1-EXP(-J10222)</f>
      </c>
      <c r="L10222" s="182" t="str">
        <f>IF(G10222=30,1,M10221)</f>
      </c>
      <c r="M10222" s="183" t="str">
        <f>L10222*(1-K10222)</f>
      </c>
    </row>
    <row r="10223">
      <c r="A10223" t="s">
        <v>167</v>
      </c>
      <c r="B10223" t="s">
        <v>306</v>
      </c>
      <c r="C10223" s="35" t="s">
        <v>308</v>
      </c>
      <c r="D10223" t="s">
        <v>530</v>
      </c>
      <c r="E10223" t="s">
        <v>548</v>
      </c>
      <c r="F10223" s="176" t="n">
        <v>2046</v>
      </c>
      <c r="G10223" s="177" t="n">
        <v>51</v>
      </c>
      <c r="H10223" s="178" t="n">
        <v>7574.5518804173</v>
      </c>
      <c r="I10223" s="179" t="n">
        <v>4113661.47959732</v>
      </c>
      <c r="J10223" s="180" t="str">
        <f>IF(I10223&gt;0,H10223/I10223,0)</f>
      </c>
      <c r="K10223" s="181" t="str">
        <f>1-EXP(-J10223)</f>
      </c>
      <c r="L10223" s="182" t="str">
        <f>IF(G10223=30,1,M10222)</f>
      </c>
      <c r="M10223" s="183" t="str">
        <f>L10223*(1-K10223)</f>
      </c>
    </row>
    <row r="10224">
      <c r="A10224" t="s">
        <v>167</v>
      </c>
      <c r="B10224" t="s">
        <v>306</v>
      </c>
      <c r="C10224" s="35" t="s">
        <v>308</v>
      </c>
      <c r="D10224" t="s">
        <v>530</v>
      </c>
      <c r="E10224" t="s">
        <v>548</v>
      </c>
      <c r="F10224" s="176" t="n">
        <v>2046</v>
      </c>
      <c r="G10224" s="177" t="n">
        <v>52</v>
      </c>
      <c r="H10224" s="178" t="n">
        <v>8120.42428126929</v>
      </c>
      <c r="I10224" s="179" t="n">
        <v>4047338.51410921</v>
      </c>
      <c r="J10224" s="180" t="str">
        <f>IF(I10224&gt;0,H10224/I10224,0)</f>
      </c>
      <c r="K10224" s="181" t="str">
        <f>1-EXP(-J10224)</f>
      </c>
      <c r="L10224" s="182" t="str">
        <f>IF(G10224=30,1,M10223)</f>
      </c>
      <c r="M10224" s="183" t="str">
        <f>L10224*(1-K10224)</f>
      </c>
    </row>
    <row r="10225">
      <c r="A10225" t="s">
        <v>167</v>
      </c>
      <c r="B10225" t="s">
        <v>306</v>
      </c>
      <c r="C10225" s="35" t="s">
        <v>308</v>
      </c>
      <c r="D10225" t="s">
        <v>530</v>
      </c>
      <c r="E10225" t="s">
        <v>548</v>
      </c>
      <c r="F10225" s="176" t="n">
        <v>2046</v>
      </c>
      <c r="G10225" s="177" t="n">
        <v>53</v>
      </c>
      <c r="H10225" s="178" t="n">
        <v>8705.07324783075</v>
      </c>
      <c r="I10225" s="179" t="n">
        <v>3982329.42646432</v>
      </c>
      <c r="J10225" s="180" t="str">
        <f>IF(I10225&gt;0,H10225/I10225,0)</f>
      </c>
      <c r="K10225" s="181" t="str">
        <f>1-EXP(-J10225)</f>
      </c>
      <c r="L10225" s="182" t="str">
        <f>IF(G10225=30,1,M10224)</f>
      </c>
      <c r="M10225" s="183" t="str">
        <f>L10225*(1-K10225)</f>
      </c>
    </row>
    <row r="10226">
      <c r="A10226" t="s">
        <v>167</v>
      </c>
      <c r="B10226" t="s">
        <v>306</v>
      </c>
      <c r="C10226" s="35" t="s">
        <v>308</v>
      </c>
      <c r="D10226" t="s">
        <v>530</v>
      </c>
      <c r="E10226" t="s">
        <v>548</v>
      </c>
      <c r="F10226" s="176" t="n">
        <v>2046</v>
      </c>
      <c r="G10226" s="177" t="n">
        <v>54</v>
      </c>
      <c r="H10226" s="178" t="n">
        <v>9463.5254234299</v>
      </c>
      <c r="I10226" s="179" t="n">
        <v>3949466.37866538</v>
      </c>
      <c r="J10226" s="180" t="str">
        <f>IF(I10226&gt;0,H10226/I10226,0)</f>
      </c>
      <c r="K10226" s="181" t="str">
        <f>1-EXP(-J10226)</f>
      </c>
      <c r="L10226" s="182" t="str">
        <f>IF(G10226=30,1,M10225)</f>
      </c>
      <c r="M10226" s="183" t="str">
        <f>L10226*(1-K10226)</f>
      </c>
    </row>
    <row r="10227">
      <c r="A10227" t="s">
        <v>167</v>
      </c>
      <c r="B10227" t="s">
        <v>306</v>
      </c>
      <c r="C10227" s="35" t="s">
        <v>308</v>
      </c>
      <c r="D10227" t="s">
        <v>530</v>
      </c>
      <c r="E10227" t="s">
        <v>548</v>
      </c>
      <c r="F10227" s="176" t="n">
        <v>2046</v>
      </c>
      <c r="G10227" s="177" t="n">
        <v>55</v>
      </c>
      <c r="H10227" s="178" t="n">
        <v>10294.7581742379</v>
      </c>
      <c r="I10227" s="179" t="n">
        <v>3909584.59807652</v>
      </c>
      <c r="J10227" s="180" t="str">
        <f>IF(I10227&gt;0,H10227/I10227,0)</f>
      </c>
      <c r="K10227" s="181" t="str">
        <f>1-EXP(-J10227)</f>
      </c>
      <c r="L10227" s="182" t="str">
        <f>IF(G10227=30,1,M10226)</f>
      </c>
      <c r="M10227" s="183" t="str">
        <f>L10227*(1-K10227)</f>
      </c>
    </row>
    <row r="10228">
      <c r="A10228" t="s">
        <v>167</v>
      </c>
      <c r="B10228" t="s">
        <v>306</v>
      </c>
      <c r="C10228" s="35" t="s">
        <v>308</v>
      </c>
      <c r="D10228" t="s">
        <v>530</v>
      </c>
      <c r="E10228" t="s">
        <v>548</v>
      </c>
      <c r="F10228" s="176" t="n">
        <v>2046</v>
      </c>
      <c r="G10228" s="177" t="n">
        <v>56</v>
      </c>
      <c r="H10228" s="178" t="n">
        <v>11058.624861151</v>
      </c>
      <c r="I10228" s="179" t="n">
        <v>3871478.10226966</v>
      </c>
      <c r="J10228" s="180" t="str">
        <f>IF(I10228&gt;0,H10228/I10228,0)</f>
      </c>
      <c r="K10228" s="181" t="str">
        <f>1-EXP(-J10228)</f>
      </c>
      <c r="L10228" s="182" t="str">
        <f>IF(G10228=30,1,M10227)</f>
      </c>
      <c r="M10228" s="183" t="str">
        <f>L10228*(1-K10228)</f>
      </c>
    </row>
    <row r="10229">
      <c r="A10229" t="s">
        <v>167</v>
      </c>
      <c r="B10229" t="s">
        <v>306</v>
      </c>
      <c r="C10229" s="35" t="s">
        <v>308</v>
      </c>
      <c r="D10229" t="s">
        <v>530</v>
      </c>
      <c r="E10229" t="s">
        <v>548</v>
      </c>
      <c r="F10229" s="176" t="n">
        <v>2046</v>
      </c>
      <c r="G10229" s="177" t="n">
        <v>57</v>
      </c>
      <c r="H10229" s="178" t="n">
        <v>12140.9450070557</v>
      </c>
      <c r="I10229" s="179" t="n">
        <v>3852896.5616215</v>
      </c>
      <c r="J10229" s="180" t="str">
        <f>IF(I10229&gt;0,H10229/I10229,0)</f>
      </c>
      <c r="K10229" s="181" t="str">
        <f>1-EXP(-J10229)</f>
      </c>
      <c r="L10229" s="182" t="str">
        <f>IF(G10229=30,1,M10228)</f>
      </c>
      <c r="M10229" s="183" t="str">
        <f>L10229*(1-K10229)</f>
      </c>
    </row>
    <row r="10230">
      <c r="A10230" t="s">
        <v>167</v>
      </c>
      <c r="B10230" t="s">
        <v>306</v>
      </c>
      <c r="C10230" s="35" t="s">
        <v>308</v>
      </c>
      <c r="D10230" t="s">
        <v>530</v>
      </c>
      <c r="E10230" t="s">
        <v>548</v>
      </c>
      <c r="F10230" s="176" t="n">
        <v>2046</v>
      </c>
      <c r="G10230" s="177" t="n">
        <v>58</v>
      </c>
      <c r="H10230" s="178" t="n">
        <v>13220.0917251142</v>
      </c>
      <c r="I10230" s="179" t="n">
        <v>3788551.441829</v>
      </c>
      <c r="J10230" s="180" t="str">
        <f>IF(I10230&gt;0,H10230/I10230,0)</f>
      </c>
      <c r="K10230" s="181" t="str">
        <f>1-EXP(-J10230)</f>
      </c>
      <c r="L10230" s="182" t="str">
        <f>IF(G10230=30,1,M10229)</f>
      </c>
      <c r="M10230" s="183" t="str">
        <f>L10230*(1-K10230)</f>
      </c>
    </row>
    <row r="10231">
      <c r="A10231" t="s">
        <v>167</v>
      </c>
      <c r="B10231" t="s">
        <v>306</v>
      </c>
      <c r="C10231" s="35" t="s">
        <v>308</v>
      </c>
      <c r="D10231" t="s">
        <v>530</v>
      </c>
      <c r="E10231" t="s">
        <v>548</v>
      </c>
      <c r="F10231" s="176" t="n">
        <v>2046</v>
      </c>
      <c r="G10231" s="177" t="n">
        <v>59</v>
      </c>
      <c r="H10231" s="178" t="n">
        <v>13726.7487906465</v>
      </c>
      <c r="I10231" s="179" t="n">
        <v>3714530.33732224</v>
      </c>
      <c r="J10231" s="180" t="str">
        <f>IF(I10231&gt;0,H10231/I10231,0)</f>
      </c>
      <c r="K10231" s="181" t="str">
        <f>1-EXP(-J10231)</f>
      </c>
      <c r="L10231" s="182" t="str">
        <f>IF(G10231=30,1,M10230)</f>
      </c>
      <c r="M10231" s="183" t="str">
        <f>L10231*(1-K10231)</f>
      </c>
    </row>
    <row r="10232">
      <c r="A10232" t="s">
        <v>167</v>
      </c>
      <c r="B10232" t="s">
        <v>306</v>
      </c>
      <c r="C10232" s="35" t="s">
        <v>308</v>
      </c>
      <c r="D10232" t="s">
        <v>530</v>
      </c>
      <c r="E10232" t="s">
        <v>548</v>
      </c>
      <c r="F10232" s="176" t="n">
        <v>2046</v>
      </c>
      <c r="G10232" s="177" t="n">
        <v>60</v>
      </c>
      <c r="H10232" s="178" t="n">
        <v>14657.3727797759</v>
      </c>
      <c r="I10232" s="179" t="n">
        <v>3695578.16396541</v>
      </c>
      <c r="J10232" s="180" t="str">
        <f>IF(I10232&gt;0,H10232/I10232,0)</f>
      </c>
      <c r="K10232" s="181" t="str">
        <f>1-EXP(-J10232)</f>
      </c>
      <c r="L10232" s="182" t="str">
        <f>IF(G10232=30,1,M10231)</f>
      </c>
      <c r="M10232" s="183" t="str">
        <f>L10232*(1-K10232)</f>
      </c>
    </row>
    <row r="10233">
      <c r="A10233" t="s">
        <v>167</v>
      </c>
      <c r="B10233" t="s">
        <v>306</v>
      </c>
      <c r="C10233" s="35" t="s">
        <v>308</v>
      </c>
      <c r="D10233" t="s">
        <v>530</v>
      </c>
      <c r="E10233" t="s">
        <v>548</v>
      </c>
      <c r="F10233" s="176" t="n">
        <v>2046</v>
      </c>
      <c r="G10233" s="177" t="n">
        <v>61</v>
      </c>
      <c r="H10233" s="178" t="n">
        <v>15854.6589666202</v>
      </c>
      <c r="I10233" s="179" t="n">
        <v>3725515.36134387</v>
      </c>
      <c r="J10233" s="180" t="str">
        <f>IF(I10233&gt;0,H10233/I10233,0)</f>
      </c>
      <c r="K10233" s="181" t="str">
        <f>1-EXP(-J10233)</f>
      </c>
      <c r="L10233" s="182" t="str">
        <f>IF(G10233=30,1,M10232)</f>
      </c>
      <c r="M10233" s="183" t="str">
        <f>L10233*(1-K10233)</f>
      </c>
    </row>
    <row r="10234">
      <c r="A10234" t="s">
        <v>167</v>
      </c>
      <c r="B10234" t="s">
        <v>306</v>
      </c>
      <c r="C10234" s="35" t="s">
        <v>308</v>
      </c>
      <c r="D10234" t="s">
        <v>530</v>
      </c>
      <c r="E10234" t="s">
        <v>548</v>
      </c>
      <c r="F10234" s="176" t="n">
        <v>2046</v>
      </c>
      <c r="G10234" s="177" t="n">
        <v>62</v>
      </c>
      <c r="H10234" s="178" t="n">
        <v>17226.0493123351</v>
      </c>
      <c r="I10234" s="179" t="n">
        <v>3714042.79535581</v>
      </c>
      <c r="J10234" s="180" t="str">
        <f>IF(I10234&gt;0,H10234/I10234,0)</f>
      </c>
      <c r="K10234" s="181" t="str">
        <f>1-EXP(-J10234)</f>
      </c>
      <c r="L10234" s="182" t="str">
        <f>IF(G10234=30,1,M10233)</f>
      </c>
      <c r="M10234" s="183" t="str">
        <f>L10234*(1-K10234)</f>
      </c>
    </row>
    <row r="10235">
      <c r="A10235" t="s">
        <v>167</v>
      </c>
      <c r="B10235" t="s">
        <v>306</v>
      </c>
      <c r="C10235" s="35" t="s">
        <v>308</v>
      </c>
      <c r="D10235" t="s">
        <v>530</v>
      </c>
      <c r="E10235" t="s">
        <v>548</v>
      </c>
      <c r="F10235" s="176" t="n">
        <v>2046</v>
      </c>
      <c r="G10235" s="177" t="n">
        <v>63</v>
      </c>
      <c r="H10235" s="178" t="n">
        <v>18354.9952403015</v>
      </c>
      <c r="I10235" s="179" t="n">
        <v>3648473.55023214</v>
      </c>
      <c r="J10235" s="180" t="str">
        <f>IF(I10235&gt;0,H10235/I10235,0)</f>
      </c>
      <c r="K10235" s="181" t="str">
        <f>1-EXP(-J10235)</f>
      </c>
      <c r="L10235" s="182" t="str">
        <f>IF(G10235=30,1,M10234)</f>
      </c>
      <c r="M10235" s="183" t="str">
        <f>L10235*(1-K10235)</f>
      </c>
    </row>
    <row r="10236">
      <c r="A10236" t="s">
        <v>167</v>
      </c>
      <c r="B10236" t="s">
        <v>306</v>
      </c>
      <c r="C10236" s="35" t="s">
        <v>308</v>
      </c>
      <c r="D10236" t="s">
        <v>530</v>
      </c>
      <c r="E10236" t="s">
        <v>548</v>
      </c>
      <c r="F10236" s="176" t="n">
        <v>2046</v>
      </c>
      <c r="G10236" s="177" t="n">
        <v>64</v>
      </c>
      <c r="H10236" s="178" t="n">
        <v>19722.8454961474</v>
      </c>
      <c r="I10236" s="179" t="n">
        <v>3558996.26593157</v>
      </c>
      <c r="J10236" s="180" t="str">
        <f>IF(I10236&gt;0,H10236/I10236,0)</f>
      </c>
      <c r="K10236" s="181" t="str">
        <f>1-EXP(-J10236)</f>
      </c>
      <c r="L10236" s="182" t="str">
        <f>IF(G10236=30,1,M10235)</f>
      </c>
      <c r="M10236" s="183" t="str">
        <f>L10236*(1-K10236)</f>
      </c>
    </row>
    <row r="10237">
      <c r="A10237" t="s">
        <v>167</v>
      </c>
      <c r="B10237" t="s">
        <v>306</v>
      </c>
      <c r="C10237" s="35" t="s">
        <v>308</v>
      </c>
      <c r="D10237" t="s">
        <v>530</v>
      </c>
      <c r="E10237" t="s">
        <v>548</v>
      </c>
      <c r="F10237" s="176" t="n">
        <v>2046</v>
      </c>
      <c r="G10237" s="177" t="n">
        <v>65</v>
      </c>
      <c r="H10237" s="178" t="n">
        <v>20962.5214436398</v>
      </c>
      <c r="I10237" s="179" t="n">
        <v>3461781.84097397</v>
      </c>
      <c r="J10237" s="180" t="str">
        <f>IF(I10237&gt;0,H10237/I10237,0)</f>
      </c>
      <c r="K10237" s="181" t="str">
        <f>1-EXP(-J10237)</f>
      </c>
      <c r="L10237" s="182" t="str">
        <f>IF(G10237=30,1,M10236)</f>
      </c>
      <c r="M10237" s="183" t="str">
        <f>L10237*(1-K10237)</f>
      </c>
    </row>
    <row r="10238">
      <c r="A10238" t="s">
        <v>167</v>
      </c>
      <c r="B10238" t="s">
        <v>306</v>
      </c>
      <c r="C10238" s="35" t="s">
        <v>308</v>
      </c>
      <c r="D10238" t="s">
        <v>530</v>
      </c>
      <c r="E10238" t="s">
        <v>548</v>
      </c>
      <c r="F10238" s="176" t="n">
        <v>2046</v>
      </c>
      <c r="G10238" s="177" t="n">
        <v>66</v>
      </c>
      <c r="H10238" s="178" t="n">
        <v>21433.1073447416</v>
      </c>
      <c r="I10238" s="179" t="n">
        <v>3367115.74571563</v>
      </c>
      <c r="J10238" s="180" t="str">
        <f>IF(I10238&gt;0,H10238/I10238,0)</f>
      </c>
      <c r="K10238" s="181" t="str">
        <f>1-EXP(-J10238)</f>
      </c>
      <c r="L10238" s="182" t="str">
        <f>IF(G10238=30,1,M10237)</f>
      </c>
      <c r="M10238" s="183" t="str">
        <f>L10238*(1-K10238)</f>
      </c>
    </row>
    <row r="10239">
      <c r="A10239" t="s">
        <v>167</v>
      </c>
      <c r="B10239" t="s">
        <v>306</v>
      </c>
      <c r="C10239" s="35" t="s">
        <v>308</v>
      </c>
      <c r="D10239" t="s">
        <v>530</v>
      </c>
      <c r="E10239" t="s">
        <v>548</v>
      </c>
      <c r="F10239" s="176" t="n">
        <v>2046</v>
      </c>
      <c r="G10239" s="177" t="n">
        <v>67</v>
      </c>
      <c r="H10239" s="178" t="n">
        <v>22595.6968897371</v>
      </c>
      <c r="I10239" s="179" t="n">
        <v>3257861.99082493</v>
      </c>
      <c r="J10239" s="180" t="str">
        <f>IF(I10239&gt;0,H10239/I10239,0)</f>
      </c>
      <c r="K10239" s="181" t="str">
        <f>1-EXP(-J10239)</f>
      </c>
      <c r="L10239" s="182" t="str">
        <f>IF(G10239=30,1,M10238)</f>
      </c>
      <c r="M10239" s="183" t="str">
        <f>L10239*(1-K10239)</f>
      </c>
    </row>
    <row r="10240">
      <c r="A10240" t="s">
        <v>167</v>
      </c>
      <c r="B10240" t="s">
        <v>306</v>
      </c>
      <c r="C10240" s="35" t="s">
        <v>308</v>
      </c>
      <c r="D10240" t="s">
        <v>530</v>
      </c>
      <c r="E10240" t="s">
        <v>548</v>
      </c>
      <c r="F10240" s="176" t="n">
        <v>2046</v>
      </c>
      <c r="G10240" s="177" t="n">
        <v>68</v>
      </c>
      <c r="H10240" s="178" t="n">
        <v>23497.0386114254</v>
      </c>
      <c r="I10240" s="179" t="n">
        <v>3126593.55873171</v>
      </c>
      <c r="J10240" s="180" t="str">
        <f>IF(I10240&gt;0,H10240/I10240,0)</f>
      </c>
      <c r="K10240" s="181" t="str">
        <f>1-EXP(-J10240)</f>
      </c>
      <c r="L10240" s="182" t="str">
        <f>IF(G10240=30,1,M10239)</f>
      </c>
      <c r="M10240" s="183" t="str">
        <f>L10240*(1-K10240)</f>
      </c>
    </row>
    <row r="10241">
      <c r="A10241" t="s">
        <v>167</v>
      </c>
      <c r="B10241" t="s">
        <v>306</v>
      </c>
      <c r="C10241" s="35" t="s">
        <v>308</v>
      </c>
      <c r="D10241" t="s">
        <v>530</v>
      </c>
      <c r="E10241" t="s">
        <v>548</v>
      </c>
      <c r="F10241" s="176" t="n">
        <v>2046</v>
      </c>
      <c r="G10241" s="177" t="n">
        <v>69</v>
      </c>
      <c r="H10241" s="178" t="n">
        <v>23761.2207912093</v>
      </c>
      <c r="I10241" s="179" t="n">
        <v>2997817.02580241</v>
      </c>
      <c r="J10241" s="180" t="str">
        <f>IF(I10241&gt;0,H10241/I10241,0)</f>
      </c>
      <c r="K10241" s="181" t="str">
        <f>1-EXP(-J10241)</f>
      </c>
      <c r="L10241" s="182" t="str">
        <f>IF(G10241=30,1,M10240)</f>
      </c>
      <c r="M10241" s="183" t="str">
        <f>L10241*(1-K10241)</f>
      </c>
    </row>
    <row r="10242">
      <c r="A10242" t="s">
        <v>167</v>
      </c>
      <c r="B10242" t="s">
        <v>306</v>
      </c>
      <c r="C10242" s="35" t="s">
        <v>308</v>
      </c>
      <c r="D10242" t="s">
        <v>530</v>
      </c>
      <c r="E10242" t="s">
        <v>548</v>
      </c>
      <c r="F10242" s="176" t="n">
        <v>2047</v>
      </c>
      <c r="G10242" s="177" t="n">
        <v>30</v>
      </c>
      <c r="H10242" s="178" t="n">
        <v>639.736718299128</v>
      </c>
      <c r="I10242" s="179" t="n">
        <v>4346979.92446172</v>
      </c>
      <c r="J10242" s="180" t="str">
        <f>IF(I10242&gt;0,H10242/I10242,0)</f>
      </c>
      <c r="K10242" s="181" t="str">
        <f>1-EXP(-J10242)</f>
      </c>
      <c r="L10242" s="182" t="str">
        <f>IF(G10242=30,1,M10241)</f>
      </c>
      <c r="M10242" s="183" t="str">
        <f>L10242*(1-K10242)</f>
      </c>
    </row>
    <row r="10243">
      <c r="A10243" t="s">
        <v>167</v>
      </c>
      <c r="B10243" t="s">
        <v>306</v>
      </c>
      <c r="C10243" s="35" t="s">
        <v>308</v>
      </c>
      <c r="D10243" t="s">
        <v>530</v>
      </c>
      <c r="E10243" t="s">
        <v>548</v>
      </c>
      <c r="F10243" s="176" t="n">
        <v>2047</v>
      </c>
      <c r="G10243" s="177" t="n">
        <v>31</v>
      </c>
      <c r="H10243" s="178" t="n">
        <v>976.289555185386</v>
      </c>
      <c r="I10243" s="179" t="n">
        <v>4583852.16760172</v>
      </c>
      <c r="J10243" s="180" t="str">
        <f>IF(I10243&gt;0,H10243/I10243,0)</f>
      </c>
      <c r="K10243" s="181" t="str">
        <f>1-EXP(-J10243)</f>
      </c>
      <c r="L10243" s="182" t="str">
        <f>IF(G10243=30,1,M10242)</f>
      </c>
      <c r="M10243" s="183" t="str">
        <f>L10243*(1-K10243)</f>
      </c>
    </row>
    <row r="10244">
      <c r="A10244" t="s">
        <v>167</v>
      </c>
      <c r="B10244" t="s">
        <v>306</v>
      </c>
      <c r="C10244" s="35" t="s">
        <v>308</v>
      </c>
      <c r="D10244" t="s">
        <v>530</v>
      </c>
      <c r="E10244" t="s">
        <v>548</v>
      </c>
      <c r="F10244" s="176" t="n">
        <v>2047</v>
      </c>
      <c r="G10244" s="177" t="n">
        <v>32</v>
      </c>
      <c r="H10244" s="178" t="n">
        <v>1038.6996805225</v>
      </c>
      <c r="I10244" s="179" t="n">
        <v>4647351.5491168</v>
      </c>
      <c r="J10244" s="180" t="str">
        <f>IF(I10244&gt;0,H10244/I10244,0)</f>
      </c>
      <c r="K10244" s="181" t="str">
        <f>1-EXP(-J10244)</f>
      </c>
      <c r="L10244" s="182" t="str">
        <f>IF(G10244=30,1,M10243)</f>
      </c>
      <c r="M10244" s="183" t="str">
        <f>L10244*(1-K10244)</f>
      </c>
    </row>
    <row r="10245">
      <c r="A10245" t="s">
        <v>167</v>
      </c>
      <c r="B10245" t="s">
        <v>306</v>
      </c>
      <c r="C10245" s="35" t="s">
        <v>308</v>
      </c>
      <c r="D10245" t="s">
        <v>530</v>
      </c>
      <c r="E10245" t="s">
        <v>548</v>
      </c>
      <c r="F10245" s="176" t="n">
        <v>2047</v>
      </c>
      <c r="G10245" s="177" t="n">
        <v>33</v>
      </c>
      <c r="H10245" s="178" t="n">
        <v>1120.70247381839</v>
      </c>
      <c r="I10245" s="179" t="n">
        <v>4718841.77204864</v>
      </c>
      <c r="J10245" s="180" t="str">
        <f>IF(I10245&gt;0,H10245/I10245,0)</f>
      </c>
      <c r="K10245" s="181" t="str">
        <f>1-EXP(-J10245)</f>
      </c>
      <c r="L10245" s="182" t="str">
        <f>IF(G10245=30,1,M10244)</f>
      </c>
      <c r="M10245" s="183" t="str">
        <f>L10245*(1-K10245)</f>
      </c>
    </row>
    <row r="10246">
      <c r="A10246" t="s">
        <v>167</v>
      </c>
      <c r="B10246" t="s">
        <v>306</v>
      </c>
      <c r="C10246" s="35" t="s">
        <v>308</v>
      </c>
      <c r="D10246" t="s">
        <v>530</v>
      </c>
      <c r="E10246" t="s">
        <v>548</v>
      </c>
      <c r="F10246" s="176" t="n">
        <v>2047</v>
      </c>
      <c r="G10246" s="177" t="n">
        <v>34</v>
      </c>
      <c r="H10246" s="178" t="n">
        <v>1210.0481578926</v>
      </c>
      <c r="I10246" s="179" t="n">
        <v>4809571.89747353</v>
      </c>
      <c r="J10246" s="180" t="str">
        <f>IF(I10246&gt;0,H10246/I10246,0)</f>
      </c>
      <c r="K10246" s="181" t="str">
        <f>1-EXP(-J10246)</f>
      </c>
      <c r="L10246" s="182" t="str">
        <f>IF(G10246=30,1,M10245)</f>
      </c>
      <c r="M10246" s="183" t="str">
        <f>L10246*(1-K10246)</f>
      </c>
    </row>
    <row r="10247">
      <c r="A10247" t="s">
        <v>167</v>
      </c>
      <c r="B10247" t="s">
        <v>306</v>
      </c>
      <c r="C10247" s="35" t="s">
        <v>308</v>
      </c>
      <c r="D10247" t="s">
        <v>530</v>
      </c>
      <c r="E10247" t="s">
        <v>548</v>
      </c>
      <c r="F10247" s="176" t="n">
        <v>2047</v>
      </c>
      <c r="G10247" s="177" t="n">
        <v>35</v>
      </c>
      <c r="H10247" s="178" t="n">
        <v>1313.2783188717</v>
      </c>
      <c r="I10247" s="179" t="n">
        <v>4852310.4093356</v>
      </c>
      <c r="J10247" s="180" t="str">
        <f>IF(I10247&gt;0,H10247/I10247,0)</f>
      </c>
      <c r="K10247" s="181" t="str">
        <f>1-EXP(-J10247)</f>
      </c>
      <c r="L10247" s="182" t="str">
        <f>IF(G10247=30,1,M10246)</f>
      </c>
      <c r="M10247" s="183" t="str">
        <f>L10247*(1-K10247)</f>
      </c>
    </row>
    <row r="10248">
      <c r="A10248" t="s">
        <v>167</v>
      </c>
      <c r="B10248" t="s">
        <v>306</v>
      </c>
      <c r="C10248" s="35" t="s">
        <v>308</v>
      </c>
      <c r="D10248" t="s">
        <v>530</v>
      </c>
      <c r="E10248" t="s">
        <v>548</v>
      </c>
      <c r="F10248" s="176" t="n">
        <v>2047</v>
      </c>
      <c r="G10248" s="177" t="n">
        <v>36</v>
      </c>
      <c r="H10248" s="178" t="n">
        <v>1635.39339823214</v>
      </c>
      <c r="I10248" s="179" t="n">
        <v>4772099.43455959</v>
      </c>
      <c r="J10248" s="180" t="str">
        <f>IF(I10248&gt;0,H10248/I10248,0)</f>
      </c>
      <c r="K10248" s="181" t="str">
        <f>1-EXP(-J10248)</f>
      </c>
      <c r="L10248" s="182" t="str">
        <f>IF(G10248=30,1,M10247)</f>
      </c>
      <c r="M10248" s="183" t="str">
        <f>L10248*(1-K10248)</f>
      </c>
    </row>
    <row r="10249">
      <c r="A10249" t="s">
        <v>167</v>
      </c>
      <c r="B10249" t="s">
        <v>306</v>
      </c>
      <c r="C10249" s="35" t="s">
        <v>308</v>
      </c>
      <c r="D10249" t="s">
        <v>530</v>
      </c>
      <c r="E10249" t="s">
        <v>548</v>
      </c>
      <c r="F10249" s="176" t="n">
        <v>2047</v>
      </c>
      <c r="G10249" s="177" t="n">
        <v>37</v>
      </c>
      <c r="H10249" s="178" t="n">
        <v>1743.22667369954</v>
      </c>
      <c r="I10249" s="179" t="n">
        <v>4670469.42905389</v>
      </c>
      <c r="J10249" s="180" t="str">
        <f>IF(I10249&gt;0,H10249/I10249,0)</f>
      </c>
      <c r="K10249" s="181" t="str">
        <f>1-EXP(-J10249)</f>
      </c>
      <c r="L10249" s="182" t="str">
        <f>IF(G10249=30,1,M10248)</f>
      </c>
      <c r="M10249" s="183" t="str">
        <f>L10249*(1-K10249)</f>
      </c>
    </row>
    <row r="10250">
      <c r="A10250" t="s">
        <v>167</v>
      </c>
      <c r="B10250" t="s">
        <v>306</v>
      </c>
      <c r="C10250" s="35" t="s">
        <v>308</v>
      </c>
      <c r="D10250" t="s">
        <v>530</v>
      </c>
      <c r="E10250" t="s">
        <v>548</v>
      </c>
      <c r="F10250" s="176" t="n">
        <v>2047</v>
      </c>
      <c r="G10250" s="177" t="n">
        <v>38</v>
      </c>
      <c r="H10250" s="178" t="n">
        <v>1887.14596929794</v>
      </c>
      <c r="I10250" s="179" t="n">
        <v>4612738.55715144</v>
      </c>
      <c r="J10250" s="180" t="str">
        <f>IF(I10250&gt;0,H10250/I10250,0)</f>
      </c>
      <c r="K10250" s="181" t="str">
        <f>1-EXP(-J10250)</f>
      </c>
      <c r="L10250" s="182" t="str">
        <f>IF(G10250=30,1,M10249)</f>
      </c>
      <c r="M10250" s="183" t="str">
        <f>L10250*(1-K10250)</f>
      </c>
    </row>
    <row r="10251">
      <c r="A10251" t="s">
        <v>167</v>
      </c>
      <c r="B10251" t="s">
        <v>306</v>
      </c>
      <c r="C10251" s="35" t="s">
        <v>308</v>
      </c>
      <c r="D10251" t="s">
        <v>530</v>
      </c>
      <c r="E10251" t="s">
        <v>548</v>
      </c>
      <c r="F10251" s="176" t="n">
        <v>2047</v>
      </c>
      <c r="G10251" s="177" t="n">
        <v>39</v>
      </c>
      <c r="H10251" s="178" t="n">
        <v>2002.38225839502</v>
      </c>
      <c r="I10251" s="179" t="n">
        <v>4603071.45447877</v>
      </c>
      <c r="J10251" s="180" t="str">
        <f>IF(I10251&gt;0,H10251/I10251,0)</f>
      </c>
      <c r="K10251" s="181" t="str">
        <f>1-EXP(-J10251)</f>
      </c>
      <c r="L10251" s="182" t="str">
        <f>IF(G10251=30,1,M10250)</f>
      </c>
      <c r="M10251" s="183" t="str">
        <f>L10251*(1-K10251)</f>
      </c>
    </row>
    <row r="10252">
      <c r="A10252" t="s">
        <v>167</v>
      </c>
      <c r="B10252" t="s">
        <v>306</v>
      </c>
      <c r="C10252" s="35" t="s">
        <v>308</v>
      </c>
      <c r="D10252" t="s">
        <v>530</v>
      </c>
      <c r="E10252" t="s">
        <v>548</v>
      </c>
      <c r="F10252" s="176" t="n">
        <v>2047</v>
      </c>
      <c r="G10252" s="177" t="n">
        <v>40</v>
      </c>
      <c r="H10252" s="178" t="n">
        <v>2168.46063600517</v>
      </c>
      <c r="I10252" s="179" t="n">
        <v>4573259.2959462</v>
      </c>
      <c r="J10252" s="180" t="str">
        <f>IF(I10252&gt;0,H10252/I10252,0)</f>
      </c>
      <c r="K10252" s="181" t="str">
        <f>1-EXP(-J10252)</f>
      </c>
      <c r="L10252" s="182" t="str">
        <f>IF(G10252=30,1,M10251)</f>
      </c>
      <c r="M10252" s="183" t="str">
        <f>L10252*(1-K10252)</f>
      </c>
    </row>
    <row r="10253">
      <c r="A10253" t="s">
        <v>167</v>
      </c>
      <c r="B10253" t="s">
        <v>306</v>
      </c>
      <c r="C10253" s="35" t="s">
        <v>308</v>
      </c>
      <c r="D10253" t="s">
        <v>530</v>
      </c>
      <c r="E10253" t="s">
        <v>548</v>
      </c>
      <c r="F10253" s="176" t="n">
        <v>2047</v>
      </c>
      <c r="G10253" s="177" t="n">
        <v>41</v>
      </c>
      <c r="H10253" s="178" t="n">
        <v>2765.04205285084</v>
      </c>
      <c r="I10253" s="179" t="n">
        <v>4499866.0135277</v>
      </c>
      <c r="J10253" s="180" t="str">
        <f>IF(I10253&gt;0,H10253/I10253,0)</f>
      </c>
      <c r="K10253" s="181" t="str">
        <f>1-EXP(-J10253)</f>
      </c>
      <c r="L10253" s="182" t="str">
        <f>IF(G10253=30,1,M10252)</f>
      </c>
      <c r="M10253" s="183" t="str">
        <f>L10253*(1-K10253)</f>
      </c>
    </row>
    <row r="10254">
      <c r="A10254" t="s">
        <v>167</v>
      </c>
      <c r="B10254" t="s">
        <v>306</v>
      </c>
      <c r="C10254" s="35" t="s">
        <v>308</v>
      </c>
      <c r="D10254" t="s">
        <v>530</v>
      </c>
      <c r="E10254" t="s">
        <v>548</v>
      </c>
      <c r="F10254" s="176" t="n">
        <v>2047</v>
      </c>
      <c r="G10254" s="177" t="n">
        <v>42</v>
      </c>
      <c r="H10254" s="178" t="n">
        <v>3000.06338584048</v>
      </c>
      <c r="I10254" s="179" t="n">
        <v>4403921.5738956</v>
      </c>
      <c r="J10254" s="180" t="str">
        <f>IF(I10254&gt;0,H10254/I10254,0)</f>
      </c>
      <c r="K10254" s="181" t="str">
        <f>1-EXP(-J10254)</f>
      </c>
      <c r="L10254" s="182" t="str">
        <f>IF(G10254=30,1,M10253)</f>
      </c>
      <c r="M10254" s="183" t="str">
        <f>L10254*(1-K10254)</f>
      </c>
    </row>
    <row r="10255">
      <c r="A10255" t="s">
        <v>167</v>
      </c>
      <c r="B10255" t="s">
        <v>306</v>
      </c>
      <c r="C10255" s="35" t="s">
        <v>308</v>
      </c>
      <c r="D10255" t="s">
        <v>530</v>
      </c>
      <c r="E10255" t="s">
        <v>548</v>
      </c>
      <c r="F10255" s="176" t="n">
        <v>2047</v>
      </c>
      <c r="G10255" s="177" t="n">
        <v>43</v>
      </c>
      <c r="H10255" s="178" t="n">
        <v>3288.24520131893</v>
      </c>
      <c r="I10255" s="179" t="n">
        <v>4304001.90289929</v>
      </c>
      <c r="J10255" s="180" t="str">
        <f>IF(I10255&gt;0,H10255/I10255,0)</f>
      </c>
      <c r="K10255" s="181" t="str">
        <f>1-EXP(-J10255)</f>
      </c>
      <c r="L10255" s="182" t="str">
        <f>IF(G10255=30,1,M10254)</f>
      </c>
      <c r="M10255" s="183" t="str">
        <f>L10255*(1-K10255)</f>
      </c>
    </row>
    <row r="10256">
      <c r="A10256" t="s">
        <v>167</v>
      </c>
      <c r="B10256" t="s">
        <v>306</v>
      </c>
      <c r="C10256" s="35" t="s">
        <v>308</v>
      </c>
      <c r="D10256" t="s">
        <v>530</v>
      </c>
      <c r="E10256" t="s">
        <v>548</v>
      </c>
      <c r="F10256" s="176" t="n">
        <v>2047</v>
      </c>
      <c r="G10256" s="177" t="n">
        <v>44</v>
      </c>
      <c r="H10256" s="178" t="n">
        <v>3461.76553849849</v>
      </c>
      <c r="I10256" s="179" t="n">
        <v>4256756.22693016</v>
      </c>
      <c r="J10256" s="180" t="str">
        <f>IF(I10256&gt;0,H10256/I10256,0)</f>
      </c>
      <c r="K10256" s="181" t="str">
        <f>1-EXP(-J10256)</f>
      </c>
      <c r="L10256" s="182" t="str">
        <f>IF(G10256=30,1,M10255)</f>
      </c>
      <c r="M10256" s="183" t="str">
        <f>L10256*(1-K10256)</f>
      </c>
    </row>
    <row r="10257">
      <c r="A10257" t="s">
        <v>167</v>
      </c>
      <c r="B10257" t="s">
        <v>306</v>
      </c>
      <c r="C10257" s="35" t="s">
        <v>308</v>
      </c>
      <c r="D10257" t="s">
        <v>530</v>
      </c>
      <c r="E10257" t="s">
        <v>548</v>
      </c>
      <c r="F10257" s="176" t="n">
        <v>2047</v>
      </c>
      <c r="G10257" s="177" t="n">
        <v>45</v>
      </c>
      <c r="H10257" s="178" t="n">
        <v>3759.85018718624</v>
      </c>
      <c r="I10257" s="179" t="n">
        <v>4231440.27896727</v>
      </c>
      <c r="J10257" s="180" t="str">
        <f>IF(I10257&gt;0,H10257/I10257,0)</f>
      </c>
      <c r="K10257" s="181" t="str">
        <f>1-EXP(-J10257)</f>
      </c>
      <c r="L10257" s="182" t="str">
        <f>IF(G10257=30,1,M10256)</f>
      </c>
      <c r="M10257" s="183" t="str">
        <f>L10257*(1-K10257)</f>
      </c>
    </row>
    <row r="10258">
      <c r="A10258" t="s">
        <v>167</v>
      </c>
      <c r="B10258" t="s">
        <v>306</v>
      </c>
      <c r="C10258" s="35" t="s">
        <v>308</v>
      </c>
      <c r="D10258" t="s">
        <v>530</v>
      </c>
      <c r="E10258" t="s">
        <v>548</v>
      </c>
      <c r="F10258" s="176" t="n">
        <v>2047</v>
      </c>
      <c r="G10258" s="177" t="n">
        <v>46</v>
      </c>
      <c r="H10258" s="178" t="n">
        <v>4685.94196817835</v>
      </c>
      <c r="I10258" s="179" t="n">
        <v>4205566.76455702</v>
      </c>
      <c r="J10258" s="180" t="str">
        <f>IF(I10258&gt;0,H10258/I10258,0)</f>
      </c>
      <c r="K10258" s="181" t="str">
        <f>1-EXP(-J10258)</f>
      </c>
      <c r="L10258" s="182" t="str">
        <f>IF(G10258=30,1,M10257)</f>
      </c>
      <c r="M10258" s="183" t="str">
        <f>L10258*(1-K10258)</f>
      </c>
    </row>
    <row r="10259">
      <c r="A10259" t="s">
        <v>167</v>
      </c>
      <c r="B10259" t="s">
        <v>306</v>
      </c>
      <c r="C10259" s="35" t="s">
        <v>308</v>
      </c>
      <c r="D10259" t="s">
        <v>530</v>
      </c>
      <c r="E10259" t="s">
        <v>548</v>
      </c>
      <c r="F10259" s="176" t="n">
        <v>2047</v>
      </c>
      <c r="G10259" s="177" t="n">
        <v>47</v>
      </c>
      <c r="H10259" s="178" t="n">
        <v>5176.32100606995</v>
      </c>
      <c r="I10259" s="179" t="n">
        <v>4198419.86541007</v>
      </c>
      <c r="J10259" s="180" t="str">
        <f>IF(I10259&gt;0,H10259/I10259,0)</f>
      </c>
      <c r="K10259" s="181" t="str">
        <f>1-EXP(-J10259)</f>
      </c>
      <c r="L10259" s="182" t="str">
        <f>IF(G10259=30,1,M10258)</f>
      </c>
      <c r="M10259" s="183" t="str">
        <f>L10259*(1-K10259)</f>
      </c>
    </row>
    <row r="10260">
      <c r="A10260" t="s">
        <v>167</v>
      </c>
      <c r="B10260" t="s">
        <v>306</v>
      </c>
      <c r="C10260" s="35" t="s">
        <v>308</v>
      </c>
      <c r="D10260" t="s">
        <v>530</v>
      </c>
      <c r="E10260" t="s">
        <v>548</v>
      </c>
      <c r="F10260" s="176" t="n">
        <v>2047</v>
      </c>
      <c r="G10260" s="177" t="n">
        <v>48</v>
      </c>
      <c r="H10260" s="178" t="n">
        <v>5812.35377057609</v>
      </c>
      <c r="I10260" s="179" t="n">
        <v>4227853.16784192</v>
      </c>
      <c r="J10260" s="180" t="str">
        <f>IF(I10260&gt;0,H10260/I10260,0)</f>
      </c>
      <c r="K10260" s="181" t="str">
        <f>1-EXP(-J10260)</f>
      </c>
      <c r="L10260" s="182" t="str">
        <f>IF(G10260=30,1,M10259)</f>
      </c>
      <c r="M10260" s="183" t="str">
        <f>L10260*(1-K10260)</f>
      </c>
    </row>
    <row r="10261">
      <c r="A10261" t="s">
        <v>167</v>
      </c>
      <c r="B10261" t="s">
        <v>306</v>
      </c>
      <c r="C10261" s="35" t="s">
        <v>308</v>
      </c>
      <c r="D10261" t="s">
        <v>530</v>
      </c>
      <c r="E10261" t="s">
        <v>548</v>
      </c>
      <c r="F10261" s="176" t="n">
        <v>2047</v>
      </c>
      <c r="G10261" s="177" t="n">
        <v>49</v>
      </c>
      <c r="H10261" s="178" t="n">
        <v>6339.64585516477</v>
      </c>
      <c r="I10261" s="179" t="n">
        <v>4258659.7387812</v>
      </c>
      <c r="J10261" s="180" t="str">
        <f>IF(I10261&gt;0,H10261/I10261,0)</f>
      </c>
      <c r="K10261" s="181" t="str">
        <f>1-EXP(-J10261)</f>
      </c>
      <c r="L10261" s="182" t="str">
        <f>IF(G10261=30,1,M10260)</f>
      </c>
      <c r="M10261" s="183" t="str">
        <f>L10261*(1-K10261)</f>
      </c>
    </row>
    <row r="10262">
      <c r="A10262" t="s">
        <v>167</v>
      </c>
      <c r="B10262" t="s">
        <v>306</v>
      </c>
      <c r="C10262" s="35" t="s">
        <v>308</v>
      </c>
      <c r="D10262" t="s">
        <v>530</v>
      </c>
      <c r="E10262" t="s">
        <v>548</v>
      </c>
      <c r="F10262" s="176" t="n">
        <v>2047</v>
      </c>
      <c r="G10262" s="177" t="n">
        <v>50</v>
      </c>
      <c r="H10262" s="178" t="n">
        <v>6883.78985336388</v>
      </c>
      <c r="I10262" s="179" t="n">
        <v>4243570.56453154</v>
      </c>
      <c r="J10262" s="180" t="str">
        <f>IF(I10262&gt;0,H10262/I10262,0)</f>
      </c>
      <c r="K10262" s="181" t="str">
        <f>1-EXP(-J10262)</f>
      </c>
      <c r="L10262" s="182" t="str">
        <f>IF(G10262=30,1,M10261)</f>
      </c>
      <c r="M10262" s="183" t="str">
        <f>L10262*(1-K10262)</f>
      </c>
    </row>
    <row r="10263">
      <c r="A10263" t="s">
        <v>167</v>
      </c>
      <c r="B10263" t="s">
        <v>306</v>
      </c>
      <c r="C10263" s="35" t="s">
        <v>308</v>
      </c>
      <c r="D10263" t="s">
        <v>530</v>
      </c>
      <c r="E10263" t="s">
        <v>548</v>
      </c>
      <c r="F10263" s="176" t="n">
        <v>2047</v>
      </c>
      <c r="G10263" s="177" t="n">
        <v>51</v>
      </c>
      <c r="H10263" s="178" t="n">
        <v>7635.60361368705</v>
      </c>
      <c r="I10263" s="179" t="n">
        <v>4170647.8656276</v>
      </c>
      <c r="J10263" s="180" t="str">
        <f>IF(I10263&gt;0,H10263/I10263,0)</f>
      </c>
      <c r="K10263" s="181" t="str">
        <f>1-EXP(-J10263)</f>
      </c>
      <c r="L10263" s="182" t="str">
        <f>IF(G10263=30,1,M10262)</f>
      </c>
      <c r="M10263" s="183" t="str">
        <f>L10263*(1-K10263)</f>
      </c>
    </row>
    <row r="10264">
      <c r="A10264" t="s">
        <v>167</v>
      </c>
      <c r="B10264" t="s">
        <v>306</v>
      </c>
      <c r="C10264" s="35" t="s">
        <v>308</v>
      </c>
      <c r="D10264" t="s">
        <v>530</v>
      </c>
      <c r="E10264" t="s">
        <v>548</v>
      </c>
      <c r="F10264" s="176" t="n">
        <v>2047</v>
      </c>
      <c r="G10264" s="177" t="n">
        <v>52</v>
      </c>
      <c r="H10264" s="178" t="n">
        <v>8165.21994300418</v>
      </c>
      <c r="I10264" s="179" t="n">
        <v>4095016.81197939</v>
      </c>
      <c r="J10264" s="180" t="str">
        <f>IF(I10264&gt;0,H10264/I10264,0)</f>
      </c>
      <c r="K10264" s="181" t="str">
        <f>1-EXP(-J10264)</f>
      </c>
      <c r="L10264" s="182" t="str">
        <f>IF(G10264=30,1,M10263)</f>
      </c>
      <c r="M10264" s="183" t="str">
        <f>L10264*(1-K10264)</f>
      </c>
    </row>
    <row r="10265">
      <c r="A10265" t="s">
        <v>167</v>
      </c>
      <c r="B10265" t="s">
        <v>306</v>
      </c>
      <c r="C10265" s="35" t="s">
        <v>308</v>
      </c>
      <c r="D10265" t="s">
        <v>530</v>
      </c>
      <c r="E10265" t="s">
        <v>548</v>
      </c>
      <c r="F10265" s="176" t="n">
        <v>2047</v>
      </c>
      <c r="G10265" s="177" t="n">
        <v>53</v>
      </c>
      <c r="H10265" s="178" t="n">
        <v>8749.06946261993</v>
      </c>
      <c r="I10265" s="179" t="n">
        <v>4027275.21096118</v>
      </c>
      <c r="J10265" s="180" t="str">
        <f>IF(I10265&gt;0,H10265/I10265,0)</f>
      </c>
      <c r="K10265" s="181" t="str">
        <f>1-EXP(-J10265)</f>
      </c>
      <c r="L10265" s="182" t="str">
        <f>IF(G10265=30,1,M10264)</f>
      </c>
      <c r="M10265" s="183" t="str">
        <f>L10265*(1-K10265)</f>
      </c>
    </row>
    <row r="10266">
      <c r="A10266" t="s">
        <v>167</v>
      </c>
      <c r="B10266" t="s">
        <v>306</v>
      </c>
      <c r="C10266" s="35" t="s">
        <v>308</v>
      </c>
      <c r="D10266" t="s">
        <v>530</v>
      </c>
      <c r="E10266" t="s">
        <v>548</v>
      </c>
      <c r="F10266" s="176" t="n">
        <v>2047</v>
      </c>
      <c r="G10266" s="177" t="n">
        <v>54</v>
      </c>
      <c r="H10266" s="178" t="n">
        <v>9438.84090082258</v>
      </c>
      <c r="I10266" s="179" t="n">
        <v>3960766.14639967</v>
      </c>
      <c r="J10266" s="180" t="str">
        <f>IF(I10266&gt;0,H10266/I10266,0)</f>
      </c>
      <c r="K10266" s="181" t="str">
        <f>1-EXP(-J10266)</f>
      </c>
      <c r="L10266" s="182" t="str">
        <f>IF(G10266=30,1,M10265)</f>
      </c>
      <c r="M10266" s="183" t="str">
        <f>L10266*(1-K10266)</f>
      </c>
    </row>
    <row r="10267">
      <c r="A10267" t="s">
        <v>167</v>
      </c>
      <c r="B10267" t="s">
        <v>306</v>
      </c>
      <c r="C10267" s="35" t="s">
        <v>308</v>
      </c>
      <c r="D10267" t="s">
        <v>530</v>
      </c>
      <c r="E10267" t="s">
        <v>548</v>
      </c>
      <c r="F10267" s="176" t="n">
        <v>2047</v>
      </c>
      <c r="G10267" s="177" t="n">
        <v>55</v>
      </c>
      <c r="H10267" s="178" t="n">
        <v>10271.6081821335</v>
      </c>
      <c r="I10267" s="179" t="n">
        <v>3926082.70897513</v>
      </c>
      <c r="J10267" s="180" t="str">
        <f>IF(I10267&gt;0,H10267/I10267,0)</f>
      </c>
      <c r="K10267" s="181" t="str">
        <f>1-EXP(-J10267)</f>
      </c>
      <c r="L10267" s="182" t="str">
        <f>IF(G10267=30,1,M10266)</f>
      </c>
      <c r="M10267" s="183" t="str">
        <f>L10267*(1-K10267)</f>
      </c>
    </row>
    <row r="10268">
      <c r="A10268" t="s">
        <v>167</v>
      </c>
      <c r="B10268" t="s">
        <v>306</v>
      </c>
      <c r="C10268" s="35" t="s">
        <v>308</v>
      </c>
      <c r="D10268" t="s">
        <v>530</v>
      </c>
      <c r="E10268" t="s">
        <v>548</v>
      </c>
      <c r="F10268" s="176" t="n">
        <v>2047</v>
      </c>
      <c r="G10268" s="177" t="n">
        <v>56</v>
      </c>
      <c r="H10268" s="178" t="n">
        <v>11015.706264546</v>
      </c>
      <c r="I10268" s="179" t="n">
        <v>3884279.55473681</v>
      </c>
      <c r="J10268" s="180" t="str">
        <f>IF(I10268&gt;0,H10268/I10268,0)</f>
      </c>
      <c r="K10268" s="181" t="str">
        <f>1-EXP(-J10268)</f>
      </c>
      <c r="L10268" s="182" t="str">
        <f>IF(G10268=30,1,M10267)</f>
      </c>
      <c r="M10268" s="183" t="str">
        <f>L10268*(1-K10268)</f>
      </c>
    </row>
    <row r="10269">
      <c r="A10269" t="s">
        <v>167</v>
      </c>
      <c r="B10269" t="s">
        <v>306</v>
      </c>
      <c r="C10269" s="35" t="s">
        <v>308</v>
      </c>
      <c r="D10269" t="s">
        <v>530</v>
      </c>
      <c r="E10269" t="s">
        <v>548</v>
      </c>
      <c r="F10269" s="176" t="n">
        <v>2047</v>
      </c>
      <c r="G10269" s="177" t="n">
        <v>57</v>
      </c>
      <c r="H10269" s="178" t="n">
        <v>12019.1953277696</v>
      </c>
      <c r="I10269" s="179" t="n">
        <v>3844077.71714731</v>
      </c>
      <c r="J10269" s="180" t="str">
        <f>IF(I10269&gt;0,H10269/I10269,0)</f>
      </c>
      <c r="K10269" s="181" t="str">
        <f>1-EXP(-J10269)</f>
      </c>
      <c r="L10269" s="182" t="str">
        <f>IF(G10269=30,1,M10268)</f>
      </c>
      <c r="M10269" s="183" t="str">
        <f>L10269*(1-K10269)</f>
      </c>
    </row>
    <row r="10270">
      <c r="A10270" t="s">
        <v>167</v>
      </c>
      <c r="B10270" t="s">
        <v>306</v>
      </c>
      <c r="C10270" s="35" t="s">
        <v>308</v>
      </c>
      <c r="D10270" t="s">
        <v>530</v>
      </c>
      <c r="E10270" t="s">
        <v>548</v>
      </c>
      <c r="F10270" s="176" t="n">
        <v>2047</v>
      </c>
      <c r="G10270" s="177" t="n">
        <v>58</v>
      </c>
      <c r="H10270" s="178" t="n">
        <v>13180.9662464685</v>
      </c>
      <c r="I10270" s="179" t="n">
        <v>3823028.22081335</v>
      </c>
      <c r="J10270" s="180" t="str">
        <f>IF(I10270&gt;0,H10270/I10270,0)</f>
      </c>
      <c r="K10270" s="181" t="str">
        <f>1-EXP(-J10270)</f>
      </c>
      <c r="L10270" s="182" t="str">
        <f>IF(G10270=30,1,M10269)</f>
      </c>
      <c r="M10270" s="183" t="str">
        <f>L10270*(1-K10270)</f>
      </c>
    </row>
    <row r="10271">
      <c r="A10271" t="s">
        <v>167</v>
      </c>
      <c r="B10271" t="s">
        <v>306</v>
      </c>
      <c r="C10271" s="35" t="s">
        <v>308</v>
      </c>
      <c r="D10271" t="s">
        <v>530</v>
      </c>
      <c r="E10271" t="s">
        <v>548</v>
      </c>
      <c r="F10271" s="176" t="n">
        <v>2047</v>
      </c>
      <c r="G10271" s="177" t="n">
        <v>59</v>
      </c>
      <c r="H10271" s="178" t="n">
        <v>13729.3748102383</v>
      </c>
      <c r="I10271" s="179" t="n">
        <v>3756304.7825308</v>
      </c>
      <c r="J10271" s="180" t="str">
        <f>IF(I10271&gt;0,H10271/I10271,0)</f>
      </c>
      <c r="K10271" s="181" t="str">
        <f>1-EXP(-J10271)</f>
      </c>
      <c r="L10271" s="182" t="str">
        <f>IF(G10271=30,1,M10270)</f>
      </c>
      <c r="M10271" s="183" t="str">
        <f>L10271*(1-K10271)</f>
      </c>
    </row>
    <row r="10272">
      <c r="A10272" t="s">
        <v>167</v>
      </c>
      <c r="B10272" t="s">
        <v>306</v>
      </c>
      <c r="C10272" s="35" t="s">
        <v>308</v>
      </c>
      <c r="D10272" t="s">
        <v>530</v>
      </c>
      <c r="E10272" t="s">
        <v>548</v>
      </c>
      <c r="F10272" s="176" t="n">
        <v>2047</v>
      </c>
      <c r="G10272" s="177" t="n">
        <v>60</v>
      </c>
      <c r="H10272" s="178" t="n">
        <v>14444.4122529803</v>
      </c>
      <c r="I10272" s="179" t="n">
        <v>3680440.19670811</v>
      </c>
      <c r="J10272" s="180" t="str">
        <f>IF(I10272&gt;0,H10272/I10272,0)</f>
      </c>
      <c r="K10272" s="181" t="str">
        <f>1-EXP(-J10272)</f>
      </c>
      <c r="L10272" s="182" t="str">
        <f>IF(G10272=30,1,M10271)</f>
      </c>
      <c r="M10272" s="183" t="str">
        <f>L10272*(1-K10272)</f>
      </c>
    </row>
    <row r="10273">
      <c r="A10273" t="s">
        <v>167</v>
      </c>
      <c r="B10273" t="s">
        <v>306</v>
      </c>
      <c r="C10273" s="35" t="s">
        <v>308</v>
      </c>
      <c r="D10273" t="s">
        <v>530</v>
      </c>
      <c r="E10273" t="s">
        <v>548</v>
      </c>
      <c r="F10273" s="176" t="n">
        <v>2047</v>
      </c>
      <c r="G10273" s="177" t="n">
        <v>61</v>
      </c>
      <c r="H10273" s="178" t="n">
        <v>15394.0144201668</v>
      </c>
      <c r="I10273" s="179" t="n">
        <v>3658747.51390526</v>
      </c>
      <c r="J10273" s="180" t="str">
        <f>IF(I10273&gt;0,H10273/I10273,0)</f>
      </c>
      <c r="K10273" s="181" t="str">
        <f>1-EXP(-J10273)</f>
      </c>
      <c r="L10273" s="182" t="str">
        <f>IF(G10273=30,1,M10272)</f>
      </c>
      <c r="M10273" s="183" t="str">
        <f>L10273*(1-K10273)</f>
      </c>
    </row>
    <row r="10274">
      <c r="A10274" t="s">
        <v>167</v>
      </c>
      <c r="B10274" t="s">
        <v>306</v>
      </c>
      <c r="C10274" s="35" t="s">
        <v>308</v>
      </c>
      <c r="D10274" t="s">
        <v>530</v>
      </c>
      <c r="E10274" t="s">
        <v>548</v>
      </c>
      <c r="F10274" s="176" t="n">
        <v>2047</v>
      </c>
      <c r="G10274" s="177" t="n">
        <v>62</v>
      </c>
      <c r="H10274" s="178" t="n">
        <v>16896.2864477676</v>
      </c>
      <c r="I10274" s="179" t="n">
        <v>3684953.49925757</v>
      </c>
      <c r="J10274" s="180" t="str">
        <f>IF(I10274&gt;0,H10274/I10274,0)</f>
      </c>
      <c r="K10274" s="181" t="str">
        <f>1-EXP(-J10274)</f>
      </c>
      <c r="L10274" s="182" t="str">
        <f>IF(G10274=30,1,M10273)</f>
      </c>
      <c r="M10274" s="183" t="str">
        <f>L10274*(1-K10274)</f>
      </c>
    </row>
    <row r="10275">
      <c r="A10275" t="s">
        <v>167</v>
      </c>
      <c r="B10275" t="s">
        <v>306</v>
      </c>
      <c r="C10275" s="35" t="s">
        <v>308</v>
      </c>
      <c r="D10275" t="s">
        <v>530</v>
      </c>
      <c r="E10275" t="s">
        <v>548</v>
      </c>
      <c r="F10275" s="176" t="n">
        <v>2047</v>
      </c>
      <c r="G10275" s="177" t="n">
        <v>63</v>
      </c>
      <c r="H10275" s="178" t="n">
        <v>18337.9141879793</v>
      </c>
      <c r="I10275" s="179" t="n">
        <v>3669770.40627285</v>
      </c>
      <c r="J10275" s="180" t="str">
        <f>IF(I10275&gt;0,H10275/I10275,0)</f>
      </c>
      <c r="K10275" s="181" t="str">
        <f>1-EXP(-J10275)</f>
      </c>
      <c r="L10275" s="182" t="str">
        <f>IF(G10275=30,1,M10274)</f>
      </c>
      <c r="M10275" s="183" t="str">
        <f>L10275*(1-K10275)</f>
      </c>
    </row>
    <row r="10276">
      <c r="A10276" t="s">
        <v>167</v>
      </c>
      <c r="B10276" t="s">
        <v>306</v>
      </c>
      <c r="C10276" s="35" t="s">
        <v>308</v>
      </c>
      <c r="D10276" t="s">
        <v>530</v>
      </c>
      <c r="E10276" t="s">
        <v>548</v>
      </c>
      <c r="F10276" s="176" t="n">
        <v>2047</v>
      </c>
      <c r="G10276" s="177" t="n">
        <v>64</v>
      </c>
      <c r="H10276" s="178" t="n">
        <v>19828.1125904638</v>
      </c>
      <c r="I10276" s="179" t="n">
        <v>3600899.01350453</v>
      </c>
      <c r="J10276" s="180" t="str">
        <f>IF(I10276&gt;0,H10276/I10276,0)</f>
      </c>
      <c r="K10276" s="181" t="str">
        <f>1-EXP(-J10276)</f>
      </c>
      <c r="L10276" s="182" t="str">
        <f>IF(G10276=30,1,M10275)</f>
      </c>
      <c r="M10276" s="183" t="str">
        <f>L10276*(1-K10276)</f>
      </c>
    </row>
    <row r="10277">
      <c r="A10277" t="s">
        <v>167</v>
      </c>
      <c r="B10277" t="s">
        <v>306</v>
      </c>
      <c r="C10277" s="35" t="s">
        <v>308</v>
      </c>
      <c r="D10277" t="s">
        <v>530</v>
      </c>
      <c r="E10277" t="s">
        <v>548</v>
      </c>
      <c r="F10277" s="176" t="n">
        <v>2047</v>
      </c>
      <c r="G10277" s="177" t="n">
        <v>65</v>
      </c>
      <c r="H10277" s="178" t="n">
        <v>21152.0356512331</v>
      </c>
      <c r="I10277" s="179" t="n">
        <v>3507932.00220569</v>
      </c>
      <c r="J10277" s="180" t="str">
        <f>IF(I10277&gt;0,H10277/I10277,0)</f>
      </c>
      <c r="K10277" s="181" t="str">
        <f>1-EXP(-J10277)</f>
      </c>
      <c r="L10277" s="182" t="str">
        <f>IF(G10277=30,1,M10276)</f>
      </c>
      <c r="M10277" s="183" t="str">
        <f>L10277*(1-K10277)</f>
      </c>
    </row>
    <row r="10278">
      <c r="A10278" t="s">
        <v>167</v>
      </c>
      <c r="B10278" t="s">
        <v>306</v>
      </c>
      <c r="C10278" s="35" t="s">
        <v>308</v>
      </c>
      <c r="D10278" t="s">
        <v>530</v>
      </c>
      <c r="E10278" t="s">
        <v>548</v>
      </c>
      <c r="F10278" s="176" t="n">
        <v>2047</v>
      </c>
      <c r="G10278" s="177" t="n">
        <v>66</v>
      </c>
      <c r="H10278" s="178" t="n">
        <v>21593.6123838276</v>
      </c>
      <c r="I10278" s="179" t="n">
        <v>3407313.92195798</v>
      </c>
      <c r="J10278" s="180" t="str">
        <f>IF(I10278&gt;0,H10278/I10278,0)</f>
      </c>
      <c r="K10278" s="181" t="str">
        <f>1-EXP(-J10278)</f>
      </c>
      <c r="L10278" s="182" t="str">
        <f>IF(G10278=30,1,M10277)</f>
      </c>
      <c r="M10278" s="183" t="str">
        <f>L10278*(1-K10278)</f>
      </c>
    </row>
    <row r="10279">
      <c r="A10279" t="s">
        <v>167</v>
      </c>
      <c r="B10279" t="s">
        <v>306</v>
      </c>
      <c r="C10279" s="35" t="s">
        <v>308</v>
      </c>
      <c r="D10279" t="s">
        <v>530</v>
      </c>
      <c r="E10279" t="s">
        <v>548</v>
      </c>
      <c r="F10279" s="176" t="n">
        <v>2047</v>
      </c>
      <c r="G10279" s="177" t="n">
        <v>67</v>
      </c>
      <c r="H10279" s="178" t="n">
        <v>22832.5545992938</v>
      </c>
      <c r="I10279" s="179" t="n">
        <v>3308637.80982644</v>
      </c>
      <c r="J10279" s="180" t="str">
        <f>IF(I10279&gt;0,H10279/I10279,0)</f>
      </c>
      <c r="K10279" s="181" t="str">
        <f>1-EXP(-J10279)</f>
      </c>
      <c r="L10279" s="182" t="str">
        <f>IF(G10279=30,1,M10278)</f>
      </c>
      <c r="M10279" s="183" t="str">
        <f>L10279*(1-K10279)</f>
      </c>
    </row>
    <row r="10280">
      <c r="A10280" t="s">
        <v>167</v>
      </c>
      <c r="B10280" t="s">
        <v>306</v>
      </c>
      <c r="C10280" s="35" t="s">
        <v>308</v>
      </c>
      <c r="D10280" t="s">
        <v>530</v>
      </c>
      <c r="E10280" t="s">
        <v>548</v>
      </c>
      <c r="F10280" s="176" t="n">
        <v>2047</v>
      </c>
      <c r="G10280" s="177" t="n">
        <v>68</v>
      </c>
      <c r="H10280" s="178" t="n">
        <v>23903.595347475</v>
      </c>
      <c r="I10280" s="179" t="n">
        <v>3195879.37494354</v>
      </c>
      <c r="J10280" s="180" t="str">
        <f>IF(I10280&gt;0,H10280/I10280,0)</f>
      </c>
      <c r="K10280" s="181" t="str">
        <f>1-EXP(-J10280)</f>
      </c>
      <c r="L10280" s="182" t="str">
        <f>IF(G10280=30,1,M10279)</f>
      </c>
      <c r="M10280" s="183" t="str">
        <f>L10280*(1-K10280)</f>
      </c>
    </row>
    <row r="10281">
      <c r="A10281" t="s">
        <v>167</v>
      </c>
      <c r="B10281" t="s">
        <v>306</v>
      </c>
      <c r="C10281" s="35" t="s">
        <v>308</v>
      </c>
      <c r="D10281" t="s">
        <v>530</v>
      </c>
      <c r="E10281" t="s">
        <v>548</v>
      </c>
      <c r="F10281" s="176" t="n">
        <v>2047</v>
      </c>
      <c r="G10281" s="177" t="n">
        <v>69</v>
      </c>
      <c r="H10281" s="178" t="n">
        <v>24175.2833274277</v>
      </c>
      <c r="I10281" s="179" t="n">
        <v>3061588.90029474</v>
      </c>
      <c r="J10281" s="180" t="str">
        <f>IF(I10281&gt;0,H10281/I10281,0)</f>
      </c>
      <c r="K10281" s="181" t="str">
        <f>1-EXP(-J10281)</f>
      </c>
      <c r="L10281" s="182" t="str">
        <f>IF(G10281=30,1,M10280)</f>
      </c>
      <c r="M10281" s="183" t="str">
        <f>L10281*(1-K10281)</f>
      </c>
    </row>
    <row r="10282">
      <c r="A10282" t="s">
        <v>167</v>
      </c>
      <c r="B10282" t="s">
        <v>306</v>
      </c>
      <c r="C10282" s="35" t="s">
        <v>308</v>
      </c>
      <c r="D10282" t="s">
        <v>530</v>
      </c>
      <c r="E10282" t="s">
        <v>548</v>
      </c>
      <c r="F10282" s="176" t="n">
        <v>2048</v>
      </c>
      <c r="G10282" s="177" t="n">
        <v>30</v>
      </c>
      <c r="H10282" s="178" t="n">
        <v>629.48413568329</v>
      </c>
      <c r="I10282" s="179" t="n">
        <v>4276438.93196594</v>
      </c>
      <c r="J10282" s="180" t="str">
        <f>IF(I10282&gt;0,H10282/I10282,0)</f>
      </c>
      <c r="K10282" s="181" t="str">
        <f>1-EXP(-J10282)</f>
      </c>
      <c r="L10282" s="182" t="str">
        <f>IF(G10282=30,1,M10281)</f>
      </c>
      <c r="M10282" s="183" t="str">
        <f>L10282*(1-K10282)</f>
      </c>
    </row>
    <row r="10283">
      <c r="A10283" t="s">
        <v>167</v>
      </c>
      <c r="B10283" t="s">
        <v>306</v>
      </c>
      <c r="C10283" s="35" t="s">
        <v>308</v>
      </c>
      <c r="D10283" t="s">
        <v>530</v>
      </c>
      <c r="E10283" t="s">
        <v>548</v>
      </c>
      <c r="F10283" s="176" t="n">
        <v>2048</v>
      </c>
      <c r="G10283" s="177" t="n">
        <v>31</v>
      </c>
      <c r="H10283" s="178" t="n">
        <v>909.755991292946</v>
      </c>
      <c r="I10283" s="179" t="n">
        <v>4342234.00902074</v>
      </c>
      <c r="J10283" s="180" t="str">
        <f>IF(I10283&gt;0,H10283/I10283,0)</f>
      </c>
      <c r="K10283" s="181" t="str">
        <f>1-EXP(-J10283)</f>
      </c>
      <c r="L10283" s="182" t="str">
        <f>IF(G10283=30,1,M10282)</f>
      </c>
      <c r="M10283" s="183" t="str">
        <f>L10283*(1-K10283)</f>
      </c>
    </row>
    <row r="10284">
      <c r="A10284" t="s">
        <v>167</v>
      </c>
      <c r="B10284" t="s">
        <v>306</v>
      </c>
      <c r="C10284" s="35" t="s">
        <v>308</v>
      </c>
      <c r="D10284" t="s">
        <v>530</v>
      </c>
      <c r="E10284" t="s">
        <v>548</v>
      </c>
      <c r="F10284" s="176" t="n">
        <v>2048</v>
      </c>
      <c r="G10284" s="177" t="n">
        <v>32</v>
      </c>
      <c r="H10284" s="178" t="n">
        <v>1014.38004164603</v>
      </c>
      <c r="I10284" s="179" t="n">
        <v>4578861.85604673</v>
      </c>
      <c r="J10284" s="180" t="str">
        <f>IF(I10284&gt;0,H10284/I10284,0)</f>
      </c>
      <c r="K10284" s="181" t="str">
        <f>1-EXP(-J10284)</f>
      </c>
      <c r="L10284" s="182" t="str">
        <f>IF(G10284=30,1,M10283)</f>
      </c>
      <c r="M10284" s="183" t="str">
        <f>L10284*(1-K10284)</f>
      </c>
    </row>
    <row r="10285">
      <c r="A10285" t="s">
        <v>167</v>
      </c>
      <c r="B10285" t="s">
        <v>306</v>
      </c>
      <c r="C10285" s="35" t="s">
        <v>308</v>
      </c>
      <c r="D10285" t="s">
        <v>530</v>
      </c>
      <c r="E10285" t="s">
        <v>548</v>
      </c>
      <c r="F10285" s="176" t="n">
        <v>2048</v>
      </c>
      <c r="G10285" s="177" t="n">
        <v>33</v>
      </c>
      <c r="H10285" s="178" t="n">
        <v>1092.93524910264</v>
      </c>
      <c r="I10285" s="179" t="n">
        <v>4642087.78615094</v>
      </c>
      <c r="J10285" s="180" t="str">
        <f>IF(I10285&gt;0,H10285/I10285,0)</f>
      </c>
      <c r="K10285" s="181" t="str">
        <f>1-EXP(-J10285)</f>
      </c>
      <c r="L10285" s="182" t="str">
        <f>IF(G10285=30,1,M10284)</f>
      </c>
      <c r="M10285" s="183" t="str">
        <f>L10285*(1-K10285)</f>
      </c>
    </row>
    <row r="10286">
      <c r="A10286" t="s">
        <v>167</v>
      </c>
      <c r="B10286" t="s">
        <v>306</v>
      </c>
      <c r="C10286" s="35" t="s">
        <v>308</v>
      </c>
      <c r="D10286" t="s">
        <v>530</v>
      </c>
      <c r="E10286" t="s">
        <v>548</v>
      </c>
      <c r="F10286" s="176" t="n">
        <v>2048</v>
      </c>
      <c r="G10286" s="177" t="n">
        <v>34</v>
      </c>
      <c r="H10286" s="178" t="n">
        <v>1181.69657943842</v>
      </c>
      <c r="I10286" s="179" t="n">
        <v>4713246.40895604</v>
      </c>
      <c r="J10286" s="180" t="str">
        <f>IF(I10286&gt;0,H10286/I10286,0)</f>
      </c>
      <c r="K10286" s="181" t="str">
        <f>1-EXP(-J10286)</f>
      </c>
      <c r="L10286" s="182" t="str">
        <f>IF(G10286=30,1,M10285)</f>
      </c>
      <c r="M10286" s="183" t="str">
        <f>L10286*(1-K10286)</f>
      </c>
    </row>
    <row r="10287">
      <c r="A10287" t="s">
        <v>167</v>
      </c>
      <c r="B10287" t="s">
        <v>306</v>
      </c>
      <c r="C10287" s="35" t="s">
        <v>308</v>
      </c>
      <c r="D10287" t="s">
        <v>530</v>
      </c>
      <c r="E10287" t="s">
        <v>548</v>
      </c>
      <c r="F10287" s="176" t="n">
        <v>2048</v>
      </c>
      <c r="G10287" s="177" t="n">
        <v>35</v>
      </c>
      <c r="H10287" s="178" t="n">
        <v>1295.62694314836</v>
      </c>
      <c r="I10287" s="179" t="n">
        <v>4803579.35210404</v>
      </c>
      <c r="J10287" s="180" t="str">
        <f>IF(I10287&gt;0,H10287/I10287,0)</f>
      </c>
      <c r="K10287" s="181" t="str">
        <f>1-EXP(-J10287)</f>
      </c>
      <c r="L10287" s="182" t="str">
        <f>IF(G10287=30,1,M10286)</f>
      </c>
      <c r="M10287" s="183" t="str">
        <f>L10287*(1-K10287)</f>
      </c>
    </row>
    <row r="10288">
      <c r="A10288" t="s">
        <v>167</v>
      </c>
      <c r="B10288" t="s">
        <v>306</v>
      </c>
      <c r="C10288" s="35" t="s">
        <v>308</v>
      </c>
      <c r="D10288" t="s">
        <v>530</v>
      </c>
      <c r="E10288" t="s">
        <v>548</v>
      </c>
      <c r="F10288" s="176" t="n">
        <v>2048</v>
      </c>
      <c r="G10288" s="177" t="n">
        <v>36</v>
      </c>
      <c r="H10288" s="178" t="n">
        <v>1651.47830282075</v>
      </c>
      <c r="I10288" s="179" t="n">
        <v>4845908.6591542</v>
      </c>
      <c r="J10288" s="180" t="str">
        <f>IF(I10288&gt;0,H10288/I10288,0)</f>
      </c>
      <c r="K10288" s="181" t="str">
        <f>1-EXP(-J10288)</f>
      </c>
      <c r="L10288" s="182" t="str">
        <f>IF(G10288=30,1,M10287)</f>
      </c>
      <c r="M10288" s="183" t="str">
        <f>L10288*(1-K10288)</f>
      </c>
    </row>
    <row r="10289">
      <c r="A10289" t="s">
        <v>167</v>
      </c>
      <c r="B10289" t="s">
        <v>306</v>
      </c>
      <c r="C10289" s="35" t="s">
        <v>308</v>
      </c>
      <c r="D10289" t="s">
        <v>530</v>
      </c>
      <c r="E10289" t="s">
        <v>548</v>
      </c>
      <c r="F10289" s="176" t="n">
        <v>2048</v>
      </c>
      <c r="G10289" s="177" t="n">
        <v>37</v>
      </c>
      <c r="H10289" s="178" t="n">
        <v>1769.08873935257</v>
      </c>
      <c r="I10289" s="179" t="n">
        <v>4765555.04802906</v>
      </c>
      <c r="J10289" s="180" t="str">
        <f>IF(I10289&gt;0,H10289/I10289,0)</f>
      </c>
      <c r="K10289" s="181" t="str">
        <f>1-EXP(-J10289)</f>
      </c>
      <c r="L10289" s="182" t="str">
        <f>IF(G10289=30,1,M10288)</f>
      </c>
      <c r="M10289" s="183" t="str">
        <f>L10289*(1-K10289)</f>
      </c>
    </row>
    <row r="10290">
      <c r="A10290" t="s">
        <v>167</v>
      </c>
      <c r="B10290" t="s">
        <v>306</v>
      </c>
      <c r="C10290" s="35" t="s">
        <v>308</v>
      </c>
      <c r="D10290" t="s">
        <v>530</v>
      </c>
      <c r="E10290" t="s">
        <v>548</v>
      </c>
      <c r="F10290" s="176" t="n">
        <v>2048</v>
      </c>
      <c r="G10290" s="177" t="n">
        <v>38</v>
      </c>
      <c r="H10290" s="178" t="n">
        <v>1898.86054330143</v>
      </c>
      <c r="I10290" s="179" t="n">
        <v>4663608.81715134</v>
      </c>
      <c r="J10290" s="180" t="str">
        <f>IF(I10290&gt;0,H10290/I10290,0)</f>
      </c>
      <c r="K10290" s="181" t="str">
        <f>1-EXP(-J10290)</f>
      </c>
      <c r="L10290" s="182" t="str">
        <f>IF(G10290=30,1,M10289)</f>
      </c>
      <c r="M10290" s="183" t="str">
        <f>L10290*(1-K10290)</f>
      </c>
    </row>
    <row r="10291">
      <c r="A10291" t="s">
        <v>167</v>
      </c>
      <c r="B10291" t="s">
        <v>306</v>
      </c>
      <c r="C10291" s="35" t="s">
        <v>308</v>
      </c>
      <c r="D10291" t="s">
        <v>530</v>
      </c>
      <c r="E10291" t="s">
        <v>548</v>
      </c>
      <c r="F10291" s="176" t="n">
        <v>2048</v>
      </c>
      <c r="G10291" s="177" t="n">
        <v>39</v>
      </c>
      <c r="H10291" s="178" t="n">
        <v>1994.68204803114</v>
      </c>
      <c r="I10291" s="179" t="n">
        <v>4605445.56097936</v>
      </c>
      <c r="J10291" s="180" t="str">
        <f>IF(I10291&gt;0,H10291/I10291,0)</f>
      </c>
      <c r="K10291" s="181" t="str">
        <f>1-EXP(-J10291)</f>
      </c>
      <c r="L10291" s="182" t="str">
        <f>IF(G10291=30,1,M10290)</f>
      </c>
      <c r="M10291" s="183" t="str">
        <f>L10291*(1-K10291)</f>
      </c>
    </row>
    <row r="10292">
      <c r="A10292" t="s">
        <v>167</v>
      </c>
      <c r="B10292" t="s">
        <v>306</v>
      </c>
      <c r="C10292" s="35" t="s">
        <v>308</v>
      </c>
      <c r="D10292" t="s">
        <v>530</v>
      </c>
      <c r="E10292" t="s">
        <v>548</v>
      </c>
      <c r="F10292" s="176" t="n">
        <v>2048</v>
      </c>
      <c r="G10292" s="177" t="n">
        <v>40</v>
      </c>
      <c r="H10292" s="178" t="n">
        <v>2170.15354711722</v>
      </c>
      <c r="I10292" s="179" t="n">
        <v>4595288.22452929</v>
      </c>
      <c r="J10292" s="180" t="str">
        <f>IF(I10292&gt;0,H10292/I10292,0)</f>
      </c>
      <c r="K10292" s="181" t="str">
        <f>1-EXP(-J10292)</f>
      </c>
      <c r="L10292" s="182" t="str">
        <f>IF(G10292=30,1,M10291)</f>
      </c>
      <c r="M10292" s="183" t="str">
        <f>L10292*(1-K10292)</f>
      </c>
    </row>
    <row r="10293">
      <c r="A10293" t="s">
        <v>167</v>
      </c>
      <c r="B10293" t="s">
        <v>306</v>
      </c>
      <c r="C10293" s="35" t="s">
        <v>308</v>
      </c>
      <c r="D10293" t="s">
        <v>530</v>
      </c>
      <c r="E10293" t="s">
        <v>548</v>
      </c>
      <c r="F10293" s="176" t="n">
        <v>2048</v>
      </c>
      <c r="G10293" s="177" t="n">
        <v>41</v>
      </c>
      <c r="H10293" s="178" t="n">
        <v>2791.10707542048</v>
      </c>
      <c r="I10293" s="179" t="n">
        <v>4564915.99637141</v>
      </c>
      <c r="J10293" s="180" t="str">
        <f>IF(I10293&gt;0,H10293/I10293,0)</f>
      </c>
      <c r="K10293" s="181" t="str">
        <f>1-EXP(-J10293)</f>
      </c>
      <c r="L10293" s="182" t="str">
        <f>IF(G10293=30,1,M10292)</f>
      </c>
      <c r="M10293" s="183" t="str">
        <f>L10293*(1-K10293)</f>
      </c>
    </row>
    <row r="10294">
      <c r="A10294" t="s">
        <v>167</v>
      </c>
      <c r="B10294" t="s">
        <v>306</v>
      </c>
      <c r="C10294" s="35" t="s">
        <v>308</v>
      </c>
      <c r="D10294" t="s">
        <v>530</v>
      </c>
      <c r="E10294" t="s">
        <v>548</v>
      </c>
      <c r="F10294" s="176" t="n">
        <v>2048</v>
      </c>
      <c r="G10294" s="177" t="n">
        <v>42</v>
      </c>
      <c r="H10294" s="178" t="n">
        <v>3045.28956750575</v>
      </c>
      <c r="I10294" s="179" t="n">
        <v>4491260.01361948</v>
      </c>
      <c r="J10294" s="180" t="str">
        <f>IF(I10294&gt;0,H10294/I10294,0)</f>
      </c>
      <c r="K10294" s="181" t="str">
        <f>1-EXP(-J10294)</f>
      </c>
      <c r="L10294" s="182" t="str">
        <f>IF(G10294=30,1,M10293)</f>
      </c>
      <c r="M10294" s="183" t="str">
        <f>L10294*(1-K10294)</f>
      </c>
    </row>
    <row r="10295">
      <c r="A10295" t="s">
        <v>167</v>
      </c>
      <c r="B10295" t="s">
        <v>306</v>
      </c>
      <c r="C10295" s="35" t="s">
        <v>308</v>
      </c>
      <c r="D10295" t="s">
        <v>530</v>
      </c>
      <c r="E10295" t="s">
        <v>548</v>
      </c>
      <c r="F10295" s="176" t="n">
        <v>2048</v>
      </c>
      <c r="G10295" s="177" t="n">
        <v>43</v>
      </c>
      <c r="H10295" s="178" t="n">
        <v>3328.32910655229</v>
      </c>
      <c r="I10295" s="179" t="n">
        <v>4394749.43820377</v>
      </c>
      <c r="J10295" s="180" t="str">
        <f>IF(I10295&gt;0,H10295/I10295,0)</f>
      </c>
      <c r="K10295" s="181" t="str">
        <f>1-EXP(-J10295)</f>
      </c>
      <c r="L10295" s="182" t="str">
        <f>IF(G10295=30,1,M10294)</f>
      </c>
      <c r="M10295" s="183" t="str">
        <f>L10295*(1-K10295)</f>
      </c>
    </row>
    <row r="10296">
      <c r="A10296" t="s">
        <v>167</v>
      </c>
      <c r="B10296" t="s">
        <v>306</v>
      </c>
      <c r="C10296" s="35" t="s">
        <v>308</v>
      </c>
      <c r="D10296" t="s">
        <v>530</v>
      </c>
      <c r="E10296" t="s">
        <v>548</v>
      </c>
      <c r="F10296" s="176" t="n">
        <v>2048</v>
      </c>
      <c r="G10296" s="177" t="n">
        <v>44</v>
      </c>
      <c r="H10296" s="178" t="n">
        <v>3439.99214710298</v>
      </c>
      <c r="I10296" s="179" t="n">
        <v>4294179.1737156</v>
      </c>
      <c r="J10296" s="180" t="str">
        <f>IF(I10296&gt;0,H10296/I10296,0)</f>
      </c>
      <c r="K10296" s="181" t="str">
        <f>1-EXP(-J10296)</f>
      </c>
      <c r="L10296" s="182" t="str">
        <f>IF(G10296=30,1,M10295)</f>
      </c>
      <c r="M10296" s="183" t="str">
        <f>L10296*(1-K10296)</f>
      </c>
    </row>
    <row r="10297">
      <c r="A10297" t="s">
        <v>167</v>
      </c>
      <c r="B10297" t="s">
        <v>306</v>
      </c>
      <c r="C10297" s="35" t="s">
        <v>308</v>
      </c>
      <c r="D10297" t="s">
        <v>530</v>
      </c>
      <c r="E10297" t="s">
        <v>548</v>
      </c>
      <c r="F10297" s="176" t="n">
        <v>2048</v>
      </c>
      <c r="G10297" s="177" t="n">
        <v>45</v>
      </c>
      <c r="H10297" s="178" t="n">
        <v>3719.65342329859</v>
      </c>
      <c r="I10297" s="179" t="n">
        <v>4246282.33831959</v>
      </c>
      <c r="J10297" s="180" t="str">
        <f>IF(I10297&gt;0,H10297/I10297,0)</f>
      </c>
      <c r="K10297" s="181" t="str">
        <f>1-EXP(-J10297)</f>
      </c>
      <c r="L10297" s="182" t="str">
        <f>IF(G10297=30,1,M10296)</f>
      </c>
      <c r="M10297" s="183" t="str">
        <f>L10297*(1-K10297)</f>
      </c>
    </row>
    <row r="10298">
      <c r="A10298" t="s">
        <v>167</v>
      </c>
      <c r="B10298" t="s">
        <v>306</v>
      </c>
      <c r="C10298" s="35" t="s">
        <v>308</v>
      </c>
      <c r="D10298" t="s">
        <v>530</v>
      </c>
      <c r="E10298" t="s">
        <v>548</v>
      </c>
      <c r="F10298" s="176" t="n">
        <v>2048</v>
      </c>
      <c r="G10298" s="177" t="n">
        <v>46</v>
      </c>
      <c r="H10298" s="178" t="n">
        <v>4640.97197531057</v>
      </c>
      <c r="I10298" s="179" t="n">
        <v>4220100.2395538</v>
      </c>
      <c r="J10298" s="180" t="str">
        <f>IF(I10298&gt;0,H10298/I10298,0)</f>
      </c>
      <c r="K10298" s="181" t="str">
        <f>1-EXP(-J10298)</f>
      </c>
      <c r="L10298" s="182" t="str">
        <f>IF(G10298=30,1,M10297)</f>
      </c>
      <c r="M10298" s="183" t="str">
        <f>L10298*(1-K10298)</f>
      </c>
    </row>
    <row r="10299">
      <c r="A10299" t="s">
        <v>167</v>
      </c>
      <c r="B10299" t="s">
        <v>306</v>
      </c>
      <c r="C10299" s="35" t="s">
        <v>308</v>
      </c>
      <c r="D10299" t="s">
        <v>530</v>
      </c>
      <c r="E10299" t="s">
        <v>548</v>
      </c>
      <c r="F10299" s="176" t="n">
        <v>2048</v>
      </c>
      <c r="G10299" s="177" t="n">
        <v>47</v>
      </c>
      <c r="H10299" s="178" t="n">
        <v>5110.06794026742</v>
      </c>
      <c r="I10299" s="179" t="n">
        <v>4193534.18907187</v>
      </c>
      <c r="J10299" s="180" t="str">
        <f>IF(I10299&gt;0,H10299/I10299,0)</f>
      </c>
      <c r="K10299" s="181" t="str">
        <f>1-EXP(-J10299)</f>
      </c>
      <c r="L10299" s="182" t="str">
        <f>IF(G10299=30,1,M10298)</f>
      </c>
      <c r="M10299" s="183" t="str">
        <f>L10299*(1-K10299)</f>
      </c>
    </row>
    <row r="10300">
      <c r="A10300" t="s">
        <v>167</v>
      </c>
      <c r="B10300" t="s">
        <v>306</v>
      </c>
      <c r="C10300" s="35" t="s">
        <v>308</v>
      </c>
      <c r="D10300" t="s">
        <v>530</v>
      </c>
      <c r="E10300" t="s">
        <v>548</v>
      </c>
      <c r="F10300" s="176" t="n">
        <v>2048</v>
      </c>
      <c r="G10300" s="177" t="n">
        <v>48</v>
      </c>
      <c r="H10300" s="178" t="n">
        <v>5684.63402348683</v>
      </c>
      <c r="I10300" s="179" t="n">
        <v>4185234.25089265</v>
      </c>
      <c r="J10300" s="180" t="str">
        <f>IF(I10300&gt;0,H10300/I10300,0)</f>
      </c>
      <c r="K10300" s="181" t="str">
        <f>1-EXP(-J10300)</f>
      </c>
      <c r="L10300" s="182" t="str">
        <f>IF(G10300=30,1,M10299)</f>
      </c>
      <c r="M10300" s="183" t="str">
        <f>L10300*(1-K10300)</f>
      </c>
    </row>
    <row r="10301">
      <c r="A10301" t="s">
        <v>167</v>
      </c>
      <c r="B10301" t="s">
        <v>306</v>
      </c>
      <c r="C10301" s="35" t="s">
        <v>308</v>
      </c>
      <c r="D10301" t="s">
        <v>530</v>
      </c>
      <c r="E10301" t="s">
        <v>548</v>
      </c>
      <c r="F10301" s="176" t="n">
        <v>2048</v>
      </c>
      <c r="G10301" s="177" t="n">
        <v>49</v>
      </c>
      <c r="H10301" s="178" t="n">
        <v>6222.66014440475</v>
      </c>
      <c r="I10301" s="179" t="n">
        <v>4213213.19800289</v>
      </c>
      <c r="J10301" s="180" t="str">
        <f>IF(I10301&gt;0,H10301/I10301,0)</f>
      </c>
      <c r="K10301" s="181" t="str">
        <f>1-EXP(-J10301)</f>
      </c>
      <c r="L10301" s="182" t="str">
        <f>IF(G10301=30,1,M10300)</f>
      </c>
      <c r="M10301" s="183" t="str">
        <f>L10301*(1-K10301)</f>
      </c>
    </row>
    <row r="10302">
      <c r="A10302" t="s">
        <v>167</v>
      </c>
      <c r="B10302" t="s">
        <v>306</v>
      </c>
      <c r="C10302" s="35" t="s">
        <v>308</v>
      </c>
      <c r="D10302" t="s">
        <v>530</v>
      </c>
      <c r="E10302" t="s">
        <v>548</v>
      </c>
      <c r="F10302" s="176" t="n">
        <v>2048</v>
      </c>
      <c r="G10302" s="177" t="n">
        <v>50</v>
      </c>
      <c r="H10302" s="178" t="n">
        <v>6834.00310238466</v>
      </c>
      <c r="I10302" s="179" t="n">
        <v>4242590.28657994</v>
      </c>
      <c r="J10302" s="180" t="str">
        <f>IF(I10302&gt;0,H10302/I10302,0)</f>
      </c>
      <c r="K10302" s="181" t="str">
        <f>1-EXP(-J10302)</f>
      </c>
      <c r="L10302" s="182" t="str">
        <f>IF(G10302=30,1,M10301)</f>
      </c>
      <c r="M10302" s="183" t="str">
        <f>L10302*(1-K10302)</f>
      </c>
    </row>
    <row r="10303">
      <c r="A10303" t="s">
        <v>167</v>
      </c>
      <c r="B10303" t="s">
        <v>306</v>
      </c>
      <c r="C10303" s="35" t="s">
        <v>308</v>
      </c>
      <c r="D10303" t="s">
        <v>530</v>
      </c>
      <c r="E10303" t="s">
        <v>548</v>
      </c>
      <c r="F10303" s="176" t="n">
        <v>2048</v>
      </c>
      <c r="G10303" s="177" t="n">
        <v>51</v>
      </c>
      <c r="H10303" s="178" t="n">
        <v>7689.47383788251</v>
      </c>
      <c r="I10303" s="179" t="n">
        <v>4226062.32915536</v>
      </c>
      <c r="J10303" s="180" t="str">
        <f>IF(I10303&gt;0,H10303/I10303,0)</f>
      </c>
      <c r="K10303" s="181" t="str">
        <f>1-EXP(-J10303)</f>
      </c>
      <c r="L10303" s="182" t="str">
        <f>IF(G10303=30,1,M10302)</f>
      </c>
      <c r="M10303" s="183" t="str">
        <f>L10303*(1-K10303)</f>
      </c>
    </row>
    <row r="10304">
      <c r="A10304" t="s">
        <v>167</v>
      </c>
      <c r="B10304" t="s">
        <v>306</v>
      </c>
      <c r="C10304" s="35" t="s">
        <v>308</v>
      </c>
      <c r="D10304" t="s">
        <v>530</v>
      </c>
      <c r="E10304" t="s">
        <v>548</v>
      </c>
      <c r="F10304" s="176" t="n">
        <v>2048</v>
      </c>
      <c r="G10304" s="177" t="n">
        <v>52</v>
      </c>
      <c r="H10304" s="178" t="n">
        <v>8233.83172130232</v>
      </c>
      <c r="I10304" s="179" t="n">
        <v>4151993.79921782</v>
      </c>
      <c r="J10304" s="180" t="str">
        <f>IF(I10304&gt;0,H10304/I10304,0)</f>
      </c>
      <c r="K10304" s="181" t="str">
        <f>1-EXP(-J10304)</f>
      </c>
      <c r="L10304" s="182" t="str">
        <f>IF(G10304=30,1,M10303)</f>
      </c>
      <c r="M10304" s="183" t="str">
        <f>L10304*(1-K10304)</f>
      </c>
    </row>
    <row r="10305">
      <c r="A10305" t="s">
        <v>167</v>
      </c>
      <c r="B10305" t="s">
        <v>306</v>
      </c>
      <c r="C10305" s="35" t="s">
        <v>308</v>
      </c>
      <c r="D10305" t="s">
        <v>530</v>
      </c>
      <c r="E10305" t="s">
        <v>548</v>
      </c>
      <c r="F10305" s="176" t="n">
        <v>2048</v>
      </c>
      <c r="G10305" s="177" t="n">
        <v>53</v>
      </c>
      <c r="H10305" s="178" t="n">
        <v>8800.05017477352</v>
      </c>
      <c r="I10305" s="179" t="n">
        <v>4074991.47354558</v>
      </c>
      <c r="J10305" s="180" t="str">
        <f>IF(I10305&gt;0,H10305/I10305,0)</f>
      </c>
      <c r="K10305" s="181" t="str">
        <f>1-EXP(-J10305)</f>
      </c>
      <c r="L10305" s="182" t="str">
        <f>IF(G10305=30,1,M10304)</f>
      </c>
      <c r="M10305" s="183" t="str">
        <f>L10305*(1-K10305)</f>
      </c>
    </row>
    <row r="10306">
      <c r="A10306" t="s">
        <v>167</v>
      </c>
      <c r="B10306" t="s">
        <v>306</v>
      </c>
      <c r="C10306" s="35" t="s">
        <v>308</v>
      </c>
      <c r="D10306" t="s">
        <v>530</v>
      </c>
      <c r="E10306" t="s">
        <v>548</v>
      </c>
      <c r="F10306" s="176" t="n">
        <v>2048</v>
      </c>
      <c r="G10306" s="177" t="n">
        <v>54</v>
      </c>
      <c r="H10306" s="178" t="n">
        <v>9488.53982807418</v>
      </c>
      <c r="I10306" s="179" t="n">
        <v>4005754.04939828</v>
      </c>
      <c r="J10306" s="180" t="str">
        <f>IF(I10306&gt;0,H10306/I10306,0)</f>
      </c>
      <c r="K10306" s="181" t="str">
        <f>1-EXP(-J10306)</f>
      </c>
      <c r="L10306" s="182" t="str">
        <f>IF(G10306=30,1,M10305)</f>
      </c>
      <c r="M10306" s="183" t="str">
        <f>L10306*(1-K10306)</f>
      </c>
    </row>
    <row r="10307">
      <c r="A10307" t="s">
        <v>167</v>
      </c>
      <c r="B10307" t="s">
        <v>306</v>
      </c>
      <c r="C10307" s="35" t="s">
        <v>308</v>
      </c>
      <c r="D10307" t="s">
        <v>530</v>
      </c>
      <c r="E10307" t="s">
        <v>548</v>
      </c>
      <c r="F10307" s="176" t="n">
        <v>2048</v>
      </c>
      <c r="G10307" s="177" t="n">
        <v>55</v>
      </c>
      <c r="H10307" s="178" t="n">
        <v>10245.1626324796</v>
      </c>
      <c r="I10307" s="179" t="n">
        <v>3937614.92940202</v>
      </c>
      <c r="J10307" s="180" t="str">
        <f>IF(I10307&gt;0,H10307/I10307,0)</f>
      </c>
      <c r="K10307" s="181" t="str">
        <f>1-EXP(-J10307)</f>
      </c>
      <c r="L10307" s="182" t="str">
        <f>IF(G10307=30,1,M10306)</f>
      </c>
      <c r="M10307" s="183" t="str">
        <f>L10307*(1-K10307)</f>
      </c>
    </row>
    <row r="10308">
      <c r="A10308" t="s">
        <v>167</v>
      </c>
      <c r="B10308" t="s">
        <v>306</v>
      </c>
      <c r="C10308" s="35" t="s">
        <v>308</v>
      </c>
      <c r="D10308" t="s">
        <v>530</v>
      </c>
      <c r="E10308" t="s">
        <v>548</v>
      </c>
      <c r="F10308" s="176" t="n">
        <v>2048</v>
      </c>
      <c r="G10308" s="177" t="n">
        <v>56</v>
      </c>
      <c r="H10308" s="178" t="n">
        <v>10980.6111036565</v>
      </c>
      <c r="I10308" s="179" t="n">
        <v>3900995.86242449</v>
      </c>
      <c r="J10308" s="180" t="str">
        <f>IF(I10308&gt;0,H10308/I10308,0)</f>
      </c>
      <c r="K10308" s="181" t="str">
        <f>1-EXP(-J10308)</f>
      </c>
      <c r="L10308" s="182" t="str">
        <f>IF(G10308=30,1,M10307)</f>
      </c>
      <c r="M10308" s="183" t="str">
        <f>L10308*(1-K10308)</f>
      </c>
    </row>
    <row r="10309">
      <c r="A10309" t="s">
        <v>167</v>
      </c>
      <c r="B10309" t="s">
        <v>306</v>
      </c>
      <c r="C10309" s="35" t="s">
        <v>308</v>
      </c>
      <c r="D10309" t="s">
        <v>530</v>
      </c>
      <c r="E10309" t="s">
        <v>548</v>
      </c>
      <c r="F10309" s="176" t="n">
        <v>2048</v>
      </c>
      <c r="G10309" s="177" t="n">
        <v>57</v>
      </c>
      <c r="H10309" s="178" t="n">
        <v>11974.84922807</v>
      </c>
      <c r="I10309" s="179" t="n">
        <v>3857134.34674472</v>
      </c>
      <c r="J10309" s="180" t="str">
        <f>IF(I10309&gt;0,H10309/I10309,0)</f>
      </c>
      <c r="K10309" s="181" t="str">
        <f>1-EXP(-J10309)</f>
      </c>
      <c r="L10309" s="182" t="str">
        <f>IF(G10309=30,1,M10308)</f>
      </c>
      <c r="M10309" s="183" t="str">
        <f>L10309*(1-K10309)</f>
      </c>
    </row>
    <row r="10310">
      <c r="A10310" t="s">
        <v>167</v>
      </c>
      <c r="B10310" t="s">
        <v>306</v>
      </c>
      <c r="C10310" s="35" t="s">
        <v>308</v>
      </c>
      <c r="D10310" t="s">
        <v>530</v>
      </c>
      <c r="E10310" t="s">
        <v>548</v>
      </c>
      <c r="F10310" s="176" t="n">
        <v>2048</v>
      </c>
      <c r="G10310" s="177" t="n">
        <v>58</v>
      </c>
      <c r="H10310" s="178" t="n">
        <v>13052.5565297766</v>
      </c>
      <c r="I10310" s="179" t="n">
        <v>3814666.82331879</v>
      </c>
      <c r="J10310" s="180" t="str">
        <f>IF(I10310&gt;0,H10310/I10310,0)</f>
      </c>
      <c r="K10310" s="181" t="str">
        <f>1-EXP(-J10310)</f>
      </c>
      <c r="L10310" s="182" t="str">
        <f>IF(G10310=30,1,M10309)</f>
      </c>
      <c r="M10310" s="183" t="str">
        <f>L10310*(1-K10310)</f>
      </c>
    </row>
    <row r="10311">
      <c r="A10311" t="s">
        <v>167</v>
      </c>
      <c r="B10311" t="s">
        <v>306</v>
      </c>
      <c r="C10311" s="35" t="s">
        <v>308</v>
      </c>
      <c r="D10311" t="s">
        <v>530</v>
      </c>
      <c r="E10311" t="s">
        <v>548</v>
      </c>
      <c r="F10311" s="176" t="n">
        <v>2048</v>
      </c>
      <c r="G10311" s="177" t="n">
        <v>59</v>
      </c>
      <c r="H10311" s="178" t="n">
        <v>13702.3077214905</v>
      </c>
      <c r="I10311" s="179" t="n">
        <v>3790969.70356287</v>
      </c>
      <c r="J10311" s="180" t="str">
        <f>IF(I10311&gt;0,H10311/I10311,0)</f>
      </c>
      <c r="K10311" s="181" t="str">
        <f>1-EXP(-J10311)</f>
      </c>
      <c r="L10311" s="182" t="str">
        <f>IF(G10311=30,1,M10310)</f>
      </c>
      <c r="M10311" s="183" t="str">
        <f>L10311*(1-K10311)</f>
      </c>
    </row>
    <row r="10312">
      <c r="A10312" t="s">
        <v>167</v>
      </c>
      <c r="B10312" t="s">
        <v>306</v>
      </c>
      <c r="C10312" s="35" t="s">
        <v>308</v>
      </c>
      <c r="D10312" t="s">
        <v>530</v>
      </c>
      <c r="E10312" t="s">
        <v>548</v>
      </c>
      <c r="F10312" s="176" t="n">
        <v>2048</v>
      </c>
      <c r="G10312" s="177" t="n">
        <v>60</v>
      </c>
      <c r="H10312" s="178" t="n">
        <v>14459.9706106393</v>
      </c>
      <c r="I10312" s="179" t="n">
        <v>3722326.91654843</v>
      </c>
      <c r="J10312" s="180" t="str">
        <f>IF(I10312&gt;0,H10312/I10312,0)</f>
      </c>
      <c r="K10312" s="181" t="str">
        <f>1-EXP(-J10312)</f>
      </c>
      <c r="L10312" s="182" t="str">
        <f>IF(G10312=30,1,M10311)</f>
      </c>
      <c r="M10312" s="183" t="str">
        <f>L10312*(1-K10312)</f>
      </c>
    </row>
    <row r="10313">
      <c r="A10313" t="s">
        <v>167</v>
      </c>
      <c r="B10313" t="s">
        <v>306</v>
      </c>
      <c r="C10313" s="35" t="s">
        <v>308</v>
      </c>
      <c r="D10313" t="s">
        <v>530</v>
      </c>
      <c r="E10313" t="s">
        <v>548</v>
      </c>
      <c r="F10313" s="176" t="n">
        <v>2048</v>
      </c>
      <c r="G10313" s="177" t="n">
        <v>61</v>
      </c>
      <c r="H10313" s="178" t="n">
        <v>15161.8169400212</v>
      </c>
      <c r="I10313" s="179" t="n">
        <v>3644292.42338359</v>
      </c>
      <c r="J10313" s="180" t="str">
        <f>IF(I10313&gt;0,H10313/I10313,0)</f>
      </c>
      <c r="K10313" s="181" t="str">
        <f>1-EXP(-J10313)</f>
      </c>
      <c r="L10313" s="182" t="str">
        <f>IF(G10313=30,1,M10312)</f>
      </c>
      <c r="M10313" s="183" t="str">
        <f>L10313*(1-K10313)</f>
      </c>
    </row>
    <row r="10314">
      <c r="A10314" t="s">
        <v>167</v>
      </c>
      <c r="B10314" t="s">
        <v>306</v>
      </c>
      <c r="C10314" s="35" t="s">
        <v>308</v>
      </c>
      <c r="D10314" t="s">
        <v>530</v>
      </c>
      <c r="E10314" t="s">
        <v>548</v>
      </c>
      <c r="F10314" s="176" t="n">
        <v>2048</v>
      </c>
      <c r="G10314" s="177" t="n">
        <v>62</v>
      </c>
      <c r="H10314" s="178" t="n">
        <v>16421.289852132</v>
      </c>
      <c r="I10314" s="179" t="n">
        <v>3619470.58414918</v>
      </c>
      <c r="J10314" s="180" t="str">
        <f>IF(I10314&gt;0,H10314/I10314,0)</f>
      </c>
      <c r="K10314" s="181" t="str">
        <f>1-EXP(-J10314)</f>
      </c>
      <c r="L10314" s="182" t="str">
        <f>IF(G10314=30,1,M10313)</f>
      </c>
      <c r="M10314" s="183" t="str">
        <f>L10314*(1-K10314)</f>
      </c>
    </row>
    <row r="10315">
      <c r="A10315" t="s">
        <v>167</v>
      </c>
      <c r="B10315" t="s">
        <v>306</v>
      </c>
      <c r="C10315" s="35" t="s">
        <v>308</v>
      </c>
      <c r="D10315" t="s">
        <v>530</v>
      </c>
      <c r="E10315" t="s">
        <v>548</v>
      </c>
      <c r="F10315" s="176" t="n">
        <v>2048</v>
      </c>
      <c r="G10315" s="177" t="n">
        <v>63</v>
      </c>
      <c r="H10315" s="178" t="n">
        <v>18004.1932018486</v>
      </c>
      <c r="I10315" s="179" t="n">
        <v>3641643.66944128</v>
      </c>
      <c r="J10315" s="180" t="str">
        <f>IF(I10315&gt;0,H10315/I10315,0)</f>
      </c>
      <c r="K10315" s="181" t="str">
        <f>1-EXP(-J10315)</f>
      </c>
      <c r="L10315" s="182" t="str">
        <f>IF(G10315=30,1,M10314)</f>
      </c>
      <c r="M10315" s="183" t="str">
        <f>L10315*(1-K10315)</f>
      </c>
    </row>
    <row r="10316">
      <c r="A10316" t="s">
        <v>167</v>
      </c>
      <c r="B10316" t="s">
        <v>306</v>
      </c>
      <c r="C10316" s="35" t="s">
        <v>308</v>
      </c>
      <c r="D10316" t="s">
        <v>530</v>
      </c>
      <c r="E10316" t="s">
        <v>548</v>
      </c>
      <c r="F10316" s="176" t="n">
        <v>2048</v>
      </c>
      <c r="G10316" s="177" t="n">
        <v>64</v>
      </c>
      <c r="H10316" s="178" t="n">
        <v>19814.920873458</v>
      </c>
      <c r="I10316" s="179" t="n">
        <v>3622529.25435646</v>
      </c>
      <c r="J10316" s="180" t="str">
        <f>IF(I10316&gt;0,H10316/I10316,0)</f>
      </c>
      <c r="K10316" s="181" t="str">
        <f>1-EXP(-J10316)</f>
      </c>
      <c r="L10316" s="182" t="str">
        <f>IF(G10316=30,1,M10315)</f>
      </c>
      <c r="M10316" s="183" t="str">
        <f>L10316*(1-K10316)</f>
      </c>
    </row>
    <row r="10317">
      <c r="A10317" t="s">
        <v>167</v>
      </c>
      <c r="B10317" t="s">
        <v>306</v>
      </c>
      <c r="C10317" s="35" t="s">
        <v>308</v>
      </c>
      <c r="D10317" t="s">
        <v>530</v>
      </c>
      <c r="E10317" t="s">
        <v>548</v>
      </c>
      <c r="F10317" s="176" t="n">
        <v>2048</v>
      </c>
      <c r="G10317" s="177" t="n">
        <v>65</v>
      </c>
      <c r="H10317" s="178" t="n">
        <v>21269.7810637172</v>
      </c>
      <c r="I10317" s="179" t="n">
        <v>3549874.56915757</v>
      </c>
      <c r="J10317" s="180" t="str">
        <f>IF(I10317&gt;0,H10317/I10317,0)</f>
      </c>
      <c r="K10317" s="181" t="str">
        <f>1-EXP(-J10317)</f>
      </c>
      <c r="L10317" s="182" t="str">
        <f>IF(G10317=30,1,M10316)</f>
      </c>
      <c r="M10317" s="183" t="str">
        <f>L10317*(1-K10317)</f>
      </c>
    </row>
    <row r="10318">
      <c r="A10318" t="s">
        <v>167</v>
      </c>
      <c r="B10318" t="s">
        <v>306</v>
      </c>
      <c r="C10318" s="35" t="s">
        <v>308</v>
      </c>
      <c r="D10318" t="s">
        <v>530</v>
      </c>
      <c r="E10318" t="s">
        <v>548</v>
      </c>
      <c r="F10318" s="176" t="n">
        <v>2048</v>
      </c>
      <c r="G10318" s="177" t="n">
        <v>66</v>
      </c>
      <c r="H10318" s="178" t="n">
        <v>21777.4256466712</v>
      </c>
      <c r="I10318" s="179" t="n">
        <v>3453372.20822717</v>
      </c>
      <c r="J10318" s="180" t="str">
        <f>IF(I10318&gt;0,H10318/I10318,0)</f>
      </c>
      <c r="K10318" s="181" t="str">
        <f>1-EXP(-J10318)</f>
      </c>
      <c r="L10318" s="182" t="str">
        <f>IF(G10318=30,1,M10317)</f>
      </c>
      <c r="M10318" s="183" t="str">
        <f>L10318*(1-K10318)</f>
      </c>
    </row>
    <row r="10319">
      <c r="A10319" t="s">
        <v>167</v>
      </c>
      <c r="B10319" t="s">
        <v>306</v>
      </c>
      <c r="C10319" s="35" t="s">
        <v>308</v>
      </c>
      <c r="D10319" t="s">
        <v>530</v>
      </c>
      <c r="E10319" t="s">
        <v>548</v>
      </c>
      <c r="F10319" s="176" t="n">
        <v>2048</v>
      </c>
      <c r="G10319" s="177" t="n">
        <v>67</v>
      </c>
      <c r="H10319" s="178" t="n">
        <v>23005.3813122694</v>
      </c>
      <c r="I10319" s="179" t="n">
        <v>3348800.76435997</v>
      </c>
      <c r="J10319" s="180" t="str">
        <f>IF(I10319&gt;0,H10319/I10319,0)</f>
      </c>
      <c r="K10319" s="181" t="str">
        <f>1-EXP(-J10319)</f>
      </c>
      <c r="L10319" s="182" t="str">
        <f>IF(G10319=30,1,M10318)</f>
      </c>
      <c r="M10319" s="183" t="str">
        <f>L10319*(1-K10319)</f>
      </c>
    </row>
    <row r="10320">
      <c r="A10320" t="s">
        <v>167</v>
      </c>
      <c r="B10320" t="s">
        <v>306</v>
      </c>
      <c r="C10320" s="35" t="s">
        <v>308</v>
      </c>
      <c r="D10320" t="s">
        <v>530</v>
      </c>
      <c r="E10320" t="s">
        <v>548</v>
      </c>
      <c r="F10320" s="176" t="n">
        <v>2048</v>
      </c>
      <c r="G10320" s="177" t="n">
        <v>68</v>
      </c>
      <c r="H10320" s="178" t="n">
        <v>24157.9348714481</v>
      </c>
      <c r="I10320" s="179" t="n">
        <v>3246416.73844143</v>
      </c>
      <c r="J10320" s="180" t="str">
        <f>IF(I10320&gt;0,H10320/I10320,0)</f>
      </c>
      <c r="K10320" s="181" t="str">
        <f>1-EXP(-J10320)</f>
      </c>
      <c r="L10320" s="182" t="str">
        <f>IF(G10320=30,1,M10319)</f>
      </c>
      <c r="M10320" s="183" t="str">
        <f>L10320*(1-K10320)</f>
      </c>
    </row>
    <row r="10321">
      <c r="A10321" t="s">
        <v>167</v>
      </c>
      <c r="B10321" t="s">
        <v>306</v>
      </c>
      <c r="C10321" s="35" t="s">
        <v>308</v>
      </c>
      <c r="D10321" t="s">
        <v>530</v>
      </c>
      <c r="E10321" t="s">
        <v>548</v>
      </c>
      <c r="F10321" s="176" t="n">
        <v>2048</v>
      </c>
      <c r="G10321" s="177" t="n">
        <v>69</v>
      </c>
      <c r="H10321" s="178" t="n">
        <v>24604.6849867371</v>
      </c>
      <c r="I10321" s="179" t="n">
        <v>3130163.49518921</v>
      </c>
      <c r="J10321" s="180" t="str">
        <f>IF(I10321&gt;0,H10321/I10321,0)</f>
      </c>
      <c r="K10321" s="181" t="str">
        <f>1-EXP(-J10321)</f>
      </c>
      <c r="L10321" s="182" t="str">
        <f>IF(G10321=30,1,M10320)</f>
      </c>
      <c r="M10321" s="183" t="str">
        <f>L10321*(1-K10321)</f>
      </c>
    </row>
    <row r="10322">
      <c r="A10322" t="s">
        <v>167</v>
      </c>
      <c r="B10322" t="s">
        <v>306</v>
      </c>
      <c r="C10322" s="35" t="s">
        <v>308</v>
      </c>
      <c r="D10322" t="s">
        <v>530</v>
      </c>
      <c r="E10322" t="s">
        <v>548</v>
      </c>
      <c r="F10322" s="176" t="n">
        <v>2049</v>
      </c>
      <c r="G10322" s="177" t="n">
        <v>30</v>
      </c>
      <c r="H10322" s="178" t="n">
        <v>623.625057741803</v>
      </c>
      <c r="I10322" s="179" t="n">
        <v>4236247.99129619</v>
      </c>
      <c r="J10322" s="180" t="str">
        <f>IF(I10322&gt;0,H10322/I10322,0)</f>
      </c>
      <c r="K10322" s="181" t="str">
        <f>1-EXP(-J10322)</f>
      </c>
      <c r="L10322" s="182" t="str">
        <f>IF(G10322=30,1,M10321)</f>
      </c>
      <c r="M10322" s="183" t="str">
        <f>L10322*(1-K10322)</f>
      </c>
    </row>
    <row r="10323">
      <c r="A10323" t="s">
        <v>167</v>
      </c>
      <c r="B10323" t="s">
        <v>306</v>
      </c>
      <c r="C10323" s="35" t="s">
        <v>308</v>
      </c>
      <c r="D10323" t="s">
        <v>530</v>
      </c>
      <c r="E10323" t="s">
        <v>548</v>
      </c>
      <c r="F10323" s="176" t="n">
        <v>2049</v>
      </c>
      <c r="G10323" s="177" t="n">
        <v>31</v>
      </c>
      <c r="H10323" s="178" t="n">
        <v>894.350379118008</v>
      </c>
      <c r="I10323" s="179" t="n">
        <v>4271812.4934743</v>
      </c>
      <c r="J10323" s="180" t="str">
        <f>IF(I10323&gt;0,H10323/I10323,0)</f>
      </c>
      <c r="K10323" s="181" t="str">
        <f>1-EXP(-J10323)</f>
      </c>
      <c r="L10323" s="182" t="str">
        <f>IF(G10323=30,1,M10322)</f>
      </c>
      <c r="M10323" s="183" t="str">
        <f>L10323*(1-K10323)</f>
      </c>
    </row>
    <row r="10324">
      <c r="A10324" t="s">
        <v>167</v>
      </c>
      <c r="B10324" t="s">
        <v>306</v>
      </c>
      <c r="C10324" s="35" t="s">
        <v>308</v>
      </c>
      <c r="D10324" t="s">
        <v>530</v>
      </c>
      <c r="E10324" t="s">
        <v>548</v>
      </c>
      <c r="F10324" s="176" t="n">
        <v>2049</v>
      </c>
      <c r="G10324" s="177" t="n">
        <v>32</v>
      </c>
      <c r="H10324" s="178" t="n">
        <v>945.769000211715</v>
      </c>
      <c r="I10324" s="179" t="n">
        <v>4337569.8634915</v>
      </c>
      <c r="J10324" s="180" t="str">
        <f>IF(I10324&gt;0,H10324/I10324,0)</f>
      </c>
      <c r="K10324" s="181" t="str">
        <f>1-EXP(-J10324)</f>
      </c>
      <c r="L10324" s="182" t="str">
        <f>IF(G10324=30,1,M10323)</f>
      </c>
      <c r="M10324" s="183" t="str">
        <f>L10324*(1-K10324)</f>
      </c>
    </row>
    <row r="10325">
      <c r="A10325" t="s">
        <v>167</v>
      </c>
      <c r="B10325" t="s">
        <v>306</v>
      </c>
      <c r="C10325" s="35" t="s">
        <v>308</v>
      </c>
      <c r="D10325" t="s">
        <v>530</v>
      </c>
      <c r="E10325" t="s">
        <v>548</v>
      </c>
      <c r="F10325" s="176" t="n">
        <v>2049</v>
      </c>
      <c r="G10325" s="177" t="n">
        <v>33</v>
      </c>
      <c r="H10325" s="178" t="n">
        <v>1067.44243729886</v>
      </c>
      <c r="I10325" s="179" t="n">
        <v>4573733.97991707</v>
      </c>
      <c r="J10325" s="180" t="str">
        <f>IF(I10325&gt;0,H10325/I10325,0)</f>
      </c>
      <c r="K10325" s="181" t="str">
        <f>1-EXP(-J10325)</f>
      </c>
      <c r="L10325" s="182" t="str">
        <f>IF(G10325=30,1,M10324)</f>
      </c>
      <c r="M10325" s="183" t="str">
        <f>L10325*(1-K10325)</f>
      </c>
    </row>
    <row r="10326">
      <c r="A10326" t="s">
        <v>167</v>
      </c>
      <c r="B10326" t="s">
        <v>306</v>
      </c>
      <c r="C10326" s="35" t="s">
        <v>308</v>
      </c>
      <c r="D10326" t="s">
        <v>530</v>
      </c>
      <c r="E10326" t="s">
        <v>548</v>
      </c>
      <c r="F10326" s="176" t="n">
        <v>2049</v>
      </c>
      <c r="G10326" s="177" t="n">
        <v>34</v>
      </c>
      <c r="H10326" s="178" t="n">
        <v>1152.67347356043</v>
      </c>
      <c r="I10326" s="179" t="n">
        <v>4636646.15343871</v>
      </c>
      <c r="J10326" s="180" t="str">
        <f>IF(I10326&gt;0,H10326/I10326,0)</f>
      </c>
      <c r="K10326" s="181" t="str">
        <f>1-EXP(-J10326)</f>
      </c>
      <c r="L10326" s="182" t="str">
        <f>IF(G10326=30,1,M10325)</f>
      </c>
      <c r="M10326" s="183" t="str">
        <f>L10326*(1-K10326)</f>
      </c>
    </row>
    <row r="10327">
      <c r="A10327" t="s">
        <v>167</v>
      </c>
      <c r="B10327" t="s">
        <v>306</v>
      </c>
      <c r="C10327" s="35" t="s">
        <v>308</v>
      </c>
      <c r="D10327" t="s">
        <v>530</v>
      </c>
      <c r="E10327" t="s">
        <v>548</v>
      </c>
      <c r="F10327" s="176" t="n">
        <v>2049</v>
      </c>
      <c r="G10327" s="177" t="n">
        <v>35</v>
      </c>
      <c r="H10327" s="178" t="n">
        <v>1264.9906393995</v>
      </c>
      <c r="I10327" s="179" t="n">
        <v>4707435.93817404</v>
      </c>
      <c r="J10327" s="180" t="str">
        <f>IF(I10327&gt;0,H10327/I10327,0)</f>
      </c>
      <c r="K10327" s="181" t="str">
        <f>1-EXP(-J10327)</f>
      </c>
      <c r="L10327" s="182" t="str">
        <f>IF(G10327=30,1,M10326)</f>
      </c>
      <c r="M10327" s="183" t="str">
        <f>L10327*(1-K10327)</f>
      </c>
    </row>
    <row r="10328">
      <c r="A10328" t="s">
        <v>167</v>
      </c>
      <c r="B10328" t="s">
        <v>306</v>
      </c>
      <c r="C10328" s="35" t="s">
        <v>308</v>
      </c>
      <c r="D10328" t="s">
        <v>530</v>
      </c>
      <c r="E10328" t="s">
        <v>548</v>
      </c>
      <c r="F10328" s="176" t="n">
        <v>2049</v>
      </c>
      <c r="G10328" s="177" t="n">
        <v>36</v>
      </c>
      <c r="H10328" s="178" t="n">
        <v>1625.3511281254</v>
      </c>
      <c r="I10328" s="179" t="n">
        <v>4797310.08072611</v>
      </c>
      <c r="J10328" s="180" t="str">
        <f>IF(I10328&gt;0,H10328/I10328,0)</f>
      </c>
      <c r="K10328" s="181" t="str">
        <f>1-EXP(-J10328)</f>
      </c>
      <c r="L10328" s="182" t="str">
        <f>IF(G10328=30,1,M10327)</f>
      </c>
      <c r="M10328" s="183" t="str">
        <f>L10328*(1-K10328)</f>
      </c>
    </row>
    <row r="10329">
      <c r="A10329" t="s">
        <v>167</v>
      </c>
      <c r="B10329" t="s">
        <v>306</v>
      </c>
      <c r="C10329" s="35" t="s">
        <v>308</v>
      </c>
      <c r="D10329" t="s">
        <v>530</v>
      </c>
      <c r="E10329" t="s">
        <v>548</v>
      </c>
      <c r="F10329" s="176" t="n">
        <v>2049</v>
      </c>
      <c r="G10329" s="177" t="n">
        <v>37</v>
      </c>
      <c r="H10329" s="178" t="n">
        <v>1786.36252608868</v>
      </c>
      <c r="I10329" s="179" t="n">
        <v>4839336.08628223</v>
      </c>
      <c r="J10329" s="180" t="str">
        <f>IF(I10329&gt;0,H10329/I10329,0)</f>
      </c>
      <c r="K10329" s="181" t="str">
        <f>1-EXP(-J10329)</f>
      </c>
      <c r="L10329" s="182" t="str">
        <f>IF(G10329=30,1,M10328)</f>
      </c>
      <c r="M10329" s="183" t="str">
        <f>L10329*(1-K10329)</f>
      </c>
    </row>
    <row r="10330">
      <c r="A10330" t="s">
        <v>167</v>
      </c>
      <c r="B10330" t="s">
        <v>306</v>
      </c>
      <c r="C10330" s="35" t="s">
        <v>308</v>
      </c>
      <c r="D10330" t="s">
        <v>530</v>
      </c>
      <c r="E10330" t="s">
        <v>548</v>
      </c>
      <c r="F10330" s="176" t="n">
        <v>2049</v>
      </c>
      <c r="G10330" s="177" t="n">
        <v>38</v>
      </c>
      <c r="H10330" s="178" t="n">
        <v>1927.03671196958</v>
      </c>
      <c r="I10330" s="179" t="n">
        <v>4758632.83142437</v>
      </c>
      <c r="J10330" s="180" t="str">
        <f>IF(I10330&gt;0,H10330/I10330,0)</f>
      </c>
      <c r="K10330" s="181" t="str">
        <f>1-EXP(-J10330)</f>
      </c>
      <c r="L10330" s="182" t="str">
        <f>IF(G10330=30,1,M10329)</f>
      </c>
      <c r="M10330" s="183" t="str">
        <f>L10330*(1-K10330)</f>
      </c>
    </row>
    <row r="10331">
      <c r="A10331" t="s">
        <v>167</v>
      </c>
      <c r="B10331" t="s">
        <v>306</v>
      </c>
      <c r="C10331" s="35" t="s">
        <v>308</v>
      </c>
      <c r="D10331" t="s">
        <v>530</v>
      </c>
      <c r="E10331" t="s">
        <v>548</v>
      </c>
      <c r="F10331" s="176" t="n">
        <v>2049</v>
      </c>
      <c r="G10331" s="177" t="n">
        <v>39</v>
      </c>
      <c r="H10331" s="178" t="n">
        <v>2007.35417328063</v>
      </c>
      <c r="I10331" s="179" t="n">
        <v>4656317.59135379</v>
      </c>
      <c r="J10331" s="180" t="str">
        <f>IF(I10331&gt;0,H10331/I10331,0)</f>
      </c>
      <c r="K10331" s="181" t="str">
        <f>1-EXP(-J10331)</f>
      </c>
      <c r="L10331" s="182" t="str">
        <f>IF(G10331=30,1,M10330)</f>
      </c>
      <c r="M10331" s="183" t="str">
        <f>L10331*(1-K10331)</f>
      </c>
    </row>
    <row r="10332">
      <c r="A10332" t="s">
        <v>167</v>
      </c>
      <c r="B10332" t="s">
        <v>306</v>
      </c>
      <c r="C10332" s="35" t="s">
        <v>308</v>
      </c>
      <c r="D10332" t="s">
        <v>530</v>
      </c>
      <c r="E10332" t="s">
        <v>548</v>
      </c>
      <c r="F10332" s="176" t="n">
        <v>2049</v>
      </c>
      <c r="G10332" s="177" t="n">
        <v>40</v>
      </c>
      <c r="H10332" s="178" t="n">
        <v>2162.09179155605</v>
      </c>
      <c r="I10332" s="179" t="n">
        <v>4597745.60178244</v>
      </c>
      <c r="J10332" s="180" t="str">
        <f>IF(I10332&gt;0,H10332/I10332,0)</f>
      </c>
      <c r="K10332" s="181" t="str">
        <f>1-EXP(-J10332)</f>
      </c>
      <c r="L10332" s="182" t="str">
        <f>IF(G10332=30,1,M10331)</f>
      </c>
      <c r="M10332" s="183" t="str">
        <f>L10332*(1-K10332)</f>
      </c>
    </row>
    <row r="10333">
      <c r="A10333" t="s">
        <v>167</v>
      </c>
      <c r="B10333" t="s">
        <v>306</v>
      </c>
      <c r="C10333" s="35" t="s">
        <v>308</v>
      </c>
      <c r="D10333" t="s">
        <v>530</v>
      </c>
      <c r="E10333" t="s">
        <v>548</v>
      </c>
      <c r="F10333" s="176" t="n">
        <v>2049</v>
      </c>
      <c r="G10333" s="177" t="n">
        <v>41</v>
      </c>
      <c r="H10333" s="178" t="n">
        <v>2791.83315330697</v>
      </c>
      <c r="I10333" s="179" t="n">
        <v>4586998.51471759</v>
      </c>
      <c r="J10333" s="180" t="str">
        <f>IF(I10333&gt;0,H10333/I10333,0)</f>
      </c>
      <c r="K10333" s="181" t="str">
        <f>1-EXP(-J10333)</f>
      </c>
      <c r="L10333" s="182" t="str">
        <f>IF(G10333=30,1,M10332)</f>
      </c>
      <c r="M10333" s="183" t="str">
        <f>L10333*(1-K10333)</f>
      </c>
    </row>
    <row r="10334">
      <c r="A10334" t="s">
        <v>167</v>
      </c>
      <c r="B10334" t="s">
        <v>306</v>
      </c>
      <c r="C10334" s="35" t="s">
        <v>308</v>
      </c>
      <c r="D10334" t="s">
        <v>530</v>
      </c>
      <c r="E10334" t="s">
        <v>548</v>
      </c>
      <c r="F10334" s="176" t="n">
        <v>2049</v>
      </c>
      <c r="G10334" s="177" t="n">
        <v>42</v>
      </c>
      <c r="H10334" s="178" t="n">
        <v>3074.57830701337</v>
      </c>
      <c r="I10334" s="179" t="n">
        <v>4556286.06474509</v>
      </c>
      <c r="J10334" s="180" t="str">
        <f>IF(I10334&gt;0,H10334/I10334,0)</f>
      </c>
      <c r="K10334" s="181" t="str">
        <f>1-EXP(-J10334)</f>
      </c>
      <c r="L10334" s="182" t="str">
        <f>IF(G10334=30,1,M10333)</f>
      </c>
      <c r="M10334" s="183" t="str">
        <f>L10334*(1-K10334)</f>
      </c>
    </row>
    <row r="10335">
      <c r="A10335" t="s">
        <v>167</v>
      </c>
      <c r="B10335" t="s">
        <v>306</v>
      </c>
      <c r="C10335" s="35" t="s">
        <v>308</v>
      </c>
      <c r="D10335" t="s">
        <v>530</v>
      </c>
      <c r="E10335" t="s">
        <v>548</v>
      </c>
      <c r="F10335" s="176" t="n">
        <v>2049</v>
      </c>
      <c r="G10335" s="177" t="n">
        <v>43</v>
      </c>
      <c r="H10335" s="178" t="n">
        <v>3378.93265705582</v>
      </c>
      <c r="I10335" s="179" t="n">
        <v>4482013.19202239</v>
      </c>
      <c r="J10335" s="180" t="str">
        <f>IF(I10335&gt;0,H10335/I10335,0)</f>
      </c>
      <c r="K10335" s="181" t="str">
        <f>1-EXP(-J10335)</f>
      </c>
      <c r="L10335" s="182" t="str">
        <f>IF(G10335=30,1,M10334)</f>
      </c>
      <c r="M10335" s="183" t="str">
        <f>L10335*(1-K10335)</f>
      </c>
    </row>
    <row r="10336">
      <c r="A10336" t="s">
        <v>167</v>
      </c>
      <c r="B10336" t="s">
        <v>306</v>
      </c>
      <c r="C10336" s="35" t="s">
        <v>308</v>
      </c>
      <c r="D10336" t="s">
        <v>530</v>
      </c>
      <c r="E10336" t="s">
        <v>548</v>
      </c>
      <c r="F10336" s="176" t="n">
        <v>2049</v>
      </c>
      <c r="G10336" s="177" t="n">
        <v>44</v>
      </c>
      <c r="H10336" s="178" t="n">
        <v>3483.95743936975</v>
      </c>
      <c r="I10336" s="179" t="n">
        <v>4384857.20757452</v>
      </c>
      <c r="J10336" s="180" t="str">
        <f>IF(I10336&gt;0,H10336/I10336,0)</f>
      </c>
      <c r="K10336" s="181" t="str">
        <f>1-EXP(-J10336)</f>
      </c>
      <c r="L10336" s="182" t="str">
        <f>IF(G10336=30,1,M10335)</f>
      </c>
      <c r="M10336" s="183" t="str">
        <f>L10336*(1-K10336)</f>
      </c>
    </row>
    <row r="10337">
      <c r="A10337" t="s">
        <v>167</v>
      </c>
      <c r="B10337" t="s">
        <v>306</v>
      </c>
      <c r="C10337" s="35" t="s">
        <v>308</v>
      </c>
      <c r="D10337" t="s">
        <v>530</v>
      </c>
      <c r="E10337" t="s">
        <v>548</v>
      </c>
      <c r="F10337" s="176" t="n">
        <v>2049</v>
      </c>
      <c r="G10337" s="177" t="n">
        <v>45</v>
      </c>
      <c r="H10337" s="178" t="n">
        <v>3700.96137832545</v>
      </c>
      <c r="I10337" s="179" t="n">
        <v>4283784.02456985</v>
      </c>
      <c r="J10337" s="180" t="str">
        <f>IF(I10337&gt;0,H10337/I10337,0)</f>
      </c>
      <c r="K10337" s="181" t="str">
        <f>1-EXP(-J10337)</f>
      </c>
      <c r="L10337" s="182" t="str">
        <f>IF(G10337=30,1,M10336)</f>
      </c>
      <c r="M10337" s="183" t="str">
        <f>L10337*(1-K10337)</f>
      </c>
    </row>
    <row r="10338">
      <c r="A10338" t="s">
        <v>167</v>
      </c>
      <c r="B10338" t="s">
        <v>306</v>
      </c>
      <c r="C10338" s="35" t="s">
        <v>308</v>
      </c>
      <c r="D10338" t="s">
        <v>530</v>
      </c>
      <c r="E10338" t="s">
        <v>548</v>
      </c>
      <c r="F10338" s="176" t="n">
        <v>2049</v>
      </c>
      <c r="G10338" s="177" t="n">
        <v>46</v>
      </c>
      <c r="H10338" s="178" t="n">
        <v>4596.51451284543</v>
      </c>
      <c r="I10338" s="179" t="n">
        <v>4235084.14757275</v>
      </c>
      <c r="J10338" s="180" t="str">
        <f>IF(I10338&gt;0,H10338/I10338,0)</f>
      </c>
      <c r="K10338" s="181" t="str">
        <f>1-EXP(-J10338)</f>
      </c>
      <c r="L10338" s="182" t="str">
        <f>IF(G10338=30,1,M10337)</f>
      </c>
      <c r="M10338" s="183" t="str">
        <f>L10338*(1-K10338)</f>
      </c>
    </row>
    <row r="10339">
      <c r="A10339" t="s">
        <v>167</v>
      </c>
      <c r="B10339" t="s">
        <v>306</v>
      </c>
      <c r="C10339" s="35" t="s">
        <v>308</v>
      </c>
      <c r="D10339" t="s">
        <v>530</v>
      </c>
      <c r="E10339" t="s">
        <v>548</v>
      </c>
      <c r="F10339" s="176" t="n">
        <v>2049</v>
      </c>
      <c r="G10339" s="177" t="n">
        <v>47</v>
      </c>
      <c r="H10339" s="178" t="n">
        <v>5067.06563642353</v>
      </c>
      <c r="I10339" s="179" t="n">
        <v>4208217.77263967</v>
      </c>
      <c r="J10339" s="180" t="str">
        <f>IF(I10339&gt;0,H10339/I10339,0)</f>
      </c>
      <c r="K10339" s="181" t="str">
        <f>1-EXP(-J10339)</f>
      </c>
      <c r="L10339" s="182" t="str">
        <f>IF(G10339=30,1,M10338)</f>
      </c>
      <c r="M10339" s="183" t="str">
        <f>L10339*(1-K10339)</f>
      </c>
    </row>
    <row r="10340">
      <c r="A10340" t="s">
        <v>167</v>
      </c>
      <c r="B10340" t="s">
        <v>306</v>
      </c>
      <c r="C10340" s="35" t="s">
        <v>308</v>
      </c>
      <c r="D10340" t="s">
        <v>530</v>
      </c>
      <c r="E10340" t="s">
        <v>548</v>
      </c>
      <c r="F10340" s="176" t="n">
        <v>2049</v>
      </c>
      <c r="G10340" s="177" t="n">
        <v>48</v>
      </c>
      <c r="H10340" s="178" t="n">
        <v>5618.20667669773</v>
      </c>
      <c r="I10340" s="179" t="n">
        <v>4180564.99537821</v>
      </c>
      <c r="J10340" s="180" t="str">
        <f>IF(I10340&gt;0,H10340/I10340,0)</f>
      </c>
      <c r="K10340" s="181" t="str">
        <f>1-EXP(-J10340)</f>
      </c>
      <c r="L10340" s="182" t="str">
        <f>IF(G10340=30,1,M10339)</f>
      </c>
      <c r="M10340" s="183" t="str">
        <f>L10340*(1-K10340)</f>
      </c>
    </row>
    <row r="10341">
      <c r="A10341" t="s">
        <v>167</v>
      </c>
      <c r="B10341" t="s">
        <v>306</v>
      </c>
      <c r="C10341" s="35" t="s">
        <v>308</v>
      </c>
      <c r="D10341" t="s">
        <v>530</v>
      </c>
      <c r="E10341" t="s">
        <v>548</v>
      </c>
      <c r="F10341" s="176" t="n">
        <v>2049</v>
      </c>
      <c r="G10341" s="177" t="n">
        <v>49</v>
      </c>
      <c r="H10341" s="178" t="n">
        <v>6093.87697506794</v>
      </c>
      <c r="I10341" s="179" t="n">
        <v>4170966.66092518</v>
      </c>
      <c r="J10341" s="180" t="str">
        <f>IF(I10341&gt;0,H10341/I10341,0)</f>
      </c>
      <c r="K10341" s="181" t="str">
        <f>1-EXP(-J10341)</f>
      </c>
      <c r="L10341" s="182" t="str">
        <f>IF(G10341=30,1,M10340)</f>
      </c>
      <c r="M10341" s="183" t="str">
        <f>L10341*(1-K10341)</f>
      </c>
    </row>
    <row r="10342">
      <c r="A10342" t="s">
        <v>167</v>
      </c>
      <c r="B10342" t="s">
        <v>306</v>
      </c>
      <c r="C10342" s="35" t="s">
        <v>308</v>
      </c>
      <c r="D10342" t="s">
        <v>530</v>
      </c>
      <c r="E10342" t="s">
        <v>548</v>
      </c>
      <c r="F10342" s="176" t="n">
        <v>2049</v>
      </c>
      <c r="G10342" s="177" t="n">
        <v>50</v>
      </c>
      <c r="H10342" s="178" t="n">
        <v>6714.52034454019</v>
      </c>
      <c r="I10342" s="179" t="n">
        <v>4197542.08405554</v>
      </c>
      <c r="J10342" s="180" t="str">
        <f>IF(I10342&gt;0,H10342/I10342,0)</f>
      </c>
      <c r="K10342" s="181" t="str">
        <f>1-EXP(-J10342)</f>
      </c>
      <c r="L10342" s="182" t="str">
        <f>IF(G10342=30,1,M10341)</f>
      </c>
      <c r="M10342" s="183" t="str">
        <f>L10342*(1-K10342)</f>
      </c>
    </row>
    <row r="10343">
      <c r="A10343" t="s">
        <v>167</v>
      </c>
      <c r="B10343" t="s">
        <v>306</v>
      </c>
      <c r="C10343" s="35" t="s">
        <v>308</v>
      </c>
      <c r="D10343" t="s">
        <v>530</v>
      </c>
      <c r="E10343" t="s">
        <v>548</v>
      </c>
      <c r="F10343" s="176" t="n">
        <v>2049</v>
      </c>
      <c r="G10343" s="177" t="n">
        <v>51</v>
      </c>
      <c r="H10343" s="178" t="n">
        <v>7633.7516975023</v>
      </c>
      <c r="I10343" s="179" t="n">
        <v>4225329.19217105</v>
      </c>
      <c r="J10343" s="180" t="str">
        <f>IF(I10343&gt;0,H10343/I10343,0)</f>
      </c>
      <c r="K10343" s="181" t="str">
        <f>1-EXP(-J10343)</f>
      </c>
      <c r="L10343" s="182" t="str">
        <f>IF(G10343=30,1,M10342)</f>
      </c>
      <c r="M10343" s="183" t="str">
        <f>L10343*(1-K10343)</f>
      </c>
    </row>
    <row r="10344">
      <c r="A10344" t="s">
        <v>167</v>
      </c>
      <c r="B10344" t="s">
        <v>306</v>
      </c>
      <c r="C10344" s="35" t="s">
        <v>308</v>
      </c>
      <c r="D10344" t="s">
        <v>530</v>
      </c>
      <c r="E10344" t="s">
        <v>548</v>
      </c>
      <c r="F10344" s="176" t="n">
        <v>2049</v>
      </c>
      <c r="G10344" s="177" t="n">
        <v>52</v>
      </c>
      <c r="H10344" s="178" t="n">
        <v>8299.31106647695</v>
      </c>
      <c r="I10344" s="179" t="n">
        <v>4207414.4100641</v>
      </c>
      <c r="J10344" s="180" t="str">
        <f>IF(I10344&gt;0,H10344/I10344,0)</f>
      </c>
      <c r="K10344" s="181" t="str">
        <f>1-EXP(-J10344)</f>
      </c>
      <c r="L10344" s="182" t="str">
        <f>IF(G10344=30,1,M10343)</f>
      </c>
      <c r="M10344" s="183" t="str">
        <f>L10344*(1-K10344)</f>
      </c>
    </row>
    <row r="10345">
      <c r="A10345" t="s">
        <v>167</v>
      </c>
      <c r="B10345" t="s">
        <v>306</v>
      </c>
      <c r="C10345" s="35" t="s">
        <v>308</v>
      </c>
      <c r="D10345" t="s">
        <v>530</v>
      </c>
      <c r="E10345" t="s">
        <v>548</v>
      </c>
      <c r="F10345" s="176" t="n">
        <v>2049</v>
      </c>
      <c r="G10345" s="177" t="n">
        <v>53</v>
      </c>
      <c r="H10345" s="178" t="n">
        <v>8880.51823293562</v>
      </c>
      <c r="I10345" s="179" t="n">
        <v>4131955.90808176</v>
      </c>
      <c r="J10345" s="180" t="str">
        <f>IF(I10345&gt;0,H10345/I10345,0)</f>
      </c>
      <c r="K10345" s="181" t="str">
        <f>1-EXP(-J10345)</f>
      </c>
      <c r="L10345" s="182" t="str">
        <f>IF(G10345=30,1,M10344)</f>
      </c>
      <c r="M10345" s="183" t="str">
        <f>L10345*(1-K10345)</f>
      </c>
    </row>
    <row r="10346">
      <c r="A10346" t="s">
        <v>167</v>
      </c>
      <c r="B10346" t="s">
        <v>306</v>
      </c>
      <c r="C10346" s="35" t="s">
        <v>308</v>
      </c>
      <c r="D10346" t="s">
        <v>530</v>
      </c>
      <c r="E10346" t="s">
        <v>548</v>
      </c>
      <c r="F10346" s="176" t="n">
        <v>2049</v>
      </c>
      <c r="G10346" s="177" t="n">
        <v>54</v>
      </c>
      <c r="H10346" s="178" t="n">
        <v>9550.18247382069</v>
      </c>
      <c r="I10346" s="179" t="n">
        <v>4053509.78978216</v>
      </c>
      <c r="J10346" s="180" t="str">
        <f>IF(I10346&gt;0,H10346/I10346,0)</f>
      </c>
      <c r="K10346" s="181" t="str">
        <f>1-EXP(-J10346)</f>
      </c>
      <c r="L10346" s="182" t="str">
        <f>IF(G10346=30,1,M10345)</f>
      </c>
      <c r="M10346" s="183" t="str">
        <f>L10346*(1-K10346)</f>
      </c>
    </row>
    <row r="10347">
      <c r="A10347" t="s">
        <v>167</v>
      </c>
      <c r="B10347" t="s">
        <v>306</v>
      </c>
      <c r="C10347" s="35" t="s">
        <v>308</v>
      </c>
      <c r="D10347" t="s">
        <v>530</v>
      </c>
      <c r="E10347" t="s">
        <v>548</v>
      </c>
      <c r="F10347" s="176" t="n">
        <v>2049</v>
      </c>
      <c r="G10347" s="177" t="n">
        <v>55</v>
      </c>
      <c r="H10347" s="178" t="n">
        <v>10306.0370113516</v>
      </c>
      <c r="I10347" s="179" t="n">
        <v>3982649.10406096</v>
      </c>
      <c r="J10347" s="180" t="str">
        <f>IF(I10347&gt;0,H10347/I10347,0)</f>
      </c>
      <c r="K10347" s="181" t="str">
        <f>1-EXP(-J10347)</f>
      </c>
      <c r="L10347" s="182" t="str">
        <f>IF(G10347=30,1,M10346)</f>
      </c>
      <c r="M10347" s="183" t="str">
        <f>L10347*(1-K10347)</f>
      </c>
    </row>
    <row r="10348">
      <c r="A10348" t="s">
        <v>167</v>
      </c>
      <c r="B10348" t="s">
        <v>306</v>
      </c>
      <c r="C10348" s="35" t="s">
        <v>308</v>
      </c>
      <c r="D10348" t="s">
        <v>530</v>
      </c>
      <c r="E10348" t="s">
        <v>548</v>
      </c>
      <c r="F10348" s="176" t="n">
        <v>2049</v>
      </c>
      <c r="G10348" s="177" t="n">
        <v>56</v>
      </c>
      <c r="H10348" s="178" t="n">
        <v>10947.5272060598</v>
      </c>
      <c r="I10348" s="179" t="n">
        <v>3912782.10808422</v>
      </c>
      <c r="J10348" s="180" t="str">
        <f>IF(I10348&gt;0,H10348/I10348,0)</f>
      </c>
      <c r="K10348" s="181" t="str">
        <f>1-EXP(-J10348)</f>
      </c>
      <c r="L10348" s="182" t="str">
        <f>IF(G10348=30,1,M10347)</f>
      </c>
      <c r="M10348" s="183" t="str">
        <f>L10348*(1-K10348)</f>
      </c>
    </row>
    <row r="10349">
      <c r="A10349" t="s">
        <v>167</v>
      </c>
      <c r="B10349" t="s">
        <v>306</v>
      </c>
      <c r="C10349" s="35" t="s">
        <v>308</v>
      </c>
      <c r="D10349" t="s">
        <v>530</v>
      </c>
      <c r="E10349" t="s">
        <v>548</v>
      </c>
      <c r="F10349" s="176" t="n">
        <v>2049</v>
      </c>
      <c r="G10349" s="177" t="n">
        <v>57</v>
      </c>
      <c r="H10349" s="178" t="n">
        <v>11947.3845324883</v>
      </c>
      <c r="I10349" s="179" t="n">
        <v>3874085.92245268</v>
      </c>
      <c r="J10349" s="180" t="str">
        <f>IF(I10349&gt;0,H10349/I10349,0)</f>
      </c>
      <c r="K10349" s="181" t="str">
        <f>1-EXP(-J10349)</f>
      </c>
      <c r="L10349" s="182" t="str">
        <f>IF(G10349=30,1,M10348)</f>
      </c>
      <c r="M10349" s="183" t="str">
        <f>L10349*(1-K10349)</f>
      </c>
    </row>
    <row r="10350">
      <c r="A10350" t="s">
        <v>167</v>
      </c>
      <c r="B10350" t="s">
        <v>306</v>
      </c>
      <c r="C10350" s="35" t="s">
        <v>308</v>
      </c>
      <c r="D10350" t="s">
        <v>530</v>
      </c>
      <c r="E10350" t="s">
        <v>548</v>
      </c>
      <c r="F10350" s="176" t="n">
        <v>2049</v>
      </c>
      <c r="G10350" s="177" t="n">
        <v>58</v>
      </c>
      <c r="H10350" s="178" t="n">
        <v>13016.3658964653</v>
      </c>
      <c r="I10350" s="179" t="n">
        <v>3828002.43634532</v>
      </c>
      <c r="J10350" s="180" t="str">
        <f>IF(I10350&gt;0,H10350/I10350,0)</f>
      </c>
      <c r="K10350" s="181" t="str">
        <f>1-EXP(-J10350)</f>
      </c>
      <c r="L10350" s="182" t="str">
        <f>IF(G10350=30,1,M10349)</f>
      </c>
      <c r="M10350" s="183" t="str">
        <f>L10350*(1-K10350)</f>
      </c>
    </row>
    <row r="10351">
      <c r="A10351" t="s">
        <v>167</v>
      </c>
      <c r="B10351" t="s">
        <v>306</v>
      </c>
      <c r="C10351" s="35" t="s">
        <v>308</v>
      </c>
      <c r="D10351" t="s">
        <v>530</v>
      </c>
      <c r="E10351" t="s">
        <v>548</v>
      </c>
      <c r="F10351" s="176" t="n">
        <v>2049</v>
      </c>
      <c r="G10351" s="177" t="n">
        <v>59</v>
      </c>
      <c r="H10351" s="178" t="n">
        <v>13585.4351624578</v>
      </c>
      <c r="I10351" s="179" t="n">
        <v>3783102.50586466</v>
      </c>
      <c r="J10351" s="180" t="str">
        <f>IF(I10351&gt;0,H10351/I10351,0)</f>
      </c>
      <c r="K10351" s="181" t="str">
        <f>1-EXP(-J10351)</f>
      </c>
      <c r="L10351" s="182" t="str">
        <f>IF(G10351=30,1,M10350)</f>
      </c>
      <c r="M10351" s="183" t="str">
        <f>L10351*(1-K10351)</f>
      </c>
    </row>
    <row r="10352">
      <c r="A10352" t="s">
        <v>167</v>
      </c>
      <c r="B10352" t="s">
        <v>306</v>
      </c>
      <c r="C10352" s="35" t="s">
        <v>308</v>
      </c>
      <c r="D10352" t="s">
        <v>530</v>
      </c>
      <c r="E10352" t="s">
        <v>548</v>
      </c>
      <c r="F10352" s="176" t="n">
        <v>2049</v>
      </c>
      <c r="G10352" s="177" t="n">
        <v>60</v>
      </c>
      <c r="H10352" s="178" t="n">
        <v>14455.3958142138</v>
      </c>
      <c r="I10352" s="179" t="n">
        <v>3757184.155985</v>
      </c>
      <c r="J10352" s="180" t="str">
        <f>IF(I10352&gt;0,H10352/I10352,0)</f>
      </c>
      <c r="K10352" s="181" t="str">
        <f>1-EXP(-J10352)</f>
      </c>
      <c r="L10352" s="182" t="str">
        <f>IF(G10352=30,1,M10351)</f>
      </c>
      <c r="M10352" s="183" t="str">
        <f>L10352*(1-K10352)</f>
      </c>
    </row>
    <row r="10353">
      <c r="A10353" t="s">
        <v>167</v>
      </c>
      <c r="B10353" t="s">
        <v>306</v>
      </c>
      <c r="C10353" s="35" t="s">
        <v>308</v>
      </c>
      <c r="D10353" t="s">
        <v>530</v>
      </c>
      <c r="E10353" t="s">
        <v>548</v>
      </c>
      <c r="F10353" s="176" t="n">
        <v>2049</v>
      </c>
      <c r="G10353" s="177" t="n">
        <v>61</v>
      </c>
      <c r="H10353" s="178" t="n">
        <v>15183.3844045746</v>
      </c>
      <c r="I10353" s="179" t="n">
        <v>3686291.18947644</v>
      </c>
      <c r="J10353" s="180" t="str">
        <f>IF(I10353&gt;0,H10353/I10353,0)</f>
      </c>
      <c r="K10353" s="181" t="str">
        <f>1-EXP(-J10353)</f>
      </c>
      <c r="L10353" s="182" t="str">
        <f>IF(G10353=30,1,M10352)</f>
      </c>
      <c r="M10353" s="183" t="str">
        <f>L10353*(1-K10353)</f>
      </c>
    </row>
    <row r="10354">
      <c r="A10354" t="s">
        <v>167</v>
      </c>
      <c r="B10354" t="s">
        <v>306</v>
      </c>
      <c r="C10354" s="35" t="s">
        <v>308</v>
      </c>
      <c r="D10354" t="s">
        <v>530</v>
      </c>
      <c r="E10354" t="s">
        <v>548</v>
      </c>
      <c r="F10354" s="176" t="n">
        <v>2049</v>
      </c>
      <c r="G10354" s="177" t="n">
        <v>62</v>
      </c>
      <c r="H10354" s="178" t="n">
        <v>16201.6205009167</v>
      </c>
      <c r="I10354" s="179" t="n">
        <v>3605727.21668566</v>
      </c>
      <c r="J10354" s="180" t="str">
        <f>IF(I10354&gt;0,H10354/I10354,0)</f>
      </c>
      <c r="K10354" s="181" t="str">
        <f>1-EXP(-J10354)</f>
      </c>
      <c r="L10354" s="182" t="str">
        <f>IF(G10354=30,1,M10353)</f>
      </c>
      <c r="M10354" s="183" t="str">
        <f>L10354*(1-K10354)</f>
      </c>
    </row>
    <row r="10355">
      <c r="A10355" t="s">
        <v>167</v>
      </c>
      <c r="B10355" t="s">
        <v>306</v>
      </c>
      <c r="C10355" s="35" t="s">
        <v>308</v>
      </c>
      <c r="D10355" t="s">
        <v>530</v>
      </c>
      <c r="E10355" t="s">
        <v>548</v>
      </c>
      <c r="F10355" s="176" t="n">
        <v>2049</v>
      </c>
      <c r="G10355" s="177" t="n">
        <v>63</v>
      </c>
      <c r="H10355" s="178" t="n">
        <v>17526.7527685797</v>
      </c>
      <c r="I10355" s="179" t="n">
        <v>3577518.31075673</v>
      </c>
      <c r="J10355" s="180" t="str">
        <f>IF(I10355&gt;0,H10355/I10355,0)</f>
      </c>
      <c r="K10355" s="181" t="str">
        <f>1-EXP(-J10355)</f>
      </c>
      <c r="L10355" s="182" t="str">
        <f>IF(G10355=30,1,M10354)</f>
      </c>
      <c r="M10355" s="183" t="str">
        <f>L10355*(1-K10355)</f>
      </c>
    </row>
    <row r="10356">
      <c r="A10356" t="s">
        <v>167</v>
      </c>
      <c r="B10356" t="s">
        <v>306</v>
      </c>
      <c r="C10356" s="35" t="s">
        <v>308</v>
      </c>
      <c r="D10356" t="s">
        <v>530</v>
      </c>
      <c r="E10356" t="s">
        <v>548</v>
      </c>
      <c r="F10356" s="176" t="n">
        <v>2049</v>
      </c>
      <c r="G10356" s="177" t="n">
        <v>64</v>
      </c>
      <c r="H10356" s="178" t="n">
        <v>19484.0125832815</v>
      </c>
      <c r="I10356" s="179" t="n">
        <v>3595412.94270087</v>
      </c>
      <c r="J10356" s="180" t="str">
        <f>IF(I10356&gt;0,H10356/I10356,0)</f>
      </c>
      <c r="K10356" s="181" t="str">
        <f>1-EXP(-J10356)</f>
      </c>
      <c r="L10356" s="182" t="str">
        <f>IF(G10356=30,1,M10355)</f>
      </c>
      <c r="M10356" s="183" t="str">
        <f>L10356*(1-K10356)</f>
      </c>
    </row>
    <row r="10357">
      <c r="A10357" t="s">
        <v>167</v>
      </c>
      <c r="B10357" t="s">
        <v>306</v>
      </c>
      <c r="C10357" s="35" t="s">
        <v>308</v>
      </c>
      <c r="D10357" t="s">
        <v>530</v>
      </c>
      <c r="E10357" t="s">
        <v>548</v>
      </c>
      <c r="F10357" s="176" t="n">
        <v>2049</v>
      </c>
      <c r="G10357" s="177" t="n">
        <v>65</v>
      </c>
      <c r="H10357" s="178" t="n">
        <v>21278.3922312343</v>
      </c>
      <c r="I10357" s="179" t="n">
        <v>3571855.85139007</v>
      </c>
      <c r="J10357" s="180" t="str">
        <f>IF(I10357&gt;0,H10357/I10357,0)</f>
      </c>
      <c r="K10357" s="181" t="str">
        <f>1-EXP(-J10357)</f>
      </c>
      <c r="L10357" s="182" t="str">
        <f>IF(G10357=30,1,M10356)</f>
      </c>
      <c r="M10357" s="183" t="str">
        <f>L10357*(1-K10357)</f>
      </c>
    </row>
    <row r="10358">
      <c r="A10358" t="s">
        <v>167</v>
      </c>
      <c r="B10358" t="s">
        <v>306</v>
      </c>
      <c r="C10358" s="35" t="s">
        <v>308</v>
      </c>
      <c r="D10358" t="s">
        <v>530</v>
      </c>
      <c r="E10358" t="s">
        <v>548</v>
      </c>
      <c r="F10358" s="176" t="n">
        <v>2049</v>
      </c>
      <c r="G10358" s="177" t="n">
        <v>66</v>
      </c>
      <c r="H10358" s="178" t="n">
        <v>21910.1033662632</v>
      </c>
      <c r="I10358" s="179" t="n">
        <v>3495353.1410015</v>
      </c>
      <c r="J10358" s="180" t="str">
        <f>IF(I10358&gt;0,H10358/I10358,0)</f>
      </c>
      <c r="K10358" s="181" t="str">
        <f>1-EXP(-J10358)</f>
      </c>
      <c r="L10358" s="182" t="str">
        <f>IF(G10358=30,1,M10357)</f>
      </c>
      <c r="M10358" s="183" t="str">
        <f>L10358*(1-K10358)</f>
      </c>
    </row>
    <row r="10359">
      <c r="A10359" t="s">
        <v>167</v>
      </c>
      <c r="B10359" t="s">
        <v>306</v>
      </c>
      <c r="C10359" s="35" t="s">
        <v>308</v>
      </c>
      <c r="D10359" t="s">
        <v>530</v>
      </c>
      <c r="E10359" t="s">
        <v>548</v>
      </c>
      <c r="F10359" s="176" t="n">
        <v>2049</v>
      </c>
      <c r="G10359" s="177" t="n">
        <v>67</v>
      </c>
      <c r="H10359" s="178" t="n">
        <v>23223.483495554</v>
      </c>
      <c r="I10359" s="179" t="n">
        <v>3394761.94253171</v>
      </c>
      <c r="J10359" s="180" t="str">
        <f>IF(I10359&gt;0,H10359/I10359,0)</f>
      </c>
      <c r="K10359" s="181" t="str">
        <f>1-EXP(-J10359)</f>
      </c>
      <c r="L10359" s="182" t="str">
        <f>IF(G10359=30,1,M10358)</f>
      </c>
      <c r="M10359" s="183" t="str">
        <f>L10359*(1-K10359)</f>
      </c>
    </row>
    <row r="10360">
      <c r="A10360" t="s">
        <v>167</v>
      </c>
      <c r="B10360" t="s">
        <v>306</v>
      </c>
      <c r="C10360" s="35" t="s">
        <v>308</v>
      </c>
      <c r="D10360" t="s">
        <v>530</v>
      </c>
      <c r="E10360" t="s">
        <v>548</v>
      </c>
      <c r="F10360" s="176" t="n">
        <v>2049</v>
      </c>
      <c r="G10360" s="177" t="n">
        <v>68</v>
      </c>
      <c r="H10360" s="178" t="n">
        <v>24364.1102839417</v>
      </c>
      <c r="I10360" s="179" t="n">
        <v>3286542.84782712</v>
      </c>
      <c r="J10360" s="180" t="str">
        <f>IF(I10360&gt;0,H10360/I10360,0)</f>
      </c>
      <c r="K10360" s="181" t="str">
        <f>1-EXP(-J10360)</f>
      </c>
      <c r="L10360" s="182" t="str">
        <f>IF(G10360=30,1,M10359)</f>
      </c>
      <c r="M10360" s="183" t="str">
        <f>L10360*(1-K10360)</f>
      </c>
    </row>
    <row r="10361">
      <c r="A10361" t="s">
        <v>167</v>
      </c>
      <c r="B10361" t="s">
        <v>306</v>
      </c>
      <c r="C10361" s="35" t="s">
        <v>308</v>
      </c>
      <c r="D10361" t="s">
        <v>530</v>
      </c>
      <c r="E10361" t="s">
        <v>548</v>
      </c>
      <c r="F10361" s="176" t="n">
        <v>2049</v>
      </c>
      <c r="G10361" s="177" t="n">
        <v>69</v>
      </c>
      <c r="H10361" s="178" t="n">
        <v>24897.184634427</v>
      </c>
      <c r="I10361" s="179" t="n">
        <v>3180446.79261997</v>
      </c>
      <c r="J10361" s="180" t="str">
        <f>IF(I10361&gt;0,H10361/I10361,0)</f>
      </c>
      <c r="K10361" s="181" t="str">
        <f>1-EXP(-J10361)</f>
      </c>
      <c r="L10361" s="182" t="str">
        <f>IF(G10361=30,1,M10360)</f>
      </c>
      <c r="M10361" s="183" t="str">
        <f>L10361*(1-K10361)</f>
      </c>
    </row>
    <row r="10362">
      <c r="A10362" t="s">
        <v>167</v>
      </c>
      <c r="B10362" t="s">
        <v>306</v>
      </c>
      <c r="C10362" s="35" t="s">
        <v>308</v>
      </c>
      <c r="D10362" t="s">
        <v>530</v>
      </c>
      <c r="E10362" t="s">
        <v>548</v>
      </c>
      <c r="F10362" s="176" t="n">
        <v>2050</v>
      </c>
      <c r="G10362" s="177" t="n">
        <v>30</v>
      </c>
      <c r="H10362" s="178" t="n">
        <v>624.173075500819</v>
      </c>
      <c r="I10362" s="179" t="n">
        <v>4240265.34569484</v>
      </c>
      <c r="J10362" s="180" t="str">
        <f>IF(I10362&gt;0,H10362/I10362,0)</f>
      </c>
      <c r="K10362" s="181" t="str">
        <f>1-EXP(-J10362)</f>
      </c>
      <c r="L10362" s="182" t="str">
        <f>IF(G10362=30,1,M10361)</f>
      </c>
      <c r="M10362" s="183" t="str">
        <f>L10362*(1-K10362)</f>
      </c>
    </row>
    <row r="10363">
      <c r="A10363" t="s">
        <v>167</v>
      </c>
      <c r="B10363" t="s">
        <v>306</v>
      </c>
      <c r="C10363" s="35" t="s">
        <v>308</v>
      </c>
      <c r="D10363" t="s">
        <v>530</v>
      </c>
      <c r="E10363" t="s">
        <v>548</v>
      </c>
      <c r="F10363" s="176" t="n">
        <v>2050</v>
      </c>
      <c r="G10363" s="177" t="n">
        <v>31</v>
      </c>
      <c r="H10363" s="178" t="n">
        <v>885.54355307623</v>
      </c>
      <c r="I10363" s="179" t="n">
        <v>4231706.55732822</v>
      </c>
      <c r="J10363" s="180" t="str">
        <f>IF(I10363&gt;0,H10363/I10363,0)</f>
      </c>
      <c r="K10363" s="181" t="str">
        <f>1-EXP(-J10363)</f>
      </c>
      <c r="L10363" s="182" t="str">
        <f>IF(G10363=30,1,M10362)</f>
      </c>
      <c r="M10363" s="183" t="str">
        <f>L10363*(1-K10363)</f>
      </c>
    </row>
    <row r="10364">
      <c r="A10364" t="s">
        <v>167</v>
      </c>
      <c r="B10364" t="s">
        <v>306</v>
      </c>
      <c r="C10364" s="35" t="s">
        <v>308</v>
      </c>
      <c r="D10364" t="s">
        <v>530</v>
      </c>
      <c r="E10364" t="s">
        <v>548</v>
      </c>
      <c r="F10364" s="176" t="n">
        <v>2050</v>
      </c>
      <c r="G10364" s="177" t="n">
        <v>32</v>
      </c>
      <c r="H10364" s="178" t="n">
        <v>929.645603344653</v>
      </c>
      <c r="I10364" s="179" t="n">
        <v>4267268.84838602</v>
      </c>
      <c r="J10364" s="180" t="str">
        <f>IF(I10364&gt;0,H10364/I10364,0)</f>
      </c>
      <c r="K10364" s="181" t="str">
        <f>1-EXP(-J10364)</f>
      </c>
      <c r="L10364" s="182" t="str">
        <f>IF(G10364=30,1,M10363)</f>
      </c>
      <c r="M10364" s="183" t="str">
        <f>L10364*(1-K10364)</f>
      </c>
    </row>
    <row r="10365">
      <c r="A10365" t="s">
        <v>167</v>
      </c>
      <c r="B10365" t="s">
        <v>306</v>
      </c>
      <c r="C10365" s="35" t="s">
        <v>308</v>
      </c>
      <c r="D10365" t="s">
        <v>530</v>
      </c>
      <c r="E10365" t="s">
        <v>548</v>
      </c>
      <c r="F10365" s="176" t="n">
        <v>2050</v>
      </c>
      <c r="G10365" s="177" t="n">
        <v>33</v>
      </c>
      <c r="H10365" s="178" t="n">
        <v>996.127944573792</v>
      </c>
      <c r="I10365" s="179" t="n">
        <v>4332778.09967306</v>
      </c>
      <c r="J10365" s="180" t="str">
        <f>IF(I10365&gt;0,H10365/I10365,0)</f>
      </c>
      <c r="K10365" s="181" t="str">
        <f>1-EXP(-J10365)</f>
      </c>
      <c r="L10365" s="182" t="str">
        <f>IF(G10365=30,1,M10364)</f>
      </c>
      <c r="M10365" s="183" t="str">
        <f>L10365*(1-K10365)</f>
      </c>
    </row>
    <row r="10366">
      <c r="A10366" t="s">
        <v>167</v>
      </c>
      <c r="B10366" t="s">
        <v>306</v>
      </c>
      <c r="C10366" s="35" t="s">
        <v>308</v>
      </c>
      <c r="D10366" t="s">
        <v>530</v>
      </c>
      <c r="E10366" t="s">
        <v>548</v>
      </c>
      <c r="F10366" s="176" t="n">
        <v>2050</v>
      </c>
      <c r="G10366" s="177" t="n">
        <v>34</v>
      </c>
      <c r="H10366" s="178" t="n">
        <v>1126.28698095979</v>
      </c>
      <c r="I10366" s="179" t="n">
        <v>4568434.46401491</v>
      </c>
      <c r="J10366" s="180" t="str">
        <f>IF(I10366&gt;0,H10366/I10366,0)</f>
      </c>
      <c r="K10366" s="181" t="str">
        <f>1-EXP(-J10366)</f>
      </c>
      <c r="L10366" s="182" t="str">
        <f>IF(G10366=30,1,M10365)</f>
      </c>
      <c r="M10366" s="183" t="str">
        <f>L10366*(1-K10366)</f>
      </c>
    </row>
    <row r="10367">
      <c r="A10367" t="s">
        <v>167</v>
      </c>
      <c r="B10367" t="s">
        <v>306</v>
      </c>
      <c r="C10367" s="35" t="s">
        <v>308</v>
      </c>
      <c r="D10367" t="s">
        <v>530</v>
      </c>
      <c r="E10367" t="s">
        <v>548</v>
      </c>
      <c r="F10367" s="176" t="n">
        <v>2050</v>
      </c>
      <c r="G10367" s="177" t="n">
        <v>35</v>
      </c>
      <c r="H10367" s="178" t="n">
        <v>1234.4396662254</v>
      </c>
      <c r="I10367" s="179" t="n">
        <v>4630997.05016402</v>
      </c>
      <c r="J10367" s="180" t="str">
        <f>IF(I10367&gt;0,H10367/I10367,0)</f>
      </c>
      <c r="K10367" s="181" t="str">
        <f>1-EXP(-J10367)</f>
      </c>
      <c r="L10367" s="182" t="str">
        <f>IF(G10367=30,1,M10366)</f>
      </c>
      <c r="M10367" s="183" t="str">
        <f>L10367*(1-K10367)</f>
      </c>
    </row>
    <row r="10368">
      <c r="A10368" t="s">
        <v>167</v>
      </c>
      <c r="B10368" t="s">
        <v>306</v>
      </c>
      <c r="C10368" s="35" t="s">
        <v>308</v>
      </c>
      <c r="D10368" t="s">
        <v>530</v>
      </c>
      <c r="E10368" t="s">
        <v>548</v>
      </c>
      <c r="F10368" s="176" t="n">
        <v>2050</v>
      </c>
      <c r="G10368" s="177" t="n">
        <v>36</v>
      </c>
      <c r="H10368" s="178" t="n">
        <v>1583.49794245484</v>
      </c>
      <c r="I10368" s="179" t="n">
        <v>4701359.34550316</v>
      </c>
      <c r="J10368" s="180" t="str">
        <f>IF(I10368&gt;0,H10368/I10368,0)</f>
      </c>
      <c r="K10368" s="181" t="str">
        <f>1-EXP(-J10368)</f>
      </c>
      <c r="L10368" s="182" t="str">
        <f>IF(G10368=30,1,M10367)</f>
      </c>
      <c r="M10368" s="183" t="str">
        <f>L10368*(1-K10368)</f>
      </c>
    </row>
    <row r="10369">
      <c r="A10369" t="s">
        <v>167</v>
      </c>
      <c r="B10369" t="s">
        <v>306</v>
      </c>
      <c r="C10369" s="35" t="s">
        <v>308</v>
      </c>
      <c r="D10369" t="s">
        <v>530</v>
      </c>
      <c r="E10369" t="s">
        <v>548</v>
      </c>
      <c r="F10369" s="176" t="n">
        <v>2050</v>
      </c>
      <c r="G10369" s="177" t="n">
        <v>37</v>
      </c>
      <c r="H10369" s="178" t="n">
        <v>1758.3806482664</v>
      </c>
      <c r="I10369" s="179" t="n">
        <v>4790876.05387064</v>
      </c>
      <c r="J10369" s="180" t="str">
        <f>IF(I10369&gt;0,H10369/I10369,0)</f>
      </c>
      <c r="K10369" s="181" t="str">
        <f>1-EXP(-J10369)</f>
      </c>
      <c r="L10369" s="182" t="str">
        <f>IF(G10369=30,1,M10368)</f>
      </c>
      <c r="M10369" s="183" t="str">
        <f>L10369*(1-K10369)</f>
      </c>
    </row>
    <row r="10370">
      <c r="A10370" t="s">
        <v>167</v>
      </c>
      <c r="B10370" t="s">
        <v>306</v>
      </c>
      <c r="C10370" s="35" t="s">
        <v>308</v>
      </c>
      <c r="D10370" t="s">
        <v>530</v>
      </c>
      <c r="E10370" t="s">
        <v>548</v>
      </c>
      <c r="F10370" s="176" t="n">
        <v>2050</v>
      </c>
      <c r="G10370" s="177" t="n">
        <v>38</v>
      </c>
      <c r="H10370" s="178" t="n">
        <v>1946.14226230496</v>
      </c>
      <c r="I10370" s="179" t="n">
        <v>4832385.80278069</v>
      </c>
      <c r="J10370" s="180" t="str">
        <f>IF(I10370&gt;0,H10370/I10370,0)</f>
      </c>
      <c r="K10370" s="181" t="str">
        <f>1-EXP(-J10370)</f>
      </c>
      <c r="L10370" s="182" t="str">
        <f>IF(G10370=30,1,M10369)</f>
      </c>
      <c r="M10370" s="183" t="str">
        <f>L10370*(1-K10370)</f>
      </c>
    </row>
    <row r="10371">
      <c r="A10371" t="s">
        <v>167</v>
      </c>
      <c r="B10371" t="s">
        <v>306</v>
      </c>
      <c r="C10371" s="35" t="s">
        <v>308</v>
      </c>
      <c r="D10371" t="s">
        <v>530</v>
      </c>
      <c r="E10371" t="s">
        <v>548</v>
      </c>
      <c r="F10371" s="176" t="n">
        <v>2050</v>
      </c>
      <c r="G10371" s="177" t="n">
        <v>39</v>
      </c>
      <c r="H10371" s="178" t="n">
        <v>2037.80142153828</v>
      </c>
      <c r="I10371" s="179" t="n">
        <v>4751277.15361645</v>
      </c>
      <c r="J10371" s="180" t="str">
        <f>IF(I10371&gt;0,H10371/I10371,0)</f>
      </c>
      <c r="K10371" s="181" t="str">
        <f>1-EXP(-J10371)</f>
      </c>
      <c r="L10371" s="182" t="str">
        <f>IF(G10371=30,1,M10370)</f>
      </c>
      <c r="M10371" s="183" t="str">
        <f>L10371*(1-K10371)</f>
      </c>
    </row>
    <row r="10372">
      <c r="A10372" t="s">
        <v>167</v>
      </c>
      <c r="B10372" t="s">
        <v>306</v>
      </c>
      <c r="C10372" s="35" t="s">
        <v>308</v>
      </c>
      <c r="D10372" t="s">
        <v>530</v>
      </c>
      <c r="E10372" t="s">
        <v>548</v>
      </c>
      <c r="F10372" s="176" t="n">
        <v>2050</v>
      </c>
      <c r="G10372" s="177" t="n">
        <v>40</v>
      </c>
      <c r="H10372" s="178" t="n">
        <v>2176.38833172406</v>
      </c>
      <c r="I10372" s="179" t="n">
        <v>4648620.10933961</v>
      </c>
      <c r="J10372" s="180" t="str">
        <f>IF(I10372&gt;0,H10372/I10372,0)</f>
      </c>
      <c r="K10372" s="181" t="str">
        <f>1-EXP(-J10372)</f>
      </c>
      <c r="L10372" s="182" t="str">
        <f>IF(G10372=30,1,M10371)</f>
      </c>
      <c r="M10372" s="183" t="str">
        <f>L10372*(1-K10372)</f>
      </c>
    </row>
    <row r="10373">
      <c r="A10373" t="s">
        <v>167</v>
      </c>
      <c r="B10373" t="s">
        <v>306</v>
      </c>
      <c r="C10373" s="35" t="s">
        <v>308</v>
      </c>
      <c r="D10373" t="s">
        <v>530</v>
      </c>
      <c r="E10373" t="s">
        <v>548</v>
      </c>
      <c r="F10373" s="176" t="n">
        <v>2050</v>
      </c>
      <c r="G10373" s="177" t="n">
        <v>41</v>
      </c>
      <c r="H10373" s="178" t="n">
        <v>2780.47598136067</v>
      </c>
      <c r="I10373" s="179" t="n">
        <v>4589544.34824429</v>
      </c>
      <c r="J10373" s="180" t="str">
        <f>IF(I10373&gt;0,H10373/I10373,0)</f>
      </c>
      <c r="K10373" s="181" t="str">
        <f>1-EXP(-J10373)</f>
      </c>
      <c r="L10373" s="182" t="str">
        <f>IF(G10373=30,1,M10372)</f>
      </c>
      <c r="M10373" s="183" t="str">
        <f>L10373*(1-K10373)</f>
      </c>
    </row>
    <row r="10374">
      <c r="A10374" t="s">
        <v>167</v>
      </c>
      <c r="B10374" t="s">
        <v>306</v>
      </c>
      <c r="C10374" s="35" t="s">
        <v>308</v>
      </c>
      <c r="D10374" t="s">
        <v>530</v>
      </c>
      <c r="E10374" t="s">
        <v>548</v>
      </c>
      <c r="F10374" s="176" t="n">
        <v>2050</v>
      </c>
      <c r="G10374" s="177" t="n">
        <v>42</v>
      </c>
      <c r="H10374" s="178" t="n">
        <v>3076.06374556524</v>
      </c>
      <c r="I10374" s="179" t="n">
        <v>4578424.9043913</v>
      </c>
      <c r="J10374" s="180" t="str">
        <f>IF(I10374&gt;0,H10374/I10374,0)</f>
      </c>
      <c r="K10374" s="181" t="str">
        <f>1-EXP(-J10374)</f>
      </c>
      <c r="L10374" s="182" t="str">
        <f>IF(G10374=30,1,M10373)</f>
      </c>
      <c r="M10374" s="183" t="str">
        <f>L10374*(1-K10374)</f>
      </c>
    </row>
    <row r="10375">
      <c r="A10375" t="s">
        <v>167</v>
      </c>
      <c r="B10375" t="s">
        <v>306</v>
      </c>
      <c r="C10375" s="35" t="s">
        <v>308</v>
      </c>
      <c r="D10375" t="s">
        <v>530</v>
      </c>
      <c r="E10375" t="s">
        <v>548</v>
      </c>
      <c r="F10375" s="176" t="n">
        <v>2050</v>
      </c>
      <c r="G10375" s="177" t="n">
        <v>43</v>
      </c>
      <c r="H10375" s="178" t="n">
        <v>3412.13075251549</v>
      </c>
      <c r="I10375" s="179" t="n">
        <v>4547012.38324669</v>
      </c>
      <c r="J10375" s="180" t="str">
        <f>IF(I10375&gt;0,H10375/I10375,0)</f>
      </c>
      <c r="K10375" s="181" t="str">
        <f>1-EXP(-J10375)</f>
      </c>
      <c r="L10375" s="182" t="str">
        <f>IF(G10375=30,1,M10374)</f>
      </c>
      <c r="M10375" s="183" t="str">
        <f>L10375*(1-K10375)</f>
      </c>
    </row>
    <row r="10376">
      <c r="A10376" t="s">
        <v>167</v>
      </c>
      <c r="B10376" t="s">
        <v>306</v>
      </c>
      <c r="C10376" s="35" t="s">
        <v>308</v>
      </c>
      <c r="D10376" t="s">
        <v>530</v>
      </c>
      <c r="E10376" t="s">
        <v>548</v>
      </c>
      <c r="F10376" s="176" t="n">
        <v>2050</v>
      </c>
      <c r="G10376" s="177" t="n">
        <v>44</v>
      </c>
      <c r="H10376" s="178" t="n">
        <v>3537.55329198553</v>
      </c>
      <c r="I10376" s="179" t="n">
        <v>4472039.40231413</v>
      </c>
      <c r="J10376" s="180" t="str">
        <f>IF(I10376&gt;0,H10376/I10376,0)</f>
      </c>
      <c r="K10376" s="181" t="str">
        <f>1-EXP(-J10376)</f>
      </c>
      <c r="L10376" s="182" t="str">
        <f>IF(G10376=30,1,M10375)</f>
      </c>
      <c r="M10376" s="183" t="str">
        <f>L10376*(1-K10376)</f>
      </c>
    </row>
    <row r="10377">
      <c r="A10377" t="s">
        <v>167</v>
      </c>
      <c r="B10377" t="s">
        <v>306</v>
      </c>
      <c r="C10377" s="35" t="s">
        <v>308</v>
      </c>
      <c r="D10377" t="s">
        <v>530</v>
      </c>
      <c r="E10377" t="s">
        <v>548</v>
      </c>
      <c r="F10377" s="176" t="n">
        <v>2050</v>
      </c>
      <c r="G10377" s="177" t="n">
        <v>45</v>
      </c>
      <c r="H10377" s="178" t="n">
        <v>3750.24073625211</v>
      </c>
      <c r="I10377" s="179" t="n">
        <v>4374387.12844057</v>
      </c>
      <c r="J10377" s="180" t="str">
        <f>IF(I10377&gt;0,H10377/I10377,0)</f>
      </c>
      <c r="K10377" s="181" t="str">
        <f>1-EXP(-J10377)</f>
      </c>
      <c r="L10377" s="182" t="str">
        <f>IF(G10377=30,1,M10376)</f>
      </c>
      <c r="M10377" s="183" t="str">
        <f>L10377*(1-K10377)</f>
      </c>
    </row>
    <row r="10378">
      <c r="A10378" t="s">
        <v>167</v>
      </c>
      <c r="B10378" t="s">
        <v>306</v>
      </c>
      <c r="C10378" s="35" t="s">
        <v>308</v>
      </c>
      <c r="D10378" t="s">
        <v>530</v>
      </c>
      <c r="E10378" t="s">
        <v>548</v>
      </c>
      <c r="F10378" s="176" t="n">
        <v>2050</v>
      </c>
      <c r="G10378" s="177" t="n">
        <v>46</v>
      </c>
      <c r="H10378" s="178" t="n">
        <v>4578.23900235986</v>
      </c>
      <c r="I10378" s="179" t="n">
        <v>4272665.63666335</v>
      </c>
      <c r="J10378" s="180" t="str">
        <f>IF(I10378&gt;0,H10378/I10378,0)</f>
      </c>
      <c r="K10378" s="181" t="str">
        <f>1-EXP(-J10378)</f>
      </c>
      <c r="L10378" s="182" t="str">
        <f>IF(G10378=30,1,M10377)</f>
      </c>
      <c r="M10378" s="183" t="str">
        <f>L10378*(1-K10378)</f>
      </c>
    </row>
    <row r="10379">
      <c r="A10379" t="s">
        <v>167</v>
      </c>
      <c r="B10379" t="s">
        <v>306</v>
      </c>
      <c r="C10379" s="35" t="s">
        <v>308</v>
      </c>
      <c r="D10379" t="s">
        <v>530</v>
      </c>
      <c r="E10379" t="s">
        <v>548</v>
      </c>
      <c r="F10379" s="176" t="n">
        <v>2050</v>
      </c>
      <c r="G10379" s="177" t="n">
        <v>47</v>
      </c>
      <c r="H10379" s="178" t="n">
        <v>5024.07886154264</v>
      </c>
      <c r="I10379" s="179" t="n">
        <v>4223350.59433396</v>
      </c>
      <c r="J10379" s="180" t="str">
        <f>IF(I10379&gt;0,H10379/I10379,0)</f>
      </c>
      <c r="K10379" s="181" t="str">
        <f>1-EXP(-J10379)</f>
      </c>
      <c r="L10379" s="182" t="str">
        <f>IF(G10379=30,1,M10378)</f>
      </c>
      <c r="M10379" s="183" t="str">
        <f>L10379*(1-K10379)</f>
      </c>
    </row>
    <row r="10380">
      <c r="A10380" t="s">
        <v>167</v>
      </c>
      <c r="B10380" t="s">
        <v>306</v>
      </c>
      <c r="C10380" s="35" t="s">
        <v>308</v>
      </c>
      <c r="D10380" t="s">
        <v>530</v>
      </c>
      <c r="E10380" t="s">
        <v>548</v>
      </c>
      <c r="F10380" s="176" t="n">
        <v>2050</v>
      </c>
      <c r="G10380" s="177" t="n">
        <v>48</v>
      </c>
      <c r="H10380" s="178" t="n">
        <v>5576.81870593331</v>
      </c>
      <c r="I10380" s="179" t="n">
        <v>4195403.23157279</v>
      </c>
      <c r="J10380" s="180" t="str">
        <f>IF(I10380&gt;0,H10380/I10380,0)</f>
      </c>
      <c r="K10380" s="181" t="str">
        <f>1-EXP(-J10380)</f>
      </c>
      <c r="L10380" s="182" t="str">
        <f>IF(G10380=30,1,M10379)</f>
      </c>
      <c r="M10380" s="183" t="str">
        <f>L10380*(1-K10380)</f>
      </c>
    </row>
    <row r="10381">
      <c r="A10381" t="s">
        <v>167</v>
      </c>
      <c r="B10381" t="s">
        <v>306</v>
      </c>
      <c r="C10381" s="35" t="s">
        <v>308</v>
      </c>
      <c r="D10381" t="s">
        <v>530</v>
      </c>
      <c r="E10381" t="s">
        <v>548</v>
      </c>
      <c r="F10381" s="176" t="n">
        <v>2050</v>
      </c>
      <c r="G10381" s="177" t="n">
        <v>49</v>
      </c>
      <c r="H10381" s="178" t="n">
        <v>6028.70419615803</v>
      </c>
      <c r="I10381" s="179" t="n">
        <v>4166522.77335667</v>
      </c>
      <c r="J10381" s="180" t="str">
        <f>IF(I10381&gt;0,H10381/I10381,0)</f>
      </c>
      <c r="K10381" s="181" t="str">
        <f>1-EXP(-J10381)</f>
      </c>
      <c r="L10381" s="182" t="str">
        <f>IF(G10381=30,1,M10380)</f>
      </c>
      <c r="M10381" s="183" t="str">
        <f>L10381*(1-K10381)</f>
      </c>
    </row>
    <row r="10382">
      <c r="A10382" t="s">
        <v>167</v>
      </c>
      <c r="B10382" t="s">
        <v>306</v>
      </c>
      <c r="C10382" s="35" t="s">
        <v>308</v>
      </c>
      <c r="D10382" t="s">
        <v>530</v>
      </c>
      <c r="E10382" t="s">
        <v>548</v>
      </c>
      <c r="F10382" s="176" t="n">
        <v>2050</v>
      </c>
      <c r="G10382" s="177" t="n">
        <v>50</v>
      </c>
      <c r="H10382" s="178" t="n">
        <v>6582.72063686557</v>
      </c>
      <c r="I10382" s="179" t="n">
        <v>4155682.56207726</v>
      </c>
      <c r="J10382" s="180" t="str">
        <f>IF(I10382&gt;0,H10382/I10382,0)</f>
      </c>
      <c r="K10382" s="181" t="str">
        <f>1-EXP(-J10382)</f>
      </c>
      <c r="L10382" s="182" t="str">
        <f>IF(G10382=30,1,M10381)</f>
      </c>
      <c r="M10382" s="183" t="str">
        <f>L10382*(1-K10382)</f>
      </c>
    </row>
    <row r="10383">
      <c r="A10383" t="s">
        <v>167</v>
      </c>
      <c r="B10383" t="s">
        <v>306</v>
      </c>
      <c r="C10383" s="35" t="s">
        <v>308</v>
      </c>
      <c r="D10383" t="s">
        <v>530</v>
      </c>
      <c r="E10383" t="s">
        <v>548</v>
      </c>
      <c r="F10383" s="176" t="n">
        <v>2050</v>
      </c>
      <c r="G10383" s="177" t="n">
        <v>51</v>
      </c>
      <c r="H10383" s="178" t="n">
        <v>7499.00044240883</v>
      </c>
      <c r="I10383" s="179" t="n">
        <v>4180696.63702265</v>
      </c>
      <c r="J10383" s="180" t="str">
        <f>IF(I10383&gt;0,H10383/I10383,0)</f>
      </c>
      <c r="K10383" s="181" t="str">
        <f>1-EXP(-J10383)</f>
      </c>
      <c r="L10383" s="182" t="str">
        <f>IF(G10383=30,1,M10382)</f>
      </c>
      <c r="M10383" s="183" t="str">
        <f>L10383*(1-K10383)</f>
      </c>
    </row>
    <row r="10384">
      <c r="A10384" t="s">
        <v>167</v>
      </c>
      <c r="B10384" t="s">
        <v>306</v>
      </c>
      <c r="C10384" s="35" t="s">
        <v>308</v>
      </c>
      <c r="D10384" t="s">
        <v>530</v>
      </c>
      <c r="E10384" t="s">
        <v>548</v>
      </c>
      <c r="F10384" s="176" t="n">
        <v>2050</v>
      </c>
      <c r="G10384" s="177" t="n">
        <v>52</v>
      </c>
      <c r="H10384" s="178" t="n">
        <v>8245.44564533902</v>
      </c>
      <c r="I10384" s="179" t="n">
        <v>4206931.11330535</v>
      </c>
      <c r="J10384" s="180" t="str">
        <f>IF(I10384&gt;0,H10384/I10384,0)</f>
      </c>
      <c r="K10384" s="181" t="str">
        <f>1-EXP(-J10384)</f>
      </c>
      <c r="L10384" s="182" t="str">
        <f>IF(G10384=30,1,M10383)</f>
      </c>
      <c r="M10384" s="183" t="str">
        <f>L10384*(1-K10384)</f>
      </c>
    </row>
    <row r="10385">
      <c r="A10385" t="s">
        <v>167</v>
      </c>
      <c r="B10385" t="s">
        <v>306</v>
      </c>
      <c r="C10385" s="35" t="s">
        <v>308</v>
      </c>
      <c r="D10385" t="s">
        <v>530</v>
      </c>
      <c r="E10385" t="s">
        <v>548</v>
      </c>
      <c r="F10385" s="176" t="n">
        <v>2050</v>
      </c>
      <c r="G10385" s="177" t="n">
        <v>53</v>
      </c>
      <c r="H10385" s="178" t="n">
        <v>8955.67541682085</v>
      </c>
      <c r="I10385" s="179" t="n">
        <v>4187367.87526516</v>
      </c>
      <c r="J10385" s="180" t="str">
        <f>IF(I10385&gt;0,H10385/I10385,0)</f>
      </c>
      <c r="K10385" s="181" t="str">
        <f>1-EXP(-J10385)</f>
      </c>
      <c r="L10385" s="182" t="str">
        <f>IF(G10385=30,1,M10384)</f>
      </c>
      <c r="M10385" s="183" t="str">
        <f>L10385*(1-K10385)</f>
      </c>
    </row>
    <row r="10386">
      <c r="A10386" t="s">
        <v>167</v>
      </c>
      <c r="B10386" t="s">
        <v>306</v>
      </c>
      <c r="C10386" s="35" t="s">
        <v>308</v>
      </c>
      <c r="D10386" t="s">
        <v>530</v>
      </c>
      <c r="E10386" t="s">
        <v>548</v>
      </c>
      <c r="F10386" s="176" t="n">
        <v>2050</v>
      </c>
      <c r="G10386" s="177" t="n">
        <v>54</v>
      </c>
      <c r="H10386" s="178" t="n">
        <v>9640.20203768323</v>
      </c>
      <c r="I10386" s="179" t="n">
        <v>4110446.70823761</v>
      </c>
      <c r="J10386" s="180" t="str">
        <f>IF(I10386&gt;0,H10386/I10386,0)</f>
      </c>
      <c r="K10386" s="181" t="str">
        <f>1-EXP(-J10386)</f>
      </c>
      <c r="L10386" s="182" t="str">
        <f>IF(G10386=30,1,M10385)</f>
      </c>
      <c r="M10386" s="183" t="str">
        <f>L10386*(1-K10386)</f>
      </c>
    </row>
    <row r="10387">
      <c r="A10387" t="s">
        <v>167</v>
      </c>
      <c r="B10387" t="s">
        <v>306</v>
      </c>
      <c r="C10387" s="35" t="s">
        <v>308</v>
      </c>
      <c r="D10387" t="s">
        <v>530</v>
      </c>
      <c r="E10387" t="s">
        <v>548</v>
      </c>
      <c r="F10387" s="176" t="n">
        <v>2050</v>
      </c>
      <c r="G10387" s="177" t="n">
        <v>55</v>
      </c>
      <c r="H10387" s="178" t="n">
        <v>10375.6507033358</v>
      </c>
      <c r="I10387" s="179" t="n">
        <v>4030433.31017428</v>
      </c>
      <c r="J10387" s="180" t="str">
        <f>IF(I10387&gt;0,H10387/I10387,0)</f>
      </c>
      <c r="K10387" s="181" t="str">
        <f>1-EXP(-J10387)</f>
      </c>
      <c r="L10387" s="182" t="str">
        <f>IF(G10387=30,1,M10386)</f>
      </c>
      <c r="M10387" s="183" t="str">
        <f>L10387*(1-K10387)</f>
      </c>
    </row>
    <row r="10388">
      <c r="A10388" t="s">
        <v>167</v>
      </c>
      <c r="B10388" t="s">
        <v>306</v>
      </c>
      <c r="C10388" s="35" t="s">
        <v>308</v>
      </c>
      <c r="D10388" t="s">
        <v>530</v>
      </c>
      <c r="E10388" t="s">
        <v>548</v>
      </c>
      <c r="F10388" s="176" t="n">
        <v>2050</v>
      </c>
      <c r="G10388" s="177" t="n">
        <v>56</v>
      </c>
      <c r="H10388" s="178" t="n">
        <v>11004.4819927662</v>
      </c>
      <c r="I10388" s="179" t="n">
        <v>3957852.27244811</v>
      </c>
      <c r="J10388" s="180" t="str">
        <f>IF(I10388&gt;0,H10388/I10388,0)</f>
      </c>
      <c r="K10388" s="181" t="str">
        <f>1-EXP(-J10388)</f>
      </c>
      <c r="L10388" s="182" t="str">
        <f>IF(G10388=30,1,M10387)</f>
      </c>
      <c r="M10388" s="183" t="str">
        <f>L10388*(1-K10388)</f>
      </c>
    </row>
    <row r="10389">
      <c r="A10389" t="s">
        <v>167</v>
      </c>
      <c r="B10389" t="s">
        <v>306</v>
      </c>
      <c r="C10389" s="35" t="s">
        <v>308</v>
      </c>
      <c r="D10389" t="s">
        <v>530</v>
      </c>
      <c r="E10389" t="s">
        <v>548</v>
      </c>
      <c r="F10389" s="176" t="n">
        <v>2050</v>
      </c>
      <c r="G10389" s="177" t="n">
        <v>57</v>
      </c>
      <c r="H10389" s="178" t="n">
        <v>11916.0123614834</v>
      </c>
      <c r="I10389" s="179" t="n">
        <v>3886128.56035365</v>
      </c>
      <c r="J10389" s="180" t="str">
        <f>IF(I10389&gt;0,H10389/I10389,0)</f>
      </c>
      <c r="K10389" s="181" t="str">
        <f>1-EXP(-J10389)</f>
      </c>
      <c r="L10389" s="182" t="str">
        <f>IF(G10389=30,1,M10388)</f>
      </c>
      <c r="M10389" s="183" t="str">
        <f>L10389*(1-K10389)</f>
      </c>
    </row>
    <row r="10390">
      <c r="A10390" t="s">
        <v>167</v>
      </c>
      <c r="B10390" t="s">
        <v>306</v>
      </c>
      <c r="C10390" s="35" t="s">
        <v>308</v>
      </c>
      <c r="D10390" t="s">
        <v>530</v>
      </c>
      <c r="E10390" t="s">
        <v>548</v>
      </c>
      <c r="F10390" s="176" t="n">
        <v>2050</v>
      </c>
      <c r="G10390" s="177" t="n">
        <v>58</v>
      </c>
      <c r="H10390" s="178" t="n">
        <v>12993.2134453999</v>
      </c>
      <c r="I10390" s="179" t="n">
        <v>3845187.84052339</v>
      </c>
      <c r="J10390" s="180" t="str">
        <f>IF(I10390&gt;0,H10390/I10390,0)</f>
      </c>
      <c r="K10390" s="181" t="str">
        <f>1-EXP(-J10390)</f>
      </c>
      <c r="L10390" s="182" t="str">
        <f>IF(G10390=30,1,M10389)</f>
      </c>
      <c r="M10390" s="183" t="str">
        <f>L10390*(1-K10390)</f>
      </c>
    </row>
    <row r="10391">
      <c r="A10391" t="s">
        <v>167</v>
      </c>
      <c r="B10391" t="s">
        <v>306</v>
      </c>
      <c r="C10391" s="35" t="s">
        <v>308</v>
      </c>
      <c r="D10391" t="s">
        <v>530</v>
      </c>
      <c r="E10391" t="s">
        <v>548</v>
      </c>
      <c r="F10391" s="176" t="n">
        <v>2050</v>
      </c>
      <c r="G10391" s="177" t="n">
        <v>59</v>
      </c>
      <c r="H10391" s="178" t="n">
        <v>13557.0875782279</v>
      </c>
      <c r="I10391" s="179" t="n">
        <v>3796715.34338139</v>
      </c>
      <c r="J10391" s="180" t="str">
        <f>IF(I10391&gt;0,H10391/I10391,0)</f>
      </c>
      <c r="K10391" s="181" t="str">
        <f>1-EXP(-J10391)</f>
      </c>
      <c r="L10391" s="182" t="str">
        <f>IF(G10391=30,1,M10390)</f>
      </c>
      <c r="M10391" s="183" t="str">
        <f>L10391*(1-K10391)</f>
      </c>
    </row>
    <row r="10392">
      <c r="A10392" t="s">
        <v>167</v>
      </c>
      <c r="B10392" t="s">
        <v>306</v>
      </c>
      <c r="C10392" s="35" t="s">
        <v>308</v>
      </c>
      <c r="D10392" t="s">
        <v>530</v>
      </c>
      <c r="E10392" t="s">
        <v>548</v>
      </c>
      <c r="F10392" s="176" t="n">
        <v>2050</v>
      </c>
      <c r="G10392" s="177" t="n">
        <v>60</v>
      </c>
      <c r="H10392" s="178" t="n">
        <v>14342.365433715</v>
      </c>
      <c r="I10392" s="179" t="n">
        <v>3749810.77155137</v>
      </c>
      <c r="J10392" s="180" t="str">
        <f>IF(I10392&gt;0,H10392/I10392,0)</f>
      </c>
      <c r="K10392" s="181" t="str">
        <f>1-EXP(-J10392)</f>
      </c>
      <c r="L10392" s="182" t="str">
        <f>IF(G10392=30,1,M10391)</f>
      </c>
      <c r="M10392" s="183" t="str">
        <f>L10392*(1-K10392)</f>
      </c>
    </row>
    <row r="10393">
      <c r="A10393" t="s">
        <v>167</v>
      </c>
      <c r="B10393" t="s">
        <v>306</v>
      </c>
      <c r="C10393" s="35" t="s">
        <v>308</v>
      </c>
      <c r="D10393" t="s">
        <v>530</v>
      </c>
      <c r="E10393" t="s">
        <v>548</v>
      </c>
      <c r="F10393" s="176" t="n">
        <v>2050</v>
      </c>
      <c r="G10393" s="177" t="n">
        <v>61</v>
      </c>
      <c r="H10393" s="178" t="n">
        <v>15176.9899160247</v>
      </c>
      <c r="I10393" s="179" t="n">
        <v>3721313.01415751</v>
      </c>
      <c r="J10393" s="180" t="str">
        <f>IF(I10393&gt;0,H10393/I10393,0)</f>
      </c>
      <c r="K10393" s="181" t="str">
        <f>1-EXP(-J10393)</f>
      </c>
      <c r="L10393" s="182" t="str">
        <f>IF(G10393=30,1,M10392)</f>
      </c>
      <c r="M10393" s="183" t="str">
        <f>L10393*(1-K10393)</f>
      </c>
    </row>
    <row r="10394">
      <c r="A10394" t="s">
        <v>167</v>
      </c>
      <c r="B10394" t="s">
        <v>306</v>
      </c>
      <c r="C10394" s="35" t="s">
        <v>308</v>
      </c>
      <c r="D10394" t="s">
        <v>530</v>
      </c>
      <c r="E10394" t="s">
        <v>548</v>
      </c>
      <c r="F10394" s="176" t="n">
        <v>2050</v>
      </c>
      <c r="G10394" s="177" t="n">
        <v>62</v>
      </c>
      <c r="H10394" s="178" t="n">
        <v>16244.0221583887</v>
      </c>
      <c r="I10394" s="179" t="n">
        <v>3647791.94320317</v>
      </c>
      <c r="J10394" s="180" t="str">
        <f>IF(I10394&gt;0,H10394/I10394,0)</f>
      </c>
      <c r="K10394" s="181" t="str">
        <f>1-EXP(-J10394)</f>
      </c>
      <c r="L10394" s="182" t="str">
        <f>IF(G10394=30,1,M10393)</f>
      </c>
      <c r="M10394" s="183" t="str">
        <f>L10394*(1-K10394)</f>
      </c>
    </row>
    <row r="10395">
      <c r="A10395" t="s">
        <v>167</v>
      </c>
      <c r="B10395" t="s">
        <v>306</v>
      </c>
      <c r="C10395" s="35" t="s">
        <v>308</v>
      </c>
      <c r="D10395" t="s">
        <v>530</v>
      </c>
      <c r="E10395" t="s">
        <v>548</v>
      </c>
      <c r="F10395" s="176" t="n">
        <v>2050</v>
      </c>
      <c r="G10395" s="177" t="n">
        <v>63</v>
      </c>
      <c r="H10395" s="178" t="n">
        <v>17311.6625924567</v>
      </c>
      <c r="I10395" s="179" t="n">
        <v>3564482.99291065</v>
      </c>
      <c r="J10395" s="180" t="str">
        <f>IF(I10395&gt;0,H10395/I10395,0)</f>
      </c>
      <c r="K10395" s="181" t="str">
        <f>1-EXP(-J10395)</f>
      </c>
      <c r="L10395" s="182" t="str">
        <f>IF(G10395=30,1,M10394)</f>
      </c>
      <c r="M10395" s="183" t="str">
        <f>L10395*(1-K10395)</f>
      </c>
    </row>
    <row r="10396">
      <c r="A10396" t="s">
        <v>167</v>
      </c>
      <c r="B10396" t="s">
        <v>306</v>
      </c>
      <c r="C10396" s="35" t="s">
        <v>308</v>
      </c>
      <c r="D10396" t="s">
        <v>530</v>
      </c>
      <c r="E10396" t="s">
        <v>548</v>
      </c>
      <c r="F10396" s="176" t="n">
        <v>2050</v>
      </c>
      <c r="G10396" s="177" t="n">
        <v>64</v>
      </c>
      <c r="H10396" s="178" t="n">
        <v>18984.9160144035</v>
      </c>
      <c r="I10396" s="179" t="n">
        <v>3532681.27706364</v>
      </c>
      <c r="J10396" s="180" t="str">
        <f>IF(I10396&gt;0,H10396/I10396,0)</f>
      </c>
      <c r="K10396" s="181" t="str">
        <f>1-EXP(-J10396)</f>
      </c>
      <c r="L10396" s="182" t="str">
        <f>IF(G10396=30,1,M10395)</f>
      </c>
      <c r="M10396" s="183" t="str">
        <f>L10396*(1-K10396)</f>
      </c>
    </row>
    <row r="10397">
      <c r="A10397" t="s">
        <v>167</v>
      </c>
      <c r="B10397" t="s">
        <v>306</v>
      </c>
      <c r="C10397" s="35" t="s">
        <v>308</v>
      </c>
      <c r="D10397" t="s">
        <v>530</v>
      </c>
      <c r="E10397" t="s">
        <v>548</v>
      </c>
      <c r="F10397" s="176" t="n">
        <v>2050</v>
      </c>
      <c r="G10397" s="177" t="n">
        <v>65</v>
      </c>
      <c r="H10397" s="178" t="n">
        <v>20942.3689430299</v>
      </c>
      <c r="I10397" s="179" t="n">
        <v>3545762.96296622</v>
      </c>
      <c r="J10397" s="180" t="str">
        <f>IF(I10397&gt;0,H10397/I10397,0)</f>
      </c>
      <c r="K10397" s="181" t="str">
        <f>1-EXP(-J10397)</f>
      </c>
      <c r="L10397" s="182" t="str">
        <f>IF(G10397=30,1,M10396)</f>
      </c>
      <c r="M10397" s="183" t="str">
        <f>L10397*(1-K10397)</f>
      </c>
    </row>
    <row r="10398">
      <c r="A10398" t="s">
        <v>167</v>
      </c>
      <c r="B10398" t="s">
        <v>306</v>
      </c>
      <c r="C10398" s="35" t="s">
        <v>308</v>
      </c>
      <c r="D10398" t="s">
        <v>530</v>
      </c>
      <c r="E10398" t="s">
        <v>548</v>
      </c>
      <c r="F10398" s="176" t="n">
        <v>2050</v>
      </c>
      <c r="G10398" s="177" t="n">
        <v>66</v>
      </c>
      <c r="H10398" s="178" t="n">
        <v>21919.0935576576</v>
      </c>
      <c r="I10398" s="179" t="n">
        <v>3517653.57061268</v>
      </c>
      <c r="J10398" s="180" t="str">
        <f>IF(I10398&gt;0,H10398/I10398,0)</f>
      </c>
      <c r="K10398" s="181" t="str">
        <f>1-EXP(-J10398)</f>
      </c>
      <c r="L10398" s="182" t="str">
        <f>IF(G10398=30,1,M10397)</f>
      </c>
      <c r="M10398" s="183" t="str">
        <f>L10398*(1-K10398)</f>
      </c>
    </row>
    <row r="10399">
      <c r="A10399" t="s">
        <v>167</v>
      </c>
      <c r="B10399" t="s">
        <v>306</v>
      </c>
      <c r="C10399" s="35" t="s">
        <v>308</v>
      </c>
      <c r="D10399" t="s">
        <v>530</v>
      </c>
      <c r="E10399" t="s">
        <v>548</v>
      </c>
      <c r="F10399" s="176" t="n">
        <v>2050</v>
      </c>
      <c r="G10399" s="177" t="n">
        <v>67</v>
      </c>
      <c r="H10399" s="178" t="n">
        <v>23378.9671908529</v>
      </c>
      <c r="I10399" s="179" t="n">
        <v>3436723.65265428</v>
      </c>
      <c r="J10399" s="180" t="str">
        <f>IF(I10399&gt;0,H10399/I10399,0)</f>
      </c>
      <c r="K10399" s="181" t="str">
        <f>1-EXP(-J10399)</f>
      </c>
      <c r="L10399" s="182" t="str">
        <f>IF(G10399=30,1,M10398)</f>
      </c>
      <c r="M10399" s="183" t="str">
        <f>L10399*(1-K10399)</f>
      </c>
    </row>
    <row r="10400">
      <c r="A10400" t="s">
        <v>167</v>
      </c>
      <c r="B10400" t="s">
        <v>306</v>
      </c>
      <c r="C10400" s="35" t="s">
        <v>308</v>
      </c>
      <c r="D10400" t="s">
        <v>530</v>
      </c>
      <c r="E10400" t="s">
        <v>548</v>
      </c>
      <c r="F10400" s="176" t="n">
        <v>2050</v>
      </c>
      <c r="G10400" s="177" t="n">
        <v>68</v>
      </c>
      <c r="H10400" s="178" t="n">
        <v>24606.0106194837</v>
      </c>
      <c r="I10400" s="179" t="n">
        <v>3332340.44285415</v>
      </c>
      <c r="J10400" s="180" t="str">
        <f>IF(I10400&gt;0,H10400/I10400,0)</f>
      </c>
      <c r="K10400" s="181" t="str">
        <f>1-EXP(-J10400)</f>
      </c>
      <c r="L10400" s="182" t="str">
        <f>IF(G10400=30,1,M10399)</f>
      </c>
      <c r="M10400" s="183" t="str">
        <f>L10400*(1-K10400)</f>
      </c>
    </row>
    <row r="10401">
      <c r="A10401" t="s">
        <v>167</v>
      </c>
      <c r="B10401" t="s">
        <v>306</v>
      </c>
      <c r="C10401" s="35" t="s">
        <v>308</v>
      </c>
      <c r="D10401" t="s">
        <v>530</v>
      </c>
      <c r="E10401" t="s">
        <v>548</v>
      </c>
      <c r="F10401" s="176" t="n">
        <v>2050</v>
      </c>
      <c r="G10401" s="177" t="n">
        <v>69</v>
      </c>
      <c r="H10401" s="178" t="n">
        <v>25124.7124896266</v>
      </c>
      <c r="I10401" s="179" t="n">
        <v>3220471.37434501</v>
      </c>
      <c r="J10401" s="180" t="str">
        <f>IF(I10401&gt;0,H10401/I10401,0)</f>
      </c>
      <c r="K10401" s="181" t="str">
        <f>1-EXP(-J10401)</f>
      </c>
      <c r="L10401" s="182" t="str">
        <f>IF(G10401=30,1,M10400)</f>
      </c>
      <c r="M10401" s="183" t="str">
        <f>L10401*(1-K10401)</f>
      </c>
    </row>
    <row r="10402">
      <c r="A10402" t="s">
        <v>167</v>
      </c>
      <c r="B10402" t="s">
        <v>116</v>
      </c>
      <c r="C10402" s="35" t="s">
        <v>459</v>
      </c>
      <c r="D10402" t="s">
        <v>530</v>
      </c>
      <c r="E10402" t="s">
        <v>548</v>
      </c>
      <c r="F10402" s="176" t="n">
        <v>2025</v>
      </c>
      <c r="G10402" s="177" t="n">
        <v>30</v>
      </c>
      <c r="H10402" s="178" t="n">
        <v>917.590685097224</v>
      </c>
      <c r="I10402" s="179" t="n">
        <v>4325986.88866595</v>
      </c>
      <c r="J10402" s="180" t="str">
        <f>IF(I10402&gt;0,H10402/I10402,0)</f>
      </c>
      <c r="K10402" s="181" t="str">
        <f>1-EXP(-J10402)</f>
      </c>
      <c r="L10402" s="182" t="str">
        <f>IF(G10402=30,1,M10401)</f>
      </c>
      <c r="M10402" s="183" t="str">
        <f>L10402*(1-K10402)</f>
      </c>
    </row>
    <row r="10403">
      <c r="A10403" t="s">
        <v>167</v>
      </c>
      <c r="B10403" t="s">
        <v>116</v>
      </c>
      <c r="C10403" s="35" t="s">
        <v>459</v>
      </c>
      <c r="D10403" t="s">
        <v>530</v>
      </c>
      <c r="E10403" t="s">
        <v>548</v>
      </c>
      <c r="F10403" s="176" t="n">
        <v>2025</v>
      </c>
      <c r="G10403" s="177" t="n">
        <v>31</v>
      </c>
      <c r="H10403" s="178" t="n">
        <v>1309.86703368126</v>
      </c>
      <c r="I10403" s="179" t="n">
        <v>4272907.51906144</v>
      </c>
      <c r="J10403" s="180" t="str">
        <f>IF(I10403&gt;0,H10403/I10403,0)</f>
      </c>
      <c r="K10403" s="181" t="str">
        <f>1-EXP(-J10403)</f>
      </c>
      <c r="L10403" s="182" t="str">
        <f>IF(G10403=30,1,M10402)</f>
      </c>
      <c r="M10403" s="183" t="str">
        <f>L10403*(1-K10403)</f>
      </c>
    </row>
    <row r="10404">
      <c r="A10404" t="s">
        <v>167</v>
      </c>
      <c r="B10404" t="s">
        <v>116</v>
      </c>
      <c r="C10404" s="35" t="s">
        <v>459</v>
      </c>
      <c r="D10404" t="s">
        <v>530</v>
      </c>
      <c r="E10404" t="s">
        <v>548</v>
      </c>
      <c r="F10404" s="176" t="n">
        <v>2025</v>
      </c>
      <c r="G10404" s="177" t="n">
        <v>32</v>
      </c>
      <c r="H10404" s="178" t="n">
        <v>1349.75707427824</v>
      </c>
      <c r="I10404" s="179" t="n">
        <v>4222809.06483288</v>
      </c>
      <c r="J10404" s="180" t="str">
        <f>IF(I10404&gt;0,H10404/I10404,0)</f>
      </c>
      <c r="K10404" s="181" t="str">
        <f>1-EXP(-J10404)</f>
      </c>
      <c r="L10404" s="182" t="str">
        <f>IF(G10404=30,1,M10403)</f>
      </c>
      <c r="M10404" s="183" t="str">
        <f>L10404*(1-K10404)</f>
      </c>
    </row>
    <row r="10405">
      <c r="A10405" t="s">
        <v>167</v>
      </c>
      <c r="B10405" t="s">
        <v>116</v>
      </c>
      <c r="C10405" s="35" t="s">
        <v>459</v>
      </c>
      <c r="D10405" t="s">
        <v>530</v>
      </c>
      <c r="E10405" t="s">
        <v>548</v>
      </c>
      <c r="F10405" s="176" t="n">
        <v>2025</v>
      </c>
      <c r="G10405" s="177" t="n">
        <v>33</v>
      </c>
      <c r="H10405" s="178" t="n">
        <v>1419.19299888798</v>
      </c>
      <c r="I10405" s="179" t="n">
        <v>4208311.49077587</v>
      </c>
      <c r="J10405" s="180" t="str">
        <f>IF(I10405&gt;0,H10405/I10405,0)</f>
      </c>
      <c r="K10405" s="181" t="str">
        <f>1-EXP(-J10405)</f>
      </c>
      <c r="L10405" s="182" t="str">
        <f>IF(G10405=30,1,M10404)</f>
      </c>
      <c r="M10405" s="183" t="str">
        <f>L10405*(1-K10405)</f>
      </c>
    </row>
    <row r="10406">
      <c r="A10406" t="s">
        <v>167</v>
      </c>
      <c r="B10406" t="s">
        <v>116</v>
      </c>
      <c r="C10406" s="35" t="s">
        <v>459</v>
      </c>
      <c r="D10406" t="s">
        <v>530</v>
      </c>
      <c r="E10406" t="s">
        <v>548</v>
      </c>
      <c r="F10406" s="176" t="n">
        <v>2025</v>
      </c>
      <c r="G10406" s="177" t="n">
        <v>34</v>
      </c>
      <c r="H10406" s="178" t="n">
        <v>1510.97985928696</v>
      </c>
      <c r="I10406" s="179" t="n">
        <v>4188390.23191874</v>
      </c>
      <c r="J10406" s="180" t="str">
        <f>IF(I10406&gt;0,H10406/I10406,0)</f>
      </c>
      <c r="K10406" s="181" t="str">
        <f>1-EXP(-J10406)</f>
      </c>
      <c r="L10406" s="182" t="str">
        <f>IF(G10406=30,1,M10405)</f>
      </c>
      <c r="M10406" s="183" t="str">
        <f>L10406*(1-K10406)</f>
      </c>
    </row>
    <row r="10407">
      <c r="A10407" t="s">
        <v>167</v>
      </c>
      <c r="B10407" t="s">
        <v>116</v>
      </c>
      <c r="C10407" s="35" t="s">
        <v>459</v>
      </c>
      <c r="D10407" t="s">
        <v>530</v>
      </c>
      <c r="E10407" t="s">
        <v>548</v>
      </c>
      <c r="F10407" s="176" t="n">
        <v>2025</v>
      </c>
      <c r="G10407" s="177" t="n">
        <v>35</v>
      </c>
      <c r="H10407" s="178" t="n">
        <v>1631.10903285005</v>
      </c>
      <c r="I10407" s="179" t="n">
        <v>4172291.59254628</v>
      </c>
      <c r="J10407" s="180" t="str">
        <f>IF(I10407&gt;0,H10407/I10407,0)</f>
      </c>
      <c r="K10407" s="181" t="str">
        <f>1-EXP(-J10407)</f>
      </c>
      <c r="L10407" s="182" t="str">
        <f>IF(G10407=30,1,M10406)</f>
      </c>
      <c r="M10407" s="183" t="str">
        <f>L10407*(1-K10407)</f>
      </c>
    </row>
    <row r="10408">
      <c r="A10408" t="s">
        <v>167</v>
      </c>
      <c r="B10408" t="s">
        <v>116</v>
      </c>
      <c r="C10408" s="35" t="s">
        <v>459</v>
      </c>
      <c r="D10408" t="s">
        <v>530</v>
      </c>
      <c r="E10408" t="s">
        <v>548</v>
      </c>
      <c r="F10408" s="176" t="n">
        <v>2025</v>
      </c>
      <c r="G10408" s="177" t="n">
        <v>36</v>
      </c>
      <c r="H10408" s="178" t="n">
        <v>2229.74299223844</v>
      </c>
      <c r="I10408" s="179" t="n">
        <v>4179862.94602308</v>
      </c>
      <c r="J10408" s="180" t="str">
        <f>IF(I10408&gt;0,H10408/I10408,0)</f>
      </c>
      <c r="K10408" s="181" t="str">
        <f>1-EXP(-J10408)</f>
      </c>
      <c r="L10408" s="182" t="str">
        <f>IF(G10408=30,1,M10407)</f>
      </c>
      <c r="M10408" s="183" t="str">
        <f>L10408*(1-K10408)</f>
      </c>
    </row>
    <row r="10409">
      <c r="A10409" t="s">
        <v>167</v>
      </c>
      <c r="B10409" t="s">
        <v>116</v>
      </c>
      <c r="C10409" s="35" t="s">
        <v>459</v>
      </c>
      <c r="D10409" t="s">
        <v>530</v>
      </c>
      <c r="E10409" t="s">
        <v>548</v>
      </c>
      <c r="F10409" s="176" t="n">
        <v>2025</v>
      </c>
      <c r="G10409" s="177" t="n">
        <v>37</v>
      </c>
      <c r="H10409" s="178" t="n">
        <v>2512.84582179859</v>
      </c>
      <c r="I10409" s="179" t="n">
        <v>4141888.97093107</v>
      </c>
      <c r="J10409" s="180" t="str">
        <f>IF(I10409&gt;0,H10409/I10409,0)</f>
      </c>
      <c r="K10409" s="181" t="str">
        <f>1-EXP(-J10409)</f>
      </c>
      <c r="L10409" s="182" t="str">
        <f>IF(G10409=30,1,M10408)</f>
      </c>
      <c r="M10409" s="183" t="str">
        <f>L10409*(1-K10409)</f>
      </c>
    </row>
    <row r="10410">
      <c r="A10410" t="s">
        <v>167</v>
      </c>
      <c r="B10410" t="s">
        <v>116</v>
      </c>
      <c r="C10410" s="35" t="s">
        <v>459</v>
      </c>
      <c r="D10410" t="s">
        <v>530</v>
      </c>
      <c r="E10410" t="s">
        <v>548</v>
      </c>
      <c r="F10410" s="176" t="n">
        <v>2025</v>
      </c>
      <c r="G10410" s="177" t="n">
        <v>38</v>
      </c>
      <c r="H10410" s="178" t="n">
        <v>2815.53815004383</v>
      </c>
      <c r="I10410" s="179" t="n">
        <v>4095336.76092129</v>
      </c>
      <c r="J10410" s="180" t="str">
        <f>IF(I10410&gt;0,H10410/I10410,0)</f>
      </c>
      <c r="K10410" s="181" t="str">
        <f>1-EXP(-J10410)</f>
      </c>
      <c r="L10410" s="182" t="str">
        <f>IF(G10410=30,1,M10409)</f>
      </c>
      <c r="M10410" s="183" t="str">
        <f>L10410*(1-K10410)</f>
      </c>
    </row>
    <row r="10411">
      <c r="A10411" t="s">
        <v>167</v>
      </c>
      <c r="B10411" t="s">
        <v>116</v>
      </c>
      <c r="C10411" s="35" t="s">
        <v>459</v>
      </c>
      <c r="D10411" t="s">
        <v>530</v>
      </c>
      <c r="E10411" t="s">
        <v>548</v>
      </c>
      <c r="F10411" s="176" t="n">
        <v>2025</v>
      </c>
      <c r="G10411" s="177" t="n">
        <v>39</v>
      </c>
      <c r="H10411" s="178" t="n">
        <v>3074.21812377033</v>
      </c>
      <c r="I10411" s="179" t="n">
        <v>4111651.35785956</v>
      </c>
      <c r="J10411" s="180" t="str">
        <f>IF(I10411&gt;0,H10411/I10411,0)</f>
      </c>
      <c r="K10411" s="181" t="str">
        <f>1-EXP(-J10411)</f>
      </c>
      <c r="L10411" s="182" t="str">
        <f>IF(G10411=30,1,M10410)</f>
      </c>
      <c r="M10411" s="183" t="str">
        <f>L10411*(1-K10411)</f>
      </c>
    </row>
    <row r="10412">
      <c r="A10412" t="s">
        <v>167</v>
      </c>
      <c r="B10412" t="s">
        <v>116</v>
      </c>
      <c r="C10412" s="35" t="s">
        <v>459</v>
      </c>
      <c r="D10412" t="s">
        <v>530</v>
      </c>
      <c r="E10412" t="s">
        <v>548</v>
      </c>
      <c r="F10412" s="176" t="n">
        <v>2025</v>
      </c>
      <c r="G10412" s="177" t="n">
        <v>40</v>
      </c>
      <c r="H10412" s="178" t="n">
        <v>3465.9808665666</v>
      </c>
      <c r="I10412" s="179" t="n">
        <v>4186115.0552511</v>
      </c>
      <c r="J10412" s="180" t="str">
        <f>IF(I10412&gt;0,H10412/I10412,0)</f>
      </c>
      <c r="K10412" s="181" t="str">
        <f>1-EXP(-J10412)</f>
      </c>
      <c r="L10412" s="182" t="str">
        <f>IF(G10412=30,1,M10411)</f>
      </c>
      <c r="M10412" s="183" t="str">
        <f>L10412*(1-K10412)</f>
      </c>
    </row>
    <row r="10413">
      <c r="A10413" t="s">
        <v>167</v>
      </c>
      <c r="B10413" t="s">
        <v>116</v>
      </c>
      <c r="C10413" s="35" t="s">
        <v>459</v>
      </c>
      <c r="D10413" t="s">
        <v>530</v>
      </c>
      <c r="E10413" t="s">
        <v>548</v>
      </c>
      <c r="F10413" s="176" t="n">
        <v>2025</v>
      </c>
      <c r="G10413" s="177" t="n">
        <v>41</v>
      </c>
      <c r="H10413" s="178" t="n">
        <v>4701.86576681402</v>
      </c>
      <c r="I10413" s="179" t="n">
        <v>4219085.53767691</v>
      </c>
      <c r="J10413" s="180" t="str">
        <f>IF(I10413&gt;0,H10413/I10413,0)</f>
      </c>
      <c r="K10413" s="181" t="str">
        <f>1-EXP(-J10413)</f>
      </c>
      <c r="L10413" s="182" t="str">
        <f>IF(G10413=30,1,M10412)</f>
      </c>
      <c r="M10413" s="183" t="str">
        <f>L10413*(1-K10413)</f>
      </c>
    </row>
    <row r="10414">
      <c r="A10414" t="s">
        <v>167</v>
      </c>
      <c r="B10414" t="s">
        <v>116</v>
      </c>
      <c r="C10414" s="35" t="s">
        <v>459</v>
      </c>
      <c r="D10414" t="s">
        <v>530</v>
      </c>
      <c r="E10414" t="s">
        <v>548</v>
      </c>
      <c r="F10414" s="176" t="n">
        <v>2025</v>
      </c>
      <c r="G10414" s="177" t="n">
        <v>42</v>
      </c>
      <c r="H10414" s="178" t="n">
        <v>5031.61378237188</v>
      </c>
      <c r="I10414" s="179" t="n">
        <v>4191595.47539914</v>
      </c>
      <c r="J10414" s="180" t="str">
        <f>IF(I10414&gt;0,H10414/I10414,0)</f>
      </c>
      <c r="K10414" s="181" t="str">
        <f>1-EXP(-J10414)</f>
      </c>
      <c r="L10414" s="182" t="str">
        <f>IF(G10414=30,1,M10413)</f>
      </c>
      <c r="M10414" s="183" t="str">
        <f>L10414*(1-K10414)</f>
      </c>
    </row>
    <row r="10415">
      <c r="A10415" t="s">
        <v>167</v>
      </c>
      <c r="B10415" t="s">
        <v>116</v>
      </c>
      <c r="C10415" s="35" t="s">
        <v>459</v>
      </c>
      <c r="D10415" t="s">
        <v>530</v>
      </c>
      <c r="E10415" t="s">
        <v>548</v>
      </c>
      <c r="F10415" s="176" t="n">
        <v>2025</v>
      </c>
      <c r="G10415" s="177" t="n">
        <v>43</v>
      </c>
      <c r="H10415" s="178" t="n">
        <v>5401.92401042373</v>
      </c>
      <c r="I10415" s="179" t="n">
        <v>4139440.44203932</v>
      </c>
      <c r="J10415" s="180" t="str">
        <f>IF(I10415&gt;0,H10415/I10415,0)</f>
      </c>
      <c r="K10415" s="181" t="str">
        <f>1-EXP(-J10415)</f>
      </c>
      <c r="L10415" s="182" t="str">
        <f>IF(G10415=30,1,M10414)</f>
      </c>
      <c r="M10415" s="183" t="str">
        <f>L10415*(1-K10415)</f>
      </c>
    </row>
    <row r="10416">
      <c r="A10416" t="s">
        <v>167</v>
      </c>
      <c r="B10416" t="s">
        <v>116</v>
      </c>
      <c r="C10416" s="35" t="s">
        <v>459</v>
      </c>
      <c r="D10416" t="s">
        <v>530</v>
      </c>
      <c r="E10416" t="s">
        <v>548</v>
      </c>
      <c r="F10416" s="176" t="n">
        <v>2025</v>
      </c>
      <c r="G10416" s="177" t="n">
        <v>44</v>
      </c>
      <c r="H10416" s="178" t="n">
        <v>5382.08056177863</v>
      </c>
      <c r="I10416" s="179" t="n">
        <v>4079738.57202421</v>
      </c>
      <c r="J10416" s="180" t="str">
        <f>IF(I10416&gt;0,H10416/I10416,0)</f>
      </c>
      <c r="K10416" s="181" t="str">
        <f>1-EXP(-J10416)</f>
      </c>
      <c r="L10416" s="182" t="str">
        <f>IF(G10416=30,1,M10415)</f>
      </c>
      <c r="M10416" s="183" t="str">
        <f>L10416*(1-K10416)</f>
      </c>
    </row>
    <row r="10417">
      <c r="A10417" t="s">
        <v>167</v>
      </c>
      <c r="B10417" t="s">
        <v>116</v>
      </c>
      <c r="C10417" s="35" t="s">
        <v>459</v>
      </c>
      <c r="D10417" t="s">
        <v>530</v>
      </c>
      <c r="E10417" t="s">
        <v>548</v>
      </c>
      <c r="F10417" s="176" t="n">
        <v>2025</v>
      </c>
      <c r="G10417" s="177" t="n">
        <v>45</v>
      </c>
      <c r="H10417" s="178" t="n">
        <v>5502.7096943622</v>
      </c>
      <c r="I10417" s="179" t="n">
        <v>4025863.72277551</v>
      </c>
      <c r="J10417" s="180" t="str">
        <f>IF(I10417&gt;0,H10417/I10417,0)</f>
      </c>
      <c r="K10417" s="181" t="str">
        <f>1-EXP(-J10417)</f>
      </c>
      <c r="L10417" s="182" t="str">
        <f>IF(G10417=30,1,M10416)</f>
      </c>
      <c r="M10417" s="183" t="str">
        <f>L10417*(1-K10417)</f>
      </c>
    </row>
    <row r="10418">
      <c r="A10418" t="s">
        <v>167</v>
      </c>
      <c r="B10418" t="s">
        <v>116</v>
      </c>
      <c r="C10418" s="35" t="s">
        <v>459</v>
      </c>
      <c r="D10418" t="s">
        <v>530</v>
      </c>
      <c r="E10418" t="s">
        <v>548</v>
      </c>
      <c r="F10418" s="176" t="n">
        <v>2025</v>
      </c>
      <c r="G10418" s="177" t="n">
        <v>46</v>
      </c>
      <c r="H10418" s="178" t="n">
        <v>6546.4338251416</v>
      </c>
      <c r="I10418" s="179" t="n">
        <v>3958714.57853372</v>
      </c>
      <c r="J10418" s="180" t="str">
        <f>IF(I10418&gt;0,H10418/I10418,0)</f>
      </c>
      <c r="K10418" s="181" t="str">
        <f>1-EXP(-J10418)</f>
      </c>
      <c r="L10418" s="182" t="str">
        <f>IF(G10418=30,1,M10417)</f>
      </c>
      <c r="M10418" s="183" t="str">
        <f>L10418*(1-K10418)</f>
      </c>
    </row>
    <row r="10419">
      <c r="A10419" t="s">
        <v>167</v>
      </c>
      <c r="B10419" t="s">
        <v>116</v>
      </c>
      <c r="C10419" s="35" t="s">
        <v>459</v>
      </c>
      <c r="D10419" t="s">
        <v>530</v>
      </c>
      <c r="E10419" t="s">
        <v>548</v>
      </c>
      <c r="F10419" s="176" t="n">
        <v>2025</v>
      </c>
      <c r="G10419" s="177" t="n">
        <v>47</v>
      </c>
      <c r="H10419" s="178" t="n">
        <v>6840.45720842555</v>
      </c>
      <c r="I10419" s="179" t="n">
        <v>3867221.83436784</v>
      </c>
      <c r="J10419" s="180" t="str">
        <f>IF(I10419&gt;0,H10419/I10419,0)</f>
      </c>
      <c r="K10419" s="181" t="str">
        <f>1-EXP(-J10419)</f>
      </c>
      <c r="L10419" s="182" t="str">
        <f>IF(G10419=30,1,M10418)</f>
      </c>
      <c r="M10419" s="183" t="str">
        <f>L10419*(1-K10419)</f>
      </c>
    </row>
    <row r="10420">
      <c r="A10420" t="s">
        <v>167</v>
      </c>
      <c r="B10420" t="s">
        <v>116</v>
      </c>
      <c r="C10420" s="35" t="s">
        <v>459</v>
      </c>
      <c r="D10420" t="s">
        <v>530</v>
      </c>
      <c r="E10420" t="s">
        <v>548</v>
      </c>
      <c r="F10420" s="176" t="n">
        <v>2025</v>
      </c>
      <c r="G10420" s="177" t="n">
        <v>48</v>
      </c>
      <c r="H10420" s="178" t="n">
        <v>7181.08740770039</v>
      </c>
      <c r="I10420" s="179" t="n">
        <v>3779945.04493843</v>
      </c>
      <c r="J10420" s="180" t="str">
        <f>IF(I10420&gt;0,H10420/I10420,0)</f>
      </c>
      <c r="K10420" s="181" t="str">
        <f>1-EXP(-J10420)</f>
      </c>
      <c r="L10420" s="182" t="str">
        <f>IF(G10420=30,1,M10419)</f>
      </c>
      <c r="M10420" s="183" t="str">
        <f>L10420*(1-K10420)</f>
      </c>
    </row>
    <row r="10421">
      <c r="A10421" t="s">
        <v>167</v>
      </c>
      <c r="B10421" t="s">
        <v>116</v>
      </c>
      <c r="C10421" s="35" t="s">
        <v>459</v>
      </c>
      <c r="D10421" t="s">
        <v>530</v>
      </c>
      <c r="E10421" t="s">
        <v>548</v>
      </c>
      <c r="F10421" s="176" t="n">
        <v>2025</v>
      </c>
      <c r="G10421" s="177" t="n">
        <v>49</v>
      </c>
      <c r="H10421" s="178" t="n">
        <v>7517.21644702936</v>
      </c>
      <c r="I10421" s="179" t="n">
        <v>3708728.35201075</v>
      </c>
      <c r="J10421" s="180" t="str">
        <f>IF(I10421&gt;0,H10421/I10421,0)</f>
      </c>
      <c r="K10421" s="181" t="str">
        <f>1-EXP(-J10421)</f>
      </c>
      <c r="L10421" s="182" t="str">
        <f>IF(G10421=30,1,M10420)</f>
      </c>
      <c r="M10421" s="183" t="str">
        <f>L10421*(1-K10421)</f>
      </c>
    </row>
    <row r="10422">
      <c r="A10422" t="s">
        <v>167</v>
      </c>
      <c r="B10422" t="s">
        <v>116</v>
      </c>
      <c r="C10422" s="35" t="s">
        <v>459</v>
      </c>
      <c r="D10422" t="s">
        <v>530</v>
      </c>
      <c r="E10422" t="s">
        <v>548</v>
      </c>
      <c r="F10422" s="176" t="n">
        <v>2025</v>
      </c>
      <c r="G10422" s="177" t="n">
        <v>50</v>
      </c>
      <c r="H10422" s="178" t="n">
        <v>7886.90556915495</v>
      </c>
      <c r="I10422" s="179" t="n">
        <v>3624871.1799818</v>
      </c>
      <c r="J10422" s="180" t="str">
        <f>IF(I10422&gt;0,H10422/I10422,0)</f>
      </c>
      <c r="K10422" s="181" t="str">
        <f>1-EXP(-J10422)</f>
      </c>
      <c r="L10422" s="182" t="str">
        <f>IF(G10422=30,1,M10421)</f>
      </c>
      <c r="M10422" s="183" t="str">
        <f>L10422*(1-K10422)</f>
      </c>
    </row>
    <row r="10423">
      <c r="A10423" t="s">
        <v>167</v>
      </c>
      <c r="B10423" t="s">
        <v>116</v>
      </c>
      <c r="C10423" s="35" t="s">
        <v>459</v>
      </c>
      <c r="D10423" t="s">
        <v>530</v>
      </c>
      <c r="E10423" t="s">
        <v>548</v>
      </c>
      <c r="F10423" s="176" t="n">
        <v>2025</v>
      </c>
      <c r="G10423" s="177" t="n">
        <v>51</v>
      </c>
      <c r="H10423" s="178" t="n">
        <v>8898.95339915906</v>
      </c>
      <c r="I10423" s="179" t="n">
        <v>3557342.55604149</v>
      </c>
      <c r="J10423" s="180" t="str">
        <f>IF(I10423&gt;0,H10423/I10423,0)</f>
      </c>
      <c r="K10423" s="181" t="str">
        <f>1-EXP(-J10423)</f>
      </c>
      <c r="L10423" s="182" t="str">
        <f>IF(G10423=30,1,M10422)</f>
      </c>
      <c r="M10423" s="183" t="str">
        <f>L10423*(1-K10423)</f>
      </c>
    </row>
    <row r="10424">
      <c r="A10424" t="s">
        <v>167</v>
      </c>
      <c r="B10424" t="s">
        <v>116</v>
      </c>
      <c r="C10424" s="35" t="s">
        <v>459</v>
      </c>
      <c r="D10424" t="s">
        <v>530</v>
      </c>
      <c r="E10424" t="s">
        <v>548</v>
      </c>
      <c r="F10424" s="176" t="n">
        <v>2025</v>
      </c>
      <c r="G10424" s="177" t="n">
        <v>52</v>
      </c>
      <c r="H10424" s="178" t="n">
        <v>9774.86688063523</v>
      </c>
      <c r="I10424" s="179" t="n">
        <v>3491434.41814585</v>
      </c>
      <c r="J10424" s="180" t="str">
        <f>IF(I10424&gt;0,H10424/I10424,0)</f>
      </c>
      <c r="K10424" s="181" t="str">
        <f>1-EXP(-J10424)</f>
      </c>
      <c r="L10424" s="182" t="str">
        <f>IF(G10424=30,1,M10423)</f>
      </c>
      <c r="M10424" s="183" t="str">
        <f>L10424*(1-K10424)</f>
      </c>
    </row>
    <row r="10425">
      <c r="A10425" t="s">
        <v>167</v>
      </c>
      <c r="B10425" t="s">
        <v>116</v>
      </c>
      <c r="C10425" s="35" t="s">
        <v>459</v>
      </c>
      <c r="D10425" t="s">
        <v>530</v>
      </c>
      <c r="E10425" t="s">
        <v>548</v>
      </c>
      <c r="F10425" s="176" t="n">
        <v>2025</v>
      </c>
      <c r="G10425" s="177" t="n">
        <v>53</v>
      </c>
      <c r="H10425" s="178" t="n">
        <v>10509.9629781244</v>
      </c>
      <c r="I10425" s="179" t="n">
        <v>3403336.79509204</v>
      </c>
      <c r="J10425" s="180" t="str">
        <f>IF(I10425&gt;0,H10425/I10425,0)</f>
      </c>
      <c r="K10425" s="181" t="str">
        <f>1-EXP(-J10425)</f>
      </c>
      <c r="L10425" s="182" t="str">
        <f>IF(G10425=30,1,M10424)</f>
      </c>
      <c r="M10425" s="183" t="str">
        <f>L10425*(1-K10425)</f>
      </c>
    </row>
    <row r="10426">
      <c r="A10426" t="s">
        <v>167</v>
      </c>
      <c r="B10426" t="s">
        <v>116</v>
      </c>
      <c r="C10426" s="35" t="s">
        <v>459</v>
      </c>
      <c r="D10426" t="s">
        <v>530</v>
      </c>
      <c r="E10426" t="s">
        <v>548</v>
      </c>
      <c r="F10426" s="176" t="n">
        <v>2025</v>
      </c>
      <c r="G10426" s="177" t="n">
        <v>54</v>
      </c>
      <c r="H10426" s="178" t="n">
        <v>11305.1014065791</v>
      </c>
      <c r="I10426" s="179" t="n">
        <v>3326094.6925646</v>
      </c>
      <c r="J10426" s="180" t="str">
        <f>IF(I10426&gt;0,H10426/I10426,0)</f>
      </c>
      <c r="K10426" s="181" t="str">
        <f>1-EXP(-J10426)</f>
      </c>
      <c r="L10426" s="182" t="str">
        <f>IF(G10426=30,1,M10425)</f>
      </c>
      <c r="M10426" s="183" t="str">
        <f>L10426*(1-K10426)</f>
      </c>
    </row>
    <row r="10427">
      <c r="A10427" t="s">
        <v>167</v>
      </c>
      <c r="B10427" t="s">
        <v>116</v>
      </c>
      <c r="C10427" s="35" t="s">
        <v>459</v>
      </c>
      <c r="D10427" t="s">
        <v>530</v>
      </c>
      <c r="E10427" t="s">
        <v>548</v>
      </c>
      <c r="F10427" s="176" t="n">
        <v>2025</v>
      </c>
      <c r="G10427" s="177" t="n">
        <v>55</v>
      </c>
      <c r="H10427" s="178" t="n">
        <v>12154.7172514233</v>
      </c>
      <c r="I10427" s="179" t="n">
        <v>3246660.00176131</v>
      </c>
      <c r="J10427" s="180" t="str">
        <f>IF(I10427&gt;0,H10427/I10427,0)</f>
      </c>
      <c r="K10427" s="181" t="str">
        <f>1-EXP(-J10427)</f>
      </c>
      <c r="L10427" s="182" t="str">
        <f>IF(G10427=30,1,M10426)</f>
      </c>
      <c r="M10427" s="183" t="str">
        <f>L10427*(1-K10427)</f>
      </c>
    </row>
    <row r="10428">
      <c r="A10428" t="s">
        <v>167</v>
      </c>
      <c r="B10428" t="s">
        <v>116</v>
      </c>
      <c r="C10428" s="35" t="s">
        <v>459</v>
      </c>
      <c r="D10428" t="s">
        <v>530</v>
      </c>
      <c r="E10428" t="s">
        <v>548</v>
      </c>
      <c r="F10428" s="176" t="n">
        <v>2025</v>
      </c>
      <c r="G10428" s="177" t="n">
        <v>56</v>
      </c>
      <c r="H10428" s="178" t="n">
        <v>13299.2312306</v>
      </c>
      <c r="I10428" s="179" t="n">
        <v>3151194.36458849</v>
      </c>
      <c r="J10428" s="180" t="str">
        <f>IF(I10428&gt;0,H10428/I10428,0)</f>
      </c>
      <c r="K10428" s="181" t="str">
        <f>1-EXP(-J10428)</f>
      </c>
      <c r="L10428" s="182" t="str">
        <f>IF(G10428=30,1,M10427)</f>
      </c>
      <c r="M10428" s="183" t="str">
        <f>L10428*(1-K10428)</f>
      </c>
    </row>
    <row r="10429">
      <c r="A10429" t="s">
        <v>167</v>
      </c>
      <c r="B10429" t="s">
        <v>116</v>
      </c>
      <c r="C10429" s="35" t="s">
        <v>459</v>
      </c>
      <c r="D10429" t="s">
        <v>530</v>
      </c>
      <c r="E10429" t="s">
        <v>548</v>
      </c>
      <c r="F10429" s="176" t="n">
        <v>2025</v>
      </c>
      <c r="G10429" s="177" t="n">
        <v>57</v>
      </c>
      <c r="H10429" s="178" t="n">
        <v>14351.675078404</v>
      </c>
      <c r="I10429" s="179" t="n">
        <v>3049212.35271836</v>
      </c>
      <c r="J10429" s="180" t="str">
        <f>IF(I10429&gt;0,H10429/I10429,0)</f>
      </c>
      <c r="K10429" s="181" t="str">
        <f>1-EXP(-J10429)</f>
      </c>
      <c r="L10429" s="182" t="str">
        <f>IF(G10429=30,1,M10428)</f>
      </c>
      <c r="M10429" s="183" t="str">
        <f>L10429*(1-K10429)</f>
      </c>
    </row>
    <row r="10430">
      <c r="A10430" t="s">
        <v>167</v>
      </c>
      <c r="B10430" t="s">
        <v>116</v>
      </c>
      <c r="C10430" s="35" t="s">
        <v>459</v>
      </c>
      <c r="D10430" t="s">
        <v>530</v>
      </c>
      <c r="E10430" t="s">
        <v>548</v>
      </c>
      <c r="F10430" s="176" t="n">
        <v>2025</v>
      </c>
      <c r="G10430" s="177" t="n">
        <v>58</v>
      </c>
      <c r="H10430" s="178" t="n">
        <v>15595.0944384552</v>
      </c>
      <c r="I10430" s="179" t="n">
        <v>2949517.4934811</v>
      </c>
      <c r="J10430" s="180" t="str">
        <f>IF(I10430&gt;0,H10430/I10430,0)</f>
      </c>
      <c r="K10430" s="181" t="str">
        <f>1-EXP(-J10430)</f>
      </c>
      <c r="L10430" s="182" t="str">
        <f>IF(G10430=30,1,M10429)</f>
      </c>
      <c r="M10430" s="183" t="str">
        <f>L10430*(1-K10430)</f>
      </c>
    </row>
    <row r="10431">
      <c r="A10431" t="s">
        <v>167</v>
      </c>
      <c r="B10431" t="s">
        <v>116</v>
      </c>
      <c r="C10431" s="35" t="s">
        <v>459</v>
      </c>
      <c r="D10431" t="s">
        <v>530</v>
      </c>
      <c r="E10431" t="s">
        <v>548</v>
      </c>
      <c r="F10431" s="176" t="n">
        <v>2025</v>
      </c>
      <c r="G10431" s="177" t="n">
        <v>59</v>
      </c>
      <c r="H10431" s="178" t="n">
        <v>16202.064651662</v>
      </c>
      <c r="I10431" s="179" t="n">
        <v>2836556.01410306</v>
      </c>
      <c r="J10431" s="180" t="str">
        <f>IF(I10431&gt;0,H10431/I10431,0)</f>
      </c>
      <c r="K10431" s="181" t="str">
        <f>1-EXP(-J10431)</f>
      </c>
      <c r="L10431" s="182" t="str">
        <f>IF(G10431=30,1,M10430)</f>
      </c>
      <c r="M10431" s="183" t="str">
        <f>L10431*(1-K10431)</f>
      </c>
    </row>
    <row r="10432">
      <c r="A10432" t="s">
        <v>167</v>
      </c>
      <c r="B10432" t="s">
        <v>116</v>
      </c>
      <c r="C10432" s="35" t="s">
        <v>459</v>
      </c>
      <c r="D10432" t="s">
        <v>530</v>
      </c>
      <c r="E10432" t="s">
        <v>548</v>
      </c>
      <c r="F10432" s="176" t="n">
        <v>2025</v>
      </c>
      <c r="G10432" s="177" t="n">
        <v>60</v>
      </c>
      <c r="H10432" s="178" t="n">
        <v>16946.8059392282</v>
      </c>
      <c r="I10432" s="179" t="n">
        <v>2711118.09864361</v>
      </c>
      <c r="J10432" s="180" t="str">
        <f>IF(I10432&gt;0,H10432/I10432,0)</f>
      </c>
      <c r="K10432" s="181" t="str">
        <f>1-EXP(-J10432)</f>
      </c>
      <c r="L10432" s="182" t="str">
        <f>IF(G10432=30,1,M10431)</f>
      </c>
      <c r="M10432" s="183" t="str">
        <f>L10432*(1-K10432)</f>
      </c>
    </row>
    <row r="10433">
      <c r="A10433" t="s">
        <v>167</v>
      </c>
      <c r="B10433" t="s">
        <v>116</v>
      </c>
      <c r="C10433" s="35" t="s">
        <v>459</v>
      </c>
      <c r="D10433" t="s">
        <v>530</v>
      </c>
      <c r="E10433" t="s">
        <v>548</v>
      </c>
      <c r="F10433" s="176" t="n">
        <v>2025</v>
      </c>
      <c r="G10433" s="177" t="n">
        <v>61</v>
      </c>
      <c r="H10433" s="178" t="n">
        <v>18450.210281467</v>
      </c>
      <c r="I10433" s="179" t="n">
        <v>2587587.36436335</v>
      </c>
      <c r="J10433" s="180" t="str">
        <f>IF(I10433&gt;0,H10433/I10433,0)</f>
      </c>
      <c r="K10433" s="181" t="str">
        <f>1-EXP(-J10433)</f>
      </c>
      <c r="L10433" s="182" t="str">
        <f>IF(G10433=30,1,M10432)</f>
      </c>
      <c r="M10433" s="183" t="str">
        <f>L10433*(1-K10433)</f>
      </c>
    </row>
    <row r="10434">
      <c r="A10434" t="s">
        <v>167</v>
      </c>
      <c r="B10434" t="s">
        <v>116</v>
      </c>
      <c r="C10434" s="35" t="s">
        <v>459</v>
      </c>
      <c r="D10434" t="s">
        <v>530</v>
      </c>
      <c r="E10434" t="s">
        <v>548</v>
      </c>
      <c r="F10434" s="176" t="n">
        <v>2025</v>
      </c>
      <c r="G10434" s="177" t="n">
        <v>62</v>
      </c>
      <c r="H10434" s="178" t="n">
        <v>19677.3237313904</v>
      </c>
      <c r="I10434" s="179" t="n">
        <v>2464801.4290322</v>
      </c>
      <c r="J10434" s="180" t="str">
        <f>IF(I10434&gt;0,H10434/I10434,0)</f>
      </c>
      <c r="K10434" s="181" t="str">
        <f>1-EXP(-J10434)</f>
      </c>
      <c r="L10434" s="182" t="str">
        <f>IF(G10434=30,1,M10433)</f>
      </c>
      <c r="M10434" s="183" t="str">
        <f>L10434*(1-K10434)</f>
      </c>
    </row>
    <row r="10435">
      <c r="A10435" t="s">
        <v>167</v>
      </c>
      <c r="B10435" t="s">
        <v>116</v>
      </c>
      <c r="C10435" s="35" t="s">
        <v>459</v>
      </c>
      <c r="D10435" t="s">
        <v>530</v>
      </c>
      <c r="E10435" t="s">
        <v>548</v>
      </c>
      <c r="F10435" s="176" t="n">
        <v>2025</v>
      </c>
      <c r="G10435" s="177" t="n">
        <v>63</v>
      </c>
      <c r="H10435" s="178" t="n">
        <v>20920.7622932092</v>
      </c>
      <c r="I10435" s="179" t="n">
        <v>2342092.62121014</v>
      </c>
      <c r="J10435" s="180" t="str">
        <f>IF(I10435&gt;0,H10435/I10435,0)</f>
      </c>
      <c r="K10435" s="181" t="str">
        <f>1-EXP(-J10435)</f>
      </c>
      <c r="L10435" s="182" t="str">
        <f>IF(G10435=30,1,M10434)</f>
      </c>
      <c r="M10435" s="183" t="str">
        <f>L10435*(1-K10435)</f>
      </c>
    </row>
    <row r="10436">
      <c r="A10436" t="s">
        <v>167</v>
      </c>
      <c r="B10436" t="s">
        <v>116</v>
      </c>
      <c r="C10436" s="35" t="s">
        <v>459</v>
      </c>
      <c r="D10436" t="s">
        <v>530</v>
      </c>
      <c r="E10436" t="s">
        <v>548</v>
      </c>
      <c r="F10436" s="176" t="n">
        <v>2025</v>
      </c>
      <c r="G10436" s="177" t="n">
        <v>64</v>
      </c>
      <c r="H10436" s="178" t="n">
        <v>22271.3392679207</v>
      </c>
      <c r="I10436" s="179" t="n">
        <v>2218148.70530253</v>
      </c>
      <c r="J10436" s="180" t="str">
        <f>IF(I10436&gt;0,H10436/I10436,0)</f>
      </c>
      <c r="K10436" s="181" t="str">
        <f>1-EXP(-J10436)</f>
      </c>
      <c r="L10436" s="182" t="str">
        <f>IF(G10436=30,1,M10435)</f>
      </c>
      <c r="M10436" s="183" t="str">
        <f>L10436*(1-K10436)</f>
      </c>
    </row>
    <row r="10437">
      <c r="A10437" t="s">
        <v>167</v>
      </c>
      <c r="B10437" t="s">
        <v>116</v>
      </c>
      <c r="C10437" s="35" t="s">
        <v>459</v>
      </c>
      <c r="D10437" t="s">
        <v>530</v>
      </c>
      <c r="E10437" t="s">
        <v>548</v>
      </c>
      <c r="F10437" s="176" t="n">
        <v>2025</v>
      </c>
      <c r="G10437" s="177" t="n">
        <v>65</v>
      </c>
      <c r="H10437" s="178" t="n">
        <v>23438.2414927242</v>
      </c>
      <c r="I10437" s="179" t="n">
        <v>2089504.47083457</v>
      </c>
      <c r="J10437" s="180" t="str">
        <f>IF(I10437&gt;0,H10437/I10437,0)</f>
      </c>
      <c r="K10437" s="181" t="str">
        <f>1-EXP(-J10437)</f>
      </c>
      <c r="L10437" s="182" t="str">
        <f>IF(G10437=30,1,M10436)</f>
      </c>
      <c r="M10437" s="183" t="str">
        <f>L10437*(1-K10437)</f>
      </c>
    </row>
    <row r="10438">
      <c r="A10438" t="s">
        <v>167</v>
      </c>
      <c r="B10438" t="s">
        <v>116</v>
      </c>
      <c r="C10438" s="35" t="s">
        <v>459</v>
      </c>
      <c r="D10438" t="s">
        <v>530</v>
      </c>
      <c r="E10438" t="s">
        <v>548</v>
      </c>
      <c r="F10438" s="176" t="n">
        <v>2025</v>
      </c>
      <c r="G10438" s="177" t="n">
        <v>66</v>
      </c>
      <c r="H10438" s="178" t="n">
        <v>24126.7818928826</v>
      </c>
      <c r="I10438" s="179" t="n">
        <v>1956080.13586195</v>
      </c>
      <c r="J10438" s="180" t="str">
        <f>IF(I10438&gt;0,H10438/I10438,0)</f>
      </c>
      <c r="K10438" s="181" t="str">
        <f>1-EXP(-J10438)</f>
      </c>
      <c r="L10438" s="182" t="str">
        <f>IF(G10438=30,1,M10437)</f>
      </c>
      <c r="M10438" s="183" t="str">
        <f>L10438*(1-K10438)</f>
      </c>
    </row>
    <row r="10439">
      <c r="A10439" t="s">
        <v>167</v>
      </c>
      <c r="B10439" t="s">
        <v>116</v>
      </c>
      <c r="C10439" s="35" t="s">
        <v>459</v>
      </c>
      <c r="D10439" t="s">
        <v>530</v>
      </c>
      <c r="E10439" t="s">
        <v>548</v>
      </c>
      <c r="F10439" s="176" t="n">
        <v>2025</v>
      </c>
      <c r="G10439" s="177" t="n">
        <v>67</v>
      </c>
      <c r="H10439" s="178" t="n">
        <v>20820.7805482185</v>
      </c>
      <c r="I10439" s="179" t="n">
        <v>1821534.82128253</v>
      </c>
      <c r="J10439" s="180" t="str">
        <f>IF(I10439&gt;0,H10439/I10439,0)</f>
      </c>
      <c r="K10439" s="181" t="str">
        <f>1-EXP(-J10439)</f>
      </c>
      <c r="L10439" s="182" t="str">
        <f>IF(G10439=30,1,M10438)</f>
      </c>
      <c r="M10439" s="183" t="str">
        <f>L10439*(1-K10439)</f>
      </c>
    </row>
    <row r="10440">
      <c r="A10440" t="s">
        <v>167</v>
      </c>
      <c r="B10440" t="s">
        <v>116</v>
      </c>
      <c r="C10440" s="35" t="s">
        <v>459</v>
      </c>
      <c r="D10440" t="s">
        <v>530</v>
      </c>
      <c r="E10440" t="s">
        <v>548</v>
      </c>
      <c r="F10440" s="176" t="n">
        <v>2025</v>
      </c>
      <c r="G10440" s="177" t="n">
        <v>68</v>
      </c>
      <c r="H10440" s="178" t="n">
        <v>20444.7848920998</v>
      </c>
      <c r="I10440" s="179" t="n">
        <v>1697547.88166791</v>
      </c>
      <c r="J10440" s="180" t="str">
        <f>IF(I10440&gt;0,H10440/I10440,0)</f>
      </c>
      <c r="K10440" s="181" t="str">
        <f>1-EXP(-J10440)</f>
      </c>
      <c r="L10440" s="182" t="str">
        <f>IF(G10440=30,1,M10439)</f>
      </c>
      <c r="M10440" s="183" t="str">
        <f>L10440*(1-K10440)</f>
      </c>
    </row>
    <row r="10441">
      <c r="A10441" t="s">
        <v>167</v>
      </c>
      <c r="B10441" t="s">
        <v>116</v>
      </c>
      <c r="C10441" s="35" t="s">
        <v>459</v>
      </c>
      <c r="D10441" t="s">
        <v>530</v>
      </c>
      <c r="E10441" t="s">
        <v>548</v>
      </c>
      <c r="F10441" s="176" t="n">
        <v>2025</v>
      </c>
      <c r="G10441" s="177" t="n">
        <v>69</v>
      </c>
      <c r="H10441" s="178" t="n">
        <v>20115.6471487543</v>
      </c>
      <c r="I10441" s="179" t="n">
        <v>1580975.51377417</v>
      </c>
      <c r="J10441" s="180" t="str">
        <f>IF(I10441&gt;0,H10441/I10441,0)</f>
      </c>
      <c r="K10441" s="181" t="str">
        <f>1-EXP(-J10441)</f>
      </c>
      <c r="L10441" s="182" t="str">
        <f>IF(G10441=30,1,M10440)</f>
      </c>
      <c r="M10441" s="183" t="str">
        <f>L10441*(1-K10441)</f>
      </c>
    </row>
    <row r="10442">
      <c r="A10442" t="s">
        <v>167</v>
      </c>
      <c r="B10442" t="s">
        <v>116</v>
      </c>
      <c r="C10442" s="35" t="s">
        <v>459</v>
      </c>
      <c r="D10442" t="s">
        <v>530</v>
      </c>
      <c r="E10442" t="s">
        <v>548</v>
      </c>
      <c r="F10442" s="176" t="n">
        <v>2026</v>
      </c>
      <c r="G10442" s="177" t="n">
        <v>30</v>
      </c>
      <c r="H10442" s="178" t="n">
        <v>900.741545481867</v>
      </c>
      <c r="I10442" s="179" t="n">
        <v>4382720.68474212</v>
      </c>
      <c r="J10442" s="180" t="str">
        <f>IF(I10442&gt;0,H10442/I10442,0)</f>
      </c>
      <c r="K10442" s="181" t="str">
        <f>1-EXP(-J10442)</f>
      </c>
      <c r="L10442" s="182" t="str">
        <f>IF(G10442=30,1,M10441)</f>
      </c>
      <c r="M10442" s="183" t="str">
        <f>L10442*(1-K10442)</f>
      </c>
    </row>
    <row r="10443">
      <c r="A10443" t="s">
        <v>167</v>
      </c>
      <c r="B10443" t="s">
        <v>116</v>
      </c>
      <c r="C10443" s="35" t="s">
        <v>459</v>
      </c>
      <c r="D10443" t="s">
        <v>530</v>
      </c>
      <c r="E10443" t="s">
        <v>548</v>
      </c>
      <c r="F10443" s="176" t="n">
        <v>2026</v>
      </c>
      <c r="G10443" s="177" t="n">
        <v>31</v>
      </c>
      <c r="H10443" s="178" t="n">
        <v>1271.22098484404</v>
      </c>
      <c r="I10443" s="179" t="n">
        <v>4319604.7020793</v>
      </c>
      <c r="J10443" s="180" t="str">
        <f>IF(I10443&gt;0,H10443/I10443,0)</f>
      </c>
      <c r="K10443" s="181" t="str">
        <f>1-EXP(-J10443)</f>
      </c>
      <c r="L10443" s="182" t="str">
        <f>IF(G10443=30,1,M10442)</f>
      </c>
      <c r="M10443" s="183" t="str">
        <f>L10443*(1-K10443)</f>
      </c>
    </row>
    <row r="10444">
      <c r="A10444" t="s">
        <v>167</v>
      </c>
      <c r="B10444" t="s">
        <v>116</v>
      </c>
      <c r="C10444" s="35" t="s">
        <v>459</v>
      </c>
      <c r="D10444" t="s">
        <v>530</v>
      </c>
      <c r="E10444" t="s">
        <v>548</v>
      </c>
      <c r="F10444" s="176" t="n">
        <v>2026</v>
      </c>
      <c r="G10444" s="177" t="n">
        <v>32</v>
      </c>
      <c r="H10444" s="178" t="n">
        <v>1294.62158281634</v>
      </c>
      <c r="I10444" s="179" t="n">
        <v>4266455.78371159</v>
      </c>
      <c r="J10444" s="180" t="str">
        <f>IF(I10444&gt;0,H10444/I10444,0)</f>
      </c>
      <c r="K10444" s="181" t="str">
        <f>1-EXP(-J10444)</f>
      </c>
      <c r="L10444" s="182" t="str">
        <f>IF(G10444=30,1,M10443)</f>
      </c>
      <c r="M10444" s="183" t="str">
        <f>L10444*(1-K10444)</f>
      </c>
    </row>
    <row r="10445">
      <c r="A10445" t="s">
        <v>167</v>
      </c>
      <c r="B10445" t="s">
        <v>116</v>
      </c>
      <c r="C10445" s="35" t="s">
        <v>459</v>
      </c>
      <c r="D10445" t="s">
        <v>530</v>
      </c>
      <c r="E10445" t="s">
        <v>548</v>
      </c>
      <c r="F10445" s="176" t="n">
        <v>2026</v>
      </c>
      <c r="G10445" s="177" t="n">
        <v>33</v>
      </c>
      <c r="H10445" s="178" t="n">
        <v>1353.27505412189</v>
      </c>
      <c r="I10445" s="179" t="n">
        <v>4216175.87973027</v>
      </c>
      <c r="J10445" s="180" t="str">
        <f>IF(I10445&gt;0,H10445/I10445,0)</f>
      </c>
      <c r="K10445" s="181" t="str">
        <f>1-EXP(-J10445)</f>
      </c>
      <c r="L10445" s="182" t="str">
        <f>IF(G10445=30,1,M10444)</f>
      </c>
      <c r="M10445" s="183" t="str">
        <f>L10445*(1-K10445)</f>
      </c>
    </row>
    <row r="10446">
      <c r="A10446" t="s">
        <v>167</v>
      </c>
      <c r="B10446" t="s">
        <v>116</v>
      </c>
      <c r="C10446" s="35" t="s">
        <v>459</v>
      </c>
      <c r="D10446" t="s">
        <v>530</v>
      </c>
      <c r="E10446" t="s">
        <v>548</v>
      </c>
      <c r="F10446" s="176" t="n">
        <v>2026</v>
      </c>
      <c r="G10446" s="177" t="n">
        <v>34</v>
      </c>
      <c r="H10446" s="178" t="n">
        <v>1427.99811940949</v>
      </c>
      <c r="I10446" s="179" t="n">
        <v>4201385.47680128</v>
      </c>
      <c r="J10446" s="180" t="str">
        <f>IF(I10446&gt;0,H10446/I10446,0)</f>
      </c>
      <c r="K10446" s="181" t="str">
        <f>1-EXP(-J10446)</f>
      </c>
      <c r="L10446" s="182" t="str">
        <f>IF(G10446=30,1,M10445)</f>
      </c>
      <c r="M10446" s="183" t="str">
        <f>L10446*(1-K10446)</f>
      </c>
    </row>
    <row r="10447">
      <c r="A10447" t="s">
        <v>167</v>
      </c>
      <c r="B10447" t="s">
        <v>116</v>
      </c>
      <c r="C10447" s="35" t="s">
        <v>459</v>
      </c>
      <c r="D10447" t="s">
        <v>530</v>
      </c>
      <c r="E10447" t="s">
        <v>548</v>
      </c>
      <c r="F10447" s="176" t="n">
        <v>2026</v>
      </c>
      <c r="G10447" s="177" t="n">
        <v>35</v>
      </c>
      <c r="H10447" s="178" t="n">
        <v>1543.16899069203</v>
      </c>
      <c r="I10447" s="179" t="n">
        <v>4181111.11977782</v>
      </c>
      <c r="J10447" s="180" t="str">
        <f>IF(I10447&gt;0,H10447/I10447,0)</f>
      </c>
      <c r="K10447" s="181" t="str">
        <f>1-EXP(-J10447)</f>
      </c>
      <c r="L10447" s="182" t="str">
        <f>IF(G10447=30,1,M10446)</f>
      </c>
      <c r="M10447" s="183" t="str">
        <f>L10447*(1-K10447)</f>
      </c>
    </row>
    <row r="10448">
      <c r="A10448" t="s">
        <v>167</v>
      </c>
      <c r="B10448" t="s">
        <v>116</v>
      </c>
      <c r="C10448" s="35" t="s">
        <v>459</v>
      </c>
      <c r="D10448" t="s">
        <v>530</v>
      </c>
      <c r="E10448" t="s">
        <v>548</v>
      </c>
      <c r="F10448" s="176" t="n">
        <v>2026</v>
      </c>
      <c r="G10448" s="177" t="n">
        <v>36</v>
      </c>
      <c r="H10448" s="178" t="n">
        <v>2074.97751522851</v>
      </c>
      <c r="I10448" s="179" t="n">
        <v>4164574.15073782</v>
      </c>
      <c r="J10448" s="180" t="str">
        <f>IF(I10448&gt;0,H10448/I10448,0)</f>
      </c>
      <c r="K10448" s="181" t="str">
        <f>1-EXP(-J10448)</f>
      </c>
      <c r="L10448" s="182" t="str">
        <f>IF(G10448=30,1,M10447)</f>
      </c>
      <c r="M10448" s="183" t="str">
        <f>L10448*(1-K10448)</f>
      </c>
    </row>
    <row r="10449">
      <c r="A10449" t="s">
        <v>167</v>
      </c>
      <c r="B10449" t="s">
        <v>116</v>
      </c>
      <c r="C10449" s="35" t="s">
        <v>459</v>
      </c>
      <c r="D10449" t="s">
        <v>530</v>
      </c>
      <c r="E10449" t="s">
        <v>548</v>
      </c>
      <c r="F10449" s="176" t="n">
        <v>2026</v>
      </c>
      <c r="G10449" s="177" t="n">
        <v>37</v>
      </c>
      <c r="H10449" s="178" t="n">
        <v>2282.45665980062</v>
      </c>
      <c r="I10449" s="179" t="n">
        <v>4171610.51751442</v>
      </c>
      <c r="J10449" s="180" t="str">
        <f>IF(I10449&gt;0,H10449/I10449,0)</f>
      </c>
      <c r="K10449" s="181" t="str">
        <f>1-EXP(-J10449)</f>
      </c>
      <c r="L10449" s="182" t="str">
        <f>IF(G10449=30,1,M10448)</f>
      </c>
      <c r="M10449" s="183" t="str">
        <f>L10449*(1-K10449)</f>
      </c>
    </row>
    <row r="10450">
      <c r="A10450" t="s">
        <v>167</v>
      </c>
      <c r="B10450" t="s">
        <v>116</v>
      </c>
      <c r="C10450" s="35" t="s">
        <v>459</v>
      </c>
      <c r="D10450" t="s">
        <v>530</v>
      </c>
      <c r="E10450" t="s">
        <v>548</v>
      </c>
      <c r="F10450" s="176" t="n">
        <v>2026</v>
      </c>
      <c r="G10450" s="177" t="n">
        <v>38</v>
      </c>
      <c r="H10450" s="178" t="n">
        <v>2578.93055689415</v>
      </c>
      <c r="I10450" s="179" t="n">
        <v>4132993.20304903</v>
      </c>
      <c r="J10450" s="180" t="str">
        <f>IF(I10450&gt;0,H10450/I10450,0)</f>
      </c>
      <c r="K10450" s="181" t="str">
        <f>1-EXP(-J10450)</f>
      </c>
      <c r="L10450" s="182" t="str">
        <f>IF(G10450=30,1,M10449)</f>
      </c>
      <c r="M10450" s="183" t="str">
        <f>L10450*(1-K10450)</f>
      </c>
    </row>
    <row r="10451">
      <c r="A10451" t="s">
        <v>167</v>
      </c>
      <c r="B10451" t="s">
        <v>116</v>
      </c>
      <c r="C10451" s="35" t="s">
        <v>459</v>
      </c>
      <c r="D10451" t="s">
        <v>530</v>
      </c>
      <c r="E10451" t="s">
        <v>548</v>
      </c>
      <c r="F10451" s="176" t="n">
        <v>2026</v>
      </c>
      <c r="G10451" s="177" t="n">
        <v>39</v>
      </c>
      <c r="H10451" s="178" t="n">
        <v>2787.26208962437</v>
      </c>
      <c r="I10451" s="179" t="n">
        <v>4085756.02599061</v>
      </c>
      <c r="J10451" s="180" t="str">
        <f>IF(I10451&gt;0,H10451/I10451,0)</f>
      </c>
      <c r="K10451" s="181" t="str">
        <f>1-EXP(-J10451)</f>
      </c>
      <c r="L10451" s="182" t="str">
        <f>IF(G10451=30,1,M10450)</f>
      </c>
      <c r="M10451" s="183" t="str">
        <f>L10451*(1-K10451)</f>
      </c>
    </row>
    <row r="10452">
      <c r="A10452" t="s">
        <v>167</v>
      </c>
      <c r="B10452" t="s">
        <v>116</v>
      </c>
      <c r="C10452" s="35" t="s">
        <v>459</v>
      </c>
      <c r="D10452" t="s">
        <v>530</v>
      </c>
      <c r="E10452" t="s">
        <v>548</v>
      </c>
      <c r="F10452" s="176" t="n">
        <v>2026</v>
      </c>
      <c r="G10452" s="177" t="n">
        <v>40</v>
      </c>
      <c r="H10452" s="178" t="n">
        <v>3109.51191971578</v>
      </c>
      <c r="I10452" s="179" t="n">
        <v>4101297.93424996</v>
      </c>
      <c r="J10452" s="180" t="str">
        <f>IF(I10452&gt;0,H10452/I10452,0)</f>
      </c>
      <c r="K10452" s="181" t="str">
        <f>1-EXP(-J10452)</f>
      </c>
      <c r="L10452" s="182" t="str">
        <f>IF(G10452=30,1,M10451)</f>
      </c>
      <c r="M10452" s="183" t="str">
        <f>L10452*(1-K10452)</f>
      </c>
    </row>
    <row r="10453">
      <c r="A10453" t="s">
        <v>167</v>
      </c>
      <c r="B10453" t="s">
        <v>116</v>
      </c>
      <c r="C10453" s="35" t="s">
        <v>459</v>
      </c>
      <c r="D10453" t="s">
        <v>530</v>
      </c>
      <c r="E10453" t="s">
        <v>548</v>
      </c>
      <c r="F10453" s="176" t="n">
        <v>2026</v>
      </c>
      <c r="G10453" s="177" t="n">
        <v>41</v>
      </c>
      <c r="H10453" s="178" t="n">
        <v>4252.12753271088</v>
      </c>
      <c r="I10453" s="179" t="n">
        <v>4174690.89311974</v>
      </c>
      <c r="J10453" s="180" t="str">
        <f>IF(I10453&gt;0,H10453/I10453,0)</f>
      </c>
      <c r="K10453" s="181" t="str">
        <f>1-EXP(-J10453)</f>
      </c>
      <c r="L10453" s="182" t="str">
        <f>IF(G10453=30,1,M10452)</f>
      </c>
      <c r="M10453" s="183" t="str">
        <f>L10453*(1-K10453)</f>
      </c>
    </row>
    <row r="10454">
      <c r="A10454" t="s">
        <v>167</v>
      </c>
      <c r="B10454" t="s">
        <v>116</v>
      </c>
      <c r="C10454" s="35" t="s">
        <v>459</v>
      </c>
      <c r="D10454" t="s">
        <v>530</v>
      </c>
      <c r="E10454" t="s">
        <v>548</v>
      </c>
      <c r="F10454" s="176" t="n">
        <v>2026</v>
      </c>
      <c r="G10454" s="177" t="n">
        <v>42</v>
      </c>
      <c r="H10454" s="178" t="n">
        <v>4821.70225467798</v>
      </c>
      <c r="I10454" s="179" t="n">
        <v>4206485.88342488</v>
      </c>
      <c r="J10454" s="180" t="str">
        <f>IF(I10454&gt;0,H10454/I10454,0)</f>
      </c>
      <c r="K10454" s="181" t="str">
        <f>1-EXP(-J10454)</f>
      </c>
      <c r="L10454" s="182" t="str">
        <f>IF(G10454=30,1,M10453)</f>
      </c>
      <c r="M10454" s="183" t="str">
        <f>L10454*(1-K10454)</f>
      </c>
    </row>
    <row r="10455">
      <c r="A10455" t="s">
        <v>167</v>
      </c>
      <c r="B10455" t="s">
        <v>116</v>
      </c>
      <c r="C10455" s="35" t="s">
        <v>459</v>
      </c>
      <c r="D10455" t="s">
        <v>530</v>
      </c>
      <c r="E10455" t="s">
        <v>548</v>
      </c>
      <c r="F10455" s="176" t="n">
        <v>2026</v>
      </c>
      <c r="G10455" s="177" t="n">
        <v>43</v>
      </c>
      <c r="H10455" s="178" t="n">
        <v>5217.32663407474</v>
      </c>
      <c r="I10455" s="179" t="n">
        <v>4178078.72738087</v>
      </c>
      <c r="J10455" s="180" t="str">
        <f>IF(I10455&gt;0,H10455/I10455,0)</f>
      </c>
      <c r="K10455" s="181" t="str">
        <f>1-EXP(-J10455)</f>
      </c>
      <c r="L10455" s="182" t="str">
        <f>IF(G10455=30,1,M10454)</f>
      </c>
      <c r="M10455" s="183" t="str">
        <f>L10455*(1-K10455)</f>
      </c>
    </row>
    <row r="10456">
      <c r="A10456" t="s">
        <v>167</v>
      </c>
      <c r="B10456" t="s">
        <v>116</v>
      </c>
      <c r="C10456" s="35" t="s">
        <v>459</v>
      </c>
      <c r="D10456" t="s">
        <v>530</v>
      </c>
      <c r="E10456" t="s">
        <v>548</v>
      </c>
      <c r="F10456" s="176" t="n">
        <v>2026</v>
      </c>
      <c r="G10456" s="177" t="n">
        <v>44</v>
      </c>
      <c r="H10456" s="178" t="n">
        <v>5298.01417871625</v>
      </c>
      <c r="I10456" s="179" t="n">
        <v>4124945.11650715</v>
      </c>
      <c r="J10456" s="180" t="str">
        <f>IF(I10456&gt;0,H10456/I10456,0)</f>
      </c>
      <c r="K10456" s="181" t="str">
        <f>1-EXP(-J10456)</f>
      </c>
      <c r="L10456" s="182" t="str">
        <f>IF(G10456=30,1,M10455)</f>
      </c>
      <c r="M10456" s="183" t="str">
        <f>L10456*(1-K10456)</f>
      </c>
    </row>
    <row r="10457">
      <c r="A10457" t="s">
        <v>167</v>
      </c>
      <c r="B10457" t="s">
        <v>116</v>
      </c>
      <c r="C10457" s="35" t="s">
        <v>459</v>
      </c>
      <c r="D10457" t="s">
        <v>530</v>
      </c>
      <c r="E10457" t="s">
        <v>548</v>
      </c>
      <c r="F10457" s="176" t="n">
        <v>2026</v>
      </c>
      <c r="G10457" s="177" t="n">
        <v>45</v>
      </c>
      <c r="H10457" s="178" t="n">
        <v>5447.52673150619</v>
      </c>
      <c r="I10457" s="179" t="n">
        <v>4064604.38969636</v>
      </c>
      <c r="J10457" s="180" t="str">
        <f>IF(I10457&gt;0,H10457/I10457,0)</f>
      </c>
      <c r="K10457" s="181" t="str">
        <f>1-EXP(-J10457)</f>
      </c>
      <c r="L10457" s="182" t="str">
        <f>IF(G10457=30,1,M10456)</f>
      </c>
      <c r="M10457" s="183" t="str">
        <f>L10457*(1-K10457)</f>
      </c>
    </row>
    <row r="10458">
      <c r="A10458" t="s">
        <v>167</v>
      </c>
      <c r="B10458" t="s">
        <v>116</v>
      </c>
      <c r="C10458" s="35" t="s">
        <v>459</v>
      </c>
      <c r="D10458" t="s">
        <v>530</v>
      </c>
      <c r="E10458" t="s">
        <v>548</v>
      </c>
      <c r="F10458" s="176" t="n">
        <v>2026</v>
      </c>
      <c r="G10458" s="177" t="n">
        <v>46</v>
      </c>
      <c r="H10458" s="178" t="n">
        <v>6489.39179560619</v>
      </c>
      <c r="I10458" s="179" t="n">
        <v>4009850.69818926</v>
      </c>
      <c r="J10458" s="180" t="str">
        <f>IF(I10458&gt;0,H10458/I10458,0)</f>
      </c>
      <c r="K10458" s="181" t="str">
        <f>1-EXP(-J10458)</f>
      </c>
      <c r="L10458" s="182" t="str">
        <f>IF(G10458=30,1,M10457)</f>
      </c>
      <c r="M10458" s="183" t="str">
        <f>L10458*(1-K10458)</f>
      </c>
    </row>
    <row r="10459">
      <c r="A10459" t="s">
        <v>167</v>
      </c>
      <c r="B10459" t="s">
        <v>116</v>
      </c>
      <c r="C10459" s="35" t="s">
        <v>459</v>
      </c>
      <c r="D10459" t="s">
        <v>530</v>
      </c>
      <c r="E10459" t="s">
        <v>548</v>
      </c>
      <c r="F10459" s="176" t="n">
        <v>2026</v>
      </c>
      <c r="G10459" s="177" t="n">
        <v>47</v>
      </c>
      <c r="H10459" s="178" t="n">
        <v>6782.06976963887</v>
      </c>
      <c r="I10459" s="179" t="n">
        <v>3941798.65002153</v>
      </c>
      <c r="J10459" s="180" t="str">
        <f>IF(I10459&gt;0,H10459/I10459,0)</f>
      </c>
      <c r="K10459" s="181" t="str">
        <f>1-EXP(-J10459)</f>
      </c>
      <c r="L10459" s="182" t="str">
        <f>IF(G10459=30,1,M10458)</f>
      </c>
      <c r="M10459" s="183" t="str">
        <f>L10459*(1-K10459)</f>
      </c>
    </row>
    <row r="10460">
      <c r="A10460" t="s">
        <v>167</v>
      </c>
      <c r="B10460" t="s">
        <v>116</v>
      </c>
      <c r="C10460" s="35" t="s">
        <v>459</v>
      </c>
      <c r="D10460" t="s">
        <v>530</v>
      </c>
      <c r="E10460" t="s">
        <v>548</v>
      </c>
      <c r="F10460" s="176" t="n">
        <v>2026</v>
      </c>
      <c r="G10460" s="177" t="n">
        <v>48</v>
      </c>
      <c r="H10460" s="178" t="n">
        <v>7152.96365687156</v>
      </c>
      <c r="I10460" s="179" t="n">
        <v>3849275.4894584</v>
      </c>
      <c r="J10460" s="180" t="str">
        <f>IF(I10460&gt;0,H10460/I10460,0)</f>
      </c>
      <c r="K10460" s="181" t="str">
        <f>1-EXP(-J10460)</f>
      </c>
      <c r="L10460" s="182" t="str">
        <f>IF(G10460=30,1,M10459)</f>
      </c>
      <c r="M10460" s="183" t="str">
        <f>L10460*(1-K10460)</f>
      </c>
    </row>
    <row r="10461">
      <c r="A10461" t="s">
        <v>167</v>
      </c>
      <c r="B10461" t="s">
        <v>116</v>
      </c>
      <c r="C10461" s="35" t="s">
        <v>459</v>
      </c>
      <c r="D10461" t="s">
        <v>530</v>
      </c>
      <c r="E10461" t="s">
        <v>548</v>
      </c>
      <c r="F10461" s="176" t="n">
        <v>2026</v>
      </c>
      <c r="G10461" s="177" t="n">
        <v>49</v>
      </c>
      <c r="H10461" s="178" t="n">
        <v>7331.88674636727</v>
      </c>
      <c r="I10461" s="179" t="n">
        <v>3760865.16908476</v>
      </c>
      <c r="J10461" s="180" t="str">
        <f>IF(I10461&gt;0,H10461/I10461,0)</f>
      </c>
      <c r="K10461" s="181" t="str">
        <f>1-EXP(-J10461)</f>
      </c>
      <c r="L10461" s="182" t="str">
        <f>IF(G10461=30,1,M10460)</f>
      </c>
      <c r="M10461" s="183" t="str">
        <f>L10461*(1-K10461)</f>
      </c>
    </row>
    <row r="10462">
      <c r="A10462" t="s">
        <v>167</v>
      </c>
      <c r="B10462" t="s">
        <v>116</v>
      </c>
      <c r="C10462" s="35" t="s">
        <v>459</v>
      </c>
      <c r="D10462" t="s">
        <v>530</v>
      </c>
      <c r="E10462" t="s">
        <v>548</v>
      </c>
      <c r="F10462" s="176" t="n">
        <v>2026</v>
      </c>
      <c r="G10462" s="177" t="n">
        <v>50</v>
      </c>
      <c r="H10462" s="178" t="n">
        <v>7730.55345797416</v>
      </c>
      <c r="I10462" s="179" t="n">
        <v>3688482.07813128</v>
      </c>
      <c r="J10462" s="180" t="str">
        <f>IF(I10462&gt;0,H10462/I10462,0)</f>
      </c>
      <c r="K10462" s="181" t="str">
        <f>1-EXP(-J10462)</f>
      </c>
      <c r="L10462" s="182" t="str">
        <f>IF(G10462=30,1,M10461)</f>
      </c>
      <c r="M10462" s="183" t="str">
        <f>L10462*(1-K10462)</f>
      </c>
    </row>
    <row r="10463">
      <c r="A10463" t="s">
        <v>167</v>
      </c>
      <c r="B10463" t="s">
        <v>116</v>
      </c>
      <c r="C10463" s="35" t="s">
        <v>459</v>
      </c>
      <c r="D10463" t="s">
        <v>530</v>
      </c>
      <c r="E10463" t="s">
        <v>548</v>
      </c>
      <c r="F10463" s="176" t="n">
        <v>2026</v>
      </c>
      <c r="G10463" s="177" t="n">
        <v>51</v>
      </c>
      <c r="H10463" s="178" t="n">
        <v>8631.60730777992</v>
      </c>
      <c r="I10463" s="179" t="n">
        <v>3603422.43860888</v>
      </c>
      <c r="J10463" s="180" t="str">
        <f>IF(I10463&gt;0,H10463/I10463,0)</f>
      </c>
      <c r="K10463" s="181" t="str">
        <f>1-EXP(-J10463)</f>
      </c>
      <c r="L10463" s="182" t="str">
        <f>IF(G10463=30,1,M10462)</f>
      </c>
      <c r="M10463" s="183" t="str">
        <f>L10463*(1-K10463)</f>
      </c>
    </row>
    <row r="10464">
      <c r="A10464" t="s">
        <v>167</v>
      </c>
      <c r="B10464" t="s">
        <v>116</v>
      </c>
      <c r="C10464" s="35" t="s">
        <v>459</v>
      </c>
      <c r="D10464" t="s">
        <v>530</v>
      </c>
      <c r="E10464" t="s">
        <v>548</v>
      </c>
      <c r="F10464" s="176" t="n">
        <v>2026</v>
      </c>
      <c r="G10464" s="177" t="n">
        <v>52</v>
      </c>
      <c r="H10464" s="178" t="n">
        <v>9179.20068304843</v>
      </c>
      <c r="I10464" s="179" t="n">
        <v>3534552.41966415</v>
      </c>
      <c r="J10464" s="180" t="str">
        <f>IF(I10464&gt;0,H10464/I10464,0)</f>
      </c>
      <c r="K10464" s="181" t="str">
        <f>1-EXP(-J10464)</f>
      </c>
      <c r="L10464" s="182" t="str">
        <f>IF(G10464=30,1,M10463)</f>
      </c>
      <c r="M10464" s="183" t="str">
        <f>L10464*(1-K10464)</f>
      </c>
    </row>
    <row r="10465">
      <c r="A10465" t="s">
        <v>167</v>
      </c>
      <c r="B10465" t="s">
        <v>116</v>
      </c>
      <c r="C10465" s="35" t="s">
        <v>459</v>
      </c>
      <c r="D10465" t="s">
        <v>530</v>
      </c>
      <c r="E10465" t="s">
        <v>548</v>
      </c>
      <c r="F10465" s="176" t="n">
        <v>2026</v>
      </c>
      <c r="G10465" s="177" t="n">
        <v>53</v>
      </c>
      <c r="H10465" s="178" t="n">
        <v>10035.8219164001</v>
      </c>
      <c r="I10465" s="179" t="n">
        <v>3466820.17600891</v>
      </c>
      <c r="J10465" s="180" t="str">
        <f>IF(I10465&gt;0,H10465/I10465,0)</f>
      </c>
      <c r="K10465" s="181" t="str">
        <f>1-EXP(-J10465)</f>
      </c>
      <c r="L10465" s="182" t="str">
        <f>IF(G10465=30,1,M10464)</f>
      </c>
      <c r="M10465" s="183" t="str">
        <f>L10465*(1-K10465)</f>
      </c>
    </row>
    <row r="10466">
      <c r="A10466" t="s">
        <v>167</v>
      </c>
      <c r="B10466" t="s">
        <v>116</v>
      </c>
      <c r="C10466" s="35" t="s">
        <v>459</v>
      </c>
      <c r="D10466" t="s">
        <v>530</v>
      </c>
      <c r="E10466" t="s">
        <v>548</v>
      </c>
      <c r="F10466" s="176" t="n">
        <v>2026</v>
      </c>
      <c r="G10466" s="177" t="n">
        <v>54</v>
      </c>
      <c r="H10466" s="178" t="n">
        <v>10854.1820515448</v>
      </c>
      <c r="I10466" s="179" t="n">
        <v>3377075.6806735</v>
      </c>
      <c r="J10466" s="180" t="str">
        <f>IF(I10466&gt;0,H10466/I10466,0)</f>
      </c>
      <c r="K10466" s="181" t="str">
        <f>1-EXP(-J10466)</f>
      </c>
      <c r="L10466" s="182" t="str">
        <f>IF(G10466=30,1,M10465)</f>
      </c>
      <c r="M10466" s="183" t="str">
        <f>L10466*(1-K10466)</f>
      </c>
    </row>
    <row r="10467">
      <c r="A10467" t="s">
        <v>167</v>
      </c>
      <c r="B10467" t="s">
        <v>116</v>
      </c>
      <c r="C10467" s="35" t="s">
        <v>459</v>
      </c>
      <c r="D10467" t="s">
        <v>530</v>
      </c>
      <c r="E10467" t="s">
        <v>548</v>
      </c>
      <c r="F10467" s="176" t="n">
        <v>2026</v>
      </c>
      <c r="G10467" s="177" t="n">
        <v>55</v>
      </c>
      <c r="H10467" s="178" t="n">
        <v>11680.3193115937</v>
      </c>
      <c r="I10467" s="179" t="n">
        <v>3298016.28363884</v>
      </c>
      <c r="J10467" s="180" t="str">
        <f>IF(I10467&gt;0,H10467/I10467,0)</f>
      </c>
      <c r="K10467" s="181" t="str">
        <f>1-EXP(-J10467)</f>
      </c>
      <c r="L10467" s="182" t="str">
        <f>IF(G10467=30,1,M10466)</f>
      </c>
      <c r="M10467" s="183" t="str">
        <f>L10467*(1-K10467)</f>
      </c>
    </row>
    <row r="10468">
      <c r="A10468" t="s">
        <v>167</v>
      </c>
      <c r="B10468" t="s">
        <v>116</v>
      </c>
      <c r="C10468" s="35" t="s">
        <v>459</v>
      </c>
      <c r="D10468" t="s">
        <v>530</v>
      </c>
      <c r="E10468" t="s">
        <v>548</v>
      </c>
      <c r="F10468" s="176" t="n">
        <v>2026</v>
      </c>
      <c r="G10468" s="177" t="n">
        <v>56</v>
      </c>
      <c r="H10468" s="178" t="n">
        <v>12743.1097821887</v>
      </c>
      <c r="I10468" s="179" t="n">
        <v>3216647.99305291</v>
      </c>
      <c r="J10468" s="180" t="str">
        <f>IF(I10468&gt;0,H10468/I10468,0)</f>
      </c>
      <c r="K10468" s="181" t="str">
        <f>1-EXP(-J10468)</f>
      </c>
      <c r="L10468" s="182" t="str">
        <f>IF(G10468=30,1,M10467)</f>
      </c>
      <c r="M10468" s="183" t="str">
        <f>L10468*(1-K10468)</f>
      </c>
    </row>
    <row r="10469">
      <c r="A10469" t="s">
        <v>167</v>
      </c>
      <c r="B10469" t="s">
        <v>116</v>
      </c>
      <c r="C10469" s="35" t="s">
        <v>459</v>
      </c>
      <c r="D10469" t="s">
        <v>530</v>
      </c>
      <c r="E10469" t="s">
        <v>548</v>
      </c>
      <c r="F10469" s="176" t="n">
        <v>2026</v>
      </c>
      <c r="G10469" s="177" t="n">
        <v>57</v>
      </c>
      <c r="H10469" s="178" t="n">
        <v>13651.1409509614</v>
      </c>
      <c r="I10469" s="179" t="n">
        <v>3119233.31002719</v>
      </c>
      <c r="J10469" s="180" t="str">
        <f>IF(I10469&gt;0,H10469/I10469,0)</f>
      </c>
      <c r="K10469" s="181" t="str">
        <f>1-EXP(-J10469)</f>
      </c>
      <c r="L10469" s="182" t="str">
        <f>IF(G10469=30,1,M10468)</f>
      </c>
      <c r="M10469" s="183" t="str">
        <f>L10469*(1-K10469)</f>
      </c>
    </row>
    <row r="10470">
      <c r="A10470" t="s">
        <v>167</v>
      </c>
      <c r="B10470" t="s">
        <v>116</v>
      </c>
      <c r="C10470" s="35" t="s">
        <v>459</v>
      </c>
      <c r="D10470" t="s">
        <v>530</v>
      </c>
      <c r="E10470" t="s">
        <v>548</v>
      </c>
      <c r="F10470" s="176" t="n">
        <v>2026</v>
      </c>
      <c r="G10470" s="177" t="n">
        <v>58</v>
      </c>
      <c r="H10470" s="178" t="n">
        <v>14736.6411454964</v>
      </c>
      <c r="I10470" s="179" t="n">
        <v>3015150.56687348</v>
      </c>
      <c r="J10470" s="180" t="str">
        <f>IF(I10470&gt;0,H10470/I10470,0)</f>
      </c>
      <c r="K10470" s="181" t="str">
        <f>1-EXP(-J10470)</f>
      </c>
      <c r="L10470" s="182" t="str">
        <f>IF(G10470=30,1,M10469)</f>
      </c>
      <c r="M10470" s="183" t="str">
        <f>L10470*(1-K10470)</f>
      </c>
    </row>
    <row r="10471">
      <c r="A10471" t="s">
        <v>167</v>
      </c>
      <c r="B10471" t="s">
        <v>116</v>
      </c>
      <c r="C10471" s="35" t="s">
        <v>459</v>
      </c>
      <c r="D10471" t="s">
        <v>530</v>
      </c>
      <c r="E10471" t="s">
        <v>548</v>
      </c>
      <c r="F10471" s="176" t="n">
        <v>2026</v>
      </c>
      <c r="G10471" s="177" t="n">
        <v>59</v>
      </c>
      <c r="H10471" s="178" t="n">
        <v>15273.6526905516</v>
      </c>
      <c r="I10471" s="179" t="n">
        <v>2913103.18735483</v>
      </c>
      <c r="J10471" s="180" t="str">
        <f>IF(I10471&gt;0,H10471/I10471,0)</f>
      </c>
      <c r="K10471" s="181" t="str">
        <f>1-EXP(-J10471)</f>
      </c>
      <c r="L10471" s="182" t="str">
        <f>IF(G10471=30,1,M10470)</f>
      </c>
      <c r="M10471" s="183" t="str">
        <f>L10471*(1-K10471)</f>
      </c>
    </row>
    <row r="10472">
      <c r="A10472" t="s">
        <v>167</v>
      </c>
      <c r="B10472" t="s">
        <v>116</v>
      </c>
      <c r="C10472" s="35" t="s">
        <v>459</v>
      </c>
      <c r="D10472" t="s">
        <v>530</v>
      </c>
      <c r="E10472" t="s">
        <v>548</v>
      </c>
      <c r="F10472" s="176" t="n">
        <v>2026</v>
      </c>
      <c r="G10472" s="177" t="n">
        <v>60</v>
      </c>
      <c r="H10472" s="178" t="n">
        <v>16033.1413713554</v>
      </c>
      <c r="I10472" s="179" t="n">
        <v>2798514.85427916</v>
      </c>
      <c r="J10472" s="180" t="str">
        <f>IF(I10472&gt;0,H10472/I10472,0)</f>
      </c>
      <c r="K10472" s="181" t="str">
        <f>1-EXP(-J10472)</f>
      </c>
      <c r="L10472" s="182" t="str">
        <f>IF(G10472=30,1,M10471)</f>
      </c>
      <c r="M10472" s="183" t="str">
        <f>L10472*(1-K10472)</f>
      </c>
    </row>
    <row r="10473">
      <c r="A10473" t="s">
        <v>167</v>
      </c>
      <c r="B10473" t="s">
        <v>116</v>
      </c>
      <c r="C10473" s="35" t="s">
        <v>459</v>
      </c>
      <c r="D10473" t="s">
        <v>530</v>
      </c>
      <c r="E10473" t="s">
        <v>548</v>
      </c>
      <c r="F10473" s="176" t="n">
        <v>2026</v>
      </c>
      <c r="G10473" s="177" t="n">
        <v>61</v>
      </c>
      <c r="H10473" s="178" t="n">
        <v>17434.2905689294</v>
      </c>
      <c r="I10473" s="179" t="n">
        <v>2671395.75590517</v>
      </c>
      <c r="J10473" s="180" t="str">
        <f>IF(I10473&gt;0,H10473/I10473,0)</f>
      </c>
      <c r="K10473" s="181" t="str">
        <f>1-EXP(-J10473)</f>
      </c>
      <c r="L10473" s="182" t="str">
        <f>IF(G10473=30,1,M10472)</f>
      </c>
      <c r="M10473" s="183" t="str">
        <f>L10473*(1-K10473)</f>
      </c>
    </row>
    <row r="10474">
      <c r="A10474" t="s">
        <v>167</v>
      </c>
      <c r="B10474" t="s">
        <v>116</v>
      </c>
      <c r="C10474" s="35" t="s">
        <v>459</v>
      </c>
      <c r="D10474" t="s">
        <v>530</v>
      </c>
      <c r="E10474" t="s">
        <v>548</v>
      </c>
      <c r="F10474" s="176" t="n">
        <v>2026</v>
      </c>
      <c r="G10474" s="177" t="n">
        <v>62</v>
      </c>
      <c r="H10474" s="178" t="n">
        <v>18349.5592694487</v>
      </c>
      <c r="I10474" s="179" t="n">
        <v>2545899.3032479</v>
      </c>
      <c r="J10474" s="180" t="str">
        <f>IF(I10474&gt;0,H10474/I10474,0)</f>
      </c>
      <c r="K10474" s="181" t="str">
        <f>1-EXP(-J10474)</f>
      </c>
      <c r="L10474" s="182" t="str">
        <f>IF(G10474=30,1,M10473)</f>
      </c>
      <c r="M10474" s="183" t="str">
        <f>L10474*(1-K10474)</f>
      </c>
    </row>
    <row r="10475">
      <c r="A10475" t="s">
        <v>167</v>
      </c>
      <c r="B10475" t="s">
        <v>116</v>
      </c>
      <c r="C10475" s="35" t="s">
        <v>459</v>
      </c>
      <c r="D10475" t="s">
        <v>530</v>
      </c>
      <c r="E10475" t="s">
        <v>548</v>
      </c>
      <c r="F10475" s="176" t="n">
        <v>2026</v>
      </c>
      <c r="G10475" s="177" t="n">
        <v>63</v>
      </c>
      <c r="H10475" s="178" t="n">
        <v>19263.4968024331</v>
      </c>
      <c r="I10475" s="179" t="n">
        <v>2420908.63227283</v>
      </c>
      <c r="J10475" s="180" t="str">
        <f>IF(I10475&gt;0,H10475/I10475,0)</f>
      </c>
      <c r="K10475" s="181" t="str">
        <f>1-EXP(-J10475)</f>
      </c>
      <c r="L10475" s="182" t="str">
        <f>IF(G10475=30,1,M10474)</f>
      </c>
      <c r="M10475" s="183" t="str">
        <f>L10475*(1-K10475)</f>
      </c>
    </row>
    <row r="10476">
      <c r="A10476" t="s">
        <v>167</v>
      </c>
      <c r="B10476" t="s">
        <v>116</v>
      </c>
      <c r="C10476" s="35" t="s">
        <v>459</v>
      </c>
      <c r="D10476" t="s">
        <v>530</v>
      </c>
      <c r="E10476" t="s">
        <v>548</v>
      </c>
      <c r="F10476" s="176" t="n">
        <v>2026</v>
      </c>
      <c r="G10476" s="177" t="n">
        <v>64</v>
      </c>
      <c r="H10476" s="178" t="n">
        <v>20534.3091283143</v>
      </c>
      <c r="I10476" s="179" t="n">
        <v>2295992.04456352</v>
      </c>
      <c r="J10476" s="180" t="str">
        <f>IF(I10476&gt;0,H10476/I10476,0)</f>
      </c>
      <c r="K10476" s="181" t="str">
        <f>1-EXP(-J10476)</f>
      </c>
      <c r="L10476" s="182" t="str">
        <f>IF(G10476=30,1,M10475)</f>
      </c>
      <c r="M10476" s="183" t="str">
        <f>L10476*(1-K10476)</f>
      </c>
    </row>
    <row r="10477">
      <c r="A10477" t="s">
        <v>167</v>
      </c>
      <c r="B10477" t="s">
        <v>116</v>
      </c>
      <c r="C10477" s="35" t="s">
        <v>459</v>
      </c>
      <c r="D10477" t="s">
        <v>530</v>
      </c>
      <c r="E10477" t="s">
        <v>548</v>
      </c>
      <c r="F10477" s="176" t="n">
        <v>2026</v>
      </c>
      <c r="G10477" s="177" t="n">
        <v>65</v>
      </c>
      <c r="H10477" s="178" t="n">
        <v>21438.5085949928</v>
      </c>
      <c r="I10477" s="179" t="n">
        <v>2169761.62138445</v>
      </c>
      <c r="J10477" s="180" t="str">
        <f>IF(I10477&gt;0,H10477/I10477,0)</f>
      </c>
      <c r="K10477" s="181" t="str">
        <f>1-EXP(-J10477)</f>
      </c>
      <c r="L10477" s="182" t="str">
        <f>IF(G10477=30,1,M10476)</f>
      </c>
      <c r="M10477" s="183" t="str">
        <f>L10477*(1-K10477)</f>
      </c>
    </row>
    <row r="10478">
      <c r="A10478" t="s">
        <v>167</v>
      </c>
      <c r="B10478" t="s">
        <v>116</v>
      </c>
      <c r="C10478" s="35" t="s">
        <v>459</v>
      </c>
      <c r="D10478" t="s">
        <v>530</v>
      </c>
      <c r="E10478" t="s">
        <v>548</v>
      </c>
      <c r="F10478" s="176" t="n">
        <v>2026</v>
      </c>
      <c r="G10478" s="177" t="n">
        <v>66</v>
      </c>
      <c r="H10478" s="178" t="n">
        <v>21824.1628104207</v>
      </c>
      <c r="I10478" s="179" t="n">
        <v>2039116.6076838</v>
      </c>
      <c r="J10478" s="180" t="str">
        <f>IF(I10478&gt;0,H10478/I10478,0)</f>
      </c>
      <c r="K10478" s="181" t="str">
        <f>1-EXP(-J10478)</f>
      </c>
      <c r="L10478" s="182" t="str">
        <f>IF(G10478=30,1,M10477)</f>
      </c>
      <c r="M10478" s="183" t="str">
        <f>L10478*(1-K10478)</f>
      </c>
    </row>
    <row r="10479">
      <c r="A10479" t="s">
        <v>167</v>
      </c>
      <c r="B10479" t="s">
        <v>116</v>
      </c>
      <c r="C10479" s="35" t="s">
        <v>459</v>
      </c>
      <c r="D10479" t="s">
        <v>530</v>
      </c>
      <c r="E10479" t="s">
        <v>548</v>
      </c>
      <c r="F10479" s="176" t="n">
        <v>2026</v>
      </c>
      <c r="G10479" s="177" t="n">
        <v>67</v>
      </c>
      <c r="H10479" s="178" t="n">
        <v>22477.5225269124</v>
      </c>
      <c r="I10479" s="179" t="n">
        <v>1903872.08389444</v>
      </c>
      <c r="J10479" s="180" t="str">
        <f>IF(I10479&gt;0,H10479/I10479,0)</f>
      </c>
      <c r="K10479" s="181" t="str">
        <f>1-EXP(-J10479)</f>
      </c>
      <c r="L10479" s="182" t="str">
        <f>IF(G10479=30,1,M10478)</f>
      </c>
      <c r="M10479" s="183" t="str">
        <f>L10479*(1-K10479)</f>
      </c>
    </row>
    <row r="10480">
      <c r="A10480" t="s">
        <v>167</v>
      </c>
      <c r="B10480" t="s">
        <v>116</v>
      </c>
      <c r="C10480" s="35" t="s">
        <v>459</v>
      </c>
      <c r="D10480" t="s">
        <v>530</v>
      </c>
      <c r="E10480" t="s">
        <v>548</v>
      </c>
      <c r="F10480" s="176" t="n">
        <v>2026</v>
      </c>
      <c r="G10480" s="177" t="n">
        <v>68</v>
      </c>
      <c r="H10480" s="178" t="n">
        <v>20783.6176216688</v>
      </c>
      <c r="I10480" s="179" t="n">
        <v>1772127.34596222</v>
      </c>
      <c r="J10480" s="180" t="str">
        <f>IF(I10480&gt;0,H10480/I10480,0)</f>
      </c>
      <c r="K10480" s="181" t="str">
        <f>1-EXP(-J10480)</f>
      </c>
      <c r="L10480" s="182" t="str">
        <f>IF(G10480=30,1,M10479)</f>
      </c>
      <c r="M10480" s="183" t="str">
        <f>L10480*(1-K10480)</f>
      </c>
    </row>
    <row r="10481">
      <c r="A10481" t="s">
        <v>167</v>
      </c>
      <c r="B10481" t="s">
        <v>116</v>
      </c>
      <c r="C10481" s="35" t="s">
        <v>459</v>
      </c>
      <c r="D10481" t="s">
        <v>530</v>
      </c>
      <c r="E10481" t="s">
        <v>548</v>
      </c>
      <c r="F10481" s="176" t="n">
        <v>2026</v>
      </c>
      <c r="G10481" s="177" t="n">
        <v>69</v>
      </c>
      <c r="H10481" s="178" t="n">
        <v>19998.8322845728</v>
      </c>
      <c r="I10481" s="179" t="n">
        <v>1647966.36149799</v>
      </c>
      <c r="J10481" s="180" t="str">
        <f>IF(I10481&gt;0,H10481/I10481,0)</f>
      </c>
      <c r="K10481" s="181" t="str">
        <f>1-EXP(-J10481)</f>
      </c>
      <c r="L10481" s="182" t="str">
        <f>IF(G10481=30,1,M10480)</f>
      </c>
      <c r="M10481" s="183" t="str">
        <f>L10481*(1-K10481)</f>
      </c>
    </row>
    <row r="10482">
      <c r="A10482" t="s">
        <v>167</v>
      </c>
      <c r="B10482" t="s">
        <v>116</v>
      </c>
      <c r="C10482" s="35" t="s">
        <v>459</v>
      </c>
      <c r="D10482" t="s">
        <v>530</v>
      </c>
      <c r="E10482" t="s">
        <v>548</v>
      </c>
      <c r="F10482" s="176" t="n">
        <v>2027</v>
      </c>
      <c r="G10482" s="177" t="n">
        <v>30</v>
      </c>
      <c r="H10482" s="178" t="n">
        <v>880.280425811131</v>
      </c>
      <c r="I10482" s="179" t="n">
        <v>4437788.02869289</v>
      </c>
      <c r="J10482" s="180" t="str">
        <f>IF(I10482&gt;0,H10482/I10482,0)</f>
      </c>
      <c r="K10482" s="181" t="str">
        <f>1-EXP(-J10482)</f>
      </c>
      <c r="L10482" s="182" t="str">
        <f>IF(G10482=30,1,M10481)</f>
      </c>
      <c r="M10482" s="183" t="str">
        <f>L10482*(1-K10482)</f>
      </c>
    </row>
    <row r="10483">
      <c r="A10483" t="s">
        <v>167</v>
      </c>
      <c r="B10483" t="s">
        <v>116</v>
      </c>
      <c r="C10483" s="35" t="s">
        <v>459</v>
      </c>
      <c r="D10483" t="s">
        <v>530</v>
      </c>
      <c r="E10483" t="s">
        <v>548</v>
      </c>
      <c r="F10483" s="176" t="n">
        <v>2027</v>
      </c>
      <c r="G10483" s="177" t="n">
        <v>31</v>
      </c>
      <c r="H10483" s="178" t="n">
        <v>1243.62821064238</v>
      </c>
      <c r="I10483" s="179" t="n">
        <v>4376395.88941576</v>
      </c>
      <c r="J10483" s="180" t="str">
        <f>IF(I10483&gt;0,H10483/I10483,0)</f>
      </c>
      <c r="K10483" s="181" t="str">
        <f>1-EXP(-J10483)</f>
      </c>
      <c r="L10483" s="182" t="str">
        <f>IF(G10483=30,1,M10482)</f>
      </c>
      <c r="M10483" s="183" t="str">
        <f>L10483*(1-K10483)</f>
      </c>
    </row>
    <row r="10484">
      <c r="A10484" t="s">
        <v>167</v>
      </c>
      <c r="B10484" t="s">
        <v>116</v>
      </c>
      <c r="C10484" s="35" t="s">
        <v>459</v>
      </c>
      <c r="D10484" t="s">
        <v>530</v>
      </c>
      <c r="E10484" t="s">
        <v>548</v>
      </c>
      <c r="F10484" s="176" t="n">
        <v>2027</v>
      </c>
      <c r="G10484" s="177" t="n">
        <v>32</v>
      </c>
      <c r="H10484" s="178" t="n">
        <v>1255.70895699713</v>
      </c>
      <c r="I10484" s="179" t="n">
        <v>4313248.30587734</v>
      </c>
      <c r="J10484" s="180" t="str">
        <f>IF(I10484&gt;0,H10484/I10484,0)</f>
      </c>
      <c r="K10484" s="181" t="str">
        <f>1-EXP(-J10484)</f>
      </c>
      <c r="L10484" s="182" t="str">
        <f>IF(G10484=30,1,M10483)</f>
      </c>
      <c r="M10484" s="183" t="str">
        <f>L10484*(1-K10484)</f>
      </c>
    </row>
    <row r="10485">
      <c r="A10485" t="s">
        <v>167</v>
      </c>
      <c r="B10485" t="s">
        <v>116</v>
      </c>
      <c r="C10485" s="35" t="s">
        <v>459</v>
      </c>
      <c r="D10485" t="s">
        <v>530</v>
      </c>
      <c r="E10485" t="s">
        <v>548</v>
      </c>
      <c r="F10485" s="176" t="n">
        <v>2027</v>
      </c>
      <c r="G10485" s="177" t="n">
        <v>33</v>
      </c>
      <c r="H10485" s="178" t="n">
        <v>1298.48090925763</v>
      </c>
      <c r="I10485" s="179" t="n">
        <v>4259935.2658607</v>
      </c>
      <c r="J10485" s="180" t="str">
        <f>IF(I10485&gt;0,H10485/I10485,0)</f>
      </c>
      <c r="K10485" s="181" t="str">
        <f>1-EXP(-J10485)</f>
      </c>
      <c r="L10485" s="182" t="str">
        <f>IF(G10485=30,1,M10484)</f>
      </c>
      <c r="M10485" s="183" t="str">
        <f>L10485*(1-K10485)</f>
      </c>
    </row>
    <row r="10486">
      <c r="A10486" t="s">
        <v>167</v>
      </c>
      <c r="B10486" t="s">
        <v>116</v>
      </c>
      <c r="C10486" s="35" t="s">
        <v>459</v>
      </c>
      <c r="D10486" t="s">
        <v>530</v>
      </c>
      <c r="E10486" t="s">
        <v>548</v>
      </c>
      <c r="F10486" s="176" t="n">
        <v>2027</v>
      </c>
      <c r="G10486" s="177" t="n">
        <v>34</v>
      </c>
      <c r="H10486" s="178" t="n">
        <v>1362.46731348147</v>
      </c>
      <c r="I10486" s="179" t="n">
        <v>4209419.61205116</v>
      </c>
      <c r="J10486" s="180" t="str">
        <f>IF(I10486&gt;0,H10486/I10486,0)</f>
      </c>
      <c r="K10486" s="181" t="str">
        <f>1-EXP(-J10486)</f>
      </c>
      <c r="L10486" s="182" t="str">
        <f>IF(G10486=30,1,M10485)</f>
      </c>
      <c r="M10486" s="183" t="str">
        <f>L10486*(1-K10486)</f>
      </c>
    </row>
    <row r="10487">
      <c r="A10487" t="s">
        <v>167</v>
      </c>
      <c r="B10487" t="s">
        <v>116</v>
      </c>
      <c r="C10487" s="35" t="s">
        <v>459</v>
      </c>
      <c r="D10487" t="s">
        <v>530</v>
      </c>
      <c r="E10487" t="s">
        <v>548</v>
      </c>
      <c r="F10487" s="176" t="n">
        <v>2027</v>
      </c>
      <c r="G10487" s="177" t="n">
        <v>35</v>
      </c>
      <c r="H10487" s="178" t="n">
        <v>1460.39162720596</v>
      </c>
      <c r="I10487" s="179" t="n">
        <v>4194287.44589332</v>
      </c>
      <c r="J10487" s="180" t="str">
        <f>IF(I10487&gt;0,H10487/I10487,0)</f>
      </c>
      <c r="K10487" s="181" t="str">
        <f>1-EXP(-J10487)</f>
      </c>
      <c r="L10487" s="182" t="str">
        <f>IF(G10487=30,1,M10486)</f>
      </c>
      <c r="M10487" s="183" t="str">
        <f>L10487*(1-K10487)</f>
      </c>
    </row>
    <row r="10488">
      <c r="A10488" t="s">
        <v>167</v>
      </c>
      <c r="B10488" t="s">
        <v>116</v>
      </c>
      <c r="C10488" s="35" t="s">
        <v>459</v>
      </c>
      <c r="D10488" t="s">
        <v>530</v>
      </c>
      <c r="E10488" t="s">
        <v>548</v>
      </c>
      <c r="F10488" s="176" t="n">
        <v>2027</v>
      </c>
      <c r="G10488" s="177" t="n">
        <v>36</v>
      </c>
      <c r="H10488" s="178" t="n">
        <v>1957.87827130977</v>
      </c>
      <c r="I10488" s="179" t="n">
        <v>4173590.11184276</v>
      </c>
      <c r="J10488" s="180" t="str">
        <f>IF(I10488&gt;0,H10488/I10488,0)</f>
      </c>
      <c r="K10488" s="181" t="str">
        <f>1-EXP(-J10488)</f>
      </c>
      <c r="L10488" s="182" t="str">
        <f>IF(G10488=30,1,M10487)</f>
      </c>
      <c r="M10488" s="183" t="str">
        <f>L10488*(1-K10488)</f>
      </c>
    </row>
    <row r="10489">
      <c r="A10489" t="s">
        <v>167</v>
      </c>
      <c r="B10489" t="s">
        <v>116</v>
      </c>
      <c r="C10489" s="35" t="s">
        <v>459</v>
      </c>
      <c r="D10489" t="s">
        <v>530</v>
      </c>
      <c r="E10489" t="s">
        <v>548</v>
      </c>
      <c r="F10489" s="176" t="n">
        <v>2027</v>
      </c>
      <c r="G10489" s="177" t="n">
        <v>37</v>
      </c>
      <c r="H10489" s="178" t="n">
        <v>2129.04423906793</v>
      </c>
      <c r="I10489" s="179" t="n">
        <v>4156618.49146857</v>
      </c>
      <c r="J10489" s="180" t="str">
        <f>IF(I10489&gt;0,H10489/I10489,0)</f>
      </c>
      <c r="K10489" s="181" t="str">
        <f>1-EXP(-J10489)</f>
      </c>
      <c r="L10489" s="182" t="str">
        <f>IF(G10489=30,1,M10488)</f>
      </c>
      <c r="M10489" s="183" t="str">
        <f>L10489*(1-K10489)</f>
      </c>
    </row>
    <row r="10490">
      <c r="A10490" t="s">
        <v>167</v>
      </c>
      <c r="B10490" t="s">
        <v>116</v>
      </c>
      <c r="C10490" s="35" t="s">
        <v>459</v>
      </c>
      <c r="D10490" t="s">
        <v>530</v>
      </c>
      <c r="E10490" t="s">
        <v>548</v>
      </c>
      <c r="F10490" s="176" t="n">
        <v>2027</v>
      </c>
      <c r="G10490" s="177" t="n">
        <v>38</v>
      </c>
      <c r="H10490" s="178" t="n">
        <v>2353.93368984631</v>
      </c>
      <c r="I10490" s="179" t="n">
        <v>4163025.71377981</v>
      </c>
      <c r="J10490" s="180" t="str">
        <f>IF(I10490&gt;0,H10490/I10490,0)</f>
      </c>
      <c r="K10490" s="181" t="str">
        <f>1-EXP(-J10490)</f>
      </c>
      <c r="L10490" s="182" t="str">
        <f>IF(G10490=30,1,M10489)</f>
      </c>
      <c r="M10490" s="183" t="str">
        <f>L10490*(1-K10490)</f>
      </c>
    </row>
    <row r="10491">
      <c r="A10491" t="s">
        <v>167</v>
      </c>
      <c r="B10491" t="s">
        <v>116</v>
      </c>
      <c r="C10491" s="35" t="s">
        <v>459</v>
      </c>
      <c r="D10491" t="s">
        <v>530</v>
      </c>
      <c r="E10491" t="s">
        <v>548</v>
      </c>
      <c r="F10491" s="176" t="n">
        <v>2027</v>
      </c>
      <c r="G10491" s="177" t="n">
        <v>39</v>
      </c>
      <c r="H10491" s="178" t="n">
        <v>2563.84903868949</v>
      </c>
      <c r="I10491" s="179" t="n">
        <v>4123718.34844301</v>
      </c>
      <c r="J10491" s="180" t="str">
        <f>IF(I10491&gt;0,H10491/I10491,0)</f>
      </c>
      <c r="K10491" s="181" t="str">
        <f>1-EXP(-J10491)</f>
      </c>
      <c r="L10491" s="182" t="str">
        <f>IF(G10491=30,1,M10490)</f>
      </c>
      <c r="M10491" s="183" t="str">
        <f>L10491*(1-K10491)</f>
      </c>
    </row>
    <row r="10492">
      <c r="A10492" t="s">
        <v>167</v>
      </c>
      <c r="B10492" t="s">
        <v>116</v>
      </c>
      <c r="C10492" s="35" t="s">
        <v>459</v>
      </c>
      <c r="D10492" t="s">
        <v>530</v>
      </c>
      <c r="E10492" t="s">
        <v>548</v>
      </c>
      <c r="F10492" s="176" t="n">
        <v>2027</v>
      </c>
      <c r="G10492" s="177" t="n">
        <v>40</v>
      </c>
      <c r="H10492" s="178" t="n">
        <v>2831.06369273647</v>
      </c>
      <c r="I10492" s="179" t="n">
        <v>4075873.82704432</v>
      </c>
      <c r="J10492" s="180" t="str">
        <f>IF(I10492&gt;0,H10492/I10492,0)</f>
      </c>
      <c r="K10492" s="181" t="str">
        <f>1-EXP(-J10492)</f>
      </c>
      <c r="L10492" s="182" t="str">
        <f>IF(G10492=30,1,M10491)</f>
      </c>
      <c r="M10492" s="183" t="str">
        <f>L10492*(1-K10492)</f>
      </c>
    </row>
    <row r="10493">
      <c r="A10493" t="s">
        <v>167</v>
      </c>
      <c r="B10493" t="s">
        <v>116</v>
      </c>
      <c r="C10493" s="35" t="s">
        <v>459</v>
      </c>
      <c r="D10493" t="s">
        <v>530</v>
      </c>
      <c r="E10493" t="s">
        <v>548</v>
      </c>
      <c r="F10493" s="176" t="n">
        <v>2027</v>
      </c>
      <c r="G10493" s="177" t="n">
        <v>41</v>
      </c>
      <c r="H10493" s="178" t="n">
        <v>3839.01420714339</v>
      </c>
      <c r="I10493" s="179" t="n">
        <v>4090536.45598497</v>
      </c>
      <c r="J10493" s="180" t="str">
        <f>IF(I10493&gt;0,H10493/I10493,0)</f>
      </c>
      <c r="K10493" s="181" t="str">
        <f>1-EXP(-J10493)</f>
      </c>
      <c r="L10493" s="182" t="str">
        <f>IF(G10493=30,1,M10492)</f>
      </c>
      <c r="M10493" s="183" t="str">
        <f>L10493*(1-K10493)</f>
      </c>
    </row>
    <row r="10494">
      <c r="A10494" t="s">
        <v>167</v>
      </c>
      <c r="B10494" t="s">
        <v>116</v>
      </c>
      <c r="C10494" s="35" t="s">
        <v>459</v>
      </c>
      <c r="D10494" t="s">
        <v>530</v>
      </c>
      <c r="E10494" t="s">
        <v>548</v>
      </c>
      <c r="F10494" s="176" t="n">
        <v>2027</v>
      </c>
      <c r="G10494" s="177" t="n">
        <v>42</v>
      </c>
      <c r="H10494" s="178" t="n">
        <v>4381.67470995183</v>
      </c>
      <c r="I10494" s="179" t="n">
        <v>4162776.38019531</v>
      </c>
      <c r="J10494" s="180" t="str">
        <f>IF(I10494&gt;0,H10494/I10494,0)</f>
      </c>
      <c r="K10494" s="181" t="str">
        <f>1-EXP(-J10494)</f>
      </c>
      <c r="L10494" s="182" t="str">
        <f>IF(G10494=30,1,M10493)</f>
      </c>
      <c r="M10494" s="183" t="str">
        <f>L10494*(1-K10494)</f>
      </c>
    </row>
    <row r="10495">
      <c r="A10495" t="s">
        <v>167</v>
      </c>
      <c r="B10495" t="s">
        <v>116</v>
      </c>
      <c r="C10495" s="35" t="s">
        <v>459</v>
      </c>
      <c r="D10495" t="s">
        <v>530</v>
      </c>
      <c r="E10495" t="s">
        <v>548</v>
      </c>
      <c r="F10495" s="176" t="n">
        <v>2027</v>
      </c>
      <c r="G10495" s="177" t="n">
        <v>43</v>
      </c>
      <c r="H10495" s="178" t="n">
        <v>5005.3916147271</v>
      </c>
      <c r="I10495" s="179" t="n">
        <v>4193321.43917263</v>
      </c>
      <c r="J10495" s="180" t="str">
        <f>IF(I10495&gt;0,H10495/I10495,0)</f>
      </c>
      <c r="K10495" s="181" t="str">
        <f>1-EXP(-J10495)</f>
      </c>
      <c r="L10495" s="182" t="str">
        <f>IF(G10495=30,1,M10494)</f>
      </c>
      <c r="M10495" s="183" t="str">
        <f>L10495*(1-K10495)</f>
      </c>
    </row>
    <row r="10496">
      <c r="A10496" t="s">
        <v>167</v>
      </c>
      <c r="B10496" t="s">
        <v>116</v>
      </c>
      <c r="C10496" s="35" t="s">
        <v>459</v>
      </c>
      <c r="D10496" t="s">
        <v>530</v>
      </c>
      <c r="E10496" t="s">
        <v>548</v>
      </c>
      <c r="F10496" s="176" t="n">
        <v>2027</v>
      </c>
      <c r="G10496" s="177" t="n">
        <v>44</v>
      </c>
      <c r="H10496" s="178" t="n">
        <v>5125.61315953594</v>
      </c>
      <c r="I10496" s="179" t="n">
        <v>4163864.36358199</v>
      </c>
      <c r="J10496" s="180" t="str">
        <f>IF(I10496&gt;0,H10496/I10496,0)</f>
      </c>
      <c r="K10496" s="181" t="str">
        <f>1-EXP(-J10496)</f>
      </c>
      <c r="L10496" s="182" t="str">
        <f>IF(G10496=30,1,M10495)</f>
      </c>
      <c r="M10496" s="183" t="str">
        <f>L10496*(1-K10496)</f>
      </c>
    </row>
    <row r="10497">
      <c r="A10497" t="s">
        <v>167</v>
      </c>
      <c r="B10497" t="s">
        <v>116</v>
      </c>
      <c r="C10497" s="35" t="s">
        <v>459</v>
      </c>
      <c r="D10497" t="s">
        <v>530</v>
      </c>
      <c r="E10497" t="s">
        <v>548</v>
      </c>
      <c r="F10497" s="176" t="n">
        <v>2027</v>
      </c>
      <c r="G10497" s="177" t="n">
        <v>45</v>
      </c>
      <c r="H10497" s="178" t="n">
        <v>5362.04269080641</v>
      </c>
      <c r="I10497" s="179" t="n">
        <v>4109976.89616811</v>
      </c>
      <c r="J10497" s="180" t="str">
        <f>IF(I10497&gt;0,H10497/I10497,0)</f>
      </c>
      <c r="K10497" s="181" t="str">
        <f>1-EXP(-J10497)</f>
      </c>
      <c r="L10497" s="182" t="str">
        <f>IF(G10497=30,1,M10496)</f>
      </c>
      <c r="M10497" s="183" t="str">
        <f>L10497*(1-K10497)</f>
      </c>
    </row>
    <row r="10498">
      <c r="A10498" t="s">
        <v>167</v>
      </c>
      <c r="B10498" t="s">
        <v>116</v>
      </c>
      <c r="C10498" s="35" t="s">
        <v>459</v>
      </c>
      <c r="D10498" t="s">
        <v>530</v>
      </c>
      <c r="E10498" t="s">
        <v>548</v>
      </c>
      <c r="F10498" s="176" t="n">
        <v>2027</v>
      </c>
      <c r="G10498" s="177" t="n">
        <v>46</v>
      </c>
      <c r="H10498" s="178" t="n">
        <v>6417.04138537086</v>
      </c>
      <c r="I10498" s="179" t="n">
        <v>4048746.16998045</v>
      </c>
      <c r="J10498" s="180" t="str">
        <f>IF(I10498&gt;0,H10498/I10498,0)</f>
      </c>
      <c r="K10498" s="181" t="str">
        <f>1-EXP(-J10498)</f>
      </c>
      <c r="L10498" s="182" t="str">
        <f>IF(G10498=30,1,M10497)</f>
      </c>
      <c r="M10498" s="183" t="str">
        <f>L10498*(1-K10498)</f>
      </c>
    </row>
    <row r="10499">
      <c r="A10499" t="s">
        <v>167</v>
      </c>
      <c r="B10499" t="s">
        <v>116</v>
      </c>
      <c r="C10499" s="35" t="s">
        <v>459</v>
      </c>
      <c r="D10499" t="s">
        <v>530</v>
      </c>
      <c r="E10499" t="s">
        <v>548</v>
      </c>
      <c r="F10499" s="176" t="n">
        <v>2027</v>
      </c>
      <c r="G10499" s="177" t="n">
        <v>47</v>
      </c>
      <c r="H10499" s="178" t="n">
        <v>6714.5112931322</v>
      </c>
      <c r="I10499" s="179" t="n">
        <v>3993070.94101002</v>
      </c>
      <c r="J10499" s="180" t="str">
        <f>IF(I10499&gt;0,H10499/I10499,0)</f>
      </c>
      <c r="K10499" s="181" t="str">
        <f>1-EXP(-J10499)</f>
      </c>
      <c r="L10499" s="182" t="str">
        <f>IF(G10499=30,1,M10498)</f>
      </c>
      <c r="M10499" s="183" t="str">
        <f>L10499*(1-K10499)</f>
      </c>
    </row>
    <row r="10500">
      <c r="A10500" t="s">
        <v>167</v>
      </c>
      <c r="B10500" t="s">
        <v>116</v>
      </c>
      <c r="C10500" s="35" t="s">
        <v>459</v>
      </c>
      <c r="D10500" t="s">
        <v>530</v>
      </c>
      <c r="E10500" t="s">
        <v>548</v>
      </c>
      <c r="F10500" s="176" t="n">
        <v>2027</v>
      </c>
      <c r="G10500" s="177" t="n">
        <v>48</v>
      </c>
      <c r="H10500" s="178" t="n">
        <v>7092.52561227311</v>
      </c>
      <c r="I10500" s="179" t="n">
        <v>3923913.63167664</v>
      </c>
      <c r="J10500" s="180" t="str">
        <f>IF(I10500&gt;0,H10500/I10500,0)</f>
      </c>
      <c r="K10500" s="181" t="str">
        <f>1-EXP(-J10500)</f>
      </c>
      <c r="L10500" s="182" t="str">
        <f>IF(G10500=30,1,M10499)</f>
      </c>
      <c r="M10500" s="183" t="str">
        <f>L10500*(1-K10500)</f>
      </c>
    </row>
    <row r="10501">
      <c r="A10501" t="s">
        <v>167</v>
      </c>
      <c r="B10501" t="s">
        <v>116</v>
      </c>
      <c r="C10501" s="35" t="s">
        <v>459</v>
      </c>
      <c r="D10501" t="s">
        <v>530</v>
      </c>
      <c r="E10501" t="s">
        <v>548</v>
      </c>
      <c r="F10501" s="176" t="n">
        <v>2027</v>
      </c>
      <c r="G10501" s="177" t="n">
        <v>49</v>
      </c>
      <c r="H10501" s="178" t="n">
        <v>7299.03571295679</v>
      </c>
      <c r="I10501" s="179" t="n">
        <v>3830230.71126965</v>
      </c>
      <c r="J10501" s="180" t="str">
        <f>IF(I10501&gt;0,H10501/I10501,0)</f>
      </c>
      <c r="K10501" s="181" t="str">
        <f>1-EXP(-J10501)</f>
      </c>
      <c r="L10501" s="182" t="str">
        <f>IF(G10501=30,1,M10500)</f>
      </c>
      <c r="M10501" s="183" t="str">
        <f>L10501*(1-K10501)</f>
      </c>
    </row>
    <row r="10502">
      <c r="A10502" t="s">
        <v>167</v>
      </c>
      <c r="B10502" t="s">
        <v>116</v>
      </c>
      <c r="C10502" s="35" t="s">
        <v>459</v>
      </c>
      <c r="D10502" t="s">
        <v>530</v>
      </c>
      <c r="E10502" t="s">
        <v>548</v>
      </c>
      <c r="F10502" s="176" t="n">
        <v>2027</v>
      </c>
      <c r="G10502" s="177" t="n">
        <v>50</v>
      </c>
      <c r="H10502" s="178" t="n">
        <v>7551.32136243291</v>
      </c>
      <c r="I10502" s="179" t="n">
        <v>3740843.88573622</v>
      </c>
      <c r="J10502" s="180" t="str">
        <f>IF(I10502&gt;0,H10502/I10502,0)</f>
      </c>
      <c r="K10502" s="181" t="str">
        <f>1-EXP(-J10502)</f>
      </c>
      <c r="L10502" s="182" t="str">
        <f>IF(G10502=30,1,M10501)</f>
      </c>
      <c r="M10502" s="183" t="str">
        <f>L10502*(1-K10502)</f>
      </c>
    </row>
    <row r="10503">
      <c r="A10503" t="s">
        <v>167</v>
      </c>
      <c r="B10503" t="s">
        <v>116</v>
      </c>
      <c r="C10503" s="35" t="s">
        <v>459</v>
      </c>
      <c r="D10503" t="s">
        <v>530</v>
      </c>
      <c r="E10503" t="s">
        <v>548</v>
      </c>
      <c r="F10503" s="176" t="n">
        <v>2027</v>
      </c>
      <c r="G10503" s="177" t="n">
        <v>51</v>
      </c>
      <c r="H10503" s="178" t="n">
        <v>8481.83461190241</v>
      </c>
      <c r="I10503" s="179" t="n">
        <v>3667176.98186213</v>
      </c>
      <c r="J10503" s="180" t="str">
        <f>IF(I10503&gt;0,H10503/I10503,0)</f>
      </c>
      <c r="K10503" s="181" t="str">
        <f>1-EXP(-J10503)</f>
      </c>
      <c r="L10503" s="182" t="str">
        <f>IF(G10503=30,1,M10502)</f>
      </c>
      <c r="M10503" s="183" t="str">
        <f>L10503*(1-K10503)</f>
      </c>
    </row>
    <row r="10504">
      <c r="A10504" t="s">
        <v>167</v>
      </c>
      <c r="B10504" t="s">
        <v>116</v>
      </c>
      <c r="C10504" s="35" t="s">
        <v>459</v>
      </c>
      <c r="D10504" t="s">
        <v>530</v>
      </c>
      <c r="E10504" t="s">
        <v>548</v>
      </c>
      <c r="F10504" s="176" t="n">
        <v>2027</v>
      </c>
      <c r="G10504" s="177" t="n">
        <v>52</v>
      </c>
      <c r="H10504" s="178" t="n">
        <v>8920.20632756094</v>
      </c>
      <c r="I10504" s="179" t="n">
        <v>3580938.89260843</v>
      </c>
      <c r="J10504" s="180" t="str">
        <f>IF(I10504&gt;0,H10504/I10504,0)</f>
      </c>
      <c r="K10504" s="181" t="str">
        <f>1-EXP(-J10504)</f>
      </c>
      <c r="L10504" s="182" t="str">
        <f>IF(G10504=30,1,M10503)</f>
      </c>
      <c r="M10504" s="183" t="str">
        <f>L10504*(1-K10504)</f>
      </c>
    </row>
    <row r="10505">
      <c r="A10505" t="s">
        <v>167</v>
      </c>
      <c r="B10505" t="s">
        <v>116</v>
      </c>
      <c r="C10505" s="35" t="s">
        <v>459</v>
      </c>
      <c r="D10505" t="s">
        <v>530</v>
      </c>
      <c r="E10505" t="s">
        <v>548</v>
      </c>
      <c r="F10505" s="176" t="n">
        <v>2027</v>
      </c>
      <c r="G10505" s="177" t="n">
        <v>53</v>
      </c>
      <c r="H10505" s="178" t="n">
        <v>9503.71615319005</v>
      </c>
      <c r="I10505" s="179" t="n">
        <v>3510563.92792491</v>
      </c>
      <c r="J10505" s="180" t="str">
        <f>IF(I10505&gt;0,H10505/I10505,0)</f>
      </c>
      <c r="K10505" s="181" t="str">
        <f>1-EXP(-J10505)</f>
      </c>
      <c r="L10505" s="182" t="str">
        <f>IF(G10505=30,1,M10504)</f>
      </c>
      <c r="M10505" s="183" t="str">
        <f>L10505*(1-K10505)</f>
      </c>
    </row>
    <row r="10506">
      <c r="A10506" t="s">
        <v>167</v>
      </c>
      <c r="B10506" t="s">
        <v>116</v>
      </c>
      <c r="C10506" s="35" t="s">
        <v>459</v>
      </c>
      <c r="D10506" t="s">
        <v>530</v>
      </c>
      <c r="E10506" t="s">
        <v>548</v>
      </c>
      <c r="F10506" s="176" t="n">
        <v>2027</v>
      </c>
      <c r="G10506" s="177" t="n">
        <v>54</v>
      </c>
      <c r="H10506" s="178" t="n">
        <v>10430.5505031782</v>
      </c>
      <c r="I10506" s="179" t="n">
        <v>3440960.97418762</v>
      </c>
      <c r="J10506" s="180" t="str">
        <f>IF(I10506&gt;0,H10506/I10506,0)</f>
      </c>
      <c r="K10506" s="181" t="str">
        <f>1-EXP(-J10506)</f>
      </c>
      <c r="L10506" s="182" t="str">
        <f>IF(G10506=30,1,M10505)</f>
      </c>
      <c r="M10506" s="183" t="str">
        <f>L10506*(1-K10506)</f>
      </c>
    </row>
    <row r="10507">
      <c r="A10507" t="s">
        <v>167</v>
      </c>
      <c r="B10507" t="s">
        <v>116</v>
      </c>
      <c r="C10507" s="35" t="s">
        <v>459</v>
      </c>
      <c r="D10507" t="s">
        <v>530</v>
      </c>
      <c r="E10507" t="s">
        <v>548</v>
      </c>
      <c r="F10507" s="176" t="n">
        <v>2027</v>
      </c>
      <c r="G10507" s="177" t="n">
        <v>55</v>
      </c>
      <c r="H10507" s="178" t="n">
        <v>11272.9087626176</v>
      </c>
      <c r="I10507" s="179" t="n">
        <v>3349431.0700927</v>
      </c>
      <c r="J10507" s="180" t="str">
        <f>IF(I10507&gt;0,H10507/I10507,0)</f>
      </c>
      <c r="K10507" s="181" t="str">
        <f>1-EXP(-J10507)</f>
      </c>
      <c r="L10507" s="182" t="str">
        <f>IF(G10507=30,1,M10506)</f>
      </c>
      <c r="M10507" s="183" t="str">
        <f>L10507*(1-K10507)</f>
      </c>
    </row>
    <row r="10508">
      <c r="A10508" t="s">
        <v>167</v>
      </c>
      <c r="B10508" t="s">
        <v>116</v>
      </c>
      <c r="C10508" s="35" t="s">
        <v>459</v>
      </c>
      <c r="D10508" t="s">
        <v>530</v>
      </c>
      <c r="E10508" t="s">
        <v>548</v>
      </c>
      <c r="F10508" s="176" t="n">
        <v>2027</v>
      </c>
      <c r="G10508" s="177" t="n">
        <v>56</v>
      </c>
      <c r="H10508" s="178" t="n">
        <v>12293.0316761384</v>
      </c>
      <c r="I10508" s="179" t="n">
        <v>3268447.57087848</v>
      </c>
      <c r="J10508" s="180" t="str">
        <f>IF(I10508&gt;0,H10508/I10508,0)</f>
      </c>
      <c r="K10508" s="181" t="str">
        <f>1-EXP(-J10508)</f>
      </c>
      <c r="L10508" s="182" t="str">
        <f>IF(G10508=30,1,M10507)</f>
      </c>
      <c r="M10508" s="183" t="str">
        <f>L10508*(1-K10508)</f>
      </c>
    </row>
    <row r="10509">
      <c r="A10509" t="s">
        <v>167</v>
      </c>
      <c r="B10509" t="s">
        <v>116</v>
      </c>
      <c r="C10509" s="35" t="s">
        <v>459</v>
      </c>
      <c r="D10509" t="s">
        <v>530</v>
      </c>
      <c r="E10509" t="s">
        <v>548</v>
      </c>
      <c r="F10509" s="176" t="n">
        <v>2027</v>
      </c>
      <c r="G10509" s="177" t="n">
        <v>57</v>
      </c>
      <c r="H10509" s="178" t="n">
        <v>13164.6344829684</v>
      </c>
      <c r="I10509" s="179" t="n">
        <v>3185096.31563063</v>
      </c>
      <c r="J10509" s="180" t="str">
        <f>IF(I10509&gt;0,H10509/I10509,0)</f>
      </c>
      <c r="K10509" s="181" t="str">
        <f>1-EXP(-J10509)</f>
      </c>
      <c r="L10509" s="182" t="str">
        <f>IF(G10509=30,1,M10508)</f>
      </c>
      <c r="M10509" s="183" t="str">
        <f>L10509*(1-K10509)</f>
      </c>
    </row>
    <row r="10510">
      <c r="A10510" t="s">
        <v>167</v>
      </c>
      <c r="B10510" t="s">
        <v>116</v>
      </c>
      <c r="C10510" s="35" t="s">
        <v>459</v>
      </c>
      <c r="D10510" t="s">
        <v>530</v>
      </c>
      <c r="E10510" t="s">
        <v>548</v>
      </c>
      <c r="F10510" s="176" t="n">
        <v>2027</v>
      </c>
      <c r="G10510" s="177" t="n">
        <v>58</v>
      </c>
      <c r="H10510" s="178" t="n">
        <v>14061.168433767</v>
      </c>
      <c r="I10510" s="179" t="n">
        <v>3085662.3547337</v>
      </c>
      <c r="J10510" s="180" t="str">
        <f>IF(I10510&gt;0,H10510/I10510,0)</f>
      </c>
      <c r="K10510" s="181" t="str">
        <f>1-EXP(-J10510)</f>
      </c>
      <c r="L10510" s="182" t="str">
        <f>IF(G10510=30,1,M10509)</f>
      </c>
      <c r="M10510" s="183" t="str">
        <f>L10510*(1-K10510)</f>
      </c>
    </row>
    <row r="10511">
      <c r="A10511" t="s">
        <v>167</v>
      </c>
      <c r="B10511" t="s">
        <v>116</v>
      </c>
      <c r="C10511" s="35" t="s">
        <v>459</v>
      </c>
      <c r="D10511" t="s">
        <v>530</v>
      </c>
      <c r="E10511" t="s">
        <v>548</v>
      </c>
      <c r="F10511" s="176" t="n">
        <v>2027</v>
      </c>
      <c r="G10511" s="177" t="n">
        <v>59</v>
      </c>
      <c r="H10511" s="178" t="n">
        <v>14495.530312747</v>
      </c>
      <c r="I10511" s="179" t="n">
        <v>2979387.94918581</v>
      </c>
      <c r="J10511" s="180" t="str">
        <f>IF(I10511&gt;0,H10511/I10511,0)</f>
      </c>
      <c r="K10511" s="181" t="str">
        <f>1-EXP(-J10511)</f>
      </c>
      <c r="L10511" s="182" t="str">
        <f>IF(G10511=30,1,M10510)</f>
      </c>
      <c r="M10511" s="183" t="str">
        <f>L10511*(1-K10511)</f>
      </c>
    </row>
    <row r="10512">
      <c r="A10512" t="s">
        <v>167</v>
      </c>
      <c r="B10512" t="s">
        <v>116</v>
      </c>
      <c r="C10512" s="35" t="s">
        <v>459</v>
      </c>
      <c r="D10512" t="s">
        <v>530</v>
      </c>
      <c r="E10512" t="s">
        <v>548</v>
      </c>
      <c r="F10512" s="176" t="n">
        <v>2027</v>
      </c>
      <c r="G10512" s="177" t="n">
        <v>60</v>
      </c>
      <c r="H10512" s="178" t="n">
        <v>15215.9579303823</v>
      </c>
      <c r="I10512" s="179" t="n">
        <v>2875681.46726332</v>
      </c>
      <c r="J10512" s="180" t="str">
        <f>IF(I10512&gt;0,H10512/I10512,0)</f>
      </c>
      <c r="K10512" s="181" t="str">
        <f>1-EXP(-J10512)</f>
      </c>
      <c r="L10512" s="182" t="str">
        <f>IF(G10512=30,1,M10511)</f>
      </c>
      <c r="M10512" s="183" t="str">
        <f>L10512*(1-K10512)</f>
      </c>
    </row>
    <row r="10513">
      <c r="A10513" t="s">
        <v>167</v>
      </c>
      <c r="B10513" t="s">
        <v>116</v>
      </c>
      <c r="C10513" s="35" t="s">
        <v>459</v>
      </c>
      <c r="D10513" t="s">
        <v>530</v>
      </c>
      <c r="E10513" t="s">
        <v>548</v>
      </c>
      <c r="F10513" s="176" t="n">
        <v>2027</v>
      </c>
      <c r="G10513" s="177" t="n">
        <v>61</v>
      </c>
      <c r="H10513" s="178" t="n">
        <v>16686.8857073351</v>
      </c>
      <c r="I10513" s="179" t="n">
        <v>2759256.47014559</v>
      </c>
      <c r="J10513" s="180" t="str">
        <f>IF(I10513&gt;0,H10513/I10513,0)</f>
      </c>
      <c r="K10513" s="181" t="str">
        <f>1-EXP(-J10513)</f>
      </c>
      <c r="L10513" s="182" t="str">
        <f>IF(G10513=30,1,M10512)</f>
      </c>
      <c r="M10513" s="183" t="str">
        <f>L10513*(1-K10513)</f>
      </c>
    </row>
    <row r="10514">
      <c r="A10514" t="s">
        <v>167</v>
      </c>
      <c r="B10514" t="s">
        <v>116</v>
      </c>
      <c r="C10514" s="35" t="s">
        <v>459</v>
      </c>
      <c r="D10514" t="s">
        <v>530</v>
      </c>
      <c r="E10514" t="s">
        <v>548</v>
      </c>
      <c r="F10514" s="176" t="n">
        <v>2027</v>
      </c>
      <c r="G10514" s="177" t="n">
        <v>62</v>
      </c>
      <c r="H10514" s="178" t="n">
        <v>17491.8425731365</v>
      </c>
      <c r="I10514" s="179" t="n">
        <v>2630220.04436225</v>
      </c>
      <c r="J10514" s="180" t="str">
        <f>IF(I10514&gt;0,H10514/I10514,0)</f>
      </c>
      <c r="K10514" s="181" t="str">
        <f>1-EXP(-J10514)</f>
      </c>
      <c r="L10514" s="182" t="str">
        <f>IF(G10514=30,1,M10513)</f>
      </c>
      <c r="M10514" s="183" t="str">
        <f>L10514*(1-K10514)</f>
      </c>
    </row>
    <row r="10515">
      <c r="A10515" t="s">
        <v>167</v>
      </c>
      <c r="B10515" t="s">
        <v>116</v>
      </c>
      <c r="C10515" s="35" t="s">
        <v>459</v>
      </c>
      <c r="D10515" t="s">
        <v>530</v>
      </c>
      <c r="E10515" t="s">
        <v>548</v>
      </c>
      <c r="F10515" s="176" t="n">
        <v>2027</v>
      </c>
      <c r="G10515" s="177" t="n">
        <v>63</v>
      </c>
      <c r="H10515" s="178" t="n">
        <v>18358.9001592109</v>
      </c>
      <c r="I10515" s="179" t="n">
        <v>2502834.12515398</v>
      </c>
      <c r="J10515" s="180" t="str">
        <f>IF(I10515&gt;0,H10515/I10515,0)</f>
      </c>
      <c r="K10515" s="181" t="str">
        <f>1-EXP(-J10515)</f>
      </c>
      <c r="L10515" s="182" t="str">
        <f>IF(G10515=30,1,M10514)</f>
      </c>
      <c r="M10515" s="183" t="str">
        <f>L10515*(1-K10515)</f>
      </c>
    </row>
    <row r="10516">
      <c r="A10516" t="s">
        <v>167</v>
      </c>
      <c r="B10516" t="s">
        <v>116</v>
      </c>
      <c r="C10516" s="35" t="s">
        <v>459</v>
      </c>
      <c r="D10516" t="s">
        <v>530</v>
      </c>
      <c r="E10516" t="s">
        <v>548</v>
      </c>
      <c r="F10516" s="176" t="n">
        <v>2027</v>
      </c>
      <c r="G10516" s="177" t="n">
        <v>64</v>
      </c>
      <c r="H10516" s="178" t="n">
        <v>19411.5665958753</v>
      </c>
      <c r="I10516" s="179" t="n">
        <v>2375916.37769144</v>
      </c>
      <c r="J10516" s="180" t="str">
        <f>IF(I10516&gt;0,H10516/I10516,0)</f>
      </c>
      <c r="K10516" s="181" t="str">
        <f>1-EXP(-J10516)</f>
      </c>
      <c r="L10516" s="182" t="str">
        <f>IF(G10516=30,1,M10515)</f>
      </c>
      <c r="M10516" s="183" t="str">
        <f>L10516*(1-K10516)</f>
      </c>
    </row>
    <row r="10517">
      <c r="A10517" t="s">
        <v>167</v>
      </c>
      <c r="B10517" t="s">
        <v>116</v>
      </c>
      <c r="C10517" s="35" t="s">
        <v>459</v>
      </c>
      <c r="D10517" t="s">
        <v>530</v>
      </c>
      <c r="E10517" t="s">
        <v>548</v>
      </c>
      <c r="F10517" s="176" t="n">
        <v>2027</v>
      </c>
      <c r="G10517" s="177" t="n">
        <v>65</v>
      </c>
      <c r="H10517" s="178" t="n">
        <v>20390.9514388282</v>
      </c>
      <c r="I10517" s="179" t="n">
        <v>2248727.83318676</v>
      </c>
      <c r="J10517" s="180" t="str">
        <f>IF(I10517&gt;0,H10517/I10517,0)</f>
      </c>
      <c r="K10517" s="181" t="str">
        <f>1-EXP(-J10517)</f>
      </c>
      <c r="L10517" s="182" t="str">
        <f>IF(G10517=30,1,M10516)</f>
      </c>
      <c r="M10517" s="183" t="str">
        <f>L10517*(1-K10517)</f>
      </c>
    </row>
    <row r="10518">
      <c r="A10518" t="s">
        <v>167</v>
      </c>
      <c r="B10518" t="s">
        <v>116</v>
      </c>
      <c r="C10518" s="35" t="s">
        <v>459</v>
      </c>
      <c r="D10518" t="s">
        <v>530</v>
      </c>
      <c r="E10518" t="s">
        <v>548</v>
      </c>
      <c r="F10518" s="176" t="n">
        <v>2027</v>
      </c>
      <c r="G10518" s="177" t="n">
        <v>66</v>
      </c>
      <c r="H10518" s="178" t="n">
        <v>20696.2554804092</v>
      </c>
      <c r="I10518" s="179" t="n">
        <v>2120639.74696676</v>
      </c>
      <c r="J10518" s="180" t="str">
        <f>IF(I10518&gt;0,H10518/I10518,0)</f>
      </c>
      <c r="K10518" s="181" t="str">
        <f>1-EXP(-J10518)</f>
      </c>
      <c r="L10518" s="182" t="str">
        <f>IF(G10518=30,1,M10517)</f>
      </c>
      <c r="M10518" s="183" t="str">
        <f>L10518*(1-K10518)</f>
      </c>
    </row>
    <row r="10519">
      <c r="A10519" t="s">
        <v>167</v>
      </c>
      <c r="B10519" t="s">
        <v>116</v>
      </c>
      <c r="C10519" s="35" t="s">
        <v>459</v>
      </c>
      <c r="D10519" t="s">
        <v>530</v>
      </c>
      <c r="E10519" t="s">
        <v>548</v>
      </c>
      <c r="F10519" s="176" t="n">
        <v>2027</v>
      </c>
      <c r="G10519" s="177" t="n">
        <v>67</v>
      </c>
      <c r="H10519" s="178" t="n">
        <v>21204.0187840012</v>
      </c>
      <c r="I10519" s="179" t="n">
        <v>1988296.11281947</v>
      </c>
      <c r="J10519" s="180" t="str">
        <f>IF(I10519&gt;0,H10519/I10519,0)</f>
      </c>
      <c r="K10519" s="181" t="str">
        <f>1-EXP(-J10519)</f>
      </c>
      <c r="L10519" s="182" t="str">
        <f>IF(G10519=30,1,M10518)</f>
      </c>
      <c r="M10519" s="183" t="str">
        <f>L10519*(1-K10519)</f>
      </c>
    </row>
    <row r="10520">
      <c r="A10520" t="s">
        <v>167</v>
      </c>
      <c r="B10520" t="s">
        <v>116</v>
      </c>
      <c r="C10520" s="35" t="s">
        <v>459</v>
      </c>
      <c r="D10520" t="s">
        <v>530</v>
      </c>
      <c r="E10520" t="s">
        <v>548</v>
      </c>
      <c r="F10520" s="176" t="n">
        <v>2027</v>
      </c>
      <c r="G10520" s="177" t="n">
        <v>68</v>
      </c>
      <c r="H10520" s="178" t="n">
        <v>21562.5187146222</v>
      </c>
      <c r="I10520" s="179" t="n">
        <v>1851725.40148176</v>
      </c>
      <c r="J10520" s="180" t="str">
        <f>IF(I10520&gt;0,H10520/I10520,0)</f>
      </c>
      <c r="K10520" s="181" t="str">
        <f>1-EXP(-J10520)</f>
      </c>
      <c r="L10520" s="182" t="str">
        <f>IF(G10520=30,1,M10519)</f>
      </c>
      <c r="M10520" s="183" t="str">
        <f>L10520*(1-K10520)</f>
      </c>
    </row>
    <row r="10521">
      <c r="A10521" t="s">
        <v>167</v>
      </c>
      <c r="B10521" t="s">
        <v>116</v>
      </c>
      <c r="C10521" s="35" t="s">
        <v>459</v>
      </c>
      <c r="D10521" t="s">
        <v>530</v>
      </c>
      <c r="E10521" t="s">
        <v>548</v>
      </c>
      <c r="F10521" s="176" t="n">
        <v>2027</v>
      </c>
      <c r="G10521" s="177" t="n">
        <v>69</v>
      </c>
      <c r="H10521" s="178" t="n">
        <v>20058.8237981967</v>
      </c>
      <c r="I10521" s="179" t="n">
        <v>1721135.20316157</v>
      </c>
      <c r="J10521" s="180" t="str">
        <f>IF(I10521&gt;0,H10521/I10521,0)</f>
      </c>
      <c r="K10521" s="181" t="str">
        <f>1-EXP(-J10521)</f>
      </c>
      <c r="L10521" s="182" t="str">
        <f>IF(G10521=30,1,M10520)</f>
      </c>
      <c r="M10521" s="183" t="str">
        <f>L10521*(1-K10521)</f>
      </c>
    </row>
    <row r="10522">
      <c r="A10522" t="s">
        <v>167</v>
      </c>
      <c r="B10522" t="s">
        <v>116</v>
      </c>
      <c r="C10522" s="35" t="s">
        <v>459</v>
      </c>
      <c r="D10522" t="s">
        <v>530</v>
      </c>
      <c r="E10522" t="s">
        <v>548</v>
      </c>
      <c r="F10522" s="176" t="n">
        <v>2028</v>
      </c>
      <c r="G10522" s="177" t="n">
        <v>30</v>
      </c>
      <c r="H10522" s="178" t="n">
        <v>837.78401770876</v>
      </c>
      <c r="I10522" s="179" t="n">
        <v>4433789.40855864</v>
      </c>
      <c r="J10522" s="180" t="str">
        <f>IF(I10522&gt;0,H10522/I10522,0)</f>
      </c>
      <c r="K10522" s="181" t="str">
        <f>1-EXP(-J10522)</f>
      </c>
      <c r="L10522" s="182" t="str">
        <f>IF(G10522=30,1,M10521)</f>
      </c>
      <c r="M10522" s="183" t="str">
        <f>L10522*(1-K10522)</f>
      </c>
    </row>
    <row r="10523">
      <c r="A10523" t="s">
        <v>167</v>
      </c>
      <c r="B10523" t="s">
        <v>116</v>
      </c>
      <c r="C10523" s="35" t="s">
        <v>459</v>
      </c>
      <c r="D10523" t="s">
        <v>530</v>
      </c>
      <c r="E10523" t="s">
        <v>548</v>
      </c>
      <c r="F10523" s="176" t="n">
        <v>2028</v>
      </c>
      <c r="G10523" s="177" t="n">
        <v>31</v>
      </c>
      <c r="H10523" s="178" t="n">
        <v>1211.12436200638</v>
      </c>
      <c r="I10523" s="179" t="n">
        <v>4431529.27381974</v>
      </c>
      <c r="J10523" s="180" t="str">
        <f>IF(I10523&gt;0,H10523/I10523,0)</f>
      </c>
      <c r="K10523" s="181" t="str">
        <f>1-EXP(-J10523)</f>
      </c>
      <c r="L10523" s="182" t="str">
        <f>IF(G10523=30,1,M10522)</f>
      </c>
      <c r="M10523" s="183" t="str">
        <f>L10523*(1-K10523)</f>
      </c>
    </row>
    <row r="10524">
      <c r="A10524" t="s">
        <v>167</v>
      </c>
      <c r="B10524" t="s">
        <v>116</v>
      </c>
      <c r="C10524" s="35" t="s">
        <v>459</v>
      </c>
      <c r="D10524" t="s">
        <v>530</v>
      </c>
      <c r="E10524" t="s">
        <v>548</v>
      </c>
      <c r="F10524" s="176" t="n">
        <v>2028</v>
      </c>
      <c r="G10524" s="177" t="n">
        <v>32</v>
      </c>
      <c r="H10524" s="178" t="n">
        <v>1226.5656312</v>
      </c>
      <c r="I10524" s="179" t="n">
        <v>4370113.42569853</v>
      </c>
      <c r="J10524" s="180" t="str">
        <f>IF(I10524&gt;0,H10524/I10524,0)</f>
      </c>
      <c r="K10524" s="181" t="str">
        <f>1-EXP(-J10524)</f>
      </c>
      <c r="L10524" s="182" t="str">
        <f>IF(G10524=30,1,M10523)</f>
      </c>
      <c r="M10524" s="183" t="str">
        <f>L10524*(1-K10524)</f>
      </c>
    </row>
    <row r="10525">
      <c r="A10525" t="s">
        <v>167</v>
      </c>
      <c r="B10525" t="s">
        <v>116</v>
      </c>
      <c r="C10525" s="35" t="s">
        <v>459</v>
      </c>
      <c r="D10525" t="s">
        <v>530</v>
      </c>
      <c r="E10525" t="s">
        <v>548</v>
      </c>
      <c r="F10525" s="176" t="n">
        <v>2028</v>
      </c>
      <c r="G10525" s="177" t="n">
        <v>33</v>
      </c>
      <c r="H10525" s="178" t="n">
        <v>1258.42653469322</v>
      </c>
      <c r="I10525" s="179" t="n">
        <v>4306825.11422651</v>
      </c>
      <c r="J10525" s="180" t="str">
        <f>IF(I10525&gt;0,H10525/I10525,0)</f>
      </c>
      <c r="K10525" s="181" t="str">
        <f>1-EXP(-J10525)</f>
      </c>
      <c r="L10525" s="182" t="str">
        <f>IF(G10525=30,1,M10524)</f>
      </c>
      <c r="M10525" s="183" t="str">
        <f>L10525*(1-K10525)</f>
      </c>
    </row>
    <row r="10526">
      <c r="A10526" t="s">
        <v>167</v>
      </c>
      <c r="B10526" t="s">
        <v>116</v>
      </c>
      <c r="C10526" s="35" t="s">
        <v>459</v>
      </c>
      <c r="D10526" t="s">
        <v>530</v>
      </c>
      <c r="E10526" t="s">
        <v>548</v>
      </c>
      <c r="F10526" s="176" t="n">
        <v>2028</v>
      </c>
      <c r="G10526" s="177" t="n">
        <v>34</v>
      </c>
      <c r="H10526" s="178" t="n">
        <v>1307.82821091745</v>
      </c>
      <c r="I10526" s="179" t="n">
        <v>4253293.96449001</v>
      </c>
      <c r="J10526" s="180" t="str">
        <f>IF(I10526&gt;0,H10526/I10526,0)</f>
      </c>
      <c r="K10526" s="181" t="str">
        <f>1-EXP(-J10526)</f>
      </c>
      <c r="L10526" s="182" t="str">
        <f>IF(G10526=30,1,M10525)</f>
      </c>
      <c r="M10526" s="183" t="str">
        <f>L10526*(1-K10526)</f>
      </c>
    </row>
    <row r="10527">
      <c r="A10527" t="s">
        <v>167</v>
      </c>
      <c r="B10527" t="s">
        <v>116</v>
      </c>
      <c r="C10527" s="35" t="s">
        <v>459</v>
      </c>
      <c r="D10527" t="s">
        <v>530</v>
      </c>
      <c r="E10527" t="s">
        <v>548</v>
      </c>
      <c r="F10527" s="176" t="n">
        <v>2028</v>
      </c>
      <c r="G10527" s="177" t="n">
        <v>35</v>
      </c>
      <c r="H10527" s="178" t="n">
        <v>1393.64956375922</v>
      </c>
      <c r="I10527" s="179" t="n">
        <v>4202495.84630234</v>
      </c>
      <c r="J10527" s="180" t="str">
        <f>IF(I10527&gt;0,H10527/I10527,0)</f>
      </c>
      <c r="K10527" s="181" t="str">
        <f>1-EXP(-J10527)</f>
      </c>
      <c r="L10527" s="182" t="str">
        <f>IF(G10527=30,1,M10526)</f>
      </c>
      <c r="M10527" s="183" t="str">
        <f>L10527*(1-K10527)</f>
      </c>
    </row>
    <row r="10528">
      <c r="A10528" t="s">
        <v>167</v>
      </c>
      <c r="B10528" t="s">
        <v>116</v>
      </c>
      <c r="C10528" s="35" t="s">
        <v>459</v>
      </c>
      <c r="D10528" t="s">
        <v>530</v>
      </c>
      <c r="E10528" t="s">
        <v>548</v>
      </c>
      <c r="F10528" s="176" t="n">
        <v>2028</v>
      </c>
      <c r="G10528" s="177" t="n">
        <v>36</v>
      </c>
      <c r="H10528" s="178" t="n">
        <v>1847.65991837621</v>
      </c>
      <c r="I10528" s="179" t="n">
        <v>4186953.12181834</v>
      </c>
      <c r="J10528" s="180" t="str">
        <f>IF(I10528&gt;0,H10528/I10528,0)</f>
      </c>
      <c r="K10528" s="181" t="str">
        <f>1-EXP(-J10528)</f>
      </c>
      <c r="L10528" s="182" t="str">
        <f>IF(G10528=30,1,M10527)</f>
      </c>
      <c r="M10528" s="183" t="str">
        <f>L10528*(1-K10528)</f>
      </c>
    </row>
    <row r="10529">
      <c r="A10529" t="s">
        <v>167</v>
      </c>
      <c r="B10529" t="s">
        <v>116</v>
      </c>
      <c r="C10529" s="35" t="s">
        <v>459</v>
      </c>
      <c r="D10529" t="s">
        <v>530</v>
      </c>
      <c r="E10529" t="s">
        <v>548</v>
      </c>
      <c r="F10529" s="176" t="n">
        <v>2028</v>
      </c>
      <c r="G10529" s="177" t="n">
        <v>37</v>
      </c>
      <c r="H10529" s="178" t="n">
        <v>2011.99656857472</v>
      </c>
      <c r="I10529" s="179" t="n">
        <v>4165858.92412772</v>
      </c>
      <c r="J10529" s="180" t="str">
        <f>IF(I10529&gt;0,H10529/I10529,0)</f>
      </c>
      <c r="K10529" s="181" t="str">
        <f>1-EXP(-J10529)</f>
      </c>
      <c r="L10529" s="182" t="str">
        <f>IF(G10529=30,1,M10528)</f>
      </c>
      <c r="M10529" s="183" t="str">
        <f>L10529*(1-K10529)</f>
      </c>
    </row>
    <row r="10530">
      <c r="A10530" t="s">
        <v>167</v>
      </c>
      <c r="B10530" t="s">
        <v>116</v>
      </c>
      <c r="C10530" s="35" t="s">
        <v>459</v>
      </c>
      <c r="D10530" t="s">
        <v>530</v>
      </c>
      <c r="E10530" t="s">
        <v>548</v>
      </c>
      <c r="F10530" s="176" t="n">
        <v>2028</v>
      </c>
      <c r="G10530" s="177" t="n">
        <v>38</v>
      </c>
      <c r="H10530" s="178" t="n">
        <v>2200.37413901305</v>
      </c>
      <c r="I10530" s="179" t="n">
        <v>4148337.37013142</v>
      </c>
      <c r="J10530" s="180" t="str">
        <f>IF(I10530&gt;0,H10530/I10530,0)</f>
      </c>
      <c r="K10530" s="181" t="str">
        <f>1-EXP(-J10530)</f>
      </c>
      <c r="L10530" s="182" t="str">
        <f>IF(G10530=30,1,M10529)</f>
      </c>
      <c r="M10530" s="183" t="str">
        <f>L10530*(1-K10530)</f>
      </c>
    </row>
    <row r="10531">
      <c r="A10531" t="s">
        <v>167</v>
      </c>
      <c r="B10531" t="s">
        <v>116</v>
      </c>
      <c r="C10531" s="35" t="s">
        <v>459</v>
      </c>
      <c r="D10531" t="s">
        <v>530</v>
      </c>
      <c r="E10531" t="s">
        <v>548</v>
      </c>
      <c r="F10531" s="176" t="n">
        <v>2028</v>
      </c>
      <c r="G10531" s="177" t="n">
        <v>39</v>
      </c>
      <c r="H10531" s="178" t="n">
        <v>2350.43216939095</v>
      </c>
      <c r="I10531" s="179" t="n">
        <v>4154061.46428721</v>
      </c>
      <c r="J10531" s="180" t="str">
        <f>IF(I10531&gt;0,H10531/I10531,0)</f>
      </c>
      <c r="K10531" s="181" t="str">
        <f>1-EXP(-J10531)</f>
      </c>
      <c r="L10531" s="182" t="str">
        <f>IF(G10531=30,1,M10530)</f>
      </c>
      <c r="M10531" s="183" t="str">
        <f>L10531*(1-K10531)</f>
      </c>
    </row>
    <row r="10532">
      <c r="A10532" t="s">
        <v>167</v>
      </c>
      <c r="B10532" t="s">
        <v>116</v>
      </c>
      <c r="C10532" s="35" t="s">
        <v>459</v>
      </c>
      <c r="D10532" t="s">
        <v>530</v>
      </c>
      <c r="E10532" t="s">
        <v>548</v>
      </c>
      <c r="F10532" s="176" t="n">
        <v>2028</v>
      </c>
      <c r="G10532" s="177" t="n">
        <v>40</v>
      </c>
      <c r="H10532" s="178" t="n">
        <v>2615.0422881097</v>
      </c>
      <c r="I10532" s="179" t="n">
        <v>4114132.64917337</v>
      </c>
      <c r="J10532" s="180" t="str">
        <f>IF(I10532&gt;0,H10532/I10532,0)</f>
      </c>
      <c r="K10532" s="181" t="str">
        <f>1-EXP(-J10532)</f>
      </c>
      <c r="L10532" s="182" t="str">
        <f>IF(G10532=30,1,M10531)</f>
      </c>
      <c r="M10532" s="183" t="str">
        <f>L10532*(1-K10532)</f>
      </c>
    </row>
    <row r="10533">
      <c r="A10533" t="s">
        <v>167</v>
      </c>
      <c r="B10533" t="s">
        <v>116</v>
      </c>
      <c r="C10533" s="35" t="s">
        <v>459</v>
      </c>
      <c r="D10533" t="s">
        <v>530</v>
      </c>
      <c r="E10533" t="s">
        <v>548</v>
      </c>
      <c r="F10533" s="176" t="n">
        <v>2028</v>
      </c>
      <c r="G10533" s="177" t="n">
        <v>41</v>
      </c>
      <c r="H10533" s="178" t="n">
        <v>3518.12415295826</v>
      </c>
      <c r="I10533" s="179" t="n">
        <v>4065584.50757508</v>
      </c>
      <c r="J10533" s="180" t="str">
        <f>IF(I10533&gt;0,H10533/I10533,0)</f>
      </c>
      <c r="K10533" s="181" t="str">
        <f>1-EXP(-J10533)</f>
      </c>
      <c r="L10533" s="182" t="str">
        <f>IF(G10533=30,1,M10532)</f>
      </c>
      <c r="M10533" s="183" t="str">
        <f>L10533*(1-K10533)</f>
      </c>
    </row>
    <row r="10534">
      <c r="A10534" t="s">
        <v>167</v>
      </c>
      <c r="B10534" t="s">
        <v>116</v>
      </c>
      <c r="C10534" s="35" t="s">
        <v>459</v>
      </c>
      <c r="D10534" t="s">
        <v>530</v>
      </c>
      <c r="E10534" t="s">
        <v>548</v>
      </c>
      <c r="F10534" s="176" t="n">
        <v>2028</v>
      </c>
      <c r="G10534" s="177" t="n">
        <v>42</v>
      </c>
      <c r="H10534" s="178" t="n">
        <v>3973.21781880267</v>
      </c>
      <c r="I10534" s="179" t="n">
        <v>4079338.37309647</v>
      </c>
      <c r="J10534" s="180" t="str">
        <f>IF(I10534&gt;0,H10534/I10534,0)</f>
      </c>
      <c r="K10534" s="181" t="str">
        <f>1-EXP(-J10534)</f>
      </c>
      <c r="L10534" s="182" t="str">
        <f>IF(G10534=30,1,M10533)</f>
      </c>
      <c r="M10534" s="183" t="str">
        <f>L10534*(1-K10534)</f>
      </c>
    </row>
    <row r="10535">
      <c r="A10535" t="s">
        <v>167</v>
      </c>
      <c r="B10535" t="s">
        <v>116</v>
      </c>
      <c r="C10535" s="35" t="s">
        <v>459</v>
      </c>
      <c r="D10535" t="s">
        <v>530</v>
      </c>
      <c r="E10535" t="s">
        <v>548</v>
      </c>
      <c r="F10535" s="176" t="n">
        <v>2028</v>
      </c>
      <c r="G10535" s="177" t="n">
        <v>43</v>
      </c>
      <c r="H10535" s="178" t="n">
        <v>4569.69699810705</v>
      </c>
      <c r="I10535" s="179" t="n">
        <v>4150300.78697159</v>
      </c>
      <c r="J10535" s="180" t="str">
        <f>IF(I10535&gt;0,H10535/I10535,0)</f>
      </c>
      <c r="K10535" s="181" t="str">
        <f>1-EXP(-J10535)</f>
      </c>
      <c r="L10535" s="182" t="str">
        <f>IF(G10535=30,1,M10534)</f>
      </c>
      <c r="M10535" s="183" t="str">
        <f>L10535*(1-K10535)</f>
      </c>
    </row>
    <row r="10536">
      <c r="A10536" t="s">
        <v>167</v>
      </c>
      <c r="B10536" t="s">
        <v>116</v>
      </c>
      <c r="C10536" s="35" t="s">
        <v>459</v>
      </c>
      <c r="D10536" t="s">
        <v>530</v>
      </c>
      <c r="E10536" t="s">
        <v>548</v>
      </c>
      <c r="F10536" s="176" t="n">
        <v>2028</v>
      </c>
      <c r="G10536" s="177" t="n">
        <v>44</v>
      </c>
      <c r="H10536" s="178" t="n">
        <v>4926.62202896056</v>
      </c>
      <c r="I10536" s="179" t="n">
        <v>4179470.91681013</v>
      </c>
      <c r="J10536" s="180" t="str">
        <f>IF(I10536&gt;0,H10536/I10536,0)</f>
      </c>
      <c r="K10536" s="181" t="str">
        <f>1-EXP(-J10536)</f>
      </c>
      <c r="L10536" s="182" t="str">
        <f>IF(G10536=30,1,M10535)</f>
      </c>
      <c r="M10536" s="183" t="str">
        <f>L10536*(1-K10536)</f>
      </c>
    </row>
    <row r="10537">
      <c r="A10537" t="s">
        <v>167</v>
      </c>
      <c r="B10537" t="s">
        <v>116</v>
      </c>
      <c r="C10537" s="35" t="s">
        <v>459</v>
      </c>
      <c r="D10537" t="s">
        <v>530</v>
      </c>
      <c r="E10537" t="s">
        <v>548</v>
      </c>
      <c r="F10537" s="176" t="n">
        <v>2028</v>
      </c>
      <c r="G10537" s="177" t="n">
        <v>45</v>
      </c>
      <c r="H10537" s="178" t="n">
        <v>5194.46446105863</v>
      </c>
      <c r="I10537" s="179" t="n">
        <v>4149172.63098205</v>
      </c>
      <c r="J10537" s="180" t="str">
        <f>IF(I10537&gt;0,H10537/I10537,0)</f>
      </c>
      <c r="K10537" s="181" t="str">
        <f>1-EXP(-J10537)</f>
      </c>
      <c r="L10537" s="182" t="str">
        <f>IF(G10537=30,1,M10536)</f>
      </c>
      <c r="M10537" s="183" t="str">
        <f>L10537*(1-K10537)</f>
      </c>
    </row>
    <row r="10538">
      <c r="A10538" t="s">
        <v>167</v>
      </c>
      <c r="B10538" t="s">
        <v>116</v>
      </c>
      <c r="C10538" s="35" t="s">
        <v>459</v>
      </c>
      <c r="D10538" t="s">
        <v>530</v>
      </c>
      <c r="E10538" t="s">
        <v>548</v>
      </c>
      <c r="F10538" s="176" t="n">
        <v>2028</v>
      </c>
      <c r="G10538" s="177" t="n">
        <v>46</v>
      </c>
      <c r="H10538" s="178" t="n">
        <v>6314.30638351085</v>
      </c>
      <c r="I10538" s="179" t="n">
        <v>4094294.30731769</v>
      </c>
      <c r="J10538" s="180" t="str">
        <f>IF(I10538&gt;0,H10538/I10538,0)</f>
      </c>
      <c r="K10538" s="181" t="str">
        <f>1-EXP(-J10538)</f>
      </c>
      <c r="L10538" s="182" t="str">
        <f>IF(G10538=30,1,M10537)</f>
      </c>
      <c r="M10538" s="183" t="str">
        <f>L10538*(1-K10538)</f>
      </c>
    </row>
    <row r="10539">
      <c r="A10539" t="s">
        <v>167</v>
      </c>
      <c r="B10539" t="s">
        <v>116</v>
      </c>
      <c r="C10539" s="35" t="s">
        <v>459</v>
      </c>
      <c r="D10539" t="s">
        <v>530</v>
      </c>
      <c r="E10539" t="s">
        <v>548</v>
      </c>
      <c r="F10539" s="176" t="n">
        <v>2028</v>
      </c>
      <c r="G10539" s="177" t="n">
        <v>47</v>
      </c>
      <c r="H10539" s="178" t="n">
        <v>6634.50733992281</v>
      </c>
      <c r="I10539" s="179" t="n">
        <v>4032152.59377629</v>
      </c>
      <c r="J10539" s="180" t="str">
        <f>IF(I10539&gt;0,H10539/I10539,0)</f>
      </c>
      <c r="K10539" s="181" t="str">
        <f>1-EXP(-J10539)</f>
      </c>
      <c r="L10539" s="182" t="str">
        <f>IF(G10539=30,1,M10538)</f>
      </c>
      <c r="M10539" s="183" t="str">
        <f>L10539*(1-K10539)</f>
      </c>
    </row>
    <row r="10540">
      <c r="A10540" t="s">
        <v>167</v>
      </c>
      <c r="B10540" t="s">
        <v>116</v>
      </c>
      <c r="C10540" s="35" t="s">
        <v>459</v>
      </c>
      <c r="D10540" t="s">
        <v>530</v>
      </c>
      <c r="E10540" t="s">
        <v>548</v>
      </c>
      <c r="F10540" s="176" t="n">
        <v>2028</v>
      </c>
      <c r="G10540" s="177" t="n">
        <v>48</v>
      </c>
      <c r="H10540" s="178" t="n">
        <v>7016.04808844128</v>
      </c>
      <c r="I10540" s="179" t="n">
        <v>3975341.17643559</v>
      </c>
      <c r="J10540" s="180" t="str">
        <f>IF(I10540&gt;0,H10540/I10540,0)</f>
      </c>
      <c r="K10540" s="181" t="str">
        <f>1-EXP(-J10540)</f>
      </c>
      <c r="L10540" s="182" t="str">
        <f>IF(G10540=30,1,M10539)</f>
      </c>
      <c r="M10540" s="183" t="str">
        <f>L10540*(1-K10540)</f>
      </c>
    </row>
    <row r="10541">
      <c r="A10541" t="s">
        <v>167</v>
      </c>
      <c r="B10541" t="s">
        <v>116</v>
      </c>
      <c r="C10541" s="35" t="s">
        <v>459</v>
      </c>
      <c r="D10541" t="s">
        <v>530</v>
      </c>
      <c r="E10541" t="s">
        <v>548</v>
      </c>
      <c r="F10541" s="176" t="n">
        <v>2028</v>
      </c>
      <c r="G10541" s="177" t="n">
        <v>49</v>
      </c>
      <c r="H10541" s="178" t="n">
        <v>7240.43831359834</v>
      </c>
      <c r="I10541" s="179" t="n">
        <v>3904934.67508611</v>
      </c>
      <c r="J10541" s="180" t="str">
        <f>IF(I10541&gt;0,H10541/I10541,0)</f>
      </c>
      <c r="K10541" s="181" t="str">
        <f>1-EXP(-J10541)</f>
      </c>
      <c r="L10541" s="182" t="str">
        <f>IF(G10541=30,1,M10540)</f>
      </c>
      <c r="M10541" s="183" t="str">
        <f>L10541*(1-K10541)</f>
      </c>
    </row>
    <row r="10542">
      <c r="A10542" t="s">
        <v>167</v>
      </c>
      <c r="B10542" t="s">
        <v>116</v>
      </c>
      <c r="C10542" s="35" t="s">
        <v>459</v>
      </c>
      <c r="D10542" t="s">
        <v>530</v>
      </c>
      <c r="E10542" t="s">
        <v>548</v>
      </c>
      <c r="F10542" s="176" t="n">
        <v>2028</v>
      </c>
      <c r="G10542" s="177" t="n">
        <v>50</v>
      </c>
      <c r="H10542" s="178" t="n">
        <v>7517.30315991216</v>
      </c>
      <c r="I10542" s="179" t="n">
        <v>3810250.31087689</v>
      </c>
      <c r="J10542" s="180" t="str">
        <f>IF(I10542&gt;0,H10542/I10542,0)</f>
      </c>
      <c r="K10542" s="181" t="str">
        <f>1-EXP(-J10542)</f>
      </c>
      <c r="L10542" s="182" t="str">
        <f>IF(G10542=30,1,M10541)</f>
      </c>
      <c r="M10542" s="183" t="str">
        <f>L10542*(1-K10542)</f>
      </c>
    </row>
    <row r="10543">
      <c r="A10543" t="s">
        <v>167</v>
      </c>
      <c r="B10543" t="s">
        <v>116</v>
      </c>
      <c r="C10543" s="35" t="s">
        <v>459</v>
      </c>
      <c r="D10543" t="s">
        <v>530</v>
      </c>
      <c r="E10543" t="s">
        <v>548</v>
      </c>
      <c r="F10543" s="176" t="n">
        <v>2028</v>
      </c>
      <c r="G10543" s="177" t="n">
        <v>51</v>
      </c>
      <c r="H10543" s="178" t="n">
        <v>8308.89250355567</v>
      </c>
      <c r="I10543" s="179" t="n">
        <v>3719760.23014372</v>
      </c>
      <c r="J10543" s="180" t="str">
        <f>IF(I10543&gt;0,H10543/I10543,0)</f>
      </c>
      <c r="K10543" s="181" t="str">
        <f>1-EXP(-J10543)</f>
      </c>
      <c r="L10543" s="182" t="str">
        <f>IF(G10543=30,1,M10542)</f>
      </c>
      <c r="M10543" s="183" t="str">
        <f>L10543*(1-K10543)</f>
      </c>
    </row>
    <row r="10544">
      <c r="A10544" t="s">
        <v>167</v>
      </c>
      <c r="B10544" t="s">
        <v>116</v>
      </c>
      <c r="C10544" s="35" t="s">
        <v>459</v>
      </c>
      <c r="D10544" t="s">
        <v>530</v>
      </c>
      <c r="E10544" t="s">
        <v>548</v>
      </c>
      <c r="F10544" s="176" t="n">
        <v>2028</v>
      </c>
      <c r="G10544" s="177" t="n">
        <v>52</v>
      </c>
      <c r="H10544" s="178" t="n">
        <v>8779.81875598055</v>
      </c>
      <c r="I10544" s="179" t="n">
        <v>3644824.58081105</v>
      </c>
      <c r="J10544" s="180" t="str">
        <f>IF(I10544&gt;0,H10544/I10544,0)</f>
      </c>
      <c r="K10544" s="181" t="str">
        <f>1-EXP(-J10544)</f>
      </c>
      <c r="L10544" s="182" t="str">
        <f>IF(G10544=30,1,M10543)</f>
      </c>
      <c r="M10544" s="183" t="str">
        <f>L10544*(1-K10544)</f>
      </c>
    </row>
    <row r="10545">
      <c r="A10545" t="s">
        <v>167</v>
      </c>
      <c r="B10545" t="s">
        <v>116</v>
      </c>
      <c r="C10545" s="35" t="s">
        <v>459</v>
      </c>
      <c r="D10545" t="s">
        <v>530</v>
      </c>
      <c r="E10545" t="s">
        <v>548</v>
      </c>
      <c r="F10545" s="176" t="n">
        <v>2028</v>
      </c>
      <c r="G10545" s="177" t="n">
        <v>53</v>
      </c>
      <c r="H10545" s="178" t="n">
        <v>9255.50602113491</v>
      </c>
      <c r="I10545" s="179" t="n">
        <v>3557251.46618468</v>
      </c>
      <c r="J10545" s="180" t="str">
        <f>IF(I10545&gt;0,H10545/I10545,0)</f>
      </c>
      <c r="K10545" s="181" t="str">
        <f>1-EXP(-J10545)</f>
      </c>
      <c r="L10545" s="182" t="str">
        <f>IF(G10545=30,1,M10544)</f>
      </c>
      <c r="M10545" s="183" t="str">
        <f>L10545*(1-K10545)</f>
      </c>
    </row>
    <row r="10546">
      <c r="A10546" t="s">
        <v>167</v>
      </c>
      <c r="B10546" t="s">
        <v>116</v>
      </c>
      <c r="C10546" s="35" t="s">
        <v>459</v>
      </c>
      <c r="D10546" t="s">
        <v>530</v>
      </c>
      <c r="E10546" t="s">
        <v>548</v>
      </c>
      <c r="F10546" s="176" t="n">
        <v>2028</v>
      </c>
      <c r="G10546" s="177" t="n">
        <v>54</v>
      </c>
      <c r="H10546" s="178" t="n">
        <v>9950.30463969244</v>
      </c>
      <c r="I10546" s="179" t="n">
        <v>3485269.4731255</v>
      </c>
      <c r="J10546" s="180" t="str">
        <f>IF(I10546&gt;0,H10546/I10546,0)</f>
      </c>
      <c r="K10546" s="181" t="str">
        <f>1-EXP(-J10546)</f>
      </c>
      <c r="L10546" s="182" t="str">
        <f>IF(G10546=30,1,M10545)</f>
      </c>
      <c r="M10546" s="183" t="str">
        <f>L10546*(1-K10546)</f>
      </c>
    </row>
    <row r="10547">
      <c r="A10547" t="s">
        <v>167</v>
      </c>
      <c r="B10547" t="s">
        <v>116</v>
      </c>
      <c r="C10547" s="35" t="s">
        <v>459</v>
      </c>
      <c r="D10547" t="s">
        <v>530</v>
      </c>
      <c r="E10547" t="s">
        <v>548</v>
      </c>
      <c r="F10547" s="176" t="n">
        <v>2028</v>
      </c>
      <c r="G10547" s="177" t="n">
        <v>55</v>
      </c>
      <c r="H10547" s="178" t="n">
        <v>10899.9738878275</v>
      </c>
      <c r="I10547" s="179" t="n">
        <v>3413665.54423489</v>
      </c>
      <c r="J10547" s="180" t="str">
        <f>IF(I10547&gt;0,H10547/I10547,0)</f>
      </c>
      <c r="K10547" s="181" t="str">
        <f>1-EXP(-J10547)</f>
      </c>
      <c r="L10547" s="182" t="str">
        <f>IF(G10547=30,1,M10546)</f>
      </c>
      <c r="M10547" s="183" t="str">
        <f>L10547*(1-K10547)</f>
      </c>
    </row>
    <row r="10548">
      <c r="A10548" t="s">
        <v>167</v>
      </c>
      <c r="B10548" t="s">
        <v>116</v>
      </c>
      <c r="C10548" s="35" t="s">
        <v>459</v>
      </c>
      <c r="D10548" t="s">
        <v>530</v>
      </c>
      <c r="E10548" t="s">
        <v>548</v>
      </c>
      <c r="F10548" s="176" t="n">
        <v>2028</v>
      </c>
      <c r="G10548" s="177" t="n">
        <v>56</v>
      </c>
      <c r="H10548" s="178" t="n">
        <v>11906.5595875171</v>
      </c>
      <c r="I10548" s="179" t="n">
        <v>3320255.56361303</v>
      </c>
      <c r="J10548" s="180" t="str">
        <f>IF(I10548&gt;0,H10548/I10548,0)</f>
      </c>
      <c r="K10548" s="181" t="str">
        <f>1-EXP(-J10548)</f>
      </c>
      <c r="L10548" s="182" t="str">
        <f>IF(G10548=30,1,M10547)</f>
      </c>
      <c r="M10548" s="183" t="str">
        <f>L10548*(1-K10548)</f>
      </c>
    </row>
    <row r="10549">
      <c r="A10549" t="s">
        <v>167</v>
      </c>
      <c r="B10549" t="s">
        <v>116</v>
      </c>
      <c r="C10549" s="35" t="s">
        <v>459</v>
      </c>
      <c r="D10549" t="s">
        <v>530</v>
      </c>
      <c r="E10549" t="s">
        <v>548</v>
      </c>
      <c r="F10549" s="176" t="n">
        <v>2028</v>
      </c>
      <c r="G10549" s="177" t="n">
        <v>57</v>
      </c>
      <c r="H10549" s="178" t="n">
        <v>12769.7276821595</v>
      </c>
      <c r="I10549" s="179" t="n">
        <v>3237294.67285401</v>
      </c>
      <c r="J10549" s="180" t="str">
        <f>IF(I10549&gt;0,H10549/I10549,0)</f>
      </c>
      <c r="K10549" s="181" t="str">
        <f>1-EXP(-J10549)</f>
      </c>
      <c r="L10549" s="182" t="str">
        <f>IF(G10549=30,1,M10548)</f>
      </c>
      <c r="M10549" s="183" t="str">
        <f>L10549*(1-K10549)</f>
      </c>
    </row>
    <row r="10550">
      <c r="A10550" t="s">
        <v>167</v>
      </c>
      <c r="B10550" t="s">
        <v>116</v>
      </c>
      <c r="C10550" s="35" t="s">
        <v>459</v>
      </c>
      <c r="D10550" t="s">
        <v>530</v>
      </c>
      <c r="E10550" t="s">
        <v>548</v>
      </c>
      <c r="F10550" s="176" t="n">
        <v>2028</v>
      </c>
      <c r="G10550" s="177" t="n">
        <v>58</v>
      </c>
      <c r="H10550" s="178" t="n">
        <v>13644.5831100773</v>
      </c>
      <c r="I10550" s="179" t="n">
        <v>3151860.92598176</v>
      </c>
      <c r="J10550" s="180" t="str">
        <f>IF(I10550&gt;0,H10550/I10550,0)</f>
      </c>
      <c r="K10550" s="181" t="str">
        <f>1-EXP(-J10550)</f>
      </c>
      <c r="L10550" s="182" t="str">
        <f>IF(G10550=30,1,M10549)</f>
      </c>
      <c r="M10550" s="183" t="str">
        <f>L10550*(1-K10550)</f>
      </c>
    </row>
    <row r="10551">
      <c r="A10551" t="s">
        <v>167</v>
      </c>
      <c r="B10551" t="s">
        <v>116</v>
      </c>
      <c r="C10551" s="35" t="s">
        <v>459</v>
      </c>
      <c r="D10551" t="s">
        <v>530</v>
      </c>
      <c r="E10551" t="s">
        <v>548</v>
      </c>
      <c r="F10551" s="176" t="n">
        <v>2028</v>
      </c>
      <c r="G10551" s="177" t="n">
        <v>59</v>
      </c>
      <c r="H10551" s="178" t="n">
        <v>13880.5806388589</v>
      </c>
      <c r="I10551" s="179" t="n">
        <v>3050355.70044325</v>
      </c>
      <c r="J10551" s="180" t="str">
        <f>IF(I10551&gt;0,H10551/I10551,0)</f>
      </c>
      <c r="K10551" s="181" t="str">
        <f>1-EXP(-J10551)</f>
      </c>
      <c r="L10551" s="182" t="str">
        <f>IF(G10551=30,1,M10550)</f>
      </c>
      <c r="M10551" s="183" t="str">
        <f>L10551*(1-K10551)</f>
      </c>
    </row>
    <row r="10552">
      <c r="A10552" t="s">
        <v>167</v>
      </c>
      <c r="B10552" t="s">
        <v>116</v>
      </c>
      <c r="C10552" s="35" t="s">
        <v>459</v>
      </c>
      <c r="D10552" t="s">
        <v>530</v>
      </c>
      <c r="E10552" t="s">
        <v>548</v>
      </c>
      <c r="F10552" s="176" t="n">
        <v>2028</v>
      </c>
      <c r="G10552" s="177" t="n">
        <v>60</v>
      </c>
      <c r="H10552" s="178" t="n">
        <v>14521.6964144685</v>
      </c>
      <c r="I10552" s="179" t="n">
        <v>2942525.57929043</v>
      </c>
      <c r="J10552" s="180" t="str">
        <f>IF(I10552&gt;0,H10552/I10552,0)</f>
      </c>
      <c r="K10552" s="181" t="str">
        <f>1-EXP(-J10552)</f>
      </c>
      <c r="L10552" s="182" t="str">
        <f>IF(G10552=30,1,M10551)</f>
      </c>
      <c r="M10552" s="183" t="str">
        <f>L10552*(1-K10552)</f>
      </c>
    </row>
    <row r="10553">
      <c r="A10553" t="s">
        <v>167</v>
      </c>
      <c r="B10553" t="s">
        <v>116</v>
      </c>
      <c r="C10553" s="35" t="s">
        <v>459</v>
      </c>
      <c r="D10553" t="s">
        <v>530</v>
      </c>
      <c r="E10553" t="s">
        <v>548</v>
      </c>
      <c r="F10553" s="176" t="n">
        <v>2028</v>
      </c>
      <c r="G10553" s="177" t="n">
        <v>61</v>
      </c>
      <c r="H10553" s="178" t="n">
        <v>16006.5076844313</v>
      </c>
      <c r="I10553" s="179" t="n">
        <v>2836909.05592081</v>
      </c>
      <c r="J10553" s="180" t="str">
        <f>IF(I10553&gt;0,H10553/I10553,0)</f>
      </c>
      <c r="K10553" s="181" t="str">
        <f>1-EXP(-J10553)</f>
      </c>
      <c r="L10553" s="182" t="str">
        <f>IF(G10553=30,1,M10552)</f>
      </c>
      <c r="M10553" s="183" t="str">
        <f>L10553*(1-K10553)</f>
      </c>
    </row>
    <row r="10554">
      <c r="A10554" t="s">
        <v>167</v>
      </c>
      <c r="B10554" t="s">
        <v>116</v>
      </c>
      <c r="C10554" s="35" t="s">
        <v>459</v>
      </c>
      <c r="D10554" t="s">
        <v>530</v>
      </c>
      <c r="E10554" t="s">
        <v>548</v>
      </c>
      <c r="F10554" s="176" t="n">
        <v>2028</v>
      </c>
      <c r="G10554" s="177" t="n">
        <v>62</v>
      </c>
      <c r="H10554" s="178" t="n">
        <v>16874.9176975528</v>
      </c>
      <c r="I10554" s="179" t="n">
        <v>2718320.46397133</v>
      </c>
      <c r="J10554" s="180" t="str">
        <f>IF(I10554&gt;0,H10554/I10554,0)</f>
      </c>
      <c r="K10554" s="181" t="str">
        <f>1-EXP(-J10554)</f>
      </c>
      <c r="L10554" s="182" t="str">
        <f>IF(G10554=30,1,M10553)</f>
      </c>
      <c r="M10554" s="183" t="str">
        <f>L10554*(1-K10554)</f>
      </c>
    </row>
    <row r="10555">
      <c r="A10555" t="s">
        <v>167</v>
      </c>
      <c r="B10555" t="s">
        <v>116</v>
      </c>
      <c r="C10555" s="35" t="s">
        <v>459</v>
      </c>
      <c r="D10555" t="s">
        <v>530</v>
      </c>
      <c r="E10555" t="s">
        <v>548</v>
      </c>
      <c r="F10555" s="176" t="n">
        <v>2028</v>
      </c>
      <c r="G10555" s="177" t="n">
        <v>63</v>
      </c>
      <c r="H10555" s="178" t="n">
        <v>17655.4812170349</v>
      </c>
      <c r="I10555" s="179" t="n">
        <v>2587471.87435989</v>
      </c>
      <c r="J10555" s="180" t="str">
        <f>IF(I10555&gt;0,H10555/I10555,0)</f>
      </c>
      <c r="K10555" s="181" t="str">
        <f>1-EXP(-J10555)</f>
      </c>
      <c r="L10555" s="182" t="str">
        <f>IF(G10555=30,1,M10554)</f>
      </c>
      <c r="M10555" s="183" t="str">
        <f>L10555*(1-K10555)</f>
      </c>
    </row>
    <row r="10556">
      <c r="A10556" t="s">
        <v>167</v>
      </c>
      <c r="B10556" t="s">
        <v>116</v>
      </c>
      <c r="C10556" s="35" t="s">
        <v>459</v>
      </c>
      <c r="D10556" t="s">
        <v>530</v>
      </c>
      <c r="E10556" t="s">
        <v>548</v>
      </c>
      <c r="F10556" s="176" t="n">
        <v>2028</v>
      </c>
      <c r="G10556" s="177" t="n">
        <v>64</v>
      </c>
      <c r="H10556" s="178" t="n">
        <v>18797.5873989203</v>
      </c>
      <c r="I10556" s="179" t="n">
        <v>2458199.2158509</v>
      </c>
      <c r="J10556" s="180" t="str">
        <f>IF(I10556&gt;0,H10556/I10556,0)</f>
      </c>
      <c r="K10556" s="181" t="str">
        <f>1-EXP(-J10556)</f>
      </c>
      <c r="L10556" s="182" t="str">
        <f>IF(G10556=30,1,M10555)</f>
      </c>
      <c r="M10556" s="183" t="str">
        <f>L10556*(1-K10556)</f>
      </c>
    </row>
    <row r="10557">
      <c r="A10557" t="s">
        <v>167</v>
      </c>
      <c r="B10557" t="s">
        <v>116</v>
      </c>
      <c r="C10557" s="35" t="s">
        <v>459</v>
      </c>
      <c r="D10557" t="s">
        <v>530</v>
      </c>
      <c r="E10557" t="s">
        <v>548</v>
      </c>
      <c r="F10557" s="176" t="n">
        <v>2028</v>
      </c>
      <c r="G10557" s="177" t="n">
        <v>65</v>
      </c>
      <c r="H10557" s="178" t="n">
        <v>19655.5977501284</v>
      </c>
      <c r="I10557" s="179" t="n">
        <v>2329171.74043228</v>
      </c>
      <c r="J10557" s="180" t="str">
        <f>IF(I10557&gt;0,H10557/I10557,0)</f>
      </c>
      <c r="K10557" s="181" t="str">
        <f>1-EXP(-J10557)</f>
      </c>
      <c r="L10557" s="182" t="str">
        <f>IF(G10557=30,1,M10556)</f>
      </c>
      <c r="M10557" s="183" t="str">
        <f>L10557*(1-K10557)</f>
      </c>
    </row>
    <row r="10558">
      <c r="A10558" t="s">
        <v>167</v>
      </c>
      <c r="B10558" t="s">
        <v>116</v>
      </c>
      <c r="C10558" s="35" t="s">
        <v>459</v>
      </c>
      <c r="D10558" t="s">
        <v>530</v>
      </c>
      <c r="E10558" t="s">
        <v>548</v>
      </c>
      <c r="F10558" s="176" t="n">
        <v>2028</v>
      </c>
      <c r="G10558" s="177" t="n">
        <v>66</v>
      </c>
      <c r="H10558" s="178" t="n">
        <v>20105.6698789234</v>
      </c>
      <c r="I10558" s="179" t="n">
        <v>2199977.97004023</v>
      </c>
      <c r="J10558" s="180" t="str">
        <f>IF(I10558&gt;0,H10558/I10558,0)</f>
      </c>
      <c r="K10558" s="181" t="str">
        <f>1-EXP(-J10558)</f>
      </c>
      <c r="L10558" s="182" t="str">
        <f>IF(G10558=30,1,M10557)</f>
      </c>
      <c r="M10558" s="183" t="str">
        <f>L10558*(1-K10558)</f>
      </c>
    </row>
    <row r="10559">
      <c r="A10559" t="s">
        <v>167</v>
      </c>
      <c r="B10559" t="s">
        <v>116</v>
      </c>
      <c r="C10559" s="35" t="s">
        <v>459</v>
      </c>
      <c r="D10559" t="s">
        <v>530</v>
      </c>
      <c r="E10559" t="s">
        <v>548</v>
      </c>
      <c r="F10559" s="176" t="n">
        <v>2028</v>
      </c>
      <c r="G10559" s="177" t="n">
        <v>67</v>
      </c>
      <c r="H10559" s="178" t="n">
        <v>20610.0297975423</v>
      </c>
      <c r="I10559" s="179" t="n">
        <v>2070099.68665177</v>
      </c>
      <c r="J10559" s="180" t="str">
        <f>IF(I10559&gt;0,H10559/I10559,0)</f>
      </c>
      <c r="K10559" s="181" t="str">
        <f>1-EXP(-J10559)</f>
      </c>
      <c r="L10559" s="182" t="str">
        <f>IF(G10559=30,1,M10558)</f>
      </c>
      <c r="M10559" s="183" t="str">
        <f>L10559*(1-K10559)</f>
      </c>
    </row>
    <row r="10560">
      <c r="A10560" t="s">
        <v>167</v>
      </c>
      <c r="B10560" t="s">
        <v>116</v>
      </c>
      <c r="C10560" s="35" t="s">
        <v>459</v>
      </c>
      <c r="D10560" t="s">
        <v>530</v>
      </c>
      <c r="E10560" t="s">
        <v>548</v>
      </c>
      <c r="F10560" s="176" t="n">
        <v>2028</v>
      </c>
      <c r="G10560" s="177" t="n">
        <v>68</v>
      </c>
      <c r="H10560" s="178" t="n">
        <v>20926.386091966</v>
      </c>
      <c r="I10560" s="179" t="n">
        <v>1936416.73260854</v>
      </c>
      <c r="J10560" s="180" t="str">
        <f>IF(I10560&gt;0,H10560/I10560,0)</f>
      </c>
      <c r="K10560" s="181" t="str">
        <f>1-EXP(-J10560)</f>
      </c>
      <c r="L10560" s="182" t="str">
        <f>IF(G10560=30,1,M10559)</f>
      </c>
      <c r="M10560" s="183" t="str">
        <f>L10560*(1-K10560)</f>
      </c>
    </row>
    <row r="10561">
      <c r="A10561" t="s">
        <v>167</v>
      </c>
      <c r="B10561" t="s">
        <v>116</v>
      </c>
      <c r="C10561" s="35" t="s">
        <v>459</v>
      </c>
      <c r="D10561" t="s">
        <v>530</v>
      </c>
      <c r="E10561" t="s">
        <v>548</v>
      </c>
      <c r="F10561" s="176" t="n">
        <v>2028</v>
      </c>
      <c r="G10561" s="177" t="n">
        <v>69</v>
      </c>
      <c r="H10561" s="178" t="n">
        <v>20404.4728530379</v>
      </c>
      <c r="I10561" s="179" t="n">
        <v>1798842.50956429</v>
      </c>
      <c r="J10561" s="180" t="str">
        <f>IF(I10561&gt;0,H10561/I10561,0)</f>
      </c>
      <c r="K10561" s="181" t="str">
        <f>1-EXP(-J10561)</f>
      </c>
      <c r="L10561" s="182" t="str">
        <f>IF(G10561=30,1,M10560)</f>
      </c>
      <c r="M10561" s="183" t="str">
        <f>L10561*(1-K10561)</f>
      </c>
    </row>
    <row r="10562">
      <c r="A10562" t="s">
        <v>167</v>
      </c>
      <c r="B10562" t="s">
        <v>116</v>
      </c>
      <c r="C10562" s="35" t="s">
        <v>459</v>
      </c>
      <c r="D10562" t="s">
        <v>530</v>
      </c>
      <c r="E10562" t="s">
        <v>548</v>
      </c>
      <c r="F10562" s="176" t="n">
        <v>2029</v>
      </c>
      <c r="G10562" s="177" t="n">
        <v>30</v>
      </c>
      <c r="H10562" s="178" t="n">
        <v>788.525295302062</v>
      </c>
      <c r="I10562" s="179" t="n">
        <v>4383846.78206516</v>
      </c>
      <c r="J10562" s="180" t="str">
        <f>IF(I10562&gt;0,H10562/I10562,0)</f>
      </c>
      <c r="K10562" s="181" t="str">
        <f>1-EXP(-J10562)</f>
      </c>
      <c r="L10562" s="182" t="str">
        <f>IF(G10562=30,1,M10561)</f>
      </c>
      <c r="M10562" s="183" t="str">
        <f>L10562*(1-K10562)</f>
      </c>
    </row>
    <row r="10563">
      <c r="A10563" t="s">
        <v>167</v>
      </c>
      <c r="B10563" t="s">
        <v>116</v>
      </c>
      <c r="C10563" s="35" t="s">
        <v>459</v>
      </c>
      <c r="D10563" t="s">
        <v>530</v>
      </c>
      <c r="E10563" t="s">
        <v>548</v>
      </c>
      <c r="F10563" s="176" t="n">
        <v>2029</v>
      </c>
      <c r="G10563" s="177" t="n">
        <v>31</v>
      </c>
      <c r="H10563" s="178" t="n">
        <v>1152.81054610515</v>
      </c>
      <c r="I10563" s="179" t="n">
        <v>4427693.76438588</v>
      </c>
      <c r="J10563" s="180" t="str">
        <f>IF(I10563&gt;0,H10563/I10563,0)</f>
      </c>
      <c r="K10563" s="181" t="str">
        <f>1-EXP(-J10563)</f>
      </c>
      <c r="L10563" s="182" t="str">
        <f>IF(G10563=30,1,M10562)</f>
      </c>
      <c r="M10563" s="183" t="str">
        <f>L10563*(1-K10563)</f>
      </c>
    </row>
    <row r="10564">
      <c r="A10564" t="s">
        <v>167</v>
      </c>
      <c r="B10564" t="s">
        <v>116</v>
      </c>
      <c r="C10564" s="35" t="s">
        <v>459</v>
      </c>
      <c r="D10564" t="s">
        <v>530</v>
      </c>
      <c r="E10564" t="s">
        <v>548</v>
      </c>
      <c r="F10564" s="176" t="n">
        <v>2029</v>
      </c>
      <c r="G10564" s="177" t="n">
        <v>32</v>
      </c>
      <c r="H10564" s="178" t="n">
        <v>1196.84233364891</v>
      </c>
      <c r="I10564" s="179" t="n">
        <v>4425332.95069511</v>
      </c>
      <c r="J10564" s="180" t="str">
        <f>IF(I10564&gt;0,H10564/I10564,0)</f>
      </c>
      <c r="K10564" s="181" t="str">
        <f>1-EXP(-J10564)</f>
      </c>
      <c r="L10564" s="182" t="str">
        <f>IF(G10564=30,1,M10563)</f>
      </c>
      <c r="M10564" s="183" t="str">
        <f>L10564*(1-K10564)</f>
      </c>
    </row>
    <row r="10565">
      <c r="A10565" t="s">
        <v>167</v>
      </c>
      <c r="B10565" t="s">
        <v>116</v>
      </c>
      <c r="C10565" s="35" t="s">
        <v>459</v>
      </c>
      <c r="D10565" t="s">
        <v>530</v>
      </c>
      <c r="E10565" t="s">
        <v>548</v>
      </c>
      <c r="F10565" s="176" t="n">
        <v>2029</v>
      </c>
      <c r="G10565" s="177" t="n">
        <v>33</v>
      </c>
      <c r="H10565" s="178" t="n">
        <v>1231.33454179812</v>
      </c>
      <c r="I10565" s="179" t="n">
        <v>4363769.73277093</v>
      </c>
      <c r="J10565" s="180" t="str">
        <f>IF(I10565&gt;0,H10565/I10565,0)</f>
      </c>
      <c r="K10565" s="181" t="str">
        <f>1-EXP(-J10565)</f>
      </c>
      <c r="L10565" s="182" t="str">
        <f>IF(G10565=30,1,M10564)</f>
      </c>
      <c r="M10565" s="183" t="str">
        <f>L10565*(1-K10565)</f>
      </c>
    </row>
    <row r="10566">
      <c r="A10566" t="s">
        <v>167</v>
      </c>
      <c r="B10566" t="s">
        <v>116</v>
      </c>
      <c r="C10566" s="35" t="s">
        <v>459</v>
      </c>
      <c r="D10566" t="s">
        <v>530</v>
      </c>
      <c r="E10566" t="s">
        <v>548</v>
      </c>
      <c r="F10566" s="176" t="n">
        <v>2029</v>
      </c>
      <c r="G10566" s="177" t="n">
        <v>34</v>
      </c>
      <c r="H10566" s="178" t="n">
        <v>1270.36968011565</v>
      </c>
      <c r="I10566" s="179" t="n">
        <v>4300287.07367572</v>
      </c>
      <c r="J10566" s="180" t="str">
        <f>IF(I10566&gt;0,H10566/I10566,0)</f>
      </c>
      <c r="K10566" s="181" t="str">
        <f>1-EXP(-J10566)</f>
      </c>
      <c r="L10566" s="182" t="str">
        <f>IF(G10566=30,1,M10565)</f>
      </c>
      <c r="M10566" s="183" t="str">
        <f>L10566*(1-K10566)</f>
      </c>
    </row>
    <row r="10567">
      <c r="A10567" t="s">
        <v>167</v>
      </c>
      <c r="B10567" t="s">
        <v>116</v>
      </c>
      <c r="C10567" s="35" t="s">
        <v>459</v>
      </c>
      <c r="D10567" t="s">
        <v>530</v>
      </c>
      <c r="E10567" t="s">
        <v>548</v>
      </c>
      <c r="F10567" s="176" t="n">
        <v>2029</v>
      </c>
      <c r="G10567" s="177" t="n">
        <v>35</v>
      </c>
      <c r="H10567" s="178" t="n">
        <v>1341.83691588645</v>
      </c>
      <c r="I10567" s="179" t="n">
        <v>4246490.60123678</v>
      </c>
      <c r="J10567" s="180" t="str">
        <f>IF(I10567&gt;0,H10567/I10567,0)</f>
      </c>
      <c r="K10567" s="181" t="str">
        <f>1-EXP(-J10567)</f>
      </c>
      <c r="L10567" s="182" t="str">
        <f>IF(G10567=30,1,M10566)</f>
      </c>
      <c r="M10567" s="183" t="str">
        <f>L10567*(1-K10567)</f>
      </c>
    </row>
    <row r="10568">
      <c r="A10568" t="s">
        <v>167</v>
      </c>
      <c r="B10568" t="s">
        <v>116</v>
      </c>
      <c r="C10568" s="35" t="s">
        <v>459</v>
      </c>
      <c r="D10568" t="s">
        <v>530</v>
      </c>
      <c r="E10568" t="s">
        <v>548</v>
      </c>
      <c r="F10568" s="176" t="n">
        <v>2029</v>
      </c>
      <c r="G10568" s="177" t="n">
        <v>36</v>
      </c>
      <c r="H10568" s="178" t="n">
        <v>1759.7264422861</v>
      </c>
      <c r="I10568" s="179" t="n">
        <v>4195344.89545394</v>
      </c>
      <c r="J10568" s="180" t="str">
        <f>IF(I10568&gt;0,H10568/I10568,0)</f>
      </c>
      <c r="K10568" s="181" t="str">
        <f>1-EXP(-J10568)</f>
      </c>
      <c r="L10568" s="182" t="str">
        <f>IF(G10568=30,1,M10567)</f>
      </c>
      <c r="M10568" s="183" t="str">
        <f>L10568*(1-K10568)</f>
      </c>
    </row>
    <row r="10569">
      <c r="A10569" t="s">
        <v>167</v>
      </c>
      <c r="B10569" t="s">
        <v>116</v>
      </c>
      <c r="C10569" s="35" t="s">
        <v>459</v>
      </c>
      <c r="D10569" t="s">
        <v>530</v>
      </c>
      <c r="E10569" t="s">
        <v>548</v>
      </c>
      <c r="F10569" s="176" t="n">
        <v>2029</v>
      </c>
      <c r="G10569" s="177" t="n">
        <v>37</v>
      </c>
      <c r="H10569" s="178" t="n">
        <v>1906.65878124223</v>
      </c>
      <c r="I10569" s="179" t="n">
        <v>4179436.52136993</v>
      </c>
      <c r="J10569" s="180" t="str">
        <f>IF(I10569&gt;0,H10569/I10569,0)</f>
      </c>
      <c r="K10569" s="181" t="str">
        <f>1-EXP(-J10569)</f>
      </c>
      <c r="L10569" s="182" t="str">
        <f>IF(G10569=30,1,M10568)</f>
      </c>
      <c r="M10569" s="183" t="str">
        <f>L10569*(1-K10569)</f>
      </c>
    </row>
    <row r="10570">
      <c r="A10570" t="s">
        <v>167</v>
      </c>
      <c r="B10570" t="s">
        <v>116</v>
      </c>
      <c r="C10570" s="35" t="s">
        <v>459</v>
      </c>
      <c r="D10570" t="s">
        <v>530</v>
      </c>
      <c r="E10570" t="s">
        <v>548</v>
      </c>
      <c r="F10570" s="176" t="n">
        <v>2029</v>
      </c>
      <c r="G10570" s="177" t="n">
        <v>38</v>
      </c>
      <c r="H10570" s="178" t="n">
        <v>2087.70953707565</v>
      </c>
      <c r="I10570" s="179" t="n">
        <v>4157810.06521845</v>
      </c>
      <c r="J10570" s="180" t="str">
        <f>IF(I10570&gt;0,H10570/I10570,0)</f>
      </c>
      <c r="K10570" s="181" t="str">
        <f>1-EXP(-J10570)</f>
      </c>
      <c r="L10570" s="182" t="str">
        <f>IF(G10570=30,1,M10569)</f>
      </c>
      <c r="M10570" s="183" t="str">
        <f>L10570*(1-K10570)</f>
      </c>
    </row>
    <row r="10571">
      <c r="A10571" t="s">
        <v>167</v>
      </c>
      <c r="B10571" t="s">
        <v>116</v>
      </c>
      <c r="C10571" s="35" t="s">
        <v>459</v>
      </c>
      <c r="D10571" t="s">
        <v>530</v>
      </c>
      <c r="E10571" t="s">
        <v>548</v>
      </c>
      <c r="F10571" s="176" t="n">
        <v>2029</v>
      </c>
      <c r="G10571" s="177" t="n">
        <v>39</v>
      </c>
      <c r="H10571" s="178" t="n">
        <v>2206.26503620299</v>
      </c>
      <c r="I10571" s="179" t="n">
        <v>4139686.41836876</v>
      </c>
      <c r="J10571" s="180" t="str">
        <f>IF(I10571&gt;0,H10571/I10571,0)</f>
      </c>
      <c r="K10571" s="181" t="str">
        <f>1-EXP(-J10571)</f>
      </c>
      <c r="L10571" s="182" t="str">
        <f>IF(G10571=30,1,M10570)</f>
      </c>
      <c r="M10571" s="183" t="str">
        <f>L10571*(1-K10571)</f>
      </c>
    </row>
    <row r="10572">
      <c r="A10572" t="s">
        <v>167</v>
      </c>
      <c r="B10572" t="s">
        <v>116</v>
      </c>
      <c r="C10572" s="35" t="s">
        <v>459</v>
      </c>
      <c r="D10572" t="s">
        <v>530</v>
      </c>
      <c r="E10572" t="s">
        <v>548</v>
      </c>
      <c r="F10572" s="176" t="n">
        <v>2029</v>
      </c>
      <c r="G10572" s="177" t="n">
        <v>40</v>
      </c>
      <c r="H10572" s="178" t="n">
        <v>2412.98305761621</v>
      </c>
      <c r="I10572" s="179" t="n">
        <v>4144779.98223976</v>
      </c>
      <c r="J10572" s="180" t="str">
        <f>IF(I10572&gt;0,H10572/I10572,0)</f>
      </c>
      <c r="K10572" s="181" t="str">
        <f>1-EXP(-J10572)</f>
      </c>
      <c r="L10572" s="182" t="str">
        <f>IF(G10572=30,1,M10571)</f>
      </c>
      <c r="M10572" s="183" t="str">
        <f>L10572*(1-K10572)</f>
      </c>
    </row>
    <row r="10573">
      <c r="A10573" t="s">
        <v>167</v>
      </c>
      <c r="B10573" t="s">
        <v>116</v>
      </c>
      <c r="C10573" s="35" t="s">
        <v>459</v>
      </c>
      <c r="D10573" t="s">
        <v>530</v>
      </c>
      <c r="E10573" t="s">
        <v>548</v>
      </c>
      <c r="F10573" s="176" t="n">
        <v>2029</v>
      </c>
      <c r="G10573" s="177" t="n">
        <v>41</v>
      </c>
      <c r="H10573" s="178" t="n">
        <v>3267.18207679475</v>
      </c>
      <c r="I10573" s="179" t="n">
        <v>4104136.40965938</v>
      </c>
      <c r="J10573" s="180" t="str">
        <f>IF(I10573&gt;0,H10573/I10573,0)</f>
      </c>
      <c r="K10573" s="181" t="str">
        <f>1-EXP(-J10573)</f>
      </c>
      <c r="L10573" s="182" t="str">
        <f>IF(G10573=30,1,M10572)</f>
      </c>
      <c r="M10573" s="183" t="str">
        <f>L10573*(1-K10573)</f>
      </c>
    </row>
    <row r="10574">
      <c r="A10574" t="s">
        <v>167</v>
      </c>
      <c r="B10574" t="s">
        <v>116</v>
      </c>
      <c r="C10574" s="35" t="s">
        <v>459</v>
      </c>
      <c r="D10574" t="s">
        <v>530</v>
      </c>
      <c r="E10574" t="s">
        <v>548</v>
      </c>
      <c r="F10574" s="176" t="n">
        <v>2029</v>
      </c>
      <c r="G10574" s="177" t="n">
        <v>42</v>
      </c>
      <c r="H10574" s="178" t="n">
        <v>3650.68153274085</v>
      </c>
      <c r="I10574" s="179" t="n">
        <v>4054901.86652414</v>
      </c>
      <c r="J10574" s="180" t="str">
        <f>IF(I10574&gt;0,H10574/I10574,0)</f>
      </c>
      <c r="K10574" s="181" t="str">
        <f>1-EXP(-J10574)</f>
      </c>
      <c r="L10574" s="182" t="str">
        <f>IF(G10574=30,1,M10573)</f>
      </c>
      <c r="M10574" s="183" t="str">
        <f>L10574*(1-K10574)</f>
      </c>
    </row>
    <row r="10575">
      <c r="A10575" t="s">
        <v>167</v>
      </c>
      <c r="B10575" t="s">
        <v>116</v>
      </c>
      <c r="C10575" s="35" t="s">
        <v>459</v>
      </c>
      <c r="D10575" t="s">
        <v>530</v>
      </c>
      <c r="E10575" t="s">
        <v>548</v>
      </c>
      <c r="F10575" s="176" t="n">
        <v>2029</v>
      </c>
      <c r="G10575" s="177" t="n">
        <v>43</v>
      </c>
      <c r="H10575" s="178" t="n">
        <v>4152.74164804726</v>
      </c>
      <c r="I10575" s="179" t="n">
        <v>4067591.2895082</v>
      </c>
      <c r="J10575" s="180" t="str">
        <f>IF(I10575&gt;0,H10575/I10575,0)</f>
      </c>
      <c r="K10575" s="181" t="str">
        <f>1-EXP(-J10575)</f>
      </c>
      <c r="L10575" s="182" t="str">
        <f>IF(G10575=30,1,M10574)</f>
      </c>
      <c r="M10575" s="183" t="str">
        <f>L10575*(1-K10575)</f>
      </c>
    </row>
    <row r="10576">
      <c r="A10576" t="s">
        <v>167</v>
      </c>
      <c r="B10576" t="s">
        <v>116</v>
      </c>
      <c r="C10576" s="35" t="s">
        <v>459</v>
      </c>
      <c r="D10576" t="s">
        <v>530</v>
      </c>
      <c r="E10576" t="s">
        <v>548</v>
      </c>
      <c r="F10576" s="176" t="n">
        <v>2029</v>
      </c>
      <c r="G10576" s="177" t="n">
        <v>44</v>
      </c>
      <c r="H10576" s="178" t="n">
        <v>4508.561041132</v>
      </c>
      <c r="I10576" s="179" t="n">
        <v>4137149.40931189</v>
      </c>
      <c r="J10576" s="180" t="str">
        <f>IF(I10576&gt;0,H10576/I10576,0)</f>
      </c>
      <c r="K10576" s="181" t="str">
        <f>1-EXP(-J10576)</f>
      </c>
      <c r="L10576" s="182" t="str">
        <f>IF(G10576=30,1,M10575)</f>
      </c>
      <c r="M10576" s="183" t="str">
        <f>L10576*(1-K10576)</f>
      </c>
    </row>
    <row r="10577">
      <c r="A10577" t="s">
        <v>167</v>
      </c>
      <c r="B10577" t="s">
        <v>116</v>
      </c>
      <c r="C10577" s="35" t="s">
        <v>459</v>
      </c>
      <c r="D10577" t="s">
        <v>530</v>
      </c>
      <c r="E10577" t="s">
        <v>548</v>
      </c>
      <c r="F10577" s="176" t="n">
        <v>2029</v>
      </c>
      <c r="G10577" s="177" t="n">
        <v>45</v>
      </c>
      <c r="H10577" s="178" t="n">
        <v>4989.07748197703</v>
      </c>
      <c r="I10577" s="179" t="n">
        <v>4165139.40772928</v>
      </c>
      <c r="J10577" s="180" t="str">
        <f>IF(I10577&gt;0,H10577/I10577,0)</f>
      </c>
      <c r="K10577" s="181" t="str">
        <f>1-EXP(-J10577)</f>
      </c>
      <c r="L10577" s="182" t="str">
        <f>IF(G10577=30,1,M10576)</f>
      </c>
      <c r="M10577" s="183" t="str">
        <f>L10577*(1-K10577)</f>
      </c>
    </row>
    <row r="10578">
      <c r="A10578" t="s">
        <v>167</v>
      </c>
      <c r="B10578" t="s">
        <v>116</v>
      </c>
      <c r="C10578" s="35" t="s">
        <v>459</v>
      </c>
      <c r="D10578" t="s">
        <v>530</v>
      </c>
      <c r="E10578" t="s">
        <v>548</v>
      </c>
      <c r="F10578" s="176" t="n">
        <v>2029</v>
      </c>
      <c r="G10578" s="177" t="n">
        <v>46</v>
      </c>
      <c r="H10578" s="178" t="n">
        <v>6106.9647355503</v>
      </c>
      <c r="I10578" s="179" t="n">
        <v>4133768.63655922</v>
      </c>
      <c r="J10578" s="180" t="str">
        <f>IF(I10578&gt;0,H10578/I10578,0)</f>
      </c>
      <c r="K10578" s="181" t="str">
        <f>1-EXP(-J10578)</f>
      </c>
      <c r="L10578" s="182" t="str">
        <f>IF(G10578=30,1,M10577)</f>
      </c>
      <c r="M10578" s="183" t="str">
        <f>L10578*(1-K10578)</f>
      </c>
    </row>
    <row r="10579">
      <c r="A10579" t="s">
        <v>167</v>
      </c>
      <c r="B10579" t="s">
        <v>116</v>
      </c>
      <c r="C10579" s="35" t="s">
        <v>459</v>
      </c>
      <c r="D10579" t="s">
        <v>530</v>
      </c>
      <c r="E10579" t="s">
        <v>548</v>
      </c>
      <c r="F10579" s="176" t="n">
        <v>2029</v>
      </c>
      <c r="G10579" s="177" t="n">
        <v>47</v>
      </c>
      <c r="H10579" s="178" t="n">
        <v>6513.1071846809</v>
      </c>
      <c r="I10579" s="179" t="n">
        <v>4077904.55074479</v>
      </c>
      <c r="J10579" s="180" t="str">
        <f>IF(I10579&gt;0,H10579/I10579,0)</f>
      </c>
      <c r="K10579" s="181" t="str">
        <f>1-EXP(-J10579)</f>
      </c>
      <c r="L10579" s="182" t="str">
        <f>IF(G10579=30,1,M10578)</f>
      </c>
      <c r="M10579" s="183" t="str">
        <f>L10579*(1-K10579)</f>
      </c>
    </row>
    <row r="10580">
      <c r="A10580" t="s">
        <v>167</v>
      </c>
      <c r="B10580" t="s">
        <v>116</v>
      </c>
      <c r="C10580" s="35" t="s">
        <v>459</v>
      </c>
      <c r="D10580" t="s">
        <v>530</v>
      </c>
      <c r="E10580" t="s">
        <v>548</v>
      </c>
      <c r="F10580" s="176" t="n">
        <v>2029</v>
      </c>
      <c r="G10580" s="177" t="n">
        <v>48</v>
      </c>
      <c r="H10580" s="178" t="n">
        <v>6910.26207153307</v>
      </c>
      <c r="I10580" s="179" t="n">
        <v>4014623.81745051</v>
      </c>
      <c r="J10580" s="180" t="str">
        <f>IF(I10580&gt;0,H10580/I10580,0)</f>
      </c>
      <c r="K10580" s="181" t="str">
        <f>1-EXP(-J10580)</f>
      </c>
      <c r="L10580" s="182" t="str">
        <f>IF(G10580=30,1,M10579)</f>
      </c>
      <c r="M10580" s="183" t="str">
        <f>L10580*(1-K10580)</f>
      </c>
    </row>
    <row r="10581">
      <c r="A10581" t="s">
        <v>167</v>
      </c>
      <c r="B10581" t="s">
        <v>116</v>
      </c>
      <c r="C10581" s="35" t="s">
        <v>459</v>
      </c>
      <c r="D10581" t="s">
        <v>530</v>
      </c>
      <c r="E10581" t="s">
        <v>548</v>
      </c>
      <c r="F10581" s="176" t="n">
        <v>2029</v>
      </c>
      <c r="G10581" s="177" t="n">
        <v>49</v>
      </c>
      <c r="H10581" s="178" t="n">
        <v>7139.90843115554</v>
      </c>
      <c r="I10581" s="179" t="n">
        <v>3956529.84796666</v>
      </c>
      <c r="J10581" s="180" t="str">
        <f>IF(I10581&gt;0,H10581/I10581,0)</f>
      </c>
      <c r="K10581" s="181" t="str">
        <f>1-EXP(-J10581)</f>
      </c>
      <c r="L10581" s="182" t="str">
        <f>IF(G10581=30,1,M10580)</f>
      </c>
      <c r="M10581" s="183" t="str">
        <f>L10581*(1-K10581)</f>
      </c>
    </row>
    <row r="10582">
      <c r="A10582" t="s">
        <v>167</v>
      </c>
      <c r="B10582" t="s">
        <v>116</v>
      </c>
      <c r="C10582" s="35" t="s">
        <v>459</v>
      </c>
      <c r="D10582" t="s">
        <v>530</v>
      </c>
      <c r="E10582" t="s">
        <v>548</v>
      </c>
      <c r="F10582" s="176" t="n">
        <v>2029</v>
      </c>
      <c r="G10582" s="177" t="n">
        <v>50</v>
      </c>
      <c r="H10582" s="178" t="n">
        <v>7440.27259714981</v>
      </c>
      <c r="I10582" s="179" t="n">
        <v>3885013.18762938</v>
      </c>
      <c r="J10582" s="180" t="str">
        <f>IF(I10582&gt;0,H10582/I10582,0)</f>
      </c>
      <c r="K10582" s="181" t="str">
        <f>1-EXP(-J10582)</f>
      </c>
      <c r="L10582" s="182" t="str">
        <f>IF(G10582=30,1,M10581)</f>
      </c>
      <c r="M10582" s="183" t="str">
        <f>L10582*(1-K10582)</f>
      </c>
    </row>
    <row r="10583">
      <c r="A10583" t="s">
        <v>167</v>
      </c>
      <c r="B10583" t="s">
        <v>116</v>
      </c>
      <c r="C10583" s="35" t="s">
        <v>459</v>
      </c>
      <c r="D10583" t="s">
        <v>530</v>
      </c>
      <c r="E10583" t="s">
        <v>548</v>
      </c>
      <c r="F10583" s="176" t="n">
        <v>2029</v>
      </c>
      <c r="G10583" s="177" t="n">
        <v>51</v>
      </c>
      <c r="H10583" s="178" t="n">
        <v>8268.63909019722</v>
      </c>
      <c r="I10583" s="179" t="n">
        <v>3789202.08493742</v>
      </c>
      <c r="J10583" s="180" t="str">
        <f>IF(I10583&gt;0,H10583/I10583,0)</f>
      </c>
      <c r="K10583" s="181" t="str">
        <f>1-EXP(-J10583)</f>
      </c>
      <c r="L10583" s="182" t="str">
        <f>IF(G10583=30,1,M10582)</f>
      </c>
      <c r="M10583" s="183" t="str">
        <f>L10583*(1-K10583)</f>
      </c>
    </row>
    <row r="10584">
      <c r="A10584" t="s">
        <v>167</v>
      </c>
      <c r="B10584" t="s">
        <v>116</v>
      </c>
      <c r="C10584" s="35" t="s">
        <v>459</v>
      </c>
      <c r="D10584" t="s">
        <v>530</v>
      </c>
      <c r="E10584" t="s">
        <v>548</v>
      </c>
      <c r="F10584" s="176" t="n">
        <v>2029</v>
      </c>
      <c r="G10584" s="177" t="n">
        <v>52</v>
      </c>
      <c r="H10584" s="178" t="n">
        <v>8599.82758287319</v>
      </c>
      <c r="I10584" s="179" t="n">
        <v>3697610.96054731</v>
      </c>
      <c r="J10584" s="180" t="str">
        <f>IF(I10584&gt;0,H10584/I10584,0)</f>
      </c>
      <c r="K10584" s="181" t="str">
        <f>1-EXP(-J10584)</f>
      </c>
      <c r="L10584" s="182" t="str">
        <f>IF(G10584=30,1,M10583)</f>
      </c>
      <c r="M10584" s="183" t="str">
        <f>L10584*(1-K10584)</f>
      </c>
    </row>
    <row r="10585">
      <c r="A10585" t="s">
        <v>167</v>
      </c>
      <c r="B10585" t="s">
        <v>116</v>
      </c>
      <c r="C10585" s="35" t="s">
        <v>459</v>
      </c>
      <c r="D10585" t="s">
        <v>530</v>
      </c>
      <c r="E10585" t="s">
        <v>548</v>
      </c>
      <c r="F10585" s="176" t="n">
        <v>2029</v>
      </c>
      <c r="G10585" s="177" t="n">
        <v>53</v>
      </c>
      <c r="H10585" s="178" t="n">
        <v>9105.89915447261</v>
      </c>
      <c r="I10585" s="179" t="n">
        <v>3621249.78668578</v>
      </c>
      <c r="J10585" s="180" t="str">
        <f>IF(I10585&gt;0,H10585/I10585,0)</f>
      </c>
      <c r="K10585" s="181" t="str">
        <f>1-EXP(-J10585)</f>
      </c>
      <c r="L10585" s="182" t="str">
        <f>IF(G10585=30,1,M10584)</f>
      </c>
      <c r="M10585" s="183" t="str">
        <f>L10585*(1-K10585)</f>
      </c>
    </row>
    <row r="10586">
      <c r="A10586" t="s">
        <v>167</v>
      </c>
      <c r="B10586" t="s">
        <v>116</v>
      </c>
      <c r="C10586" s="35" t="s">
        <v>459</v>
      </c>
      <c r="D10586" t="s">
        <v>530</v>
      </c>
      <c r="E10586" t="s">
        <v>548</v>
      </c>
      <c r="F10586" s="176" t="n">
        <v>2029</v>
      </c>
      <c r="G10586" s="177" t="n">
        <v>54</v>
      </c>
      <c r="H10586" s="178" t="n">
        <v>9687.73452212018</v>
      </c>
      <c r="I10586" s="179" t="n">
        <v>3532241.8120021</v>
      </c>
      <c r="J10586" s="180" t="str">
        <f>IF(I10586&gt;0,H10586/I10586,0)</f>
      </c>
      <c r="K10586" s="181" t="str">
        <f>1-EXP(-J10586)</f>
      </c>
      <c r="L10586" s="182" t="str">
        <f>IF(G10586=30,1,M10585)</f>
      </c>
      <c r="M10586" s="183" t="str">
        <f>L10586*(1-K10586)</f>
      </c>
    </row>
    <row r="10587">
      <c r="A10587" t="s">
        <v>167</v>
      </c>
      <c r="B10587" t="s">
        <v>116</v>
      </c>
      <c r="C10587" s="35" t="s">
        <v>459</v>
      </c>
      <c r="D10587" t="s">
        <v>530</v>
      </c>
      <c r="E10587" t="s">
        <v>548</v>
      </c>
      <c r="F10587" s="176" t="n">
        <v>2029</v>
      </c>
      <c r="G10587" s="177" t="n">
        <v>55</v>
      </c>
      <c r="H10587" s="178" t="n">
        <v>10444.3135768087</v>
      </c>
      <c r="I10587" s="179" t="n">
        <v>3458480.72496396</v>
      </c>
      <c r="J10587" s="180" t="str">
        <f>IF(I10587&gt;0,H10587/I10587,0)</f>
      </c>
      <c r="K10587" s="181" t="str">
        <f>1-EXP(-J10587)</f>
      </c>
      <c r="L10587" s="182" t="str">
        <f>IF(G10587=30,1,M10586)</f>
      </c>
      <c r="M10587" s="183" t="str">
        <f>L10587*(1-K10587)</f>
      </c>
    </row>
    <row r="10588">
      <c r="A10588" t="s">
        <v>167</v>
      </c>
      <c r="B10588" t="s">
        <v>116</v>
      </c>
      <c r="C10588" s="35" t="s">
        <v>459</v>
      </c>
      <c r="D10588" t="s">
        <v>530</v>
      </c>
      <c r="E10588" t="s">
        <v>548</v>
      </c>
      <c r="F10588" s="176" t="n">
        <v>2029</v>
      </c>
      <c r="G10588" s="177" t="n">
        <v>56</v>
      </c>
      <c r="H10588" s="178" t="n">
        <v>11530.5833530365</v>
      </c>
      <c r="I10588" s="179" t="n">
        <v>3384775.8161039</v>
      </c>
      <c r="J10588" s="180" t="str">
        <f>IF(I10588&gt;0,H10588/I10588,0)</f>
      </c>
      <c r="K10588" s="181" t="str">
        <f>1-EXP(-J10588)</f>
      </c>
      <c r="L10588" s="182" t="str">
        <f>IF(G10588=30,1,M10587)</f>
      </c>
      <c r="M10588" s="183" t="str">
        <f>L10588*(1-K10588)</f>
      </c>
    </row>
    <row r="10589">
      <c r="A10589" t="s">
        <v>167</v>
      </c>
      <c r="B10589" t="s">
        <v>116</v>
      </c>
      <c r="C10589" s="35" t="s">
        <v>459</v>
      </c>
      <c r="D10589" t="s">
        <v>530</v>
      </c>
      <c r="E10589" t="s">
        <v>548</v>
      </c>
      <c r="F10589" s="176" t="n">
        <v>2029</v>
      </c>
      <c r="G10589" s="177" t="n">
        <v>57</v>
      </c>
      <c r="H10589" s="178" t="n">
        <v>12399.0080355801</v>
      </c>
      <c r="I10589" s="179" t="n">
        <v>3289442.78227082</v>
      </c>
      <c r="J10589" s="180" t="str">
        <f>IF(I10589&gt;0,H10589/I10589,0)</f>
      </c>
      <c r="K10589" s="181" t="str">
        <f>1-EXP(-J10589)</f>
      </c>
      <c r="L10589" s="182" t="str">
        <f>IF(G10589=30,1,M10588)</f>
      </c>
      <c r="M10589" s="183" t="str">
        <f>L10589*(1-K10589)</f>
      </c>
    </row>
    <row r="10590">
      <c r="A10590" t="s">
        <v>167</v>
      </c>
      <c r="B10590" t="s">
        <v>116</v>
      </c>
      <c r="C10590" s="35" t="s">
        <v>459</v>
      </c>
      <c r="D10590" t="s">
        <v>530</v>
      </c>
      <c r="E10590" t="s">
        <v>548</v>
      </c>
      <c r="F10590" s="176" t="n">
        <v>2029</v>
      </c>
      <c r="G10590" s="177" t="n">
        <v>58</v>
      </c>
      <c r="H10590" s="178" t="n">
        <v>13269.7526223523</v>
      </c>
      <c r="I10590" s="179" t="n">
        <v>3204391.53765432</v>
      </c>
      <c r="J10590" s="180" t="str">
        <f>IF(I10590&gt;0,H10590/I10590,0)</f>
      </c>
      <c r="K10590" s="181" t="str">
        <f>1-EXP(-J10590)</f>
      </c>
      <c r="L10590" s="182" t="str">
        <f>IF(G10590=30,1,M10589)</f>
      </c>
      <c r="M10590" s="183" t="str">
        <f>L10590*(1-K10590)</f>
      </c>
    </row>
    <row r="10591">
      <c r="A10591" t="s">
        <v>167</v>
      </c>
      <c r="B10591" t="s">
        <v>116</v>
      </c>
      <c r="C10591" s="35" t="s">
        <v>459</v>
      </c>
      <c r="D10591" t="s">
        <v>530</v>
      </c>
      <c r="E10591" t="s">
        <v>548</v>
      </c>
      <c r="F10591" s="176" t="n">
        <v>2029</v>
      </c>
      <c r="G10591" s="177" t="n">
        <v>59</v>
      </c>
      <c r="H10591" s="178" t="n">
        <v>13510.7675490217</v>
      </c>
      <c r="I10591" s="179" t="n">
        <v>3116798.77491995</v>
      </c>
      <c r="J10591" s="180" t="str">
        <f>IF(I10591&gt;0,H10591/I10591,0)</f>
      </c>
      <c r="K10591" s="181" t="str">
        <f>1-EXP(-J10591)</f>
      </c>
      <c r="L10591" s="182" t="str">
        <f>IF(G10591=30,1,M10590)</f>
      </c>
      <c r="M10591" s="183" t="str">
        <f>L10591*(1-K10591)</f>
      </c>
    </row>
    <row r="10592">
      <c r="A10592" t="s">
        <v>167</v>
      </c>
      <c r="B10592" t="s">
        <v>116</v>
      </c>
      <c r="C10592" s="35" t="s">
        <v>459</v>
      </c>
      <c r="D10592" t="s">
        <v>530</v>
      </c>
      <c r="E10592" t="s">
        <v>548</v>
      </c>
      <c r="F10592" s="176" t="n">
        <v>2029</v>
      </c>
      <c r="G10592" s="177" t="n">
        <v>60</v>
      </c>
      <c r="H10592" s="178" t="n">
        <v>13931.265620653</v>
      </c>
      <c r="I10592" s="179" t="n">
        <v>3013859.4443166</v>
      </c>
      <c r="J10592" s="180" t="str">
        <f>IF(I10592&gt;0,H10592/I10592,0)</f>
      </c>
      <c r="K10592" s="181" t="str">
        <f>1-EXP(-J10592)</f>
      </c>
      <c r="L10592" s="182" t="str">
        <f>IF(G10592=30,1,M10591)</f>
      </c>
      <c r="M10592" s="183" t="str">
        <f>L10592*(1-K10592)</f>
      </c>
    </row>
    <row r="10593">
      <c r="A10593" t="s">
        <v>167</v>
      </c>
      <c r="B10593" t="s">
        <v>116</v>
      </c>
      <c r="C10593" s="35" t="s">
        <v>459</v>
      </c>
      <c r="D10593" t="s">
        <v>530</v>
      </c>
      <c r="E10593" t="s">
        <v>548</v>
      </c>
      <c r="F10593" s="176" t="n">
        <v>2029</v>
      </c>
      <c r="G10593" s="177" t="n">
        <v>61</v>
      </c>
      <c r="H10593" s="178" t="n">
        <v>15372.9719403853</v>
      </c>
      <c r="I10593" s="179" t="n">
        <v>2904195.20779744</v>
      </c>
      <c r="J10593" s="180" t="str">
        <f>IF(I10593&gt;0,H10593/I10593,0)</f>
      </c>
      <c r="K10593" s="181" t="str">
        <f>1-EXP(-J10593)</f>
      </c>
      <c r="L10593" s="182" t="str">
        <f>IF(G10593=30,1,M10592)</f>
      </c>
      <c r="M10593" s="183" t="str">
        <f>L10593*(1-K10593)</f>
      </c>
    </row>
    <row r="10594">
      <c r="A10594" t="s">
        <v>167</v>
      </c>
      <c r="B10594" t="s">
        <v>116</v>
      </c>
      <c r="C10594" s="35" t="s">
        <v>459</v>
      </c>
      <c r="D10594" t="s">
        <v>530</v>
      </c>
      <c r="E10594" t="s">
        <v>548</v>
      </c>
      <c r="F10594" s="176" t="n">
        <v>2029</v>
      </c>
      <c r="G10594" s="177" t="n">
        <v>62</v>
      </c>
      <c r="H10594" s="178" t="n">
        <v>16249.6491805859</v>
      </c>
      <c r="I10594" s="179" t="n">
        <v>2796249.15874611</v>
      </c>
      <c r="J10594" s="180" t="str">
        <f>IF(I10594&gt;0,H10594/I10594,0)</f>
      </c>
      <c r="K10594" s="181" t="str">
        <f>1-EXP(-J10594)</f>
      </c>
      <c r="L10594" s="182" t="str">
        <f>IF(G10594=30,1,M10593)</f>
      </c>
      <c r="M10594" s="183" t="str">
        <f>L10594*(1-K10594)</f>
      </c>
    </row>
    <row r="10595">
      <c r="A10595" t="s">
        <v>167</v>
      </c>
      <c r="B10595" t="s">
        <v>116</v>
      </c>
      <c r="C10595" s="35" t="s">
        <v>459</v>
      </c>
      <c r="D10595" t="s">
        <v>530</v>
      </c>
      <c r="E10595" t="s">
        <v>548</v>
      </c>
      <c r="F10595" s="176" t="n">
        <v>2029</v>
      </c>
      <c r="G10595" s="177" t="n">
        <v>63</v>
      </c>
      <c r="H10595" s="178" t="n">
        <v>17107.5303485453</v>
      </c>
      <c r="I10595" s="179" t="n">
        <v>2675624.16190321</v>
      </c>
      <c r="J10595" s="180" t="str">
        <f>IF(I10595&gt;0,H10595/I10595,0)</f>
      </c>
      <c r="K10595" s="181" t="str">
        <f>1-EXP(-J10595)</f>
      </c>
      <c r="L10595" s="182" t="str">
        <f>IF(G10595=30,1,M10594)</f>
      </c>
      <c r="M10595" s="183" t="str">
        <f>L10595*(1-K10595)</f>
      </c>
    </row>
    <row r="10596">
      <c r="A10596" t="s">
        <v>167</v>
      </c>
      <c r="B10596" t="s">
        <v>116</v>
      </c>
      <c r="C10596" s="35" t="s">
        <v>459</v>
      </c>
      <c r="D10596" t="s">
        <v>530</v>
      </c>
      <c r="E10596" t="s">
        <v>548</v>
      </c>
      <c r="F10596" s="176" t="n">
        <v>2029</v>
      </c>
      <c r="G10596" s="177" t="n">
        <v>64</v>
      </c>
      <c r="H10596" s="178" t="n">
        <v>18170.4081954054</v>
      </c>
      <c r="I10596" s="179" t="n">
        <v>2542937.46874339</v>
      </c>
      <c r="J10596" s="180" t="str">
        <f>IF(I10596&gt;0,H10596/I10596,0)</f>
      </c>
      <c r="K10596" s="181" t="str">
        <f>1-EXP(-J10596)</f>
      </c>
      <c r="L10596" s="182" t="str">
        <f>IF(G10596=30,1,M10595)</f>
      </c>
      <c r="M10596" s="183" t="str">
        <f>L10596*(1-K10596)</f>
      </c>
    </row>
    <row r="10597">
      <c r="A10597" t="s">
        <v>167</v>
      </c>
      <c r="B10597" t="s">
        <v>116</v>
      </c>
      <c r="C10597" s="35" t="s">
        <v>459</v>
      </c>
      <c r="D10597" t="s">
        <v>530</v>
      </c>
      <c r="E10597" t="s">
        <v>548</v>
      </c>
      <c r="F10597" s="176" t="n">
        <v>2029</v>
      </c>
      <c r="G10597" s="177" t="n">
        <v>65</v>
      </c>
      <c r="H10597" s="178" t="n">
        <v>19192.8938034402</v>
      </c>
      <c r="I10597" s="179" t="n">
        <v>2411451.53099249</v>
      </c>
      <c r="J10597" s="180" t="str">
        <f>IF(I10597&gt;0,H10597/I10597,0)</f>
      </c>
      <c r="K10597" s="181" t="str">
        <f>1-EXP(-J10597)</f>
      </c>
      <c r="L10597" s="182" t="str">
        <f>IF(G10597=30,1,M10596)</f>
      </c>
      <c r="M10597" s="183" t="str">
        <f>L10597*(1-K10597)</f>
      </c>
    </row>
    <row r="10598">
      <c r="A10598" t="s">
        <v>167</v>
      </c>
      <c r="B10598" t="s">
        <v>116</v>
      </c>
      <c r="C10598" s="35" t="s">
        <v>459</v>
      </c>
      <c r="D10598" t="s">
        <v>530</v>
      </c>
      <c r="E10598" t="s">
        <v>548</v>
      </c>
      <c r="F10598" s="176" t="n">
        <v>2029</v>
      </c>
      <c r="G10598" s="177" t="n">
        <v>66</v>
      </c>
      <c r="H10598" s="178" t="n">
        <v>19561.358943466</v>
      </c>
      <c r="I10598" s="179" t="n">
        <v>2280476.70224364</v>
      </c>
      <c r="J10598" s="180" t="str">
        <f>IF(I10598&gt;0,H10598/I10598,0)</f>
      </c>
      <c r="K10598" s="181" t="str">
        <f>1-EXP(-J10598)</f>
      </c>
      <c r="L10598" s="182" t="str">
        <f>IF(G10598=30,1,M10597)</f>
      </c>
      <c r="M10598" s="183" t="str">
        <f>L10598*(1-K10598)</f>
      </c>
    </row>
    <row r="10599">
      <c r="A10599" t="s">
        <v>167</v>
      </c>
      <c r="B10599" t="s">
        <v>116</v>
      </c>
      <c r="C10599" s="35" t="s">
        <v>459</v>
      </c>
      <c r="D10599" t="s">
        <v>530</v>
      </c>
      <c r="E10599" t="s">
        <v>548</v>
      </c>
      <c r="F10599" s="176" t="n">
        <v>2029</v>
      </c>
      <c r="G10599" s="177" t="n">
        <v>67</v>
      </c>
      <c r="H10599" s="178" t="n">
        <v>20247.6245997495</v>
      </c>
      <c r="I10599" s="179" t="n">
        <v>2149229.77689919</v>
      </c>
      <c r="J10599" s="180" t="str">
        <f>IF(I10599&gt;0,H10599/I10599,0)</f>
      </c>
      <c r="K10599" s="181" t="str">
        <f>1-EXP(-J10599)</f>
      </c>
      <c r="L10599" s="182" t="str">
        <f>IF(G10599=30,1,M10598)</f>
      </c>
      <c r="M10599" s="183" t="str">
        <f>L10599*(1-K10599)</f>
      </c>
    </row>
    <row r="10600">
      <c r="A10600" t="s">
        <v>167</v>
      </c>
      <c r="B10600" t="s">
        <v>116</v>
      </c>
      <c r="C10600" s="35" t="s">
        <v>459</v>
      </c>
      <c r="D10600" t="s">
        <v>530</v>
      </c>
      <c r="E10600" t="s">
        <v>548</v>
      </c>
      <c r="F10600" s="176" t="n">
        <v>2029</v>
      </c>
      <c r="G10600" s="177" t="n">
        <v>68</v>
      </c>
      <c r="H10600" s="178" t="n">
        <v>20604.4580887474</v>
      </c>
      <c r="I10600" s="179" t="n">
        <v>2017870.28932409</v>
      </c>
      <c r="J10600" s="180" t="str">
        <f>IF(I10600&gt;0,H10600/I10600,0)</f>
      </c>
      <c r="K10600" s="181" t="str">
        <f>1-EXP(-J10600)</f>
      </c>
      <c r="L10600" s="182" t="str">
        <f>IF(G10600=30,1,M10599)</f>
      </c>
      <c r="M10600" s="183" t="str">
        <f>L10600*(1-K10600)</f>
      </c>
    </row>
    <row r="10601">
      <c r="A10601" t="s">
        <v>167</v>
      </c>
      <c r="B10601" t="s">
        <v>116</v>
      </c>
      <c r="C10601" s="35" t="s">
        <v>459</v>
      </c>
      <c r="D10601" t="s">
        <v>530</v>
      </c>
      <c r="E10601" t="s">
        <v>548</v>
      </c>
      <c r="F10601" s="176" t="n">
        <v>2029</v>
      </c>
      <c r="G10601" s="177" t="n">
        <v>69</v>
      </c>
      <c r="H10601" s="178" t="n">
        <v>20104.1900006135</v>
      </c>
      <c r="I10601" s="179" t="n">
        <v>1883052.49283818</v>
      </c>
      <c r="J10601" s="180" t="str">
        <f>IF(I10601&gt;0,H10601/I10601,0)</f>
      </c>
      <c r="K10601" s="181" t="str">
        <f>1-EXP(-J10601)</f>
      </c>
      <c r="L10601" s="182" t="str">
        <f>IF(G10601=30,1,M10600)</f>
      </c>
      <c r="M10601" s="183" t="str">
        <f>L10601*(1-K10601)</f>
      </c>
    </row>
    <row r="10602">
      <c r="A10602" t="s">
        <v>167</v>
      </c>
      <c r="B10602" t="s">
        <v>116</v>
      </c>
      <c r="C10602" s="35" t="s">
        <v>459</v>
      </c>
      <c r="D10602" t="s">
        <v>530</v>
      </c>
      <c r="E10602" t="s">
        <v>548</v>
      </c>
      <c r="F10602" s="176" t="n">
        <v>2030</v>
      </c>
      <c r="G10602" s="177" t="n">
        <v>30</v>
      </c>
      <c r="H10602" s="178" t="n">
        <v>723.074166302577</v>
      </c>
      <c r="I10602" s="179" t="n">
        <v>4337048.25157386</v>
      </c>
      <c r="J10602" s="180" t="str">
        <f>IF(I10602&gt;0,H10602/I10602,0)</f>
      </c>
      <c r="K10602" s="181" t="str">
        <f>1-EXP(-J10602)</f>
      </c>
      <c r="L10602" s="182" t="str">
        <f>IF(G10602=30,1,M10601)</f>
      </c>
      <c r="M10602" s="183" t="str">
        <f>L10602*(1-K10602)</f>
      </c>
    </row>
    <row r="10603">
      <c r="A10603" t="s">
        <v>167</v>
      </c>
      <c r="B10603" t="s">
        <v>116</v>
      </c>
      <c r="C10603" s="35" t="s">
        <v>459</v>
      </c>
      <c r="D10603" t="s">
        <v>530</v>
      </c>
      <c r="E10603" t="s">
        <v>548</v>
      </c>
      <c r="F10603" s="176" t="n">
        <v>2030</v>
      </c>
      <c r="G10603" s="177" t="n">
        <v>31</v>
      </c>
      <c r="H10603" s="178" t="n">
        <v>1081.03527808415</v>
      </c>
      <c r="I10603" s="179" t="n">
        <v>4377954.77813098</v>
      </c>
      <c r="J10603" s="180" t="str">
        <f>IF(I10603&gt;0,H10603/I10603,0)</f>
      </c>
      <c r="K10603" s="181" t="str">
        <f>1-EXP(-J10603)</f>
      </c>
      <c r="L10603" s="182" t="str">
        <f>IF(G10603=30,1,M10602)</f>
      </c>
      <c r="M10603" s="183" t="str">
        <f>L10603*(1-K10603)</f>
      </c>
    </row>
    <row r="10604">
      <c r="A10604" t="s">
        <v>167</v>
      </c>
      <c r="B10604" t="s">
        <v>116</v>
      </c>
      <c r="C10604" s="35" t="s">
        <v>459</v>
      </c>
      <c r="D10604" t="s">
        <v>530</v>
      </c>
      <c r="E10604" t="s">
        <v>548</v>
      </c>
      <c r="F10604" s="176" t="n">
        <v>2030</v>
      </c>
      <c r="G10604" s="177" t="n">
        <v>32</v>
      </c>
      <c r="H10604" s="178" t="n">
        <v>1138.01304122725</v>
      </c>
      <c r="I10604" s="179" t="n">
        <v>4421657.32434394</v>
      </c>
      <c r="J10604" s="180" t="str">
        <f>IF(I10604&gt;0,H10604/I10604,0)</f>
      </c>
      <c r="K10604" s="181" t="str">
        <f>1-EXP(-J10604)</f>
      </c>
      <c r="L10604" s="182" t="str">
        <f>IF(G10604=30,1,M10603)</f>
      </c>
      <c r="M10604" s="183" t="str">
        <f>L10604*(1-K10604)</f>
      </c>
    </row>
    <row r="10605">
      <c r="A10605" t="s">
        <v>167</v>
      </c>
      <c r="B10605" t="s">
        <v>116</v>
      </c>
      <c r="C10605" s="35" t="s">
        <v>459</v>
      </c>
      <c r="D10605" t="s">
        <v>530</v>
      </c>
      <c r="E10605" t="s">
        <v>548</v>
      </c>
      <c r="F10605" s="176" t="n">
        <v>2030</v>
      </c>
      <c r="G10605" s="177" t="n">
        <v>33</v>
      </c>
      <c r="H10605" s="178" t="n">
        <v>1199.09111125308</v>
      </c>
      <c r="I10605" s="179" t="n">
        <v>4419055.82584175</v>
      </c>
      <c r="J10605" s="180" t="str">
        <f>IF(I10605&gt;0,H10605/I10605,0)</f>
      </c>
      <c r="K10605" s="181" t="str">
        <f>1-EXP(-J10605)</f>
      </c>
      <c r="L10605" s="182" t="str">
        <f>IF(G10605=30,1,M10604)</f>
      </c>
      <c r="M10605" s="183" t="str">
        <f>L10605*(1-K10605)</f>
      </c>
    </row>
    <row r="10606">
      <c r="A10606" t="s">
        <v>167</v>
      </c>
      <c r="B10606" t="s">
        <v>116</v>
      </c>
      <c r="C10606" s="35" t="s">
        <v>459</v>
      </c>
      <c r="D10606" t="s">
        <v>530</v>
      </c>
      <c r="E10606" t="s">
        <v>548</v>
      </c>
      <c r="F10606" s="176" t="n">
        <v>2030</v>
      </c>
      <c r="G10606" s="177" t="n">
        <v>34</v>
      </c>
      <c r="H10606" s="178" t="n">
        <v>1240.60086969188</v>
      </c>
      <c r="I10606" s="179" t="n">
        <v>4357292.9781329</v>
      </c>
      <c r="J10606" s="180" t="str">
        <f>IF(I10606&gt;0,H10606/I10606,0)</f>
      </c>
      <c r="K10606" s="181" t="str">
        <f>1-EXP(-J10606)</f>
      </c>
      <c r="L10606" s="182" t="str">
        <f>IF(G10606=30,1,M10605)</f>
      </c>
      <c r="M10606" s="183" t="str">
        <f>L10606*(1-K10606)</f>
      </c>
    </row>
    <row r="10607">
      <c r="A10607" t="s">
        <v>167</v>
      </c>
      <c r="B10607" t="s">
        <v>116</v>
      </c>
      <c r="C10607" s="35" t="s">
        <v>459</v>
      </c>
      <c r="D10607" t="s">
        <v>530</v>
      </c>
      <c r="E10607" t="s">
        <v>548</v>
      </c>
      <c r="F10607" s="176" t="n">
        <v>2030</v>
      </c>
      <c r="G10607" s="177" t="n">
        <v>35</v>
      </c>
      <c r="H10607" s="178" t="n">
        <v>1301.44099853915</v>
      </c>
      <c r="I10607" s="179" t="n">
        <v>4293569.17362085</v>
      </c>
      <c r="J10607" s="180" t="str">
        <f>IF(I10607&gt;0,H10607/I10607,0)</f>
      </c>
      <c r="K10607" s="181" t="str">
        <f>1-EXP(-J10607)</f>
      </c>
      <c r="L10607" s="182" t="str">
        <f>IF(G10607=30,1,M10606)</f>
      </c>
      <c r="M10607" s="183" t="str">
        <f>L10607*(1-K10607)</f>
      </c>
    </row>
    <row r="10608">
      <c r="A10608" t="s">
        <v>167</v>
      </c>
      <c r="B10608" t="s">
        <v>116</v>
      </c>
      <c r="C10608" s="35" t="s">
        <v>459</v>
      </c>
      <c r="D10608" t="s">
        <v>530</v>
      </c>
      <c r="E10608" t="s">
        <v>548</v>
      </c>
      <c r="F10608" s="176" t="n">
        <v>2030</v>
      </c>
      <c r="G10608" s="177" t="n">
        <v>36</v>
      </c>
      <c r="H10608" s="178" t="n">
        <v>1685.44379307375</v>
      </c>
      <c r="I10608" s="179" t="n">
        <v>4239442.60514506</v>
      </c>
      <c r="J10608" s="180" t="str">
        <f>IF(I10608&gt;0,H10608/I10608,0)</f>
      </c>
      <c r="K10608" s="181" t="str">
        <f>1-EXP(-J10608)</f>
      </c>
      <c r="L10608" s="182" t="str">
        <f>IF(G10608=30,1,M10607)</f>
      </c>
      <c r="M10608" s="183" t="str">
        <f>L10608*(1-K10608)</f>
      </c>
    </row>
    <row r="10609">
      <c r="A10609" t="s">
        <v>167</v>
      </c>
      <c r="B10609" t="s">
        <v>116</v>
      </c>
      <c r="C10609" s="35" t="s">
        <v>459</v>
      </c>
      <c r="D10609" t="s">
        <v>530</v>
      </c>
      <c r="E10609" t="s">
        <v>548</v>
      </c>
      <c r="F10609" s="176" t="n">
        <v>2030</v>
      </c>
      <c r="G10609" s="177" t="n">
        <v>37</v>
      </c>
      <c r="H10609" s="178" t="n">
        <v>1815.96610274043</v>
      </c>
      <c r="I10609" s="179" t="n">
        <v>4188014.09109251</v>
      </c>
      <c r="J10609" s="180" t="str">
        <f>IF(I10609&gt;0,H10609/I10609,0)</f>
      </c>
      <c r="K10609" s="181" t="str">
        <f>1-EXP(-J10609)</f>
      </c>
      <c r="L10609" s="182" t="str">
        <f>IF(G10609=30,1,M10608)</f>
      </c>
      <c r="M10609" s="183" t="str">
        <f>L10609*(1-K10609)</f>
      </c>
    </row>
    <row r="10610">
      <c r="A10610" t="s">
        <v>167</v>
      </c>
      <c r="B10610" t="s">
        <v>116</v>
      </c>
      <c r="C10610" s="35" t="s">
        <v>459</v>
      </c>
      <c r="D10610" t="s">
        <v>530</v>
      </c>
      <c r="E10610" t="s">
        <v>548</v>
      </c>
      <c r="F10610" s="176" t="n">
        <v>2030</v>
      </c>
      <c r="G10610" s="177" t="n">
        <v>38</v>
      </c>
      <c r="H10610" s="178" t="n">
        <v>1979.69256261367</v>
      </c>
      <c r="I10610" s="179" t="n">
        <v>4171585.07070635</v>
      </c>
      <c r="J10610" s="180" t="str">
        <f>IF(I10610&gt;0,H10610/I10610,0)</f>
      </c>
      <c r="K10610" s="181" t="str">
        <f>1-EXP(-J10610)</f>
      </c>
      <c r="L10610" s="182" t="str">
        <f>IF(G10610=30,1,M10609)</f>
      </c>
      <c r="M10610" s="183" t="str">
        <f>L10610*(1-K10610)</f>
      </c>
    </row>
    <row r="10611">
      <c r="A10611" t="s">
        <v>167</v>
      </c>
      <c r="B10611" t="s">
        <v>116</v>
      </c>
      <c r="C10611" s="35" t="s">
        <v>459</v>
      </c>
      <c r="D10611" t="s">
        <v>530</v>
      </c>
      <c r="E10611" t="s">
        <v>548</v>
      </c>
      <c r="F10611" s="176" t="n">
        <v>2030</v>
      </c>
      <c r="G10611" s="177" t="n">
        <v>39</v>
      </c>
      <c r="H10611" s="178" t="n">
        <v>2094.34579720022</v>
      </c>
      <c r="I10611" s="179" t="n">
        <v>4149374.48332015</v>
      </c>
      <c r="J10611" s="180" t="str">
        <f>IF(I10611&gt;0,H10611/I10611,0)</f>
      </c>
      <c r="K10611" s="181" t="str">
        <f>1-EXP(-J10611)</f>
      </c>
      <c r="L10611" s="182" t="str">
        <f>IF(G10611=30,1,M10610)</f>
      </c>
      <c r="M10611" s="183" t="str">
        <f>L10611*(1-K10611)</f>
      </c>
    </row>
    <row r="10612">
      <c r="A10612" t="s">
        <v>167</v>
      </c>
      <c r="B10612" t="s">
        <v>116</v>
      </c>
      <c r="C10612" s="35" t="s">
        <v>459</v>
      </c>
      <c r="D10612" t="s">
        <v>530</v>
      </c>
      <c r="E10612" t="s">
        <v>548</v>
      </c>
      <c r="F10612" s="176" t="n">
        <v>2030</v>
      </c>
      <c r="G10612" s="177" t="n">
        <v>40</v>
      </c>
      <c r="H10612" s="178" t="n">
        <v>2267.62642370043</v>
      </c>
      <c r="I10612" s="179" t="n">
        <v>4130697.18419045</v>
      </c>
      <c r="J10612" s="180" t="str">
        <f>IF(I10612&gt;0,H10612/I10612,0)</f>
      </c>
      <c r="K10612" s="181" t="str">
        <f>1-EXP(-J10612)</f>
      </c>
      <c r="L10612" s="182" t="str">
        <f>IF(G10612=30,1,M10611)</f>
      </c>
      <c r="M10612" s="183" t="str">
        <f>L10612*(1-K10612)</f>
      </c>
    </row>
    <row r="10613">
      <c r="A10613" t="s">
        <v>167</v>
      </c>
      <c r="B10613" t="s">
        <v>116</v>
      </c>
      <c r="C10613" s="35" t="s">
        <v>459</v>
      </c>
      <c r="D10613" t="s">
        <v>530</v>
      </c>
      <c r="E10613" t="s">
        <v>548</v>
      </c>
      <c r="F10613" s="176" t="n">
        <v>2030</v>
      </c>
      <c r="G10613" s="177" t="n">
        <v>41</v>
      </c>
      <c r="H10613" s="178" t="n">
        <v>3022.87404039105</v>
      </c>
      <c r="I10613" s="179" t="n">
        <v>4135060.67894359</v>
      </c>
      <c r="J10613" s="180" t="str">
        <f>IF(I10613&gt;0,H10613/I10613,0)</f>
      </c>
      <c r="K10613" s="181" t="str">
        <f>1-EXP(-J10613)</f>
      </c>
      <c r="L10613" s="182" t="str">
        <f>IF(G10613=30,1,M10612)</f>
      </c>
      <c r="M10613" s="183" t="str">
        <f>L10613*(1-K10613)</f>
      </c>
    </row>
    <row r="10614">
      <c r="A10614" t="s">
        <v>167</v>
      </c>
      <c r="B10614" t="s">
        <v>116</v>
      </c>
      <c r="C10614" s="35" t="s">
        <v>459</v>
      </c>
      <c r="D10614" t="s">
        <v>530</v>
      </c>
      <c r="E10614" t="s">
        <v>548</v>
      </c>
      <c r="F10614" s="176" t="n">
        <v>2030</v>
      </c>
      <c r="G10614" s="177" t="n">
        <v>42</v>
      </c>
      <c r="H10614" s="178" t="n">
        <v>3402.53059340654</v>
      </c>
      <c r="I10614" s="179" t="n">
        <v>4093766.78058414</v>
      </c>
      <c r="J10614" s="180" t="str">
        <f>IF(I10614&gt;0,H10614/I10614,0)</f>
      </c>
      <c r="K10614" s="181" t="str">
        <f>1-EXP(-J10614)</f>
      </c>
      <c r="L10614" s="182" t="str">
        <f>IF(G10614=30,1,M10613)</f>
      </c>
      <c r="M10614" s="183" t="str">
        <f>L10614*(1-K10614)</f>
      </c>
    </row>
    <row r="10615">
      <c r="A10615" t="s">
        <v>167</v>
      </c>
      <c r="B10615" t="s">
        <v>116</v>
      </c>
      <c r="C10615" s="35" t="s">
        <v>459</v>
      </c>
      <c r="D10615" t="s">
        <v>530</v>
      </c>
      <c r="E10615" t="s">
        <v>548</v>
      </c>
      <c r="F10615" s="176" t="n">
        <v>2030</v>
      </c>
      <c r="G10615" s="177" t="n">
        <v>43</v>
      </c>
      <c r="H10615" s="178" t="n">
        <v>3828.27142271593</v>
      </c>
      <c r="I10615" s="179" t="n">
        <v>4043663.43349796</v>
      </c>
      <c r="J10615" s="180" t="str">
        <f>IF(I10615&gt;0,H10615/I10615,0)</f>
      </c>
      <c r="K10615" s="181" t="str">
        <f>1-EXP(-J10615)</f>
      </c>
      <c r="L10615" s="182" t="str">
        <f>IF(G10615=30,1,M10614)</f>
      </c>
      <c r="M10615" s="183" t="str">
        <f>L10615*(1-K10615)</f>
      </c>
    </row>
    <row r="10616">
      <c r="A10616" t="s">
        <v>167</v>
      </c>
      <c r="B10616" t="s">
        <v>116</v>
      </c>
      <c r="C10616" s="35" t="s">
        <v>459</v>
      </c>
      <c r="D10616" t="s">
        <v>530</v>
      </c>
      <c r="E10616" t="s">
        <v>548</v>
      </c>
      <c r="F10616" s="176" t="n">
        <v>2030</v>
      </c>
      <c r="G10616" s="177" t="n">
        <v>44</v>
      </c>
      <c r="H10616" s="178" t="n">
        <v>4110.17695751671</v>
      </c>
      <c r="I10616" s="179" t="n">
        <v>4055176.62590331</v>
      </c>
      <c r="J10616" s="180" t="str">
        <f>IF(I10616&gt;0,H10616/I10616,0)</f>
      </c>
      <c r="K10616" s="181" t="str">
        <f>1-EXP(-J10616)</f>
      </c>
      <c r="L10616" s="182" t="str">
        <f>IF(G10616=30,1,M10615)</f>
      </c>
      <c r="M10616" s="183" t="str">
        <f>L10616*(1-K10616)</f>
      </c>
    </row>
    <row r="10617">
      <c r="A10617" t="s">
        <v>167</v>
      </c>
      <c r="B10617" t="s">
        <v>116</v>
      </c>
      <c r="C10617" s="35" t="s">
        <v>459</v>
      </c>
      <c r="D10617" t="s">
        <v>530</v>
      </c>
      <c r="E10617" t="s">
        <v>548</v>
      </c>
      <c r="F10617" s="176" t="n">
        <v>2030</v>
      </c>
      <c r="G10617" s="177" t="n">
        <v>45</v>
      </c>
      <c r="H10617" s="178" t="n">
        <v>4581.79072579848</v>
      </c>
      <c r="I10617" s="179" t="n">
        <v>4123495.85864206</v>
      </c>
      <c r="J10617" s="180" t="str">
        <f>IF(I10617&gt;0,H10617/I10617,0)</f>
      </c>
      <c r="K10617" s="181" t="str">
        <f>1-EXP(-J10617)</f>
      </c>
      <c r="L10617" s="182" t="str">
        <f>IF(G10617=30,1,M10616)</f>
      </c>
      <c r="M10617" s="183" t="str">
        <f>L10617*(1-K10617)</f>
      </c>
    </row>
    <row r="10618">
      <c r="A10618" t="s">
        <v>167</v>
      </c>
      <c r="B10618" t="s">
        <v>116</v>
      </c>
      <c r="C10618" s="35" t="s">
        <v>459</v>
      </c>
      <c r="D10618" t="s">
        <v>530</v>
      </c>
      <c r="E10618" t="s">
        <v>548</v>
      </c>
      <c r="F10618" s="176" t="n">
        <v>2030</v>
      </c>
      <c r="G10618" s="177" t="n">
        <v>46</v>
      </c>
      <c r="H10618" s="178" t="n">
        <v>5865.81377458533</v>
      </c>
      <c r="I10618" s="179" t="n">
        <v>4150092.33961123</v>
      </c>
      <c r="J10618" s="180" t="str">
        <f>IF(I10618&gt;0,H10618/I10618,0)</f>
      </c>
      <c r="K10618" s="181" t="str">
        <f>1-EXP(-J10618)</f>
      </c>
      <c r="L10618" s="182" t="str">
        <f>IF(G10618=30,1,M10617)</f>
      </c>
      <c r="M10618" s="183" t="str">
        <f>L10618*(1-K10618)</f>
      </c>
    </row>
    <row r="10619">
      <c r="A10619" t="s">
        <v>167</v>
      </c>
      <c r="B10619" t="s">
        <v>116</v>
      </c>
      <c r="C10619" s="35" t="s">
        <v>459</v>
      </c>
      <c r="D10619" t="s">
        <v>530</v>
      </c>
      <c r="E10619" t="s">
        <v>548</v>
      </c>
      <c r="F10619" s="176" t="n">
        <v>2030</v>
      </c>
      <c r="G10619" s="177" t="n">
        <v>47</v>
      </c>
      <c r="H10619" s="178" t="n">
        <v>6302.48257707545</v>
      </c>
      <c r="I10619" s="179" t="n">
        <v>4117687.96331166</v>
      </c>
      <c r="J10619" s="180" t="str">
        <f>IF(I10619&gt;0,H10619/I10619,0)</f>
      </c>
      <c r="K10619" s="181" t="str">
        <f>1-EXP(-J10619)</f>
      </c>
      <c r="L10619" s="182" t="str">
        <f>IF(G10619=30,1,M10618)</f>
      </c>
      <c r="M10619" s="183" t="str">
        <f>L10619*(1-K10619)</f>
      </c>
    </row>
    <row r="10620">
      <c r="A10620" t="s">
        <v>167</v>
      </c>
      <c r="B10620" t="s">
        <v>116</v>
      </c>
      <c r="C10620" s="35" t="s">
        <v>459</v>
      </c>
      <c r="D10620" t="s">
        <v>530</v>
      </c>
      <c r="E10620" t="s">
        <v>548</v>
      </c>
      <c r="F10620" s="176" t="n">
        <v>2030</v>
      </c>
      <c r="G10620" s="177" t="n">
        <v>48</v>
      </c>
      <c r="H10620" s="178" t="n">
        <v>6780.1737328482</v>
      </c>
      <c r="I10620" s="179" t="n">
        <v>4060585.78375131</v>
      </c>
      <c r="J10620" s="180" t="str">
        <f>IF(I10620&gt;0,H10620/I10620,0)</f>
      </c>
      <c r="K10620" s="181" t="str">
        <f>1-EXP(-J10620)</f>
      </c>
      <c r="L10620" s="182" t="str">
        <f>IF(G10620=30,1,M10619)</f>
      </c>
      <c r="M10620" s="183" t="str">
        <f>L10620*(1-K10620)</f>
      </c>
    </row>
    <row r="10621">
      <c r="A10621" t="s">
        <v>167</v>
      </c>
      <c r="B10621" t="s">
        <v>116</v>
      </c>
      <c r="C10621" s="35" t="s">
        <v>459</v>
      </c>
      <c r="D10621" t="s">
        <v>530</v>
      </c>
      <c r="E10621" t="s">
        <v>548</v>
      </c>
      <c r="F10621" s="176" t="n">
        <v>2030</v>
      </c>
      <c r="G10621" s="177" t="n">
        <v>49</v>
      </c>
      <c r="H10621" s="178" t="n">
        <v>7025.2236443336</v>
      </c>
      <c r="I10621" s="179" t="n">
        <v>3996026.70260748</v>
      </c>
      <c r="J10621" s="180" t="str">
        <f>IF(I10621&gt;0,H10621/I10621,0)</f>
      </c>
      <c r="K10621" s="181" t="str">
        <f>1-EXP(-J10621)</f>
      </c>
      <c r="L10621" s="182" t="str">
        <f>IF(G10621=30,1,M10620)</f>
      </c>
      <c r="M10621" s="183" t="str">
        <f>L10621*(1-K10621)</f>
      </c>
    </row>
    <row r="10622">
      <c r="A10622" t="s">
        <v>167</v>
      </c>
      <c r="B10622" t="s">
        <v>116</v>
      </c>
      <c r="C10622" s="35" t="s">
        <v>459</v>
      </c>
      <c r="D10622" t="s">
        <v>530</v>
      </c>
      <c r="E10622" t="s">
        <v>548</v>
      </c>
      <c r="F10622" s="176" t="n">
        <v>2030</v>
      </c>
      <c r="G10622" s="177" t="n">
        <v>50</v>
      </c>
      <c r="H10622" s="178" t="n">
        <v>7330.60900114192</v>
      </c>
      <c r="I10622" s="179" t="n">
        <v>3936782.04153516</v>
      </c>
      <c r="J10622" s="180" t="str">
        <f>IF(I10622&gt;0,H10622/I10622,0)</f>
      </c>
      <c r="K10622" s="181" t="str">
        <f>1-EXP(-J10622)</f>
      </c>
      <c r="L10622" s="182" t="str">
        <f>IF(G10622=30,1,M10621)</f>
      </c>
      <c r="M10622" s="183" t="str">
        <f>L10622*(1-K10622)</f>
      </c>
    </row>
    <row r="10623">
      <c r="A10623" t="s">
        <v>167</v>
      </c>
      <c r="B10623" t="s">
        <v>116</v>
      </c>
      <c r="C10623" s="35" t="s">
        <v>459</v>
      </c>
      <c r="D10623" t="s">
        <v>530</v>
      </c>
      <c r="E10623" t="s">
        <v>548</v>
      </c>
      <c r="F10623" s="176" t="n">
        <v>2030</v>
      </c>
      <c r="G10623" s="177" t="n">
        <v>51</v>
      </c>
      <c r="H10623" s="178" t="n">
        <v>8204.0692853389</v>
      </c>
      <c r="I10623" s="179" t="n">
        <v>3864017.2313508</v>
      </c>
      <c r="J10623" s="180" t="str">
        <f>IF(I10623&gt;0,H10623/I10623,0)</f>
      </c>
      <c r="K10623" s="181" t="str">
        <f>1-EXP(-J10623)</f>
      </c>
      <c r="L10623" s="182" t="str">
        <f>IF(G10623=30,1,M10622)</f>
      </c>
      <c r="M10623" s="183" t="str">
        <f>L10623*(1-K10623)</f>
      </c>
    </row>
    <row r="10624">
      <c r="A10624" t="s">
        <v>167</v>
      </c>
      <c r="B10624" t="s">
        <v>116</v>
      </c>
      <c r="C10624" s="35" t="s">
        <v>459</v>
      </c>
      <c r="D10624" t="s">
        <v>530</v>
      </c>
      <c r="E10624" t="s">
        <v>548</v>
      </c>
      <c r="F10624" s="176" t="n">
        <v>2030</v>
      </c>
      <c r="G10624" s="177" t="n">
        <v>52</v>
      </c>
      <c r="H10624" s="178" t="n">
        <v>8555.03658231536</v>
      </c>
      <c r="I10624" s="179" t="n">
        <v>3767068.79498376</v>
      </c>
      <c r="J10624" s="180" t="str">
        <f>IF(I10624&gt;0,H10624/I10624,0)</f>
      </c>
      <c r="K10624" s="181" t="str">
        <f>1-EXP(-J10624)</f>
      </c>
      <c r="L10624" s="182" t="str">
        <f>IF(G10624=30,1,M10623)</f>
      </c>
      <c r="M10624" s="183" t="str">
        <f>L10624*(1-K10624)</f>
      </c>
    </row>
    <row r="10625">
      <c r="A10625" t="s">
        <v>167</v>
      </c>
      <c r="B10625" t="s">
        <v>116</v>
      </c>
      <c r="C10625" s="35" t="s">
        <v>459</v>
      </c>
      <c r="D10625" t="s">
        <v>530</v>
      </c>
      <c r="E10625" t="s">
        <v>548</v>
      </c>
      <c r="F10625" s="176" t="n">
        <v>2030</v>
      </c>
      <c r="G10625" s="177" t="n">
        <v>53</v>
      </c>
      <c r="H10625" s="178" t="n">
        <v>8927.88064316458</v>
      </c>
      <c r="I10625" s="179" t="n">
        <v>3674224.72407634</v>
      </c>
      <c r="J10625" s="180" t="str">
        <f>IF(I10625&gt;0,H10625/I10625,0)</f>
      </c>
      <c r="K10625" s="181" t="str">
        <f>1-EXP(-J10625)</f>
      </c>
      <c r="L10625" s="182" t="str">
        <f>IF(G10625=30,1,M10624)</f>
      </c>
      <c r="M10625" s="183" t="str">
        <f>L10625*(1-K10625)</f>
      </c>
    </row>
    <row r="10626">
      <c r="A10626" t="s">
        <v>167</v>
      </c>
      <c r="B10626" t="s">
        <v>116</v>
      </c>
      <c r="C10626" s="35" t="s">
        <v>459</v>
      </c>
      <c r="D10626" t="s">
        <v>530</v>
      </c>
      <c r="E10626" t="s">
        <v>548</v>
      </c>
      <c r="F10626" s="176" t="n">
        <v>2030</v>
      </c>
      <c r="G10626" s="177" t="n">
        <v>54</v>
      </c>
      <c r="H10626" s="178" t="n">
        <v>9536.40882727156</v>
      </c>
      <c r="I10626" s="179" t="n">
        <v>3596337.24094572</v>
      </c>
      <c r="J10626" s="180" t="str">
        <f>IF(I10626&gt;0,H10626/I10626,0)</f>
      </c>
      <c r="K10626" s="181" t="str">
        <f>1-EXP(-J10626)</f>
      </c>
      <c r="L10626" s="182" t="str">
        <f>IF(G10626=30,1,M10625)</f>
      </c>
      <c r="M10626" s="183" t="str">
        <f>L10626*(1-K10626)</f>
      </c>
    </row>
    <row r="10627">
      <c r="A10627" t="s">
        <v>167</v>
      </c>
      <c r="B10627" t="s">
        <v>116</v>
      </c>
      <c r="C10627" s="35" t="s">
        <v>459</v>
      </c>
      <c r="D10627" t="s">
        <v>530</v>
      </c>
      <c r="E10627" t="s">
        <v>548</v>
      </c>
      <c r="F10627" s="176" t="n">
        <v>2030</v>
      </c>
      <c r="G10627" s="177" t="n">
        <v>55</v>
      </c>
      <c r="H10627" s="178" t="n">
        <v>10180.6776712952</v>
      </c>
      <c r="I10627" s="179" t="n">
        <v>3505732.62934831</v>
      </c>
      <c r="J10627" s="180" t="str">
        <f>IF(I10627&gt;0,H10627/I10627,0)</f>
      </c>
      <c r="K10627" s="181" t="str">
        <f>1-EXP(-J10627)</f>
      </c>
      <c r="L10627" s="182" t="str">
        <f>IF(G10627=30,1,M10626)</f>
      </c>
      <c r="M10627" s="183" t="str">
        <f>L10627*(1-K10627)</f>
      </c>
    </row>
    <row r="10628">
      <c r="A10628" t="s">
        <v>167</v>
      </c>
      <c r="B10628" t="s">
        <v>116</v>
      </c>
      <c r="C10628" s="35" t="s">
        <v>459</v>
      </c>
      <c r="D10628" t="s">
        <v>530</v>
      </c>
      <c r="E10628" t="s">
        <v>548</v>
      </c>
      <c r="F10628" s="176" t="n">
        <v>2030</v>
      </c>
      <c r="G10628" s="177" t="n">
        <v>56</v>
      </c>
      <c r="H10628" s="178" t="n">
        <v>11086.8595251375</v>
      </c>
      <c r="I10628" s="179" t="n">
        <v>3430053.63954218</v>
      </c>
      <c r="J10628" s="180" t="str">
        <f>IF(I10628&gt;0,H10628/I10628,0)</f>
      </c>
      <c r="K10628" s="181" t="str">
        <f>1-EXP(-J10628)</f>
      </c>
      <c r="L10628" s="182" t="str">
        <f>IF(G10628=30,1,M10627)</f>
      </c>
      <c r="M10628" s="183" t="str">
        <f>L10628*(1-K10628)</f>
      </c>
    </row>
    <row r="10629">
      <c r="A10629" t="s">
        <v>167</v>
      </c>
      <c r="B10629" t="s">
        <v>116</v>
      </c>
      <c r="C10629" s="35" t="s">
        <v>459</v>
      </c>
      <c r="D10629" t="s">
        <v>530</v>
      </c>
      <c r="E10629" t="s">
        <v>548</v>
      </c>
      <c r="F10629" s="176" t="n">
        <v>2030</v>
      </c>
      <c r="G10629" s="177" t="n">
        <v>57</v>
      </c>
      <c r="H10629" s="178" t="n">
        <v>12061.1316666018</v>
      </c>
      <c r="I10629" s="179" t="n">
        <v>3354201.92261148</v>
      </c>
      <c r="J10629" s="180" t="str">
        <f>IF(I10629&gt;0,H10629/I10629,0)</f>
      </c>
      <c r="K10629" s="181" t="str">
        <f>1-EXP(-J10629)</f>
      </c>
      <c r="L10629" s="182" t="str">
        <f>IF(G10629=30,1,M10628)</f>
      </c>
      <c r="M10629" s="183" t="str">
        <f>L10629*(1-K10629)</f>
      </c>
    </row>
    <row r="10630">
      <c r="A10630" t="s">
        <v>167</v>
      </c>
      <c r="B10630" t="s">
        <v>116</v>
      </c>
      <c r="C10630" s="35" t="s">
        <v>459</v>
      </c>
      <c r="D10630" t="s">
        <v>530</v>
      </c>
      <c r="E10630" t="s">
        <v>548</v>
      </c>
      <c r="F10630" s="176" t="n">
        <v>2030</v>
      </c>
      <c r="G10630" s="177" t="n">
        <v>58</v>
      </c>
      <c r="H10630" s="178" t="n">
        <v>12931.6678873356</v>
      </c>
      <c r="I10630" s="179" t="n">
        <v>3256841.72571014</v>
      </c>
      <c r="J10630" s="180" t="str">
        <f>IF(I10630&gt;0,H10630/I10630,0)</f>
      </c>
      <c r="K10630" s="181" t="str">
        <f>1-EXP(-J10630)</f>
      </c>
      <c r="L10630" s="182" t="str">
        <f>IF(G10630=30,1,M10629)</f>
      </c>
      <c r="M10630" s="183" t="str">
        <f>L10630*(1-K10630)</f>
      </c>
    </row>
    <row r="10631">
      <c r="A10631" t="s">
        <v>167</v>
      </c>
      <c r="B10631" t="s">
        <v>116</v>
      </c>
      <c r="C10631" s="35" t="s">
        <v>459</v>
      </c>
      <c r="D10631" t="s">
        <v>530</v>
      </c>
      <c r="E10631" t="s">
        <v>548</v>
      </c>
      <c r="F10631" s="176" t="n">
        <v>2030</v>
      </c>
      <c r="G10631" s="177" t="n">
        <v>59</v>
      </c>
      <c r="H10631" s="178" t="n">
        <v>13187.2600927857</v>
      </c>
      <c r="I10631" s="179" t="n">
        <v>3169616.5767319</v>
      </c>
      <c r="J10631" s="180" t="str">
        <f>IF(I10631&gt;0,H10631/I10631,0)</f>
      </c>
      <c r="K10631" s="181" t="str">
        <f>1-EXP(-J10631)</f>
      </c>
      <c r="L10631" s="182" t="str">
        <f>IF(G10631=30,1,M10630)</f>
      </c>
      <c r="M10631" s="183" t="str">
        <f>L10631*(1-K10631)</f>
      </c>
    </row>
    <row r="10632">
      <c r="A10632" t="s">
        <v>167</v>
      </c>
      <c r="B10632" t="s">
        <v>116</v>
      </c>
      <c r="C10632" s="35" t="s">
        <v>459</v>
      </c>
      <c r="D10632" t="s">
        <v>530</v>
      </c>
      <c r="E10632" t="s">
        <v>548</v>
      </c>
      <c r="F10632" s="176" t="n">
        <v>2030</v>
      </c>
      <c r="G10632" s="177" t="n">
        <v>60</v>
      </c>
      <c r="H10632" s="178" t="n">
        <v>13618.0243051611</v>
      </c>
      <c r="I10632" s="179" t="n">
        <v>3080465.41873363</v>
      </c>
      <c r="J10632" s="180" t="str">
        <f>IF(I10632&gt;0,H10632/I10632,0)</f>
      </c>
      <c r="K10632" s="181" t="str">
        <f>1-EXP(-J10632)</f>
      </c>
      <c r="L10632" s="182" t="str">
        <f>IF(G10632=30,1,M10631)</f>
      </c>
      <c r="M10632" s="183" t="str">
        <f>L10632*(1-K10632)</f>
      </c>
    </row>
    <row r="10633">
      <c r="A10633" t="s">
        <v>167</v>
      </c>
      <c r="B10633" t="s">
        <v>116</v>
      </c>
      <c r="C10633" s="35" t="s">
        <v>459</v>
      </c>
      <c r="D10633" t="s">
        <v>530</v>
      </c>
      <c r="E10633" t="s">
        <v>548</v>
      </c>
      <c r="F10633" s="176" t="n">
        <v>2030</v>
      </c>
      <c r="G10633" s="177" t="n">
        <v>61</v>
      </c>
      <c r="H10633" s="178" t="n">
        <v>14849.7398607128</v>
      </c>
      <c r="I10633" s="179" t="n">
        <v>2975827.46038038</v>
      </c>
      <c r="J10633" s="180" t="str">
        <f>IF(I10633&gt;0,H10633/I10633,0)</f>
      </c>
      <c r="K10633" s="181" t="str">
        <f>1-EXP(-J10633)</f>
      </c>
      <c r="L10633" s="182" t="str">
        <f>IF(G10633=30,1,M10632)</f>
      </c>
      <c r="M10633" s="183" t="str">
        <f>L10633*(1-K10633)</f>
      </c>
    </row>
    <row r="10634">
      <c r="A10634" t="s">
        <v>167</v>
      </c>
      <c r="B10634" t="s">
        <v>116</v>
      </c>
      <c r="C10634" s="35" t="s">
        <v>459</v>
      </c>
      <c r="D10634" t="s">
        <v>530</v>
      </c>
      <c r="E10634" t="s">
        <v>548</v>
      </c>
      <c r="F10634" s="176" t="n">
        <v>2030</v>
      </c>
      <c r="G10634" s="177" t="n">
        <v>62</v>
      </c>
      <c r="H10634" s="178" t="n">
        <v>15682.8321163668</v>
      </c>
      <c r="I10634" s="179" t="n">
        <v>2863839.36829386</v>
      </c>
      <c r="J10634" s="180" t="str">
        <f>IF(I10634&gt;0,H10634/I10634,0)</f>
      </c>
      <c r="K10634" s="181" t="str">
        <f>1-EXP(-J10634)</f>
      </c>
      <c r="L10634" s="182" t="str">
        <f>IF(G10634=30,1,M10633)</f>
      </c>
      <c r="M10634" s="183" t="str">
        <f>L10634*(1-K10634)</f>
      </c>
    </row>
    <row r="10635">
      <c r="A10635" t="s">
        <v>167</v>
      </c>
      <c r="B10635" t="s">
        <v>116</v>
      </c>
      <c r="C10635" s="35" t="s">
        <v>459</v>
      </c>
      <c r="D10635" t="s">
        <v>530</v>
      </c>
      <c r="E10635" t="s">
        <v>548</v>
      </c>
      <c r="F10635" s="176" t="n">
        <v>2030</v>
      </c>
      <c r="G10635" s="177" t="n">
        <v>63</v>
      </c>
      <c r="H10635" s="178" t="n">
        <v>16569.5003516631</v>
      </c>
      <c r="I10635" s="179" t="n">
        <v>2753717.26473897</v>
      </c>
      <c r="J10635" s="180" t="str">
        <f>IF(I10635&gt;0,H10635/I10635,0)</f>
      </c>
      <c r="K10635" s="181" t="str">
        <f>1-EXP(-J10635)</f>
      </c>
      <c r="L10635" s="182" t="str">
        <f>IF(G10635=30,1,M10634)</f>
      </c>
      <c r="M10635" s="183" t="str">
        <f>L10635*(1-K10635)</f>
      </c>
    </row>
    <row r="10636">
      <c r="A10636" t="s">
        <v>167</v>
      </c>
      <c r="B10636" t="s">
        <v>116</v>
      </c>
      <c r="C10636" s="35" t="s">
        <v>459</v>
      </c>
      <c r="D10636" t="s">
        <v>530</v>
      </c>
      <c r="E10636" t="s">
        <v>548</v>
      </c>
      <c r="F10636" s="176" t="n">
        <v>2030</v>
      </c>
      <c r="G10636" s="177" t="n">
        <v>64</v>
      </c>
      <c r="H10636" s="178" t="n">
        <v>17716.365653259</v>
      </c>
      <c r="I10636" s="179" t="n">
        <v>2631004.87509059</v>
      </c>
      <c r="J10636" s="180" t="str">
        <f>IF(I10636&gt;0,H10636/I10636,0)</f>
      </c>
      <c r="K10636" s="181" t="str">
        <f>1-EXP(-J10636)</f>
      </c>
      <c r="L10636" s="182" t="str">
        <f>IF(G10636=30,1,M10635)</f>
      </c>
      <c r="M10636" s="183" t="str">
        <f>L10636*(1-K10636)</f>
      </c>
    </row>
    <row r="10637">
      <c r="A10637" t="s">
        <v>167</v>
      </c>
      <c r="B10637" t="s">
        <v>116</v>
      </c>
      <c r="C10637" s="35" t="s">
        <v>459</v>
      </c>
      <c r="D10637" t="s">
        <v>530</v>
      </c>
      <c r="E10637" t="s">
        <v>548</v>
      </c>
      <c r="F10637" s="176" t="n">
        <v>2030</v>
      </c>
      <c r="G10637" s="177" t="n">
        <v>65</v>
      </c>
      <c r="H10637" s="178" t="n">
        <v>18672.600362143</v>
      </c>
      <c r="I10637" s="179" t="n">
        <v>2496143.52240486</v>
      </c>
      <c r="J10637" s="180" t="str">
        <f>IF(I10637&gt;0,H10637/I10637,0)</f>
      </c>
      <c r="K10637" s="181" t="str">
        <f>1-EXP(-J10637)</f>
      </c>
      <c r="L10637" s="182" t="str">
        <f>IF(G10637=30,1,M10636)</f>
      </c>
      <c r="M10637" s="183" t="str">
        <f>L10637*(1-K10637)</f>
      </c>
    </row>
    <row r="10638">
      <c r="A10638" t="s">
        <v>167</v>
      </c>
      <c r="B10638" t="s">
        <v>116</v>
      </c>
      <c r="C10638" s="35" t="s">
        <v>459</v>
      </c>
      <c r="D10638" t="s">
        <v>530</v>
      </c>
      <c r="E10638" t="s">
        <v>548</v>
      </c>
      <c r="F10638" s="176" t="n">
        <v>2030</v>
      </c>
      <c r="G10638" s="177" t="n">
        <v>66</v>
      </c>
      <c r="H10638" s="178" t="n">
        <v>19220.6194180928</v>
      </c>
      <c r="I10638" s="179" t="n">
        <v>2362527.37904183</v>
      </c>
      <c r="J10638" s="180" t="str">
        <f>IF(I10638&gt;0,H10638/I10638,0)</f>
      </c>
      <c r="K10638" s="181" t="str">
        <f>1-EXP(-J10638)</f>
      </c>
      <c r="L10638" s="182" t="str">
        <f>IF(G10638=30,1,M10637)</f>
      </c>
      <c r="M10638" s="183" t="str">
        <f>L10638*(1-K10638)</f>
      </c>
    </row>
    <row r="10639">
      <c r="A10639" t="s">
        <v>167</v>
      </c>
      <c r="B10639" t="s">
        <v>116</v>
      </c>
      <c r="C10639" s="35" t="s">
        <v>459</v>
      </c>
      <c r="D10639" t="s">
        <v>530</v>
      </c>
      <c r="E10639" t="s">
        <v>548</v>
      </c>
      <c r="F10639" s="176" t="n">
        <v>2030</v>
      </c>
      <c r="G10639" s="177" t="n">
        <v>67</v>
      </c>
      <c r="H10639" s="178" t="n">
        <v>19867.1786762579</v>
      </c>
      <c r="I10639" s="179" t="n">
        <v>2229470.48795584</v>
      </c>
      <c r="J10639" s="180" t="str">
        <f>IF(I10639&gt;0,H10639/I10639,0)</f>
      </c>
      <c r="K10639" s="181" t="str">
        <f>1-EXP(-J10639)</f>
      </c>
      <c r="L10639" s="182" t="str">
        <f>IF(G10639=30,1,M10638)</f>
      </c>
      <c r="M10639" s="183" t="str">
        <f>L10639*(1-K10639)</f>
      </c>
    </row>
    <row r="10640">
      <c r="A10640" t="s">
        <v>167</v>
      </c>
      <c r="B10640" t="s">
        <v>116</v>
      </c>
      <c r="C10640" s="35" t="s">
        <v>459</v>
      </c>
      <c r="D10640" t="s">
        <v>530</v>
      </c>
      <c r="E10640" t="s">
        <v>548</v>
      </c>
      <c r="F10640" s="176" t="n">
        <v>2030</v>
      </c>
      <c r="G10640" s="177" t="n">
        <v>68</v>
      </c>
      <c r="H10640" s="178" t="n">
        <v>20424.8333489442</v>
      </c>
      <c r="I10640" s="179" t="n">
        <v>2096478.79534634</v>
      </c>
      <c r="J10640" s="180" t="str">
        <f>IF(I10640&gt;0,H10640/I10640,0)</f>
      </c>
      <c r="K10640" s="181" t="str">
        <f>1-EXP(-J10640)</f>
      </c>
      <c r="L10640" s="182" t="str">
        <f>IF(G10640=30,1,M10639)</f>
      </c>
      <c r="M10640" s="183" t="str">
        <f>L10640*(1-K10640)</f>
      </c>
    </row>
    <row r="10641">
      <c r="A10641" t="s">
        <v>167</v>
      </c>
      <c r="B10641" t="s">
        <v>116</v>
      </c>
      <c r="C10641" s="35" t="s">
        <v>459</v>
      </c>
      <c r="D10641" t="s">
        <v>530</v>
      </c>
      <c r="E10641" t="s">
        <v>548</v>
      </c>
      <c r="F10641" s="176" t="n">
        <v>2030</v>
      </c>
      <c r="G10641" s="177" t="n">
        <v>69</v>
      </c>
      <c r="H10641" s="178" t="n">
        <v>20004.0159535713</v>
      </c>
      <c r="I10641" s="179" t="n">
        <v>1963789.2027669</v>
      </c>
      <c r="J10641" s="180" t="str">
        <f>IF(I10641&gt;0,H10641/I10641,0)</f>
      </c>
      <c r="K10641" s="181" t="str">
        <f>1-EXP(-J10641)</f>
      </c>
      <c r="L10641" s="182" t="str">
        <f>IF(G10641=30,1,M10640)</f>
      </c>
      <c r="M10641" s="183" t="str">
        <f>L10641*(1-K10641)</f>
      </c>
    </row>
    <row r="10642">
      <c r="A10642" t="s">
        <v>167</v>
      </c>
      <c r="B10642" t="s">
        <v>116</v>
      </c>
      <c r="C10642" s="35" t="s">
        <v>459</v>
      </c>
      <c r="D10642" t="s">
        <v>530</v>
      </c>
      <c r="E10642" t="s">
        <v>548</v>
      </c>
      <c r="F10642" s="176" t="n">
        <v>2031</v>
      </c>
      <c r="G10642" s="177" t="n">
        <v>30</v>
      </c>
      <c r="H10642" s="178" t="n">
        <v>691.10305446948</v>
      </c>
      <c r="I10642" s="179" t="n">
        <v>4329827.85790668</v>
      </c>
      <c r="J10642" s="180" t="str">
        <f>IF(I10642&gt;0,H10642/I10642,0)</f>
      </c>
      <c r="K10642" s="181" t="str">
        <f>1-EXP(-J10642)</f>
      </c>
      <c r="L10642" s="182" t="str">
        <f>IF(G10642=30,1,M10641)</f>
      </c>
      <c r="M10642" s="183" t="str">
        <f>L10642*(1-K10642)</f>
      </c>
    </row>
    <row r="10643">
      <c r="A10643" t="s">
        <v>167</v>
      </c>
      <c r="B10643" t="s">
        <v>116</v>
      </c>
      <c r="C10643" s="35" t="s">
        <v>459</v>
      </c>
      <c r="D10643" t="s">
        <v>530</v>
      </c>
      <c r="E10643" t="s">
        <v>548</v>
      </c>
      <c r="F10643" s="176" t="n">
        <v>2031</v>
      </c>
      <c r="G10643" s="177" t="n">
        <v>31</v>
      </c>
      <c r="H10643" s="178" t="n">
        <v>1020.40387407647</v>
      </c>
      <c r="I10643" s="179" t="n">
        <v>4331376.64068791</v>
      </c>
      <c r="J10643" s="180" t="str">
        <f>IF(I10643&gt;0,H10643/I10643,0)</f>
      </c>
      <c r="K10643" s="181" t="str">
        <f>1-EXP(-J10643)</f>
      </c>
      <c r="L10643" s="182" t="str">
        <f>IF(G10643=30,1,M10642)</f>
      </c>
      <c r="M10643" s="183" t="str">
        <f>L10643*(1-K10643)</f>
      </c>
    </row>
    <row r="10644">
      <c r="A10644" t="s">
        <v>167</v>
      </c>
      <c r="B10644" t="s">
        <v>116</v>
      </c>
      <c r="C10644" s="35" t="s">
        <v>459</v>
      </c>
      <c r="D10644" t="s">
        <v>530</v>
      </c>
      <c r="E10644" t="s">
        <v>548</v>
      </c>
      <c r="F10644" s="176" t="n">
        <v>2031</v>
      </c>
      <c r="G10644" s="177" t="n">
        <v>32</v>
      </c>
      <c r="H10644" s="178" t="n">
        <v>1099.36896304018</v>
      </c>
      <c r="I10644" s="179" t="n">
        <v>4372148.34481158</v>
      </c>
      <c r="J10644" s="180" t="str">
        <f>IF(I10644&gt;0,H10644/I10644,0)</f>
      </c>
      <c r="K10644" s="181" t="str">
        <f>1-EXP(-J10644)</f>
      </c>
      <c r="L10644" s="182" t="str">
        <f>IF(G10644=30,1,M10643)</f>
      </c>
      <c r="M10644" s="183" t="str">
        <f>L10644*(1-K10644)</f>
      </c>
    </row>
    <row r="10645">
      <c r="A10645" t="s">
        <v>167</v>
      </c>
      <c r="B10645" t="s">
        <v>116</v>
      </c>
      <c r="C10645" s="35" t="s">
        <v>459</v>
      </c>
      <c r="D10645" t="s">
        <v>530</v>
      </c>
      <c r="E10645" t="s">
        <v>548</v>
      </c>
      <c r="F10645" s="176" t="n">
        <v>2031</v>
      </c>
      <c r="G10645" s="177" t="n">
        <v>33</v>
      </c>
      <c r="H10645" s="178" t="n">
        <v>1174.02474581355</v>
      </c>
      <c r="I10645" s="179" t="n">
        <v>4415550.55029614</v>
      </c>
      <c r="J10645" s="180" t="str">
        <f>IF(I10645&gt;0,H10645/I10645,0)</f>
      </c>
      <c r="K10645" s="181" t="str">
        <f>1-EXP(-J10645)</f>
      </c>
      <c r="L10645" s="182" t="str">
        <f>IF(G10645=30,1,M10644)</f>
      </c>
      <c r="M10645" s="183" t="str">
        <f>L10645*(1-K10645)</f>
      </c>
    </row>
    <row r="10646">
      <c r="A10646" t="s">
        <v>167</v>
      </c>
      <c r="B10646" t="s">
        <v>116</v>
      </c>
      <c r="C10646" s="35" t="s">
        <v>459</v>
      </c>
      <c r="D10646" t="s">
        <v>530</v>
      </c>
      <c r="E10646" t="s">
        <v>548</v>
      </c>
      <c r="F10646" s="176" t="n">
        <v>2031</v>
      </c>
      <c r="G10646" s="177" t="n">
        <v>34</v>
      </c>
      <c r="H10646" s="178" t="n">
        <v>1242.79905550225</v>
      </c>
      <c r="I10646" s="179" t="n">
        <v>4412657.54086285</v>
      </c>
      <c r="J10646" s="180" t="str">
        <f>IF(I10646&gt;0,H10646/I10646,0)</f>
      </c>
      <c r="K10646" s="181" t="str">
        <f>1-EXP(-J10646)</f>
      </c>
      <c r="L10646" s="182" t="str">
        <f>IF(G10646=30,1,M10645)</f>
      </c>
      <c r="M10646" s="183" t="str">
        <f>L10646*(1-K10646)</f>
      </c>
    </row>
    <row r="10647">
      <c r="A10647" t="s">
        <v>167</v>
      </c>
      <c r="B10647" t="s">
        <v>116</v>
      </c>
      <c r="C10647" s="35" t="s">
        <v>459</v>
      </c>
      <c r="D10647" t="s">
        <v>530</v>
      </c>
      <c r="E10647" t="s">
        <v>548</v>
      </c>
      <c r="F10647" s="176" t="n">
        <v>2031</v>
      </c>
      <c r="G10647" s="177" t="n">
        <v>35</v>
      </c>
      <c r="H10647" s="178" t="n">
        <v>1306.96063880358</v>
      </c>
      <c r="I10647" s="179" t="n">
        <v>4350648.99740225</v>
      </c>
      <c r="J10647" s="180" t="str">
        <f>IF(I10647&gt;0,H10647/I10647,0)</f>
      </c>
      <c r="K10647" s="181" t="str">
        <f>1-EXP(-J10647)</f>
      </c>
      <c r="L10647" s="182" t="str">
        <f>IF(G10647=30,1,M10646)</f>
      </c>
      <c r="M10647" s="183" t="str">
        <f>L10647*(1-K10647)</f>
      </c>
    </row>
    <row r="10648">
      <c r="A10648" t="s">
        <v>167</v>
      </c>
      <c r="B10648" t="s">
        <v>116</v>
      </c>
      <c r="C10648" s="35" t="s">
        <v>459</v>
      </c>
      <c r="D10648" t="s">
        <v>530</v>
      </c>
      <c r="E10648" t="s">
        <v>548</v>
      </c>
      <c r="F10648" s="176" t="n">
        <v>2031</v>
      </c>
      <c r="G10648" s="177" t="n">
        <v>36</v>
      </c>
      <c r="H10648" s="178" t="n">
        <v>1674.52489796495</v>
      </c>
      <c r="I10648" s="179" t="n">
        <v>4286620.53190772</v>
      </c>
      <c r="J10648" s="180" t="str">
        <f>IF(I10648&gt;0,H10648/I10648,0)</f>
      </c>
      <c r="K10648" s="181" t="str">
        <f>1-EXP(-J10648)</f>
      </c>
      <c r="L10648" s="182" t="str">
        <f>IF(G10648=30,1,M10647)</f>
      </c>
      <c r="M10648" s="183" t="str">
        <f>L10648*(1-K10648)</f>
      </c>
    </row>
    <row r="10649">
      <c r="A10649" t="s">
        <v>167</v>
      </c>
      <c r="B10649" t="s">
        <v>116</v>
      </c>
      <c r="C10649" s="35" t="s">
        <v>459</v>
      </c>
      <c r="D10649" t="s">
        <v>530</v>
      </c>
      <c r="E10649" t="s">
        <v>548</v>
      </c>
      <c r="F10649" s="176" t="n">
        <v>2031</v>
      </c>
      <c r="G10649" s="177" t="n">
        <v>37</v>
      </c>
      <c r="H10649" s="178" t="n">
        <v>1792.15806051259</v>
      </c>
      <c r="I10649" s="179" t="n">
        <v>4232245.58496671</v>
      </c>
      <c r="J10649" s="180" t="str">
        <f>IF(I10649&gt;0,H10649/I10649,0)</f>
      </c>
      <c r="K10649" s="181" t="str">
        <f>1-EXP(-J10649)</f>
      </c>
      <c r="L10649" s="182" t="str">
        <f>IF(G10649=30,1,M10648)</f>
      </c>
      <c r="M10649" s="183" t="str">
        <f>L10649*(1-K10649)</f>
      </c>
    </row>
    <row r="10650">
      <c r="A10650" t="s">
        <v>167</v>
      </c>
      <c r="B10650" t="s">
        <v>116</v>
      </c>
      <c r="C10650" s="35" t="s">
        <v>459</v>
      </c>
      <c r="D10650" t="s">
        <v>530</v>
      </c>
      <c r="E10650" t="s">
        <v>548</v>
      </c>
      <c r="F10650" s="176" t="n">
        <v>2031</v>
      </c>
      <c r="G10650" s="177" t="n">
        <v>38</v>
      </c>
      <c r="H10650" s="178" t="n">
        <v>1942.13071090718</v>
      </c>
      <c r="I10650" s="179" t="n">
        <v>4180364.08064387</v>
      </c>
      <c r="J10650" s="180" t="str">
        <f>IF(I10650&gt;0,H10650/I10650,0)</f>
      </c>
      <c r="K10650" s="181" t="str">
        <f>1-EXP(-J10650)</f>
      </c>
      <c r="L10650" s="182" t="str">
        <f>IF(G10650=30,1,M10649)</f>
      </c>
      <c r="M10650" s="183" t="str">
        <f>L10650*(1-K10650)</f>
      </c>
    </row>
    <row r="10651">
      <c r="A10651" t="s">
        <v>167</v>
      </c>
      <c r="B10651" t="s">
        <v>116</v>
      </c>
      <c r="C10651" s="35" t="s">
        <v>459</v>
      </c>
      <c r="D10651" t="s">
        <v>530</v>
      </c>
      <c r="E10651" t="s">
        <v>548</v>
      </c>
      <c r="F10651" s="176" t="n">
        <v>2031</v>
      </c>
      <c r="G10651" s="177" t="n">
        <v>39</v>
      </c>
      <c r="H10651" s="178" t="n">
        <v>2045.56930030239</v>
      </c>
      <c r="I10651" s="179" t="n">
        <v>4163362.09113691</v>
      </c>
      <c r="J10651" s="180" t="str">
        <f>IF(I10651&gt;0,H10651/I10651,0)</f>
      </c>
      <c r="K10651" s="181" t="str">
        <f>1-EXP(-J10651)</f>
      </c>
      <c r="L10651" s="182" t="str">
        <f>IF(G10651=30,1,M10650)</f>
      </c>
      <c r="M10651" s="183" t="str">
        <f>L10651*(1-K10651)</f>
      </c>
    </row>
    <row r="10652">
      <c r="A10652" t="s">
        <v>167</v>
      </c>
      <c r="B10652" t="s">
        <v>116</v>
      </c>
      <c r="C10652" s="35" t="s">
        <v>459</v>
      </c>
      <c r="D10652" t="s">
        <v>530</v>
      </c>
      <c r="E10652" t="s">
        <v>548</v>
      </c>
      <c r="F10652" s="176" t="n">
        <v>2031</v>
      </c>
      <c r="G10652" s="177" t="n">
        <v>40</v>
      </c>
      <c r="H10652" s="178" t="n">
        <v>2216.35409826746</v>
      </c>
      <c r="I10652" s="179" t="n">
        <v>4140612.26721489</v>
      </c>
      <c r="J10652" s="180" t="str">
        <f>IF(I10652&gt;0,H10652/I10652,0)</f>
      </c>
      <c r="K10652" s="181" t="str">
        <f>1-EXP(-J10652)</f>
      </c>
      <c r="L10652" s="182" t="str">
        <f>IF(G10652=30,1,M10651)</f>
      </c>
      <c r="M10652" s="183" t="str">
        <f>L10652*(1-K10652)</f>
      </c>
    </row>
    <row r="10653">
      <c r="A10653" t="s">
        <v>167</v>
      </c>
      <c r="B10653" t="s">
        <v>116</v>
      </c>
      <c r="C10653" s="35" t="s">
        <v>459</v>
      </c>
      <c r="D10653" t="s">
        <v>530</v>
      </c>
      <c r="E10653" t="s">
        <v>548</v>
      </c>
      <c r="F10653" s="176" t="n">
        <v>2031</v>
      </c>
      <c r="G10653" s="177" t="n">
        <v>41</v>
      </c>
      <c r="H10653" s="178" t="n">
        <v>2913.00914703399</v>
      </c>
      <c r="I10653" s="179" t="n">
        <v>4121285.92866085</v>
      </c>
      <c r="J10653" s="180" t="str">
        <f>IF(I10653&gt;0,H10653/I10653,0)</f>
      </c>
      <c r="K10653" s="181" t="str">
        <f>1-EXP(-J10653)</f>
      </c>
      <c r="L10653" s="182" t="str">
        <f>IF(G10653=30,1,M10652)</f>
      </c>
      <c r="M10653" s="183" t="str">
        <f>L10653*(1-K10653)</f>
      </c>
    </row>
    <row r="10654">
      <c r="A10654" t="s">
        <v>167</v>
      </c>
      <c r="B10654" t="s">
        <v>116</v>
      </c>
      <c r="C10654" s="35" t="s">
        <v>459</v>
      </c>
      <c r="D10654" t="s">
        <v>530</v>
      </c>
      <c r="E10654" t="s">
        <v>548</v>
      </c>
      <c r="F10654" s="176" t="n">
        <v>2031</v>
      </c>
      <c r="G10654" s="177" t="n">
        <v>42</v>
      </c>
      <c r="H10654" s="178" t="n">
        <v>3235.84732812663</v>
      </c>
      <c r="I10654" s="179" t="n">
        <v>4125020.64576552</v>
      </c>
      <c r="J10654" s="180" t="str">
        <f>IF(I10654&gt;0,H10654/I10654,0)</f>
      </c>
      <c r="K10654" s="181" t="str">
        <f>1-EXP(-J10654)</f>
      </c>
      <c r="L10654" s="182" t="str">
        <f>IF(G10654=30,1,M10653)</f>
      </c>
      <c r="M10654" s="183" t="str">
        <f>L10654*(1-K10654)</f>
      </c>
    </row>
    <row r="10655">
      <c r="A10655" t="s">
        <v>167</v>
      </c>
      <c r="B10655" t="s">
        <v>116</v>
      </c>
      <c r="C10655" s="35" t="s">
        <v>459</v>
      </c>
      <c r="D10655" t="s">
        <v>530</v>
      </c>
      <c r="E10655" t="s">
        <v>548</v>
      </c>
      <c r="F10655" s="176" t="n">
        <v>2031</v>
      </c>
      <c r="G10655" s="177" t="n">
        <v>43</v>
      </c>
      <c r="H10655" s="178" t="n">
        <v>3664.40603800535</v>
      </c>
      <c r="I10655" s="179" t="n">
        <v>4082848.2700294</v>
      </c>
      <c r="J10655" s="180" t="str">
        <f>IF(I10655&gt;0,H10655/I10655,0)</f>
      </c>
      <c r="K10655" s="181" t="str">
        <f>1-EXP(-J10655)</f>
      </c>
      <c r="L10655" s="182" t="str">
        <f>IF(G10655=30,1,M10654)</f>
      </c>
      <c r="M10655" s="183" t="str">
        <f>L10655*(1-K10655)</f>
      </c>
    </row>
    <row r="10656">
      <c r="A10656" t="s">
        <v>167</v>
      </c>
      <c r="B10656" t="s">
        <v>116</v>
      </c>
      <c r="C10656" s="35" t="s">
        <v>459</v>
      </c>
      <c r="D10656" t="s">
        <v>530</v>
      </c>
      <c r="E10656" t="s">
        <v>548</v>
      </c>
      <c r="F10656" s="176" t="n">
        <v>2031</v>
      </c>
      <c r="G10656" s="177" t="n">
        <v>44</v>
      </c>
      <c r="H10656" s="178" t="n">
        <v>3889.47542511316</v>
      </c>
      <c r="I10656" s="179" t="n">
        <v>4031777.55708164</v>
      </c>
      <c r="J10656" s="180" t="str">
        <f>IF(I10656&gt;0,H10656/I10656,0)</f>
      </c>
      <c r="K10656" s="181" t="str">
        <f>1-EXP(-J10656)</f>
      </c>
      <c r="L10656" s="182" t="str">
        <f>IF(G10656=30,1,M10655)</f>
      </c>
      <c r="M10656" s="183" t="str">
        <f>L10656*(1-K10656)</f>
      </c>
    </row>
    <row r="10657">
      <c r="A10657" t="s">
        <v>167</v>
      </c>
      <c r="B10657" t="s">
        <v>116</v>
      </c>
      <c r="C10657" s="35" t="s">
        <v>459</v>
      </c>
      <c r="D10657" t="s">
        <v>530</v>
      </c>
      <c r="E10657" t="s">
        <v>548</v>
      </c>
      <c r="F10657" s="176" t="n">
        <v>2031</v>
      </c>
      <c r="G10657" s="177" t="n">
        <v>45</v>
      </c>
      <c r="H10657" s="178" t="n">
        <v>4285.31648856544</v>
      </c>
      <c r="I10657" s="179" t="n">
        <v>4042269.33231897</v>
      </c>
      <c r="J10657" s="180" t="str">
        <f>IF(I10657&gt;0,H10657/I10657,0)</f>
      </c>
      <c r="K10657" s="181" t="str">
        <f>1-EXP(-J10657)</f>
      </c>
      <c r="L10657" s="182" t="str">
        <f>IF(G10657=30,1,M10656)</f>
      </c>
      <c r="M10657" s="183" t="str">
        <f>L10657*(1-K10657)</f>
      </c>
    </row>
    <row r="10658">
      <c r="A10658" t="s">
        <v>167</v>
      </c>
      <c r="B10658" t="s">
        <v>116</v>
      </c>
      <c r="C10658" s="35" t="s">
        <v>459</v>
      </c>
      <c r="D10658" t="s">
        <v>530</v>
      </c>
      <c r="E10658" t="s">
        <v>548</v>
      </c>
      <c r="F10658" s="176" t="n">
        <v>2031</v>
      </c>
      <c r="G10658" s="177" t="n">
        <v>46</v>
      </c>
      <c r="H10658" s="178" t="n">
        <v>5522.75949516593</v>
      </c>
      <c r="I10658" s="179" t="n">
        <v>4109141.67757896</v>
      </c>
      <c r="J10658" s="180" t="str">
        <f>IF(I10658&gt;0,H10658/I10658,0)</f>
      </c>
      <c r="K10658" s="181" t="str">
        <f>1-EXP(-J10658)</f>
      </c>
      <c r="L10658" s="182" t="str">
        <f>IF(G10658=30,1,M10657)</f>
      </c>
      <c r="M10658" s="183" t="str">
        <f>L10658*(1-K10658)</f>
      </c>
    </row>
    <row r="10659">
      <c r="A10659" t="s">
        <v>167</v>
      </c>
      <c r="B10659" t="s">
        <v>116</v>
      </c>
      <c r="C10659" s="35" t="s">
        <v>459</v>
      </c>
      <c r="D10659" t="s">
        <v>530</v>
      </c>
      <c r="E10659" t="s">
        <v>548</v>
      </c>
      <c r="F10659" s="176" t="n">
        <v>2031</v>
      </c>
      <c r="G10659" s="177" t="n">
        <v>47</v>
      </c>
      <c r="H10659" s="178" t="n">
        <v>6191.92123355696</v>
      </c>
      <c r="I10659" s="179" t="n">
        <v>4134420.34153416</v>
      </c>
      <c r="J10659" s="180" t="str">
        <f>IF(I10659&gt;0,H10659/I10659,0)</f>
      </c>
      <c r="K10659" s="181" t="str">
        <f>1-EXP(-J10659)</f>
      </c>
      <c r="L10659" s="182" t="str">
        <f>IF(G10659=30,1,M10658)</f>
      </c>
      <c r="M10659" s="183" t="str">
        <f>L10659*(1-K10659)</f>
      </c>
    </row>
    <row r="10660">
      <c r="A10660" t="s">
        <v>167</v>
      </c>
      <c r="B10660" t="s">
        <v>116</v>
      </c>
      <c r="C10660" s="35" t="s">
        <v>459</v>
      </c>
      <c r="D10660" t="s">
        <v>530</v>
      </c>
      <c r="E10660" t="s">
        <v>548</v>
      </c>
      <c r="F10660" s="176" t="n">
        <v>2031</v>
      </c>
      <c r="G10660" s="177" t="n">
        <v>48</v>
      </c>
      <c r="H10660" s="178" t="n">
        <v>6706.99238192649</v>
      </c>
      <c r="I10660" s="179" t="n">
        <v>4100695.85515741</v>
      </c>
      <c r="J10660" s="180" t="str">
        <f>IF(I10660&gt;0,H10660/I10660,0)</f>
      </c>
      <c r="K10660" s="181" t="str">
        <f>1-EXP(-J10660)</f>
      </c>
      <c r="L10660" s="182" t="str">
        <f>IF(G10660=30,1,M10659)</f>
      </c>
      <c r="M10660" s="183" t="str">
        <f>L10660*(1-K10660)</f>
      </c>
    </row>
    <row r="10661">
      <c r="A10661" t="s">
        <v>167</v>
      </c>
      <c r="B10661" t="s">
        <v>116</v>
      </c>
      <c r="C10661" s="35" t="s">
        <v>459</v>
      </c>
      <c r="D10661" t="s">
        <v>530</v>
      </c>
      <c r="E10661" t="s">
        <v>548</v>
      </c>
      <c r="F10661" s="176" t="n">
        <v>2031</v>
      </c>
      <c r="G10661" s="177" t="n">
        <v>49</v>
      </c>
      <c r="H10661" s="178" t="n">
        <v>7037.53553708857</v>
      </c>
      <c r="I10661" s="179" t="n">
        <v>4042219.69883449</v>
      </c>
      <c r="J10661" s="180" t="str">
        <f>IF(I10661&gt;0,H10661/I10661,0)</f>
      </c>
      <c r="K10661" s="181" t="str">
        <f>1-EXP(-J10661)</f>
      </c>
      <c r="L10661" s="182" t="str">
        <f>IF(G10661=30,1,M10660)</f>
      </c>
      <c r="M10661" s="183" t="str">
        <f>L10661*(1-K10661)</f>
      </c>
    </row>
    <row r="10662">
      <c r="A10662" t="s">
        <v>167</v>
      </c>
      <c r="B10662" t="s">
        <v>116</v>
      </c>
      <c r="C10662" s="35" t="s">
        <v>459</v>
      </c>
      <c r="D10662" t="s">
        <v>530</v>
      </c>
      <c r="E10662" t="s">
        <v>548</v>
      </c>
      <c r="F10662" s="176" t="n">
        <v>2031</v>
      </c>
      <c r="G10662" s="177" t="n">
        <v>50</v>
      </c>
      <c r="H10662" s="178" t="n">
        <v>7356.98779950404</v>
      </c>
      <c r="I10662" s="179" t="n">
        <v>3976513.02679349</v>
      </c>
      <c r="J10662" s="180" t="str">
        <f>IF(I10662&gt;0,H10662/I10662,0)</f>
      </c>
      <c r="K10662" s="181" t="str">
        <f>1-EXP(-J10662)</f>
      </c>
      <c r="L10662" s="182" t="str">
        <f>IF(G10662=30,1,M10661)</f>
      </c>
      <c r="M10662" s="183" t="str">
        <f>L10662*(1-K10662)</f>
      </c>
    </row>
    <row r="10663">
      <c r="A10663" t="s">
        <v>167</v>
      </c>
      <c r="B10663" t="s">
        <v>116</v>
      </c>
      <c r="C10663" s="35" t="s">
        <v>459</v>
      </c>
      <c r="D10663" t="s">
        <v>530</v>
      </c>
      <c r="E10663" t="s">
        <v>548</v>
      </c>
      <c r="F10663" s="176" t="n">
        <v>2031</v>
      </c>
      <c r="G10663" s="177" t="n">
        <v>51</v>
      </c>
      <c r="H10663" s="178" t="n">
        <v>8246.21819198163</v>
      </c>
      <c r="I10663" s="179" t="n">
        <v>3915975.91252616</v>
      </c>
      <c r="J10663" s="180" t="str">
        <f>IF(I10663&gt;0,H10663/I10663,0)</f>
      </c>
      <c r="K10663" s="181" t="str">
        <f>1-EXP(-J10663)</f>
      </c>
      <c r="L10663" s="182" t="str">
        <f>IF(G10663=30,1,M10662)</f>
      </c>
      <c r="M10663" s="183" t="str">
        <f>L10663*(1-K10663)</f>
      </c>
    </row>
    <row r="10664">
      <c r="A10664" t="s">
        <v>167</v>
      </c>
      <c r="B10664" t="s">
        <v>116</v>
      </c>
      <c r="C10664" s="35" t="s">
        <v>459</v>
      </c>
      <c r="D10664" t="s">
        <v>530</v>
      </c>
      <c r="E10664" t="s">
        <v>548</v>
      </c>
      <c r="F10664" s="176" t="n">
        <v>2031</v>
      </c>
      <c r="G10664" s="177" t="n">
        <v>52</v>
      </c>
      <c r="H10664" s="178" t="n">
        <v>8630.73031626618</v>
      </c>
      <c r="I10664" s="179" t="n">
        <v>3841923.87839387</v>
      </c>
      <c r="J10664" s="180" t="str">
        <f>IF(I10664&gt;0,H10664/I10664,0)</f>
      </c>
      <c r="K10664" s="181" t="str">
        <f>1-EXP(-J10664)</f>
      </c>
      <c r="L10664" s="182" t="str">
        <f>IF(G10664=30,1,M10663)</f>
      </c>
      <c r="M10664" s="183" t="str">
        <f>L10664*(1-K10664)</f>
      </c>
    </row>
    <row r="10665">
      <c r="A10665" t="s">
        <v>167</v>
      </c>
      <c r="B10665" t="s">
        <v>116</v>
      </c>
      <c r="C10665" s="35" t="s">
        <v>459</v>
      </c>
      <c r="D10665" t="s">
        <v>530</v>
      </c>
      <c r="E10665" t="s">
        <v>548</v>
      </c>
      <c r="F10665" s="176" t="n">
        <v>2031</v>
      </c>
      <c r="G10665" s="177" t="n">
        <v>53</v>
      </c>
      <c r="H10665" s="178" t="n">
        <v>9024.37629234849</v>
      </c>
      <c r="I10665" s="179" t="n">
        <v>3743703.40208916</v>
      </c>
      <c r="J10665" s="180" t="str">
        <f>IF(I10665&gt;0,H10665/I10665,0)</f>
      </c>
      <c r="K10665" s="181" t="str">
        <f>1-EXP(-J10665)</f>
      </c>
      <c r="L10665" s="182" t="str">
        <f>IF(G10665=30,1,M10664)</f>
      </c>
      <c r="M10665" s="183" t="str">
        <f>L10665*(1-K10665)</f>
      </c>
    </row>
    <row r="10666">
      <c r="A10666" t="s">
        <v>167</v>
      </c>
      <c r="B10666" t="s">
        <v>116</v>
      </c>
      <c r="C10666" s="35" t="s">
        <v>459</v>
      </c>
      <c r="D10666" t="s">
        <v>530</v>
      </c>
      <c r="E10666" t="s">
        <v>548</v>
      </c>
      <c r="F10666" s="176" t="n">
        <v>2031</v>
      </c>
      <c r="G10666" s="177" t="n">
        <v>54</v>
      </c>
      <c r="H10666" s="178" t="n">
        <v>9507.25312942455</v>
      </c>
      <c r="I10666" s="179" t="n">
        <v>3649502.30645595</v>
      </c>
      <c r="J10666" s="180" t="str">
        <f>IF(I10666&gt;0,H10666/I10666,0)</f>
      </c>
      <c r="K10666" s="181" t="str">
        <f>1-EXP(-J10666)</f>
      </c>
      <c r="L10666" s="182" t="str">
        <f>IF(G10666=30,1,M10665)</f>
      </c>
      <c r="M10666" s="183" t="str">
        <f>L10666*(1-K10666)</f>
      </c>
    </row>
    <row r="10667">
      <c r="A10667" t="s">
        <v>167</v>
      </c>
      <c r="B10667" t="s">
        <v>116</v>
      </c>
      <c r="C10667" s="35" t="s">
        <v>459</v>
      </c>
      <c r="D10667" t="s">
        <v>530</v>
      </c>
      <c r="E10667" t="s">
        <v>548</v>
      </c>
      <c r="F10667" s="176" t="n">
        <v>2031</v>
      </c>
      <c r="G10667" s="177" t="n">
        <v>55</v>
      </c>
      <c r="H10667" s="178" t="n">
        <v>10187.2949065662</v>
      </c>
      <c r="I10667" s="179" t="n">
        <v>3569927.56740675</v>
      </c>
      <c r="J10667" s="180" t="str">
        <f>IF(I10667&gt;0,H10667/I10667,0)</f>
      </c>
      <c r="K10667" s="181" t="str">
        <f>1-EXP(-J10667)</f>
      </c>
      <c r="L10667" s="182" t="str">
        <f>IF(G10667=30,1,M10666)</f>
      </c>
      <c r="M10667" s="183" t="str">
        <f>L10667*(1-K10667)</f>
      </c>
    </row>
    <row r="10668">
      <c r="A10668" t="s">
        <v>167</v>
      </c>
      <c r="B10668" t="s">
        <v>116</v>
      </c>
      <c r="C10668" s="35" t="s">
        <v>459</v>
      </c>
      <c r="D10668" t="s">
        <v>530</v>
      </c>
      <c r="E10668" t="s">
        <v>548</v>
      </c>
      <c r="F10668" s="176" t="n">
        <v>2031</v>
      </c>
      <c r="G10668" s="177" t="n">
        <v>56</v>
      </c>
      <c r="H10668" s="178" t="n">
        <v>10966.472195922</v>
      </c>
      <c r="I10668" s="179" t="n">
        <v>3477592.3122927</v>
      </c>
      <c r="J10668" s="180" t="str">
        <f>IF(I10668&gt;0,H10668/I10668,0)</f>
      </c>
      <c r="K10668" s="181" t="str">
        <f>1-EXP(-J10668)</f>
      </c>
      <c r="L10668" s="182" t="str">
        <f>IF(G10668=30,1,M10667)</f>
      </c>
      <c r="M10668" s="183" t="str">
        <f>L10668*(1-K10668)</f>
      </c>
    </row>
    <row r="10669">
      <c r="A10669" t="s">
        <v>167</v>
      </c>
      <c r="B10669" t="s">
        <v>116</v>
      </c>
      <c r="C10669" s="35" t="s">
        <v>459</v>
      </c>
      <c r="D10669" t="s">
        <v>530</v>
      </c>
      <c r="E10669" t="s">
        <v>548</v>
      </c>
      <c r="F10669" s="176" t="n">
        <v>2031</v>
      </c>
      <c r="G10669" s="177" t="n">
        <v>57</v>
      </c>
      <c r="H10669" s="178" t="n">
        <v>11829.3551937184</v>
      </c>
      <c r="I10669" s="179" t="n">
        <v>3399911.19530488</v>
      </c>
      <c r="J10669" s="180" t="str">
        <f>IF(I10669&gt;0,H10669/I10669,0)</f>
      </c>
      <c r="K10669" s="181" t="str">
        <f>1-EXP(-J10669)</f>
      </c>
      <c r="L10669" s="182" t="str">
        <f>IF(G10669=30,1,M10668)</f>
      </c>
      <c r="M10669" s="183" t="str">
        <f>L10669*(1-K10669)</f>
      </c>
    </row>
    <row r="10670">
      <c r="A10670" t="s">
        <v>167</v>
      </c>
      <c r="B10670" t="s">
        <v>116</v>
      </c>
      <c r="C10670" s="35" t="s">
        <v>459</v>
      </c>
      <c r="D10670" t="s">
        <v>530</v>
      </c>
      <c r="E10670" t="s">
        <v>548</v>
      </c>
      <c r="F10670" s="176" t="n">
        <v>2031</v>
      </c>
      <c r="G10670" s="177" t="n">
        <v>58</v>
      </c>
      <c r="H10670" s="178" t="n">
        <v>12818.0012218235</v>
      </c>
      <c r="I10670" s="179" t="n">
        <v>3321798.54229007</v>
      </c>
      <c r="J10670" s="180" t="str">
        <f>IF(I10670&gt;0,H10670/I10670,0)</f>
      </c>
      <c r="K10670" s="181" t="str">
        <f>1-EXP(-J10670)</f>
      </c>
      <c r="L10670" s="182" t="str">
        <f>IF(G10670=30,1,M10669)</f>
      </c>
      <c r="M10670" s="183" t="str">
        <f>L10670*(1-K10670)</f>
      </c>
    </row>
    <row r="10671">
      <c r="A10671" t="s">
        <v>167</v>
      </c>
      <c r="B10671" t="s">
        <v>116</v>
      </c>
      <c r="C10671" s="35" t="s">
        <v>459</v>
      </c>
      <c r="D10671" t="s">
        <v>530</v>
      </c>
      <c r="E10671" t="s">
        <v>548</v>
      </c>
      <c r="F10671" s="176" t="n">
        <v>2031</v>
      </c>
      <c r="G10671" s="177" t="n">
        <v>59</v>
      </c>
      <c r="H10671" s="178" t="n">
        <v>13082.9683413043</v>
      </c>
      <c r="I10671" s="179" t="n">
        <v>3222336.01616086</v>
      </c>
      <c r="J10671" s="180" t="str">
        <f>IF(I10671&gt;0,H10671/I10671,0)</f>
      </c>
      <c r="K10671" s="181" t="str">
        <f>1-EXP(-J10671)</f>
      </c>
      <c r="L10671" s="182" t="str">
        <f>IF(G10671=30,1,M10670)</f>
      </c>
      <c r="M10671" s="183" t="str">
        <f>L10671*(1-K10671)</f>
      </c>
    </row>
    <row r="10672">
      <c r="A10672" t="s">
        <v>167</v>
      </c>
      <c r="B10672" t="s">
        <v>116</v>
      </c>
      <c r="C10672" s="35" t="s">
        <v>459</v>
      </c>
      <c r="D10672" t="s">
        <v>530</v>
      </c>
      <c r="E10672" t="s">
        <v>548</v>
      </c>
      <c r="F10672" s="176" t="n">
        <v>2031</v>
      </c>
      <c r="G10672" s="177" t="n">
        <v>60</v>
      </c>
      <c r="H10672" s="178" t="n">
        <v>13531.1538536519</v>
      </c>
      <c r="I10672" s="179" t="n">
        <v>3133515.50076314</v>
      </c>
      <c r="J10672" s="180" t="str">
        <f>IF(I10672&gt;0,H10672/I10672,0)</f>
      </c>
      <c r="K10672" s="181" t="str">
        <f>1-EXP(-J10672)</f>
      </c>
      <c r="L10672" s="182" t="str">
        <f>IF(G10672=30,1,M10671)</f>
      </c>
      <c r="M10672" s="183" t="str">
        <f>L10672*(1-K10672)</f>
      </c>
    </row>
    <row r="10673">
      <c r="A10673" t="s">
        <v>167</v>
      </c>
      <c r="B10673" t="s">
        <v>116</v>
      </c>
      <c r="C10673" s="35" t="s">
        <v>459</v>
      </c>
      <c r="D10673" t="s">
        <v>530</v>
      </c>
      <c r="E10673" t="s">
        <v>548</v>
      </c>
      <c r="F10673" s="176" t="n">
        <v>2031</v>
      </c>
      <c r="G10673" s="177" t="n">
        <v>61</v>
      </c>
      <c r="H10673" s="178" t="n">
        <v>14745.3483582827</v>
      </c>
      <c r="I10673" s="179" t="n">
        <v>3042525.02249174</v>
      </c>
      <c r="J10673" s="180" t="str">
        <f>IF(I10673&gt;0,H10673/I10673,0)</f>
      </c>
      <c r="K10673" s="181" t="str">
        <f>1-EXP(-J10673)</f>
      </c>
      <c r="L10673" s="182" t="str">
        <f>IF(G10673=30,1,M10672)</f>
      </c>
      <c r="M10673" s="183" t="str">
        <f>L10673*(1-K10673)</f>
      </c>
    </row>
    <row r="10674">
      <c r="A10674" t="s">
        <v>167</v>
      </c>
      <c r="B10674" t="s">
        <v>116</v>
      </c>
      <c r="C10674" s="35" t="s">
        <v>459</v>
      </c>
      <c r="D10674" t="s">
        <v>530</v>
      </c>
      <c r="E10674" t="s">
        <v>548</v>
      </c>
      <c r="F10674" s="176" t="n">
        <v>2031</v>
      </c>
      <c r="G10674" s="177" t="n">
        <v>62</v>
      </c>
      <c r="H10674" s="178" t="n">
        <v>15331.9856535538</v>
      </c>
      <c r="I10674" s="179" t="n">
        <v>2935646.76043826</v>
      </c>
      <c r="J10674" s="180" t="str">
        <f>IF(I10674&gt;0,H10674/I10674,0)</f>
      </c>
      <c r="K10674" s="181" t="str">
        <f>1-EXP(-J10674)</f>
      </c>
      <c r="L10674" s="182" t="str">
        <f>IF(G10674=30,1,M10673)</f>
      </c>
      <c r="M10674" s="183" t="str">
        <f>L10674*(1-K10674)</f>
      </c>
    </row>
    <row r="10675">
      <c r="A10675" t="s">
        <v>167</v>
      </c>
      <c r="B10675" t="s">
        <v>116</v>
      </c>
      <c r="C10675" s="35" t="s">
        <v>459</v>
      </c>
      <c r="D10675" t="s">
        <v>530</v>
      </c>
      <c r="E10675" t="s">
        <v>548</v>
      </c>
      <c r="F10675" s="176" t="n">
        <v>2031</v>
      </c>
      <c r="G10675" s="177" t="n">
        <v>63</v>
      </c>
      <c r="H10675" s="178" t="n">
        <v>16194.0216841278</v>
      </c>
      <c r="I10675" s="179" t="n">
        <v>2821517.88221667</v>
      </c>
      <c r="J10675" s="180" t="str">
        <f>IF(I10675&gt;0,H10675/I10675,0)</f>
      </c>
      <c r="K10675" s="181" t="str">
        <f>1-EXP(-J10675)</f>
      </c>
      <c r="L10675" s="182" t="str">
        <f>IF(G10675=30,1,M10674)</f>
      </c>
      <c r="M10675" s="183" t="str">
        <f>L10675*(1-K10675)</f>
      </c>
    </row>
    <row r="10676">
      <c r="A10676" t="s">
        <v>167</v>
      </c>
      <c r="B10676" t="s">
        <v>116</v>
      </c>
      <c r="C10676" s="35" t="s">
        <v>459</v>
      </c>
      <c r="D10676" t="s">
        <v>530</v>
      </c>
      <c r="E10676" t="s">
        <v>548</v>
      </c>
      <c r="F10676" s="176" t="n">
        <v>2031</v>
      </c>
      <c r="G10676" s="177" t="n">
        <v>64</v>
      </c>
      <c r="H10676" s="178" t="n">
        <v>17384.9090486255</v>
      </c>
      <c r="I10676" s="179" t="n">
        <v>2709136.94275386</v>
      </c>
      <c r="J10676" s="180" t="str">
        <f>IF(I10676&gt;0,H10676/I10676,0)</f>
      </c>
      <c r="K10676" s="181" t="str">
        <f>1-EXP(-J10676)</f>
      </c>
      <c r="L10676" s="182" t="str">
        <f>IF(G10676=30,1,M10675)</f>
      </c>
      <c r="M10676" s="183" t="str">
        <f>L10676*(1-K10676)</f>
      </c>
    </row>
    <row r="10677">
      <c r="A10677" t="s">
        <v>167</v>
      </c>
      <c r="B10677" t="s">
        <v>116</v>
      </c>
      <c r="C10677" s="35" t="s">
        <v>459</v>
      </c>
      <c r="D10677" t="s">
        <v>530</v>
      </c>
      <c r="E10677" t="s">
        <v>548</v>
      </c>
      <c r="F10677" s="176" t="n">
        <v>2031</v>
      </c>
      <c r="G10677" s="177" t="n">
        <v>65</v>
      </c>
      <c r="H10677" s="178" t="n">
        <v>18444.1981401335</v>
      </c>
      <c r="I10677" s="179" t="n">
        <v>2583982.58896528</v>
      </c>
      <c r="J10677" s="180" t="str">
        <f>IF(I10677&gt;0,H10677/I10677,0)</f>
      </c>
      <c r="K10677" s="181" t="str">
        <f>1-EXP(-J10677)</f>
      </c>
      <c r="L10677" s="182" t="str">
        <f>IF(G10677=30,1,M10676)</f>
      </c>
      <c r="M10677" s="183" t="str">
        <f>L10677*(1-K10677)</f>
      </c>
    </row>
    <row r="10678">
      <c r="A10678" t="s">
        <v>167</v>
      </c>
      <c r="B10678" t="s">
        <v>116</v>
      </c>
      <c r="C10678" s="35" t="s">
        <v>459</v>
      </c>
      <c r="D10678" t="s">
        <v>530</v>
      </c>
      <c r="E10678" t="s">
        <v>548</v>
      </c>
      <c r="F10678" s="176" t="n">
        <v>2031</v>
      </c>
      <c r="G10678" s="177" t="n">
        <v>66</v>
      </c>
      <c r="H10678" s="178" t="n">
        <v>18923.0288811879</v>
      </c>
      <c r="I10678" s="179" t="n">
        <v>2447012.81774057</v>
      </c>
      <c r="J10678" s="180" t="str">
        <f>IF(I10678&gt;0,H10678/I10678,0)</f>
      </c>
      <c r="K10678" s="181" t="str">
        <f>1-EXP(-J10678)</f>
      </c>
      <c r="L10678" s="182" t="str">
        <f>IF(G10678=30,1,M10677)</f>
      </c>
      <c r="M10678" s="183" t="str">
        <f>L10678*(1-K10678)</f>
      </c>
    </row>
    <row r="10679">
      <c r="A10679" t="s">
        <v>167</v>
      </c>
      <c r="B10679" t="s">
        <v>116</v>
      </c>
      <c r="C10679" s="35" t="s">
        <v>459</v>
      </c>
      <c r="D10679" t="s">
        <v>530</v>
      </c>
      <c r="E10679" t="s">
        <v>548</v>
      </c>
      <c r="F10679" s="176" t="n">
        <v>2031</v>
      </c>
      <c r="G10679" s="177" t="n">
        <v>67</v>
      </c>
      <c r="H10679" s="178" t="n">
        <v>19764.6222840802</v>
      </c>
      <c r="I10679" s="179" t="n">
        <v>2311070.79686347</v>
      </c>
      <c r="J10679" s="180" t="str">
        <f>IF(I10679&gt;0,H10679/I10679,0)</f>
      </c>
      <c r="K10679" s="181" t="str">
        <f>1-EXP(-J10679)</f>
      </c>
      <c r="L10679" s="182" t="str">
        <f>IF(G10679=30,1,M10678)</f>
      </c>
      <c r="M10679" s="183" t="str">
        <f>L10679*(1-K10679)</f>
      </c>
    </row>
    <row r="10680">
      <c r="A10680" t="s">
        <v>167</v>
      </c>
      <c r="B10680" t="s">
        <v>116</v>
      </c>
      <c r="C10680" s="35" t="s">
        <v>459</v>
      </c>
      <c r="D10680" t="s">
        <v>530</v>
      </c>
      <c r="E10680" t="s">
        <v>548</v>
      </c>
      <c r="F10680" s="176" t="n">
        <v>2031</v>
      </c>
      <c r="G10680" s="177" t="n">
        <v>68</v>
      </c>
      <c r="H10680" s="178" t="n">
        <v>20310.0716614057</v>
      </c>
      <c r="I10680" s="179" t="n">
        <v>2176234.54135834</v>
      </c>
      <c r="J10680" s="180" t="str">
        <f>IF(I10680&gt;0,H10680/I10680,0)</f>
      </c>
      <c r="K10680" s="181" t="str">
        <f>1-EXP(-J10680)</f>
      </c>
      <c r="L10680" s="182" t="str">
        <f>IF(G10680=30,1,M10679)</f>
      </c>
      <c r="M10680" s="183" t="str">
        <f>L10680*(1-K10680)</f>
      </c>
    </row>
    <row r="10681">
      <c r="A10681" t="s">
        <v>167</v>
      </c>
      <c r="B10681" t="s">
        <v>116</v>
      </c>
      <c r="C10681" s="35" t="s">
        <v>459</v>
      </c>
      <c r="D10681" t="s">
        <v>530</v>
      </c>
      <c r="E10681" t="s">
        <v>548</v>
      </c>
      <c r="F10681" s="176" t="n">
        <v>2031</v>
      </c>
      <c r="G10681" s="177" t="n">
        <v>69</v>
      </c>
      <c r="H10681" s="178" t="n">
        <v>20112.5211750564</v>
      </c>
      <c r="I10681" s="179" t="n">
        <v>2041625.51285706</v>
      </c>
      <c r="J10681" s="180" t="str">
        <f>IF(I10681&gt;0,H10681/I10681,0)</f>
      </c>
      <c r="K10681" s="181" t="str">
        <f>1-EXP(-J10681)</f>
      </c>
      <c r="L10681" s="182" t="str">
        <f>IF(G10681=30,1,M10680)</f>
      </c>
      <c r="M10681" s="183" t="str">
        <f>L10681*(1-K10681)</f>
      </c>
    </row>
    <row r="10682">
      <c r="A10682" t="s">
        <v>167</v>
      </c>
      <c r="B10682" t="s">
        <v>116</v>
      </c>
      <c r="C10682" s="35" t="s">
        <v>459</v>
      </c>
      <c r="D10682" t="s">
        <v>530</v>
      </c>
      <c r="E10682" t="s">
        <v>548</v>
      </c>
      <c r="F10682" s="176" t="n">
        <v>2032</v>
      </c>
      <c r="G10682" s="177" t="n">
        <v>30</v>
      </c>
      <c r="H10682" s="178" t="n">
        <v>659.994521030535</v>
      </c>
      <c r="I10682" s="179" t="n">
        <v>4342766.22529123</v>
      </c>
      <c r="J10682" s="180" t="str">
        <f>IF(I10682&gt;0,H10682/I10682,0)</f>
      </c>
      <c r="K10682" s="181" t="str">
        <f>1-EXP(-J10682)</f>
      </c>
      <c r="L10682" s="182" t="str">
        <f>IF(G10682=30,1,M10681)</f>
      </c>
      <c r="M10682" s="183" t="str">
        <f>L10682*(1-K10682)</f>
      </c>
    </row>
    <row r="10683">
      <c r="A10683" t="s">
        <v>167</v>
      </c>
      <c r="B10683" t="s">
        <v>116</v>
      </c>
      <c r="C10683" s="35" t="s">
        <v>459</v>
      </c>
      <c r="D10683" t="s">
        <v>530</v>
      </c>
      <c r="E10683" t="s">
        <v>548</v>
      </c>
      <c r="F10683" s="176" t="n">
        <v>2032</v>
      </c>
      <c r="G10683" s="177" t="n">
        <v>31</v>
      </c>
      <c r="H10683" s="178" t="n">
        <v>975.785572665347</v>
      </c>
      <c r="I10683" s="179" t="n">
        <v>4324263.28730427</v>
      </c>
      <c r="J10683" s="180" t="str">
        <f>IF(I10683&gt;0,H10683/I10683,0)</f>
      </c>
      <c r="K10683" s="181" t="str">
        <f>1-EXP(-J10683)</f>
      </c>
      <c r="L10683" s="182" t="str">
        <f>IF(G10683=30,1,M10682)</f>
      </c>
      <c r="M10683" s="183" t="str">
        <f>L10683*(1-K10683)</f>
      </c>
    </row>
    <row r="10684">
      <c r="A10684" t="s">
        <v>167</v>
      </c>
      <c r="B10684" t="s">
        <v>116</v>
      </c>
      <c r="C10684" s="35" t="s">
        <v>459</v>
      </c>
      <c r="D10684" t="s">
        <v>530</v>
      </c>
      <c r="E10684" t="s">
        <v>548</v>
      </c>
      <c r="F10684" s="176" t="n">
        <v>2032</v>
      </c>
      <c r="G10684" s="177" t="n">
        <v>32</v>
      </c>
      <c r="H10684" s="178" t="n">
        <v>1040.63376671233</v>
      </c>
      <c r="I10684" s="179" t="n">
        <v>4325749.95004111</v>
      </c>
      <c r="J10684" s="180" t="str">
        <f>IF(I10684&gt;0,H10684/I10684,0)</f>
      </c>
      <c r="K10684" s="181" t="str">
        <f>1-EXP(-J10684)</f>
      </c>
      <c r="L10684" s="182" t="str">
        <f>IF(G10684=30,1,M10683)</f>
      </c>
      <c r="M10684" s="183" t="str">
        <f>L10684*(1-K10684)</f>
      </c>
    </row>
    <row r="10685">
      <c r="A10685" t="s">
        <v>167</v>
      </c>
      <c r="B10685" t="s">
        <v>116</v>
      </c>
      <c r="C10685" s="35" t="s">
        <v>459</v>
      </c>
      <c r="D10685" t="s">
        <v>530</v>
      </c>
      <c r="E10685" t="s">
        <v>548</v>
      </c>
      <c r="F10685" s="176" t="n">
        <v>2032</v>
      </c>
      <c r="G10685" s="177" t="n">
        <v>33</v>
      </c>
      <c r="H10685" s="178" t="n">
        <v>1134.56454521524</v>
      </c>
      <c r="I10685" s="179" t="n">
        <v>4366210.09321643</v>
      </c>
      <c r="J10685" s="180" t="str">
        <f>IF(I10685&gt;0,H10685/I10685,0)</f>
      </c>
      <c r="K10685" s="181" t="str">
        <f>1-EXP(-J10685)</f>
      </c>
      <c r="L10685" s="182" t="str">
        <f>IF(G10685=30,1,M10684)</f>
      </c>
      <c r="M10685" s="183" t="str">
        <f>L10685*(1-K10685)</f>
      </c>
    </row>
    <row r="10686">
      <c r="A10686" t="s">
        <v>167</v>
      </c>
      <c r="B10686" t="s">
        <v>116</v>
      </c>
      <c r="C10686" s="35" t="s">
        <v>459</v>
      </c>
      <c r="D10686" t="s">
        <v>530</v>
      </c>
      <c r="E10686" t="s">
        <v>548</v>
      </c>
      <c r="F10686" s="176" t="n">
        <v>2032</v>
      </c>
      <c r="G10686" s="177" t="n">
        <v>34</v>
      </c>
      <c r="H10686" s="178" t="n">
        <v>1217.17721465266</v>
      </c>
      <c r="I10686" s="179" t="n">
        <v>4409260.0974968</v>
      </c>
      <c r="J10686" s="180" t="str">
        <f>IF(I10686&gt;0,H10686/I10686,0)</f>
      </c>
      <c r="K10686" s="181" t="str">
        <f>1-EXP(-J10686)</f>
      </c>
      <c r="L10686" s="182" t="str">
        <f>IF(G10686=30,1,M10685)</f>
      </c>
      <c r="M10686" s="183" t="str">
        <f>L10686*(1-K10686)</f>
      </c>
    </row>
    <row r="10687">
      <c r="A10687" t="s">
        <v>167</v>
      </c>
      <c r="B10687" t="s">
        <v>116</v>
      </c>
      <c r="C10687" s="35" t="s">
        <v>459</v>
      </c>
      <c r="D10687" t="s">
        <v>530</v>
      </c>
      <c r="E10687" t="s">
        <v>548</v>
      </c>
      <c r="F10687" s="176" t="n">
        <v>2032</v>
      </c>
      <c r="G10687" s="177" t="n">
        <v>35</v>
      </c>
      <c r="H10687" s="178" t="n">
        <v>1308.58922825601</v>
      </c>
      <c r="I10687" s="179" t="n">
        <v>4406027.5442078</v>
      </c>
      <c r="J10687" s="180" t="str">
        <f>IF(I10687&gt;0,H10687/I10687,0)</f>
      </c>
      <c r="K10687" s="181" t="str">
        <f>1-EXP(-J10687)</f>
      </c>
      <c r="L10687" s="182" t="str">
        <f>IF(G10687=30,1,M10686)</f>
      </c>
      <c r="M10687" s="183" t="str">
        <f>L10687*(1-K10687)</f>
      </c>
    </row>
    <row r="10688">
      <c r="A10688" t="s">
        <v>167</v>
      </c>
      <c r="B10688" t="s">
        <v>116</v>
      </c>
      <c r="C10688" s="35" t="s">
        <v>459</v>
      </c>
      <c r="D10688" t="s">
        <v>530</v>
      </c>
      <c r="E10688" t="s">
        <v>548</v>
      </c>
      <c r="F10688" s="176" t="n">
        <v>2032</v>
      </c>
      <c r="G10688" s="177" t="n">
        <v>36</v>
      </c>
      <c r="H10688" s="178" t="n">
        <v>1674.3130374058</v>
      </c>
      <c r="I10688" s="179" t="n">
        <v>4343709.34181997</v>
      </c>
      <c r="J10688" s="180" t="str">
        <f>IF(I10688&gt;0,H10688/I10688,0)</f>
      </c>
      <c r="K10688" s="181" t="str">
        <f>1-EXP(-J10688)</f>
      </c>
      <c r="L10688" s="182" t="str">
        <f>IF(G10688=30,1,M10687)</f>
      </c>
      <c r="M10688" s="183" t="str">
        <f>L10688*(1-K10688)</f>
      </c>
    </row>
    <row r="10689">
      <c r="A10689" t="s">
        <v>167</v>
      </c>
      <c r="B10689" t="s">
        <v>116</v>
      </c>
      <c r="C10689" s="35" t="s">
        <v>459</v>
      </c>
      <c r="D10689" t="s">
        <v>530</v>
      </c>
      <c r="E10689" t="s">
        <v>548</v>
      </c>
      <c r="F10689" s="176" t="n">
        <v>2032</v>
      </c>
      <c r="G10689" s="177" t="n">
        <v>37</v>
      </c>
      <c r="H10689" s="178" t="n">
        <v>1780.9108829011</v>
      </c>
      <c r="I10689" s="179" t="n">
        <v>4279464.41600077</v>
      </c>
      <c r="J10689" s="180" t="str">
        <f>IF(I10689&gt;0,H10689/I10689,0)</f>
      </c>
      <c r="K10689" s="181" t="str">
        <f>1-EXP(-J10689)</f>
      </c>
      <c r="L10689" s="182" t="str">
        <f>IF(G10689=30,1,M10688)</f>
      </c>
      <c r="M10689" s="183" t="str">
        <f>L10689*(1-K10689)</f>
      </c>
    </row>
    <row r="10690">
      <c r="A10690" t="s">
        <v>167</v>
      </c>
      <c r="B10690" t="s">
        <v>116</v>
      </c>
      <c r="C10690" s="35" t="s">
        <v>459</v>
      </c>
      <c r="D10690" t="s">
        <v>530</v>
      </c>
      <c r="E10690" t="s">
        <v>548</v>
      </c>
      <c r="F10690" s="176" t="n">
        <v>2032</v>
      </c>
      <c r="G10690" s="177" t="n">
        <v>38</v>
      </c>
      <c r="H10690" s="178" t="n">
        <v>1918.61598171508</v>
      </c>
      <c r="I10690" s="179" t="n">
        <v>4224651.99985797</v>
      </c>
      <c r="J10690" s="180" t="str">
        <f>IF(I10690&gt;0,H10690/I10690,0)</f>
      </c>
      <c r="K10690" s="181" t="str">
        <f>1-EXP(-J10690)</f>
      </c>
      <c r="L10690" s="182" t="str">
        <f>IF(G10690=30,1,M10689)</f>
      </c>
      <c r="M10690" s="183" t="str">
        <f>L10690*(1-K10690)</f>
      </c>
    </row>
    <row r="10691">
      <c r="A10691" t="s">
        <v>167</v>
      </c>
      <c r="B10691" t="s">
        <v>116</v>
      </c>
      <c r="C10691" s="35" t="s">
        <v>459</v>
      </c>
      <c r="D10691" t="s">
        <v>530</v>
      </c>
      <c r="E10691" t="s">
        <v>548</v>
      </c>
      <c r="F10691" s="176" t="n">
        <v>2032</v>
      </c>
      <c r="G10691" s="177" t="n">
        <v>39</v>
      </c>
      <c r="H10691" s="178" t="n">
        <v>2008.5982398933</v>
      </c>
      <c r="I10691" s="179" t="n">
        <v>4172264.98392604</v>
      </c>
      <c r="J10691" s="180" t="str">
        <f>IF(I10691&gt;0,H10691/I10691,0)</f>
      </c>
      <c r="K10691" s="181" t="str">
        <f>1-EXP(-J10691)</f>
      </c>
      <c r="L10691" s="182" t="str">
        <f>IF(G10691=30,1,M10690)</f>
      </c>
      <c r="M10691" s="183" t="str">
        <f>L10691*(1-K10691)</f>
      </c>
    </row>
    <row r="10692">
      <c r="A10692" t="s">
        <v>167</v>
      </c>
      <c r="B10692" t="s">
        <v>116</v>
      </c>
      <c r="C10692" s="35" t="s">
        <v>459</v>
      </c>
      <c r="D10692" t="s">
        <v>530</v>
      </c>
      <c r="E10692" t="s">
        <v>548</v>
      </c>
      <c r="F10692" s="176" t="n">
        <v>2032</v>
      </c>
      <c r="G10692" s="177" t="n">
        <v>40</v>
      </c>
      <c r="H10692" s="178" t="n">
        <v>2167.85362713753</v>
      </c>
      <c r="I10692" s="179" t="n">
        <v>4154727.96877427</v>
      </c>
      <c r="J10692" s="180" t="str">
        <f>IF(I10692&gt;0,H10692/I10692,0)</f>
      </c>
      <c r="K10692" s="181" t="str">
        <f>1-EXP(-J10692)</f>
      </c>
      <c r="L10692" s="182" t="str">
        <f>IF(G10692=30,1,M10691)</f>
      </c>
      <c r="M10692" s="183" t="str">
        <f>L10692*(1-K10692)</f>
      </c>
    </row>
    <row r="10693">
      <c r="A10693" t="s">
        <v>167</v>
      </c>
      <c r="B10693" t="s">
        <v>116</v>
      </c>
      <c r="C10693" s="35" t="s">
        <v>459</v>
      </c>
      <c r="D10693" t="s">
        <v>530</v>
      </c>
      <c r="E10693" t="s">
        <v>548</v>
      </c>
      <c r="F10693" s="176" t="n">
        <v>2032</v>
      </c>
      <c r="G10693" s="177" t="n">
        <v>41</v>
      </c>
      <c r="H10693" s="178" t="n">
        <v>2839.77091175281</v>
      </c>
      <c r="I10693" s="179" t="n">
        <v>4131342.84486181</v>
      </c>
      <c r="J10693" s="180" t="str">
        <f>IF(I10693&gt;0,H10693/I10693,0)</f>
      </c>
      <c r="K10693" s="181" t="str">
        <f>1-EXP(-J10693)</f>
      </c>
      <c r="L10693" s="182" t="str">
        <f>IF(G10693=30,1,M10692)</f>
      </c>
      <c r="M10693" s="183" t="str">
        <f>L10693*(1-K10693)</f>
      </c>
    </row>
    <row r="10694">
      <c r="A10694" t="s">
        <v>167</v>
      </c>
      <c r="B10694" t="s">
        <v>116</v>
      </c>
      <c r="C10694" s="35" t="s">
        <v>459</v>
      </c>
      <c r="D10694" t="s">
        <v>530</v>
      </c>
      <c r="E10694" t="s">
        <v>548</v>
      </c>
      <c r="F10694" s="176" t="n">
        <v>2032</v>
      </c>
      <c r="G10694" s="177" t="n">
        <v>42</v>
      </c>
      <c r="H10694" s="178" t="n">
        <v>3124.68248516715</v>
      </c>
      <c r="I10694" s="179" t="n">
        <v>4111491.08346316</v>
      </c>
      <c r="J10694" s="180" t="str">
        <f>IF(I10694&gt;0,H10694/I10694,0)</f>
      </c>
      <c r="K10694" s="181" t="str">
        <f>1-EXP(-J10694)</f>
      </c>
      <c r="L10694" s="182" t="str">
        <f>IF(G10694=30,1,M10693)</f>
      </c>
      <c r="M10694" s="183" t="str">
        <f>L10694*(1-K10694)</f>
      </c>
    </row>
    <row r="10695">
      <c r="A10695" t="s">
        <v>167</v>
      </c>
      <c r="B10695" t="s">
        <v>116</v>
      </c>
      <c r="C10695" s="35" t="s">
        <v>459</v>
      </c>
      <c r="D10695" t="s">
        <v>530</v>
      </c>
      <c r="E10695" t="s">
        <v>548</v>
      </c>
      <c r="F10695" s="176" t="n">
        <v>2032</v>
      </c>
      <c r="G10695" s="177" t="n">
        <v>43</v>
      </c>
      <c r="H10695" s="178" t="n">
        <v>3498.85357783196</v>
      </c>
      <c r="I10695" s="179" t="n">
        <v>4114332.1139513</v>
      </c>
      <c r="J10695" s="180" t="str">
        <f>IF(I10695&gt;0,H10695/I10695,0)</f>
      </c>
      <c r="K10695" s="181" t="str">
        <f>1-EXP(-J10695)</f>
      </c>
      <c r="L10695" s="182" t="str">
        <f>IF(G10695=30,1,M10694)</f>
      </c>
      <c r="M10695" s="183" t="str">
        <f>L10695*(1-K10695)</f>
      </c>
    </row>
    <row r="10696">
      <c r="A10696" t="s">
        <v>167</v>
      </c>
      <c r="B10696" t="s">
        <v>116</v>
      </c>
      <c r="C10696" s="35" t="s">
        <v>459</v>
      </c>
      <c r="D10696" t="s">
        <v>530</v>
      </c>
      <c r="E10696" t="s">
        <v>548</v>
      </c>
      <c r="F10696" s="176" t="n">
        <v>2032</v>
      </c>
      <c r="G10696" s="177" t="n">
        <v>44</v>
      </c>
      <c r="H10696" s="178" t="n">
        <v>3737.67489982901</v>
      </c>
      <c r="I10696" s="179" t="n">
        <v>4071177.06769027</v>
      </c>
      <c r="J10696" s="180" t="str">
        <f>IF(I10696&gt;0,H10696/I10696,0)</f>
      </c>
      <c r="K10696" s="181" t="str">
        <f>1-EXP(-J10696)</f>
      </c>
      <c r="L10696" s="182" t="str">
        <f>IF(G10696=30,1,M10695)</f>
      </c>
      <c r="M10696" s="183" t="str">
        <f>L10696*(1-K10696)</f>
      </c>
    </row>
    <row r="10697">
      <c r="A10697" t="s">
        <v>167</v>
      </c>
      <c r="B10697" t="s">
        <v>116</v>
      </c>
      <c r="C10697" s="35" t="s">
        <v>459</v>
      </c>
      <c r="D10697" t="s">
        <v>530</v>
      </c>
      <c r="E10697" t="s">
        <v>548</v>
      </c>
      <c r="F10697" s="176" t="n">
        <v>2032</v>
      </c>
      <c r="G10697" s="177" t="n">
        <v>45</v>
      </c>
      <c r="H10697" s="178" t="n">
        <v>4069.13820989356</v>
      </c>
      <c r="I10697" s="179" t="n">
        <v>4019285.01158659</v>
      </c>
      <c r="J10697" s="180" t="str">
        <f>IF(I10697&gt;0,H10697/I10697,0)</f>
      </c>
      <c r="K10697" s="181" t="str">
        <f>1-EXP(-J10697)</f>
      </c>
      <c r="L10697" s="182" t="str">
        <f>IF(G10697=30,1,M10696)</f>
      </c>
      <c r="M10697" s="183" t="str">
        <f>L10697*(1-K10697)</f>
      </c>
    </row>
    <row r="10698">
      <c r="A10698" t="s">
        <v>167</v>
      </c>
      <c r="B10698" t="s">
        <v>116</v>
      </c>
      <c r="C10698" s="35" t="s">
        <v>459</v>
      </c>
      <c r="D10698" t="s">
        <v>530</v>
      </c>
      <c r="E10698" t="s">
        <v>548</v>
      </c>
      <c r="F10698" s="176" t="n">
        <v>2032</v>
      </c>
      <c r="G10698" s="177" t="n">
        <v>46</v>
      </c>
      <c r="H10698" s="178" t="n">
        <v>5178.81571734146</v>
      </c>
      <c r="I10698" s="179" t="n">
        <v>4028561.72199365</v>
      </c>
      <c r="J10698" s="180" t="str">
        <f>IF(I10698&gt;0,H10698/I10698,0)</f>
      </c>
      <c r="K10698" s="181" t="str">
        <f>1-EXP(-J10698)</f>
      </c>
      <c r="L10698" s="182" t="str">
        <f>IF(G10698=30,1,M10697)</f>
      </c>
      <c r="M10698" s="183" t="str">
        <f>L10698*(1-K10698)</f>
      </c>
    </row>
    <row r="10699">
      <c r="A10699" t="s">
        <v>167</v>
      </c>
      <c r="B10699" t="s">
        <v>116</v>
      </c>
      <c r="C10699" s="35" t="s">
        <v>459</v>
      </c>
      <c r="D10699" t="s">
        <v>530</v>
      </c>
      <c r="E10699" t="s">
        <v>548</v>
      </c>
      <c r="F10699" s="176" t="n">
        <v>2032</v>
      </c>
      <c r="G10699" s="177" t="n">
        <v>47</v>
      </c>
      <c r="H10699" s="178" t="n">
        <v>5850.70522662278</v>
      </c>
      <c r="I10699" s="179" t="n">
        <v>4094082.08988509</v>
      </c>
      <c r="J10699" s="180" t="str">
        <f>IF(I10699&gt;0,H10699/I10699,0)</f>
      </c>
      <c r="K10699" s="181" t="str">
        <f>1-EXP(-J10699)</f>
      </c>
      <c r="L10699" s="182" t="str">
        <f>IF(G10699=30,1,M10698)</f>
      </c>
      <c r="M10699" s="183" t="str">
        <f>L10699*(1-K10699)</f>
      </c>
    </row>
    <row r="10700">
      <c r="A10700" t="s">
        <v>167</v>
      </c>
      <c r="B10700" t="s">
        <v>116</v>
      </c>
      <c r="C10700" s="35" t="s">
        <v>459</v>
      </c>
      <c r="D10700" t="s">
        <v>530</v>
      </c>
      <c r="E10700" t="s">
        <v>548</v>
      </c>
      <c r="F10700" s="176" t="n">
        <v>2032</v>
      </c>
      <c r="G10700" s="177" t="n">
        <v>48</v>
      </c>
      <c r="H10700" s="178" t="n">
        <v>6595.24287598938</v>
      </c>
      <c r="I10700" s="179" t="n">
        <v>4117701.39437492</v>
      </c>
      <c r="J10700" s="180" t="str">
        <f>IF(I10700&gt;0,H10700/I10700,0)</f>
      </c>
      <c r="K10700" s="181" t="str">
        <f>1-EXP(-J10700)</f>
      </c>
      <c r="L10700" s="182" t="str">
        <f>IF(G10700=30,1,M10699)</f>
      </c>
      <c r="M10700" s="183" t="str">
        <f>L10700*(1-K10700)</f>
      </c>
    </row>
    <row r="10701">
      <c r="A10701" t="s">
        <v>167</v>
      </c>
      <c r="B10701" t="s">
        <v>116</v>
      </c>
      <c r="C10701" s="35" t="s">
        <v>459</v>
      </c>
      <c r="D10701" t="s">
        <v>530</v>
      </c>
      <c r="E10701" t="s">
        <v>548</v>
      </c>
      <c r="F10701" s="176" t="n">
        <v>2032</v>
      </c>
      <c r="G10701" s="177" t="n">
        <v>49</v>
      </c>
      <c r="H10701" s="178" t="n">
        <v>6968.70764676668</v>
      </c>
      <c r="I10701" s="179" t="n">
        <v>4082511.72348933</v>
      </c>
      <c r="J10701" s="180" t="str">
        <f>IF(I10701&gt;0,H10701/I10701,0)</f>
      </c>
      <c r="K10701" s="181" t="str">
        <f>1-EXP(-J10701)</f>
      </c>
      <c r="L10701" s="182" t="str">
        <f>IF(G10701=30,1,M10700)</f>
      </c>
      <c r="M10701" s="183" t="str">
        <f>L10701*(1-K10701)</f>
      </c>
    </row>
    <row r="10702">
      <c r="A10702" t="s">
        <v>167</v>
      </c>
      <c r="B10702" t="s">
        <v>116</v>
      </c>
      <c r="C10702" s="35" t="s">
        <v>459</v>
      </c>
      <c r="D10702" t="s">
        <v>530</v>
      </c>
      <c r="E10702" t="s">
        <v>548</v>
      </c>
      <c r="F10702" s="176" t="n">
        <v>2032</v>
      </c>
      <c r="G10702" s="177" t="n">
        <v>50</v>
      </c>
      <c r="H10702" s="178" t="n">
        <v>7370.5692017323</v>
      </c>
      <c r="I10702" s="179" t="n">
        <v>4022786.94064029</v>
      </c>
      <c r="J10702" s="180" t="str">
        <f>IF(I10702&gt;0,H10702/I10702,0)</f>
      </c>
      <c r="K10702" s="181" t="str">
        <f>1-EXP(-J10702)</f>
      </c>
      <c r="L10702" s="182" t="str">
        <f>IF(G10702=30,1,M10701)</f>
      </c>
      <c r="M10702" s="183" t="str">
        <f>L10702*(1-K10702)</f>
      </c>
    </row>
    <row r="10703">
      <c r="A10703" t="s">
        <v>167</v>
      </c>
      <c r="B10703" t="s">
        <v>116</v>
      </c>
      <c r="C10703" s="35" t="s">
        <v>459</v>
      </c>
      <c r="D10703" t="s">
        <v>530</v>
      </c>
      <c r="E10703" t="s">
        <v>548</v>
      </c>
      <c r="F10703" s="176" t="n">
        <v>2032</v>
      </c>
      <c r="G10703" s="177" t="n">
        <v>51</v>
      </c>
      <c r="H10703" s="178" t="n">
        <v>8277.29800804631</v>
      </c>
      <c r="I10703" s="179" t="n">
        <v>3955796.19894546</v>
      </c>
      <c r="J10703" s="180" t="str">
        <f>IF(I10703&gt;0,H10703/I10703,0)</f>
      </c>
      <c r="K10703" s="181" t="str">
        <f>1-EXP(-J10703)</f>
      </c>
      <c r="L10703" s="182" t="str">
        <f>IF(G10703=30,1,M10702)</f>
      </c>
      <c r="M10703" s="183" t="str">
        <f>L10703*(1-K10703)</f>
      </c>
    </row>
    <row r="10704">
      <c r="A10704" t="s">
        <v>167</v>
      </c>
      <c r="B10704" t="s">
        <v>116</v>
      </c>
      <c r="C10704" s="35" t="s">
        <v>459</v>
      </c>
      <c r="D10704" t="s">
        <v>530</v>
      </c>
      <c r="E10704" t="s">
        <v>548</v>
      </c>
      <c r="F10704" s="176" t="n">
        <v>2032</v>
      </c>
      <c r="G10704" s="177" t="n">
        <v>52</v>
      </c>
      <c r="H10704" s="178" t="n">
        <v>8672.94734170966</v>
      </c>
      <c r="I10704" s="179" t="n">
        <v>3893915.97086181</v>
      </c>
      <c r="J10704" s="180" t="str">
        <f>IF(I10704&gt;0,H10704/I10704,0)</f>
      </c>
      <c r="K10704" s="181" t="str">
        <f>1-EXP(-J10704)</f>
      </c>
      <c r="L10704" s="182" t="str">
        <f>IF(G10704=30,1,M10703)</f>
      </c>
      <c r="M10704" s="183" t="str">
        <f>L10704*(1-K10704)</f>
      </c>
    </row>
    <row r="10705">
      <c r="A10705" t="s">
        <v>167</v>
      </c>
      <c r="B10705" t="s">
        <v>116</v>
      </c>
      <c r="C10705" s="35" t="s">
        <v>459</v>
      </c>
      <c r="D10705" t="s">
        <v>530</v>
      </c>
      <c r="E10705" t="s">
        <v>548</v>
      </c>
      <c r="F10705" s="176" t="n">
        <v>2032</v>
      </c>
      <c r="G10705" s="177" t="n">
        <v>53</v>
      </c>
      <c r="H10705" s="178" t="n">
        <v>9107.69666456394</v>
      </c>
      <c r="I10705" s="179" t="n">
        <v>3818453.02888243</v>
      </c>
      <c r="J10705" s="180" t="str">
        <f>IF(I10705&gt;0,H10705/I10705,0)</f>
      </c>
      <c r="K10705" s="181" t="str">
        <f>1-EXP(-J10705)</f>
      </c>
      <c r="L10705" s="182" t="str">
        <f>IF(G10705=30,1,M10704)</f>
      </c>
      <c r="M10705" s="183" t="str">
        <f>L10705*(1-K10705)</f>
      </c>
    </row>
    <row r="10706">
      <c r="A10706" t="s">
        <v>167</v>
      </c>
      <c r="B10706" t="s">
        <v>116</v>
      </c>
      <c r="C10706" s="35" t="s">
        <v>459</v>
      </c>
      <c r="D10706" t="s">
        <v>530</v>
      </c>
      <c r="E10706" t="s">
        <v>548</v>
      </c>
      <c r="F10706" s="176" t="n">
        <v>2032</v>
      </c>
      <c r="G10706" s="177" t="n">
        <v>54</v>
      </c>
      <c r="H10706" s="178" t="n">
        <v>9608.74490185754</v>
      </c>
      <c r="I10706" s="179" t="n">
        <v>3718860.86144833</v>
      </c>
      <c r="J10706" s="180" t="str">
        <f>IF(I10706&gt;0,H10706/I10706,0)</f>
      </c>
      <c r="K10706" s="181" t="str">
        <f>1-EXP(-J10706)</f>
      </c>
      <c r="L10706" s="182" t="str">
        <f>IF(G10706=30,1,M10705)</f>
      </c>
      <c r="M10706" s="183" t="str">
        <f>L10706*(1-K10706)</f>
      </c>
    </row>
    <row r="10707">
      <c r="A10707" t="s">
        <v>167</v>
      </c>
      <c r="B10707" t="s">
        <v>116</v>
      </c>
      <c r="C10707" s="35" t="s">
        <v>459</v>
      </c>
      <c r="D10707" t="s">
        <v>530</v>
      </c>
      <c r="E10707" t="s">
        <v>548</v>
      </c>
      <c r="F10707" s="176" t="n">
        <v>2032</v>
      </c>
      <c r="G10707" s="177" t="n">
        <v>55</v>
      </c>
      <c r="H10707" s="178" t="n">
        <v>10164.9460719531</v>
      </c>
      <c r="I10707" s="179" t="n">
        <v>3623143.2212421</v>
      </c>
      <c r="J10707" s="180" t="str">
        <f>IF(I10707&gt;0,H10707/I10707,0)</f>
      </c>
      <c r="K10707" s="181" t="str">
        <f>1-EXP(-J10707)</f>
      </c>
      <c r="L10707" s="182" t="str">
        <f>IF(G10707=30,1,M10706)</f>
      </c>
      <c r="M10707" s="183" t="str">
        <f>L10707*(1-K10707)</f>
      </c>
    </row>
    <row r="10708">
      <c r="A10708" t="s">
        <v>167</v>
      </c>
      <c r="B10708" t="s">
        <v>116</v>
      </c>
      <c r="C10708" s="35" t="s">
        <v>459</v>
      </c>
      <c r="D10708" t="s">
        <v>530</v>
      </c>
      <c r="E10708" t="s">
        <v>548</v>
      </c>
      <c r="F10708" s="176" t="n">
        <v>2032</v>
      </c>
      <c r="G10708" s="177" t="n">
        <v>56</v>
      </c>
      <c r="H10708" s="178" t="n">
        <v>10961.550717421</v>
      </c>
      <c r="I10708" s="179" t="n">
        <v>3541740.86629243</v>
      </c>
      <c r="J10708" s="180" t="str">
        <f>IF(I10708&gt;0,H10708/I10708,0)</f>
      </c>
      <c r="K10708" s="181" t="str">
        <f>1-EXP(-J10708)</f>
      </c>
      <c r="L10708" s="182" t="str">
        <f>IF(G10708=30,1,M10707)</f>
      </c>
      <c r="M10708" s="183" t="str">
        <f>L10708*(1-K10708)</f>
      </c>
    </row>
    <row r="10709">
      <c r="A10709" t="s">
        <v>167</v>
      </c>
      <c r="B10709" t="s">
        <v>116</v>
      </c>
      <c r="C10709" s="35" t="s">
        <v>459</v>
      </c>
      <c r="D10709" t="s">
        <v>530</v>
      </c>
      <c r="E10709" t="s">
        <v>548</v>
      </c>
      <c r="F10709" s="176" t="n">
        <v>2032</v>
      </c>
      <c r="G10709" s="177" t="n">
        <v>57</v>
      </c>
      <c r="H10709" s="178" t="n">
        <v>11719.9669556549</v>
      </c>
      <c r="I10709" s="179" t="n">
        <v>3447594.44389845</v>
      </c>
      <c r="J10709" s="180" t="str">
        <f>IF(I10709&gt;0,H10709/I10709,0)</f>
      </c>
      <c r="K10709" s="181" t="str">
        <f>1-EXP(-J10709)</f>
      </c>
      <c r="L10709" s="182" t="str">
        <f>IF(G10709=30,1,M10708)</f>
      </c>
      <c r="M10709" s="183" t="str">
        <f>L10709*(1-K10709)</f>
      </c>
    </row>
    <row r="10710">
      <c r="A10710" t="s">
        <v>167</v>
      </c>
      <c r="B10710" t="s">
        <v>116</v>
      </c>
      <c r="C10710" s="35" t="s">
        <v>459</v>
      </c>
      <c r="D10710" t="s">
        <v>530</v>
      </c>
      <c r="E10710" t="s">
        <v>548</v>
      </c>
      <c r="F10710" s="176" t="n">
        <v>2032</v>
      </c>
      <c r="G10710" s="177" t="n">
        <v>58</v>
      </c>
      <c r="H10710" s="178" t="n">
        <v>12624.1400364256</v>
      </c>
      <c r="I10710" s="179" t="n">
        <v>3367754.18382282</v>
      </c>
      <c r="J10710" s="180" t="str">
        <f>IF(I10710&gt;0,H10710/I10710,0)</f>
      </c>
      <c r="K10710" s="181" t="str">
        <f>1-EXP(-J10710)</f>
      </c>
      <c r="L10710" s="182" t="str">
        <f>IF(G10710=30,1,M10709)</f>
      </c>
      <c r="M10710" s="183" t="str">
        <f>L10710*(1-K10710)</f>
      </c>
    </row>
    <row r="10711">
      <c r="A10711" t="s">
        <v>167</v>
      </c>
      <c r="B10711" t="s">
        <v>116</v>
      </c>
      <c r="C10711" s="35" t="s">
        <v>459</v>
      </c>
      <c r="D10711" t="s">
        <v>530</v>
      </c>
      <c r="E10711" t="s">
        <v>548</v>
      </c>
      <c r="F10711" s="176" t="n">
        <v>2032</v>
      </c>
      <c r="G10711" s="177" t="n">
        <v>59</v>
      </c>
      <c r="H10711" s="178" t="n">
        <v>13014.4474265392</v>
      </c>
      <c r="I10711" s="179" t="n">
        <v>3287288.84969071</v>
      </c>
      <c r="J10711" s="180" t="str">
        <f>IF(I10711&gt;0,H10711/I10711,0)</f>
      </c>
      <c r="K10711" s="181" t="str">
        <f>1-EXP(-J10711)</f>
      </c>
      <c r="L10711" s="182" t="str">
        <f>IF(G10711=30,1,M10710)</f>
      </c>
      <c r="M10711" s="183" t="str">
        <f>L10711*(1-K10711)</f>
      </c>
    </row>
    <row r="10712">
      <c r="A10712" t="s">
        <v>167</v>
      </c>
      <c r="B10712" t="s">
        <v>116</v>
      </c>
      <c r="C10712" s="35" t="s">
        <v>459</v>
      </c>
      <c r="D10712" t="s">
        <v>530</v>
      </c>
      <c r="E10712" t="s">
        <v>548</v>
      </c>
      <c r="F10712" s="176" t="n">
        <v>2032</v>
      </c>
      <c r="G10712" s="177" t="n">
        <v>60</v>
      </c>
      <c r="H10712" s="178" t="n">
        <v>13463.3547198863</v>
      </c>
      <c r="I10712" s="179" t="n">
        <v>3186301.41492217</v>
      </c>
      <c r="J10712" s="180" t="str">
        <f>IF(I10712&gt;0,H10712/I10712,0)</f>
      </c>
      <c r="K10712" s="181" t="str">
        <f>1-EXP(-J10712)</f>
      </c>
      <c r="L10712" s="182" t="str">
        <f>IF(G10712=30,1,M10711)</f>
      </c>
      <c r="M10712" s="183" t="str">
        <f>L10712*(1-K10712)</f>
      </c>
    </row>
    <row r="10713">
      <c r="A10713" t="s">
        <v>167</v>
      </c>
      <c r="B10713" t="s">
        <v>116</v>
      </c>
      <c r="C10713" s="35" t="s">
        <v>459</v>
      </c>
      <c r="D10713" t="s">
        <v>530</v>
      </c>
      <c r="E10713" t="s">
        <v>548</v>
      </c>
      <c r="F10713" s="176" t="n">
        <v>2032</v>
      </c>
      <c r="G10713" s="177" t="n">
        <v>61</v>
      </c>
      <c r="H10713" s="178" t="n">
        <v>14663.410855472</v>
      </c>
      <c r="I10713" s="179" t="n">
        <v>3095604.53473189</v>
      </c>
      <c r="J10713" s="180" t="str">
        <f>IF(I10713&gt;0,H10713/I10713,0)</f>
      </c>
      <c r="K10713" s="181" t="str">
        <f>1-EXP(-J10713)</f>
      </c>
      <c r="L10713" s="182" t="str">
        <f>IF(G10713=30,1,M10712)</f>
      </c>
      <c r="M10713" s="183" t="str">
        <f>L10713*(1-K10713)</f>
      </c>
    </row>
    <row r="10714">
      <c r="A10714" t="s">
        <v>167</v>
      </c>
      <c r="B10714" t="s">
        <v>116</v>
      </c>
      <c r="C10714" s="35" t="s">
        <v>459</v>
      </c>
      <c r="D10714" t="s">
        <v>530</v>
      </c>
      <c r="E10714" t="s">
        <v>548</v>
      </c>
      <c r="F10714" s="176" t="n">
        <v>2032</v>
      </c>
      <c r="G10714" s="177" t="n">
        <v>62</v>
      </c>
      <c r="H10714" s="178" t="n">
        <v>15277.7423658121</v>
      </c>
      <c r="I10714" s="179" t="n">
        <v>3002221.07341999</v>
      </c>
      <c r="J10714" s="180" t="str">
        <f>IF(I10714&gt;0,H10714/I10714,0)</f>
      </c>
      <c r="K10714" s="181" t="str">
        <f>1-EXP(-J10714)</f>
      </c>
      <c r="L10714" s="182" t="str">
        <f>IF(G10714=30,1,M10713)</f>
      </c>
      <c r="M10714" s="183" t="str">
        <f>L10714*(1-K10714)</f>
      </c>
    </row>
    <row r="10715">
      <c r="A10715" t="s">
        <v>167</v>
      </c>
      <c r="B10715" t="s">
        <v>116</v>
      </c>
      <c r="C10715" s="35" t="s">
        <v>459</v>
      </c>
      <c r="D10715" t="s">
        <v>530</v>
      </c>
      <c r="E10715" t="s">
        <v>548</v>
      </c>
      <c r="F10715" s="176" t="n">
        <v>2032</v>
      </c>
      <c r="G10715" s="177" t="n">
        <v>63</v>
      </c>
      <c r="H10715" s="178" t="n">
        <v>15902.2237083494</v>
      </c>
      <c r="I10715" s="179" t="n">
        <v>2893351.88895977</v>
      </c>
      <c r="J10715" s="180" t="str">
        <f>IF(I10715&gt;0,H10715/I10715,0)</f>
      </c>
      <c r="K10715" s="181" t="str">
        <f>1-EXP(-J10715)</f>
      </c>
      <c r="L10715" s="182" t="str">
        <f>IF(G10715=30,1,M10714)</f>
      </c>
      <c r="M10715" s="183" t="str">
        <f>L10715*(1-K10715)</f>
      </c>
    </row>
    <row r="10716">
      <c r="A10716" t="s">
        <v>167</v>
      </c>
      <c r="B10716" t="s">
        <v>116</v>
      </c>
      <c r="C10716" s="35" t="s">
        <v>459</v>
      </c>
      <c r="D10716" t="s">
        <v>530</v>
      </c>
      <c r="E10716" t="s">
        <v>548</v>
      </c>
      <c r="F10716" s="176" t="n">
        <v>2032</v>
      </c>
      <c r="G10716" s="177" t="n">
        <v>64</v>
      </c>
      <c r="H10716" s="178" t="n">
        <v>17071.4526141954</v>
      </c>
      <c r="I10716" s="179" t="n">
        <v>2776983.69612115</v>
      </c>
      <c r="J10716" s="180" t="str">
        <f>IF(I10716&gt;0,H10716/I10716,0)</f>
      </c>
      <c r="K10716" s="181" t="str">
        <f>1-EXP(-J10716)</f>
      </c>
      <c r="L10716" s="182" t="str">
        <f>IF(G10716=30,1,M10715)</f>
      </c>
      <c r="M10716" s="183" t="str">
        <f>L10716*(1-K10716)</f>
      </c>
    </row>
    <row r="10717">
      <c r="A10717" t="s">
        <v>167</v>
      </c>
      <c r="B10717" t="s">
        <v>116</v>
      </c>
      <c r="C10717" s="35" t="s">
        <v>459</v>
      </c>
      <c r="D10717" t="s">
        <v>530</v>
      </c>
      <c r="E10717" t="s">
        <v>548</v>
      </c>
      <c r="F10717" s="176" t="n">
        <v>2032</v>
      </c>
      <c r="G10717" s="177" t="n">
        <v>65</v>
      </c>
      <c r="H10717" s="178" t="n">
        <v>18190.4427888642</v>
      </c>
      <c r="I10717" s="179" t="n">
        <v>2661969.16927238</v>
      </c>
      <c r="J10717" s="180" t="str">
        <f>IF(I10717&gt;0,H10717/I10717,0)</f>
      </c>
      <c r="K10717" s="181" t="str">
        <f>1-EXP(-J10717)</f>
      </c>
      <c r="L10717" s="182" t="str">
        <f>IF(G10717=30,1,M10716)</f>
      </c>
      <c r="M10717" s="183" t="str">
        <f>L10717*(1-K10717)</f>
      </c>
    </row>
    <row r="10718">
      <c r="A10718" t="s">
        <v>167</v>
      </c>
      <c r="B10718" t="s">
        <v>116</v>
      </c>
      <c r="C10718" s="35" t="s">
        <v>459</v>
      </c>
      <c r="D10718" t="s">
        <v>530</v>
      </c>
      <c r="E10718" t="s">
        <v>548</v>
      </c>
      <c r="F10718" s="176" t="n">
        <v>2032</v>
      </c>
      <c r="G10718" s="177" t="n">
        <v>66</v>
      </c>
      <c r="H10718" s="178" t="n">
        <v>18765.0892754085</v>
      </c>
      <c r="I10718" s="179" t="n">
        <v>2534413.92493354</v>
      </c>
      <c r="J10718" s="180" t="str">
        <f>IF(I10718&gt;0,H10718/I10718,0)</f>
      </c>
      <c r="K10718" s="181" t="str">
        <f>1-EXP(-J10718)</f>
      </c>
      <c r="L10718" s="182" t="str">
        <f>IF(G10718=30,1,M10717)</f>
      </c>
      <c r="M10718" s="183" t="str">
        <f>L10718*(1-K10718)</f>
      </c>
    </row>
    <row r="10719">
      <c r="A10719" t="s">
        <v>167</v>
      </c>
      <c r="B10719" t="s">
        <v>116</v>
      </c>
      <c r="C10719" s="35" t="s">
        <v>459</v>
      </c>
      <c r="D10719" t="s">
        <v>530</v>
      </c>
      <c r="E10719" t="s">
        <v>548</v>
      </c>
      <c r="F10719" s="176" t="n">
        <v>2032</v>
      </c>
      <c r="G10719" s="177" t="n">
        <v>67</v>
      </c>
      <c r="H10719" s="178" t="n">
        <v>19567.5210423069</v>
      </c>
      <c r="I10719" s="179" t="n">
        <v>2395098.68962473</v>
      </c>
      <c r="J10719" s="180" t="str">
        <f>IF(I10719&gt;0,H10719/I10719,0)</f>
      </c>
      <c r="K10719" s="181" t="str">
        <f>1-EXP(-J10719)</f>
      </c>
      <c r="L10719" s="182" t="str">
        <f>IF(G10719=30,1,M10718)</f>
      </c>
      <c r="M10719" s="183" t="str">
        <f>L10719*(1-K10719)</f>
      </c>
    </row>
    <row r="10720">
      <c r="A10720" t="s">
        <v>167</v>
      </c>
      <c r="B10720" t="s">
        <v>116</v>
      </c>
      <c r="C10720" s="35" t="s">
        <v>459</v>
      </c>
      <c r="D10720" t="s">
        <v>530</v>
      </c>
      <c r="E10720" t="s">
        <v>548</v>
      </c>
      <c r="F10720" s="176" t="n">
        <v>2032</v>
      </c>
      <c r="G10720" s="177" t="n">
        <v>68</v>
      </c>
      <c r="H10720" s="178" t="n">
        <v>20286.0044819619</v>
      </c>
      <c r="I10720" s="179" t="n">
        <v>2257164.92314427</v>
      </c>
      <c r="J10720" s="180" t="str">
        <f>IF(I10720&gt;0,H10720/I10720,0)</f>
      </c>
      <c r="K10720" s="181" t="str">
        <f>1-EXP(-J10720)</f>
      </c>
      <c r="L10720" s="182" t="str">
        <f>IF(G10720=30,1,M10719)</f>
      </c>
      <c r="M10720" s="183" t="str">
        <f>L10720*(1-K10720)</f>
      </c>
    </row>
    <row r="10721">
      <c r="A10721" t="s">
        <v>167</v>
      </c>
      <c r="B10721" t="s">
        <v>116</v>
      </c>
      <c r="C10721" s="35" t="s">
        <v>459</v>
      </c>
      <c r="D10721" t="s">
        <v>530</v>
      </c>
      <c r="E10721" t="s">
        <v>548</v>
      </c>
      <c r="F10721" s="176" t="n">
        <v>2032</v>
      </c>
      <c r="G10721" s="177" t="n">
        <v>69</v>
      </c>
      <c r="H10721" s="178" t="n">
        <v>20117.9688505274</v>
      </c>
      <c r="I10721" s="179" t="n">
        <v>2120646.60523034</v>
      </c>
      <c r="J10721" s="180" t="str">
        <f>IF(I10721&gt;0,H10721/I10721,0)</f>
      </c>
      <c r="K10721" s="181" t="str">
        <f>1-EXP(-J10721)</f>
      </c>
      <c r="L10721" s="182" t="str">
        <f>IF(G10721=30,1,M10720)</f>
      </c>
      <c r="M10721" s="183" t="str">
        <f>L10721*(1-K10721)</f>
      </c>
    </row>
    <row r="10722">
      <c r="A10722" t="s">
        <v>167</v>
      </c>
      <c r="B10722" t="s">
        <v>116</v>
      </c>
      <c r="C10722" s="35" t="s">
        <v>459</v>
      </c>
      <c r="D10722" t="s">
        <v>530</v>
      </c>
      <c r="E10722" t="s">
        <v>548</v>
      </c>
      <c r="F10722" s="176" t="n">
        <v>2033</v>
      </c>
      <c r="G10722" s="177" t="n">
        <v>30</v>
      </c>
      <c r="H10722" s="178" t="n">
        <v>628.504724128204</v>
      </c>
      <c r="I10722" s="179" t="n">
        <v>4356147.61389283</v>
      </c>
      <c r="J10722" s="180" t="str">
        <f>IF(I10722&gt;0,H10722/I10722,0)</f>
      </c>
      <c r="K10722" s="181" t="str">
        <f>1-EXP(-J10722)</f>
      </c>
      <c r="L10722" s="182" t="str">
        <f>IF(G10722=30,1,M10721)</f>
      </c>
      <c r="M10722" s="183" t="str">
        <f>L10722*(1-K10722)</f>
      </c>
    </row>
    <row r="10723">
      <c r="A10723" t="s">
        <v>167</v>
      </c>
      <c r="B10723" t="s">
        <v>116</v>
      </c>
      <c r="C10723" s="35" t="s">
        <v>459</v>
      </c>
      <c r="D10723" t="s">
        <v>530</v>
      </c>
      <c r="E10723" t="s">
        <v>548</v>
      </c>
      <c r="F10723" s="176" t="n">
        <v>2033</v>
      </c>
      <c r="G10723" s="177" t="n">
        <v>31</v>
      </c>
      <c r="H10723" s="178" t="n">
        <v>932.68639775859</v>
      </c>
      <c r="I10723" s="179" t="n">
        <v>4337289.82715053</v>
      </c>
      <c r="J10723" s="180" t="str">
        <f>IF(I10723&gt;0,H10723/I10723,0)</f>
      </c>
      <c r="K10723" s="181" t="str">
        <f>1-EXP(-J10723)</f>
      </c>
      <c r="L10723" s="182" t="str">
        <f>IF(G10723=30,1,M10722)</f>
      </c>
      <c r="M10723" s="183" t="str">
        <f>L10723*(1-K10723)</f>
      </c>
    </row>
    <row r="10724">
      <c r="A10724" t="s">
        <v>167</v>
      </c>
      <c r="B10724" t="s">
        <v>116</v>
      </c>
      <c r="C10724" s="35" t="s">
        <v>459</v>
      </c>
      <c r="D10724" t="s">
        <v>530</v>
      </c>
      <c r="E10724" t="s">
        <v>548</v>
      </c>
      <c r="F10724" s="176" t="n">
        <v>2033</v>
      </c>
      <c r="G10724" s="177" t="n">
        <v>32</v>
      </c>
      <c r="H10724" s="178" t="n">
        <v>997.495189516998</v>
      </c>
      <c r="I10724" s="179" t="n">
        <v>4318760.54408789</v>
      </c>
      <c r="J10724" s="180" t="str">
        <f>IF(I10724&gt;0,H10724/I10724,0)</f>
      </c>
      <c r="K10724" s="181" t="str">
        <f>1-EXP(-J10724)</f>
      </c>
      <c r="L10724" s="182" t="str">
        <f>IF(G10724=30,1,M10723)</f>
      </c>
      <c r="M10724" s="183" t="str">
        <f>L10724*(1-K10724)</f>
      </c>
    </row>
    <row r="10725">
      <c r="A10725" t="s">
        <v>167</v>
      </c>
      <c r="B10725" t="s">
        <v>116</v>
      </c>
      <c r="C10725" s="35" t="s">
        <v>459</v>
      </c>
      <c r="D10725" t="s">
        <v>530</v>
      </c>
      <c r="E10725" t="s">
        <v>548</v>
      </c>
      <c r="F10725" s="176" t="n">
        <v>2033</v>
      </c>
      <c r="G10725" s="177" t="n">
        <v>33</v>
      </c>
      <c r="H10725" s="178" t="n">
        <v>1076.46065532492</v>
      </c>
      <c r="I10725" s="179" t="n">
        <v>4319996.37414954</v>
      </c>
      <c r="J10725" s="180" t="str">
        <f>IF(I10725&gt;0,H10725/I10725,0)</f>
      </c>
      <c r="K10725" s="181" t="str">
        <f>1-EXP(-J10725)</f>
      </c>
      <c r="L10725" s="182" t="str">
        <f>IF(G10725=30,1,M10724)</f>
      </c>
      <c r="M10725" s="183" t="str">
        <f>L10725*(1-K10725)</f>
      </c>
    </row>
    <row r="10726">
      <c r="A10726" t="s">
        <v>167</v>
      </c>
      <c r="B10726" t="s">
        <v>116</v>
      </c>
      <c r="C10726" s="35" t="s">
        <v>459</v>
      </c>
      <c r="D10726" t="s">
        <v>530</v>
      </c>
      <c r="E10726" t="s">
        <v>548</v>
      </c>
      <c r="F10726" s="176" t="n">
        <v>2033</v>
      </c>
      <c r="G10726" s="177" t="n">
        <v>34</v>
      </c>
      <c r="H10726" s="178" t="n">
        <v>1176.57753278254</v>
      </c>
      <c r="I10726" s="179" t="n">
        <v>4360097.19367855</v>
      </c>
      <c r="J10726" s="180" t="str">
        <f>IF(I10726&gt;0,H10726/I10726,0)</f>
      </c>
      <c r="K10726" s="181" t="str">
        <f>1-EXP(-J10726)</f>
      </c>
      <c r="L10726" s="182" t="str">
        <f>IF(G10726=30,1,M10725)</f>
      </c>
      <c r="M10726" s="183" t="str">
        <f>L10726*(1-K10726)</f>
      </c>
    </row>
    <row r="10727">
      <c r="A10727" t="s">
        <v>167</v>
      </c>
      <c r="B10727" t="s">
        <v>116</v>
      </c>
      <c r="C10727" s="35" t="s">
        <v>459</v>
      </c>
      <c r="D10727" t="s">
        <v>530</v>
      </c>
      <c r="E10727" t="s">
        <v>548</v>
      </c>
      <c r="F10727" s="176" t="n">
        <v>2033</v>
      </c>
      <c r="G10727" s="177" t="n">
        <v>35</v>
      </c>
      <c r="H10727" s="178" t="n">
        <v>1281.73185090493</v>
      </c>
      <c r="I10727" s="179" t="n">
        <v>4402746.3688234</v>
      </c>
      <c r="J10727" s="180" t="str">
        <f>IF(I10727&gt;0,H10727/I10727,0)</f>
      </c>
      <c r="K10727" s="181" t="str">
        <f>1-EXP(-J10727)</f>
      </c>
      <c r="L10727" s="182" t="str">
        <f>IF(G10727=30,1,M10726)</f>
      </c>
      <c r="M10727" s="183" t="str">
        <f>L10727*(1-K10727)</f>
      </c>
    </row>
    <row r="10728">
      <c r="A10728" t="s">
        <v>167</v>
      </c>
      <c r="B10728" t="s">
        <v>116</v>
      </c>
      <c r="C10728" s="35" t="s">
        <v>459</v>
      </c>
      <c r="D10728" t="s">
        <v>530</v>
      </c>
      <c r="E10728" t="s">
        <v>548</v>
      </c>
      <c r="F10728" s="176" t="n">
        <v>2033</v>
      </c>
      <c r="G10728" s="177" t="n">
        <v>36</v>
      </c>
      <c r="H10728" s="178" t="n">
        <v>1669.27140169203</v>
      </c>
      <c r="I10728" s="179" t="n">
        <v>4399108.34831752</v>
      </c>
      <c r="J10728" s="180" t="str">
        <f>IF(I10728&gt;0,H10728/I10728,0)</f>
      </c>
      <c r="K10728" s="181" t="str">
        <f>1-EXP(-J10728)</f>
      </c>
      <c r="L10728" s="182" t="str">
        <f>IF(G10728=30,1,M10727)</f>
      </c>
      <c r="M10728" s="183" t="str">
        <f>L10728*(1-K10728)</f>
      </c>
    </row>
    <row r="10729">
      <c r="A10729" t="s">
        <v>167</v>
      </c>
      <c r="B10729" t="s">
        <v>116</v>
      </c>
      <c r="C10729" s="35" t="s">
        <v>459</v>
      </c>
      <c r="D10729" t="s">
        <v>530</v>
      </c>
      <c r="E10729" t="s">
        <v>548</v>
      </c>
      <c r="F10729" s="176" t="n">
        <v>2033</v>
      </c>
      <c r="G10729" s="177" t="n">
        <v>37</v>
      </c>
      <c r="H10729" s="178" t="n">
        <v>1780.12345317737</v>
      </c>
      <c r="I10729" s="179" t="n">
        <v>4336574.31373529</v>
      </c>
      <c r="J10729" s="180" t="str">
        <f>IF(I10729&gt;0,H10729/I10729,0)</f>
      </c>
      <c r="K10729" s="181" t="str">
        <f>1-EXP(-J10729)</f>
      </c>
      <c r="L10729" s="182" t="str">
        <f>IF(G10729=30,1,M10728)</f>
      </c>
      <c r="M10729" s="183" t="str">
        <f>L10729*(1-K10729)</f>
      </c>
    </row>
    <row r="10730">
      <c r="A10730" t="s">
        <v>167</v>
      </c>
      <c r="B10730" t="s">
        <v>116</v>
      </c>
      <c r="C10730" s="35" t="s">
        <v>459</v>
      </c>
      <c r="D10730" t="s">
        <v>530</v>
      </c>
      <c r="E10730" t="s">
        <v>548</v>
      </c>
      <c r="F10730" s="176" t="n">
        <v>2033</v>
      </c>
      <c r="G10730" s="177" t="n">
        <v>38</v>
      </c>
      <c r="H10730" s="178" t="n">
        <v>1906.80350556121</v>
      </c>
      <c r="I10730" s="179" t="n">
        <v>4271918.61540097</v>
      </c>
      <c r="J10730" s="180" t="str">
        <f>IF(I10730&gt;0,H10730/I10730,0)</f>
      </c>
      <c r="K10730" s="181" t="str">
        <f>1-EXP(-J10730)</f>
      </c>
      <c r="L10730" s="182" t="str">
        <f>IF(G10730=30,1,M10729)</f>
      </c>
      <c r="M10730" s="183" t="str">
        <f>L10730*(1-K10730)</f>
      </c>
    </row>
    <row r="10731">
      <c r="A10731" t="s">
        <v>167</v>
      </c>
      <c r="B10731" t="s">
        <v>116</v>
      </c>
      <c r="C10731" s="35" t="s">
        <v>459</v>
      </c>
      <c r="D10731" t="s">
        <v>530</v>
      </c>
      <c r="E10731" t="s">
        <v>548</v>
      </c>
      <c r="F10731" s="176" t="n">
        <v>2033</v>
      </c>
      <c r="G10731" s="177" t="n">
        <v>39</v>
      </c>
      <c r="H10731" s="178" t="n">
        <v>1986.01014343077</v>
      </c>
      <c r="I10731" s="179" t="n">
        <v>4216615.53191751</v>
      </c>
      <c r="J10731" s="180" t="str">
        <f>IF(I10731&gt;0,H10731/I10731,0)</f>
      </c>
      <c r="K10731" s="181" t="str">
        <f>1-EXP(-J10731)</f>
      </c>
      <c r="L10731" s="182" t="str">
        <f>IF(G10731=30,1,M10730)</f>
      </c>
      <c r="M10731" s="183" t="str">
        <f>L10731*(1-K10731)</f>
      </c>
    </row>
    <row r="10732">
      <c r="A10732" t="s">
        <v>167</v>
      </c>
      <c r="B10732" t="s">
        <v>116</v>
      </c>
      <c r="C10732" s="35" t="s">
        <v>459</v>
      </c>
      <c r="D10732" t="s">
        <v>530</v>
      </c>
      <c r="E10732" t="s">
        <v>548</v>
      </c>
      <c r="F10732" s="176" t="n">
        <v>2033</v>
      </c>
      <c r="G10732" s="177" t="n">
        <v>40</v>
      </c>
      <c r="H10732" s="178" t="n">
        <v>2130.5558553954</v>
      </c>
      <c r="I10732" s="179" t="n">
        <v>4163763.00618774</v>
      </c>
      <c r="J10732" s="180" t="str">
        <f>IF(I10732&gt;0,H10732/I10732,0)</f>
      </c>
      <c r="K10732" s="181" t="str">
        <f>1-EXP(-J10732)</f>
      </c>
      <c r="L10732" s="182" t="str">
        <f>IF(G10732=30,1,M10731)</f>
      </c>
      <c r="M10732" s="183" t="str">
        <f>L10732*(1-K10732)</f>
      </c>
    </row>
    <row r="10733">
      <c r="A10733" t="s">
        <v>167</v>
      </c>
      <c r="B10733" t="s">
        <v>116</v>
      </c>
      <c r="C10733" s="35" t="s">
        <v>459</v>
      </c>
      <c r="D10733" t="s">
        <v>530</v>
      </c>
      <c r="E10733" t="s">
        <v>548</v>
      </c>
      <c r="F10733" s="176" t="n">
        <v>2033</v>
      </c>
      <c r="G10733" s="177" t="n">
        <v>41</v>
      </c>
      <c r="H10733" s="178" t="n">
        <v>2769.63362372682</v>
      </c>
      <c r="I10733" s="179" t="n">
        <v>4145594.85329444</v>
      </c>
      <c r="J10733" s="180" t="str">
        <f>IF(I10733&gt;0,H10733/I10733,0)</f>
      </c>
      <c r="K10733" s="181" t="str">
        <f>1-EXP(-J10733)</f>
      </c>
      <c r="L10733" s="182" t="str">
        <f>IF(G10733=30,1,M10732)</f>
      </c>
      <c r="M10733" s="183" t="str">
        <f>L10733*(1-K10733)</f>
      </c>
    </row>
    <row r="10734">
      <c r="A10734" t="s">
        <v>167</v>
      </c>
      <c r="B10734" t="s">
        <v>116</v>
      </c>
      <c r="C10734" s="35" t="s">
        <v>459</v>
      </c>
      <c r="D10734" t="s">
        <v>530</v>
      </c>
      <c r="E10734" t="s">
        <v>548</v>
      </c>
      <c r="F10734" s="176" t="n">
        <v>2033</v>
      </c>
      <c r="G10734" s="177" t="n">
        <v>42</v>
      </c>
      <c r="H10734" s="178" t="n">
        <v>3050.1904331512</v>
      </c>
      <c r="I10734" s="179" t="n">
        <v>4121718.48098115</v>
      </c>
      <c r="J10734" s="180" t="str">
        <f>IF(I10734&gt;0,H10734/I10734,0)</f>
      </c>
      <c r="K10734" s="181" t="str">
        <f>1-EXP(-J10734)</f>
      </c>
      <c r="L10734" s="182" t="str">
        <f>IF(G10734=30,1,M10733)</f>
      </c>
      <c r="M10734" s="183" t="str">
        <f>L10734*(1-K10734)</f>
      </c>
    </row>
    <row r="10735">
      <c r="A10735" t="s">
        <v>167</v>
      </c>
      <c r="B10735" t="s">
        <v>116</v>
      </c>
      <c r="C10735" s="35" t="s">
        <v>459</v>
      </c>
      <c r="D10735" t="s">
        <v>530</v>
      </c>
      <c r="E10735" t="s">
        <v>548</v>
      </c>
      <c r="F10735" s="176" t="n">
        <v>2033</v>
      </c>
      <c r="G10735" s="177" t="n">
        <v>43</v>
      </c>
      <c r="H10735" s="178" t="n">
        <v>3384.38333225613</v>
      </c>
      <c r="I10735" s="179" t="n">
        <v>4101061.66458357</v>
      </c>
      <c r="J10735" s="180" t="str">
        <f>IF(I10735&gt;0,H10735/I10735,0)</f>
      </c>
      <c r="K10735" s="181" t="str">
        <f>1-EXP(-J10735)</f>
      </c>
      <c r="L10735" s="182" t="str">
        <f>IF(G10735=30,1,M10734)</f>
      </c>
      <c r="M10735" s="183" t="str">
        <f>L10735*(1-K10735)</f>
      </c>
    </row>
    <row r="10736">
      <c r="A10736" t="s">
        <v>167</v>
      </c>
      <c r="B10736" t="s">
        <v>116</v>
      </c>
      <c r="C10736" s="35" t="s">
        <v>459</v>
      </c>
      <c r="D10736" t="s">
        <v>530</v>
      </c>
      <c r="E10736" t="s">
        <v>548</v>
      </c>
      <c r="F10736" s="176" t="n">
        <v>2033</v>
      </c>
      <c r="G10736" s="177" t="n">
        <v>44</v>
      </c>
      <c r="H10736" s="178" t="n">
        <v>3582.87574373172</v>
      </c>
      <c r="I10736" s="179" t="n">
        <v>4102898.85323913</v>
      </c>
      <c r="J10736" s="180" t="str">
        <f>IF(I10736&gt;0,H10736/I10736,0)</f>
      </c>
      <c r="K10736" s="181" t="str">
        <f>1-EXP(-J10736)</f>
      </c>
      <c r="L10736" s="182" t="str">
        <f>IF(G10736=30,1,M10735)</f>
      </c>
      <c r="M10736" s="183" t="str">
        <f>L10736*(1-K10736)</f>
      </c>
    </row>
    <row r="10737">
      <c r="A10737" t="s">
        <v>167</v>
      </c>
      <c r="B10737" t="s">
        <v>116</v>
      </c>
      <c r="C10737" s="35" t="s">
        <v>459</v>
      </c>
      <c r="D10737" t="s">
        <v>530</v>
      </c>
      <c r="E10737" t="s">
        <v>548</v>
      </c>
      <c r="F10737" s="176" t="n">
        <v>2033</v>
      </c>
      <c r="G10737" s="177" t="n">
        <v>45</v>
      </c>
      <c r="H10737" s="178" t="n">
        <v>3923.72805439378</v>
      </c>
      <c r="I10737" s="179" t="n">
        <v>4058896.45436227</v>
      </c>
      <c r="J10737" s="180" t="str">
        <f>IF(I10737&gt;0,H10737/I10737,0)</f>
      </c>
      <c r="K10737" s="181" t="str">
        <f>1-EXP(-J10737)</f>
      </c>
      <c r="L10737" s="182" t="str">
        <f>IF(G10737=30,1,M10736)</f>
      </c>
      <c r="M10737" s="183" t="str">
        <f>L10737*(1-K10737)</f>
      </c>
    </row>
    <row r="10738">
      <c r="A10738" t="s">
        <v>167</v>
      </c>
      <c r="B10738" t="s">
        <v>116</v>
      </c>
      <c r="C10738" s="35" t="s">
        <v>459</v>
      </c>
      <c r="D10738" t="s">
        <v>530</v>
      </c>
      <c r="E10738" t="s">
        <v>548</v>
      </c>
      <c r="F10738" s="176" t="n">
        <v>2033</v>
      </c>
      <c r="G10738" s="177" t="n">
        <v>46</v>
      </c>
      <c r="H10738" s="178" t="n">
        <v>4929.39819189669</v>
      </c>
      <c r="I10738" s="179" t="n">
        <v>4006008.10593844</v>
      </c>
      <c r="J10738" s="180" t="str">
        <f>IF(I10738&gt;0,H10738/I10738,0)</f>
      </c>
      <c r="K10738" s="181" t="str">
        <f>1-EXP(-J10738)</f>
      </c>
      <c r="L10738" s="182" t="str">
        <f>IF(G10738=30,1,M10737)</f>
      </c>
      <c r="M10738" s="183" t="str">
        <f>L10738*(1-K10738)</f>
      </c>
    </row>
    <row r="10739">
      <c r="A10739" t="s">
        <v>167</v>
      </c>
      <c r="B10739" t="s">
        <v>116</v>
      </c>
      <c r="C10739" s="35" t="s">
        <v>459</v>
      </c>
      <c r="D10739" t="s">
        <v>530</v>
      </c>
      <c r="E10739" t="s">
        <v>548</v>
      </c>
      <c r="F10739" s="176" t="n">
        <v>2033</v>
      </c>
      <c r="G10739" s="177" t="n">
        <v>47</v>
      </c>
      <c r="H10739" s="178" t="n">
        <v>5502.21129657358</v>
      </c>
      <c r="I10739" s="179" t="n">
        <v>4014202.91449036</v>
      </c>
      <c r="J10739" s="180" t="str">
        <f>IF(I10739&gt;0,H10739/I10739,0)</f>
      </c>
      <c r="K10739" s="181" t="str">
        <f>1-EXP(-J10739)</f>
      </c>
      <c r="L10739" s="182" t="str">
        <f>IF(G10739=30,1,M10738)</f>
      </c>
      <c r="M10739" s="183" t="str">
        <f>L10739*(1-K10739)</f>
      </c>
    </row>
    <row r="10740">
      <c r="A10740" t="s">
        <v>167</v>
      </c>
      <c r="B10740" t="s">
        <v>116</v>
      </c>
      <c r="C10740" s="35" t="s">
        <v>459</v>
      </c>
      <c r="D10740" t="s">
        <v>530</v>
      </c>
      <c r="E10740" t="s">
        <v>548</v>
      </c>
      <c r="F10740" s="176" t="n">
        <v>2033</v>
      </c>
      <c r="G10740" s="177" t="n">
        <v>48</v>
      </c>
      <c r="H10740" s="178" t="n">
        <v>6251.89731503223</v>
      </c>
      <c r="I10740" s="179" t="n">
        <v>4078000.3554721</v>
      </c>
      <c r="J10740" s="180" t="str">
        <f>IF(I10740&gt;0,H10740/I10740,0)</f>
      </c>
      <c r="K10740" s="181" t="str">
        <f>1-EXP(-J10740)</f>
      </c>
      <c r="L10740" s="182" t="str">
        <f>IF(G10740=30,1,M10739)</f>
      </c>
      <c r="M10740" s="183" t="str">
        <f>L10740*(1-K10740)</f>
      </c>
    </row>
    <row r="10741">
      <c r="A10741" t="s">
        <v>167</v>
      </c>
      <c r="B10741" t="s">
        <v>116</v>
      </c>
      <c r="C10741" s="35" t="s">
        <v>459</v>
      </c>
      <c r="D10741" t="s">
        <v>530</v>
      </c>
      <c r="E10741" t="s">
        <v>548</v>
      </c>
      <c r="F10741" s="176" t="n">
        <v>2033</v>
      </c>
      <c r="G10741" s="177" t="n">
        <v>49</v>
      </c>
      <c r="H10741" s="178" t="n">
        <v>6858.4813458302</v>
      </c>
      <c r="I10741" s="179" t="n">
        <v>4099809.90753487</v>
      </c>
      <c r="J10741" s="180" t="str">
        <f>IF(I10741&gt;0,H10741/I10741,0)</f>
      </c>
      <c r="K10741" s="181" t="str">
        <f>1-EXP(-J10741)</f>
      </c>
      <c r="L10741" s="182" t="str">
        <f>IF(G10741=30,1,M10740)</f>
      </c>
      <c r="M10741" s="183" t="str">
        <f>L10741*(1-K10741)</f>
      </c>
    </row>
    <row r="10742">
      <c r="A10742" t="s">
        <v>167</v>
      </c>
      <c r="B10742" t="s">
        <v>116</v>
      </c>
      <c r="C10742" s="35" t="s">
        <v>459</v>
      </c>
      <c r="D10742" t="s">
        <v>530</v>
      </c>
      <c r="E10742" t="s">
        <v>548</v>
      </c>
      <c r="F10742" s="176" t="n">
        <v>2033</v>
      </c>
      <c r="G10742" s="177" t="n">
        <v>50</v>
      </c>
      <c r="H10742" s="178" t="n">
        <v>7304.22369018784</v>
      </c>
      <c r="I10742" s="179" t="n">
        <v>4063268.68042293</v>
      </c>
      <c r="J10742" s="180" t="str">
        <f>IF(I10742&gt;0,H10742/I10742,0)</f>
      </c>
      <c r="K10742" s="181" t="str">
        <f>1-EXP(-J10742)</f>
      </c>
      <c r="L10742" s="182" t="str">
        <f>IF(G10742=30,1,M10741)</f>
      </c>
      <c r="M10742" s="183" t="str">
        <f>L10742*(1-K10742)</f>
      </c>
    </row>
    <row r="10743">
      <c r="A10743" t="s">
        <v>167</v>
      </c>
      <c r="B10743" t="s">
        <v>116</v>
      </c>
      <c r="C10743" s="35" t="s">
        <v>459</v>
      </c>
      <c r="D10743" t="s">
        <v>530</v>
      </c>
      <c r="E10743" t="s">
        <v>548</v>
      </c>
      <c r="F10743" s="176" t="n">
        <v>2033</v>
      </c>
      <c r="G10743" s="177" t="n">
        <v>51</v>
      </c>
      <c r="H10743" s="178" t="n">
        <v>8295.25030940155</v>
      </c>
      <c r="I10743" s="179" t="n">
        <v>4002160.35144328</v>
      </c>
      <c r="J10743" s="180" t="str">
        <f>IF(I10743&gt;0,H10743/I10743,0)</f>
      </c>
      <c r="K10743" s="181" t="str">
        <f>1-EXP(-J10743)</f>
      </c>
      <c r="L10743" s="182" t="str">
        <f>IF(G10743=30,1,M10742)</f>
      </c>
      <c r="M10743" s="183" t="str">
        <f>L10743*(1-K10743)</f>
      </c>
    </row>
    <row r="10744">
      <c r="A10744" t="s">
        <v>167</v>
      </c>
      <c r="B10744" t="s">
        <v>116</v>
      </c>
      <c r="C10744" s="35" t="s">
        <v>459</v>
      </c>
      <c r="D10744" t="s">
        <v>530</v>
      </c>
      <c r="E10744" t="s">
        <v>548</v>
      </c>
      <c r="F10744" s="176" t="n">
        <v>2033</v>
      </c>
      <c r="G10744" s="177" t="n">
        <v>52</v>
      </c>
      <c r="H10744" s="178" t="n">
        <v>8701.04149330895</v>
      </c>
      <c r="I10744" s="179" t="n">
        <v>3933827.9770076</v>
      </c>
      <c r="J10744" s="180" t="str">
        <f>IF(I10744&gt;0,H10744/I10744,0)</f>
      </c>
      <c r="K10744" s="181" t="str">
        <f>1-EXP(-J10744)</f>
      </c>
      <c r="L10744" s="182" t="str">
        <f>IF(G10744=30,1,M10743)</f>
      </c>
      <c r="M10744" s="183" t="str">
        <f>L10744*(1-K10744)</f>
      </c>
    </row>
    <row r="10745">
      <c r="A10745" t="s">
        <v>167</v>
      </c>
      <c r="B10745" t="s">
        <v>116</v>
      </c>
      <c r="C10745" s="35" t="s">
        <v>459</v>
      </c>
      <c r="D10745" t="s">
        <v>530</v>
      </c>
      <c r="E10745" t="s">
        <v>548</v>
      </c>
      <c r="F10745" s="176" t="n">
        <v>2033</v>
      </c>
      <c r="G10745" s="177" t="n">
        <v>53</v>
      </c>
      <c r="H10745" s="178" t="n">
        <v>9147.90657192312</v>
      </c>
      <c r="I10745" s="179" t="n">
        <v>3870487.26819534</v>
      </c>
      <c r="J10745" s="180" t="str">
        <f>IF(I10745&gt;0,H10745/I10745,0)</f>
      </c>
      <c r="K10745" s="181" t="str">
        <f>1-EXP(-J10745)</f>
      </c>
      <c r="L10745" s="182" t="str">
        <f>IF(G10745=30,1,M10744)</f>
      </c>
      <c r="M10745" s="183" t="str">
        <f>L10745*(1-K10745)</f>
      </c>
    </row>
    <row r="10746">
      <c r="A10746" t="s">
        <v>167</v>
      </c>
      <c r="B10746" t="s">
        <v>116</v>
      </c>
      <c r="C10746" s="35" t="s">
        <v>459</v>
      </c>
      <c r="D10746" t="s">
        <v>530</v>
      </c>
      <c r="E10746" t="s">
        <v>548</v>
      </c>
      <c r="F10746" s="176" t="n">
        <v>2033</v>
      </c>
      <c r="G10746" s="177" t="n">
        <v>54</v>
      </c>
      <c r="H10746" s="178" t="n">
        <v>9696.84035659041</v>
      </c>
      <c r="I10746" s="179" t="n">
        <v>3793500.8108239</v>
      </c>
      <c r="J10746" s="180" t="str">
        <f>IF(I10746&gt;0,H10746/I10746,0)</f>
      </c>
      <c r="K10746" s="181" t="str">
        <f>1-EXP(-J10746)</f>
      </c>
      <c r="L10746" s="182" t="str">
        <f>IF(G10746=30,1,M10745)</f>
      </c>
      <c r="M10746" s="183" t="str">
        <f>L10746*(1-K10746)</f>
      </c>
    </row>
    <row r="10747">
      <c r="A10747" t="s">
        <v>167</v>
      </c>
      <c r="B10747" t="s">
        <v>116</v>
      </c>
      <c r="C10747" s="35" t="s">
        <v>459</v>
      </c>
      <c r="D10747" t="s">
        <v>530</v>
      </c>
      <c r="E10747" t="s">
        <v>548</v>
      </c>
      <c r="F10747" s="176" t="n">
        <v>2033</v>
      </c>
      <c r="G10747" s="177" t="n">
        <v>55</v>
      </c>
      <c r="H10747" s="178" t="n">
        <v>10269.5357827906</v>
      </c>
      <c r="I10747" s="179" t="n">
        <v>3692382.46495831</v>
      </c>
      <c r="J10747" s="180" t="str">
        <f>IF(I10747&gt;0,H10747/I10747,0)</f>
      </c>
      <c r="K10747" s="181" t="str">
        <f>1-EXP(-J10747)</f>
      </c>
      <c r="L10747" s="182" t="str">
        <f>IF(G10747=30,1,M10746)</f>
      </c>
      <c r="M10747" s="183" t="str">
        <f>L10747*(1-K10747)</f>
      </c>
    </row>
    <row r="10748">
      <c r="A10748" t="s">
        <v>167</v>
      </c>
      <c r="B10748" t="s">
        <v>116</v>
      </c>
      <c r="C10748" s="35" t="s">
        <v>459</v>
      </c>
      <c r="D10748" t="s">
        <v>530</v>
      </c>
      <c r="E10748" t="s">
        <v>548</v>
      </c>
      <c r="F10748" s="176" t="n">
        <v>2033</v>
      </c>
      <c r="G10748" s="177" t="n">
        <v>56</v>
      </c>
      <c r="H10748" s="178" t="n">
        <v>10923.1977945012</v>
      </c>
      <c r="I10748" s="179" t="n">
        <v>3595011.51542701</v>
      </c>
      <c r="J10748" s="180" t="str">
        <f>IF(I10748&gt;0,H10748/I10748,0)</f>
      </c>
      <c r="K10748" s="181" t="str">
        <f>1-EXP(-J10748)</f>
      </c>
      <c r="L10748" s="182" t="str">
        <f>IF(G10748=30,1,M10747)</f>
      </c>
      <c r="M10748" s="183" t="str">
        <f>L10748*(1-K10748)</f>
      </c>
    </row>
    <row r="10749">
      <c r="A10749" t="s">
        <v>167</v>
      </c>
      <c r="B10749" t="s">
        <v>116</v>
      </c>
      <c r="C10749" s="35" t="s">
        <v>459</v>
      </c>
      <c r="D10749" t="s">
        <v>530</v>
      </c>
      <c r="E10749" t="s">
        <v>548</v>
      </c>
      <c r="F10749" s="176" t="n">
        <v>2033</v>
      </c>
      <c r="G10749" s="177" t="n">
        <v>57</v>
      </c>
      <c r="H10749" s="178" t="n">
        <v>11725.183733117</v>
      </c>
      <c r="I10749" s="179" t="n">
        <v>3511694.17589672</v>
      </c>
      <c r="J10749" s="180" t="str">
        <f>IF(I10749&gt;0,H10749/I10749,0)</f>
      </c>
      <c r="K10749" s="181" t="str">
        <f>1-EXP(-J10749)</f>
      </c>
      <c r="L10749" s="182" t="str">
        <f>IF(G10749=30,1,M10748)</f>
      </c>
      <c r="M10749" s="183" t="str">
        <f>L10749*(1-K10749)</f>
      </c>
    </row>
    <row r="10750">
      <c r="A10750" t="s">
        <v>167</v>
      </c>
      <c r="B10750" t="s">
        <v>116</v>
      </c>
      <c r="C10750" s="35" t="s">
        <v>459</v>
      </c>
      <c r="D10750" t="s">
        <v>530</v>
      </c>
      <c r="E10750" t="s">
        <v>548</v>
      </c>
      <c r="F10750" s="176" t="n">
        <v>2033</v>
      </c>
      <c r="G10750" s="177" t="n">
        <v>58</v>
      </c>
      <c r="H10750" s="178" t="n">
        <v>12524.6493534363</v>
      </c>
      <c r="I10750" s="179" t="n">
        <v>3415583.1635786</v>
      </c>
      <c r="J10750" s="180" t="str">
        <f>IF(I10750&gt;0,H10750/I10750,0)</f>
      </c>
      <c r="K10750" s="181" t="str">
        <f>1-EXP(-J10750)</f>
      </c>
      <c r="L10750" s="182" t="str">
        <f>IF(G10750=30,1,M10749)</f>
      </c>
      <c r="M10750" s="183" t="str">
        <f>L10750*(1-K10750)</f>
      </c>
    </row>
    <row r="10751">
      <c r="A10751" t="s">
        <v>167</v>
      </c>
      <c r="B10751" t="s">
        <v>116</v>
      </c>
      <c r="C10751" s="35" t="s">
        <v>459</v>
      </c>
      <c r="D10751" t="s">
        <v>530</v>
      </c>
      <c r="E10751" t="s">
        <v>548</v>
      </c>
      <c r="F10751" s="176" t="n">
        <v>2033</v>
      </c>
      <c r="G10751" s="177" t="n">
        <v>59</v>
      </c>
      <c r="H10751" s="178" t="n">
        <v>12862.3509727127</v>
      </c>
      <c r="I10751" s="179" t="n">
        <v>3333463.65834423</v>
      </c>
      <c r="J10751" s="180" t="str">
        <f>IF(I10751&gt;0,H10751/I10751,0)</f>
      </c>
      <c r="K10751" s="181" t="str">
        <f>1-EXP(-J10751)</f>
      </c>
      <c r="L10751" s="182" t="str">
        <f>IF(G10751=30,1,M10750)</f>
      </c>
      <c r="M10751" s="183" t="str">
        <f>L10751*(1-K10751)</f>
      </c>
    </row>
    <row r="10752">
      <c r="A10752" t="s">
        <v>167</v>
      </c>
      <c r="B10752" t="s">
        <v>116</v>
      </c>
      <c r="C10752" s="35" t="s">
        <v>459</v>
      </c>
      <c r="D10752" t="s">
        <v>530</v>
      </c>
      <c r="E10752" t="s">
        <v>548</v>
      </c>
      <c r="F10752" s="176" t="n">
        <v>2033</v>
      </c>
      <c r="G10752" s="177" t="n">
        <v>60</v>
      </c>
      <c r="H10752" s="178" t="n">
        <v>13432.1146493891</v>
      </c>
      <c r="I10752" s="179" t="n">
        <v>3251206.11875106</v>
      </c>
      <c r="J10752" s="180" t="str">
        <f>IF(I10752&gt;0,H10752/I10752,0)</f>
      </c>
      <c r="K10752" s="181" t="str">
        <f>1-EXP(-J10752)</f>
      </c>
      <c r="L10752" s="182" t="str">
        <f>IF(G10752=30,1,M10751)</f>
      </c>
      <c r="M10752" s="183" t="str">
        <f>L10752*(1-K10752)</f>
      </c>
    </row>
    <row r="10753">
      <c r="A10753" t="s">
        <v>167</v>
      </c>
      <c r="B10753" t="s">
        <v>116</v>
      </c>
      <c r="C10753" s="35" t="s">
        <v>459</v>
      </c>
      <c r="D10753" t="s">
        <v>530</v>
      </c>
      <c r="E10753" t="s">
        <v>548</v>
      </c>
      <c r="F10753" s="176" t="n">
        <v>2033</v>
      </c>
      <c r="G10753" s="177" t="n">
        <v>61</v>
      </c>
      <c r="H10753" s="178" t="n">
        <v>14593.3804847822</v>
      </c>
      <c r="I10753" s="179" t="n">
        <v>3148424.27781675</v>
      </c>
      <c r="J10753" s="180" t="str">
        <f>IF(I10753&gt;0,H10753/I10753,0)</f>
      </c>
      <c r="K10753" s="181" t="str">
        <f>1-EXP(-J10753)</f>
      </c>
      <c r="L10753" s="182" t="str">
        <f>IF(G10753=30,1,M10752)</f>
      </c>
      <c r="M10753" s="183" t="str">
        <f>L10753*(1-K10753)</f>
      </c>
    </row>
    <row r="10754">
      <c r="A10754" t="s">
        <v>167</v>
      </c>
      <c r="B10754" t="s">
        <v>116</v>
      </c>
      <c r="C10754" s="35" t="s">
        <v>459</v>
      </c>
      <c r="D10754" t="s">
        <v>530</v>
      </c>
      <c r="E10754" t="s">
        <v>548</v>
      </c>
      <c r="F10754" s="176" t="n">
        <v>2033</v>
      </c>
      <c r="G10754" s="177" t="n">
        <v>62</v>
      </c>
      <c r="H10754" s="178" t="n">
        <v>15231.2943609397</v>
      </c>
      <c r="I10754" s="179" t="n">
        <v>3055288.24253593</v>
      </c>
      <c r="J10754" s="180" t="str">
        <f>IF(I10754&gt;0,H10754/I10754,0)</f>
      </c>
      <c r="K10754" s="181" t="str">
        <f>1-EXP(-J10754)</f>
      </c>
      <c r="L10754" s="182" t="str">
        <f>IF(G10754=30,1,M10753)</f>
      </c>
      <c r="M10754" s="183" t="str">
        <f>L10754*(1-K10754)</f>
      </c>
    </row>
    <row r="10755">
      <c r="A10755" t="s">
        <v>167</v>
      </c>
      <c r="B10755" t="s">
        <v>116</v>
      </c>
      <c r="C10755" s="35" t="s">
        <v>459</v>
      </c>
      <c r="D10755" t="s">
        <v>530</v>
      </c>
      <c r="E10755" t="s">
        <v>548</v>
      </c>
      <c r="F10755" s="176" t="n">
        <v>2033</v>
      </c>
      <c r="G10755" s="177" t="n">
        <v>63</v>
      </c>
      <c r="H10755" s="178" t="n">
        <v>15889.4219421195</v>
      </c>
      <c r="I10755" s="179" t="n">
        <v>2959740.07517573</v>
      </c>
      <c r="J10755" s="180" t="str">
        <f>IF(I10755&gt;0,H10755/I10755,0)</f>
      </c>
      <c r="K10755" s="181" t="str">
        <f>1-EXP(-J10755)</f>
      </c>
      <c r="L10755" s="182" t="str">
        <f>IF(G10755=30,1,M10754)</f>
      </c>
      <c r="M10755" s="183" t="str">
        <f>L10755*(1-K10755)</f>
      </c>
    </row>
    <row r="10756">
      <c r="A10756" t="s">
        <v>167</v>
      </c>
      <c r="B10756" t="s">
        <v>116</v>
      </c>
      <c r="C10756" s="35" t="s">
        <v>459</v>
      </c>
      <c r="D10756" t="s">
        <v>530</v>
      </c>
      <c r="E10756" t="s">
        <v>548</v>
      </c>
      <c r="F10756" s="176" t="n">
        <v>2033</v>
      </c>
      <c r="G10756" s="177" t="n">
        <v>64</v>
      </c>
      <c r="H10756" s="178" t="n">
        <v>16825.7942154222</v>
      </c>
      <c r="I10756" s="179" t="n">
        <v>2848763.99792574</v>
      </c>
      <c r="J10756" s="180" t="str">
        <f>IF(I10756&gt;0,H10756/I10756,0)</f>
      </c>
      <c r="K10756" s="181" t="str">
        <f>1-EXP(-J10756)</f>
      </c>
      <c r="L10756" s="182" t="str">
        <f>IF(G10756=30,1,M10755)</f>
      </c>
      <c r="M10756" s="183" t="str">
        <f>L10756*(1-K10756)</f>
      </c>
    </row>
    <row r="10757">
      <c r="A10757" t="s">
        <v>167</v>
      </c>
      <c r="B10757" t="s">
        <v>116</v>
      </c>
      <c r="C10757" s="35" t="s">
        <v>459</v>
      </c>
      <c r="D10757" t="s">
        <v>530</v>
      </c>
      <c r="E10757" t="s">
        <v>548</v>
      </c>
      <c r="F10757" s="176" t="n">
        <v>2033</v>
      </c>
      <c r="G10757" s="177" t="n">
        <v>65</v>
      </c>
      <c r="H10757" s="178" t="n">
        <v>17931.3724129321</v>
      </c>
      <c r="I10757" s="179" t="n">
        <v>2729778.63291323</v>
      </c>
      <c r="J10757" s="180" t="str">
        <f>IF(I10757&gt;0,H10757/I10757,0)</f>
      </c>
      <c r="K10757" s="181" t="str">
        <f>1-EXP(-J10757)</f>
      </c>
      <c r="L10757" s="182" t="str">
        <f>IF(G10757=30,1,M10756)</f>
      </c>
      <c r="M10757" s="183" t="str">
        <f>L10757*(1-K10757)</f>
      </c>
    </row>
    <row r="10758">
      <c r="A10758" t="s">
        <v>167</v>
      </c>
      <c r="B10758" t="s">
        <v>116</v>
      </c>
      <c r="C10758" s="35" t="s">
        <v>459</v>
      </c>
      <c r="D10758" t="s">
        <v>530</v>
      </c>
      <c r="E10758" t="s">
        <v>548</v>
      </c>
      <c r="F10758" s="176" t="n">
        <v>2033</v>
      </c>
      <c r="G10758" s="177" t="n">
        <v>66</v>
      </c>
      <c r="H10758" s="178" t="n">
        <v>18563.3505819638</v>
      </c>
      <c r="I10758" s="179" t="n">
        <v>2612145.89330006</v>
      </c>
      <c r="J10758" s="180" t="str">
        <f>IF(I10758&gt;0,H10758/I10758,0)</f>
      </c>
      <c r="K10758" s="181" t="str">
        <f>1-EXP(-J10758)</f>
      </c>
      <c r="L10758" s="182" t="str">
        <f>IF(G10758=30,1,M10757)</f>
      </c>
      <c r="M10758" s="183" t="str">
        <f>L10758*(1-K10758)</f>
      </c>
    </row>
    <row r="10759">
      <c r="A10759" t="s">
        <v>167</v>
      </c>
      <c r="B10759" t="s">
        <v>116</v>
      </c>
      <c r="C10759" s="35" t="s">
        <v>459</v>
      </c>
      <c r="D10759" t="s">
        <v>530</v>
      </c>
      <c r="E10759" t="s">
        <v>548</v>
      </c>
      <c r="F10759" s="176" t="n">
        <v>2033</v>
      </c>
      <c r="G10759" s="177" t="n">
        <v>67</v>
      </c>
      <c r="H10759" s="178" t="n">
        <v>19490.0347035279</v>
      </c>
      <c r="I10759" s="179" t="n">
        <v>2481901.25501461</v>
      </c>
      <c r="J10759" s="180" t="str">
        <f>IF(I10759&gt;0,H10759/I10759,0)</f>
      </c>
      <c r="K10759" s="181" t="str">
        <f>1-EXP(-J10759)</f>
      </c>
      <c r="L10759" s="182" t="str">
        <f>IF(G10759=30,1,M10758)</f>
      </c>
      <c r="M10759" s="183" t="str">
        <f>L10759*(1-K10759)</f>
      </c>
    </row>
    <row r="10760">
      <c r="A10760" t="s">
        <v>167</v>
      </c>
      <c r="B10760" t="s">
        <v>116</v>
      </c>
      <c r="C10760" s="35" t="s">
        <v>459</v>
      </c>
      <c r="D10760" t="s">
        <v>530</v>
      </c>
      <c r="E10760" t="s">
        <v>548</v>
      </c>
      <c r="F10760" s="176" t="n">
        <v>2033</v>
      </c>
      <c r="G10760" s="177" t="n">
        <v>68</v>
      </c>
      <c r="H10760" s="178" t="n">
        <v>20173.0564741382</v>
      </c>
      <c r="I10760" s="179" t="n">
        <v>2340585.62692475</v>
      </c>
      <c r="J10760" s="180" t="str">
        <f>IF(I10760&gt;0,H10760/I10760,0)</f>
      </c>
      <c r="K10760" s="181" t="str">
        <f>1-EXP(-J10760)</f>
      </c>
      <c r="L10760" s="182" t="str">
        <f>IF(G10760=30,1,M10759)</f>
      </c>
      <c r="M10760" s="183" t="str">
        <f>L10760*(1-K10760)</f>
      </c>
    </row>
    <row r="10761">
      <c r="A10761" t="s">
        <v>167</v>
      </c>
      <c r="B10761" t="s">
        <v>116</v>
      </c>
      <c r="C10761" s="35" t="s">
        <v>459</v>
      </c>
      <c r="D10761" t="s">
        <v>530</v>
      </c>
      <c r="E10761" t="s">
        <v>548</v>
      </c>
      <c r="F10761" s="176" t="n">
        <v>2033</v>
      </c>
      <c r="G10761" s="177" t="n">
        <v>69</v>
      </c>
      <c r="H10761" s="178" t="n">
        <v>20176.950757272</v>
      </c>
      <c r="I10761" s="179" t="n">
        <v>2200777.34084523</v>
      </c>
      <c r="J10761" s="180" t="str">
        <f>IF(I10761&gt;0,H10761/I10761,0)</f>
      </c>
      <c r="K10761" s="181" t="str">
        <f>1-EXP(-J10761)</f>
      </c>
      <c r="L10761" s="182" t="str">
        <f>IF(G10761=30,1,M10760)</f>
      </c>
      <c r="M10761" s="183" t="str">
        <f>L10761*(1-K10761)</f>
      </c>
    </row>
    <row r="10762">
      <c r="A10762" t="s">
        <v>167</v>
      </c>
      <c r="B10762" t="s">
        <v>116</v>
      </c>
      <c r="C10762" s="35" t="s">
        <v>459</v>
      </c>
      <c r="D10762" t="s">
        <v>530</v>
      </c>
      <c r="E10762" t="s">
        <v>548</v>
      </c>
      <c r="F10762" s="176" t="n">
        <v>2034</v>
      </c>
      <c r="G10762" s="177" t="n">
        <v>30</v>
      </c>
      <c r="H10762" s="178" t="n">
        <v>603.775895131248</v>
      </c>
      <c r="I10762" s="179" t="n">
        <v>4392794.6413053</v>
      </c>
      <c r="J10762" s="180" t="str">
        <f>IF(I10762&gt;0,H10762/I10762,0)</f>
      </c>
      <c r="K10762" s="181" t="str">
        <f>1-EXP(-J10762)</f>
      </c>
      <c r="L10762" s="182" t="str">
        <f>IF(G10762=30,1,M10761)</f>
      </c>
      <c r="M10762" s="183" t="str">
        <f>L10762*(1-K10762)</f>
      </c>
    </row>
    <row r="10763">
      <c r="A10763" t="s">
        <v>167</v>
      </c>
      <c r="B10763" t="s">
        <v>116</v>
      </c>
      <c r="C10763" s="35" t="s">
        <v>459</v>
      </c>
      <c r="D10763" t="s">
        <v>530</v>
      </c>
      <c r="E10763" t="s">
        <v>548</v>
      </c>
      <c r="F10763" s="176" t="n">
        <v>2034</v>
      </c>
      <c r="G10763" s="177" t="n">
        <v>31</v>
      </c>
      <c r="H10763" s="178" t="n">
        <v>894.575602120392</v>
      </c>
      <c r="I10763" s="179" t="n">
        <v>4350766.35339997</v>
      </c>
      <c r="J10763" s="180" t="str">
        <f>IF(I10763&gt;0,H10763/I10763,0)</f>
      </c>
      <c r="K10763" s="181" t="str">
        <f>1-EXP(-J10763)</f>
      </c>
      <c r="L10763" s="182" t="str">
        <f>IF(G10763=30,1,M10762)</f>
      </c>
      <c r="M10763" s="183" t="str">
        <f>L10763*(1-K10763)</f>
      </c>
    </row>
    <row r="10764">
      <c r="A10764" t="s">
        <v>167</v>
      </c>
      <c r="B10764" t="s">
        <v>116</v>
      </c>
      <c r="C10764" s="35" t="s">
        <v>459</v>
      </c>
      <c r="D10764" t="s">
        <v>530</v>
      </c>
      <c r="E10764" t="s">
        <v>548</v>
      </c>
      <c r="F10764" s="176" t="n">
        <v>2034</v>
      </c>
      <c r="G10764" s="177" t="n">
        <v>32</v>
      </c>
      <c r="H10764" s="178" t="n">
        <v>961.403210699211</v>
      </c>
      <c r="I10764" s="179" t="n">
        <v>4331894.29217462</v>
      </c>
      <c r="J10764" s="180" t="str">
        <f>IF(I10764&gt;0,H10764/I10764,0)</f>
      </c>
      <c r="K10764" s="181" t="str">
        <f>1-EXP(-J10764)</f>
      </c>
      <c r="L10764" s="182" t="str">
        <f>IF(G10764=30,1,M10763)</f>
      </c>
      <c r="M10764" s="183" t="str">
        <f>L10764*(1-K10764)</f>
      </c>
    </row>
    <row r="10765">
      <c r="A10765" t="s">
        <v>167</v>
      </c>
      <c r="B10765" t="s">
        <v>116</v>
      </c>
      <c r="C10765" s="35" t="s">
        <v>459</v>
      </c>
      <c r="D10765" t="s">
        <v>530</v>
      </c>
      <c r="E10765" t="s">
        <v>548</v>
      </c>
      <c r="F10765" s="176" t="n">
        <v>2034</v>
      </c>
      <c r="G10765" s="177" t="n">
        <v>33</v>
      </c>
      <c r="H10765" s="178" t="n">
        <v>1039.3924668006</v>
      </c>
      <c r="I10765" s="179" t="n">
        <v>4313136.7255685</v>
      </c>
      <c r="J10765" s="180" t="str">
        <f>IF(I10765&gt;0,H10765/I10765,0)</f>
      </c>
      <c r="K10765" s="181" t="str">
        <f>1-EXP(-J10765)</f>
      </c>
      <c r="L10765" s="182" t="str">
        <f>IF(G10765=30,1,M10764)</f>
      </c>
      <c r="M10765" s="183" t="str">
        <f>L10765*(1-K10765)</f>
      </c>
    </row>
    <row r="10766">
      <c r="A10766" t="s">
        <v>167</v>
      </c>
      <c r="B10766" t="s">
        <v>116</v>
      </c>
      <c r="C10766" s="35" t="s">
        <v>459</v>
      </c>
      <c r="D10766" t="s">
        <v>530</v>
      </c>
      <c r="E10766" t="s">
        <v>548</v>
      </c>
      <c r="F10766" s="176" t="n">
        <v>2034</v>
      </c>
      <c r="G10766" s="177" t="n">
        <v>34</v>
      </c>
      <c r="H10766" s="178" t="n">
        <v>1123.80227692187</v>
      </c>
      <c r="I10766" s="179" t="n">
        <v>4314077.04577062</v>
      </c>
      <c r="J10766" s="180" t="str">
        <f>IF(I10766&gt;0,H10766/I10766,0)</f>
      </c>
      <c r="K10766" s="181" t="str">
        <f>1-EXP(-J10766)</f>
      </c>
      <c r="L10766" s="182" t="str">
        <f>IF(G10766=30,1,M10765)</f>
      </c>
      <c r="M10766" s="183" t="str">
        <f>L10766*(1-K10766)</f>
      </c>
    </row>
    <row r="10767">
      <c r="A10767" t="s">
        <v>167</v>
      </c>
      <c r="B10767" t="s">
        <v>116</v>
      </c>
      <c r="C10767" s="35" t="s">
        <v>459</v>
      </c>
      <c r="D10767" t="s">
        <v>530</v>
      </c>
      <c r="E10767" t="s">
        <v>548</v>
      </c>
      <c r="F10767" s="176" t="n">
        <v>2034</v>
      </c>
      <c r="G10767" s="177" t="n">
        <v>35</v>
      </c>
      <c r="H10767" s="178" t="n">
        <v>1245.05204609148</v>
      </c>
      <c r="I10767" s="179" t="n">
        <v>4353773.43262396</v>
      </c>
      <c r="J10767" s="180" t="str">
        <f>IF(I10767&gt;0,H10767/I10767,0)</f>
      </c>
      <c r="K10767" s="181" t="str">
        <f>1-EXP(-J10767)</f>
      </c>
      <c r="L10767" s="182" t="str">
        <f>IF(G10767=30,1,M10766)</f>
      </c>
      <c r="M10767" s="183" t="str">
        <f>L10767*(1-K10767)</f>
      </c>
    </row>
    <row r="10768">
      <c r="A10768" t="s">
        <v>167</v>
      </c>
      <c r="B10768" t="s">
        <v>116</v>
      </c>
      <c r="C10768" s="35" t="s">
        <v>459</v>
      </c>
      <c r="D10768" t="s">
        <v>530</v>
      </c>
      <c r="E10768" t="s">
        <v>548</v>
      </c>
      <c r="F10768" s="176" t="n">
        <v>2034</v>
      </c>
      <c r="G10768" s="177" t="n">
        <v>36</v>
      </c>
      <c r="H10768" s="178" t="n">
        <v>1637.10261685173</v>
      </c>
      <c r="I10768" s="179" t="n">
        <v>4395955.35030506</v>
      </c>
      <c r="J10768" s="180" t="str">
        <f>IF(I10768&gt;0,H10768/I10768,0)</f>
      </c>
      <c r="K10768" s="181" t="str">
        <f>1-EXP(-J10768)</f>
      </c>
      <c r="L10768" s="182" t="str">
        <f>IF(G10768=30,1,M10767)</f>
      </c>
      <c r="M10768" s="183" t="str">
        <f>L10768*(1-K10768)</f>
      </c>
    </row>
    <row r="10769">
      <c r="A10769" t="s">
        <v>167</v>
      </c>
      <c r="B10769" t="s">
        <v>116</v>
      </c>
      <c r="C10769" s="35" t="s">
        <v>459</v>
      </c>
      <c r="D10769" t="s">
        <v>530</v>
      </c>
      <c r="E10769" t="s">
        <v>548</v>
      </c>
      <c r="F10769" s="176" t="n">
        <v>2034</v>
      </c>
      <c r="G10769" s="177" t="n">
        <v>37</v>
      </c>
      <c r="H10769" s="178" t="n">
        <v>1782.22051937492</v>
      </c>
      <c r="I10769" s="179" t="n">
        <v>4392008.26303385</v>
      </c>
      <c r="J10769" s="180" t="str">
        <f>IF(I10769&gt;0,H10769/I10769,0)</f>
      </c>
      <c r="K10769" s="181" t="str">
        <f>1-EXP(-J10769)</f>
      </c>
      <c r="L10769" s="182" t="str">
        <f>IF(G10769=30,1,M10768)</f>
      </c>
      <c r="M10769" s="183" t="str">
        <f>L10769*(1-K10769)</f>
      </c>
    </row>
    <row r="10770">
      <c r="A10770" t="s">
        <v>167</v>
      </c>
      <c r="B10770" t="s">
        <v>116</v>
      </c>
      <c r="C10770" s="35" t="s">
        <v>459</v>
      </c>
      <c r="D10770" t="s">
        <v>530</v>
      </c>
      <c r="E10770" t="s">
        <v>548</v>
      </c>
      <c r="F10770" s="176" t="n">
        <v>2034</v>
      </c>
      <c r="G10770" s="177" t="n">
        <v>38</v>
      </c>
      <c r="H10770" s="178" t="n">
        <v>1913.52241073464</v>
      </c>
      <c r="I10770" s="179" t="n">
        <v>4329057.90475627</v>
      </c>
      <c r="J10770" s="180" t="str">
        <f>IF(I10770&gt;0,H10770/I10770,0)</f>
      </c>
      <c r="K10770" s="181" t="str">
        <f>1-EXP(-J10770)</f>
      </c>
      <c r="L10770" s="182" t="str">
        <f>IF(G10770=30,1,M10769)</f>
      </c>
      <c r="M10770" s="183" t="str">
        <f>L10770*(1-K10770)</f>
      </c>
    </row>
    <row r="10771">
      <c r="A10771" t="s">
        <v>167</v>
      </c>
      <c r="B10771" t="s">
        <v>116</v>
      </c>
      <c r="C10771" s="35" t="s">
        <v>459</v>
      </c>
      <c r="D10771" t="s">
        <v>530</v>
      </c>
      <c r="E10771" t="s">
        <v>548</v>
      </c>
      <c r="F10771" s="176" t="n">
        <v>2034</v>
      </c>
      <c r="G10771" s="177" t="n">
        <v>39</v>
      </c>
      <c r="H10771" s="178" t="n">
        <v>1982.84617056215</v>
      </c>
      <c r="I10771" s="179" t="n">
        <v>4263938.80483017</v>
      </c>
      <c r="J10771" s="180" t="str">
        <f>IF(I10771&gt;0,H10771/I10771,0)</f>
      </c>
      <c r="K10771" s="181" t="str">
        <f>1-EXP(-J10771)</f>
      </c>
      <c r="L10771" s="182" t="str">
        <f>IF(G10771=30,1,M10770)</f>
      </c>
      <c r="M10771" s="183" t="str">
        <f>L10771*(1-K10771)</f>
      </c>
    </row>
    <row r="10772">
      <c r="A10772" t="s">
        <v>167</v>
      </c>
      <c r="B10772" t="s">
        <v>116</v>
      </c>
      <c r="C10772" s="35" t="s">
        <v>459</v>
      </c>
      <c r="D10772" t="s">
        <v>530</v>
      </c>
      <c r="E10772" t="s">
        <v>548</v>
      </c>
      <c r="F10772" s="176" t="n">
        <v>2034</v>
      </c>
      <c r="G10772" s="177" t="n">
        <v>40</v>
      </c>
      <c r="H10772" s="178" t="n">
        <v>2116.14840827872</v>
      </c>
      <c r="I10772" s="179" t="n">
        <v>4208183.15230353</v>
      </c>
      <c r="J10772" s="180" t="str">
        <f>IF(I10772&gt;0,H10772/I10772,0)</f>
      </c>
      <c r="K10772" s="181" t="str">
        <f>1-EXP(-J10772)</f>
      </c>
      <c r="L10772" s="182" t="str">
        <f>IF(G10772=30,1,M10771)</f>
      </c>
      <c r="M10772" s="183" t="str">
        <f>L10772*(1-K10772)</f>
      </c>
    </row>
    <row r="10773">
      <c r="A10773" t="s">
        <v>167</v>
      </c>
      <c r="B10773" t="s">
        <v>116</v>
      </c>
      <c r="C10773" s="35" t="s">
        <v>459</v>
      </c>
      <c r="D10773" t="s">
        <v>530</v>
      </c>
      <c r="E10773" t="s">
        <v>548</v>
      </c>
      <c r="F10773" s="176" t="n">
        <v>2034</v>
      </c>
      <c r="G10773" s="177" t="n">
        <v>41</v>
      </c>
      <c r="H10773" s="178" t="n">
        <v>2731.3553467186</v>
      </c>
      <c r="I10773" s="179" t="n">
        <v>4154773.44843098</v>
      </c>
      <c r="J10773" s="180" t="str">
        <f>IF(I10773&gt;0,H10773/I10773,0)</f>
      </c>
      <c r="K10773" s="181" t="str">
        <f>1-EXP(-J10773)</f>
      </c>
      <c r="L10773" s="182" t="str">
        <f>IF(G10773=30,1,M10772)</f>
      </c>
      <c r="M10773" s="183" t="str">
        <f>L10773*(1-K10773)</f>
      </c>
    </row>
    <row r="10774">
      <c r="A10774" t="s">
        <v>167</v>
      </c>
      <c r="B10774" t="s">
        <v>116</v>
      </c>
      <c r="C10774" s="35" t="s">
        <v>459</v>
      </c>
      <c r="D10774" t="s">
        <v>530</v>
      </c>
      <c r="E10774" t="s">
        <v>548</v>
      </c>
      <c r="F10774" s="176" t="n">
        <v>2034</v>
      </c>
      <c r="G10774" s="177" t="n">
        <v>42</v>
      </c>
      <c r="H10774" s="178" t="n">
        <v>2999.66914149131</v>
      </c>
      <c r="I10774" s="179" t="n">
        <v>4136136.94317121</v>
      </c>
      <c r="J10774" s="180" t="str">
        <f>IF(I10774&gt;0,H10774/I10774,0)</f>
      </c>
      <c r="K10774" s="181" t="str">
        <f>1-EXP(-J10774)</f>
      </c>
      <c r="L10774" s="182" t="str">
        <f>IF(G10774=30,1,M10773)</f>
      </c>
      <c r="M10774" s="183" t="str">
        <f>L10774*(1-K10774)</f>
      </c>
    </row>
    <row r="10775">
      <c r="A10775" t="s">
        <v>167</v>
      </c>
      <c r="B10775" t="s">
        <v>116</v>
      </c>
      <c r="C10775" s="35" t="s">
        <v>459</v>
      </c>
      <c r="D10775" t="s">
        <v>530</v>
      </c>
      <c r="E10775" t="s">
        <v>548</v>
      </c>
      <c r="F10775" s="176" t="n">
        <v>2034</v>
      </c>
      <c r="G10775" s="177" t="n">
        <v>43</v>
      </c>
      <c r="H10775" s="178" t="n">
        <v>3330.3126572708</v>
      </c>
      <c r="I10775" s="179" t="n">
        <v>4111473.01199565</v>
      </c>
      <c r="J10775" s="180" t="str">
        <f>IF(I10775&gt;0,H10775/I10775,0)</f>
      </c>
      <c r="K10775" s="181" t="str">
        <f>1-EXP(-J10775)</f>
      </c>
      <c r="L10775" s="182" t="str">
        <f>IF(G10775=30,1,M10774)</f>
      </c>
      <c r="M10775" s="183" t="str">
        <f>L10775*(1-K10775)</f>
      </c>
    </row>
    <row r="10776">
      <c r="A10776" t="s">
        <v>167</v>
      </c>
      <c r="B10776" t="s">
        <v>116</v>
      </c>
      <c r="C10776" s="35" t="s">
        <v>459</v>
      </c>
      <c r="D10776" t="s">
        <v>530</v>
      </c>
      <c r="E10776" t="s">
        <v>548</v>
      </c>
      <c r="F10776" s="176" t="n">
        <v>2034</v>
      </c>
      <c r="G10776" s="177" t="n">
        <v>44</v>
      </c>
      <c r="H10776" s="178" t="n">
        <v>3494.14350658497</v>
      </c>
      <c r="I10776" s="179" t="n">
        <v>4089907.47986066</v>
      </c>
      <c r="J10776" s="180" t="str">
        <f>IF(I10776&gt;0,H10776/I10776,0)</f>
      </c>
      <c r="K10776" s="181" t="str">
        <f>1-EXP(-J10776)</f>
      </c>
      <c r="L10776" s="182" t="str">
        <f>IF(G10776=30,1,M10775)</f>
      </c>
      <c r="M10776" s="183" t="str">
        <f>L10776*(1-K10776)</f>
      </c>
    </row>
    <row r="10777">
      <c r="A10777" t="s">
        <v>167</v>
      </c>
      <c r="B10777" t="s">
        <v>116</v>
      </c>
      <c r="C10777" s="35" t="s">
        <v>459</v>
      </c>
      <c r="D10777" t="s">
        <v>530</v>
      </c>
      <c r="E10777" t="s">
        <v>548</v>
      </c>
      <c r="F10777" s="176" t="n">
        <v>2034</v>
      </c>
      <c r="G10777" s="177" t="n">
        <v>45</v>
      </c>
      <c r="H10777" s="178" t="n">
        <v>3798.63562707173</v>
      </c>
      <c r="I10777" s="179" t="n">
        <v>4090858.34176465</v>
      </c>
      <c r="J10777" s="180" t="str">
        <f>IF(I10777&gt;0,H10777/I10777,0)</f>
      </c>
      <c r="K10777" s="181" t="str">
        <f>1-EXP(-J10777)</f>
      </c>
      <c r="L10777" s="182" t="str">
        <f>IF(G10777=30,1,M10776)</f>
      </c>
      <c r="M10777" s="183" t="str">
        <f>L10777*(1-K10777)</f>
      </c>
    </row>
    <row r="10778">
      <c r="A10778" t="s">
        <v>167</v>
      </c>
      <c r="B10778" t="s">
        <v>116</v>
      </c>
      <c r="C10778" s="35" t="s">
        <v>459</v>
      </c>
      <c r="D10778" t="s">
        <v>530</v>
      </c>
      <c r="E10778" t="s">
        <v>548</v>
      </c>
      <c r="F10778" s="176" t="n">
        <v>2034</v>
      </c>
      <c r="G10778" s="177" t="n">
        <v>46</v>
      </c>
      <c r="H10778" s="178" t="n">
        <v>4795.93070247723</v>
      </c>
      <c r="I10778" s="179" t="n">
        <v>4045838.35644781</v>
      </c>
      <c r="J10778" s="180" t="str">
        <f>IF(I10778&gt;0,H10778/I10778,0)</f>
      </c>
      <c r="K10778" s="181" t="str">
        <f>1-EXP(-J10778)</f>
      </c>
      <c r="L10778" s="182" t="str">
        <f>IF(G10778=30,1,M10777)</f>
      </c>
      <c r="M10778" s="183" t="str">
        <f>L10778*(1-K10778)</f>
      </c>
    </row>
    <row r="10779">
      <c r="A10779" t="s">
        <v>167</v>
      </c>
      <c r="B10779" t="s">
        <v>116</v>
      </c>
      <c r="C10779" s="35" t="s">
        <v>459</v>
      </c>
      <c r="D10779" t="s">
        <v>530</v>
      </c>
      <c r="E10779" t="s">
        <v>548</v>
      </c>
      <c r="F10779" s="176" t="n">
        <v>2034</v>
      </c>
      <c r="G10779" s="177" t="n">
        <v>47</v>
      </c>
      <c r="H10779" s="178" t="n">
        <v>5284.63097265728</v>
      </c>
      <c r="I10779" s="179" t="n">
        <v>3992124.75234259</v>
      </c>
      <c r="J10779" s="180" t="str">
        <f>IF(I10779&gt;0,H10779/I10779,0)</f>
      </c>
      <c r="K10779" s="181" t="str">
        <f>1-EXP(-J10779)</f>
      </c>
      <c r="L10779" s="182" t="str">
        <f>IF(G10779=30,1,M10778)</f>
      </c>
      <c r="M10779" s="183" t="str">
        <f>L10779*(1-K10779)</f>
      </c>
    </row>
    <row r="10780">
      <c r="A10780" t="s">
        <v>167</v>
      </c>
      <c r="B10780" t="s">
        <v>116</v>
      </c>
      <c r="C10780" s="35" t="s">
        <v>459</v>
      </c>
      <c r="D10780" t="s">
        <v>530</v>
      </c>
      <c r="E10780" t="s">
        <v>548</v>
      </c>
      <c r="F10780" s="176" t="n">
        <v>2034</v>
      </c>
      <c r="G10780" s="177" t="n">
        <v>48</v>
      </c>
      <c r="H10780" s="178" t="n">
        <v>5931.18714534059</v>
      </c>
      <c r="I10780" s="179" t="n">
        <v>3998861.43860753</v>
      </c>
      <c r="J10780" s="180" t="str">
        <f>IF(I10780&gt;0,H10780/I10780,0)</f>
      </c>
      <c r="K10780" s="181" t="str">
        <f>1-EXP(-J10780)</f>
      </c>
      <c r="L10780" s="182" t="str">
        <f>IF(G10780=30,1,M10779)</f>
      </c>
      <c r="M10780" s="183" t="str">
        <f>L10780*(1-K10780)</f>
      </c>
    </row>
    <row r="10781">
      <c r="A10781" t="s">
        <v>167</v>
      </c>
      <c r="B10781" t="s">
        <v>116</v>
      </c>
      <c r="C10781" s="35" t="s">
        <v>459</v>
      </c>
      <c r="D10781" t="s">
        <v>530</v>
      </c>
      <c r="E10781" t="s">
        <v>548</v>
      </c>
      <c r="F10781" s="176" t="n">
        <v>2034</v>
      </c>
      <c r="G10781" s="177" t="n">
        <v>49</v>
      </c>
      <c r="H10781" s="178" t="n">
        <v>6560.71948779685</v>
      </c>
      <c r="I10781" s="179" t="n">
        <v>4060778.36615273</v>
      </c>
      <c r="J10781" s="180" t="str">
        <f>IF(I10781&gt;0,H10781/I10781,0)</f>
      </c>
      <c r="K10781" s="181" t="str">
        <f>1-EXP(-J10781)</f>
      </c>
      <c r="L10781" s="182" t="str">
        <f>IF(G10781=30,1,M10780)</f>
      </c>
      <c r="M10781" s="183" t="str">
        <f>L10781*(1-K10781)</f>
      </c>
    </row>
    <row r="10782">
      <c r="A10782" t="s">
        <v>167</v>
      </c>
      <c r="B10782" t="s">
        <v>116</v>
      </c>
      <c r="C10782" s="35" t="s">
        <v>459</v>
      </c>
      <c r="D10782" t="s">
        <v>530</v>
      </c>
      <c r="E10782" t="s">
        <v>548</v>
      </c>
      <c r="F10782" s="176" t="n">
        <v>2034</v>
      </c>
      <c r="G10782" s="177" t="n">
        <v>50</v>
      </c>
      <c r="H10782" s="178" t="n">
        <v>7235.6945606089</v>
      </c>
      <c r="I10782" s="179" t="n">
        <v>4080877.4744237</v>
      </c>
      <c r="J10782" s="180" t="str">
        <f>IF(I10782&gt;0,H10782/I10782,0)</f>
      </c>
      <c r="K10782" s="181" t="str">
        <f>1-EXP(-J10782)</f>
      </c>
      <c r="L10782" s="182" t="str">
        <f>IF(G10782=30,1,M10781)</f>
      </c>
      <c r="M10782" s="183" t="str">
        <f>L10782*(1-K10782)</f>
      </c>
    </row>
    <row r="10783">
      <c r="A10783" t="s">
        <v>167</v>
      </c>
      <c r="B10783" t="s">
        <v>116</v>
      </c>
      <c r="C10783" s="35" t="s">
        <v>459</v>
      </c>
      <c r="D10783" t="s">
        <v>530</v>
      </c>
      <c r="E10783" t="s">
        <v>548</v>
      </c>
      <c r="F10783" s="176" t="n">
        <v>2034</v>
      </c>
      <c r="G10783" s="177" t="n">
        <v>51</v>
      </c>
      <c r="H10783" s="178" t="n">
        <v>8266.90137625714</v>
      </c>
      <c r="I10783" s="179" t="n">
        <v>4042844.25550573</v>
      </c>
      <c r="J10783" s="180" t="str">
        <f>IF(I10783&gt;0,H10783/I10783,0)</f>
      </c>
      <c r="K10783" s="181" t="str">
        <f>1-EXP(-J10783)</f>
      </c>
      <c r="L10783" s="182" t="str">
        <f>IF(G10783=30,1,M10782)</f>
      </c>
      <c r="M10783" s="183" t="str">
        <f>L10783*(1-K10783)</f>
      </c>
    </row>
    <row r="10784">
      <c r="A10784" t="s">
        <v>167</v>
      </c>
      <c r="B10784" t="s">
        <v>116</v>
      </c>
      <c r="C10784" s="35" t="s">
        <v>459</v>
      </c>
      <c r="D10784" t="s">
        <v>530</v>
      </c>
      <c r="E10784" t="s">
        <v>548</v>
      </c>
      <c r="F10784" s="176" t="n">
        <v>2034</v>
      </c>
      <c r="G10784" s="177" t="n">
        <v>52</v>
      </c>
      <c r="H10784" s="178" t="n">
        <v>8757.51500516943</v>
      </c>
      <c r="I10784" s="179" t="n">
        <v>3980287.60174564</v>
      </c>
      <c r="J10784" s="180" t="str">
        <f>IF(I10784&gt;0,H10784/I10784,0)</f>
      </c>
      <c r="K10784" s="181" t="str">
        <f>1-EXP(-J10784)</f>
      </c>
      <c r="L10784" s="182" t="str">
        <f>IF(G10784=30,1,M10783)</f>
      </c>
      <c r="M10784" s="183" t="str">
        <f>L10784*(1-K10784)</f>
      </c>
    </row>
    <row r="10785">
      <c r="A10785" t="s">
        <v>167</v>
      </c>
      <c r="B10785" t="s">
        <v>116</v>
      </c>
      <c r="C10785" s="35" t="s">
        <v>459</v>
      </c>
      <c r="D10785" t="s">
        <v>530</v>
      </c>
      <c r="E10785" t="s">
        <v>548</v>
      </c>
      <c r="F10785" s="176" t="n">
        <v>2034</v>
      </c>
      <c r="G10785" s="177" t="n">
        <v>53</v>
      </c>
      <c r="H10785" s="178" t="n">
        <v>9212.22866020422</v>
      </c>
      <c r="I10785" s="179" t="n">
        <v>3910509.4553226</v>
      </c>
      <c r="J10785" s="180" t="str">
        <f>IF(I10785&gt;0,H10785/I10785,0)</f>
      </c>
      <c r="K10785" s="181" t="str">
        <f>1-EXP(-J10785)</f>
      </c>
      <c r="L10785" s="182" t="str">
        <f>IF(G10785=30,1,M10784)</f>
      </c>
      <c r="M10785" s="183" t="str">
        <f>L10785*(1-K10785)</f>
      </c>
    </row>
    <row r="10786">
      <c r="A10786" t="s">
        <v>167</v>
      </c>
      <c r="B10786" t="s">
        <v>116</v>
      </c>
      <c r="C10786" s="35" t="s">
        <v>459</v>
      </c>
      <c r="D10786" t="s">
        <v>530</v>
      </c>
      <c r="E10786" t="s">
        <v>548</v>
      </c>
      <c r="F10786" s="176" t="n">
        <v>2034</v>
      </c>
      <c r="G10786" s="177" t="n">
        <v>54</v>
      </c>
      <c r="H10786" s="178" t="n">
        <v>9777.66537837081</v>
      </c>
      <c r="I10786" s="179" t="n">
        <v>3845593.49121842</v>
      </c>
      <c r="J10786" s="180" t="str">
        <f>IF(I10786&gt;0,H10786/I10786,0)</f>
      </c>
      <c r="K10786" s="181" t="str">
        <f>1-EXP(-J10786)</f>
      </c>
      <c r="L10786" s="182" t="str">
        <f>IF(G10786=30,1,M10785)</f>
      </c>
      <c r="M10786" s="183" t="str">
        <f>L10786*(1-K10786)</f>
      </c>
    </row>
    <row r="10787">
      <c r="A10787" t="s">
        <v>167</v>
      </c>
      <c r="B10787" t="s">
        <v>116</v>
      </c>
      <c r="C10787" s="35" t="s">
        <v>459</v>
      </c>
      <c r="D10787" t="s">
        <v>530</v>
      </c>
      <c r="E10787" t="s">
        <v>548</v>
      </c>
      <c r="F10787" s="176" t="n">
        <v>2034</v>
      </c>
      <c r="G10787" s="177" t="n">
        <v>55</v>
      </c>
      <c r="H10787" s="178" t="n">
        <v>10404.9548274166</v>
      </c>
      <c r="I10787" s="179" t="n">
        <v>3766917.29538415</v>
      </c>
      <c r="J10787" s="180" t="str">
        <f>IF(I10787&gt;0,H10787/I10787,0)</f>
      </c>
      <c r="K10787" s="181" t="str">
        <f>1-EXP(-J10787)</f>
      </c>
      <c r="L10787" s="182" t="str">
        <f>IF(G10787=30,1,M10786)</f>
      </c>
      <c r="M10787" s="183" t="str">
        <f>L10787*(1-K10787)</f>
      </c>
    </row>
    <row r="10788">
      <c r="A10788" t="s">
        <v>167</v>
      </c>
      <c r="B10788" t="s">
        <v>116</v>
      </c>
      <c r="C10788" s="35" t="s">
        <v>459</v>
      </c>
      <c r="D10788" t="s">
        <v>530</v>
      </c>
      <c r="E10788" t="s">
        <v>548</v>
      </c>
      <c r="F10788" s="176" t="n">
        <v>2034</v>
      </c>
      <c r="G10788" s="177" t="n">
        <v>56</v>
      </c>
      <c r="H10788" s="178" t="n">
        <v>11056.0298329485</v>
      </c>
      <c r="I10788" s="179" t="n">
        <v>3664140.84495224</v>
      </c>
      <c r="J10788" s="180" t="str">
        <f>IF(I10788&gt;0,H10788/I10788,0)</f>
      </c>
      <c r="K10788" s="181" t="str">
        <f>1-EXP(-J10788)</f>
      </c>
      <c r="L10788" s="182" t="str">
        <f>IF(G10788=30,1,M10787)</f>
      </c>
      <c r="M10788" s="183" t="str">
        <f>L10788*(1-K10788)</f>
      </c>
    </row>
    <row r="10789">
      <c r="A10789" t="s">
        <v>167</v>
      </c>
      <c r="B10789" t="s">
        <v>116</v>
      </c>
      <c r="C10789" s="35" t="s">
        <v>459</v>
      </c>
      <c r="D10789" t="s">
        <v>530</v>
      </c>
      <c r="E10789" t="s">
        <v>548</v>
      </c>
      <c r="F10789" s="176" t="n">
        <v>2034</v>
      </c>
      <c r="G10789" s="177" t="n">
        <v>57</v>
      </c>
      <c r="H10789" s="178" t="n">
        <v>11739.2582768205</v>
      </c>
      <c r="I10789" s="179" t="n">
        <v>3565030.85831726</v>
      </c>
      <c r="J10789" s="180" t="str">
        <f>IF(I10789&gt;0,H10789/I10789,0)</f>
      </c>
      <c r="K10789" s="181" t="str">
        <f>1-EXP(-J10789)</f>
      </c>
      <c r="L10789" s="182" t="str">
        <f>IF(G10789=30,1,M10788)</f>
      </c>
      <c r="M10789" s="183" t="str">
        <f>L10789*(1-K10789)</f>
      </c>
    </row>
    <row r="10790">
      <c r="A10790" t="s">
        <v>167</v>
      </c>
      <c r="B10790" t="s">
        <v>116</v>
      </c>
      <c r="C10790" s="35" t="s">
        <v>459</v>
      </c>
      <c r="D10790" t="s">
        <v>530</v>
      </c>
      <c r="E10790" t="s">
        <v>548</v>
      </c>
      <c r="F10790" s="176" t="n">
        <v>2034</v>
      </c>
      <c r="G10790" s="177" t="n">
        <v>58</v>
      </c>
      <c r="H10790" s="178" t="n">
        <v>12588.1010452916</v>
      </c>
      <c r="I10790" s="179" t="n">
        <v>3479636.35626873</v>
      </c>
      <c r="J10790" s="180" t="str">
        <f>IF(I10790&gt;0,H10790/I10790,0)</f>
      </c>
      <c r="K10790" s="181" t="str">
        <f>1-EXP(-J10790)</f>
      </c>
      <c r="L10790" s="182" t="str">
        <f>IF(G10790=30,1,M10789)</f>
      </c>
      <c r="M10790" s="183" t="str">
        <f>L10790*(1-K10790)</f>
      </c>
    </row>
    <row r="10791">
      <c r="A10791" t="s">
        <v>167</v>
      </c>
      <c r="B10791" t="s">
        <v>116</v>
      </c>
      <c r="C10791" s="35" t="s">
        <v>459</v>
      </c>
      <c r="D10791" t="s">
        <v>530</v>
      </c>
      <c r="E10791" t="s">
        <v>548</v>
      </c>
      <c r="F10791" s="176" t="n">
        <v>2034</v>
      </c>
      <c r="G10791" s="177" t="n">
        <v>59</v>
      </c>
      <c r="H10791" s="178" t="n">
        <v>12828.7839357491</v>
      </c>
      <c r="I10791" s="179" t="n">
        <v>3381445.75869618</v>
      </c>
      <c r="J10791" s="180" t="str">
        <f>IF(I10791&gt;0,H10791/I10791,0)</f>
      </c>
      <c r="K10791" s="181" t="str">
        <f>1-EXP(-J10791)</f>
      </c>
      <c r="L10791" s="182" t="str">
        <f>IF(G10791=30,1,M10790)</f>
      </c>
      <c r="M10791" s="183" t="str">
        <f>L10791*(1-K10791)</f>
      </c>
    </row>
    <row r="10792">
      <c r="A10792" t="s">
        <v>167</v>
      </c>
      <c r="B10792" t="s">
        <v>116</v>
      </c>
      <c r="C10792" s="35" t="s">
        <v>459</v>
      </c>
      <c r="D10792" t="s">
        <v>530</v>
      </c>
      <c r="E10792" t="s">
        <v>548</v>
      </c>
      <c r="F10792" s="176" t="n">
        <v>2034</v>
      </c>
      <c r="G10792" s="177" t="n">
        <v>60</v>
      </c>
      <c r="H10792" s="178" t="n">
        <v>13362.2275987288</v>
      </c>
      <c r="I10792" s="179" t="n">
        <v>3297573.82329498</v>
      </c>
      <c r="J10792" s="180" t="str">
        <f>IF(I10792&gt;0,H10792/I10792,0)</f>
      </c>
      <c r="K10792" s="181" t="str">
        <f>1-EXP(-J10792)</f>
      </c>
      <c r="L10792" s="182" t="str">
        <f>IF(G10792=30,1,M10791)</f>
      </c>
      <c r="M10792" s="183" t="str">
        <f>L10792*(1-K10792)</f>
      </c>
    </row>
    <row r="10793">
      <c r="A10793" t="s">
        <v>167</v>
      </c>
      <c r="B10793" t="s">
        <v>116</v>
      </c>
      <c r="C10793" s="35" t="s">
        <v>459</v>
      </c>
      <c r="D10793" t="s">
        <v>530</v>
      </c>
      <c r="E10793" t="s">
        <v>548</v>
      </c>
      <c r="F10793" s="176" t="n">
        <v>2034</v>
      </c>
      <c r="G10793" s="177" t="n">
        <v>61</v>
      </c>
      <c r="H10793" s="178" t="n">
        <v>14610.7614091814</v>
      </c>
      <c r="I10793" s="179" t="n">
        <v>3213248.8529196</v>
      </c>
      <c r="J10793" s="180" t="str">
        <f>IF(I10793&gt;0,H10793/I10793,0)</f>
      </c>
      <c r="K10793" s="181" t="str">
        <f>1-EXP(-J10793)</f>
      </c>
      <c r="L10793" s="182" t="str">
        <f>IF(G10793=30,1,M10792)</f>
      </c>
      <c r="M10793" s="183" t="str">
        <f>L10793*(1-K10793)</f>
      </c>
    </row>
    <row r="10794">
      <c r="A10794" t="s">
        <v>167</v>
      </c>
      <c r="B10794" t="s">
        <v>116</v>
      </c>
      <c r="C10794" s="35" t="s">
        <v>459</v>
      </c>
      <c r="D10794" t="s">
        <v>530</v>
      </c>
      <c r="E10794" t="s">
        <v>548</v>
      </c>
      <c r="F10794" s="176" t="n">
        <v>2034</v>
      </c>
      <c r="G10794" s="177" t="n">
        <v>62</v>
      </c>
      <c r="H10794" s="178" t="n">
        <v>15247.6248645966</v>
      </c>
      <c r="I10794" s="179" t="n">
        <v>3108115.08973988</v>
      </c>
      <c r="J10794" s="180" t="str">
        <f>IF(I10794&gt;0,H10794/I10794,0)</f>
      </c>
      <c r="K10794" s="181" t="str">
        <f>1-EXP(-J10794)</f>
      </c>
      <c r="L10794" s="182" t="str">
        <f>IF(G10794=30,1,M10793)</f>
      </c>
      <c r="M10794" s="183" t="str">
        <f>L10794*(1-K10794)</f>
      </c>
    </row>
    <row r="10795">
      <c r="A10795" t="s">
        <v>167</v>
      </c>
      <c r="B10795" t="s">
        <v>116</v>
      </c>
      <c r="C10795" s="35" t="s">
        <v>459</v>
      </c>
      <c r="D10795" t="s">
        <v>530</v>
      </c>
      <c r="E10795" t="s">
        <v>548</v>
      </c>
      <c r="F10795" s="176" t="n">
        <v>2034</v>
      </c>
      <c r="G10795" s="177" t="n">
        <v>63</v>
      </c>
      <c r="H10795" s="178" t="n">
        <v>15930.281835261</v>
      </c>
      <c r="I10795" s="179" t="n">
        <v>3012763.27745138</v>
      </c>
      <c r="J10795" s="180" t="str">
        <f>IF(I10795&gt;0,H10795/I10795,0)</f>
      </c>
      <c r="K10795" s="181" t="str">
        <f>1-EXP(-J10795)</f>
      </c>
      <c r="L10795" s="182" t="str">
        <f>IF(G10795=30,1,M10794)</f>
      </c>
      <c r="M10795" s="183" t="str">
        <f>L10795*(1-K10795)</f>
      </c>
    </row>
    <row r="10796">
      <c r="A10796" t="s">
        <v>167</v>
      </c>
      <c r="B10796" t="s">
        <v>116</v>
      </c>
      <c r="C10796" s="35" t="s">
        <v>459</v>
      </c>
      <c r="D10796" t="s">
        <v>530</v>
      </c>
      <c r="E10796" t="s">
        <v>548</v>
      </c>
      <c r="F10796" s="176" t="n">
        <v>2034</v>
      </c>
      <c r="G10796" s="177" t="n">
        <v>64</v>
      </c>
      <c r="H10796" s="178" t="n">
        <v>16905.7512272661</v>
      </c>
      <c r="I10796" s="179" t="n">
        <v>2914918.47576045</v>
      </c>
      <c r="J10796" s="180" t="str">
        <f>IF(I10796&gt;0,H10796/I10796,0)</f>
      </c>
      <c r="K10796" s="181" t="str">
        <f>1-EXP(-J10796)</f>
      </c>
      <c r="L10796" s="182" t="str">
        <f>IF(G10796=30,1,M10795)</f>
      </c>
      <c r="M10796" s="183" t="str">
        <f>L10796*(1-K10796)</f>
      </c>
    </row>
    <row r="10797">
      <c r="A10797" t="s">
        <v>167</v>
      </c>
      <c r="B10797" t="s">
        <v>116</v>
      </c>
      <c r="C10797" s="35" t="s">
        <v>459</v>
      </c>
      <c r="D10797" t="s">
        <v>530</v>
      </c>
      <c r="E10797" t="s">
        <v>548</v>
      </c>
      <c r="F10797" s="176" t="n">
        <v>2034</v>
      </c>
      <c r="G10797" s="177" t="n">
        <v>65</v>
      </c>
      <c r="H10797" s="178" t="n">
        <v>17789.6589250178</v>
      </c>
      <c r="I10797" s="179" t="n">
        <v>2801445.50143276</v>
      </c>
      <c r="J10797" s="180" t="str">
        <f>IF(I10797&gt;0,H10797/I10797,0)</f>
      </c>
      <c r="K10797" s="181" t="str">
        <f>1-EXP(-J10797)</f>
      </c>
      <c r="L10797" s="182" t="str">
        <f>IF(G10797=30,1,M10796)</f>
      </c>
      <c r="M10797" s="183" t="str">
        <f>L10797*(1-K10797)</f>
      </c>
    </row>
    <row r="10798">
      <c r="A10798" t="s">
        <v>167</v>
      </c>
      <c r="B10798" t="s">
        <v>116</v>
      </c>
      <c r="C10798" s="35" t="s">
        <v>459</v>
      </c>
      <c r="D10798" t="s">
        <v>530</v>
      </c>
      <c r="E10798" t="s">
        <v>548</v>
      </c>
      <c r="F10798" s="176" t="n">
        <v>2034</v>
      </c>
      <c r="G10798" s="177" t="n">
        <v>66</v>
      </c>
      <c r="H10798" s="178" t="n">
        <v>18401.2830950963</v>
      </c>
      <c r="I10798" s="179" t="n">
        <v>2679850.30505684</v>
      </c>
      <c r="J10798" s="180" t="str">
        <f>IF(I10798&gt;0,H10798/I10798,0)</f>
      </c>
      <c r="K10798" s="181" t="str">
        <f>1-EXP(-J10798)</f>
      </c>
      <c r="L10798" s="182" t="str">
        <f>IF(G10798=30,1,M10797)</f>
      </c>
      <c r="M10798" s="183" t="str">
        <f>L10798*(1-K10798)</f>
      </c>
    </row>
    <row r="10799">
      <c r="A10799" t="s">
        <v>167</v>
      </c>
      <c r="B10799" t="s">
        <v>116</v>
      </c>
      <c r="C10799" s="35" t="s">
        <v>459</v>
      </c>
      <c r="D10799" t="s">
        <v>530</v>
      </c>
      <c r="E10799" t="s">
        <v>548</v>
      </c>
      <c r="F10799" s="176" t="n">
        <v>2034</v>
      </c>
      <c r="G10799" s="177" t="n">
        <v>67</v>
      </c>
      <c r="H10799" s="178" t="n">
        <v>19415.0422388104</v>
      </c>
      <c r="I10799" s="179" t="n">
        <v>2559259.22318528</v>
      </c>
      <c r="J10799" s="180" t="str">
        <f>IF(I10799&gt;0,H10799/I10799,0)</f>
      </c>
      <c r="K10799" s="181" t="str">
        <f>1-EXP(-J10799)</f>
      </c>
      <c r="L10799" s="182" t="str">
        <f>IF(G10799=30,1,M10798)</f>
      </c>
      <c r="M10799" s="183" t="str">
        <f>L10799*(1-K10799)</f>
      </c>
    </row>
    <row r="10800">
      <c r="A10800" t="s">
        <v>167</v>
      </c>
      <c r="B10800" t="s">
        <v>116</v>
      </c>
      <c r="C10800" s="35" t="s">
        <v>459</v>
      </c>
      <c r="D10800" t="s">
        <v>530</v>
      </c>
      <c r="E10800" t="s">
        <v>548</v>
      </c>
      <c r="F10800" s="176" t="n">
        <v>2034</v>
      </c>
      <c r="G10800" s="177" t="n">
        <v>68</v>
      </c>
      <c r="H10800" s="178" t="n">
        <v>20228.9659054678</v>
      </c>
      <c r="I10800" s="179" t="n">
        <v>2426671.50561304</v>
      </c>
      <c r="J10800" s="180" t="str">
        <f>IF(I10800&gt;0,H10800/I10800,0)</f>
      </c>
      <c r="K10800" s="181" t="str">
        <f>1-EXP(-J10800)</f>
      </c>
      <c r="L10800" s="182" t="str">
        <f>IF(G10800=30,1,M10799)</f>
      </c>
      <c r="M10800" s="183" t="str">
        <f>L10800*(1-K10800)</f>
      </c>
    </row>
    <row r="10801">
      <c r="A10801" t="s">
        <v>167</v>
      </c>
      <c r="B10801" t="s">
        <v>116</v>
      </c>
      <c r="C10801" s="35" t="s">
        <v>459</v>
      </c>
      <c r="D10801" t="s">
        <v>530</v>
      </c>
      <c r="E10801" t="s">
        <v>548</v>
      </c>
      <c r="F10801" s="176" t="n">
        <v>2034</v>
      </c>
      <c r="G10801" s="177" t="n">
        <v>69</v>
      </c>
      <c r="H10801" s="178" t="n">
        <v>20218.7505887189</v>
      </c>
      <c r="I10801" s="179" t="n">
        <v>2283465.19890987</v>
      </c>
      <c r="J10801" s="180" t="str">
        <f>IF(I10801&gt;0,H10801/I10801,0)</f>
      </c>
      <c r="K10801" s="181" t="str">
        <f>1-EXP(-J10801)</f>
      </c>
      <c r="L10801" s="182" t="str">
        <f>IF(G10801=30,1,M10800)</f>
      </c>
      <c r="M10801" s="183" t="str">
        <f>L10801*(1-K10801)</f>
      </c>
    </row>
    <row r="10802">
      <c r="A10802" t="s">
        <v>167</v>
      </c>
      <c r="B10802" t="s">
        <v>116</v>
      </c>
      <c r="C10802" s="35" t="s">
        <v>459</v>
      </c>
      <c r="D10802" t="s">
        <v>530</v>
      </c>
      <c r="E10802" t="s">
        <v>548</v>
      </c>
      <c r="F10802" s="176" t="n">
        <v>2035</v>
      </c>
      <c r="G10802" s="177" t="n">
        <v>30</v>
      </c>
      <c r="H10802" s="178" t="n">
        <v>605.350446805369</v>
      </c>
      <c r="I10802" s="179" t="n">
        <v>4484260.39210094</v>
      </c>
      <c r="J10802" s="180" t="str">
        <f>IF(I10802&gt;0,H10802/I10802,0)</f>
      </c>
      <c r="K10802" s="181" t="str">
        <f>1-EXP(-J10802)</f>
      </c>
      <c r="L10802" s="182" t="str">
        <f>IF(G10802=30,1,M10801)</f>
      </c>
      <c r="M10802" s="183" t="str">
        <f>L10802*(1-K10802)</f>
      </c>
    </row>
    <row r="10803">
      <c r="A10803" t="s">
        <v>167</v>
      </c>
      <c r="B10803" t="s">
        <v>116</v>
      </c>
      <c r="C10803" s="35" t="s">
        <v>459</v>
      </c>
      <c r="D10803" t="s">
        <v>530</v>
      </c>
      <c r="E10803" t="s">
        <v>548</v>
      </c>
      <c r="F10803" s="176" t="n">
        <v>2035</v>
      </c>
      <c r="G10803" s="177" t="n">
        <v>31</v>
      </c>
      <c r="H10803" s="178" t="n">
        <v>861.980635236029</v>
      </c>
      <c r="I10803" s="179" t="n">
        <v>4387447.99889781</v>
      </c>
      <c r="J10803" s="180" t="str">
        <f>IF(I10803&gt;0,H10803/I10803,0)</f>
      </c>
      <c r="K10803" s="181" t="str">
        <f>1-EXP(-J10803)</f>
      </c>
      <c r="L10803" s="182" t="str">
        <f>IF(G10803=30,1,M10802)</f>
      </c>
      <c r="M10803" s="183" t="str">
        <f>L10803*(1-K10803)</f>
      </c>
    </row>
    <row r="10804">
      <c r="A10804" t="s">
        <v>167</v>
      </c>
      <c r="B10804" t="s">
        <v>116</v>
      </c>
      <c r="C10804" s="35" t="s">
        <v>459</v>
      </c>
      <c r="D10804" t="s">
        <v>530</v>
      </c>
      <c r="E10804" t="s">
        <v>548</v>
      </c>
      <c r="F10804" s="176" t="n">
        <v>2035</v>
      </c>
      <c r="G10804" s="177" t="n">
        <v>32</v>
      </c>
      <c r="H10804" s="178" t="n">
        <v>925.554036537529</v>
      </c>
      <c r="I10804" s="179" t="n">
        <v>4345447.21569064</v>
      </c>
      <c r="J10804" s="180" t="str">
        <f>IF(I10804&gt;0,H10804/I10804,0)</f>
      </c>
      <c r="K10804" s="181" t="str">
        <f>1-EXP(-J10804)</f>
      </c>
      <c r="L10804" s="182" t="str">
        <f>IF(G10804=30,1,M10803)</f>
      </c>
      <c r="M10804" s="183" t="str">
        <f>L10804*(1-K10804)</f>
      </c>
    </row>
    <row r="10805">
      <c r="A10805" t="s">
        <v>167</v>
      </c>
      <c r="B10805" t="s">
        <v>116</v>
      </c>
      <c r="C10805" s="35" t="s">
        <v>459</v>
      </c>
      <c r="D10805" t="s">
        <v>530</v>
      </c>
      <c r="E10805" t="s">
        <v>548</v>
      </c>
      <c r="F10805" s="176" t="n">
        <v>2035</v>
      </c>
      <c r="G10805" s="177" t="n">
        <v>33</v>
      </c>
      <c r="H10805" s="178" t="n">
        <v>1004.96801148527</v>
      </c>
      <c r="I10805" s="179" t="n">
        <v>4326345.54893442</v>
      </c>
      <c r="J10805" s="180" t="str">
        <f>IF(I10805&gt;0,H10805/I10805,0)</f>
      </c>
      <c r="K10805" s="181" t="str">
        <f>1-EXP(-J10805)</f>
      </c>
      <c r="L10805" s="182" t="str">
        <f>IF(G10805=30,1,M10804)</f>
      </c>
      <c r="M10805" s="183" t="str">
        <f>L10805*(1-K10805)</f>
      </c>
    </row>
    <row r="10806">
      <c r="A10806" t="s">
        <v>167</v>
      </c>
      <c r="B10806" t="s">
        <v>116</v>
      </c>
      <c r="C10806" s="35" t="s">
        <v>459</v>
      </c>
      <c r="D10806" t="s">
        <v>530</v>
      </c>
      <c r="E10806" t="s">
        <v>548</v>
      </c>
      <c r="F10806" s="176" t="n">
        <v>2035</v>
      </c>
      <c r="G10806" s="177" t="n">
        <v>34</v>
      </c>
      <c r="H10806" s="178" t="n">
        <v>1087.50578576594</v>
      </c>
      <c r="I10806" s="179" t="n">
        <v>4307317.29438731</v>
      </c>
      <c r="J10806" s="180" t="str">
        <f>IF(I10806&gt;0,H10806/I10806,0)</f>
      </c>
      <c r="K10806" s="181" t="str">
        <f>1-EXP(-J10806)</f>
      </c>
      <c r="L10806" s="182" t="str">
        <f>IF(G10806=30,1,M10805)</f>
      </c>
      <c r="M10806" s="183" t="str">
        <f>L10806*(1-K10806)</f>
      </c>
    </row>
    <row r="10807">
      <c r="A10807" t="s">
        <v>167</v>
      </c>
      <c r="B10807" t="s">
        <v>116</v>
      </c>
      <c r="C10807" s="35" t="s">
        <v>459</v>
      </c>
      <c r="D10807" t="s">
        <v>530</v>
      </c>
      <c r="E10807" t="s">
        <v>548</v>
      </c>
      <c r="F10807" s="176" t="n">
        <v>2035</v>
      </c>
      <c r="G10807" s="177" t="n">
        <v>35</v>
      </c>
      <c r="H10807" s="178" t="n">
        <v>1191.96468109198</v>
      </c>
      <c r="I10807" s="179" t="n">
        <v>4307920.03369164</v>
      </c>
      <c r="J10807" s="180" t="str">
        <f>IF(I10807&gt;0,H10807/I10807,0)</f>
      </c>
      <c r="K10807" s="181" t="str">
        <f>1-EXP(-J10807)</f>
      </c>
      <c r="L10807" s="182" t="str">
        <f>IF(G10807=30,1,M10806)</f>
      </c>
      <c r="M10807" s="183" t="str">
        <f>L10807*(1-K10807)</f>
      </c>
    </row>
    <row r="10808">
      <c r="A10808" t="s">
        <v>167</v>
      </c>
      <c r="B10808" t="s">
        <v>116</v>
      </c>
      <c r="C10808" s="35" t="s">
        <v>459</v>
      </c>
      <c r="D10808" t="s">
        <v>530</v>
      </c>
      <c r="E10808" t="s">
        <v>548</v>
      </c>
      <c r="F10808" s="176" t="n">
        <v>2035</v>
      </c>
      <c r="G10808" s="177" t="n">
        <v>36</v>
      </c>
      <c r="H10808" s="178" t="n">
        <v>1586.59505167924</v>
      </c>
      <c r="I10808" s="179" t="n">
        <v>4347147.92187223</v>
      </c>
      <c r="J10808" s="180" t="str">
        <f>IF(I10808&gt;0,H10808/I10808,0)</f>
      </c>
      <c r="K10808" s="181" t="str">
        <f>1-EXP(-J10808)</f>
      </c>
      <c r="L10808" s="182" t="str">
        <f>IF(G10808=30,1,M10807)</f>
      </c>
      <c r="M10808" s="183" t="str">
        <f>L10808*(1-K10808)</f>
      </c>
    </row>
    <row r="10809">
      <c r="A10809" t="s">
        <v>167</v>
      </c>
      <c r="B10809" t="s">
        <v>116</v>
      </c>
      <c r="C10809" s="35" t="s">
        <v>459</v>
      </c>
      <c r="D10809" t="s">
        <v>530</v>
      </c>
      <c r="E10809" t="s">
        <v>548</v>
      </c>
      <c r="F10809" s="176" t="n">
        <v>2035</v>
      </c>
      <c r="G10809" s="177" t="n">
        <v>37</v>
      </c>
      <c r="H10809" s="178" t="n">
        <v>1749.53594681404</v>
      </c>
      <c r="I10809" s="179" t="n">
        <v>4388961.4257652</v>
      </c>
      <c r="J10809" s="180" t="str">
        <f>IF(I10809&gt;0,H10809/I10809,0)</f>
      </c>
      <c r="K10809" s="181" t="str">
        <f>1-EXP(-J10809)</f>
      </c>
      <c r="L10809" s="182" t="str">
        <f>IF(G10809=30,1,M10808)</f>
      </c>
      <c r="M10809" s="183" t="str">
        <f>L10809*(1-K10809)</f>
      </c>
    </row>
    <row r="10810">
      <c r="A10810" t="s">
        <v>167</v>
      </c>
      <c r="B10810" t="s">
        <v>116</v>
      </c>
      <c r="C10810" s="35" t="s">
        <v>459</v>
      </c>
      <c r="D10810" t="s">
        <v>530</v>
      </c>
      <c r="E10810" t="s">
        <v>548</v>
      </c>
      <c r="F10810" s="176" t="n">
        <v>2035</v>
      </c>
      <c r="G10810" s="177" t="n">
        <v>38</v>
      </c>
      <c r="H10810" s="178" t="n">
        <v>1916.48729490667</v>
      </c>
      <c r="I10810" s="179" t="n">
        <v>4384495.53855173</v>
      </c>
      <c r="J10810" s="180" t="str">
        <f>IF(I10810&gt;0,H10810/I10810,0)</f>
      </c>
      <c r="K10810" s="181" t="str">
        <f>1-EXP(-J10810)</f>
      </c>
      <c r="L10810" s="182" t="str">
        <f>IF(G10810=30,1,M10809)</f>
      </c>
      <c r="M10810" s="183" t="str">
        <f>L10810*(1-K10810)</f>
      </c>
    </row>
    <row r="10811">
      <c r="A10811" t="s">
        <v>167</v>
      </c>
      <c r="B10811" t="s">
        <v>116</v>
      </c>
      <c r="C10811" s="35" t="s">
        <v>459</v>
      </c>
      <c r="D10811" t="s">
        <v>530</v>
      </c>
      <c r="E10811" t="s">
        <v>548</v>
      </c>
      <c r="F10811" s="176" t="n">
        <v>2035</v>
      </c>
      <c r="G10811" s="177" t="n">
        <v>39</v>
      </c>
      <c r="H10811" s="178" t="n">
        <v>1991.37254047098</v>
      </c>
      <c r="I10811" s="179" t="n">
        <v>4321075.40470061</v>
      </c>
      <c r="J10811" s="180" t="str">
        <f>IF(I10811&gt;0,H10811/I10811,0)</f>
      </c>
      <c r="K10811" s="181" t="str">
        <f>1-EXP(-J10811)</f>
      </c>
      <c r="L10811" s="182" t="str">
        <f>IF(G10811=30,1,M10810)</f>
      </c>
      <c r="M10811" s="183" t="str">
        <f>L10811*(1-K10811)</f>
      </c>
    </row>
    <row r="10812">
      <c r="A10812" t="s">
        <v>167</v>
      </c>
      <c r="B10812" t="s">
        <v>116</v>
      </c>
      <c r="C10812" s="35" t="s">
        <v>459</v>
      </c>
      <c r="D10812" t="s">
        <v>530</v>
      </c>
      <c r="E10812" t="s">
        <v>548</v>
      </c>
      <c r="F10812" s="176" t="n">
        <v>2035</v>
      </c>
      <c r="G10812" s="177" t="n">
        <v>40</v>
      </c>
      <c r="H10812" s="178" t="n">
        <v>2114.89580940662</v>
      </c>
      <c r="I10812" s="179" t="n">
        <v>4255529.97979765</v>
      </c>
      <c r="J10812" s="180" t="str">
        <f>IF(I10812&gt;0,H10812/I10812,0)</f>
      </c>
      <c r="K10812" s="181" t="str">
        <f>1-EXP(-J10812)</f>
      </c>
      <c r="L10812" s="182" t="str">
        <f>IF(G10812=30,1,M10811)</f>
      </c>
      <c r="M10812" s="183" t="str">
        <f>L10812*(1-K10812)</f>
      </c>
    </row>
    <row r="10813">
      <c r="A10813" t="s">
        <v>167</v>
      </c>
      <c r="B10813" t="s">
        <v>116</v>
      </c>
      <c r="C10813" s="35" t="s">
        <v>459</v>
      </c>
      <c r="D10813" t="s">
        <v>530</v>
      </c>
      <c r="E10813" t="s">
        <v>548</v>
      </c>
      <c r="F10813" s="176" t="n">
        <v>2035</v>
      </c>
      <c r="G10813" s="177" t="n">
        <v>41</v>
      </c>
      <c r="H10813" s="178" t="n">
        <v>2714.33557267697</v>
      </c>
      <c r="I10813" s="179" t="n">
        <v>4199230.70858377</v>
      </c>
      <c r="J10813" s="180" t="str">
        <f>IF(I10813&gt;0,H10813/I10813,0)</f>
      </c>
      <c r="K10813" s="181" t="str">
        <f>1-EXP(-J10813)</f>
      </c>
      <c r="L10813" s="182" t="str">
        <f>IF(G10813=30,1,M10812)</f>
      </c>
      <c r="M10813" s="183" t="str">
        <f>L10813*(1-K10813)</f>
      </c>
    </row>
    <row r="10814">
      <c r="A10814" t="s">
        <v>167</v>
      </c>
      <c r="B10814" t="s">
        <v>116</v>
      </c>
      <c r="C10814" s="35" t="s">
        <v>459</v>
      </c>
      <c r="D10814" t="s">
        <v>530</v>
      </c>
      <c r="E10814" t="s">
        <v>548</v>
      </c>
      <c r="F10814" s="176" t="n">
        <v>2035</v>
      </c>
      <c r="G10814" s="177" t="n">
        <v>42</v>
      </c>
      <c r="H10814" s="178" t="n">
        <v>2962.20268535971</v>
      </c>
      <c r="I10814" s="179" t="n">
        <v>4145439.52572529</v>
      </c>
      <c r="J10814" s="180" t="str">
        <f>IF(I10814&gt;0,H10814/I10814,0)</f>
      </c>
      <c r="K10814" s="181" t="str">
        <f>1-EXP(-J10814)</f>
      </c>
      <c r="L10814" s="182" t="str">
        <f>IF(G10814=30,1,M10813)</f>
      </c>
      <c r="M10814" s="183" t="str">
        <f>L10814*(1-K10814)</f>
      </c>
    </row>
    <row r="10815">
      <c r="A10815" t="s">
        <v>167</v>
      </c>
      <c r="B10815" t="s">
        <v>116</v>
      </c>
      <c r="C10815" s="35" t="s">
        <v>459</v>
      </c>
      <c r="D10815" t="s">
        <v>530</v>
      </c>
      <c r="E10815" t="s">
        <v>548</v>
      </c>
      <c r="F10815" s="176" t="n">
        <v>2035</v>
      </c>
      <c r="G10815" s="177" t="n">
        <v>43</v>
      </c>
      <c r="H10815" s="178" t="n">
        <v>3280.18571181644</v>
      </c>
      <c r="I10815" s="179" t="n">
        <v>4126020.26144815</v>
      </c>
      <c r="J10815" s="180" t="str">
        <f>IF(I10815&gt;0,H10815/I10815,0)</f>
      </c>
      <c r="K10815" s="181" t="str">
        <f>1-EXP(-J10815)</f>
      </c>
      <c r="L10815" s="182" t="str">
        <f>IF(G10815=30,1,M10814)</f>
      </c>
      <c r="M10815" s="183" t="str">
        <f>L10815*(1-K10815)</f>
      </c>
    </row>
    <row r="10816">
      <c r="A10816" t="s">
        <v>167</v>
      </c>
      <c r="B10816" t="s">
        <v>116</v>
      </c>
      <c r="C10816" s="35" t="s">
        <v>459</v>
      </c>
      <c r="D10816" t="s">
        <v>530</v>
      </c>
      <c r="E10816" t="s">
        <v>548</v>
      </c>
      <c r="F10816" s="176" t="n">
        <v>2035</v>
      </c>
      <c r="G10816" s="177" t="n">
        <v>44</v>
      </c>
      <c r="H10816" s="178" t="n">
        <v>3442.84264793515</v>
      </c>
      <c r="I10816" s="179" t="n">
        <v>4100465.90542001</v>
      </c>
      <c r="J10816" s="180" t="str">
        <f>IF(I10816&gt;0,H10816/I10816,0)</f>
      </c>
      <c r="K10816" s="181" t="str">
        <f>1-EXP(-J10816)</f>
      </c>
      <c r="L10816" s="182" t="str">
        <f>IF(G10816=30,1,M10815)</f>
      </c>
      <c r="M10816" s="183" t="str">
        <f>L10816*(1-K10816)</f>
      </c>
    </row>
    <row r="10817">
      <c r="A10817" t="s">
        <v>167</v>
      </c>
      <c r="B10817" t="s">
        <v>116</v>
      </c>
      <c r="C10817" s="35" t="s">
        <v>459</v>
      </c>
      <c r="D10817" t="s">
        <v>530</v>
      </c>
      <c r="E10817" t="s">
        <v>548</v>
      </c>
      <c r="F10817" s="176" t="n">
        <v>2035</v>
      </c>
      <c r="G10817" s="177" t="n">
        <v>45</v>
      </c>
      <c r="H10817" s="178" t="n">
        <v>3710.81939200438</v>
      </c>
      <c r="I10817" s="179" t="n">
        <v>4078108.37005832</v>
      </c>
      <c r="J10817" s="180" t="str">
        <f>IF(I10817&gt;0,H10817/I10817,0)</f>
      </c>
      <c r="K10817" s="181" t="str">
        <f>1-EXP(-J10817)</f>
      </c>
      <c r="L10817" s="182" t="str">
        <f>IF(G10817=30,1,M10816)</f>
      </c>
      <c r="M10817" s="183" t="str">
        <f>L10817*(1-K10817)</f>
      </c>
    </row>
    <row r="10818">
      <c r="A10818" t="s">
        <v>167</v>
      </c>
      <c r="B10818" t="s">
        <v>116</v>
      </c>
      <c r="C10818" s="35" t="s">
        <v>459</v>
      </c>
      <c r="D10818" t="s">
        <v>530</v>
      </c>
      <c r="E10818" t="s">
        <v>548</v>
      </c>
      <c r="F10818" s="176" t="n">
        <v>2035</v>
      </c>
      <c r="G10818" s="177" t="n">
        <v>46</v>
      </c>
      <c r="H10818" s="178" t="n">
        <v>4657.25279900055</v>
      </c>
      <c r="I10818" s="179" t="n">
        <v>4077994.10501721</v>
      </c>
      <c r="J10818" s="180" t="str">
        <f>IF(I10818&gt;0,H10818/I10818,0)</f>
      </c>
      <c r="K10818" s="181" t="str">
        <f>1-EXP(-J10818)</f>
      </c>
      <c r="L10818" s="182" t="str">
        <f>IF(G10818=30,1,M10817)</f>
      </c>
      <c r="M10818" s="183" t="str">
        <f>L10818*(1-K10818)</f>
      </c>
    </row>
    <row r="10819">
      <c r="A10819" t="s">
        <v>167</v>
      </c>
      <c r="B10819" t="s">
        <v>116</v>
      </c>
      <c r="C10819" s="35" t="s">
        <v>459</v>
      </c>
      <c r="D10819" t="s">
        <v>530</v>
      </c>
      <c r="E10819" t="s">
        <v>548</v>
      </c>
      <c r="F10819" s="176" t="n">
        <v>2035</v>
      </c>
      <c r="G10819" s="177" t="n">
        <v>47</v>
      </c>
      <c r="H10819" s="178" t="n">
        <v>5157.56583745767</v>
      </c>
      <c r="I10819" s="179" t="n">
        <v>4032148.42621428</v>
      </c>
      <c r="J10819" s="180" t="str">
        <f>IF(I10819&gt;0,H10819/I10819,0)</f>
      </c>
      <c r="K10819" s="181" t="str">
        <f>1-EXP(-J10819)</f>
      </c>
      <c r="L10819" s="182" t="str">
        <f>IF(G10819=30,1,M10818)</f>
      </c>
      <c r="M10819" s="183" t="str">
        <f>L10819*(1-K10819)</f>
      </c>
    </row>
    <row r="10820">
      <c r="A10820" t="s">
        <v>167</v>
      </c>
      <c r="B10820" t="s">
        <v>116</v>
      </c>
      <c r="C10820" s="35" t="s">
        <v>459</v>
      </c>
      <c r="D10820" t="s">
        <v>530</v>
      </c>
      <c r="E10820" t="s">
        <v>548</v>
      </c>
      <c r="F10820" s="176" t="n">
        <v>2035</v>
      </c>
      <c r="G10820" s="177" t="n">
        <v>48</v>
      </c>
      <c r="H10820" s="178" t="n">
        <v>5712.98226479807</v>
      </c>
      <c r="I10820" s="179" t="n">
        <v>3977223.19501629</v>
      </c>
      <c r="J10820" s="180" t="str">
        <f>IF(I10820&gt;0,H10820/I10820,0)</f>
      </c>
      <c r="K10820" s="181" t="str">
        <f>1-EXP(-J10820)</f>
      </c>
      <c r="L10820" s="182" t="str">
        <f>IF(G10820=30,1,M10819)</f>
      </c>
      <c r="M10820" s="183" t="str">
        <f>L10820*(1-K10820)</f>
      </c>
    </row>
    <row r="10821">
      <c r="A10821" t="s">
        <v>167</v>
      </c>
      <c r="B10821" t="s">
        <v>116</v>
      </c>
      <c r="C10821" s="35" t="s">
        <v>459</v>
      </c>
      <c r="D10821" t="s">
        <v>530</v>
      </c>
      <c r="E10821" t="s">
        <v>548</v>
      </c>
      <c r="F10821" s="176" t="n">
        <v>2035</v>
      </c>
      <c r="G10821" s="177" t="n">
        <v>49</v>
      </c>
      <c r="H10821" s="178" t="n">
        <v>6241.94913286576</v>
      </c>
      <c r="I10821" s="179" t="n">
        <v>3982359.27287102</v>
      </c>
      <c r="J10821" s="180" t="str">
        <f>IF(I10821&gt;0,H10821/I10821,0)</f>
      </c>
      <c r="K10821" s="181" t="str">
        <f>1-EXP(-J10821)</f>
      </c>
      <c r="L10821" s="182" t="str">
        <f>IF(G10821=30,1,M10820)</f>
      </c>
      <c r="M10821" s="183" t="str">
        <f>L10821*(1-K10821)</f>
      </c>
    </row>
    <row r="10822">
      <c r="A10822" t="s">
        <v>167</v>
      </c>
      <c r="B10822" t="s">
        <v>116</v>
      </c>
      <c r="C10822" s="35" t="s">
        <v>459</v>
      </c>
      <c r="D10822" t="s">
        <v>530</v>
      </c>
      <c r="E10822" t="s">
        <v>548</v>
      </c>
      <c r="F10822" s="176" t="n">
        <v>2035</v>
      </c>
      <c r="G10822" s="177" t="n">
        <v>50</v>
      </c>
      <c r="H10822" s="178" t="n">
        <v>6943.09938726807</v>
      </c>
      <c r="I10822" s="179" t="n">
        <v>4042469.31055113</v>
      </c>
      <c r="J10822" s="180" t="str">
        <f>IF(I10822&gt;0,H10822/I10822,0)</f>
      </c>
      <c r="K10822" s="181" t="str">
        <f>1-EXP(-J10822)</f>
      </c>
      <c r="L10822" s="182" t="str">
        <f>IF(G10822=30,1,M10821)</f>
      </c>
      <c r="M10822" s="183" t="str">
        <f>L10822*(1-K10822)</f>
      </c>
    </row>
    <row r="10823">
      <c r="A10823" t="s">
        <v>167</v>
      </c>
      <c r="B10823" t="s">
        <v>116</v>
      </c>
      <c r="C10823" s="35" t="s">
        <v>459</v>
      </c>
      <c r="D10823" t="s">
        <v>530</v>
      </c>
      <c r="E10823" t="s">
        <v>548</v>
      </c>
      <c r="F10823" s="176" t="n">
        <v>2035</v>
      </c>
      <c r="G10823" s="177" t="n">
        <v>51</v>
      </c>
      <c r="H10823" s="178" t="n">
        <v>8190.16290397062</v>
      </c>
      <c r="I10823" s="179" t="n">
        <v>4060711.56605399</v>
      </c>
      <c r="J10823" s="180" t="str">
        <f>IF(I10823&gt;0,H10823/I10823,0)</f>
      </c>
      <c r="K10823" s="181" t="str">
        <f>1-EXP(-J10823)</f>
      </c>
      <c r="L10823" s="182" t="str">
        <f>IF(G10823=30,1,M10822)</f>
      </c>
      <c r="M10823" s="183" t="str">
        <f>L10823*(1-K10823)</f>
      </c>
    </row>
    <row r="10824">
      <c r="A10824" t="s">
        <v>167</v>
      </c>
      <c r="B10824" t="s">
        <v>116</v>
      </c>
      <c r="C10824" s="35" t="s">
        <v>459</v>
      </c>
      <c r="D10824" t="s">
        <v>530</v>
      </c>
      <c r="E10824" t="s">
        <v>548</v>
      </c>
      <c r="F10824" s="176" t="n">
        <v>2035</v>
      </c>
      <c r="G10824" s="177" t="n">
        <v>52</v>
      </c>
      <c r="H10824" s="178" t="n">
        <v>8734.29091401993</v>
      </c>
      <c r="I10824" s="179" t="n">
        <v>4021116.40749326</v>
      </c>
      <c r="J10824" s="180" t="str">
        <f>IF(I10824&gt;0,H10824/I10824,0)</f>
      </c>
      <c r="K10824" s="181" t="str">
        <f>1-EXP(-J10824)</f>
      </c>
      <c r="L10824" s="182" t="str">
        <f>IF(G10824=30,1,M10823)</f>
      </c>
      <c r="M10824" s="183" t="str">
        <f>L10824*(1-K10824)</f>
      </c>
    </row>
    <row r="10825">
      <c r="A10825" t="s">
        <v>167</v>
      </c>
      <c r="B10825" t="s">
        <v>116</v>
      </c>
      <c r="C10825" s="35" t="s">
        <v>459</v>
      </c>
      <c r="D10825" t="s">
        <v>530</v>
      </c>
      <c r="E10825" t="s">
        <v>548</v>
      </c>
      <c r="F10825" s="176" t="n">
        <v>2035</v>
      </c>
      <c r="G10825" s="177" t="n">
        <v>53</v>
      </c>
      <c r="H10825" s="178" t="n">
        <v>9271.46978872538</v>
      </c>
      <c r="I10825" s="179" t="n">
        <v>3957011.29571749</v>
      </c>
      <c r="J10825" s="180" t="str">
        <f>IF(I10825&gt;0,H10825/I10825,0)</f>
      </c>
      <c r="K10825" s="181" t="str">
        <f>1-EXP(-J10825)</f>
      </c>
      <c r="L10825" s="182" t="str">
        <f>IF(G10825=30,1,M10824)</f>
      </c>
      <c r="M10825" s="183" t="str">
        <f>L10825*(1-K10825)</f>
      </c>
    </row>
    <row r="10826">
      <c r="A10826" t="s">
        <v>167</v>
      </c>
      <c r="B10826" t="s">
        <v>116</v>
      </c>
      <c r="C10826" s="35" t="s">
        <v>459</v>
      </c>
      <c r="D10826" t="s">
        <v>530</v>
      </c>
      <c r="E10826" t="s">
        <v>548</v>
      </c>
      <c r="F10826" s="176" t="n">
        <v>2035</v>
      </c>
      <c r="G10826" s="177" t="n">
        <v>54</v>
      </c>
      <c r="H10826" s="178" t="n">
        <v>9843.45152903064</v>
      </c>
      <c r="I10826" s="179" t="n">
        <v>3885678.3275896</v>
      </c>
      <c r="J10826" s="180" t="str">
        <f>IF(I10826&gt;0,H10826/I10826,0)</f>
      </c>
      <c r="K10826" s="181" t="str">
        <f>1-EXP(-J10826)</f>
      </c>
      <c r="L10826" s="182" t="str">
        <f>IF(G10826=30,1,M10825)</f>
      </c>
      <c r="M10826" s="183" t="str">
        <f>L10826*(1-K10826)</f>
      </c>
    </row>
    <row r="10827">
      <c r="A10827" t="s">
        <v>167</v>
      </c>
      <c r="B10827" t="s">
        <v>116</v>
      </c>
      <c r="C10827" s="35" t="s">
        <v>459</v>
      </c>
      <c r="D10827" t="s">
        <v>530</v>
      </c>
      <c r="E10827" t="s">
        <v>548</v>
      </c>
      <c r="F10827" s="176" t="n">
        <v>2035</v>
      </c>
      <c r="G10827" s="177" t="n">
        <v>55</v>
      </c>
      <c r="H10827" s="178" t="n">
        <v>10488.4390902303</v>
      </c>
      <c r="I10827" s="179" t="n">
        <v>3819015.7258595</v>
      </c>
      <c r="J10827" s="180" t="str">
        <f>IF(I10827&gt;0,H10827/I10827,0)</f>
      </c>
      <c r="K10827" s="181" t="str">
        <f>1-EXP(-J10827)</f>
      </c>
      <c r="L10827" s="182" t="str">
        <f>IF(G10827=30,1,M10826)</f>
      </c>
      <c r="M10827" s="183" t="str">
        <f>L10827*(1-K10827)</f>
      </c>
    </row>
    <row r="10828">
      <c r="A10828" t="s">
        <v>167</v>
      </c>
      <c r="B10828" t="s">
        <v>116</v>
      </c>
      <c r="C10828" s="35" t="s">
        <v>459</v>
      </c>
      <c r="D10828" t="s">
        <v>530</v>
      </c>
      <c r="E10828" t="s">
        <v>548</v>
      </c>
      <c r="F10828" s="176" t="n">
        <v>2035</v>
      </c>
      <c r="G10828" s="177" t="n">
        <v>56</v>
      </c>
      <c r="H10828" s="178" t="n">
        <v>11181.7247385318</v>
      </c>
      <c r="I10828" s="179" t="n">
        <v>3738507.03651908</v>
      </c>
      <c r="J10828" s="180" t="str">
        <f>IF(I10828&gt;0,H10828/I10828,0)</f>
      </c>
      <c r="K10828" s="181" t="str">
        <f>1-EXP(-J10828)</f>
      </c>
      <c r="L10828" s="182" t="str">
        <f>IF(G10828=30,1,M10827)</f>
      </c>
      <c r="M10828" s="183" t="str">
        <f>L10828*(1-K10828)</f>
      </c>
    </row>
    <row r="10829">
      <c r="A10829" t="s">
        <v>167</v>
      </c>
      <c r="B10829" t="s">
        <v>116</v>
      </c>
      <c r="C10829" s="35" t="s">
        <v>459</v>
      </c>
      <c r="D10829" t="s">
        <v>530</v>
      </c>
      <c r="E10829" t="s">
        <v>548</v>
      </c>
      <c r="F10829" s="176" t="n">
        <v>2035</v>
      </c>
      <c r="G10829" s="177" t="n">
        <v>57</v>
      </c>
      <c r="H10829" s="178" t="n">
        <v>11882.3964222459</v>
      </c>
      <c r="I10829" s="179" t="n">
        <v>3633990.03442701</v>
      </c>
      <c r="J10829" s="180" t="str">
        <f>IF(I10829&gt;0,H10829/I10829,0)</f>
      </c>
      <c r="K10829" s="181" t="str">
        <f>1-EXP(-J10829)</f>
      </c>
      <c r="L10829" s="182" t="str">
        <f>IF(G10829=30,1,M10828)</f>
      </c>
      <c r="M10829" s="183" t="str">
        <f>L10829*(1-K10829)</f>
      </c>
    </row>
    <row r="10830">
      <c r="A10830" t="s">
        <v>167</v>
      </c>
      <c r="B10830" t="s">
        <v>116</v>
      </c>
      <c r="C10830" s="35" t="s">
        <v>459</v>
      </c>
      <c r="D10830" t="s">
        <v>530</v>
      </c>
      <c r="E10830" t="s">
        <v>548</v>
      </c>
      <c r="F10830" s="176" t="n">
        <v>2035</v>
      </c>
      <c r="G10830" s="177" t="n">
        <v>58</v>
      </c>
      <c r="H10830" s="178" t="n">
        <v>12614.0938697035</v>
      </c>
      <c r="I10830" s="179" t="n">
        <v>3532977.04150418</v>
      </c>
      <c r="J10830" s="180" t="str">
        <f>IF(I10830&gt;0,H10830/I10830,0)</f>
      </c>
      <c r="K10830" s="181" t="str">
        <f>1-EXP(-J10830)</f>
      </c>
      <c r="L10830" s="182" t="str">
        <f>IF(G10830=30,1,M10829)</f>
      </c>
      <c r="M10830" s="183" t="str">
        <f>L10830*(1-K10830)</f>
      </c>
    </row>
    <row r="10831">
      <c r="A10831" t="s">
        <v>167</v>
      </c>
      <c r="B10831" t="s">
        <v>116</v>
      </c>
      <c r="C10831" s="35" t="s">
        <v>459</v>
      </c>
      <c r="D10831" t="s">
        <v>530</v>
      </c>
      <c r="E10831" t="s">
        <v>548</v>
      </c>
      <c r="F10831" s="176" t="n">
        <v>2035</v>
      </c>
      <c r="G10831" s="177" t="n">
        <v>59</v>
      </c>
      <c r="H10831" s="178" t="n">
        <v>12908.6438242083</v>
      </c>
      <c r="I10831" s="179" t="n">
        <v>3445380.24544285</v>
      </c>
      <c r="J10831" s="180" t="str">
        <f>IF(I10831&gt;0,H10831/I10831,0)</f>
      </c>
      <c r="K10831" s="181" t="str">
        <f>1-EXP(-J10831)</f>
      </c>
      <c r="L10831" s="182" t="str">
        <f>IF(G10831=30,1,M10830)</f>
      </c>
      <c r="M10831" s="183" t="str">
        <f>L10831*(1-K10831)</f>
      </c>
    </row>
    <row r="10832">
      <c r="A10832" t="s">
        <v>167</v>
      </c>
      <c r="B10832" t="s">
        <v>116</v>
      </c>
      <c r="C10832" s="35" t="s">
        <v>459</v>
      </c>
      <c r="D10832" t="s">
        <v>530</v>
      </c>
      <c r="E10832" t="s">
        <v>548</v>
      </c>
      <c r="F10832" s="176" t="n">
        <v>2035</v>
      </c>
      <c r="G10832" s="177" t="n">
        <v>60</v>
      </c>
      <c r="H10832" s="178" t="n">
        <v>13346.6708712729</v>
      </c>
      <c r="I10832" s="179" t="n">
        <v>3345634.00389455</v>
      </c>
      <c r="J10832" s="180" t="str">
        <f>IF(I10832&gt;0,H10832/I10832,0)</f>
      </c>
      <c r="K10832" s="181" t="str">
        <f>1-EXP(-J10832)</f>
      </c>
      <c r="L10832" s="182" t="str">
        <f>IF(G10832=30,1,M10831)</f>
      </c>
      <c r="M10832" s="183" t="str">
        <f>L10832*(1-K10832)</f>
      </c>
    </row>
    <row r="10833">
      <c r="A10833" t="s">
        <v>167</v>
      </c>
      <c r="B10833" t="s">
        <v>116</v>
      </c>
      <c r="C10833" s="35" t="s">
        <v>459</v>
      </c>
      <c r="D10833" t="s">
        <v>530</v>
      </c>
      <c r="E10833" t="s">
        <v>548</v>
      </c>
      <c r="F10833" s="176" t="n">
        <v>2035</v>
      </c>
      <c r="G10833" s="177" t="n">
        <v>61</v>
      </c>
      <c r="H10833" s="178" t="n">
        <v>14536.8343139728</v>
      </c>
      <c r="I10833" s="179" t="n">
        <v>3259717.48847032</v>
      </c>
      <c r="J10833" s="180" t="str">
        <f>IF(I10833&gt;0,H10833/I10833,0)</f>
      </c>
      <c r="K10833" s="181" t="str">
        <f>1-EXP(-J10833)</f>
      </c>
      <c r="L10833" s="182" t="str">
        <f>IF(G10833=30,1,M10832)</f>
      </c>
      <c r="M10833" s="183" t="str">
        <f>L10833*(1-K10833)</f>
      </c>
    </row>
    <row r="10834">
      <c r="A10834" t="s">
        <v>167</v>
      </c>
      <c r="B10834" t="s">
        <v>116</v>
      </c>
      <c r="C10834" s="35" t="s">
        <v>459</v>
      </c>
      <c r="D10834" t="s">
        <v>530</v>
      </c>
      <c r="E10834" t="s">
        <v>548</v>
      </c>
      <c r="F10834" s="176" t="n">
        <v>2035</v>
      </c>
      <c r="G10834" s="177" t="n">
        <v>62</v>
      </c>
      <c r="H10834" s="178" t="n">
        <v>15301.720493546</v>
      </c>
      <c r="I10834" s="179" t="n">
        <v>3172753.32638621</v>
      </c>
      <c r="J10834" s="180" t="str">
        <f>IF(I10834&gt;0,H10834/I10834,0)</f>
      </c>
      <c r="K10834" s="181" t="str">
        <f>1-EXP(-J10834)</f>
      </c>
      <c r="L10834" s="182" t="str">
        <f>IF(G10834=30,1,M10833)</f>
      </c>
      <c r="M10834" s="183" t="str">
        <f>L10834*(1-K10834)</f>
      </c>
    </row>
    <row r="10835">
      <c r="A10835" t="s">
        <v>167</v>
      </c>
      <c r="B10835" t="s">
        <v>116</v>
      </c>
      <c r="C10835" s="35" t="s">
        <v>459</v>
      </c>
      <c r="D10835" t="s">
        <v>530</v>
      </c>
      <c r="E10835" t="s">
        <v>548</v>
      </c>
      <c r="F10835" s="176" t="n">
        <v>2035</v>
      </c>
      <c r="G10835" s="177" t="n">
        <v>63</v>
      </c>
      <c r="H10835" s="178" t="n">
        <v>15975.2214398489</v>
      </c>
      <c r="I10835" s="179" t="n">
        <v>3065493.63001156</v>
      </c>
      <c r="J10835" s="180" t="str">
        <f>IF(I10835&gt;0,H10835/I10835,0)</f>
      </c>
      <c r="K10835" s="181" t="str">
        <f>1-EXP(-J10835)</f>
      </c>
      <c r="L10835" s="182" t="str">
        <f>IF(G10835=30,1,M10834)</f>
      </c>
      <c r="M10835" s="183" t="str">
        <f>L10835*(1-K10835)</f>
      </c>
    </row>
    <row r="10836">
      <c r="A10836" t="s">
        <v>167</v>
      </c>
      <c r="B10836" t="s">
        <v>116</v>
      </c>
      <c r="C10836" s="35" t="s">
        <v>459</v>
      </c>
      <c r="D10836" t="s">
        <v>530</v>
      </c>
      <c r="E10836" t="s">
        <v>548</v>
      </c>
      <c r="F10836" s="176" t="n">
        <v>2035</v>
      </c>
      <c r="G10836" s="177" t="n">
        <v>64</v>
      </c>
      <c r="H10836" s="178" t="n">
        <v>16974.0711441898</v>
      </c>
      <c r="I10836" s="179" t="n">
        <v>2967792.71721671</v>
      </c>
      <c r="J10836" s="180" t="str">
        <f>IF(I10836&gt;0,H10836/I10836,0)</f>
      </c>
      <c r="K10836" s="181" t="str">
        <f>1-EXP(-J10836)</f>
      </c>
      <c r="L10836" s="182" t="str">
        <f>IF(G10836=30,1,M10835)</f>
      </c>
      <c r="M10836" s="183" t="str">
        <f>L10836*(1-K10836)</f>
      </c>
    </row>
    <row r="10837">
      <c r="A10837" t="s">
        <v>167</v>
      </c>
      <c r="B10837" t="s">
        <v>116</v>
      </c>
      <c r="C10837" s="35" t="s">
        <v>459</v>
      </c>
      <c r="D10837" t="s">
        <v>530</v>
      </c>
      <c r="E10837" t="s">
        <v>548</v>
      </c>
      <c r="F10837" s="176" t="n">
        <v>2035</v>
      </c>
      <c r="G10837" s="177" t="n">
        <v>65</v>
      </c>
      <c r="H10837" s="178" t="n">
        <v>17902.5176989133</v>
      </c>
      <c r="I10837" s="179" t="n">
        <v>2867247.41826454</v>
      </c>
      <c r="J10837" s="180" t="str">
        <f>IF(I10837&gt;0,H10837/I10837,0)</f>
      </c>
      <c r="K10837" s="181" t="str">
        <f>1-EXP(-J10837)</f>
      </c>
      <c r="L10837" s="182" t="str">
        <f>IF(G10837=30,1,M10836)</f>
      </c>
      <c r="M10837" s="183" t="str">
        <f>L10837*(1-K10837)</f>
      </c>
    </row>
    <row r="10838">
      <c r="A10838" t="s">
        <v>167</v>
      </c>
      <c r="B10838" t="s">
        <v>116</v>
      </c>
      <c r="C10838" s="35" t="s">
        <v>459</v>
      </c>
      <c r="D10838" t="s">
        <v>530</v>
      </c>
      <c r="E10838" t="s">
        <v>548</v>
      </c>
      <c r="F10838" s="176" t="n">
        <v>2035</v>
      </c>
      <c r="G10838" s="177" t="n">
        <v>66</v>
      </c>
      <c r="H10838" s="178" t="n">
        <v>18286.8981275607</v>
      </c>
      <c r="I10838" s="179" t="n">
        <v>2751268.19424363</v>
      </c>
      <c r="J10838" s="180" t="str">
        <f>IF(I10838&gt;0,H10838/I10838,0)</f>
      </c>
      <c r="K10838" s="181" t="str">
        <f>1-EXP(-J10838)</f>
      </c>
      <c r="L10838" s="182" t="str">
        <f>IF(G10838=30,1,M10837)</f>
      </c>
      <c r="M10838" s="183" t="str">
        <f>L10838*(1-K10838)</f>
      </c>
    </row>
    <row r="10839">
      <c r="A10839" t="s">
        <v>167</v>
      </c>
      <c r="B10839" t="s">
        <v>116</v>
      </c>
      <c r="C10839" s="35" t="s">
        <v>459</v>
      </c>
      <c r="D10839" t="s">
        <v>530</v>
      </c>
      <c r="E10839" t="s">
        <v>548</v>
      </c>
      <c r="F10839" s="176" t="n">
        <v>2035</v>
      </c>
      <c r="G10839" s="177" t="n">
        <v>67</v>
      </c>
      <c r="H10839" s="178" t="n">
        <v>19304.0462020577</v>
      </c>
      <c r="I10839" s="179" t="n">
        <v>2626689.56292527</v>
      </c>
      <c r="J10839" s="180" t="str">
        <f>IF(I10839&gt;0,H10839/I10839,0)</f>
      </c>
      <c r="K10839" s="181" t="str">
        <f>1-EXP(-J10839)</f>
      </c>
      <c r="L10839" s="182" t="str">
        <f>IF(G10839=30,1,M10838)</f>
      </c>
      <c r="M10839" s="183" t="str">
        <f>L10839*(1-K10839)</f>
      </c>
    </row>
    <row r="10840">
      <c r="A10840" t="s">
        <v>167</v>
      </c>
      <c r="B10840" t="s">
        <v>116</v>
      </c>
      <c r="C10840" s="35" t="s">
        <v>459</v>
      </c>
      <c r="D10840" t="s">
        <v>530</v>
      </c>
      <c r="E10840" t="s">
        <v>548</v>
      </c>
      <c r="F10840" s="176" t="n">
        <v>2035</v>
      </c>
      <c r="G10840" s="177" t="n">
        <v>68</v>
      </c>
      <c r="H10840" s="178" t="n">
        <v>20213.1298707199</v>
      </c>
      <c r="I10840" s="179" t="n">
        <v>2503487.11691672</v>
      </c>
      <c r="J10840" s="180" t="str">
        <f>IF(I10840&gt;0,H10840/I10840,0)</f>
      </c>
      <c r="K10840" s="181" t="str">
        <f>1-EXP(-J10840)</f>
      </c>
      <c r="L10840" s="182" t="str">
        <f>IF(G10840=30,1,M10839)</f>
      </c>
      <c r="M10840" s="183" t="str">
        <f>L10840*(1-K10840)</f>
      </c>
    </row>
    <row r="10841">
      <c r="A10841" t="s">
        <v>167</v>
      </c>
      <c r="B10841" t="s">
        <v>116</v>
      </c>
      <c r="C10841" s="35" t="s">
        <v>459</v>
      </c>
      <c r="D10841" t="s">
        <v>530</v>
      </c>
      <c r="E10841" t="s">
        <v>548</v>
      </c>
      <c r="F10841" s="176" t="n">
        <v>2035</v>
      </c>
      <c r="G10841" s="177" t="n">
        <v>69</v>
      </c>
      <c r="H10841" s="178" t="n">
        <v>20351.6778570995</v>
      </c>
      <c r="I10841" s="179" t="n">
        <v>2368649.53985036</v>
      </c>
      <c r="J10841" s="180" t="str">
        <f>IF(I10841&gt;0,H10841/I10841,0)</f>
      </c>
      <c r="K10841" s="181" t="str">
        <f>1-EXP(-J10841)</f>
      </c>
      <c r="L10841" s="182" t="str">
        <f>IF(G10841=30,1,M10840)</f>
      </c>
      <c r="M10841" s="183" t="str">
        <f>L10841*(1-K10841)</f>
      </c>
    </row>
    <row r="10842">
      <c r="A10842" t="s">
        <v>167</v>
      </c>
      <c r="B10842" t="s">
        <v>116</v>
      </c>
      <c r="C10842" s="35" t="s">
        <v>459</v>
      </c>
      <c r="D10842" t="s">
        <v>530</v>
      </c>
      <c r="E10842" t="s">
        <v>548</v>
      </c>
      <c r="F10842" s="176" t="n">
        <v>2036</v>
      </c>
      <c r="G10842" s="177" t="n">
        <v>30</v>
      </c>
      <c r="H10842" s="178" t="n">
        <v>617.457637233264</v>
      </c>
      <c r="I10842" s="179" t="n">
        <v>4572391.47044013</v>
      </c>
      <c r="J10842" s="180" t="str">
        <f>IF(I10842&gt;0,H10842/I10842,0)</f>
      </c>
      <c r="K10842" s="181" t="str">
        <f>1-EXP(-J10842)</f>
      </c>
      <c r="L10842" s="182" t="str">
        <f>IF(G10842=30,1,M10841)</f>
      </c>
      <c r="M10842" s="183" t="str">
        <f>L10842*(1-K10842)</f>
      </c>
    </row>
    <row r="10843">
      <c r="A10843" t="s">
        <v>167</v>
      </c>
      <c r="B10843" t="s">
        <v>116</v>
      </c>
      <c r="C10843" s="35" t="s">
        <v>459</v>
      </c>
      <c r="D10843" t="s">
        <v>530</v>
      </c>
      <c r="E10843" t="s">
        <v>548</v>
      </c>
      <c r="F10843" s="176" t="n">
        <v>2036</v>
      </c>
      <c r="G10843" s="177" t="n">
        <v>31</v>
      </c>
      <c r="H10843" s="178" t="n">
        <v>864.164384488926</v>
      </c>
      <c r="I10843" s="179" t="n">
        <v>4478862.32211692</v>
      </c>
      <c r="J10843" s="180" t="str">
        <f>IF(I10843&gt;0,H10843/I10843,0)</f>
      </c>
      <c r="K10843" s="181" t="str">
        <f>1-EXP(-J10843)</f>
      </c>
      <c r="L10843" s="182" t="str">
        <f>IF(G10843=30,1,M10842)</f>
      </c>
      <c r="M10843" s="183" t="str">
        <f>L10843*(1-K10843)</f>
      </c>
    </row>
    <row r="10844">
      <c r="A10844" t="s">
        <v>167</v>
      </c>
      <c r="B10844" t="s">
        <v>116</v>
      </c>
      <c r="C10844" s="35" t="s">
        <v>459</v>
      </c>
      <c r="D10844" t="s">
        <v>530</v>
      </c>
      <c r="E10844" t="s">
        <v>548</v>
      </c>
      <c r="F10844" s="176" t="n">
        <v>2036</v>
      </c>
      <c r="G10844" s="177" t="n">
        <v>32</v>
      </c>
      <c r="H10844" s="178" t="n">
        <v>895.37877906363</v>
      </c>
      <c r="I10844" s="179" t="n">
        <v>4382176.6541613</v>
      </c>
      <c r="J10844" s="180" t="str">
        <f>IF(I10844&gt;0,H10844/I10844,0)</f>
      </c>
      <c r="K10844" s="181" t="str">
        <f>1-EXP(-J10844)</f>
      </c>
      <c r="L10844" s="182" t="str">
        <f>IF(G10844=30,1,M10843)</f>
      </c>
      <c r="M10844" s="183" t="str">
        <f>L10844*(1-K10844)</f>
      </c>
    </row>
    <row r="10845">
      <c r="A10845" t="s">
        <v>167</v>
      </c>
      <c r="B10845" t="s">
        <v>116</v>
      </c>
      <c r="C10845" s="35" t="s">
        <v>459</v>
      </c>
      <c r="D10845" t="s">
        <v>530</v>
      </c>
      <c r="E10845" t="s">
        <v>548</v>
      </c>
      <c r="F10845" s="176" t="n">
        <v>2036</v>
      </c>
      <c r="G10845" s="177" t="n">
        <v>33</v>
      </c>
      <c r="H10845" s="178" t="n">
        <v>970.733078173159</v>
      </c>
      <c r="I10845" s="179" t="n">
        <v>4339973.85971086</v>
      </c>
      <c r="J10845" s="180" t="str">
        <f>IF(I10845&gt;0,H10845/I10845,0)</f>
      </c>
      <c r="K10845" s="181" t="str">
        <f>1-EXP(-J10845)</f>
      </c>
      <c r="L10845" s="182" t="str">
        <f>IF(G10845=30,1,M10844)</f>
      </c>
      <c r="M10845" s="183" t="str">
        <f>L10845*(1-K10845)</f>
      </c>
    </row>
    <row r="10846">
      <c r="A10846" t="s">
        <v>167</v>
      </c>
      <c r="B10846" t="s">
        <v>116</v>
      </c>
      <c r="C10846" s="35" t="s">
        <v>459</v>
      </c>
      <c r="D10846" t="s">
        <v>530</v>
      </c>
      <c r="E10846" t="s">
        <v>548</v>
      </c>
      <c r="F10846" s="176" t="n">
        <v>2036</v>
      </c>
      <c r="G10846" s="177" t="n">
        <v>34</v>
      </c>
      <c r="H10846" s="178" t="n">
        <v>1054.14009273147</v>
      </c>
      <c r="I10846" s="179" t="n">
        <v>4320601.39815387</v>
      </c>
      <c r="J10846" s="180" t="str">
        <f>IF(I10846&gt;0,H10846/I10846,0)</f>
      </c>
      <c r="K10846" s="181" t="str">
        <f>1-EXP(-J10846)</f>
      </c>
      <c r="L10846" s="182" t="str">
        <f>IF(G10846=30,1,M10845)</f>
      </c>
      <c r="M10846" s="183" t="str">
        <f>L10846*(1-K10846)</f>
      </c>
    </row>
    <row r="10847">
      <c r="A10847" t="s">
        <v>167</v>
      </c>
      <c r="B10847" t="s">
        <v>116</v>
      </c>
      <c r="C10847" s="35" t="s">
        <v>459</v>
      </c>
      <c r="D10847" t="s">
        <v>530</v>
      </c>
      <c r="E10847" t="s">
        <v>548</v>
      </c>
      <c r="F10847" s="176" t="n">
        <v>2036</v>
      </c>
      <c r="G10847" s="177" t="n">
        <v>35</v>
      </c>
      <c r="H10847" s="178" t="n">
        <v>1155.9762236421</v>
      </c>
      <c r="I10847" s="179" t="n">
        <v>4301262.92773548</v>
      </c>
      <c r="J10847" s="180" t="str">
        <f>IF(I10847&gt;0,H10847/I10847,0)</f>
      </c>
      <c r="K10847" s="181" t="str">
        <f>1-EXP(-J10847)</f>
      </c>
      <c r="L10847" s="182" t="str">
        <f>IF(G10847=30,1,M10846)</f>
      </c>
      <c r="M10847" s="183" t="str">
        <f>L10847*(1-K10847)</f>
      </c>
    </row>
    <row r="10848">
      <c r="A10848" t="s">
        <v>167</v>
      </c>
      <c r="B10848" t="s">
        <v>116</v>
      </c>
      <c r="C10848" s="35" t="s">
        <v>459</v>
      </c>
      <c r="D10848" t="s">
        <v>530</v>
      </c>
      <c r="E10848" t="s">
        <v>548</v>
      </c>
      <c r="F10848" s="176" t="n">
        <v>2036</v>
      </c>
      <c r="G10848" s="177" t="n">
        <v>36</v>
      </c>
      <c r="H10848" s="178" t="n">
        <v>1520.00774624546</v>
      </c>
      <c r="I10848" s="179" t="n">
        <v>4301468.13238755</v>
      </c>
      <c r="J10848" s="180" t="str">
        <f>IF(I10848&gt;0,H10848/I10848,0)</f>
      </c>
      <c r="K10848" s="181" t="str">
        <f>1-EXP(-J10848)</f>
      </c>
      <c r="L10848" s="182" t="str">
        <f>IF(G10848=30,1,M10847)</f>
      </c>
      <c r="M10848" s="183" t="str">
        <f>L10848*(1-K10848)</f>
      </c>
    </row>
    <row r="10849">
      <c r="A10849" t="s">
        <v>167</v>
      </c>
      <c r="B10849" t="s">
        <v>116</v>
      </c>
      <c r="C10849" s="35" t="s">
        <v>459</v>
      </c>
      <c r="D10849" t="s">
        <v>530</v>
      </c>
      <c r="E10849" t="s">
        <v>548</v>
      </c>
      <c r="F10849" s="176" t="n">
        <v>2036</v>
      </c>
      <c r="G10849" s="177" t="n">
        <v>37</v>
      </c>
      <c r="H10849" s="178" t="n">
        <v>1697.48798604402</v>
      </c>
      <c r="I10849" s="179" t="n">
        <v>4340332.40530748</v>
      </c>
      <c r="J10849" s="180" t="str">
        <f>IF(I10849&gt;0,H10849/I10849,0)</f>
      </c>
      <c r="K10849" s="181" t="str">
        <f>1-EXP(-J10849)</f>
      </c>
      <c r="L10849" s="182" t="str">
        <f>IF(G10849=30,1,M10848)</f>
      </c>
      <c r="M10849" s="183" t="str">
        <f>L10849*(1-K10849)</f>
      </c>
    </row>
    <row r="10850">
      <c r="A10850" t="s">
        <v>167</v>
      </c>
      <c r="B10850" t="s">
        <v>116</v>
      </c>
      <c r="C10850" s="35" t="s">
        <v>459</v>
      </c>
      <c r="D10850" t="s">
        <v>530</v>
      </c>
      <c r="E10850" t="s">
        <v>548</v>
      </c>
      <c r="F10850" s="176" t="n">
        <v>2036</v>
      </c>
      <c r="G10850" s="177" t="n">
        <v>38</v>
      </c>
      <c r="H10850" s="178" t="n">
        <v>1883.32194298592</v>
      </c>
      <c r="I10850" s="179" t="n">
        <v>4381561.11738129</v>
      </c>
      <c r="J10850" s="180" t="str">
        <f>IF(I10850&gt;0,H10850/I10850,0)</f>
      </c>
      <c r="K10850" s="181" t="str">
        <f>1-EXP(-J10850)</f>
      </c>
      <c r="L10850" s="182" t="str">
        <f>IF(G10850=30,1,M10849)</f>
      </c>
      <c r="M10850" s="183" t="str">
        <f>L10850*(1-K10850)</f>
      </c>
    </row>
    <row r="10851">
      <c r="A10851" t="s">
        <v>167</v>
      </c>
      <c r="B10851" t="s">
        <v>116</v>
      </c>
      <c r="C10851" s="35" t="s">
        <v>459</v>
      </c>
      <c r="D10851" t="s">
        <v>530</v>
      </c>
      <c r="E10851" t="s">
        <v>548</v>
      </c>
      <c r="F10851" s="176" t="n">
        <v>2036</v>
      </c>
      <c r="G10851" s="177" t="n">
        <v>39</v>
      </c>
      <c r="H10851" s="178" t="n">
        <v>1996.4219351395</v>
      </c>
      <c r="I10851" s="179" t="n">
        <v>4376517.56350788</v>
      </c>
      <c r="J10851" s="180" t="str">
        <f>IF(I10851&gt;0,H10851/I10851,0)</f>
      </c>
      <c r="K10851" s="181" t="str">
        <f>1-EXP(-J10851)</f>
      </c>
      <c r="L10851" s="182" t="str">
        <f>IF(G10851=30,1,M10850)</f>
      </c>
      <c r="M10851" s="183" t="str">
        <f>L10851*(1-K10851)</f>
      </c>
    </row>
    <row r="10852">
      <c r="A10852" t="s">
        <v>167</v>
      </c>
      <c r="B10852" t="s">
        <v>116</v>
      </c>
      <c r="C10852" s="35" t="s">
        <v>459</v>
      </c>
      <c r="D10852" t="s">
        <v>530</v>
      </c>
      <c r="E10852" t="s">
        <v>548</v>
      </c>
      <c r="F10852" s="176" t="n">
        <v>2036</v>
      </c>
      <c r="G10852" s="177" t="n">
        <v>40</v>
      </c>
      <c r="H10852" s="178" t="n">
        <v>2125.73018899141</v>
      </c>
      <c r="I10852" s="179" t="n">
        <v>4312663.10133281</v>
      </c>
      <c r="J10852" s="180" t="str">
        <f>IF(I10852&gt;0,H10852/I10852,0)</f>
      </c>
      <c r="K10852" s="181" t="str">
        <f>1-EXP(-J10852)</f>
      </c>
      <c r="L10852" s="182" t="str">
        <f>IF(G10852=30,1,M10851)</f>
      </c>
      <c r="M10852" s="183" t="str">
        <f>L10852*(1-K10852)</f>
      </c>
    </row>
    <row r="10853">
      <c r="A10853" t="s">
        <v>167</v>
      </c>
      <c r="B10853" t="s">
        <v>116</v>
      </c>
      <c r="C10853" s="35" t="s">
        <v>459</v>
      </c>
      <c r="D10853" t="s">
        <v>530</v>
      </c>
      <c r="E10853" t="s">
        <v>548</v>
      </c>
      <c r="F10853" s="176" t="n">
        <v>2036</v>
      </c>
      <c r="G10853" s="177" t="n">
        <v>41</v>
      </c>
      <c r="H10853" s="178" t="n">
        <v>2700.5731934517</v>
      </c>
      <c r="I10853" s="179" t="n">
        <v>4246600.98777776</v>
      </c>
      <c r="J10853" s="180" t="str">
        <f>IF(I10853&gt;0,H10853/I10853,0)</f>
      </c>
      <c r="K10853" s="181" t="str">
        <f>1-EXP(-J10853)</f>
      </c>
      <c r="L10853" s="182" t="str">
        <f>IF(G10853=30,1,M10852)</f>
      </c>
      <c r="M10853" s="183" t="str">
        <f>L10853*(1-K10853)</f>
      </c>
    </row>
    <row r="10854">
      <c r="A10854" t="s">
        <v>167</v>
      </c>
      <c r="B10854" t="s">
        <v>116</v>
      </c>
      <c r="C10854" s="35" t="s">
        <v>459</v>
      </c>
      <c r="D10854" t="s">
        <v>530</v>
      </c>
      <c r="E10854" t="s">
        <v>548</v>
      </c>
      <c r="F10854" s="176" t="n">
        <v>2036</v>
      </c>
      <c r="G10854" s="177" t="n">
        <v>42</v>
      </c>
      <c r="H10854" s="178" t="n">
        <v>2935.33183679458</v>
      </c>
      <c r="I10854" s="179" t="n">
        <v>4189944.55609082</v>
      </c>
      <c r="J10854" s="180" t="str">
        <f>IF(I10854&gt;0,H10854/I10854,0)</f>
      </c>
      <c r="K10854" s="181" t="str">
        <f>1-EXP(-J10854)</f>
      </c>
      <c r="L10854" s="182" t="str">
        <f>IF(G10854=30,1,M10853)</f>
      </c>
      <c r="M10854" s="183" t="str">
        <f>L10854*(1-K10854)</f>
      </c>
    </row>
    <row r="10855">
      <c r="A10855" t="s">
        <v>167</v>
      </c>
      <c r="B10855" t="s">
        <v>116</v>
      </c>
      <c r="C10855" s="35" t="s">
        <v>459</v>
      </c>
      <c r="D10855" t="s">
        <v>530</v>
      </c>
      <c r="E10855" t="s">
        <v>548</v>
      </c>
      <c r="F10855" s="176" t="n">
        <v>2036</v>
      </c>
      <c r="G10855" s="177" t="n">
        <v>43</v>
      </c>
      <c r="H10855" s="178" t="n">
        <v>3229.42555844375</v>
      </c>
      <c r="I10855" s="179" t="n">
        <v>4135452.77469479</v>
      </c>
      <c r="J10855" s="180" t="str">
        <f>IF(I10855&gt;0,H10855/I10855,0)</f>
      </c>
      <c r="K10855" s="181" t="str">
        <f>1-EXP(-J10855)</f>
      </c>
      <c r="L10855" s="182" t="str">
        <f>IF(G10855=30,1,M10854)</f>
      </c>
      <c r="M10855" s="183" t="str">
        <f>L10855*(1-K10855)</f>
      </c>
    </row>
    <row r="10856">
      <c r="A10856" t="s">
        <v>167</v>
      </c>
      <c r="B10856" t="s">
        <v>116</v>
      </c>
      <c r="C10856" s="35" t="s">
        <v>459</v>
      </c>
      <c r="D10856" t="s">
        <v>530</v>
      </c>
      <c r="E10856" t="s">
        <v>548</v>
      </c>
      <c r="F10856" s="176" t="n">
        <v>2036</v>
      </c>
      <c r="G10856" s="177" t="n">
        <v>44</v>
      </c>
      <c r="H10856" s="178" t="n">
        <v>3381.34191850177</v>
      </c>
      <c r="I10856" s="179" t="n">
        <v>4115148.92143407</v>
      </c>
      <c r="J10856" s="180" t="str">
        <f>IF(I10856&gt;0,H10856/I10856,0)</f>
      </c>
      <c r="K10856" s="181" t="str">
        <f>1-EXP(-J10856)</f>
      </c>
      <c r="L10856" s="182" t="str">
        <f>IF(G10856=30,1,M10855)</f>
      </c>
      <c r="M10856" s="183" t="str">
        <f>L10856*(1-K10856)</f>
      </c>
    </row>
    <row r="10857">
      <c r="A10857" t="s">
        <v>167</v>
      </c>
      <c r="B10857" t="s">
        <v>116</v>
      </c>
      <c r="C10857" s="35" t="s">
        <v>459</v>
      </c>
      <c r="D10857" t="s">
        <v>530</v>
      </c>
      <c r="E10857" t="s">
        <v>548</v>
      </c>
      <c r="F10857" s="176" t="n">
        <v>2036</v>
      </c>
      <c r="G10857" s="177" t="n">
        <v>45</v>
      </c>
      <c r="H10857" s="178" t="n">
        <v>3645.59615977553</v>
      </c>
      <c r="I10857" s="179" t="n">
        <v>4088820.682519</v>
      </c>
      <c r="J10857" s="180" t="str">
        <f>IF(I10857&gt;0,H10857/I10857,0)</f>
      </c>
      <c r="K10857" s="181" t="str">
        <f>1-EXP(-J10857)</f>
      </c>
      <c r="L10857" s="182" t="str">
        <f>IF(G10857=30,1,M10856)</f>
      </c>
      <c r="M10857" s="183" t="str">
        <f>L10857*(1-K10857)</f>
      </c>
    </row>
    <row r="10858">
      <c r="A10858" t="s">
        <v>167</v>
      </c>
      <c r="B10858" t="s">
        <v>116</v>
      </c>
      <c r="C10858" s="35" t="s">
        <v>459</v>
      </c>
      <c r="D10858" t="s">
        <v>530</v>
      </c>
      <c r="E10858" t="s">
        <v>548</v>
      </c>
      <c r="F10858" s="176" t="n">
        <v>2036</v>
      </c>
      <c r="G10858" s="177" t="n">
        <v>46</v>
      </c>
      <c r="H10858" s="178" t="n">
        <v>4537.31208838945</v>
      </c>
      <c r="I10858" s="179" t="n">
        <v>4065499.63216453</v>
      </c>
      <c r="J10858" s="180" t="str">
        <f>IF(I10858&gt;0,H10858/I10858,0)</f>
      </c>
      <c r="K10858" s="181" t="str">
        <f>1-EXP(-J10858)</f>
      </c>
      <c r="L10858" s="182" t="str">
        <f>IF(G10858=30,1,M10857)</f>
      </c>
      <c r="M10858" s="183" t="str">
        <f>L10858*(1-K10858)</f>
      </c>
    </row>
    <row r="10859">
      <c r="A10859" t="s">
        <v>167</v>
      </c>
      <c r="B10859" t="s">
        <v>116</v>
      </c>
      <c r="C10859" s="35" t="s">
        <v>459</v>
      </c>
      <c r="D10859" t="s">
        <v>530</v>
      </c>
      <c r="E10859" t="s">
        <v>548</v>
      </c>
      <c r="F10859" s="176" t="n">
        <v>2036</v>
      </c>
      <c r="G10859" s="177" t="n">
        <v>47</v>
      </c>
      <c r="H10859" s="178" t="n">
        <v>5003.93899422894</v>
      </c>
      <c r="I10859" s="179" t="n">
        <v>4064522.42378814</v>
      </c>
      <c r="J10859" s="180" t="str">
        <f>IF(I10859&gt;0,H10859/I10859,0)</f>
      </c>
      <c r="K10859" s="181" t="str">
        <f>1-EXP(-J10859)</f>
      </c>
      <c r="L10859" s="182" t="str">
        <f>IF(G10859=30,1,M10858)</f>
      </c>
      <c r="M10859" s="183" t="str">
        <f>L10859*(1-K10859)</f>
      </c>
    </row>
    <row r="10860">
      <c r="A10860" t="s">
        <v>167</v>
      </c>
      <c r="B10860" t="s">
        <v>116</v>
      </c>
      <c r="C10860" s="35" t="s">
        <v>459</v>
      </c>
      <c r="D10860" t="s">
        <v>530</v>
      </c>
      <c r="E10860" t="s">
        <v>548</v>
      </c>
      <c r="F10860" s="176" t="n">
        <v>2036</v>
      </c>
      <c r="G10860" s="177" t="n">
        <v>48</v>
      </c>
      <c r="H10860" s="178" t="n">
        <v>5569.28192625472</v>
      </c>
      <c r="I10860" s="179" t="n">
        <v>4017442.28596193</v>
      </c>
      <c r="J10860" s="180" t="str">
        <f>IF(I10860&gt;0,H10860/I10860,0)</f>
      </c>
      <c r="K10860" s="181" t="str">
        <f>1-EXP(-J10860)</f>
      </c>
      <c r="L10860" s="182" t="str">
        <f>IF(G10860=30,1,M10859)</f>
      </c>
      <c r="M10860" s="183" t="str">
        <f>L10860*(1-K10860)</f>
      </c>
    </row>
    <row r="10861">
      <c r="A10861" t="s">
        <v>167</v>
      </c>
      <c r="B10861" t="s">
        <v>116</v>
      </c>
      <c r="C10861" s="35" t="s">
        <v>459</v>
      </c>
      <c r="D10861" t="s">
        <v>530</v>
      </c>
      <c r="E10861" t="s">
        <v>548</v>
      </c>
      <c r="F10861" s="176" t="n">
        <v>2036</v>
      </c>
      <c r="G10861" s="177" t="n">
        <v>49</v>
      </c>
      <c r="H10861" s="178" t="n">
        <v>6005.12556696526</v>
      </c>
      <c r="I10861" s="179" t="n">
        <v>3961181.55943521</v>
      </c>
      <c r="J10861" s="180" t="str">
        <f>IF(I10861&gt;0,H10861/I10861,0)</f>
      </c>
      <c r="K10861" s="181" t="str">
        <f>1-EXP(-J10861)</f>
      </c>
      <c r="L10861" s="182" t="str">
        <f>IF(G10861=30,1,M10860)</f>
      </c>
      <c r="M10861" s="183" t="str">
        <f>L10861*(1-K10861)</f>
      </c>
    </row>
    <row r="10862">
      <c r="A10862" t="s">
        <v>167</v>
      </c>
      <c r="B10862" t="s">
        <v>116</v>
      </c>
      <c r="C10862" s="35" t="s">
        <v>459</v>
      </c>
      <c r="D10862" t="s">
        <v>530</v>
      </c>
      <c r="E10862" t="s">
        <v>548</v>
      </c>
      <c r="F10862" s="176" t="n">
        <v>2036</v>
      </c>
      <c r="G10862" s="177" t="n">
        <v>50</v>
      </c>
      <c r="H10862" s="178" t="n">
        <v>6597.10114541044</v>
      </c>
      <c r="I10862" s="179" t="n">
        <v>3964798.83974175</v>
      </c>
      <c r="J10862" s="180" t="str">
        <f>IF(I10862&gt;0,H10862/I10862,0)</f>
      </c>
      <c r="K10862" s="181" t="str">
        <f>1-EXP(-J10862)</f>
      </c>
      <c r="L10862" s="182" t="str">
        <f>IF(G10862=30,1,M10861)</f>
      </c>
      <c r="M10862" s="183" t="str">
        <f>L10862*(1-K10862)</f>
      </c>
    </row>
    <row r="10863">
      <c r="A10863" t="s">
        <v>167</v>
      </c>
      <c r="B10863" t="s">
        <v>116</v>
      </c>
      <c r="C10863" s="35" t="s">
        <v>459</v>
      </c>
      <c r="D10863" t="s">
        <v>530</v>
      </c>
      <c r="E10863" t="s">
        <v>548</v>
      </c>
      <c r="F10863" s="176" t="n">
        <v>2036</v>
      </c>
      <c r="G10863" s="177" t="n">
        <v>51</v>
      </c>
      <c r="H10863" s="178" t="n">
        <v>7818.13032743829</v>
      </c>
      <c r="I10863" s="179" t="n">
        <v>4022946.20650948</v>
      </c>
      <c r="J10863" s="180" t="str">
        <f>IF(I10863&gt;0,H10863/I10863,0)</f>
      </c>
      <c r="K10863" s="181" t="str">
        <f>1-EXP(-J10863)</f>
      </c>
      <c r="L10863" s="182" t="str">
        <f>IF(G10863=30,1,M10862)</f>
      </c>
      <c r="M10863" s="183" t="str">
        <f>L10863*(1-K10863)</f>
      </c>
    </row>
    <row r="10864">
      <c r="A10864" t="s">
        <v>167</v>
      </c>
      <c r="B10864" t="s">
        <v>116</v>
      </c>
      <c r="C10864" s="35" t="s">
        <v>459</v>
      </c>
      <c r="D10864" t="s">
        <v>530</v>
      </c>
      <c r="E10864" t="s">
        <v>548</v>
      </c>
      <c r="F10864" s="176" t="n">
        <v>2036</v>
      </c>
      <c r="G10864" s="177" t="n">
        <v>52</v>
      </c>
      <c r="H10864" s="178" t="n">
        <v>8600.08400143807</v>
      </c>
      <c r="I10864" s="179" t="n">
        <v>4039257.01922505</v>
      </c>
      <c r="J10864" s="180" t="str">
        <f>IF(I10864&gt;0,H10864/I10864,0)</f>
      </c>
      <c r="K10864" s="181" t="str">
        <f>1-EXP(-J10864)</f>
      </c>
      <c r="L10864" s="182" t="str">
        <f>IF(G10864=30,1,M10863)</f>
      </c>
      <c r="M10864" s="183" t="str">
        <f>L10864*(1-K10864)</f>
      </c>
    </row>
    <row r="10865">
      <c r="A10865" t="s">
        <v>167</v>
      </c>
      <c r="B10865" t="s">
        <v>116</v>
      </c>
      <c r="C10865" s="35" t="s">
        <v>459</v>
      </c>
      <c r="D10865" t="s">
        <v>530</v>
      </c>
      <c r="E10865" t="s">
        <v>548</v>
      </c>
      <c r="F10865" s="176" t="n">
        <v>2036</v>
      </c>
      <c r="G10865" s="177" t="n">
        <v>53</v>
      </c>
      <c r="H10865" s="178" t="n">
        <v>9188.80095456411</v>
      </c>
      <c r="I10865" s="179" t="n">
        <v>3997988.70049465</v>
      </c>
      <c r="J10865" s="180" t="str">
        <f>IF(I10865&gt;0,H10865/I10865,0)</f>
      </c>
      <c r="K10865" s="181" t="str">
        <f>1-EXP(-J10865)</f>
      </c>
      <c r="L10865" s="182" t="str">
        <f>IF(G10865=30,1,M10864)</f>
      </c>
      <c r="M10865" s="183" t="str">
        <f>L10865*(1-K10865)</f>
      </c>
    </row>
    <row r="10866">
      <c r="A10866" t="s">
        <v>167</v>
      </c>
      <c r="B10866" t="s">
        <v>116</v>
      </c>
      <c r="C10866" s="35" t="s">
        <v>459</v>
      </c>
      <c r="D10866" t="s">
        <v>530</v>
      </c>
      <c r="E10866" t="s">
        <v>548</v>
      </c>
      <c r="F10866" s="176" t="n">
        <v>2036</v>
      </c>
      <c r="G10866" s="177" t="n">
        <v>54</v>
      </c>
      <c r="H10866" s="178" t="n">
        <v>9838.64347106076</v>
      </c>
      <c r="I10866" s="179" t="n">
        <v>3932228.88723446</v>
      </c>
      <c r="J10866" s="180" t="str">
        <f>IF(I10866&gt;0,H10866/I10866,0)</f>
      </c>
      <c r="K10866" s="181" t="str">
        <f>1-EXP(-J10866)</f>
      </c>
      <c r="L10866" s="182" t="str">
        <f>IF(G10866=30,1,M10865)</f>
      </c>
      <c r="M10866" s="183" t="str">
        <f>L10866*(1-K10866)</f>
      </c>
    </row>
    <row r="10867">
      <c r="A10867" t="s">
        <v>167</v>
      </c>
      <c r="B10867" t="s">
        <v>116</v>
      </c>
      <c r="C10867" s="35" t="s">
        <v>459</v>
      </c>
      <c r="D10867" t="s">
        <v>530</v>
      </c>
      <c r="E10867" t="s">
        <v>548</v>
      </c>
      <c r="F10867" s="176" t="n">
        <v>2036</v>
      </c>
      <c r="G10867" s="177" t="n">
        <v>55</v>
      </c>
      <c r="H10867" s="178" t="n">
        <v>10482.9978380849</v>
      </c>
      <c r="I10867" s="179" t="n">
        <v>3859174.83300139</v>
      </c>
      <c r="J10867" s="180" t="str">
        <f>IF(I10867&gt;0,H10867/I10867,0)</f>
      </c>
      <c r="K10867" s="181" t="str">
        <f>1-EXP(-J10867)</f>
      </c>
      <c r="L10867" s="182" t="str">
        <f>IF(G10867=30,1,M10866)</f>
      </c>
      <c r="M10867" s="183" t="str">
        <f>L10867*(1-K10867)</f>
      </c>
    </row>
    <row r="10868">
      <c r="A10868" t="s">
        <v>167</v>
      </c>
      <c r="B10868" t="s">
        <v>116</v>
      </c>
      <c r="C10868" s="35" t="s">
        <v>459</v>
      </c>
      <c r="D10868" t="s">
        <v>530</v>
      </c>
      <c r="E10868" t="s">
        <v>548</v>
      </c>
      <c r="F10868" s="176" t="n">
        <v>2036</v>
      </c>
      <c r="G10868" s="177" t="n">
        <v>56</v>
      </c>
      <c r="H10868" s="178" t="n">
        <v>11176.9138073054</v>
      </c>
      <c r="I10868" s="179" t="n">
        <v>3790621.04436161</v>
      </c>
      <c r="J10868" s="180" t="str">
        <f>IF(I10868&gt;0,H10868/I10868,0)</f>
      </c>
      <c r="K10868" s="181" t="str">
        <f>1-EXP(-J10868)</f>
      </c>
      <c r="L10868" s="182" t="str">
        <f>IF(G10868=30,1,M10867)</f>
      </c>
      <c r="M10868" s="183" t="str">
        <f>L10868*(1-K10868)</f>
      </c>
    </row>
    <row r="10869">
      <c r="A10869" t="s">
        <v>167</v>
      </c>
      <c r="B10869" t="s">
        <v>116</v>
      </c>
      <c r="C10869" s="35" t="s">
        <v>459</v>
      </c>
      <c r="D10869" t="s">
        <v>530</v>
      </c>
      <c r="E10869" t="s">
        <v>548</v>
      </c>
      <c r="F10869" s="176" t="n">
        <v>2036</v>
      </c>
      <c r="G10869" s="177" t="n">
        <v>57</v>
      </c>
      <c r="H10869" s="178" t="n">
        <v>11940.744748863</v>
      </c>
      <c r="I10869" s="179" t="n">
        <v>3708185.19414965</v>
      </c>
      <c r="J10869" s="180" t="str">
        <f>IF(I10869&gt;0,H10869/I10869,0)</f>
      </c>
      <c r="K10869" s="181" t="str">
        <f>1-EXP(-J10869)</f>
      </c>
      <c r="L10869" s="182" t="str">
        <f>IF(G10869=30,1,M10868)</f>
      </c>
      <c r="M10869" s="183" t="str">
        <f>L10869*(1-K10869)</f>
      </c>
    </row>
    <row r="10870">
      <c r="A10870" t="s">
        <v>167</v>
      </c>
      <c r="B10870" t="s">
        <v>116</v>
      </c>
      <c r="C10870" s="35" t="s">
        <v>459</v>
      </c>
      <c r="D10870" t="s">
        <v>530</v>
      </c>
      <c r="E10870" t="s">
        <v>548</v>
      </c>
      <c r="F10870" s="176" t="n">
        <v>2036</v>
      </c>
      <c r="G10870" s="177" t="n">
        <v>58</v>
      </c>
      <c r="H10870" s="178" t="n">
        <v>12685.6212050971</v>
      </c>
      <c r="I10870" s="179" t="n">
        <v>3601761.78325643</v>
      </c>
      <c r="J10870" s="180" t="str">
        <f>IF(I10870&gt;0,H10870/I10870,0)</f>
      </c>
      <c r="K10870" s="181" t="str">
        <f>1-EXP(-J10870)</f>
      </c>
      <c r="L10870" s="182" t="str">
        <f>IF(G10870=30,1,M10869)</f>
      </c>
      <c r="M10870" s="183" t="str">
        <f>L10870*(1-K10870)</f>
      </c>
    </row>
    <row r="10871">
      <c r="A10871" t="s">
        <v>167</v>
      </c>
      <c r="B10871" t="s">
        <v>116</v>
      </c>
      <c r="C10871" s="35" t="s">
        <v>459</v>
      </c>
      <c r="D10871" t="s">
        <v>530</v>
      </c>
      <c r="E10871" t="s">
        <v>548</v>
      </c>
      <c r="F10871" s="176" t="n">
        <v>2036</v>
      </c>
      <c r="G10871" s="177" t="n">
        <v>59</v>
      </c>
      <c r="H10871" s="178" t="n">
        <v>12865.367199592</v>
      </c>
      <c r="I10871" s="179" t="n">
        <v>3498722.46145148</v>
      </c>
      <c r="J10871" s="180" t="str">
        <f>IF(I10871&gt;0,H10871/I10871,0)</f>
      </c>
      <c r="K10871" s="181" t="str">
        <f>1-EXP(-J10871)</f>
      </c>
      <c r="L10871" s="182" t="str">
        <f>IF(G10871=30,1,M10870)</f>
      </c>
      <c r="M10871" s="183" t="str">
        <f>L10871*(1-K10871)</f>
      </c>
    </row>
    <row r="10872">
      <c r="A10872" t="s">
        <v>167</v>
      </c>
      <c r="B10872" t="s">
        <v>116</v>
      </c>
      <c r="C10872" s="35" t="s">
        <v>459</v>
      </c>
      <c r="D10872" t="s">
        <v>530</v>
      </c>
      <c r="E10872" t="s">
        <v>548</v>
      </c>
      <c r="F10872" s="176" t="n">
        <v>2036</v>
      </c>
      <c r="G10872" s="177" t="n">
        <v>60</v>
      </c>
      <c r="H10872" s="178" t="n">
        <v>13355.813737014</v>
      </c>
      <c r="I10872" s="179" t="n">
        <v>3409436.62908515</v>
      </c>
      <c r="J10872" s="180" t="str">
        <f>IF(I10872&gt;0,H10872/I10872,0)</f>
      </c>
      <c r="K10872" s="181" t="str">
        <f>1-EXP(-J10872)</f>
      </c>
      <c r="L10872" s="182" t="str">
        <f>IF(G10872=30,1,M10871)</f>
      </c>
      <c r="M10872" s="183" t="str">
        <f>L10872*(1-K10872)</f>
      </c>
    </row>
    <row r="10873">
      <c r="A10873" t="s">
        <v>167</v>
      </c>
      <c r="B10873" t="s">
        <v>116</v>
      </c>
      <c r="C10873" s="35" t="s">
        <v>459</v>
      </c>
      <c r="D10873" t="s">
        <v>530</v>
      </c>
      <c r="E10873" t="s">
        <v>548</v>
      </c>
      <c r="F10873" s="176" t="n">
        <v>2036</v>
      </c>
      <c r="G10873" s="177" t="n">
        <v>61</v>
      </c>
      <c r="H10873" s="178" t="n">
        <v>14353.6727105739</v>
      </c>
      <c r="I10873" s="179" t="n">
        <v>3307845.09822324</v>
      </c>
      <c r="J10873" s="180" t="str">
        <f>IF(I10873&gt;0,H10873/I10873,0)</f>
      </c>
      <c r="K10873" s="181" t="str">
        <f>1-EXP(-J10873)</f>
      </c>
      <c r="L10873" s="182" t="str">
        <f>IF(G10873=30,1,M10872)</f>
      </c>
      <c r="M10873" s="183" t="str">
        <f>L10873*(1-K10873)</f>
      </c>
    </row>
    <row r="10874">
      <c r="A10874" t="s">
        <v>167</v>
      </c>
      <c r="B10874" t="s">
        <v>116</v>
      </c>
      <c r="C10874" s="35" t="s">
        <v>459</v>
      </c>
      <c r="D10874" t="s">
        <v>530</v>
      </c>
      <c r="E10874" t="s">
        <v>548</v>
      </c>
      <c r="F10874" s="176" t="n">
        <v>2036</v>
      </c>
      <c r="G10874" s="177" t="n">
        <v>62</v>
      </c>
      <c r="H10874" s="178" t="n">
        <v>15111.9639642071</v>
      </c>
      <c r="I10874" s="179" t="n">
        <v>3219292.96849646</v>
      </c>
      <c r="J10874" s="180" t="str">
        <f>IF(I10874&gt;0,H10874/I10874,0)</f>
      </c>
      <c r="K10874" s="181" t="str">
        <f>1-EXP(-J10874)</f>
      </c>
      <c r="L10874" s="182" t="str">
        <f>IF(G10874=30,1,M10873)</f>
      </c>
      <c r="M10874" s="183" t="str">
        <f>L10874*(1-K10874)</f>
      </c>
    </row>
    <row r="10875">
      <c r="A10875" t="s">
        <v>167</v>
      </c>
      <c r="B10875" t="s">
        <v>116</v>
      </c>
      <c r="C10875" s="35" t="s">
        <v>459</v>
      </c>
      <c r="D10875" t="s">
        <v>530</v>
      </c>
      <c r="E10875" t="s">
        <v>548</v>
      </c>
      <c r="F10875" s="176" t="n">
        <v>2036</v>
      </c>
      <c r="G10875" s="177" t="n">
        <v>63</v>
      </c>
      <c r="H10875" s="178" t="n">
        <v>15906.8577716694</v>
      </c>
      <c r="I10875" s="179" t="n">
        <v>3129899.5613111</v>
      </c>
      <c r="J10875" s="180" t="str">
        <f>IF(I10875&gt;0,H10875/I10875,0)</f>
      </c>
      <c r="K10875" s="181" t="str">
        <f>1-EXP(-J10875)</f>
      </c>
      <c r="L10875" s="182" t="str">
        <f>IF(G10875=30,1,M10874)</f>
      </c>
      <c r="M10875" s="183" t="str">
        <f>L10875*(1-K10875)</f>
      </c>
    </row>
    <row r="10876">
      <c r="A10876" t="s">
        <v>167</v>
      </c>
      <c r="B10876" t="s">
        <v>116</v>
      </c>
      <c r="C10876" s="35" t="s">
        <v>459</v>
      </c>
      <c r="D10876" t="s">
        <v>530</v>
      </c>
      <c r="E10876" t="s">
        <v>548</v>
      </c>
      <c r="F10876" s="176" t="n">
        <v>2036</v>
      </c>
      <c r="G10876" s="177" t="n">
        <v>64</v>
      </c>
      <c r="H10876" s="178" t="n">
        <v>16880.0774386407</v>
      </c>
      <c r="I10876" s="179" t="n">
        <v>3020393.8368479</v>
      </c>
      <c r="J10876" s="180" t="str">
        <f>IF(I10876&gt;0,H10876/I10876,0)</f>
      </c>
      <c r="K10876" s="181" t="str">
        <f>1-EXP(-J10876)</f>
      </c>
      <c r="L10876" s="182" t="str">
        <f>IF(G10876=30,1,M10875)</f>
      </c>
      <c r="M10876" s="183" t="str">
        <f>L10876*(1-K10876)</f>
      </c>
    </row>
    <row r="10877">
      <c r="A10877" t="s">
        <v>167</v>
      </c>
      <c r="B10877" t="s">
        <v>116</v>
      </c>
      <c r="C10877" s="35" t="s">
        <v>459</v>
      </c>
      <c r="D10877" t="s">
        <v>530</v>
      </c>
      <c r="E10877" t="s">
        <v>548</v>
      </c>
      <c r="F10877" s="176" t="n">
        <v>2036</v>
      </c>
      <c r="G10877" s="177" t="n">
        <v>65</v>
      </c>
      <c r="H10877" s="178" t="n">
        <v>17823.7131979242</v>
      </c>
      <c r="I10877" s="179" t="n">
        <v>2919939.89724247</v>
      </c>
      <c r="J10877" s="180" t="str">
        <f>IF(I10877&gt;0,H10877/I10877,0)</f>
      </c>
      <c r="K10877" s="181" t="str">
        <f>1-EXP(-J10877)</f>
      </c>
      <c r="L10877" s="182" t="str">
        <f>IF(G10877=30,1,M10876)</f>
      </c>
      <c r="M10877" s="183" t="str">
        <f>L10877*(1-K10877)</f>
      </c>
    </row>
    <row r="10878">
      <c r="A10878" t="s">
        <v>167</v>
      </c>
      <c r="B10878" t="s">
        <v>116</v>
      </c>
      <c r="C10878" s="35" t="s">
        <v>459</v>
      </c>
      <c r="D10878" t="s">
        <v>530</v>
      </c>
      <c r="E10878" t="s">
        <v>548</v>
      </c>
      <c r="F10878" s="176" t="n">
        <v>2036</v>
      </c>
      <c r="G10878" s="177" t="n">
        <v>66</v>
      </c>
      <c r="H10878" s="178" t="n">
        <v>18233.5906264843</v>
      </c>
      <c r="I10878" s="179" t="n">
        <v>2816669.28832757</v>
      </c>
      <c r="J10878" s="180" t="str">
        <f>IF(I10878&gt;0,H10878/I10878,0)</f>
      </c>
      <c r="K10878" s="181" t="str">
        <f>1-EXP(-J10878)</f>
      </c>
      <c r="L10878" s="182" t="str">
        <f>IF(G10878=30,1,M10877)</f>
      </c>
      <c r="M10878" s="183" t="str">
        <f>L10878*(1-K10878)</f>
      </c>
    </row>
    <row r="10879">
      <c r="A10879" t="s">
        <v>167</v>
      </c>
      <c r="B10879" t="s">
        <v>116</v>
      </c>
      <c r="C10879" s="35" t="s">
        <v>459</v>
      </c>
      <c r="D10879" t="s">
        <v>530</v>
      </c>
      <c r="E10879" t="s">
        <v>548</v>
      </c>
      <c r="F10879" s="176" t="n">
        <v>2036</v>
      </c>
      <c r="G10879" s="177" t="n">
        <v>67</v>
      </c>
      <c r="H10879" s="178" t="n">
        <v>19050.9196173621</v>
      </c>
      <c r="I10879" s="179" t="n">
        <v>2697763.61511226</v>
      </c>
      <c r="J10879" s="180" t="str">
        <f>IF(I10879&gt;0,H10879/I10879,0)</f>
      </c>
      <c r="K10879" s="181" t="str">
        <f>1-EXP(-J10879)</f>
      </c>
      <c r="L10879" s="182" t="str">
        <f>IF(G10879=30,1,M10878)</f>
      </c>
      <c r="M10879" s="183" t="str">
        <f>L10879*(1-K10879)</f>
      </c>
    </row>
    <row r="10880">
      <c r="A10880" t="s">
        <v>167</v>
      </c>
      <c r="B10880" t="s">
        <v>116</v>
      </c>
      <c r="C10880" s="35" t="s">
        <v>459</v>
      </c>
      <c r="D10880" t="s">
        <v>530</v>
      </c>
      <c r="E10880" t="s">
        <v>548</v>
      </c>
      <c r="F10880" s="176" t="n">
        <v>2036</v>
      </c>
      <c r="G10880" s="177" t="n">
        <v>68</v>
      </c>
      <c r="H10880" s="178" t="n">
        <v>19956.4863103879</v>
      </c>
      <c r="I10880" s="179" t="n">
        <v>2570565.11251152</v>
      </c>
      <c r="J10880" s="180" t="str">
        <f>IF(I10880&gt;0,H10880/I10880,0)</f>
      </c>
      <c r="K10880" s="181" t="str">
        <f>1-EXP(-J10880)</f>
      </c>
      <c r="L10880" s="182" t="str">
        <f>IF(G10880=30,1,M10879)</f>
      </c>
      <c r="M10880" s="183" t="str">
        <f>L10880*(1-K10880)</f>
      </c>
    </row>
    <row r="10881">
      <c r="A10881" t="s">
        <v>167</v>
      </c>
      <c r="B10881" t="s">
        <v>116</v>
      </c>
      <c r="C10881" s="35" t="s">
        <v>459</v>
      </c>
      <c r="D10881" t="s">
        <v>530</v>
      </c>
      <c r="E10881" t="s">
        <v>548</v>
      </c>
      <c r="F10881" s="176" t="n">
        <v>2036</v>
      </c>
      <c r="G10881" s="177" t="n">
        <v>69</v>
      </c>
      <c r="H10881" s="178" t="n">
        <v>20213.6344244964</v>
      </c>
      <c r="I10881" s="179" t="n">
        <v>2444824.32761407</v>
      </c>
      <c r="J10881" s="180" t="str">
        <f>IF(I10881&gt;0,H10881/I10881,0)</f>
      </c>
      <c r="K10881" s="181" t="str">
        <f>1-EXP(-J10881)</f>
      </c>
      <c r="L10881" s="182" t="str">
        <f>IF(G10881=30,1,M10880)</f>
      </c>
      <c r="M10881" s="183" t="str">
        <f>L10881*(1-K10881)</f>
      </c>
    </row>
    <row r="10882">
      <c r="A10882" t="s">
        <v>167</v>
      </c>
      <c r="B10882" t="s">
        <v>116</v>
      </c>
      <c r="C10882" s="35" t="s">
        <v>459</v>
      </c>
      <c r="D10882" t="s">
        <v>530</v>
      </c>
      <c r="E10882" t="s">
        <v>548</v>
      </c>
      <c r="F10882" s="176" t="n">
        <v>2037</v>
      </c>
      <c r="G10882" s="177" t="n">
        <v>30</v>
      </c>
      <c r="H10882" s="178" t="n">
        <v>625.846556758397</v>
      </c>
      <c r="I10882" s="179" t="n">
        <v>4637770.66213999</v>
      </c>
      <c r="J10882" s="180" t="str">
        <f>IF(I10882&gt;0,H10882/I10882,0)</f>
      </c>
      <c r="K10882" s="181" t="str">
        <f>1-EXP(-J10882)</f>
      </c>
      <c r="L10882" s="182" t="str">
        <f>IF(G10882=30,1,M10881)</f>
      </c>
      <c r="M10882" s="183" t="str">
        <f>L10882*(1-K10882)</f>
      </c>
    </row>
    <row r="10883">
      <c r="A10883" t="s">
        <v>167</v>
      </c>
      <c r="B10883" t="s">
        <v>116</v>
      </c>
      <c r="C10883" s="35" t="s">
        <v>459</v>
      </c>
      <c r="D10883" t="s">
        <v>530</v>
      </c>
      <c r="E10883" t="s">
        <v>548</v>
      </c>
      <c r="F10883" s="176" t="n">
        <v>2037</v>
      </c>
      <c r="G10883" s="177" t="n">
        <v>31</v>
      </c>
      <c r="H10883" s="178" t="n">
        <v>879.592966974078</v>
      </c>
      <c r="I10883" s="179" t="n">
        <v>4566932.21751532</v>
      </c>
      <c r="J10883" s="180" t="str">
        <f>IF(I10883&gt;0,H10883/I10883,0)</f>
      </c>
      <c r="K10883" s="181" t="str">
        <f>1-EXP(-J10883)</f>
      </c>
      <c r="L10883" s="182" t="str">
        <f>IF(G10883=30,1,M10882)</f>
      </c>
      <c r="M10883" s="183" t="str">
        <f>L10883*(1-K10883)</f>
      </c>
    </row>
    <row r="10884">
      <c r="A10884" t="s">
        <v>167</v>
      </c>
      <c r="B10884" t="s">
        <v>116</v>
      </c>
      <c r="C10884" s="35" t="s">
        <v>459</v>
      </c>
      <c r="D10884" t="s">
        <v>530</v>
      </c>
      <c r="E10884" t="s">
        <v>548</v>
      </c>
      <c r="F10884" s="176" t="n">
        <v>2037</v>
      </c>
      <c r="G10884" s="177" t="n">
        <v>32</v>
      </c>
      <c r="H10884" s="178" t="n">
        <v>898.823671245123</v>
      </c>
      <c r="I10884" s="179" t="n">
        <v>4473548.53355709</v>
      </c>
      <c r="J10884" s="180" t="str">
        <f>IF(I10884&gt;0,H10884/I10884,0)</f>
      </c>
      <c r="K10884" s="181" t="str">
        <f>1-EXP(-J10884)</f>
      </c>
      <c r="L10884" s="182" t="str">
        <f>IF(G10884=30,1,M10883)</f>
      </c>
      <c r="M10884" s="183" t="str">
        <f>L10884*(1-K10884)</f>
      </c>
    </row>
    <row r="10885">
      <c r="A10885" t="s">
        <v>167</v>
      </c>
      <c r="B10885" t="s">
        <v>116</v>
      </c>
      <c r="C10885" s="35" t="s">
        <v>459</v>
      </c>
      <c r="D10885" t="s">
        <v>530</v>
      </c>
      <c r="E10885" t="s">
        <v>548</v>
      </c>
      <c r="F10885" s="176" t="n">
        <v>2037</v>
      </c>
      <c r="G10885" s="177" t="n">
        <v>33</v>
      </c>
      <c r="H10885" s="178" t="n">
        <v>942.21877851505</v>
      </c>
      <c r="I10885" s="179" t="n">
        <v>4376749.36900209</v>
      </c>
      <c r="J10885" s="180" t="str">
        <f>IF(I10885&gt;0,H10885/I10885,0)</f>
      </c>
      <c r="K10885" s="181" t="str">
        <f>1-EXP(-J10885)</f>
      </c>
      <c r="L10885" s="182" t="str">
        <f>IF(G10885=30,1,M10884)</f>
      </c>
      <c r="M10885" s="183" t="str">
        <f>L10885*(1-K10885)</f>
      </c>
    </row>
    <row r="10886">
      <c r="A10886" t="s">
        <v>167</v>
      </c>
      <c r="B10886" t="s">
        <v>116</v>
      </c>
      <c r="C10886" s="35" t="s">
        <v>459</v>
      </c>
      <c r="D10886" t="s">
        <v>530</v>
      </c>
      <c r="E10886" t="s">
        <v>548</v>
      </c>
      <c r="F10886" s="176" t="n">
        <v>2037</v>
      </c>
      <c r="G10886" s="177" t="n">
        <v>34</v>
      </c>
      <c r="H10886" s="178" t="n">
        <v>1020.67760237449</v>
      </c>
      <c r="I10886" s="179" t="n">
        <v>4334305.45160542</v>
      </c>
      <c r="J10886" s="180" t="str">
        <f>IF(I10886&gt;0,H10886/I10886,0)</f>
      </c>
      <c r="K10886" s="181" t="str">
        <f>1-EXP(-J10886)</f>
      </c>
      <c r="L10886" s="182" t="str">
        <f>IF(G10886=30,1,M10885)</f>
      </c>
      <c r="M10886" s="183" t="str">
        <f>L10886*(1-K10886)</f>
      </c>
    </row>
    <row r="10887">
      <c r="A10887" t="s">
        <v>167</v>
      </c>
      <c r="B10887" t="s">
        <v>116</v>
      </c>
      <c r="C10887" s="35" t="s">
        <v>459</v>
      </c>
      <c r="D10887" t="s">
        <v>530</v>
      </c>
      <c r="E10887" t="s">
        <v>548</v>
      </c>
      <c r="F10887" s="176" t="n">
        <v>2037</v>
      </c>
      <c r="G10887" s="177" t="n">
        <v>35</v>
      </c>
      <c r="H10887" s="178" t="n">
        <v>1123.03938521581</v>
      </c>
      <c r="I10887" s="179" t="n">
        <v>4314623.92538226</v>
      </c>
      <c r="J10887" s="180" t="str">
        <f>IF(I10887&gt;0,H10887/I10887,0)</f>
      </c>
      <c r="K10887" s="181" t="str">
        <f>1-EXP(-J10887)</f>
      </c>
      <c r="L10887" s="182" t="str">
        <f>IF(G10887=30,1,M10886)</f>
      </c>
      <c r="M10887" s="183" t="str">
        <f>L10887*(1-K10887)</f>
      </c>
    </row>
    <row r="10888">
      <c r="A10888" t="s">
        <v>167</v>
      </c>
      <c r="B10888" t="s">
        <v>116</v>
      </c>
      <c r="C10888" s="35" t="s">
        <v>459</v>
      </c>
      <c r="D10888" t="s">
        <v>530</v>
      </c>
      <c r="E10888" t="s">
        <v>548</v>
      </c>
      <c r="F10888" s="176" t="n">
        <v>2037</v>
      </c>
      <c r="G10888" s="177" t="n">
        <v>36</v>
      </c>
      <c r="H10888" s="178" t="n">
        <v>1474.66721120378</v>
      </c>
      <c r="I10888" s="179" t="n">
        <v>4294917.6662181</v>
      </c>
      <c r="J10888" s="180" t="str">
        <f>IF(I10888&gt;0,H10888/I10888,0)</f>
      </c>
      <c r="K10888" s="181" t="str">
        <f>1-EXP(-J10888)</f>
      </c>
      <c r="L10888" s="182" t="str">
        <f>IF(G10888=30,1,M10887)</f>
      </c>
      <c r="M10888" s="183" t="str">
        <f>L10888*(1-K10888)</f>
      </c>
    </row>
    <row r="10889">
      <c r="A10889" t="s">
        <v>167</v>
      </c>
      <c r="B10889" t="s">
        <v>116</v>
      </c>
      <c r="C10889" s="35" t="s">
        <v>459</v>
      </c>
      <c r="D10889" t="s">
        <v>530</v>
      </c>
      <c r="E10889" t="s">
        <v>548</v>
      </c>
      <c r="F10889" s="176" t="n">
        <v>2037</v>
      </c>
      <c r="G10889" s="177" t="n">
        <v>37</v>
      </c>
      <c r="H10889" s="178" t="n">
        <v>1629.49356932044</v>
      </c>
      <c r="I10889" s="179" t="n">
        <v>4294837.83440448</v>
      </c>
      <c r="J10889" s="180" t="str">
        <f>IF(I10889&gt;0,H10889/I10889,0)</f>
      </c>
      <c r="K10889" s="181" t="str">
        <f>1-EXP(-J10889)</f>
      </c>
      <c r="L10889" s="182" t="str">
        <f>IF(G10889=30,1,M10888)</f>
      </c>
      <c r="M10889" s="183" t="str">
        <f>L10889*(1-K10889)</f>
      </c>
    </row>
    <row r="10890">
      <c r="A10890" t="s">
        <v>167</v>
      </c>
      <c r="B10890" t="s">
        <v>116</v>
      </c>
      <c r="C10890" s="35" t="s">
        <v>459</v>
      </c>
      <c r="D10890" t="s">
        <v>530</v>
      </c>
      <c r="E10890" t="s">
        <v>548</v>
      </c>
      <c r="F10890" s="176" t="n">
        <v>2037</v>
      </c>
      <c r="G10890" s="177" t="n">
        <v>38</v>
      </c>
      <c r="H10890" s="178" t="n">
        <v>1829.03227933135</v>
      </c>
      <c r="I10890" s="179" t="n">
        <v>4333120.2494145</v>
      </c>
      <c r="J10890" s="180" t="str">
        <f>IF(I10890&gt;0,H10890/I10890,0)</f>
      </c>
      <c r="K10890" s="181" t="str">
        <f>1-EXP(-J10890)</f>
      </c>
      <c r="L10890" s="182" t="str">
        <f>IF(G10890=30,1,M10889)</f>
      </c>
      <c r="M10890" s="183" t="str">
        <f>L10890*(1-K10890)</f>
      </c>
    </row>
    <row r="10891">
      <c r="A10891" t="s">
        <v>167</v>
      </c>
      <c r="B10891" t="s">
        <v>116</v>
      </c>
      <c r="C10891" s="35" t="s">
        <v>459</v>
      </c>
      <c r="D10891" t="s">
        <v>530</v>
      </c>
      <c r="E10891" t="s">
        <v>548</v>
      </c>
      <c r="F10891" s="176" t="n">
        <v>2037</v>
      </c>
      <c r="G10891" s="177" t="n">
        <v>39</v>
      </c>
      <c r="H10891" s="178" t="n">
        <v>1964.15149224131</v>
      </c>
      <c r="I10891" s="179" t="n">
        <v>4373701.36691613</v>
      </c>
      <c r="J10891" s="180" t="str">
        <f>IF(I10891&gt;0,H10891/I10891,0)</f>
      </c>
      <c r="K10891" s="181" t="str">
        <f>1-EXP(-J10891)</f>
      </c>
      <c r="L10891" s="182" t="str">
        <f>IF(G10891=30,1,M10890)</f>
      </c>
      <c r="M10891" s="183" t="str">
        <f>L10891*(1-K10891)</f>
      </c>
    </row>
    <row r="10892">
      <c r="A10892" t="s">
        <v>167</v>
      </c>
      <c r="B10892" t="s">
        <v>116</v>
      </c>
      <c r="C10892" s="35" t="s">
        <v>459</v>
      </c>
      <c r="D10892" t="s">
        <v>530</v>
      </c>
      <c r="E10892" t="s">
        <v>548</v>
      </c>
      <c r="F10892" s="176" t="n">
        <v>2037</v>
      </c>
      <c r="G10892" s="177" t="n">
        <v>40</v>
      </c>
      <c r="H10892" s="178" t="n">
        <v>2132.63276486145</v>
      </c>
      <c r="I10892" s="179" t="n">
        <v>4368107.97631845</v>
      </c>
      <c r="J10892" s="180" t="str">
        <f>IF(I10892&gt;0,H10892/I10892,0)</f>
      </c>
      <c r="K10892" s="181" t="str">
        <f>1-EXP(-J10892)</f>
      </c>
      <c r="L10892" s="182" t="str">
        <f>IF(G10892=30,1,M10891)</f>
      </c>
      <c r="M10892" s="183" t="str">
        <f>L10892*(1-K10892)</f>
      </c>
    </row>
    <row r="10893">
      <c r="A10893" t="s">
        <v>167</v>
      </c>
      <c r="B10893" t="s">
        <v>116</v>
      </c>
      <c r="C10893" s="35" t="s">
        <v>459</v>
      </c>
      <c r="D10893" t="s">
        <v>530</v>
      </c>
      <c r="E10893" t="s">
        <v>548</v>
      </c>
      <c r="F10893" s="176" t="n">
        <v>2037</v>
      </c>
      <c r="G10893" s="177" t="n">
        <v>41</v>
      </c>
      <c r="H10893" s="178" t="n">
        <v>2701.58747995427</v>
      </c>
      <c r="I10893" s="179" t="n">
        <v>4303728.11439435</v>
      </c>
      <c r="J10893" s="180" t="str">
        <f>IF(I10893&gt;0,H10893/I10893,0)</f>
      </c>
      <c r="K10893" s="181" t="str">
        <f>1-EXP(-J10893)</f>
      </c>
      <c r="L10893" s="182" t="str">
        <f>IF(G10893=30,1,M10892)</f>
      </c>
      <c r="M10893" s="183" t="str">
        <f>L10893*(1-K10893)</f>
      </c>
    </row>
    <row r="10894">
      <c r="A10894" t="s">
        <v>167</v>
      </c>
      <c r="B10894" t="s">
        <v>116</v>
      </c>
      <c r="C10894" s="35" t="s">
        <v>459</v>
      </c>
      <c r="D10894" t="s">
        <v>530</v>
      </c>
      <c r="E10894" t="s">
        <v>548</v>
      </c>
      <c r="F10894" s="176" t="n">
        <v>2037</v>
      </c>
      <c r="G10894" s="177" t="n">
        <v>42</v>
      </c>
      <c r="H10894" s="178" t="n">
        <v>2923.3719680408</v>
      </c>
      <c r="I10894" s="179" t="n">
        <v>4237359.02003202</v>
      </c>
      <c r="J10894" s="180" t="str">
        <f>IF(I10894&gt;0,H10894/I10894,0)</f>
      </c>
      <c r="K10894" s="181" t="str">
        <f>1-EXP(-J10894)</f>
      </c>
      <c r="L10894" s="182" t="str">
        <f>IF(G10894=30,1,M10893)</f>
      </c>
      <c r="M10894" s="183" t="str">
        <f>L10894*(1-K10894)</f>
      </c>
    </row>
    <row r="10895">
      <c r="A10895" t="s">
        <v>167</v>
      </c>
      <c r="B10895" t="s">
        <v>116</v>
      </c>
      <c r="C10895" s="35" t="s">
        <v>459</v>
      </c>
      <c r="D10895" t="s">
        <v>530</v>
      </c>
      <c r="E10895" t="s">
        <v>548</v>
      </c>
      <c r="F10895" s="176" t="n">
        <v>2037</v>
      </c>
      <c r="G10895" s="177" t="n">
        <v>43</v>
      </c>
      <c r="H10895" s="178" t="n">
        <v>3204.2756522619</v>
      </c>
      <c r="I10895" s="179" t="n">
        <v>4180016.96388707</v>
      </c>
      <c r="J10895" s="180" t="str">
        <f>IF(I10895&gt;0,H10895/I10895,0)</f>
      </c>
      <c r="K10895" s="181" t="str">
        <f>1-EXP(-J10895)</f>
      </c>
      <c r="L10895" s="182" t="str">
        <f>IF(G10895=30,1,M10894)</f>
      </c>
      <c r="M10895" s="183" t="str">
        <f>L10895*(1-K10895)</f>
      </c>
    </row>
    <row r="10896">
      <c r="A10896" t="s">
        <v>167</v>
      </c>
      <c r="B10896" t="s">
        <v>116</v>
      </c>
      <c r="C10896" s="35" t="s">
        <v>459</v>
      </c>
      <c r="D10896" t="s">
        <v>530</v>
      </c>
      <c r="E10896" t="s">
        <v>548</v>
      </c>
      <c r="F10896" s="176" t="n">
        <v>2037</v>
      </c>
      <c r="G10896" s="177" t="n">
        <v>44</v>
      </c>
      <c r="H10896" s="178" t="n">
        <v>3332.05152751109</v>
      </c>
      <c r="I10896" s="179" t="n">
        <v>4124730.83559595</v>
      </c>
      <c r="J10896" s="180" t="str">
        <f>IF(I10896&gt;0,H10896/I10896,0)</f>
      </c>
      <c r="K10896" s="181" t="str">
        <f>1-EXP(-J10896)</f>
      </c>
      <c r="L10896" s="182" t="str">
        <f>IF(G10896=30,1,M10895)</f>
      </c>
      <c r="M10896" s="183" t="str">
        <f>L10896*(1-K10896)</f>
      </c>
    </row>
    <row r="10897">
      <c r="A10897" t="s">
        <v>167</v>
      </c>
      <c r="B10897" t="s">
        <v>116</v>
      </c>
      <c r="C10897" s="35" t="s">
        <v>459</v>
      </c>
      <c r="D10897" t="s">
        <v>530</v>
      </c>
      <c r="E10897" t="s">
        <v>548</v>
      </c>
      <c r="F10897" s="176" t="n">
        <v>2037</v>
      </c>
      <c r="G10897" s="177" t="n">
        <v>45</v>
      </c>
      <c r="H10897" s="178" t="n">
        <v>3585.18022463236</v>
      </c>
      <c r="I10897" s="179" t="n">
        <v>4103657.29110389</v>
      </c>
      <c r="J10897" s="180" t="str">
        <f>IF(I10897&gt;0,H10897/I10897,0)</f>
      </c>
      <c r="K10897" s="181" t="str">
        <f>1-EXP(-J10897)</f>
      </c>
      <c r="L10897" s="182" t="str">
        <f>IF(G10897=30,1,M10896)</f>
      </c>
      <c r="M10897" s="183" t="str">
        <f>L10897*(1-K10897)</f>
      </c>
    </row>
    <row r="10898">
      <c r="A10898" t="s">
        <v>167</v>
      </c>
      <c r="B10898" t="s">
        <v>116</v>
      </c>
      <c r="C10898" s="35" t="s">
        <v>459</v>
      </c>
      <c r="D10898" t="s">
        <v>530</v>
      </c>
      <c r="E10898" t="s">
        <v>548</v>
      </c>
      <c r="F10898" s="176" t="n">
        <v>2037</v>
      </c>
      <c r="G10898" s="177" t="n">
        <v>46</v>
      </c>
      <c r="H10898" s="178" t="n">
        <v>4462.73439740378</v>
      </c>
      <c r="I10898" s="179" t="n">
        <v>4076388.01203545</v>
      </c>
      <c r="J10898" s="180" t="str">
        <f>IF(I10898&gt;0,H10898/I10898,0)</f>
      </c>
      <c r="K10898" s="181" t="str">
        <f>1-EXP(-J10898)</f>
      </c>
      <c r="L10898" s="182" t="str">
        <f>IF(G10898=30,1,M10897)</f>
      </c>
      <c r="M10898" s="183" t="str">
        <f>L10898*(1-K10898)</f>
      </c>
    </row>
    <row r="10899">
      <c r="A10899" t="s">
        <v>167</v>
      </c>
      <c r="B10899" t="s">
        <v>116</v>
      </c>
      <c r="C10899" s="35" t="s">
        <v>459</v>
      </c>
      <c r="D10899" t="s">
        <v>530</v>
      </c>
      <c r="E10899" t="s">
        <v>548</v>
      </c>
      <c r="F10899" s="176" t="n">
        <v>2037</v>
      </c>
      <c r="G10899" s="177" t="n">
        <v>47</v>
      </c>
      <c r="H10899" s="178" t="n">
        <v>4883.08131639461</v>
      </c>
      <c r="I10899" s="179" t="n">
        <v>4052320.74815787</v>
      </c>
      <c r="J10899" s="180" t="str">
        <f>IF(I10899&gt;0,H10899/I10899,0)</f>
      </c>
      <c r="K10899" s="181" t="str">
        <f>1-EXP(-J10899)</f>
      </c>
      <c r="L10899" s="182" t="str">
        <f>IF(G10899=30,1,M10898)</f>
      </c>
      <c r="M10899" s="183" t="str">
        <f>L10899*(1-K10899)</f>
      </c>
    </row>
    <row r="10900">
      <c r="A10900" t="s">
        <v>167</v>
      </c>
      <c r="B10900" t="s">
        <v>116</v>
      </c>
      <c r="C10900" s="35" t="s">
        <v>459</v>
      </c>
      <c r="D10900" t="s">
        <v>530</v>
      </c>
      <c r="E10900" t="s">
        <v>548</v>
      </c>
      <c r="F10900" s="176" t="n">
        <v>2037</v>
      </c>
      <c r="G10900" s="177" t="n">
        <v>48</v>
      </c>
      <c r="H10900" s="178" t="n">
        <v>5420.40798461128</v>
      </c>
      <c r="I10900" s="179" t="n">
        <v>4050055.09144594</v>
      </c>
      <c r="J10900" s="180" t="str">
        <f>IF(I10900&gt;0,H10900/I10900,0)</f>
      </c>
      <c r="K10900" s="181" t="str">
        <f>1-EXP(-J10900)</f>
      </c>
      <c r="L10900" s="182" t="str">
        <f>IF(G10900=30,1,M10899)</f>
      </c>
      <c r="M10900" s="183" t="str">
        <f>L10900*(1-K10900)</f>
      </c>
    </row>
    <row r="10901">
      <c r="A10901" t="s">
        <v>167</v>
      </c>
      <c r="B10901" t="s">
        <v>116</v>
      </c>
      <c r="C10901" s="35" t="s">
        <v>459</v>
      </c>
      <c r="D10901" t="s">
        <v>530</v>
      </c>
      <c r="E10901" t="s">
        <v>548</v>
      </c>
      <c r="F10901" s="176" t="n">
        <v>2037</v>
      </c>
      <c r="G10901" s="177" t="n">
        <v>49</v>
      </c>
      <c r="H10901" s="178" t="n">
        <v>5872.05905608686</v>
      </c>
      <c r="I10901" s="179" t="n">
        <v>4001616.2822323</v>
      </c>
      <c r="J10901" s="180" t="str">
        <f>IF(I10901&gt;0,H10901/I10901,0)</f>
      </c>
      <c r="K10901" s="181" t="str">
        <f>1-EXP(-J10901)</f>
      </c>
      <c r="L10901" s="182" t="str">
        <f>IF(G10901=30,1,M10900)</f>
      </c>
      <c r="M10901" s="183" t="str">
        <f>L10901*(1-K10901)</f>
      </c>
    </row>
    <row r="10902">
      <c r="A10902" t="s">
        <v>167</v>
      </c>
      <c r="B10902" t="s">
        <v>116</v>
      </c>
      <c r="C10902" s="35" t="s">
        <v>459</v>
      </c>
      <c r="D10902" t="s">
        <v>530</v>
      </c>
      <c r="E10902" t="s">
        <v>548</v>
      </c>
      <c r="F10902" s="176" t="n">
        <v>2037</v>
      </c>
      <c r="G10902" s="177" t="n">
        <v>50</v>
      </c>
      <c r="H10902" s="178" t="n">
        <v>6364.9965963819</v>
      </c>
      <c r="I10902" s="179" t="n">
        <v>3944114.07547362</v>
      </c>
      <c r="J10902" s="180" t="str">
        <f>IF(I10902&gt;0,H10902/I10902,0)</f>
      </c>
      <c r="K10902" s="181" t="str">
        <f>1-EXP(-J10902)</f>
      </c>
      <c r="L10902" s="182" t="str">
        <f>IF(G10902=30,1,M10901)</f>
      </c>
      <c r="M10902" s="183" t="str">
        <f>L10902*(1-K10902)</f>
      </c>
    </row>
    <row r="10903">
      <c r="A10903" t="s">
        <v>167</v>
      </c>
      <c r="B10903" t="s">
        <v>116</v>
      </c>
      <c r="C10903" s="35" t="s">
        <v>459</v>
      </c>
      <c r="D10903" t="s">
        <v>530</v>
      </c>
      <c r="E10903" t="s">
        <v>548</v>
      </c>
      <c r="F10903" s="176" t="n">
        <v>2037</v>
      </c>
      <c r="G10903" s="177" t="n">
        <v>51</v>
      </c>
      <c r="H10903" s="178" t="n">
        <v>7418.48179443083</v>
      </c>
      <c r="I10903" s="179" t="n">
        <v>3946077.21577269</v>
      </c>
      <c r="J10903" s="180" t="str">
        <f>IF(I10903&gt;0,H10903/I10903,0)</f>
      </c>
      <c r="K10903" s="181" t="str">
        <f>1-EXP(-J10903)</f>
      </c>
      <c r="L10903" s="182" t="str">
        <f>IF(G10903=30,1,M10902)</f>
      </c>
      <c r="M10903" s="183" t="str">
        <f>L10903*(1-K10903)</f>
      </c>
    </row>
    <row r="10904">
      <c r="A10904" t="s">
        <v>167</v>
      </c>
      <c r="B10904" t="s">
        <v>116</v>
      </c>
      <c r="C10904" s="35" t="s">
        <v>459</v>
      </c>
      <c r="D10904" t="s">
        <v>530</v>
      </c>
      <c r="E10904" t="s">
        <v>548</v>
      </c>
      <c r="F10904" s="176" t="n">
        <v>2037</v>
      </c>
      <c r="G10904" s="177" t="n">
        <v>52</v>
      </c>
      <c r="H10904" s="178" t="n">
        <v>8235.20664955962</v>
      </c>
      <c r="I10904" s="179" t="n">
        <v>4002213.57752083</v>
      </c>
      <c r="J10904" s="180" t="str">
        <f>IF(I10904&gt;0,H10904/I10904,0)</f>
      </c>
      <c r="K10904" s="181" t="str">
        <f>1-EXP(-J10904)</f>
      </c>
      <c r="L10904" s="182" t="str">
        <f>IF(G10904=30,1,M10903)</f>
      </c>
      <c r="M10904" s="183" t="str">
        <f>L10904*(1-K10904)</f>
      </c>
    </row>
    <row r="10905">
      <c r="A10905" t="s">
        <v>167</v>
      </c>
      <c r="B10905" t="s">
        <v>116</v>
      </c>
      <c r="C10905" s="35" t="s">
        <v>459</v>
      </c>
      <c r="D10905" t="s">
        <v>530</v>
      </c>
      <c r="E10905" t="s">
        <v>548</v>
      </c>
      <c r="F10905" s="176" t="n">
        <v>2037</v>
      </c>
      <c r="G10905" s="177" t="n">
        <v>53</v>
      </c>
      <c r="H10905" s="178" t="n">
        <v>9057.83356867692</v>
      </c>
      <c r="I10905" s="179" t="n">
        <v>4016466.0098341</v>
      </c>
      <c r="J10905" s="180" t="str">
        <f>IF(I10905&gt;0,H10905/I10905,0)</f>
      </c>
      <c r="K10905" s="181" t="str">
        <f>1-EXP(-J10905)</f>
      </c>
      <c r="L10905" s="182" t="str">
        <f>IF(G10905=30,1,M10904)</f>
      </c>
      <c r="M10905" s="183" t="str">
        <f>L10905*(1-K10905)</f>
      </c>
    </row>
    <row r="10906">
      <c r="A10906" t="s">
        <v>167</v>
      </c>
      <c r="B10906" t="s">
        <v>116</v>
      </c>
      <c r="C10906" s="35" t="s">
        <v>459</v>
      </c>
      <c r="D10906" t="s">
        <v>530</v>
      </c>
      <c r="E10906" t="s">
        <v>548</v>
      </c>
      <c r="F10906" s="176" t="n">
        <v>2037</v>
      </c>
      <c r="G10906" s="177" t="n">
        <v>54</v>
      </c>
      <c r="H10906" s="178" t="n">
        <v>9761.79551278955</v>
      </c>
      <c r="I10906" s="179" t="n">
        <v>3973415.70554162</v>
      </c>
      <c r="J10906" s="180" t="str">
        <f>IF(I10906&gt;0,H10906/I10906,0)</f>
      </c>
      <c r="K10906" s="181" t="str">
        <f>1-EXP(-J10906)</f>
      </c>
      <c r="L10906" s="182" t="str">
        <f>IF(G10906=30,1,M10905)</f>
      </c>
      <c r="M10906" s="183" t="str">
        <f>L10906*(1-K10906)</f>
      </c>
    </row>
    <row r="10907">
      <c r="A10907" t="s">
        <v>167</v>
      </c>
      <c r="B10907" t="s">
        <v>116</v>
      </c>
      <c r="C10907" s="35" t="s">
        <v>459</v>
      </c>
      <c r="D10907" t="s">
        <v>530</v>
      </c>
      <c r="E10907" t="s">
        <v>548</v>
      </c>
      <c r="F10907" s="176" t="n">
        <v>2037</v>
      </c>
      <c r="G10907" s="177" t="n">
        <v>55</v>
      </c>
      <c r="H10907" s="178" t="n">
        <v>10482.1620747889</v>
      </c>
      <c r="I10907" s="179" t="n">
        <v>3905839.23112393</v>
      </c>
      <c r="J10907" s="180" t="str">
        <f>IF(I10907&gt;0,H10907/I10907,0)</f>
      </c>
      <c r="K10907" s="181" t="str">
        <f>1-EXP(-J10907)</f>
      </c>
      <c r="L10907" s="182" t="str">
        <f>IF(G10907=30,1,M10906)</f>
      </c>
      <c r="M10907" s="183" t="str">
        <f>L10907*(1-K10907)</f>
      </c>
    </row>
    <row r="10908">
      <c r="A10908" t="s">
        <v>167</v>
      </c>
      <c r="B10908" t="s">
        <v>116</v>
      </c>
      <c r="C10908" s="35" t="s">
        <v>459</v>
      </c>
      <c r="D10908" t="s">
        <v>530</v>
      </c>
      <c r="E10908" t="s">
        <v>548</v>
      </c>
      <c r="F10908" s="176" t="n">
        <v>2037</v>
      </c>
      <c r="G10908" s="177" t="n">
        <v>56</v>
      </c>
      <c r="H10908" s="178" t="n">
        <v>11158.7663904918</v>
      </c>
      <c r="I10908" s="179" t="n">
        <v>3830930.0166211</v>
      </c>
      <c r="J10908" s="180" t="str">
        <f>IF(I10908&gt;0,H10908/I10908,0)</f>
      </c>
      <c r="K10908" s="181" t="str">
        <f>1-EXP(-J10908)</f>
      </c>
      <c r="L10908" s="182" t="str">
        <f>IF(G10908=30,1,M10907)</f>
      </c>
      <c r="M10908" s="183" t="str">
        <f>L10908*(1-K10908)</f>
      </c>
    </row>
    <row r="10909">
      <c r="A10909" t="s">
        <v>167</v>
      </c>
      <c r="B10909" t="s">
        <v>116</v>
      </c>
      <c r="C10909" s="35" t="s">
        <v>459</v>
      </c>
      <c r="D10909" t="s">
        <v>530</v>
      </c>
      <c r="E10909" t="s">
        <v>548</v>
      </c>
      <c r="F10909" s="176" t="n">
        <v>2037</v>
      </c>
      <c r="G10909" s="177" t="n">
        <v>57</v>
      </c>
      <c r="H10909" s="178" t="n">
        <v>11942.2050030752</v>
      </c>
      <c r="I10909" s="179" t="n">
        <v>3760387.53925387</v>
      </c>
      <c r="J10909" s="180" t="str">
        <f>IF(I10909&gt;0,H10909/I10909,0)</f>
      </c>
      <c r="K10909" s="181" t="str">
        <f>1-EXP(-J10909)</f>
      </c>
      <c r="L10909" s="182" t="str">
        <f>IF(G10909=30,1,M10908)</f>
      </c>
      <c r="M10909" s="183" t="str">
        <f>L10909*(1-K10909)</f>
      </c>
    </row>
    <row r="10910">
      <c r="A10910" t="s">
        <v>167</v>
      </c>
      <c r="B10910" t="s">
        <v>116</v>
      </c>
      <c r="C10910" s="35" t="s">
        <v>459</v>
      </c>
      <c r="D10910" t="s">
        <v>530</v>
      </c>
      <c r="E10910" t="s">
        <v>548</v>
      </c>
      <c r="F10910" s="176" t="n">
        <v>2037</v>
      </c>
      <c r="G10910" s="177" t="n">
        <v>58</v>
      </c>
      <c r="H10910" s="178" t="n">
        <v>12759.6859211438</v>
      </c>
      <c r="I10910" s="179" t="n">
        <v>3675843.92211391</v>
      </c>
      <c r="J10910" s="180" t="str">
        <f>IF(I10910&gt;0,H10910/I10910,0)</f>
      </c>
      <c r="K10910" s="181" t="str">
        <f>1-EXP(-J10910)</f>
      </c>
      <c r="L10910" s="182" t="str">
        <f>IF(G10910=30,1,M10909)</f>
      </c>
      <c r="M10910" s="183" t="str">
        <f>L10910*(1-K10910)</f>
      </c>
    </row>
    <row r="10911">
      <c r="A10911" t="s">
        <v>167</v>
      </c>
      <c r="B10911" t="s">
        <v>116</v>
      </c>
      <c r="C10911" s="35" t="s">
        <v>459</v>
      </c>
      <c r="D10911" t="s">
        <v>530</v>
      </c>
      <c r="E10911" t="s">
        <v>548</v>
      </c>
      <c r="F10911" s="176" t="n">
        <v>2037</v>
      </c>
      <c r="G10911" s="177" t="n">
        <v>59</v>
      </c>
      <c r="H10911" s="178" t="n">
        <v>12951.7514884437</v>
      </c>
      <c r="I10911" s="179" t="n">
        <v>3567394.23770259</v>
      </c>
      <c r="J10911" s="180" t="str">
        <f>IF(I10911&gt;0,H10911/I10911,0)</f>
      </c>
      <c r="K10911" s="181" t="str">
        <f>1-EXP(-J10911)</f>
      </c>
      <c r="L10911" s="182" t="str">
        <f>IF(G10911=30,1,M10910)</f>
      </c>
      <c r="M10911" s="183" t="str">
        <f>L10911*(1-K10911)</f>
      </c>
    </row>
    <row r="10912">
      <c r="A10912" t="s">
        <v>167</v>
      </c>
      <c r="B10912" t="s">
        <v>116</v>
      </c>
      <c r="C10912" s="35" t="s">
        <v>459</v>
      </c>
      <c r="D10912" t="s">
        <v>530</v>
      </c>
      <c r="E10912" t="s">
        <v>548</v>
      </c>
      <c r="F10912" s="176" t="n">
        <v>2037</v>
      </c>
      <c r="G10912" s="177" t="n">
        <v>60</v>
      </c>
      <c r="H10912" s="178" t="n">
        <v>13333.1963100783</v>
      </c>
      <c r="I10912" s="179" t="n">
        <v>3462840.63287552</v>
      </c>
      <c r="J10912" s="180" t="str">
        <f>IF(I10912&gt;0,H10912/I10912,0)</f>
      </c>
      <c r="K10912" s="181" t="str">
        <f>1-EXP(-J10912)</f>
      </c>
      <c r="L10912" s="182" t="str">
        <f>IF(G10912=30,1,M10911)</f>
      </c>
      <c r="M10912" s="183" t="str">
        <f>L10912*(1-K10912)</f>
      </c>
    </row>
    <row r="10913">
      <c r="A10913" t="s">
        <v>167</v>
      </c>
      <c r="B10913" t="s">
        <v>116</v>
      </c>
      <c r="C10913" s="35" t="s">
        <v>459</v>
      </c>
      <c r="D10913" t="s">
        <v>530</v>
      </c>
      <c r="E10913" t="s">
        <v>548</v>
      </c>
      <c r="F10913" s="176" t="n">
        <v>2037</v>
      </c>
      <c r="G10913" s="177" t="n">
        <v>61</v>
      </c>
      <c r="H10913" s="178" t="n">
        <v>14300.6822075447</v>
      </c>
      <c r="I10913" s="179" t="n">
        <v>3371569.60019758</v>
      </c>
      <c r="J10913" s="180" t="str">
        <f>IF(I10913&gt;0,H10913/I10913,0)</f>
      </c>
      <c r="K10913" s="181" t="str">
        <f>1-EXP(-J10913)</f>
      </c>
      <c r="L10913" s="182" t="str">
        <f>IF(G10913=30,1,M10912)</f>
      </c>
      <c r="M10913" s="183" t="str">
        <f>L10913*(1-K10913)</f>
      </c>
    </row>
    <row r="10914">
      <c r="A10914" t="s">
        <v>167</v>
      </c>
      <c r="B10914" t="s">
        <v>116</v>
      </c>
      <c r="C10914" s="35" t="s">
        <v>459</v>
      </c>
      <c r="D10914" t="s">
        <v>530</v>
      </c>
      <c r="E10914" t="s">
        <v>548</v>
      </c>
      <c r="F10914" s="176" t="n">
        <v>2037</v>
      </c>
      <c r="G10914" s="177" t="n">
        <v>62</v>
      </c>
      <c r="H10914" s="178" t="n">
        <v>14960.9071677577</v>
      </c>
      <c r="I10914" s="179" t="n">
        <v>3267604.03205604</v>
      </c>
      <c r="J10914" s="180" t="str">
        <f>IF(I10914&gt;0,H10914/I10914,0)</f>
      </c>
      <c r="K10914" s="181" t="str">
        <f>1-EXP(-J10914)</f>
      </c>
      <c r="L10914" s="182" t="str">
        <f>IF(G10914=30,1,M10913)</f>
      </c>
      <c r="M10914" s="183" t="str">
        <f>L10914*(1-K10914)</f>
      </c>
    </row>
    <row r="10915">
      <c r="A10915" t="s">
        <v>167</v>
      </c>
      <c r="B10915" t="s">
        <v>116</v>
      </c>
      <c r="C10915" s="35" t="s">
        <v>459</v>
      </c>
      <c r="D10915" t="s">
        <v>530</v>
      </c>
      <c r="E10915" t="s">
        <v>548</v>
      </c>
      <c r="F10915" s="176" t="n">
        <v>2037</v>
      </c>
      <c r="G10915" s="177" t="n">
        <v>63</v>
      </c>
      <c r="H10915" s="178" t="n">
        <v>15756.8934654396</v>
      </c>
      <c r="I10915" s="179" t="n">
        <v>3176605.62414404</v>
      </c>
      <c r="J10915" s="180" t="str">
        <f>IF(I10915&gt;0,H10915/I10915,0)</f>
      </c>
      <c r="K10915" s="181" t="str">
        <f>1-EXP(-J10915)</f>
      </c>
      <c r="L10915" s="182" t="str">
        <f>IF(G10915=30,1,M10914)</f>
      </c>
      <c r="M10915" s="183" t="str">
        <f>L10915*(1-K10915)</f>
      </c>
    </row>
    <row r="10916">
      <c r="A10916" t="s">
        <v>167</v>
      </c>
      <c r="B10916" t="s">
        <v>116</v>
      </c>
      <c r="C10916" s="35" t="s">
        <v>459</v>
      </c>
      <c r="D10916" t="s">
        <v>530</v>
      </c>
      <c r="E10916" t="s">
        <v>548</v>
      </c>
      <c r="F10916" s="176" t="n">
        <v>2037</v>
      </c>
      <c r="G10916" s="177" t="n">
        <v>64</v>
      </c>
      <c r="H10916" s="178" t="n">
        <v>16851.7534721321</v>
      </c>
      <c r="I10916" s="179" t="n">
        <v>3084656.92445215</v>
      </c>
      <c r="J10916" s="180" t="str">
        <f>IF(I10916&gt;0,H10916/I10916,0)</f>
      </c>
      <c r="K10916" s="181" t="str">
        <f>1-EXP(-J10916)</f>
      </c>
      <c r="L10916" s="182" t="str">
        <f>IF(G10916=30,1,M10915)</f>
      </c>
      <c r="M10916" s="183" t="str">
        <f>L10916*(1-K10916)</f>
      </c>
    </row>
    <row r="10917">
      <c r="A10917" t="s">
        <v>167</v>
      </c>
      <c r="B10917" t="s">
        <v>116</v>
      </c>
      <c r="C10917" s="35" t="s">
        <v>459</v>
      </c>
      <c r="D10917" t="s">
        <v>530</v>
      </c>
      <c r="E10917" t="s">
        <v>548</v>
      </c>
      <c r="F10917" s="176" t="n">
        <v>2037</v>
      </c>
      <c r="G10917" s="177" t="n">
        <v>65</v>
      </c>
      <c r="H10917" s="178" t="n">
        <v>17764.7673683572</v>
      </c>
      <c r="I10917" s="179" t="n">
        <v>2972522.6330886</v>
      </c>
      <c r="J10917" s="180" t="str">
        <f>IF(I10917&gt;0,H10917/I10917,0)</f>
      </c>
      <c r="K10917" s="181" t="str">
        <f>1-EXP(-J10917)</f>
      </c>
      <c r="L10917" s="182" t="str">
        <f>IF(G10917=30,1,M10916)</f>
      </c>
      <c r="M10917" s="183" t="str">
        <f>L10917*(1-K10917)</f>
      </c>
    </row>
    <row r="10918">
      <c r="A10918" t="s">
        <v>167</v>
      </c>
      <c r="B10918" t="s">
        <v>116</v>
      </c>
      <c r="C10918" s="35" t="s">
        <v>459</v>
      </c>
      <c r="D10918" t="s">
        <v>530</v>
      </c>
      <c r="E10918" t="s">
        <v>548</v>
      </c>
      <c r="F10918" s="176" t="n">
        <v>2037</v>
      </c>
      <c r="G10918" s="177" t="n">
        <v>66</v>
      </c>
      <c r="H10918" s="178" t="n">
        <v>18176.0831564492</v>
      </c>
      <c r="I10918" s="179" t="n">
        <v>2869296.95258511</v>
      </c>
      <c r="J10918" s="180" t="str">
        <f>IF(I10918&gt;0,H10918/I10918,0)</f>
      </c>
      <c r="K10918" s="181" t="str">
        <f>1-EXP(-J10918)</f>
      </c>
      <c r="L10918" s="182" t="str">
        <f>IF(G10918=30,1,M10917)</f>
      </c>
      <c r="M10918" s="183" t="str">
        <f>L10918*(1-K10918)</f>
      </c>
    </row>
    <row r="10919">
      <c r="A10919" t="s">
        <v>167</v>
      </c>
      <c r="B10919" t="s">
        <v>116</v>
      </c>
      <c r="C10919" s="35" t="s">
        <v>459</v>
      </c>
      <c r="D10919" t="s">
        <v>530</v>
      </c>
      <c r="E10919" t="s">
        <v>548</v>
      </c>
      <c r="F10919" s="176" t="n">
        <v>2037</v>
      </c>
      <c r="G10919" s="177" t="n">
        <v>67</v>
      </c>
      <c r="H10919" s="178" t="n">
        <v>19044.1199620785</v>
      </c>
      <c r="I10919" s="179" t="n">
        <v>2762847.4936625</v>
      </c>
      <c r="J10919" s="180" t="str">
        <f>IF(I10919&gt;0,H10919/I10919,0)</f>
      </c>
      <c r="K10919" s="181" t="str">
        <f>1-EXP(-J10919)</f>
      </c>
      <c r="L10919" s="182" t="str">
        <f>IF(G10919=30,1,M10918)</f>
      </c>
      <c r="M10919" s="183" t="str">
        <f>L10919*(1-K10919)</f>
      </c>
    </row>
    <row r="10920">
      <c r="A10920" t="s">
        <v>167</v>
      </c>
      <c r="B10920" t="s">
        <v>116</v>
      </c>
      <c r="C10920" s="35" t="s">
        <v>459</v>
      </c>
      <c r="D10920" t="s">
        <v>530</v>
      </c>
      <c r="E10920" t="s">
        <v>548</v>
      </c>
      <c r="F10920" s="176" t="n">
        <v>2037</v>
      </c>
      <c r="G10920" s="177" t="n">
        <v>68</v>
      </c>
      <c r="H10920" s="178" t="n">
        <v>19767.2452894837</v>
      </c>
      <c r="I10920" s="179" t="n">
        <v>2641377.43849725</v>
      </c>
      <c r="J10920" s="180" t="str">
        <f>IF(I10920&gt;0,H10920/I10920,0)</f>
      </c>
      <c r="K10920" s="181" t="str">
        <f>1-EXP(-J10920)</f>
      </c>
      <c r="L10920" s="182" t="str">
        <f>IF(G10920=30,1,M10919)</f>
      </c>
      <c r="M10920" s="183" t="str">
        <f>L10920*(1-K10920)</f>
      </c>
    </row>
    <row r="10921">
      <c r="A10921" t="s">
        <v>167</v>
      </c>
      <c r="B10921" t="s">
        <v>116</v>
      </c>
      <c r="C10921" s="35" t="s">
        <v>459</v>
      </c>
      <c r="D10921" t="s">
        <v>530</v>
      </c>
      <c r="E10921" t="s">
        <v>548</v>
      </c>
      <c r="F10921" s="176" t="n">
        <v>2037</v>
      </c>
      <c r="G10921" s="177" t="n">
        <v>69</v>
      </c>
      <c r="H10921" s="178" t="n">
        <v>20051.0909433243</v>
      </c>
      <c r="I10921" s="179" t="n">
        <v>2511637.53239013</v>
      </c>
      <c r="J10921" s="180" t="str">
        <f>IF(I10921&gt;0,H10921/I10921,0)</f>
      </c>
      <c r="K10921" s="181" t="str">
        <f>1-EXP(-J10921)</f>
      </c>
      <c r="L10921" s="182" t="str">
        <f>IF(G10921=30,1,M10920)</f>
      </c>
      <c r="M10921" s="183" t="str">
        <f>L10921*(1-K10921)</f>
      </c>
    </row>
    <row r="10922">
      <c r="A10922" t="s">
        <v>167</v>
      </c>
      <c r="B10922" t="s">
        <v>116</v>
      </c>
      <c r="C10922" s="35" t="s">
        <v>459</v>
      </c>
      <c r="D10922" t="s">
        <v>530</v>
      </c>
      <c r="E10922" t="s">
        <v>548</v>
      </c>
      <c r="F10922" s="176" t="n">
        <v>2038</v>
      </c>
      <c r="G10922" s="177" t="n">
        <v>30</v>
      </c>
      <c r="H10922" s="178" t="n">
        <v>628.491905523074</v>
      </c>
      <c r="I10922" s="179" t="n">
        <v>4659488.39245422</v>
      </c>
      <c r="J10922" s="180" t="str">
        <f>IF(I10922&gt;0,H10922/I10922,0)</f>
      </c>
      <c r="K10922" s="181" t="str">
        <f>1-EXP(-J10922)</f>
      </c>
      <c r="L10922" s="182" t="str">
        <f>IF(G10922=30,1,M10921)</f>
      </c>
      <c r="M10922" s="183" t="str">
        <f>L10922*(1-K10922)</f>
      </c>
    </row>
    <row r="10923">
      <c r="A10923" t="s">
        <v>167</v>
      </c>
      <c r="B10923" t="s">
        <v>116</v>
      </c>
      <c r="C10923" s="35" t="s">
        <v>459</v>
      </c>
      <c r="D10923" t="s">
        <v>530</v>
      </c>
      <c r="E10923" t="s">
        <v>548</v>
      </c>
      <c r="F10923" s="176" t="n">
        <v>2038</v>
      </c>
      <c r="G10923" s="177" t="n">
        <v>31</v>
      </c>
      <c r="H10923" s="178" t="n">
        <v>889.91552165585</v>
      </c>
      <c r="I10923" s="179" t="n">
        <v>4632280.19278927</v>
      </c>
      <c r="J10923" s="180" t="str">
        <f>IF(I10923&gt;0,H10923/I10923,0)</f>
      </c>
      <c r="K10923" s="181" t="str">
        <f>1-EXP(-J10923)</f>
      </c>
      <c r="L10923" s="182" t="str">
        <f>IF(G10923=30,1,M10922)</f>
      </c>
      <c r="M10923" s="183" t="str">
        <f>L10923*(1-K10923)</f>
      </c>
    </row>
    <row r="10924">
      <c r="A10924" t="s">
        <v>167</v>
      </c>
      <c r="B10924" t="s">
        <v>116</v>
      </c>
      <c r="C10924" s="35" t="s">
        <v>459</v>
      </c>
      <c r="D10924" t="s">
        <v>530</v>
      </c>
      <c r="E10924" t="s">
        <v>548</v>
      </c>
      <c r="F10924" s="176" t="n">
        <v>2038</v>
      </c>
      <c r="G10924" s="177" t="n">
        <v>32</v>
      </c>
      <c r="H10924" s="178" t="n">
        <v>914.647250164493</v>
      </c>
      <c r="I10924" s="179" t="n">
        <v>4561563.82322289</v>
      </c>
      <c r="J10924" s="180" t="str">
        <f>IF(I10924&gt;0,H10924/I10924,0)</f>
      </c>
      <c r="K10924" s="181" t="str">
        <f>1-EXP(-J10924)</f>
      </c>
      <c r="L10924" s="182" t="str">
        <f>IF(G10924=30,1,M10923)</f>
      </c>
      <c r="M10924" s="183" t="str">
        <f>L10924*(1-K10924)</f>
      </c>
    </row>
    <row r="10925">
      <c r="A10925" t="s">
        <v>167</v>
      </c>
      <c r="B10925" t="s">
        <v>116</v>
      </c>
      <c r="C10925" s="35" t="s">
        <v>459</v>
      </c>
      <c r="D10925" t="s">
        <v>530</v>
      </c>
      <c r="E10925" t="s">
        <v>548</v>
      </c>
      <c r="F10925" s="176" t="n">
        <v>2038</v>
      </c>
      <c r="G10925" s="177" t="n">
        <v>33</v>
      </c>
      <c r="H10925" s="178" t="n">
        <v>946.884870489029</v>
      </c>
      <c r="I10925" s="179" t="n">
        <v>4468077.85639963</v>
      </c>
      <c r="J10925" s="180" t="str">
        <f>IF(I10925&gt;0,H10925/I10925,0)</f>
      </c>
      <c r="K10925" s="181" t="str">
        <f>1-EXP(-J10925)</f>
      </c>
      <c r="L10925" s="182" t="str">
        <f>IF(G10925=30,1,M10924)</f>
      </c>
      <c r="M10925" s="183" t="str">
        <f>L10925*(1-K10925)</f>
      </c>
    </row>
    <row r="10926">
      <c r="A10926" t="s">
        <v>167</v>
      </c>
      <c r="B10926" t="s">
        <v>116</v>
      </c>
      <c r="C10926" s="35" t="s">
        <v>459</v>
      </c>
      <c r="D10926" t="s">
        <v>530</v>
      </c>
      <c r="E10926" t="s">
        <v>548</v>
      </c>
      <c r="F10926" s="176" t="n">
        <v>2038</v>
      </c>
      <c r="G10926" s="177" t="n">
        <v>34</v>
      </c>
      <c r="H10926" s="178" t="n">
        <v>993.174374969797</v>
      </c>
      <c r="I10926" s="179" t="n">
        <v>4371127.59626319</v>
      </c>
      <c r="J10926" s="180" t="str">
        <f>IF(I10926&gt;0,H10926/I10926,0)</f>
      </c>
      <c r="K10926" s="181" t="str">
        <f>1-EXP(-J10926)</f>
      </c>
      <c r="L10926" s="182" t="str">
        <f>IF(G10926=30,1,M10925)</f>
      </c>
      <c r="M10926" s="183" t="str">
        <f>L10926*(1-K10926)</f>
      </c>
    </row>
    <row r="10927">
      <c r="A10927" t="s">
        <v>167</v>
      </c>
      <c r="B10927" t="s">
        <v>116</v>
      </c>
      <c r="C10927" s="35" t="s">
        <v>459</v>
      </c>
      <c r="D10927" t="s">
        <v>530</v>
      </c>
      <c r="E10927" t="s">
        <v>548</v>
      </c>
      <c r="F10927" s="176" t="n">
        <v>2038</v>
      </c>
      <c r="G10927" s="177" t="n">
        <v>35</v>
      </c>
      <c r="H10927" s="178" t="n">
        <v>1089.89616342375</v>
      </c>
      <c r="I10927" s="179" t="n">
        <v>4328406.63895371</v>
      </c>
      <c r="J10927" s="180" t="str">
        <f>IF(I10927&gt;0,H10927/I10927,0)</f>
      </c>
      <c r="K10927" s="181" t="str">
        <f>1-EXP(-J10927)</f>
      </c>
      <c r="L10927" s="182" t="str">
        <f>IF(G10927=30,1,M10926)</f>
      </c>
      <c r="M10927" s="183" t="str">
        <f>L10927*(1-K10927)</f>
      </c>
    </row>
    <row r="10928">
      <c r="A10928" t="s">
        <v>167</v>
      </c>
      <c r="B10928" t="s">
        <v>116</v>
      </c>
      <c r="C10928" s="35" t="s">
        <v>459</v>
      </c>
      <c r="D10928" t="s">
        <v>530</v>
      </c>
      <c r="E10928" t="s">
        <v>548</v>
      </c>
      <c r="F10928" s="176" t="n">
        <v>2038</v>
      </c>
      <c r="G10928" s="177" t="n">
        <v>36</v>
      </c>
      <c r="H10928" s="178" t="n">
        <v>1433.82579181465</v>
      </c>
      <c r="I10928" s="179" t="n">
        <v>4308359.48205094</v>
      </c>
      <c r="J10928" s="180" t="str">
        <f>IF(I10928&gt;0,H10928/I10928,0)</f>
      </c>
      <c r="K10928" s="181" t="str">
        <f>1-EXP(-J10928)</f>
      </c>
      <c r="L10928" s="182" t="str">
        <f>IF(G10928=30,1,M10927)</f>
      </c>
      <c r="M10928" s="183" t="str">
        <f>L10928*(1-K10928)</f>
      </c>
    </row>
    <row r="10929">
      <c r="A10929" t="s">
        <v>167</v>
      </c>
      <c r="B10929" t="s">
        <v>116</v>
      </c>
      <c r="C10929" s="35" t="s">
        <v>459</v>
      </c>
      <c r="D10929" t="s">
        <v>530</v>
      </c>
      <c r="E10929" t="s">
        <v>548</v>
      </c>
      <c r="F10929" s="176" t="n">
        <v>2038</v>
      </c>
      <c r="G10929" s="177" t="n">
        <v>37</v>
      </c>
      <c r="H10929" s="178" t="n">
        <v>1583.61809303741</v>
      </c>
      <c r="I10929" s="179" t="n">
        <v>4288403.88666372</v>
      </c>
      <c r="J10929" s="180" t="str">
        <f>IF(I10929&gt;0,H10929/I10929,0)</f>
      </c>
      <c r="K10929" s="181" t="str">
        <f>1-EXP(-J10929)</f>
      </c>
      <c r="L10929" s="182" t="str">
        <f>IF(G10929=30,1,M10928)</f>
      </c>
      <c r="M10929" s="183" t="str">
        <f>L10929*(1-K10929)</f>
      </c>
    </row>
    <row r="10930">
      <c r="A10930" t="s">
        <v>167</v>
      </c>
      <c r="B10930" t="s">
        <v>116</v>
      </c>
      <c r="C10930" s="35" t="s">
        <v>459</v>
      </c>
      <c r="D10930" t="s">
        <v>530</v>
      </c>
      <c r="E10930" t="s">
        <v>548</v>
      </c>
      <c r="F10930" s="176" t="n">
        <v>2038</v>
      </c>
      <c r="G10930" s="177" t="n">
        <v>38</v>
      </c>
      <c r="H10930" s="178" t="n">
        <v>1759.04333712611</v>
      </c>
      <c r="I10930" s="179" t="n">
        <v>4287821.30346004</v>
      </c>
      <c r="J10930" s="180" t="str">
        <f>IF(I10930&gt;0,H10930/I10930,0)</f>
      </c>
      <c r="K10930" s="181" t="str">
        <f>1-EXP(-J10930)</f>
      </c>
      <c r="L10930" s="182" t="str">
        <f>IF(G10930=30,1,M10929)</f>
      </c>
      <c r="M10930" s="183" t="str">
        <f>L10930*(1-K10930)</f>
      </c>
    </row>
    <row r="10931">
      <c r="A10931" t="s">
        <v>167</v>
      </c>
      <c r="B10931" t="s">
        <v>116</v>
      </c>
      <c r="C10931" s="35" t="s">
        <v>459</v>
      </c>
      <c r="D10931" t="s">
        <v>530</v>
      </c>
      <c r="E10931" t="s">
        <v>548</v>
      </c>
      <c r="F10931" s="176" t="n">
        <v>2038</v>
      </c>
      <c r="G10931" s="177" t="n">
        <v>39</v>
      </c>
      <c r="H10931" s="178" t="n">
        <v>1909.85307661332</v>
      </c>
      <c r="I10931" s="179" t="n">
        <v>4325460.94273095</v>
      </c>
      <c r="J10931" s="180" t="str">
        <f>IF(I10931&gt;0,H10931/I10931,0)</f>
      </c>
      <c r="K10931" s="181" t="str">
        <f>1-EXP(-J10931)</f>
      </c>
      <c r="L10931" s="182" t="str">
        <f>IF(G10931=30,1,M10930)</f>
      </c>
      <c r="M10931" s="183" t="str">
        <f>L10931*(1-K10931)</f>
      </c>
    </row>
    <row r="10932">
      <c r="A10932" t="s">
        <v>167</v>
      </c>
      <c r="B10932" t="s">
        <v>116</v>
      </c>
      <c r="C10932" s="35" t="s">
        <v>459</v>
      </c>
      <c r="D10932" t="s">
        <v>530</v>
      </c>
      <c r="E10932" t="s">
        <v>548</v>
      </c>
      <c r="F10932" s="176" t="n">
        <v>2038</v>
      </c>
      <c r="G10932" s="177" t="n">
        <v>40</v>
      </c>
      <c r="H10932" s="178" t="n">
        <v>2100.4021073145</v>
      </c>
      <c r="I10932" s="179" t="n">
        <v>4365415.72106553</v>
      </c>
      <c r="J10932" s="180" t="str">
        <f>IF(I10932&gt;0,H10932/I10932,0)</f>
      </c>
      <c r="K10932" s="181" t="str">
        <f>1-EXP(-J10932)</f>
      </c>
      <c r="L10932" s="182" t="str">
        <f>IF(G10932=30,1,M10931)</f>
      </c>
      <c r="M10932" s="183" t="str">
        <f>L10932*(1-K10932)</f>
      </c>
    </row>
    <row r="10933">
      <c r="A10933" t="s">
        <v>167</v>
      </c>
      <c r="B10933" t="s">
        <v>116</v>
      </c>
      <c r="C10933" s="35" t="s">
        <v>459</v>
      </c>
      <c r="D10933" t="s">
        <v>530</v>
      </c>
      <c r="E10933" t="s">
        <v>548</v>
      </c>
      <c r="F10933" s="176" t="n">
        <v>2038</v>
      </c>
      <c r="G10933" s="177" t="n">
        <v>41</v>
      </c>
      <c r="H10933" s="178" t="n">
        <v>2697.76465070162</v>
      </c>
      <c r="I10933" s="179" t="n">
        <v>4359175.72347993</v>
      </c>
      <c r="J10933" s="180" t="str">
        <f>IF(I10933&gt;0,H10933/I10933,0)</f>
      </c>
      <c r="K10933" s="181" t="str">
        <f>1-EXP(-J10933)</f>
      </c>
      <c r="L10933" s="182" t="str">
        <f>IF(G10933=30,1,M10932)</f>
      </c>
      <c r="M10933" s="183" t="str">
        <f>L10933*(1-K10933)</f>
      </c>
    </row>
    <row r="10934">
      <c r="A10934" t="s">
        <v>167</v>
      </c>
      <c r="B10934" t="s">
        <v>116</v>
      </c>
      <c r="C10934" s="35" t="s">
        <v>459</v>
      </c>
      <c r="D10934" t="s">
        <v>530</v>
      </c>
      <c r="E10934" t="s">
        <v>548</v>
      </c>
      <c r="F10934" s="176" t="n">
        <v>2038</v>
      </c>
      <c r="G10934" s="177" t="n">
        <v>42</v>
      </c>
      <c r="H10934" s="178" t="n">
        <v>2926.26409861789</v>
      </c>
      <c r="I10934" s="179" t="n">
        <v>4294500.2814745</v>
      </c>
      <c r="J10934" s="180" t="str">
        <f>IF(I10934&gt;0,H10934/I10934,0)</f>
      </c>
      <c r="K10934" s="181" t="str">
        <f>1-EXP(-J10934)</f>
      </c>
      <c r="L10934" s="182" t="str">
        <f>IF(G10934=30,1,M10933)</f>
      </c>
      <c r="M10934" s="183" t="str">
        <f>L10934*(1-K10934)</f>
      </c>
    </row>
    <row r="10935">
      <c r="A10935" t="s">
        <v>167</v>
      </c>
      <c r="B10935" t="s">
        <v>116</v>
      </c>
      <c r="C10935" s="35" t="s">
        <v>459</v>
      </c>
      <c r="D10935" t="s">
        <v>530</v>
      </c>
      <c r="E10935" t="s">
        <v>548</v>
      </c>
      <c r="F10935" s="176" t="n">
        <v>2038</v>
      </c>
      <c r="G10935" s="177" t="n">
        <v>43</v>
      </c>
      <c r="H10935" s="178" t="n">
        <v>3193.65979663649</v>
      </c>
      <c r="I10935" s="179" t="n">
        <v>4227477.51432327</v>
      </c>
      <c r="J10935" s="180" t="str">
        <f>IF(I10935&gt;0,H10935/I10935,0)</f>
      </c>
      <c r="K10935" s="181" t="str">
        <f>1-EXP(-J10935)</f>
      </c>
      <c r="L10935" s="182" t="str">
        <f>IF(G10935=30,1,M10934)</f>
      </c>
      <c r="M10935" s="183" t="str">
        <f>L10935*(1-K10935)</f>
      </c>
    </row>
    <row r="10936">
      <c r="A10936" t="s">
        <v>167</v>
      </c>
      <c r="B10936" t="s">
        <v>116</v>
      </c>
      <c r="C10936" s="35" t="s">
        <v>459</v>
      </c>
      <c r="D10936" t="s">
        <v>530</v>
      </c>
      <c r="E10936" t="s">
        <v>548</v>
      </c>
      <c r="F10936" s="176" t="n">
        <v>2038</v>
      </c>
      <c r="G10936" s="177" t="n">
        <v>44</v>
      </c>
      <c r="H10936" s="178" t="n">
        <v>3309.08789274077</v>
      </c>
      <c r="I10936" s="179" t="n">
        <v>4169357.19523162</v>
      </c>
      <c r="J10936" s="180" t="str">
        <f>IF(I10936&gt;0,H10936/I10936,0)</f>
      </c>
      <c r="K10936" s="181" t="str">
        <f>1-EXP(-J10936)</f>
      </c>
      <c r="L10936" s="182" t="str">
        <f>IF(G10936=30,1,M10935)</f>
      </c>
      <c r="M10936" s="183" t="str">
        <f>L10936*(1-K10936)</f>
      </c>
    </row>
    <row r="10937">
      <c r="A10937" t="s">
        <v>167</v>
      </c>
      <c r="B10937" t="s">
        <v>116</v>
      </c>
      <c r="C10937" s="35" t="s">
        <v>459</v>
      </c>
      <c r="D10937" t="s">
        <v>530</v>
      </c>
      <c r="E10937" t="s">
        <v>548</v>
      </c>
      <c r="F10937" s="176" t="n">
        <v>2038</v>
      </c>
      <c r="G10937" s="177" t="n">
        <v>45</v>
      </c>
      <c r="H10937" s="178" t="n">
        <v>3535.79501523059</v>
      </c>
      <c r="I10937" s="179" t="n">
        <v>4113397.28902341</v>
      </c>
      <c r="J10937" s="180" t="str">
        <f>IF(I10937&gt;0,H10937/I10937,0)</f>
      </c>
      <c r="K10937" s="181" t="str">
        <f>1-EXP(-J10937)</f>
      </c>
      <c r="L10937" s="182" t="str">
        <f>IF(G10937=30,1,M10936)</f>
      </c>
      <c r="M10937" s="183" t="str">
        <f>L10937*(1-K10937)</f>
      </c>
    </row>
    <row r="10938">
      <c r="A10938" t="s">
        <v>167</v>
      </c>
      <c r="B10938" t="s">
        <v>116</v>
      </c>
      <c r="C10938" s="35" t="s">
        <v>459</v>
      </c>
      <c r="D10938" t="s">
        <v>530</v>
      </c>
      <c r="E10938" t="s">
        <v>548</v>
      </c>
      <c r="F10938" s="176" t="n">
        <v>2038</v>
      </c>
      <c r="G10938" s="177" t="n">
        <v>46</v>
      </c>
      <c r="H10938" s="178" t="n">
        <v>4393.46876866169</v>
      </c>
      <c r="I10938" s="179" t="n">
        <v>4091388.01775401</v>
      </c>
      <c r="J10938" s="180" t="str">
        <f>IF(I10938&gt;0,H10938/I10938,0)</f>
      </c>
      <c r="K10938" s="181" t="str">
        <f>1-EXP(-J10938)</f>
      </c>
      <c r="L10938" s="182" t="str">
        <f>IF(G10938=30,1,M10937)</f>
      </c>
      <c r="M10938" s="183" t="str">
        <f>L10938*(1-K10938)</f>
      </c>
    </row>
    <row r="10939">
      <c r="A10939" t="s">
        <v>167</v>
      </c>
      <c r="B10939" t="s">
        <v>116</v>
      </c>
      <c r="C10939" s="35" t="s">
        <v>459</v>
      </c>
      <c r="D10939" t="s">
        <v>530</v>
      </c>
      <c r="E10939" t="s">
        <v>548</v>
      </c>
      <c r="F10939" s="176" t="n">
        <v>2038</v>
      </c>
      <c r="G10939" s="177" t="n">
        <v>47</v>
      </c>
      <c r="H10939" s="178" t="n">
        <v>4808.59072126257</v>
      </c>
      <c r="I10939" s="179" t="n">
        <v>4063404.46148242</v>
      </c>
      <c r="J10939" s="180" t="str">
        <f>IF(I10939&gt;0,H10939/I10939,0)</f>
      </c>
      <c r="K10939" s="181" t="str">
        <f>1-EXP(-J10939)</f>
      </c>
      <c r="L10939" s="182" t="str">
        <f>IF(G10939=30,1,M10938)</f>
      </c>
      <c r="M10939" s="183" t="str">
        <f>L10939*(1-K10939)</f>
      </c>
    </row>
    <row r="10940">
      <c r="A10940" t="s">
        <v>167</v>
      </c>
      <c r="B10940" t="s">
        <v>116</v>
      </c>
      <c r="C10940" s="35" t="s">
        <v>459</v>
      </c>
      <c r="D10940" t="s">
        <v>530</v>
      </c>
      <c r="E10940" t="s">
        <v>548</v>
      </c>
      <c r="F10940" s="176" t="n">
        <v>2038</v>
      </c>
      <c r="G10940" s="177" t="n">
        <v>48</v>
      </c>
      <c r="H10940" s="178" t="n">
        <v>5297.61094511559</v>
      </c>
      <c r="I10940" s="179" t="n">
        <v>4038163.87715586</v>
      </c>
      <c r="J10940" s="180" t="str">
        <f>IF(I10940&gt;0,H10940/I10940,0)</f>
      </c>
      <c r="K10940" s="181" t="str">
        <f>1-EXP(-J10940)</f>
      </c>
      <c r="L10940" s="182" t="str">
        <f>IF(G10940=30,1,M10939)</f>
      </c>
      <c r="M10940" s="183" t="str">
        <f>L10940*(1-K10940)</f>
      </c>
    </row>
    <row r="10941">
      <c r="A10941" t="s">
        <v>167</v>
      </c>
      <c r="B10941" t="s">
        <v>116</v>
      </c>
      <c r="C10941" s="35" t="s">
        <v>459</v>
      </c>
      <c r="D10941" t="s">
        <v>530</v>
      </c>
      <c r="E10941" t="s">
        <v>548</v>
      </c>
      <c r="F10941" s="176" t="n">
        <v>2038</v>
      </c>
      <c r="G10941" s="177" t="n">
        <v>49</v>
      </c>
      <c r="H10941" s="178" t="n">
        <v>5732.55945299102</v>
      </c>
      <c r="I10941" s="179" t="n">
        <v>4034472.75841304</v>
      </c>
      <c r="J10941" s="180" t="str">
        <f>IF(I10941&gt;0,H10941/I10941,0)</f>
      </c>
      <c r="K10941" s="181" t="str">
        <f>1-EXP(-J10941)</f>
      </c>
      <c r="L10941" s="182" t="str">
        <f>IF(G10941=30,1,M10940)</f>
      </c>
      <c r="M10941" s="183" t="str">
        <f>L10941*(1-K10941)</f>
      </c>
    </row>
    <row r="10942">
      <c r="A10942" t="s">
        <v>167</v>
      </c>
      <c r="B10942" t="s">
        <v>116</v>
      </c>
      <c r="C10942" s="35" t="s">
        <v>459</v>
      </c>
      <c r="D10942" t="s">
        <v>530</v>
      </c>
      <c r="E10942" t="s">
        <v>548</v>
      </c>
      <c r="F10942" s="176" t="n">
        <v>2038</v>
      </c>
      <c r="G10942" s="177" t="n">
        <v>50</v>
      </c>
      <c r="H10942" s="178" t="n">
        <v>6241.572390636</v>
      </c>
      <c r="I10942" s="179" t="n">
        <v>3984761.10393927</v>
      </c>
      <c r="J10942" s="180" t="str">
        <f>IF(I10942&gt;0,H10942/I10942,0)</f>
      </c>
      <c r="K10942" s="181" t="str">
        <f>1-EXP(-J10942)</f>
      </c>
      <c r="L10942" s="182" t="str">
        <f>IF(G10942=30,1,M10941)</f>
      </c>
      <c r="M10942" s="183" t="str">
        <f>L10942*(1-K10942)</f>
      </c>
    </row>
    <row r="10943">
      <c r="A10943" t="s">
        <v>167</v>
      </c>
      <c r="B10943" t="s">
        <v>116</v>
      </c>
      <c r="C10943" s="35" t="s">
        <v>459</v>
      </c>
      <c r="D10943" t="s">
        <v>530</v>
      </c>
      <c r="E10943" t="s">
        <v>548</v>
      </c>
      <c r="F10943" s="176" t="n">
        <v>2038</v>
      </c>
      <c r="G10943" s="177" t="n">
        <v>51</v>
      </c>
      <c r="H10943" s="178" t="n">
        <v>7147.22821319455</v>
      </c>
      <c r="I10943" s="179" t="n">
        <v>3925900.15760518</v>
      </c>
      <c r="J10943" s="180" t="str">
        <f>IF(I10943&gt;0,H10943/I10943,0)</f>
      </c>
      <c r="K10943" s="181" t="str">
        <f>1-EXP(-J10943)</f>
      </c>
      <c r="L10943" s="182" t="str">
        <f>IF(G10943=30,1,M10942)</f>
      </c>
      <c r="M10943" s="183" t="str">
        <f>L10943*(1-K10943)</f>
      </c>
    </row>
    <row r="10944">
      <c r="A10944" t="s">
        <v>167</v>
      </c>
      <c r="B10944" t="s">
        <v>116</v>
      </c>
      <c r="C10944" s="35" t="s">
        <v>459</v>
      </c>
      <c r="D10944" t="s">
        <v>530</v>
      </c>
      <c r="E10944" t="s">
        <v>548</v>
      </c>
      <c r="F10944" s="176" t="n">
        <v>2038</v>
      </c>
      <c r="G10944" s="177" t="n">
        <v>52</v>
      </c>
      <c r="H10944" s="178" t="n">
        <v>7835.50948540252</v>
      </c>
      <c r="I10944" s="179" t="n">
        <v>3926208.64202692</v>
      </c>
      <c r="J10944" s="180" t="str">
        <f>IF(I10944&gt;0,H10944/I10944,0)</f>
      </c>
      <c r="K10944" s="181" t="str">
        <f>1-EXP(-J10944)</f>
      </c>
      <c r="L10944" s="182" t="str">
        <f>IF(G10944=30,1,M10943)</f>
      </c>
      <c r="M10944" s="183" t="str">
        <f>L10944*(1-K10944)</f>
      </c>
    </row>
    <row r="10945">
      <c r="A10945" t="s">
        <v>167</v>
      </c>
      <c r="B10945" t="s">
        <v>116</v>
      </c>
      <c r="C10945" s="35" t="s">
        <v>459</v>
      </c>
      <c r="D10945" t="s">
        <v>530</v>
      </c>
      <c r="E10945" t="s">
        <v>548</v>
      </c>
      <c r="F10945" s="176" t="n">
        <v>2038</v>
      </c>
      <c r="G10945" s="177" t="n">
        <v>53</v>
      </c>
      <c r="H10945" s="178" t="n">
        <v>8697.53934382303</v>
      </c>
      <c r="I10945" s="179" t="n">
        <v>3980161.92727045</v>
      </c>
      <c r="J10945" s="180" t="str">
        <f>IF(I10945&gt;0,H10945/I10945,0)</f>
      </c>
      <c r="K10945" s="181" t="str">
        <f>1-EXP(-J10945)</f>
      </c>
      <c r="L10945" s="182" t="str">
        <f>IF(G10945=30,1,M10944)</f>
      </c>
      <c r="M10945" s="183" t="str">
        <f>L10945*(1-K10945)</f>
      </c>
    </row>
    <row r="10946">
      <c r="A10946" t="s">
        <v>167</v>
      </c>
      <c r="B10946" t="s">
        <v>116</v>
      </c>
      <c r="C10946" s="35" t="s">
        <v>459</v>
      </c>
      <c r="D10946" t="s">
        <v>530</v>
      </c>
      <c r="E10946" t="s">
        <v>548</v>
      </c>
      <c r="F10946" s="176" t="n">
        <v>2038</v>
      </c>
      <c r="G10946" s="177" t="n">
        <v>54</v>
      </c>
      <c r="H10946" s="178" t="n">
        <v>9633.01598498893</v>
      </c>
      <c r="I10946" s="179" t="n">
        <v>3992241.44718988</v>
      </c>
      <c r="J10946" s="180" t="str">
        <f>IF(I10946&gt;0,H10946/I10946,0)</f>
      </c>
      <c r="K10946" s="181" t="str">
        <f>1-EXP(-J10946)</f>
      </c>
      <c r="L10946" s="182" t="str">
        <f>IF(G10946=30,1,M10945)</f>
      </c>
      <c r="M10946" s="183" t="str">
        <f>L10946*(1-K10946)</f>
      </c>
    </row>
    <row r="10947">
      <c r="A10947" t="s">
        <v>167</v>
      </c>
      <c r="B10947" t="s">
        <v>116</v>
      </c>
      <c r="C10947" s="35" t="s">
        <v>459</v>
      </c>
      <c r="D10947" t="s">
        <v>530</v>
      </c>
      <c r="E10947" t="s">
        <v>548</v>
      </c>
      <c r="F10947" s="176" t="n">
        <v>2038</v>
      </c>
      <c r="G10947" s="177" t="n">
        <v>55</v>
      </c>
      <c r="H10947" s="178" t="n">
        <v>10410.3095519808</v>
      </c>
      <c r="I10947" s="179" t="n">
        <v>3947240.95272835</v>
      </c>
      <c r="J10947" s="180" t="str">
        <f>IF(I10947&gt;0,H10947/I10947,0)</f>
      </c>
      <c r="K10947" s="181" t="str">
        <f>1-EXP(-J10947)</f>
      </c>
      <c r="L10947" s="182" t="str">
        <f>IF(G10947=30,1,M10946)</f>
      </c>
      <c r="M10947" s="183" t="str">
        <f>L10947*(1-K10947)</f>
      </c>
    </row>
    <row r="10948">
      <c r="A10948" t="s">
        <v>167</v>
      </c>
      <c r="B10948" t="s">
        <v>116</v>
      </c>
      <c r="C10948" s="35" t="s">
        <v>459</v>
      </c>
      <c r="D10948" t="s">
        <v>530</v>
      </c>
      <c r="E10948" t="s">
        <v>548</v>
      </c>
      <c r="F10948" s="176" t="n">
        <v>2038</v>
      </c>
      <c r="G10948" s="177" t="n">
        <v>56</v>
      </c>
      <c r="H10948" s="178" t="n">
        <v>11147.9289958813</v>
      </c>
      <c r="I10948" s="179" t="n">
        <v>3877716.72515683</v>
      </c>
      <c r="J10948" s="180" t="str">
        <f>IF(I10948&gt;0,H10948/I10948,0)</f>
      </c>
      <c r="K10948" s="181" t="str">
        <f>1-EXP(-J10948)</f>
      </c>
      <c r="L10948" s="182" t="str">
        <f>IF(G10948=30,1,M10947)</f>
      </c>
      <c r="M10948" s="183" t="str">
        <f>L10948*(1-K10948)</f>
      </c>
    </row>
    <row r="10949">
      <c r="A10949" t="s">
        <v>167</v>
      </c>
      <c r="B10949" t="s">
        <v>116</v>
      </c>
      <c r="C10949" s="35" t="s">
        <v>459</v>
      </c>
      <c r="D10949" t="s">
        <v>530</v>
      </c>
      <c r="E10949" t="s">
        <v>548</v>
      </c>
      <c r="F10949" s="176" t="n">
        <v>2038</v>
      </c>
      <c r="G10949" s="177" t="n">
        <v>57</v>
      </c>
      <c r="H10949" s="178" t="n">
        <v>11927.5648080209</v>
      </c>
      <c r="I10949" s="179" t="n">
        <v>3800857.18222482</v>
      </c>
      <c r="J10949" s="180" t="str">
        <f>IF(I10949&gt;0,H10949/I10949,0)</f>
      </c>
      <c r="K10949" s="181" t="str">
        <f>1-EXP(-J10949)</f>
      </c>
      <c r="L10949" s="182" t="str">
        <f>IF(G10949=30,1,M10948)</f>
      </c>
      <c r="M10949" s="183" t="str">
        <f>L10949*(1-K10949)</f>
      </c>
    </row>
    <row r="10950">
      <c r="A10950" t="s">
        <v>167</v>
      </c>
      <c r="B10950" t="s">
        <v>116</v>
      </c>
      <c r="C10950" s="35" t="s">
        <v>459</v>
      </c>
      <c r="D10950" t="s">
        <v>530</v>
      </c>
      <c r="E10950" t="s">
        <v>548</v>
      </c>
      <c r="F10950" s="176" t="n">
        <v>2038</v>
      </c>
      <c r="G10950" s="177" t="n">
        <v>58</v>
      </c>
      <c r="H10950" s="178" t="n">
        <v>12768.8457610088</v>
      </c>
      <c r="I10950" s="179" t="n">
        <v>3728139.25845803</v>
      </c>
      <c r="J10950" s="180" t="str">
        <f>IF(I10950&gt;0,H10950/I10950,0)</f>
      </c>
      <c r="K10950" s="181" t="str">
        <f>1-EXP(-J10950)</f>
      </c>
      <c r="L10950" s="182" t="str">
        <f>IF(G10950=30,1,M10949)</f>
      </c>
      <c r="M10950" s="183" t="str">
        <f>L10950*(1-K10950)</f>
      </c>
    </row>
    <row r="10951">
      <c r="A10951" t="s">
        <v>167</v>
      </c>
      <c r="B10951" t="s">
        <v>116</v>
      </c>
      <c r="C10951" s="35" t="s">
        <v>459</v>
      </c>
      <c r="D10951" t="s">
        <v>530</v>
      </c>
      <c r="E10951" t="s">
        <v>548</v>
      </c>
      <c r="F10951" s="176" t="n">
        <v>2038</v>
      </c>
      <c r="G10951" s="177" t="n">
        <v>59</v>
      </c>
      <c r="H10951" s="178" t="n">
        <v>13042.2236150683</v>
      </c>
      <c r="I10951" s="179" t="n">
        <v>3641349.0878076</v>
      </c>
      <c r="J10951" s="180" t="str">
        <f>IF(I10951&gt;0,H10951/I10951,0)</f>
      </c>
      <c r="K10951" s="181" t="str">
        <f>1-EXP(-J10951)</f>
      </c>
      <c r="L10951" s="182" t="str">
        <f>IF(G10951=30,1,M10950)</f>
      </c>
      <c r="M10951" s="183" t="str">
        <f>L10951*(1-K10951)</f>
      </c>
    </row>
    <row r="10952">
      <c r="A10952" t="s">
        <v>167</v>
      </c>
      <c r="B10952" t="s">
        <v>116</v>
      </c>
      <c r="C10952" s="35" t="s">
        <v>459</v>
      </c>
      <c r="D10952" t="s">
        <v>530</v>
      </c>
      <c r="E10952" t="s">
        <v>548</v>
      </c>
      <c r="F10952" s="176" t="n">
        <v>2038</v>
      </c>
      <c r="G10952" s="177" t="n">
        <v>60</v>
      </c>
      <c r="H10952" s="178" t="n">
        <v>13435.4341489381</v>
      </c>
      <c r="I10952" s="179" t="n">
        <v>3531384.77832555</v>
      </c>
      <c r="J10952" s="180" t="str">
        <f>IF(I10952&gt;0,H10952/I10952,0)</f>
      </c>
      <c r="K10952" s="181" t="str">
        <f>1-EXP(-J10952)</f>
      </c>
      <c r="L10952" s="182" t="str">
        <f>IF(G10952=30,1,M10951)</f>
      </c>
      <c r="M10952" s="183" t="str">
        <f>L10952*(1-K10952)</f>
      </c>
    </row>
    <row r="10953">
      <c r="A10953" t="s">
        <v>167</v>
      </c>
      <c r="B10953" t="s">
        <v>116</v>
      </c>
      <c r="C10953" s="35" t="s">
        <v>459</v>
      </c>
      <c r="D10953" t="s">
        <v>530</v>
      </c>
      <c r="E10953" t="s">
        <v>548</v>
      </c>
      <c r="F10953" s="176" t="n">
        <v>2038</v>
      </c>
      <c r="G10953" s="177" t="n">
        <v>61</v>
      </c>
      <c r="H10953" s="178" t="n">
        <v>14212.8449401942</v>
      </c>
      <c r="I10953" s="179" t="n">
        <v>3425017.56655507</v>
      </c>
      <c r="J10953" s="180" t="str">
        <f>IF(I10953&gt;0,H10953/I10953,0)</f>
      </c>
      <c r="K10953" s="181" t="str">
        <f>1-EXP(-J10953)</f>
      </c>
      <c r="L10953" s="182" t="str">
        <f>IF(G10953=30,1,M10952)</f>
      </c>
      <c r="M10953" s="183" t="str">
        <f>L10953*(1-K10953)</f>
      </c>
    </row>
    <row r="10954">
      <c r="A10954" t="s">
        <v>167</v>
      </c>
      <c r="B10954" t="s">
        <v>116</v>
      </c>
      <c r="C10954" s="35" t="s">
        <v>459</v>
      </c>
      <c r="D10954" t="s">
        <v>530</v>
      </c>
      <c r="E10954" t="s">
        <v>548</v>
      </c>
      <c r="F10954" s="176" t="n">
        <v>2038</v>
      </c>
      <c r="G10954" s="177" t="n">
        <v>62</v>
      </c>
      <c r="H10954" s="178" t="n">
        <v>14937.5980492124</v>
      </c>
      <c r="I10954" s="179" t="n">
        <v>3331270.49864056</v>
      </c>
      <c r="J10954" s="180" t="str">
        <f>IF(I10954&gt;0,H10954/I10954,0)</f>
      </c>
      <c r="K10954" s="181" t="str">
        <f>1-EXP(-J10954)</f>
      </c>
      <c r="L10954" s="182" t="str">
        <f>IF(G10954=30,1,M10953)</f>
      </c>
      <c r="M10954" s="183" t="str">
        <f>L10954*(1-K10954)</f>
      </c>
    </row>
    <row r="10955">
      <c r="A10955" t="s">
        <v>167</v>
      </c>
      <c r="B10955" t="s">
        <v>116</v>
      </c>
      <c r="C10955" s="35" t="s">
        <v>459</v>
      </c>
      <c r="D10955" t="s">
        <v>530</v>
      </c>
      <c r="E10955" t="s">
        <v>548</v>
      </c>
      <c r="F10955" s="176" t="n">
        <v>2038</v>
      </c>
      <c r="G10955" s="177" t="n">
        <v>63</v>
      </c>
      <c r="H10955" s="178" t="n">
        <v>15635.4255629185</v>
      </c>
      <c r="I10955" s="179" t="n">
        <v>3225063.88927356</v>
      </c>
      <c r="J10955" s="180" t="str">
        <f>IF(I10955&gt;0,H10955/I10955,0)</f>
      </c>
      <c r="K10955" s="181" t="str">
        <f>1-EXP(-J10955)</f>
      </c>
      <c r="L10955" s="182" t="str">
        <f>IF(G10955=30,1,M10954)</f>
      </c>
      <c r="M10955" s="183" t="str">
        <f>L10955*(1-K10955)</f>
      </c>
    </row>
    <row r="10956">
      <c r="A10956" t="s">
        <v>167</v>
      </c>
      <c r="B10956" t="s">
        <v>116</v>
      </c>
      <c r="C10956" s="35" t="s">
        <v>459</v>
      </c>
      <c r="D10956" t="s">
        <v>530</v>
      </c>
      <c r="E10956" t="s">
        <v>548</v>
      </c>
      <c r="F10956" s="176" t="n">
        <v>2038</v>
      </c>
      <c r="G10956" s="177" t="n">
        <v>64</v>
      </c>
      <c r="H10956" s="178" t="n">
        <v>16733.4977165152</v>
      </c>
      <c r="I10956" s="179" t="n">
        <v>3131484.032171</v>
      </c>
      <c r="J10956" s="180" t="str">
        <f>IF(I10956&gt;0,H10956/I10956,0)</f>
      </c>
      <c r="K10956" s="181" t="str">
        <f>1-EXP(-J10956)</f>
      </c>
      <c r="L10956" s="182" t="str">
        <f>IF(G10956=30,1,M10955)</f>
      </c>
      <c r="M10956" s="183" t="str">
        <f>L10956*(1-K10956)</f>
      </c>
    </row>
    <row r="10957">
      <c r="A10957" t="s">
        <v>167</v>
      </c>
      <c r="B10957" t="s">
        <v>116</v>
      </c>
      <c r="C10957" s="35" t="s">
        <v>459</v>
      </c>
      <c r="D10957" t="s">
        <v>530</v>
      </c>
      <c r="E10957" t="s">
        <v>548</v>
      </c>
      <c r="F10957" s="176" t="n">
        <v>2038</v>
      </c>
      <c r="G10957" s="177" t="n">
        <v>65</v>
      </c>
      <c r="H10957" s="178" t="n">
        <v>17772.7129346498</v>
      </c>
      <c r="I10957" s="179" t="n">
        <v>3036585.27661616</v>
      </c>
      <c r="J10957" s="180" t="str">
        <f>IF(I10957&gt;0,H10957/I10957,0)</f>
      </c>
      <c r="K10957" s="181" t="str">
        <f>1-EXP(-J10957)</f>
      </c>
      <c r="L10957" s="182" t="str">
        <f>IF(G10957=30,1,M10956)</f>
      </c>
      <c r="M10957" s="183" t="str">
        <f>L10957*(1-K10957)</f>
      </c>
    </row>
    <row r="10958">
      <c r="A10958" t="s">
        <v>167</v>
      </c>
      <c r="B10958" t="s">
        <v>116</v>
      </c>
      <c r="C10958" s="35" t="s">
        <v>459</v>
      </c>
      <c r="D10958" t="s">
        <v>530</v>
      </c>
      <c r="E10958" t="s">
        <v>548</v>
      </c>
      <c r="F10958" s="176" t="n">
        <v>2038</v>
      </c>
      <c r="G10958" s="177" t="n">
        <v>66</v>
      </c>
      <c r="H10958" s="178" t="n">
        <v>18132.5293863631</v>
      </c>
      <c r="I10958" s="179" t="n">
        <v>2921815.13428853</v>
      </c>
      <c r="J10958" s="180" t="str">
        <f>IF(I10958&gt;0,H10958/I10958,0)</f>
      </c>
      <c r="K10958" s="181" t="str">
        <f>1-EXP(-J10958)</f>
      </c>
      <c r="L10958" s="182" t="str">
        <f>IF(G10958=30,1,M10957)</f>
      </c>
      <c r="M10958" s="183" t="str">
        <f>L10958*(1-K10958)</f>
      </c>
    </row>
    <row r="10959">
      <c r="A10959" t="s">
        <v>167</v>
      </c>
      <c r="B10959" t="s">
        <v>116</v>
      </c>
      <c r="C10959" s="35" t="s">
        <v>459</v>
      </c>
      <c r="D10959" t="s">
        <v>530</v>
      </c>
      <c r="E10959" t="s">
        <v>548</v>
      </c>
      <c r="F10959" s="176" t="n">
        <v>2038</v>
      </c>
      <c r="G10959" s="177" t="n">
        <v>67</v>
      </c>
      <c r="H10959" s="178" t="n">
        <v>19021.1333846818</v>
      </c>
      <c r="I10959" s="179" t="n">
        <v>2815339.74467601</v>
      </c>
      <c r="J10959" s="180" t="str">
        <f>IF(I10959&gt;0,H10959/I10959,0)</f>
      </c>
      <c r="K10959" s="181" t="str">
        <f>1-EXP(-J10959)</f>
      </c>
      <c r="L10959" s="182" t="str">
        <f>IF(G10959=30,1,M10958)</f>
      </c>
      <c r="M10959" s="183" t="str">
        <f>L10959*(1-K10959)</f>
      </c>
    </row>
    <row r="10960">
      <c r="A10960" t="s">
        <v>167</v>
      </c>
      <c r="B10960" t="s">
        <v>116</v>
      </c>
      <c r="C10960" s="35" t="s">
        <v>459</v>
      </c>
      <c r="D10960" t="s">
        <v>530</v>
      </c>
      <c r="E10960" t="s">
        <v>548</v>
      </c>
      <c r="F10960" s="176" t="n">
        <v>2038</v>
      </c>
      <c r="G10960" s="177" t="n">
        <v>68</v>
      </c>
      <c r="H10960" s="178" t="n">
        <v>19801.9579671355</v>
      </c>
      <c r="I10960" s="179" t="n">
        <v>2706068.03041149</v>
      </c>
      <c r="J10960" s="180" t="str">
        <f>IF(I10960&gt;0,H10960/I10960,0)</f>
      </c>
      <c r="K10960" s="181" t="str">
        <f>1-EXP(-J10960)</f>
      </c>
      <c r="L10960" s="182" t="str">
        <f>IF(G10960=30,1,M10959)</f>
      </c>
      <c r="M10960" s="183" t="str">
        <f>L10960*(1-K10960)</f>
      </c>
    </row>
    <row r="10961">
      <c r="A10961" t="s">
        <v>167</v>
      </c>
      <c r="B10961" t="s">
        <v>116</v>
      </c>
      <c r="C10961" s="35" t="s">
        <v>459</v>
      </c>
      <c r="D10961" t="s">
        <v>530</v>
      </c>
      <c r="E10961" t="s">
        <v>548</v>
      </c>
      <c r="F10961" s="176" t="n">
        <v>2038</v>
      </c>
      <c r="G10961" s="177" t="n">
        <v>69</v>
      </c>
      <c r="H10961" s="178" t="n">
        <v>19943.3751417618</v>
      </c>
      <c r="I10961" s="179" t="n">
        <v>2582083.903084</v>
      </c>
      <c r="J10961" s="180" t="str">
        <f>IF(I10961&gt;0,H10961/I10961,0)</f>
      </c>
      <c r="K10961" s="181" t="str">
        <f>1-EXP(-J10961)</f>
      </c>
      <c r="L10961" s="182" t="str">
        <f>IF(G10961=30,1,M10960)</f>
      </c>
      <c r="M10961" s="183" t="str">
        <f>L10961*(1-K10961)</f>
      </c>
    </row>
    <row r="10962">
      <c r="A10962" t="s">
        <v>167</v>
      </c>
      <c r="B10962" t="s">
        <v>116</v>
      </c>
      <c r="C10962" s="35" t="s">
        <v>459</v>
      </c>
      <c r="D10962" t="s">
        <v>530</v>
      </c>
      <c r="E10962" t="s">
        <v>548</v>
      </c>
      <c r="F10962" s="176" t="n">
        <v>2039</v>
      </c>
      <c r="G10962" s="177" t="n">
        <v>30</v>
      </c>
      <c r="H10962" s="178" t="n">
        <v>628.013975974216</v>
      </c>
      <c r="I10962" s="179" t="n">
        <v>4661350.59005667</v>
      </c>
      <c r="J10962" s="180" t="str">
        <f>IF(I10962&gt;0,H10962/I10962,0)</f>
      </c>
      <c r="K10962" s="181" t="str">
        <f>1-EXP(-J10962)</f>
      </c>
      <c r="L10962" s="182" t="str">
        <f>IF(G10962=30,1,M10961)</f>
      </c>
      <c r="M10962" s="183" t="str">
        <f>L10962*(1-K10962)</f>
      </c>
    </row>
    <row r="10963">
      <c r="A10963" t="s">
        <v>167</v>
      </c>
      <c r="B10963" t="s">
        <v>116</v>
      </c>
      <c r="C10963" s="35" t="s">
        <v>459</v>
      </c>
      <c r="D10963" t="s">
        <v>530</v>
      </c>
      <c r="E10963" t="s">
        <v>548</v>
      </c>
      <c r="F10963" s="176" t="n">
        <v>2039</v>
      </c>
      <c r="G10963" s="177" t="n">
        <v>31</v>
      </c>
      <c r="H10963" s="178" t="n">
        <v>892.643355689102</v>
      </c>
      <c r="I10963" s="179" t="n">
        <v>4654019.79448789</v>
      </c>
      <c r="J10963" s="180" t="str">
        <f>IF(I10963&gt;0,H10963/I10963,0)</f>
      </c>
      <c r="K10963" s="181" t="str">
        <f>1-EXP(-J10963)</f>
      </c>
      <c r="L10963" s="182" t="str">
        <f>IF(G10963=30,1,M10962)</f>
      </c>
      <c r="M10963" s="183" t="str">
        <f>L10963*(1-K10963)</f>
      </c>
    </row>
    <row r="10964">
      <c r="A10964" t="s">
        <v>167</v>
      </c>
      <c r="B10964" t="s">
        <v>116</v>
      </c>
      <c r="C10964" s="35" t="s">
        <v>459</v>
      </c>
      <c r="D10964" t="s">
        <v>530</v>
      </c>
      <c r="E10964" t="s">
        <v>548</v>
      </c>
      <c r="F10964" s="176" t="n">
        <v>2039</v>
      </c>
      <c r="G10964" s="177" t="n">
        <v>32</v>
      </c>
      <c r="H10964" s="178" t="n">
        <v>925.422437095944</v>
      </c>
      <c r="I10964" s="179" t="n">
        <v>4626886.81004051</v>
      </c>
      <c r="J10964" s="180" t="str">
        <f>IF(I10964&gt;0,H10964/I10964,0)</f>
      </c>
      <c r="K10964" s="181" t="str">
        <f>1-EXP(-J10964)</f>
      </c>
      <c r="L10964" s="182" t="str">
        <f>IF(G10964=30,1,M10963)</f>
      </c>
      <c r="M10964" s="183" t="str">
        <f>L10964*(1-K10964)</f>
      </c>
    </row>
    <row r="10965">
      <c r="A10965" t="s">
        <v>167</v>
      </c>
      <c r="B10965" t="s">
        <v>116</v>
      </c>
      <c r="C10965" s="35" t="s">
        <v>459</v>
      </c>
      <c r="D10965" t="s">
        <v>530</v>
      </c>
      <c r="E10965" t="s">
        <v>548</v>
      </c>
      <c r="F10965" s="176" t="n">
        <v>2039</v>
      </c>
      <c r="G10965" s="177" t="n">
        <v>33</v>
      </c>
      <c r="H10965" s="178" t="n">
        <v>963.537314090962</v>
      </c>
      <c r="I10965" s="179" t="n">
        <v>4556038.9233148</v>
      </c>
      <c r="J10965" s="180" t="str">
        <f>IF(I10965&gt;0,H10965/I10965,0)</f>
      </c>
      <c r="K10965" s="181" t="str">
        <f>1-EXP(-J10965)</f>
      </c>
      <c r="L10965" s="182" t="str">
        <f>IF(G10965=30,1,M10964)</f>
      </c>
      <c r="M10965" s="183" t="str">
        <f>L10965*(1-K10965)</f>
      </c>
    </row>
    <row r="10966">
      <c r="A10966" t="s">
        <v>167</v>
      </c>
      <c r="B10966" t="s">
        <v>116</v>
      </c>
      <c r="C10966" s="35" t="s">
        <v>459</v>
      </c>
      <c r="D10966" t="s">
        <v>530</v>
      </c>
      <c r="E10966" t="s">
        <v>548</v>
      </c>
      <c r="F10966" s="176" t="n">
        <v>2039</v>
      </c>
      <c r="G10966" s="177" t="n">
        <v>34</v>
      </c>
      <c r="H10966" s="178" t="n">
        <v>999.224038514662</v>
      </c>
      <c r="I10966" s="179" t="n">
        <v>4462412.2036733</v>
      </c>
      <c r="J10966" s="180" t="str">
        <f>IF(I10966&gt;0,H10966/I10966,0)</f>
      </c>
      <c r="K10966" s="181" t="str">
        <f>1-EXP(-J10966)</f>
      </c>
      <c r="L10966" s="182" t="str">
        <f>IF(G10966=30,1,M10965)</f>
      </c>
      <c r="M10966" s="183" t="str">
        <f>L10966*(1-K10966)</f>
      </c>
    </row>
    <row r="10967">
      <c r="A10967" t="s">
        <v>167</v>
      </c>
      <c r="B10967" t="s">
        <v>116</v>
      </c>
      <c r="C10967" s="35" t="s">
        <v>459</v>
      </c>
      <c r="D10967" t="s">
        <v>530</v>
      </c>
      <c r="E10967" t="s">
        <v>548</v>
      </c>
      <c r="F10967" s="176" t="n">
        <v>2039</v>
      </c>
      <c r="G10967" s="177" t="n">
        <v>35</v>
      </c>
      <c r="H10967" s="178" t="n">
        <v>1063.38931493881</v>
      </c>
      <c r="I10967" s="179" t="n">
        <v>4365277.4735596</v>
      </c>
      <c r="J10967" s="180" t="str">
        <f>IF(I10967&gt;0,H10967/I10967,0)</f>
      </c>
      <c r="K10967" s="181" t="str">
        <f>1-EXP(-J10967)</f>
      </c>
      <c r="L10967" s="182" t="str">
        <f>IF(G10967=30,1,M10966)</f>
      </c>
      <c r="M10967" s="183" t="str">
        <f>L10967*(1-K10967)</f>
      </c>
    </row>
    <row r="10968">
      <c r="A10968" t="s">
        <v>167</v>
      </c>
      <c r="B10968" t="s">
        <v>116</v>
      </c>
      <c r="C10968" s="35" t="s">
        <v>459</v>
      </c>
      <c r="D10968" t="s">
        <v>530</v>
      </c>
      <c r="E10968" t="s">
        <v>548</v>
      </c>
      <c r="F10968" s="176" t="n">
        <v>2039</v>
      </c>
      <c r="G10968" s="177" t="n">
        <v>36</v>
      </c>
      <c r="H10968" s="178" t="n">
        <v>1393.46594797095</v>
      </c>
      <c r="I10968" s="179" t="n">
        <v>4322225.27266452</v>
      </c>
      <c r="J10968" s="180" t="str">
        <f>IF(I10968&gt;0,H10968/I10968,0)</f>
      </c>
      <c r="K10968" s="181" t="str">
        <f>1-EXP(-J10968)</f>
      </c>
      <c r="L10968" s="182" t="str">
        <f>IF(G10968=30,1,M10967)</f>
      </c>
      <c r="M10968" s="183" t="str">
        <f>L10968*(1-K10968)</f>
      </c>
    </row>
    <row r="10969">
      <c r="A10969" t="s">
        <v>167</v>
      </c>
      <c r="B10969" t="s">
        <v>116</v>
      </c>
      <c r="C10969" s="35" t="s">
        <v>459</v>
      </c>
      <c r="D10969" t="s">
        <v>530</v>
      </c>
      <c r="E10969" t="s">
        <v>548</v>
      </c>
      <c r="F10969" s="176" t="n">
        <v>2039</v>
      </c>
      <c r="G10969" s="177" t="n">
        <v>37</v>
      </c>
      <c r="H10969" s="178" t="n">
        <v>1543.29879009258</v>
      </c>
      <c r="I10969" s="179" t="n">
        <v>4301936.39442049</v>
      </c>
      <c r="J10969" s="180" t="str">
        <f>IF(I10969&gt;0,H10969/I10969,0)</f>
      </c>
      <c r="K10969" s="181" t="str">
        <f>1-EXP(-J10969)</f>
      </c>
      <c r="L10969" s="182" t="str">
        <f>IF(G10969=30,1,M10968)</f>
      </c>
      <c r="M10969" s="183" t="str">
        <f>L10969*(1-K10969)</f>
      </c>
    </row>
    <row r="10970">
      <c r="A10970" t="s">
        <v>167</v>
      </c>
      <c r="B10970" t="s">
        <v>116</v>
      </c>
      <c r="C10970" s="35" t="s">
        <v>459</v>
      </c>
      <c r="D10970" t="s">
        <v>530</v>
      </c>
      <c r="E10970" t="s">
        <v>548</v>
      </c>
      <c r="F10970" s="176" t="n">
        <v>2039</v>
      </c>
      <c r="G10970" s="177" t="n">
        <v>38</v>
      </c>
      <c r="H10970" s="178" t="n">
        <v>1712.9782764147</v>
      </c>
      <c r="I10970" s="179" t="n">
        <v>4281511.27086155</v>
      </c>
      <c r="J10970" s="180" t="str">
        <f>IF(I10970&gt;0,H10970/I10970,0)</f>
      </c>
      <c r="K10970" s="181" t="str">
        <f>1-EXP(-J10970)</f>
      </c>
      <c r="L10970" s="182" t="str">
        <f>IF(G10970=30,1,M10969)</f>
      </c>
      <c r="M10970" s="183" t="str">
        <f>L10970*(1-K10970)</f>
      </c>
    </row>
    <row r="10971">
      <c r="A10971" t="s">
        <v>167</v>
      </c>
      <c r="B10971" t="s">
        <v>116</v>
      </c>
      <c r="C10971" s="35" t="s">
        <v>459</v>
      </c>
      <c r="D10971" t="s">
        <v>530</v>
      </c>
      <c r="E10971" t="s">
        <v>548</v>
      </c>
      <c r="F10971" s="176" t="n">
        <v>2039</v>
      </c>
      <c r="G10971" s="177" t="n">
        <v>39</v>
      </c>
      <c r="H10971" s="178" t="n">
        <v>1840.92330839226</v>
      </c>
      <c r="I10971" s="179" t="n">
        <v>4280369.64955813</v>
      </c>
      <c r="J10971" s="180" t="str">
        <f>IF(I10971&gt;0,H10971/I10971,0)</f>
      </c>
      <c r="K10971" s="181" t="str">
        <f>1-EXP(-J10971)</f>
      </c>
      <c r="L10971" s="182" t="str">
        <f>IF(G10971=30,1,M10970)</f>
      </c>
      <c r="M10971" s="183" t="str">
        <f>L10971*(1-K10971)</f>
      </c>
    </row>
    <row r="10972">
      <c r="A10972" t="s">
        <v>167</v>
      </c>
      <c r="B10972" t="s">
        <v>116</v>
      </c>
      <c r="C10972" s="35" t="s">
        <v>459</v>
      </c>
      <c r="D10972" t="s">
        <v>530</v>
      </c>
      <c r="E10972" t="s">
        <v>548</v>
      </c>
      <c r="F10972" s="176" t="n">
        <v>2039</v>
      </c>
      <c r="G10972" s="177" t="n">
        <v>40</v>
      </c>
      <c r="H10972" s="178" t="n">
        <v>2045.47782588197</v>
      </c>
      <c r="I10972" s="179" t="n">
        <v>4317386.3502204</v>
      </c>
      <c r="J10972" s="180" t="str">
        <f>IF(I10972&gt;0,H10972/I10972,0)</f>
      </c>
      <c r="K10972" s="181" t="str">
        <f>1-EXP(-J10972)</f>
      </c>
      <c r="L10972" s="182" t="str">
        <f>IF(G10972=30,1,M10971)</f>
      </c>
      <c r="M10972" s="183" t="str">
        <f>L10972*(1-K10972)</f>
      </c>
    </row>
    <row r="10973">
      <c r="A10973" t="s">
        <v>167</v>
      </c>
      <c r="B10973" t="s">
        <v>116</v>
      </c>
      <c r="C10973" s="35" t="s">
        <v>459</v>
      </c>
      <c r="D10973" t="s">
        <v>530</v>
      </c>
      <c r="E10973" t="s">
        <v>548</v>
      </c>
      <c r="F10973" s="176" t="n">
        <v>2039</v>
      </c>
      <c r="G10973" s="177" t="n">
        <v>41</v>
      </c>
      <c r="H10973" s="178" t="n">
        <v>2646.81840502377</v>
      </c>
      <c r="I10973" s="179" t="n">
        <v>4356614.93460547</v>
      </c>
      <c r="J10973" s="180" t="str">
        <f>IF(I10973&gt;0,H10973/I10973,0)</f>
      </c>
      <c r="K10973" s="181" t="str">
        <f>1-EXP(-J10973)</f>
      </c>
      <c r="L10973" s="182" t="str">
        <f>IF(G10973=30,1,M10972)</f>
      </c>
      <c r="M10973" s="183" t="str">
        <f>L10973*(1-K10973)</f>
      </c>
    </row>
    <row r="10974">
      <c r="A10974" t="s">
        <v>167</v>
      </c>
      <c r="B10974" t="s">
        <v>116</v>
      </c>
      <c r="C10974" s="35" t="s">
        <v>459</v>
      </c>
      <c r="D10974" t="s">
        <v>530</v>
      </c>
      <c r="E10974" t="s">
        <v>548</v>
      </c>
      <c r="F10974" s="176" t="n">
        <v>2039</v>
      </c>
      <c r="G10974" s="177" t="n">
        <v>42</v>
      </c>
      <c r="H10974" s="178" t="n">
        <v>2925.30230380532</v>
      </c>
      <c r="I10974" s="179" t="n">
        <v>4349972.02193099</v>
      </c>
      <c r="J10974" s="180" t="str">
        <f>IF(I10974&gt;0,H10974/I10974,0)</f>
      </c>
      <c r="K10974" s="181" t="str">
        <f>1-EXP(-J10974)</f>
      </c>
      <c r="L10974" s="182" t="str">
        <f>IF(G10974=30,1,M10973)</f>
      </c>
      <c r="M10974" s="183" t="str">
        <f>L10974*(1-K10974)</f>
      </c>
    </row>
    <row r="10975">
      <c r="A10975" t="s">
        <v>167</v>
      </c>
      <c r="B10975" t="s">
        <v>116</v>
      </c>
      <c r="C10975" s="35" t="s">
        <v>459</v>
      </c>
      <c r="D10975" t="s">
        <v>530</v>
      </c>
      <c r="E10975" t="s">
        <v>548</v>
      </c>
      <c r="F10975" s="176" t="n">
        <v>2039</v>
      </c>
      <c r="G10975" s="177" t="n">
        <v>43</v>
      </c>
      <c r="H10975" s="178" t="n">
        <v>3199.59488004999</v>
      </c>
      <c r="I10975" s="179" t="n">
        <v>4284634.28361796</v>
      </c>
      <c r="J10975" s="180" t="str">
        <f>IF(I10975&gt;0,H10975/I10975,0)</f>
      </c>
      <c r="K10975" s="181" t="str">
        <f>1-EXP(-J10975)</f>
      </c>
      <c r="L10975" s="182" t="str">
        <f>IF(G10975=30,1,M10974)</f>
      </c>
      <c r="M10975" s="183" t="str">
        <f>L10975*(1-K10975)</f>
      </c>
    </row>
    <row r="10976">
      <c r="A10976" t="s">
        <v>167</v>
      </c>
      <c r="B10976" t="s">
        <v>116</v>
      </c>
      <c r="C10976" s="35" t="s">
        <v>459</v>
      </c>
      <c r="D10976" t="s">
        <v>530</v>
      </c>
      <c r="E10976" t="s">
        <v>548</v>
      </c>
      <c r="F10976" s="176" t="n">
        <v>2039</v>
      </c>
      <c r="G10976" s="177" t="n">
        <v>44</v>
      </c>
      <c r="H10976" s="178" t="n">
        <v>3300.60077196604</v>
      </c>
      <c r="I10976" s="179" t="n">
        <v>4216867.65854491</v>
      </c>
      <c r="J10976" s="180" t="str">
        <f>IF(I10976&gt;0,H10976/I10976,0)</f>
      </c>
      <c r="K10976" s="181" t="str">
        <f>1-EXP(-J10976)</f>
      </c>
      <c r="L10976" s="182" t="str">
        <f>IF(G10976=30,1,M10975)</f>
      </c>
      <c r="M10976" s="183" t="str">
        <f>L10976*(1-K10976)</f>
      </c>
    </row>
    <row r="10977">
      <c r="A10977" t="s">
        <v>167</v>
      </c>
      <c r="B10977" t="s">
        <v>116</v>
      </c>
      <c r="C10977" s="35" t="s">
        <v>459</v>
      </c>
      <c r="D10977" t="s">
        <v>530</v>
      </c>
      <c r="E10977" t="s">
        <v>548</v>
      </c>
      <c r="F10977" s="176" t="n">
        <v>2039</v>
      </c>
      <c r="G10977" s="177" t="n">
        <v>45</v>
      </c>
      <c r="H10977" s="178" t="n">
        <v>3515.78470786265</v>
      </c>
      <c r="I10977" s="179" t="n">
        <v>4158089.80014626</v>
      </c>
      <c r="J10977" s="180" t="str">
        <f>IF(I10977&gt;0,H10977/I10977,0)</f>
      </c>
      <c r="K10977" s="181" t="str">
        <f>1-EXP(-J10977)</f>
      </c>
      <c r="L10977" s="182" t="str">
        <f>IF(G10977=30,1,M10976)</f>
      </c>
      <c r="M10977" s="183" t="str">
        <f>L10977*(1-K10977)</f>
      </c>
    </row>
    <row r="10978">
      <c r="A10978" t="s">
        <v>167</v>
      </c>
      <c r="B10978" t="s">
        <v>116</v>
      </c>
      <c r="C10978" s="35" t="s">
        <v>459</v>
      </c>
      <c r="D10978" t="s">
        <v>530</v>
      </c>
      <c r="E10978" t="s">
        <v>548</v>
      </c>
      <c r="F10978" s="176" t="n">
        <v>2039</v>
      </c>
      <c r="G10978" s="177" t="n">
        <v>46</v>
      </c>
      <c r="H10978" s="178" t="n">
        <v>4336.13688280038</v>
      </c>
      <c r="I10978" s="179" t="n">
        <v>4101298.30075068</v>
      </c>
      <c r="J10978" s="180" t="str">
        <f>IF(I10978&gt;0,H10978/I10978,0)</f>
      </c>
      <c r="K10978" s="181" t="str">
        <f>1-EXP(-J10978)</f>
      </c>
      <c r="L10978" s="182" t="str">
        <f>IF(G10978=30,1,M10977)</f>
      </c>
      <c r="M10978" s="183" t="str">
        <f>L10978*(1-K10978)</f>
      </c>
    </row>
    <row r="10979">
      <c r="A10979" t="s">
        <v>167</v>
      </c>
      <c r="B10979" t="s">
        <v>116</v>
      </c>
      <c r="C10979" s="35" t="s">
        <v>459</v>
      </c>
      <c r="D10979" t="s">
        <v>530</v>
      </c>
      <c r="E10979" t="s">
        <v>548</v>
      </c>
      <c r="F10979" s="176" t="n">
        <v>2039</v>
      </c>
      <c r="G10979" s="177" t="n">
        <v>47</v>
      </c>
      <c r="H10979" s="178" t="n">
        <v>4741.59055165303</v>
      </c>
      <c r="I10979" s="179" t="n">
        <v>4078586.59864367</v>
      </c>
      <c r="J10979" s="180" t="str">
        <f>IF(I10979&gt;0,H10979/I10979,0)</f>
      </c>
      <c r="K10979" s="181" t="str">
        <f>1-EXP(-J10979)</f>
      </c>
      <c r="L10979" s="182" t="str">
        <f>IF(G10979=30,1,M10978)</f>
      </c>
      <c r="M10979" s="183" t="str">
        <f>L10979*(1-K10979)</f>
      </c>
    </row>
    <row r="10980">
      <c r="A10980" t="s">
        <v>167</v>
      </c>
      <c r="B10980" t="s">
        <v>116</v>
      </c>
      <c r="C10980" s="35" t="s">
        <v>459</v>
      </c>
      <c r="D10980" t="s">
        <v>530</v>
      </c>
      <c r="E10980" t="s">
        <v>548</v>
      </c>
      <c r="F10980" s="176" t="n">
        <v>2039</v>
      </c>
      <c r="G10980" s="177" t="n">
        <v>48</v>
      </c>
      <c r="H10980" s="178" t="n">
        <v>5225.10219135454</v>
      </c>
      <c r="I10980" s="179" t="n">
        <v>4049455.63415417</v>
      </c>
      <c r="J10980" s="180" t="str">
        <f>IF(I10980&gt;0,H10980/I10980,0)</f>
      </c>
      <c r="K10980" s="181" t="str">
        <f>1-EXP(-J10980)</f>
      </c>
      <c r="L10980" s="182" t="str">
        <f>IF(G10980=30,1,M10979)</f>
      </c>
      <c r="M10980" s="183" t="str">
        <f>L10980*(1-K10980)</f>
      </c>
    </row>
    <row r="10981">
      <c r="A10981" t="s">
        <v>167</v>
      </c>
      <c r="B10981" t="s">
        <v>116</v>
      </c>
      <c r="C10981" s="35" t="s">
        <v>459</v>
      </c>
      <c r="D10981" t="s">
        <v>530</v>
      </c>
      <c r="E10981" t="s">
        <v>548</v>
      </c>
      <c r="F10981" s="176" t="n">
        <v>2039</v>
      </c>
      <c r="G10981" s="177" t="n">
        <v>49</v>
      </c>
      <c r="H10981" s="178" t="n">
        <v>5613.5568515051</v>
      </c>
      <c r="I10981" s="179" t="n">
        <v>4022911.10322035</v>
      </c>
      <c r="J10981" s="180" t="str">
        <f>IF(I10981&gt;0,H10981/I10981,0)</f>
      </c>
      <c r="K10981" s="181" t="str">
        <f>1-EXP(-J10981)</f>
      </c>
      <c r="L10981" s="182" t="str">
        <f>IF(G10981=30,1,M10980)</f>
      </c>
      <c r="M10981" s="183" t="str">
        <f>L10981*(1-K10981)</f>
      </c>
    </row>
    <row r="10982">
      <c r="A10982" t="s">
        <v>167</v>
      </c>
      <c r="B10982" t="s">
        <v>116</v>
      </c>
      <c r="C10982" s="35" t="s">
        <v>459</v>
      </c>
      <c r="D10982" t="s">
        <v>530</v>
      </c>
      <c r="E10982" t="s">
        <v>548</v>
      </c>
      <c r="F10982" s="176" t="n">
        <v>2039</v>
      </c>
      <c r="G10982" s="177" t="n">
        <v>50</v>
      </c>
      <c r="H10982" s="178" t="n">
        <v>6113.139824068</v>
      </c>
      <c r="I10982" s="179" t="n">
        <v>4017860.45202367</v>
      </c>
      <c r="J10982" s="180" t="str">
        <f>IF(I10982&gt;0,H10982/I10982,0)</f>
      </c>
      <c r="K10982" s="181" t="str">
        <f>1-EXP(-J10982)</f>
      </c>
      <c r="L10982" s="182" t="str">
        <f>IF(G10982=30,1,M10981)</f>
      </c>
      <c r="M10982" s="183" t="str">
        <f>L10982*(1-K10982)</f>
      </c>
    </row>
    <row r="10983">
      <c r="A10983" t="s">
        <v>167</v>
      </c>
      <c r="B10983" t="s">
        <v>116</v>
      </c>
      <c r="C10983" s="35" t="s">
        <v>459</v>
      </c>
      <c r="D10983" t="s">
        <v>530</v>
      </c>
      <c r="E10983" t="s">
        <v>548</v>
      </c>
      <c r="F10983" s="176" t="n">
        <v>2039</v>
      </c>
      <c r="G10983" s="177" t="n">
        <v>51</v>
      </c>
      <c r="H10983" s="178" t="n">
        <v>7002.56743268151</v>
      </c>
      <c r="I10983" s="179" t="n">
        <v>3966756.33485991</v>
      </c>
      <c r="J10983" s="180" t="str">
        <f>IF(I10983&gt;0,H10983/I10983,0)</f>
      </c>
      <c r="K10983" s="181" t="str">
        <f>1-EXP(-J10983)</f>
      </c>
      <c r="L10983" s="182" t="str">
        <f>IF(G10983=30,1,M10982)</f>
      </c>
      <c r="M10983" s="183" t="str">
        <f>L10983*(1-K10983)</f>
      </c>
    </row>
    <row r="10984">
      <c r="A10984" t="s">
        <v>167</v>
      </c>
      <c r="B10984" t="s">
        <v>116</v>
      </c>
      <c r="C10984" s="35" t="s">
        <v>459</v>
      </c>
      <c r="D10984" t="s">
        <v>530</v>
      </c>
      <c r="E10984" t="s">
        <v>548</v>
      </c>
      <c r="F10984" s="176" t="n">
        <v>2039</v>
      </c>
      <c r="G10984" s="177" t="n">
        <v>52</v>
      </c>
      <c r="H10984" s="178" t="n">
        <v>7572.2062057205</v>
      </c>
      <c r="I10984" s="179" t="n">
        <v>3906582.27334197</v>
      </c>
      <c r="J10984" s="180" t="str">
        <f>IF(I10984&gt;0,H10984/I10984,0)</f>
      </c>
      <c r="K10984" s="181" t="str">
        <f>1-EXP(-J10984)</f>
      </c>
      <c r="L10984" s="182" t="str">
        <f>IF(G10984=30,1,M10983)</f>
      </c>
      <c r="M10984" s="183" t="str">
        <f>L10984*(1-K10984)</f>
      </c>
    </row>
    <row r="10985">
      <c r="A10985" t="s">
        <v>167</v>
      </c>
      <c r="B10985" t="s">
        <v>116</v>
      </c>
      <c r="C10985" s="35" t="s">
        <v>459</v>
      </c>
      <c r="D10985" t="s">
        <v>530</v>
      </c>
      <c r="E10985" t="s">
        <v>548</v>
      </c>
      <c r="F10985" s="176" t="n">
        <v>2039</v>
      </c>
      <c r="G10985" s="177" t="n">
        <v>53</v>
      </c>
      <c r="H10985" s="178" t="n">
        <v>8298.81927317948</v>
      </c>
      <c r="I10985" s="179" t="n">
        <v>3905053.24488591</v>
      </c>
      <c r="J10985" s="180" t="str">
        <f>IF(I10985&gt;0,H10985/I10985,0)</f>
      </c>
      <c r="K10985" s="181" t="str">
        <f>1-EXP(-J10985)</f>
      </c>
      <c r="L10985" s="182" t="str">
        <f>IF(G10985=30,1,M10984)</f>
      </c>
      <c r="M10985" s="183" t="str">
        <f>L10985*(1-K10985)</f>
      </c>
    </row>
    <row r="10986">
      <c r="A10986" t="s">
        <v>167</v>
      </c>
      <c r="B10986" t="s">
        <v>116</v>
      </c>
      <c r="C10986" s="35" t="s">
        <v>459</v>
      </c>
      <c r="D10986" t="s">
        <v>530</v>
      </c>
      <c r="E10986" t="s">
        <v>548</v>
      </c>
      <c r="F10986" s="176" t="n">
        <v>2039</v>
      </c>
      <c r="G10986" s="177" t="n">
        <v>54</v>
      </c>
      <c r="H10986" s="178" t="n">
        <v>9276.43122035767</v>
      </c>
      <c r="I10986" s="179" t="n">
        <v>3956698.33653291</v>
      </c>
      <c r="J10986" s="180" t="str">
        <f>IF(I10986&gt;0,H10986/I10986,0)</f>
      </c>
      <c r="K10986" s="181" t="str">
        <f>1-EXP(-J10986)</f>
      </c>
      <c r="L10986" s="182" t="str">
        <f>IF(G10986=30,1,M10985)</f>
      </c>
      <c r="M10986" s="183" t="str">
        <f>L10986*(1-K10986)</f>
      </c>
    </row>
    <row r="10987">
      <c r="A10987" t="s">
        <v>167</v>
      </c>
      <c r="B10987" t="s">
        <v>116</v>
      </c>
      <c r="C10987" s="35" t="s">
        <v>459</v>
      </c>
      <c r="D10987" t="s">
        <v>530</v>
      </c>
      <c r="E10987" t="s">
        <v>548</v>
      </c>
      <c r="F10987" s="176" t="n">
        <v>2039</v>
      </c>
      <c r="G10987" s="177" t="n">
        <v>55</v>
      </c>
      <c r="H10987" s="178" t="n">
        <v>10287.2095165767</v>
      </c>
      <c r="I10987" s="179" t="n">
        <v>3966429.15570772</v>
      </c>
      <c r="J10987" s="180" t="str">
        <f>IF(I10987&gt;0,H10987/I10987,0)</f>
      </c>
      <c r="K10987" s="181" t="str">
        <f>1-EXP(-J10987)</f>
      </c>
      <c r="L10987" s="182" t="str">
        <f>IF(G10987=30,1,M10986)</f>
      </c>
      <c r="M10987" s="183" t="str">
        <f>L10987*(1-K10987)</f>
      </c>
    </row>
    <row r="10988">
      <c r="A10988" t="s">
        <v>167</v>
      </c>
      <c r="B10988" t="s">
        <v>116</v>
      </c>
      <c r="C10988" s="35" t="s">
        <v>459</v>
      </c>
      <c r="D10988" t="s">
        <v>530</v>
      </c>
      <c r="E10988" t="s">
        <v>548</v>
      </c>
      <c r="F10988" s="176" t="n">
        <v>2039</v>
      </c>
      <c r="G10988" s="177" t="n">
        <v>56</v>
      </c>
      <c r="H10988" s="178" t="n">
        <v>11072.7538895995</v>
      </c>
      <c r="I10988" s="179" t="n">
        <v>3919341.02280471</v>
      </c>
      <c r="J10988" s="180" t="str">
        <f>IF(I10988&gt;0,H10988/I10988,0)</f>
      </c>
      <c r="K10988" s="181" t="str">
        <f>1-EXP(-J10988)</f>
      </c>
      <c r="L10988" s="182" t="str">
        <f>IF(G10988=30,1,M10987)</f>
      </c>
      <c r="M10988" s="183" t="str">
        <f>L10988*(1-K10988)</f>
      </c>
    </row>
    <row r="10989">
      <c r="A10989" t="s">
        <v>167</v>
      </c>
      <c r="B10989" t="s">
        <v>116</v>
      </c>
      <c r="C10989" s="35" t="s">
        <v>459</v>
      </c>
      <c r="D10989" t="s">
        <v>530</v>
      </c>
      <c r="E10989" t="s">
        <v>548</v>
      </c>
      <c r="F10989" s="176" t="n">
        <v>2039</v>
      </c>
      <c r="G10989" s="177" t="n">
        <v>57</v>
      </c>
      <c r="H10989" s="178" t="n">
        <v>11927.8043764379</v>
      </c>
      <c r="I10989" s="179" t="n">
        <v>3847771.34458961</v>
      </c>
      <c r="J10989" s="180" t="str">
        <f>IF(I10989&gt;0,H10989/I10989,0)</f>
      </c>
      <c r="K10989" s="181" t="str">
        <f>1-EXP(-J10989)</f>
      </c>
      <c r="L10989" s="182" t="str">
        <f>IF(G10989=30,1,M10988)</f>
      </c>
      <c r="M10989" s="183" t="str">
        <f>L10989*(1-K10989)</f>
      </c>
    </row>
    <row r="10990">
      <c r="A10990" t="s">
        <v>167</v>
      </c>
      <c r="B10990" t="s">
        <v>116</v>
      </c>
      <c r="C10990" s="35" t="s">
        <v>459</v>
      </c>
      <c r="D10990" t="s">
        <v>530</v>
      </c>
      <c r="E10990" t="s">
        <v>548</v>
      </c>
      <c r="F10990" s="176" t="n">
        <v>2039</v>
      </c>
      <c r="G10990" s="177" t="n">
        <v>58</v>
      </c>
      <c r="H10990" s="178" t="n">
        <v>12764.5938188375</v>
      </c>
      <c r="I10990" s="179" t="n">
        <v>3768779.3572516</v>
      </c>
      <c r="J10990" s="180" t="str">
        <f>IF(I10990&gt;0,H10990/I10990,0)</f>
      </c>
      <c r="K10990" s="181" t="str">
        <f>1-EXP(-J10990)</f>
      </c>
      <c r="L10990" s="182" t="str">
        <f>IF(G10990=30,1,M10989)</f>
      </c>
      <c r="M10990" s="183" t="str">
        <f>L10990*(1-K10990)</f>
      </c>
    </row>
    <row r="10991">
      <c r="A10991" t="s">
        <v>167</v>
      </c>
      <c r="B10991" t="s">
        <v>116</v>
      </c>
      <c r="C10991" s="35" t="s">
        <v>459</v>
      </c>
      <c r="D10991" t="s">
        <v>530</v>
      </c>
      <c r="E10991" t="s">
        <v>548</v>
      </c>
      <c r="F10991" s="176" t="n">
        <v>2039</v>
      </c>
      <c r="G10991" s="177" t="n">
        <v>59</v>
      </c>
      <c r="H10991" s="178" t="n">
        <v>13068.1102318023</v>
      </c>
      <c r="I10991" s="179" t="n">
        <v>3693738.34470687</v>
      </c>
      <c r="J10991" s="180" t="str">
        <f>IF(I10991&gt;0,H10991/I10991,0)</f>
      </c>
      <c r="K10991" s="181" t="str">
        <f>1-EXP(-J10991)</f>
      </c>
      <c r="L10991" s="182" t="str">
        <f>IF(G10991=30,1,M10990)</f>
      </c>
      <c r="M10991" s="183" t="str">
        <f>L10991*(1-K10991)</f>
      </c>
    </row>
    <row r="10992">
      <c r="A10992" t="s">
        <v>167</v>
      </c>
      <c r="B10992" t="s">
        <v>116</v>
      </c>
      <c r="C10992" s="35" t="s">
        <v>459</v>
      </c>
      <c r="D10992" t="s">
        <v>530</v>
      </c>
      <c r="E10992" t="s">
        <v>548</v>
      </c>
      <c r="F10992" s="176" t="n">
        <v>2039</v>
      </c>
      <c r="G10992" s="177" t="n">
        <v>60</v>
      </c>
      <c r="H10992" s="178" t="n">
        <v>13549.1343875944</v>
      </c>
      <c r="I10992" s="179" t="n">
        <v>3605192.81433221</v>
      </c>
      <c r="J10992" s="180" t="str">
        <f>IF(I10992&gt;0,H10992/I10992,0)</f>
      </c>
      <c r="K10992" s="181" t="str">
        <f>1-EXP(-J10992)</f>
      </c>
      <c r="L10992" s="182" t="str">
        <f>IF(G10992=30,1,M10991)</f>
      </c>
      <c r="M10992" s="183" t="str">
        <f>L10992*(1-K10992)</f>
      </c>
    </row>
    <row r="10993">
      <c r="A10993" t="s">
        <v>167</v>
      </c>
      <c r="B10993" t="s">
        <v>116</v>
      </c>
      <c r="C10993" s="35" t="s">
        <v>459</v>
      </c>
      <c r="D10993" t="s">
        <v>530</v>
      </c>
      <c r="E10993" t="s">
        <v>548</v>
      </c>
      <c r="F10993" s="176" t="n">
        <v>2039</v>
      </c>
      <c r="G10993" s="177" t="n">
        <v>61</v>
      </c>
      <c r="H10993" s="178" t="n">
        <v>14260.7722503289</v>
      </c>
      <c r="I10993" s="179" t="n">
        <v>3493413.94104093</v>
      </c>
      <c r="J10993" s="180" t="str">
        <f>IF(I10993&gt;0,H10993/I10993,0)</f>
      </c>
      <c r="K10993" s="181" t="str">
        <f>1-EXP(-J10993)</f>
      </c>
      <c r="L10993" s="182" t="str">
        <f>IF(G10993=30,1,M10992)</f>
      </c>
      <c r="M10993" s="183" t="str">
        <f>L10993*(1-K10993)</f>
      </c>
    </row>
    <row r="10994">
      <c r="A10994" t="s">
        <v>167</v>
      </c>
      <c r="B10994" t="s">
        <v>116</v>
      </c>
      <c r="C10994" s="35" t="s">
        <v>459</v>
      </c>
      <c r="D10994" t="s">
        <v>530</v>
      </c>
      <c r="E10994" t="s">
        <v>548</v>
      </c>
      <c r="F10994" s="176" t="n">
        <v>2039</v>
      </c>
      <c r="G10994" s="177" t="n">
        <v>62</v>
      </c>
      <c r="H10994" s="178" t="n">
        <v>14881.8987323979</v>
      </c>
      <c r="I10994" s="179" t="n">
        <v>3384788.42847734</v>
      </c>
      <c r="J10994" s="180" t="str">
        <f>IF(I10994&gt;0,H10994/I10994,0)</f>
      </c>
      <c r="K10994" s="181" t="str">
        <f>1-EXP(-J10994)</f>
      </c>
      <c r="L10994" s="182" t="str">
        <f>IF(G10994=30,1,M10993)</f>
      </c>
      <c r="M10994" s="183" t="str">
        <f>L10994*(1-K10994)</f>
      </c>
    </row>
    <row r="10995">
      <c r="A10995" t="s">
        <v>167</v>
      </c>
      <c r="B10995" t="s">
        <v>116</v>
      </c>
      <c r="C10995" s="35" t="s">
        <v>459</v>
      </c>
      <c r="D10995" t="s">
        <v>530</v>
      </c>
      <c r="E10995" t="s">
        <v>548</v>
      </c>
      <c r="F10995" s="176" t="n">
        <v>2039</v>
      </c>
      <c r="G10995" s="177" t="n">
        <v>63</v>
      </c>
      <c r="H10995" s="178" t="n">
        <v>15646.6453264561</v>
      </c>
      <c r="I10995" s="179" t="n">
        <v>3288629.29949741</v>
      </c>
      <c r="J10995" s="180" t="str">
        <f>IF(I10995&gt;0,H10995/I10995,0)</f>
      </c>
      <c r="K10995" s="181" t="str">
        <f>1-EXP(-J10995)</f>
      </c>
      <c r="L10995" s="182" t="str">
        <f>IF(G10995=30,1,M10994)</f>
      </c>
      <c r="M10995" s="183" t="str">
        <f>L10995*(1-K10995)</f>
      </c>
    </row>
    <row r="10996">
      <c r="A10996" t="s">
        <v>167</v>
      </c>
      <c r="B10996" t="s">
        <v>116</v>
      </c>
      <c r="C10996" s="35" t="s">
        <v>459</v>
      </c>
      <c r="D10996" t="s">
        <v>530</v>
      </c>
      <c r="E10996" t="s">
        <v>548</v>
      </c>
      <c r="F10996" s="176" t="n">
        <v>2039</v>
      </c>
      <c r="G10996" s="177" t="n">
        <v>64</v>
      </c>
      <c r="H10996" s="178" t="n">
        <v>16643.2850163582</v>
      </c>
      <c r="I10996" s="179" t="n">
        <v>3180052.28597513</v>
      </c>
      <c r="J10996" s="180" t="str">
        <f>IF(I10996&gt;0,H10996/I10996,0)</f>
      </c>
      <c r="K10996" s="181" t="str">
        <f>1-EXP(-J10996)</f>
      </c>
      <c r="L10996" s="182" t="str">
        <f>IF(G10996=30,1,M10995)</f>
      </c>
      <c r="M10996" s="183" t="str">
        <f>L10996*(1-K10996)</f>
      </c>
    </row>
    <row r="10997">
      <c r="A10997" t="s">
        <v>167</v>
      </c>
      <c r="B10997" t="s">
        <v>116</v>
      </c>
      <c r="C10997" s="35" t="s">
        <v>459</v>
      </c>
      <c r="D10997" t="s">
        <v>530</v>
      </c>
      <c r="E10997" t="s">
        <v>548</v>
      </c>
      <c r="F10997" s="176" t="n">
        <v>2039</v>
      </c>
      <c r="G10997" s="177" t="n">
        <v>65</v>
      </c>
      <c r="H10997" s="178" t="n">
        <v>17690.8135360896</v>
      </c>
      <c r="I10997" s="179" t="n">
        <v>3083493.43970225</v>
      </c>
      <c r="J10997" s="180" t="str">
        <f>IF(I10997&gt;0,H10997/I10997,0)</f>
      </c>
      <c r="K10997" s="181" t="str">
        <f>1-EXP(-J10997)</f>
      </c>
      <c r="L10997" s="182" t="str">
        <f>IF(G10997=30,1,M10996)</f>
      </c>
      <c r="M10997" s="183" t="str">
        <f>L10997*(1-K10997)</f>
      </c>
    </row>
    <row r="10998">
      <c r="A10998" t="s">
        <v>167</v>
      </c>
      <c r="B10998" t="s">
        <v>116</v>
      </c>
      <c r="C10998" s="35" t="s">
        <v>459</v>
      </c>
      <c r="D10998" t="s">
        <v>530</v>
      </c>
      <c r="E10998" t="s">
        <v>548</v>
      </c>
      <c r="F10998" s="176" t="n">
        <v>2039</v>
      </c>
      <c r="G10998" s="177" t="n">
        <v>66</v>
      </c>
      <c r="H10998" s="178" t="n">
        <v>18160.5684064969</v>
      </c>
      <c r="I10998" s="179" t="n">
        <v>2985620.9011708</v>
      </c>
      <c r="J10998" s="180" t="str">
        <f>IF(I10998&gt;0,H10998/I10998,0)</f>
      </c>
      <c r="K10998" s="181" t="str">
        <f>1-EXP(-J10998)</f>
      </c>
      <c r="L10998" s="182" t="str">
        <f>IF(G10998=30,1,M10997)</f>
      </c>
      <c r="M10998" s="183" t="str">
        <f>L10998*(1-K10998)</f>
      </c>
    </row>
    <row r="10999">
      <c r="A10999" t="s">
        <v>167</v>
      </c>
      <c r="B10999" t="s">
        <v>116</v>
      </c>
      <c r="C10999" s="35" t="s">
        <v>459</v>
      </c>
      <c r="D10999" t="s">
        <v>530</v>
      </c>
      <c r="E10999" t="s">
        <v>548</v>
      </c>
      <c r="F10999" s="176" t="n">
        <v>2039</v>
      </c>
      <c r="G10999" s="177" t="n">
        <v>67</v>
      </c>
      <c r="H10999" s="178" t="n">
        <v>19015.9270204082</v>
      </c>
      <c r="I10999" s="179" t="n">
        <v>2867728.76785534</v>
      </c>
      <c r="J10999" s="180" t="str">
        <f>IF(I10999&gt;0,H10999/I10999,0)</f>
      </c>
      <c r="K10999" s="181" t="str">
        <f>1-EXP(-J10999)</f>
      </c>
      <c r="L10999" s="182" t="str">
        <f>IF(G10999=30,1,M10998)</f>
      </c>
      <c r="M10999" s="183" t="str">
        <f>L10999*(1-K10999)</f>
      </c>
    </row>
    <row r="11000">
      <c r="A11000" t="s">
        <v>167</v>
      </c>
      <c r="B11000" t="s">
        <v>116</v>
      </c>
      <c r="C11000" s="35" t="s">
        <v>459</v>
      </c>
      <c r="D11000" t="s">
        <v>530</v>
      </c>
      <c r="E11000" t="s">
        <v>548</v>
      </c>
      <c r="F11000" s="176" t="n">
        <v>2039</v>
      </c>
      <c r="G11000" s="177" t="n">
        <v>68</v>
      </c>
      <c r="H11000" s="178" t="n">
        <v>19819.259178087</v>
      </c>
      <c r="I11000" s="179" t="n">
        <v>2758371.26366124</v>
      </c>
      <c r="J11000" s="180" t="str">
        <f>IF(I11000&gt;0,H11000/I11000,0)</f>
      </c>
      <c r="K11000" s="181" t="str">
        <f>1-EXP(-J11000)</f>
      </c>
      <c r="L11000" s="182" t="str">
        <f>IF(G11000=30,1,M10999)</f>
      </c>
      <c r="M11000" s="183" t="str">
        <f>L11000*(1-K11000)</f>
      </c>
    </row>
    <row r="11001">
      <c r="A11001" t="s">
        <v>167</v>
      </c>
      <c r="B11001" t="s">
        <v>116</v>
      </c>
      <c r="C11001" s="35" t="s">
        <v>459</v>
      </c>
      <c r="D11001" t="s">
        <v>530</v>
      </c>
      <c r="E11001" t="s">
        <v>548</v>
      </c>
      <c r="F11001" s="176" t="n">
        <v>2039</v>
      </c>
      <c r="G11001" s="177" t="n">
        <v>69</v>
      </c>
      <c r="H11001" s="178" t="n">
        <v>20037.0663299263</v>
      </c>
      <c r="I11001" s="179" t="n">
        <v>2646307.13372097</v>
      </c>
      <c r="J11001" s="180" t="str">
        <f>IF(I11001&gt;0,H11001/I11001,0)</f>
      </c>
      <c r="K11001" s="181" t="str">
        <f>1-EXP(-J11001)</f>
      </c>
      <c r="L11001" s="182" t="str">
        <f>IF(G11001=30,1,M11000)</f>
      </c>
      <c r="M11001" s="183" t="str">
        <f>L11001*(1-K11001)</f>
      </c>
    </row>
    <row r="11002">
      <c r="A11002" t="s">
        <v>167</v>
      </c>
      <c r="B11002" t="s">
        <v>116</v>
      </c>
      <c r="C11002" s="35" t="s">
        <v>459</v>
      </c>
      <c r="D11002" t="s">
        <v>530</v>
      </c>
      <c r="E11002" t="s">
        <v>548</v>
      </c>
      <c r="F11002" s="176" t="n">
        <v>2040</v>
      </c>
      <c r="G11002" s="177" t="n">
        <v>30</v>
      </c>
      <c r="H11002" s="178" t="n">
        <v>633.449165988662</v>
      </c>
      <c r="I11002" s="179" t="n">
        <v>4712285.14223307</v>
      </c>
      <c r="J11002" s="180" t="str">
        <f>IF(I11002&gt;0,H11002/I11002,0)</f>
      </c>
      <c r="K11002" s="181" t="str">
        <f>1-EXP(-J11002)</f>
      </c>
      <c r="L11002" s="182" t="str">
        <f>IF(G11002=30,1,M11001)</f>
      </c>
      <c r="M11002" s="183" t="str">
        <f>L11002*(1-K11002)</f>
      </c>
    </row>
    <row r="11003">
      <c r="A11003" t="s">
        <v>167</v>
      </c>
      <c r="B11003" t="s">
        <v>116</v>
      </c>
      <c r="C11003" s="35" t="s">
        <v>459</v>
      </c>
      <c r="D11003" t="s">
        <v>530</v>
      </c>
      <c r="E11003" t="s">
        <v>548</v>
      </c>
      <c r="F11003" s="176" t="n">
        <v>2040</v>
      </c>
      <c r="G11003" s="177" t="n">
        <v>31</v>
      </c>
      <c r="H11003" s="178" t="n">
        <v>890.768573450016</v>
      </c>
      <c r="I11003" s="179" t="n">
        <v>4655927.084833</v>
      </c>
      <c r="J11003" s="180" t="str">
        <f>IF(I11003&gt;0,H11003/I11003,0)</f>
      </c>
      <c r="K11003" s="181" t="str">
        <f>1-EXP(-J11003)</f>
      </c>
      <c r="L11003" s="182" t="str">
        <f>IF(G11003=30,1,M11002)</f>
      </c>
      <c r="M11003" s="183" t="str">
        <f>L11003*(1-K11003)</f>
      </c>
    </row>
    <row r="11004">
      <c r="A11004" t="s">
        <v>167</v>
      </c>
      <c r="B11004" t="s">
        <v>116</v>
      </c>
      <c r="C11004" s="35" t="s">
        <v>459</v>
      </c>
      <c r="D11004" t="s">
        <v>530</v>
      </c>
      <c r="E11004" t="s">
        <v>548</v>
      </c>
      <c r="F11004" s="176" t="n">
        <v>2040</v>
      </c>
      <c r="G11004" s="177" t="n">
        <v>32</v>
      </c>
      <c r="H11004" s="178" t="n">
        <v>927.790730378196</v>
      </c>
      <c r="I11004" s="179" t="n">
        <v>4648651.50460753</v>
      </c>
      <c r="J11004" s="180" t="str">
        <f>IF(I11004&gt;0,H11004/I11004,0)</f>
      </c>
      <c r="K11004" s="181" t="str">
        <f>1-EXP(-J11004)</f>
      </c>
      <c r="L11004" s="182" t="str">
        <f>IF(G11004=30,1,M11003)</f>
      </c>
      <c r="M11004" s="183" t="str">
        <f>L11004*(1-K11004)</f>
      </c>
    </row>
    <row r="11005">
      <c r="A11005" t="s">
        <v>167</v>
      </c>
      <c r="B11005" t="s">
        <v>116</v>
      </c>
      <c r="C11005" s="35" t="s">
        <v>459</v>
      </c>
      <c r="D11005" t="s">
        <v>530</v>
      </c>
      <c r="E11005" t="s">
        <v>548</v>
      </c>
      <c r="F11005" s="176" t="n">
        <v>2040</v>
      </c>
      <c r="G11005" s="177" t="n">
        <v>33</v>
      </c>
      <c r="H11005" s="178" t="n">
        <v>974.476233410012</v>
      </c>
      <c r="I11005" s="179" t="n">
        <v>4621336.40154062</v>
      </c>
      <c r="J11005" s="180" t="str">
        <f>IF(I11005&gt;0,H11005/I11005,0)</f>
      </c>
      <c r="K11005" s="181" t="str">
        <f>1-EXP(-J11005)</f>
      </c>
      <c r="L11005" s="182" t="str">
        <f>IF(G11005=30,1,M11004)</f>
      </c>
      <c r="M11005" s="183" t="str">
        <f>L11005*(1-K11005)</f>
      </c>
    </row>
    <row r="11006">
      <c r="A11006" t="s">
        <v>167</v>
      </c>
      <c r="B11006" t="s">
        <v>116</v>
      </c>
      <c r="C11006" s="35" t="s">
        <v>459</v>
      </c>
      <c r="D11006" t="s">
        <v>530</v>
      </c>
      <c r="E11006" t="s">
        <v>548</v>
      </c>
      <c r="F11006" s="176" t="n">
        <v>2040</v>
      </c>
      <c r="G11006" s="177" t="n">
        <v>34</v>
      </c>
      <c r="H11006" s="178" t="n">
        <v>1016.35639469185</v>
      </c>
      <c r="I11006" s="179" t="n">
        <v>4550317.54028211</v>
      </c>
      <c r="J11006" s="180" t="str">
        <f>IF(I11006&gt;0,H11006/I11006,0)</f>
      </c>
      <c r="K11006" s="181" t="str">
        <f>1-EXP(-J11006)</f>
      </c>
      <c r="L11006" s="182" t="str">
        <f>IF(G11006=30,1,M11005)</f>
      </c>
      <c r="M11006" s="183" t="str">
        <f>L11006*(1-K11006)</f>
      </c>
    </row>
    <row r="11007">
      <c r="A11007" t="s">
        <v>167</v>
      </c>
      <c r="B11007" t="s">
        <v>116</v>
      </c>
      <c r="C11007" s="35" t="s">
        <v>459</v>
      </c>
      <c r="D11007" t="s">
        <v>530</v>
      </c>
      <c r="E11007" t="s">
        <v>548</v>
      </c>
      <c r="F11007" s="176" t="n">
        <v>2040</v>
      </c>
      <c r="G11007" s="177" t="n">
        <v>35</v>
      </c>
      <c r="H11007" s="178" t="n">
        <v>1070.53520581423</v>
      </c>
      <c r="I11007" s="179" t="n">
        <v>4456515.97420326</v>
      </c>
      <c r="J11007" s="180" t="str">
        <f>IF(I11007&gt;0,H11007/I11007,0)</f>
      </c>
      <c r="K11007" s="181" t="str">
        <f>1-EXP(-J11007)</f>
      </c>
      <c r="L11007" s="182" t="str">
        <f>IF(G11007=30,1,M11006)</f>
      </c>
      <c r="M11007" s="183" t="str">
        <f>L11007*(1-K11007)</f>
      </c>
    </row>
    <row r="11008">
      <c r="A11008" t="s">
        <v>167</v>
      </c>
      <c r="B11008" t="s">
        <v>116</v>
      </c>
      <c r="C11008" s="35" t="s">
        <v>459</v>
      </c>
      <c r="D11008" t="s">
        <v>530</v>
      </c>
      <c r="E11008" t="s">
        <v>548</v>
      </c>
      <c r="F11008" s="176" t="n">
        <v>2040</v>
      </c>
      <c r="G11008" s="177" t="n">
        <v>36</v>
      </c>
      <c r="H11008" s="178" t="n">
        <v>1361.17637035617</v>
      </c>
      <c r="I11008" s="179" t="n">
        <v>4359145.44440636</v>
      </c>
      <c r="J11008" s="180" t="str">
        <f>IF(I11008&gt;0,H11008/I11008,0)</f>
      </c>
      <c r="K11008" s="181" t="str">
        <f>1-EXP(-J11008)</f>
      </c>
      <c r="L11008" s="182" t="str">
        <f>IF(G11008=30,1,M11007)</f>
      </c>
      <c r="M11008" s="183" t="str">
        <f>L11008*(1-K11008)</f>
      </c>
    </row>
    <row r="11009">
      <c r="A11009" t="s">
        <v>167</v>
      </c>
      <c r="B11009" t="s">
        <v>116</v>
      </c>
      <c r="C11009" s="35" t="s">
        <v>459</v>
      </c>
      <c r="D11009" t="s">
        <v>530</v>
      </c>
      <c r="E11009" t="s">
        <v>548</v>
      </c>
      <c r="F11009" s="176" t="n">
        <v>2040</v>
      </c>
      <c r="G11009" s="177" t="n">
        <v>37</v>
      </c>
      <c r="H11009" s="178" t="n">
        <v>1502.63177193181</v>
      </c>
      <c r="I11009" s="179" t="n">
        <v>4315892.73566579</v>
      </c>
      <c r="J11009" s="180" t="str">
        <f>IF(I11009&gt;0,H11009/I11009,0)</f>
      </c>
      <c r="K11009" s="181" t="str">
        <f>1-EXP(-J11009)</f>
      </c>
      <c r="L11009" s="182" t="str">
        <f>IF(G11009=30,1,M11008)</f>
      </c>
      <c r="M11009" s="183" t="str">
        <f>L11009*(1-K11009)</f>
      </c>
    </row>
    <row r="11010">
      <c r="A11010" t="s">
        <v>167</v>
      </c>
      <c r="B11010" t="s">
        <v>116</v>
      </c>
      <c r="C11010" s="35" t="s">
        <v>459</v>
      </c>
      <c r="D11010" t="s">
        <v>530</v>
      </c>
      <c r="E11010" t="s">
        <v>548</v>
      </c>
      <c r="F11010" s="176" t="n">
        <v>2040</v>
      </c>
      <c r="G11010" s="177" t="n">
        <v>38</v>
      </c>
      <c r="H11010" s="178" t="n">
        <v>1672.22923237302</v>
      </c>
      <c r="I11010" s="179" t="n">
        <v>4295137.23713373</v>
      </c>
      <c r="J11010" s="180" t="str">
        <f>IF(I11010&gt;0,H11010/I11010,0)</f>
      </c>
      <c r="K11010" s="181" t="str">
        <f>1-EXP(-J11010)</f>
      </c>
      <c r="L11010" s="182" t="str">
        <f>IF(G11010=30,1,M11009)</f>
      </c>
      <c r="M11010" s="183" t="str">
        <f>L11010*(1-K11010)</f>
      </c>
    </row>
    <row r="11011">
      <c r="A11011" t="s">
        <v>167</v>
      </c>
      <c r="B11011" t="s">
        <v>116</v>
      </c>
      <c r="C11011" s="35" t="s">
        <v>459</v>
      </c>
      <c r="D11011" t="s">
        <v>530</v>
      </c>
      <c r="E11011" t="s">
        <v>548</v>
      </c>
      <c r="F11011" s="176" t="n">
        <v>2040</v>
      </c>
      <c r="G11011" s="177" t="n">
        <v>39</v>
      </c>
      <c r="H11011" s="178" t="n">
        <v>1795.4540289908</v>
      </c>
      <c r="I11011" s="179" t="n">
        <v>4274188.29200845</v>
      </c>
      <c r="J11011" s="180" t="str">
        <f>IF(I11011&gt;0,H11011/I11011,0)</f>
      </c>
      <c r="K11011" s="181" t="str">
        <f>1-EXP(-J11011)</f>
      </c>
      <c r="L11011" s="182" t="str">
        <f>IF(G11011=30,1,M11010)</f>
      </c>
      <c r="M11011" s="183" t="str">
        <f>L11011*(1-K11011)</f>
      </c>
    </row>
    <row r="11012">
      <c r="A11012" t="s">
        <v>167</v>
      </c>
      <c r="B11012" t="s">
        <v>116</v>
      </c>
      <c r="C11012" s="35" t="s">
        <v>459</v>
      </c>
      <c r="D11012" t="s">
        <v>530</v>
      </c>
      <c r="E11012" t="s">
        <v>548</v>
      </c>
      <c r="F11012" s="176" t="n">
        <v>2040</v>
      </c>
      <c r="G11012" s="177" t="n">
        <v>40</v>
      </c>
      <c r="H11012" s="178" t="n">
        <v>1975.07976386931</v>
      </c>
      <c r="I11012" s="179" t="n">
        <v>4272508.9632624</v>
      </c>
      <c r="J11012" s="180" t="str">
        <f>IF(I11012&gt;0,H11012/I11012,0)</f>
      </c>
      <c r="K11012" s="181" t="str">
        <f>1-EXP(-J11012)</f>
      </c>
      <c r="L11012" s="182" t="str">
        <f>IF(G11012=30,1,M11011)</f>
      </c>
      <c r="M11012" s="183" t="str">
        <f>L11012*(1-K11012)</f>
      </c>
    </row>
    <row r="11013">
      <c r="A11013" t="s">
        <v>167</v>
      </c>
      <c r="B11013" t="s">
        <v>116</v>
      </c>
      <c r="C11013" s="35" t="s">
        <v>459</v>
      </c>
      <c r="D11013" t="s">
        <v>530</v>
      </c>
      <c r="E11013" t="s">
        <v>548</v>
      </c>
      <c r="F11013" s="176" t="n">
        <v>2040</v>
      </c>
      <c r="G11013" s="177" t="n">
        <v>41</v>
      </c>
      <c r="H11013" s="178" t="n">
        <v>2566.67672637474</v>
      </c>
      <c r="I11013" s="179" t="n">
        <v>4308805.50217555</v>
      </c>
      <c r="J11013" s="180" t="str">
        <f>IF(I11013&gt;0,H11013/I11013,0)</f>
      </c>
      <c r="K11013" s="181" t="str">
        <f>1-EXP(-J11013)</f>
      </c>
      <c r="L11013" s="182" t="str">
        <f>IF(G11013=30,1,M11012)</f>
      </c>
      <c r="M11013" s="183" t="str">
        <f>L11013*(1-K11013)</f>
      </c>
    </row>
    <row r="11014">
      <c r="A11014" t="s">
        <v>167</v>
      </c>
      <c r="B11014" t="s">
        <v>116</v>
      </c>
      <c r="C11014" s="35" t="s">
        <v>459</v>
      </c>
      <c r="D11014" t="s">
        <v>530</v>
      </c>
      <c r="E11014" t="s">
        <v>548</v>
      </c>
      <c r="F11014" s="176" t="n">
        <v>2040</v>
      </c>
      <c r="G11014" s="177" t="n">
        <v>42</v>
      </c>
      <c r="H11014" s="178" t="n">
        <v>2872.59952426875</v>
      </c>
      <c r="I11014" s="179" t="n">
        <v>4347563.69622297</v>
      </c>
      <c r="J11014" s="180" t="str">
        <f>IF(I11014&gt;0,H11014/I11014,0)</f>
      </c>
      <c r="K11014" s="181" t="str">
        <f>1-EXP(-J11014)</f>
      </c>
      <c r="L11014" s="182" t="str">
        <f>IF(G11014=30,1,M11013)</f>
      </c>
      <c r="M11014" s="183" t="str">
        <f>L11014*(1-K11014)</f>
      </c>
    </row>
    <row r="11015">
      <c r="A11015" t="s">
        <v>167</v>
      </c>
      <c r="B11015" t="s">
        <v>116</v>
      </c>
      <c r="C11015" s="35" t="s">
        <v>459</v>
      </c>
      <c r="D11015" t="s">
        <v>530</v>
      </c>
      <c r="E11015" t="s">
        <v>548</v>
      </c>
      <c r="F11015" s="176" t="n">
        <v>2040</v>
      </c>
      <c r="G11015" s="177" t="n">
        <v>43</v>
      </c>
      <c r="H11015" s="178" t="n">
        <v>3199.68654993274</v>
      </c>
      <c r="I11015" s="179" t="n">
        <v>4340127.45986929</v>
      </c>
      <c r="J11015" s="180" t="str">
        <f>IF(I11015&gt;0,H11015/I11015,0)</f>
      </c>
      <c r="K11015" s="181" t="str">
        <f>1-EXP(-J11015)</f>
      </c>
      <c r="L11015" s="182" t="str">
        <f>IF(G11015=30,1,M11014)</f>
      </c>
      <c r="M11015" s="183" t="str">
        <f>L11015*(1-K11015)</f>
      </c>
    </row>
    <row r="11016">
      <c r="A11016" t="s">
        <v>167</v>
      </c>
      <c r="B11016" t="s">
        <v>116</v>
      </c>
      <c r="C11016" s="35" t="s">
        <v>459</v>
      </c>
      <c r="D11016" t="s">
        <v>530</v>
      </c>
      <c r="E11016" t="s">
        <v>548</v>
      </c>
      <c r="F11016" s="176" t="n">
        <v>2040</v>
      </c>
      <c r="G11016" s="177" t="n">
        <v>44</v>
      </c>
      <c r="H11016" s="178" t="n">
        <v>3306.20722001925</v>
      </c>
      <c r="I11016" s="179" t="n">
        <v>4274037.38986931</v>
      </c>
      <c r="J11016" s="180" t="str">
        <f>IF(I11016&gt;0,H11016/I11016,0)</f>
      </c>
      <c r="K11016" s="181" t="str">
        <f>1-EXP(-J11016)</f>
      </c>
      <c r="L11016" s="182" t="str">
        <f>IF(G11016=30,1,M11015)</f>
      </c>
      <c r="M11016" s="183" t="str">
        <f>L11016*(1-K11016)</f>
      </c>
    </row>
    <row r="11017">
      <c r="A11017" t="s">
        <v>167</v>
      </c>
      <c r="B11017" t="s">
        <v>116</v>
      </c>
      <c r="C11017" s="35" t="s">
        <v>459</v>
      </c>
      <c r="D11017" t="s">
        <v>530</v>
      </c>
      <c r="E11017" t="s">
        <v>548</v>
      </c>
      <c r="F11017" s="176" t="n">
        <v>2040</v>
      </c>
      <c r="G11017" s="177" t="n">
        <v>45</v>
      </c>
      <c r="H11017" s="178" t="n">
        <v>3507.3492653512</v>
      </c>
      <c r="I11017" s="179" t="n">
        <v>4205650.24051214</v>
      </c>
      <c r="J11017" s="180" t="str">
        <f>IF(I11017&gt;0,H11017/I11017,0)</f>
      </c>
      <c r="K11017" s="181" t="str">
        <f>1-EXP(-J11017)</f>
      </c>
      <c r="L11017" s="182" t="str">
        <f>IF(G11017=30,1,M11016)</f>
      </c>
      <c r="M11017" s="183" t="str">
        <f>L11017*(1-K11017)</f>
      </c>
    </row>
    <row r="11018">
      <c r="A11018" t="s">
        <v>167</v>
      </c>
      <c r="B11018" t="s">
        <v>116</v>
      </c>
      <c r="C11018" s="35" t="s">
        <v>459</v>
      </c>
      <c r="D11018" t="s">
        <v>530</v>
      </c>
      <c r="E11018" t="s">
        <v>548</v>
      </c>
      <c r="F11018" s="176" t="n">
        <v>2040</v>
      </c>
      <c r="G11018" s="177" t="n">
        <v>46</v>
      </c>
      <c r="H11018" s="178" t="n">
        <v>4312.13870261</v>
      </c>
      <c r="I11018" s="179" t="n">
        <v>4146057.06857728</v>
      </c>
      <c r="J11018" s="180" t="str">
        <f>IF(I11018&gt;0,H11018/I11018,0)</f>
      </c>
      <c r="K11018" s="181" t="str">
        <f>1-EXP(-J11018)</f>
      </c>
      <c r="L11018" s="182" t="str">
        <f>IF(G11018=30,1,M11017)</f>
      </c>
      <c r="M11018" s="183" t="str">
        <f>L11018*(1-K11018)</f>
      </c>
    </row>
    <row r="11019">
      <c r="A11019" t="s">
        <v>167</v>
      </c>
      <c r="B11019" t="s">
        <v>116</v>
      </c>
      <c r="C11019" s="35" t="s">
        <v>459</v>
      </c>
      <c r="D11019" t="s">
        <v>530</v>
      </c>
      <c r="E11019" t="s">
        <v>548</v>
      </c>
      <c r="F11019" s="176" t="n">
        <v>2040</v>
      </c>
      <c r="G11019" s="177" t="n">
        <v>47</v>
      </c>
      <c r="H11019" s="178" t="n">
        <v>4682.7531207176</v>
      </c>
      <c r="I11019" s="179" t="n">
        <v>4088679.91271122</v>
      </c>
      <c r="J11019" s="180" t="str">
        <f>IF(I11019&gt;0,H11019/I11019,0)</f>
      </c>
      <c r="K11019" s="181" t="str">
        <f>1-EXP(-J11019)</f>
      </c>
      <c r="L11019" s="182" t="str">
        <f>IF(G11019=30,1,M11018)</f>
      </c>
      <c r="M11019" s="183" t="str">
        <f>L11019*(1-K11019)</f>
      </c>
    </row>
    <row r="11020">
      <c r="A11020" t="s">
        <v>167</v>
      </c>
      <c r="B11020" t="s">
        <v>116</v>
      </c>
      <c r="C11020" s="35" t="s">
        <v>459</v>
      </c>
      <c r="D11020" t="s">
        <v>530</v>
      </c>
      <c r="E11020" t="s">
        <v>548</v>
      </c>
      <c r="F11020" s="176" t="n">
        <v>2040</v>
      </c>
      <c r="G11020" s="177" t="n">
        <v>48</v>
      </c>
      <c r="H11020" s="178" t="n">
        <v>5156.89561877226</v>
      </c>
      <c r="I11020" s="179" t="n">
        <v>4064825.00239699</v>
      </c>
      <c r="J11020" s="180" t="str">
        <f>IF(I11020&gt;0,H11020/I11020,0)</f>
      </c>
      <c r="K11020" s="181" t="str">
        <f>1-EXP(-J11020)</f>
      </c>
      <c r="L11020" s="182" t="str">
        <f>IF(G11020=30,1,M11019)</f>
      </c>
      <c r="M11020" s="183" t="str">
        <f>L11020*(1-K11020)</f>
      </c>
    </row>
    <row r="11021">
      <c r="A11021" t="s">
        <v>167</v>
      </c>
      <c r="B11021" t="s">
        <v>116</v>
      </c>
      <c r="C11021" s="35" t="s">
        <v>459</v>
      </c>
      <c r="D11021" t="s">
        <v>530</v>
      </c>
      <c r="E11021" t="s">
        <v>548</v>
      </c>
      <c r="F11021" s="176" t="n">
        <v>2040</v>
      </c>
      <c r="G11021" s="177" t="n">
        <v>49</v>
      </c>
      <c r="H11021" s="178" t="n">
        <v>5541.60366852158</v>
      </c>
      <c r="I11021" s="179" t="n">
        <v>4034416.71840229</v>
      </c>
      <c r="J11021" s="180" t="str">
        <f>IF(I11021&gt;0,H11021/I11021,0)</f>
      </c>
      <c r="K11021" s="181" t="str">
        <f>1-EXP(-J11021)</f>
      </c>
      <c r="L11021" s="182" t="str">
        <f>IF(G11021=30,1,M11020)</f>
      </c>
      <c r="M11021" s="183" t="str">
        <f>L11021*(1-K11021)</f>
      </c>
    </row>
    <row r="11022">
      <c r="A11022" t="s">
        <v>167</v>
      </c>
      <c r="B11022" t="s">
        <v>116</v>
      </c>
      <c r="C11022" s="35" t="s">
        <v>459</v>
      </c>
      <c r="D11022" t="s">
        <v>530</v>
      </c>
      <c r="E11022" t="s">
        <v>548</v>
      </c>
      <c r="F11022" s="176" t="n">
        <v>2040</v>
      </c>
      <c r="G11022" s="177" t="n">
        <v>50</v>
      </c>
      <c r="H11022" s="178" t="n">
        <v>5993.00890882627</v>
      </c>
      <c r="I11022" s="179" t="n">
        <v>4006635.44032216</v>
      </c>
      <c r="J11022" s="180" t="str">
        <f>IF(I11022&gt;0,H11022/I11022,0)</f>
      </c>
      <c r="K11022" s="181" t="str">
        <f>1-EXP(-J11022)</f>
      </c>
      <c r="L11022" s="182" t="str">
        <f>IF(G11022=30,1,M11021)</f>
      </c>
      <c r="M11022" s="183" t="str">
        <f>L11022*(1-K11022)</f>
      </c>
    </row>
    <row r="11023">
      <c r="A11023" t="s">
        <v>167</v>
      </c>
      <c r="B11023" t="s">
        <v>116</v>
      </c>
      <c r="C11023" s="35" t="s">
        <v>459</v>
      </c>
      <c r="D11023" t="s">
        <v>530</v>
      </c>
      <c r="E11023" t="s">
        <v>548</v>
      </c>
      <c r="F11023" s="176" t="n">
        <v>2040</v>
      </c>
      <c r="G11023" s="177" t="n">
        <v>51</v>
      </c>
      <c r="H11023" s="178" t="n">
        <v>6847.38837224669</v>
      </c>
      <c r="I11023" s="179" t="n">
        <v>4000089.38758202</v>
      </c>
      <c r="J11023" s="180" t="str">
        <f>IF(I11023&gt;0,H11023/I11023,0)</f>
      </c>
      <c r="K11023" s="181" t="str">
        <f>1-EXP(-J11023)</f>
      </c>
      <c r="L11023" s="182" t="str">
        <f>IF(G11023=30,1,M11022)</f>
      </c>
      <c r="M11023" s="183" t="str">
        <f>L11023*(1-K11023)</f>
      </c>
    </row>
    <row r="11024">
      <c r="A11024" t="s">
        <v>167</v>
      </c>
      <c r="B11024" t="s">
        <v>116</v>
      </c>
      <c r="C11024" s="35" t="s">
        <v>459</v>
      </c>
      <c r="D11024" t="s">
        <v>530</v>
      </c>
      <c r="E11024" t="s">
        <v>548</v>
      </c>
      <c r="F11024" s="176" t="n">
        <v>2040</v>
      </c>
      <c r="G11024" s="177" t="n">
        <v>52</v>
      </c>
      <c r="H11024" s="178" t="n">
        <v>7435.72526990705</v>
      </c>
      <c r="I11024" s="179" t="n">
        <v>3947660.19839294</v>
      </c>
      <c r="J11024" s="180" t="str">
        <f>IF(I11024&gt;0,H11024/I11024,0)</f>
      </c>
      <c r="K11024" s="181" t="str">
        <f>1-EXP(-J11024)</f>
      </c>
      <c r="L11024" s="182" t="str">
        <f>IF(G11024=30,1,M11023)</f>
      </c>
      <c r="M11024" s="183" t="str">
        <f>L11024*(1-K11024)</f>
      </c>
    </row>
    <row r="11025">
      <c r="A11025" t="s">
        <v>167</v>
      </c>
      <c r="B11025" t="s">
        <v>116</v>
      </c>
      <c r="C11025" s="35" t="s">
        <v>459</v>
      </c>
      <c r="D11025" t="s">
        <v>530</v>
      </c>
      <c r="E11025" t="s">
        <v>548</v>
      </c>
      <c r="F11025" s="176" t="n">
        <v>2040</v>
      </c>
      <c r="G11025" s="177" t="n">
        <v>53</v>
      </c>
      <c r="H11025" s="178" t="n">
        <v>8035.76199001622</v>
      </c>
      <c r="I11025" s="179" t="n">
        <v>3885981.74850638</v>
      </c>
      <c r="J11025" s="180" t="str">
        <f>IF(I11025&gt;0,H11025/I11025,0)</f>
      </c>
      <c r="K11025" s="181" t="str">
        <f>1-EXP(-J11025)</f>
      </c>
      <c r="L11025" s="182" t="str">
        <f>IF(G11025=30,1,M11024)</f>
      </c>
      <c r="M11025" s="183" t="str">
        <f>L11025*(1-K11025)</f>
      </c>
    </row>
    <row r="11026">
      <c r="A11026" t="s">
        <v>167</v>
      </c>
      <c r="B11026" t="s">
        <v>116</v>
      </c>
      <c r="C11026" s="35" t="s">
        <v>459</v>
      </c>
      <c r="D11026" t="s">
        <v>530</v>
      </c>
      <c r="E11026" t="s">
        <v>548</v>
      </c>
      <c r="F11026" s="176" t="n">
        <v>2040</v>
      </c>
      <c r="G11026" s="177" t="n">
        <v>54</v>
      </c>
      <c r="H11026" s="178" t="n">
        <v>8866.57068083406</v>
      </c>
      <c r="I11026" s="179" t="n">
        <v>3882512.01055415</v>
      </c>
      <c r="J11026" s="180" t="str">
        <f>IF(I11026&gt;0,H11026/I11026,0)</f>
      </c>
      <c r="K11026" s="181" t="str">
        <f>1-EXP(-J11026)</f>
      </c>
      <c r="L11026" s="182" t="str">
        <f>IF(G11026=30,1,M11025)</f>
      </c>
      <c r="M11026" s="183" t="str">
        <f>L11026*(1-K11026)</f>
      </c>
    </row>
    <row r="11027">
      <c r="A11027" t="s">
        <v>167</v>
      </c>
      <c r="B11027" t="s">
        <v>116</v>
      </c>
      <c r="C11027" s="35" t="s">
        <v>459</v>
      </c>
      <c r="D11027" t="s">
        <v>530</v>
      </c>
      <c r="E11027" t="s">
        <v>548</v>
      </c>
      <c r="F11027" s="176" t="n">
        <v>2040</v>
      </c>
      <c r="G11027" s="177" t="n">
        <v>55</v>
      </c>
      <c r="H11027" s="178" t="n">
        <v>9924.60017546154</v>
      </c>
      <c r="I11027" s="179" t="n">
        <v>3931663.45056633</v>
      </c>
      <c r="J11027" s="180" t="str">
        <f>IF(I11027&gt;0,H11027/I11027,0)</f>
      </c>
      <c r="K11027" s="181" t="str">
        <f>1-EXP(-J11027)</f>
      </c>
      <c r="L11027" s="182" t="str">
        <f>IF(G11027=30,1,M11026)</f>
      </c>
      <c r="M11027" s="183" t="str">
        <f>L11027*(1-K11027)</f>
      </c>
    </row>
    <row r="11028">
      <c r="A11028" t="s">
        <v>167</v>
      </c>
      <c r="B11028" t="s">
        <v>116</v>
      </c>
      <c r="C11028" s="35" t="s">
        <v>459</v>
      </c>
      <c r="D11028" t="s">
        <v>530</v>
      </c>
      <c r="E11028" t="s">
        <v>548</v>
      </c>
      <c r="F11028" s="176" t="n">
        <v>2040</v>
      </c>
      <c r="G11028" s="177" t="n">
        <v>56</v>
      </c>
      <c r="H11028" s="178" t="n">
        <v>10933.7672293155</v>
      </c>
      <c r="I11028" s="179" t="n">
        <v>3938895.29715528</v>
      </c>
      <c r="J11028" s="180" t="str">
        <f>IF(I11028&gt;0,H11028/I11028,0)</f>
      </c>
      <c r="K11028" s="181" t="str">
        <f>1-EXP(-J11028)</f>
      </c>
      <c r="L11028" s="182" t="str">
        <f>IF(G11028=30,1,M11027)</f>
      </c>
      <c r="M11028" s="183" t="str">
        <f>L11028*(1-K11028)</f>
      </c>
    </row>
    <row r="11029">
      <c r="A11029" t="s">
        <v>167</v>
      </c>
      <c r="B11029" t="s">
        <v>116</v>
      </c>
      <c r="C11029" s="35" t="s">
        <v>459</v>
      </c>
      <c r="D11029" t="s">
        <v>530</v>
      </c>
      <c r="E11029" t="s">
        <v>548</v>
      </c>
      <c r="F11029" s="176" t="n">
        <v>2040</v>
      </c>
      <c r="G11029" s="177" t="n">
        <v>57</v>
      </c>
      <c r="H11029" s="178" t="n">
        <v>11854.6902411907</v>
      </c>
      <c r="I11029" s="179" t="n">
        <v>3889607.63229014</v>
      </c>
      <c r="J11029" s="180" t="str">
        <f>IF(I11029&gt;0,H11029/I11029,0)</f>
      </c>
      <c r="K11029" s="181" t="str">
        <f>1-EXP(-J11029)</f>
      </c>
      <c r="L11029" s="182" t="str">
        <f>IF(G11029=30,1,M11028)</f>
      </c>
      <c r="M11029" s="183" t="str">
        <f>L11029*(1-K11029)</f>
      </c>
    </row>
    <row r="11030">
      <c r="A11030" t="s">
        <v>167</v>
      </c>
      <c r="B11030" t="s">
        <v>116</v>
      </c>
      <c r="C11030" s="35" t="s">
        <v>459</v>
      </c>
      <c r="D11030" t="s">
        <v>530</v>
      </c>
      <c r="E11030" t="s">
        <v>548</v>
      </c>
      <c r="F11030" s="176" t="n">
        <v>2040</v>
      </c>
      <c r="G11030" s="177" t="n">
        <v>58</v>
      </c>
      <c r="H11030" s="178" t="n">
        <v>12766.6224320078</v>
      </c>
      <c r="I11030" s="179" t="n">
        <v>3815810.12949041</v>
      </c>
      <c r="J11030" s="180" t="str">
        <f>IF(I11030&gt;0,H11030/I11030,0)</f>
      </c>
      <c r="K11030" s="181" t="str">
        <f>1-EXP(-J11030)</f>
      </c>
      <c r="L11030" s="182" t="str">
        <f>IF(G11030=30,1,M11029)</f>
      </c>
      <c r="M11030" s="183" t="str">
        <f>L11030*(1-K11030)</f>
      </c>
    </row>
    <row r="11031">
      <c r="A11031" t="s">
        <v>167</v>
      </c>
      <c r="B11031" t="s">
        <v>116</v>
      </c>
      <c r="C11031" s="35" t="s">
        <v>459</v>
      </c>
      <c r="D11031" t="s">
        <v>530</v>
      </c>
      <c r="E11031" t="s">
        <v>548</v>
      </c>
      <c r="F11031" s="176" t="n">
        <v>2040</v>
      </c>
      <c r="G11031" s="177" t="n">
        <v>59</v>
      </c>
      <c r="H11031" s="178" t="n">
        <v>13066.3339916674</v>
      </c>
      <c r="I11031" s="179" t="n">
        <v>3734539.27698462</v>
      </c>
      <c r="J11031" s="180" t="str">
        <f>IF(I11031&gt;0,H11031/I11031,0)</f>
      </c>
      <c r="K11031" s="181" t="str">
        <f>1-EXP(-J11031)</f>
      </c>
      <c r="L11031" s="182" t="str">
        <f>IF(G11031=30,1,M11030)</f>
      </c>
      <c r="M11031" s="183" t="str">
        <f>L11031*(1-K11031)</f>
      </c>
    </row>
    <row r="11032">
      <c r="A11032" t="s">
        <v>167</v>
      </c>
      <c r="B11032" t="s">
        <v>116</v>
      </c>
      <c r="C11032" s="35" t="s">
        <v>459</v>
      </c>
      <c r="D11032" t="s">
        <v>530</v>
      </c>
      <c r="E11032" t="s">
        <v>548</v>
      </c>
      <c r="F11032" s="176" t="n">
        <v>2040</v>
      </c>
      <c r="G11032" s="177" t="n">
        <v>60</v>
      </c>
      <c r="H11032" s="178" t="n">
        <v>13580.0383130713</v>
      </c>
      <c r="I11032" s="179" t="n">
        <v>3657652.0824832</v>
      </c>
      <c r="J11032" s="180" t="str">
        <f>IF(I11032&gt;0,H11032/I11032,0)</f>
      </c>
      <c r="K11032" s="181" t="str">
        <f>1-EXP(-J11032)</f>
      </c>
      <c r="L11032" s="182" t="str">
        <f>IF(G11032=30,1,M11031)</f>
      </c>
      <c r="M11032" s="183" t="str">
        <f>L11032*(1-K11032)</f>
      </c>
    </row>
    <row r="11033">
      <c r="A11033" t="s">
        <v>167</v>
      </c>
      <c r="B11033" t="s">
        <v>116</v>
      </c>
      <c r="C11033" s="35" t="s">
        <v>459</v>
      </c>
      <c r="D11033" t="s">
        <v>530</v>
      </c>
      <c r="E11033" t="s">
        <v>548</v>
      </c>
      <c r="F11033" s="176" t="n">
        <v>2040</v>
      </c>
      <c r="G11033" s="177" t="n">
        <v>61</v>
      </c>
      <c r="H11033" s="178" t="n">
        <v>14308.2772488592</v>
      </c>
      <c r="I11033" s="179" t="n">
        <v>3567032.29998698</v>
      </c>
      <c r="J11033" s="180" t="str">
        <f>IF(I11033&gt;0,H11033/I11033,0)</f>
      </c>
      <c r="K11033" s="181" t="str">
        <f>1-EXP(-J11033)</f>
      </c>
      <c r="L11033" s="182" t="str">
        <f>IF(G11033=30,1,M11032)</f>
      </c>
      <c r="M11033" s="183" t="str">
        <f>L11033*(1-K11033)</f>
      </c>
    </row>
    <row r="11034">
      <c r="A11034" t="s">
        <v>167</v>
      </c>
      <c r="B11034" t="s">
        <v>116</v>
      </c>
      <c r="C11034" s="35" t="s">
        <v>459</v>
      </c>
      <c r="D11034" t="s">
        <v>530</v>
      </c>
      <c r="E11034" t="s">
        <v>548</v>
      </c>
      <c r="F11034" s="176" t="n">
        <v>2040</v>
      </c>
      <c r="G11034" s="177" t="n">
        <v>62</v>
      </c>
      <c r="H11034" s="178" t="n">
        <v>14945.0483616698</v>
      </c>
      <c r="I11034" s="179" t="n">
        <v>3453034.91417978</v>
      </c>
      <c r="J11034" s="180" t="str">
        <f>IF(I11034&gt;0,H11034/I11034,0)</f>
      </c>
      <c r="K11034" s="181" t="str">
        <f>1-EXP(-J11034)</f>
      </c>
      <c r="L11034" s="182" t="str">
        <f>IF(G11034=30,1,M11033)</f>
      </c>
      <c r="M11034" s="183" t="str">
        <f>L11034*(1-K11034)</f>
      </c>
    </row>
    <row r="11035">
      <c r="A11035" t="s">
        <v>167</v>
      </c>
      <c r="B11035" t="s">
        <v>116</v>
      </c>
      <c r="C11035" s="35" t="s">
        <v>459</v>
      </c>
      <c r="D11035" t="s">
        <v>530</v>
      </c>
      <c r="E11035" t="s">
        <v>548</v>
      </c>
      <c r="F11035" s="176" t="n">
        <v>2040</v>
      </c>
      <c r="G11035" s="177" t="n">
        <v>63</v>
      </c>
      <c r="H11035" s="178" t="n">
        <v>15607.8655023075</v>
      </c>
      <c r="I11035" s="179" t="n">
        <v>3342161.47100587</v>
      </c>
      <c r="J11035" s="180" t="str">
        <f>IF(I11035&gt;0,H11035/I11035,0)</f>
      </c>
      <c r="K11035" s="181" t="str">
        <f>1-EXP(-J11035)</f>
      </c>
      <c r="L11035" s="182" t="str">
        <f>IF(G11035=30,1,M11034)</f>
      </c>
      <c r="M11035" s="183" t="str">
        <f>L11035*(1-K11035)</f>
      </c>
    </row>
    <row r="11036">
      <c r="A11036" t="s">
        <v>167</v>
      </c>
      <c r="B11036" t="s">
        <v>116</v>
      </c>
      <c r="C11036" s="35" t="s">
        <v>459</v>
      </c>
      <c r="D11036" t="s">
        <v>530</v>
      </c>
      <c r="E11036" t="s">
        <v>548</v>
      </c>
      <c r="F11036" s="176" t="n">
        <v>2040</v>
      </c>
      <c r="G11036" s="177" t="n">
        <v>64</v>
      </c>
      <c r="H11036" s="178" t="n">
        <v>16672.6551850844</v>
      </c>
      <c r="I11036" s="179" t="n">
        <v>3243449.84674806</v>
      </c>
      <c r="J11036" s="180" t="str">
        <f>IF(I11036&gt;0,H11036/I11036,0)</f>
      </c>
      <c r="K11036" s="181" t="str">
        <f>1-EXP(-J11036)</f>
      </c>
      <c r="L11036" s="182" t="str">
        <f>IF(G11036=30,1,M11035)</f>
      </c>
      <c r="M11036" s="183" t="str">
        <f>L11036*(1-K11036)</f>
      </c>
    </row>
    <row r="11037">
      <c r="A11037" t="s">
        <v>167</v>
      </c>
      <c r="B11037" t="s">
        <v>116</v>
      </c>
      <c r="C11037" s="35" t="s">
        <v>459</v>
      </c>
      <c r="D11037" t="s">
        <v>530</v>
      </c>
      <c r="E11037" t="s">
        <v>548</v>
      </c>
      <c r="F11037" s="176" t="n">
        <v>2040</v>
      </c>
      <c r="G11037" s="177" t="n">
        <v>65</v>
      </c>
      <c r="H11037" s="178" t="n">
        <v>17615.2981854416</v>
      </c>
      <c r="I11037" s="179" t="n">
        <v>3132113.82431954</v>
      </c>
      <c r="J11037" s="180" t="str">
        <f>IF(I11037&gt;0,H11037/I11037,0)</f>
      </c>
      <c r="K11037" s="181" t="str">
        <f>1-EXP(-J11037)</f>
      </c>
      <c r="L11037" s="182" t="str">
        <f>IF(G11037=30,1,M11036)</f>
      </c>
      <c r="M11037" s="183" t="str">
        <f>L11037*(1-K11037)</f>
      </c>
    </row>
    <row r="11038">
      <c r="A11038" t="s">
        <v>167</v>
      </c>
      <c r="B11038" t="s">
        <v>116</v>
      </c>
      <c r="C11038" s="35" t="s">
        <v>459</v>
      </c>
      <c r="D11038" t="s">
        <v>530</v>
      </c>
      <c r="E11038" t="s">
        <v>548</v>
      </c>
      <c r="F11038" s="176" t="n">
        <v>2040</v>
      </c>
      <c r="G11038" s="177" t="n">
        <v>66</v>
      </c>
      <c r="H11038" s="178" t="n">
        <v>18078.248856139</v>
      </c>
      <c r="I11038" s="179" t="n">
        <v>3032545.56361715</v>
      </c>
      <c r="J11038" s="180" t="str">
        <f>IF(I11038&gt;0,H11038/I11038,0)</f>
      </c>
      <c r="K11038" s="181" t="str">
        <f>1-EXP(-J11038)</f>
      </c>
      <c r="L11038" s="182" t="str">
        <f>IF(G11038=30,1,M11037)</f>
      </c>
      <c r="M11038" s="183" t="str">
        <f>L11038*(1-K11038)</f>
      </c>
    </row>
    <row r="11039">
      <c r="A11039" t="s">
        <v>167</v>
      </c>
      <c r="B11039" t="s">
        <v>116</v>
      </c>
      <c r="C11039" s="35" t="s">
        <v>459</v>
      </c>
      <c r="D11039" t="s">
        <v>530</v>
      </c>
      <c r="E11039" t="s">
        <v>548</v>
      </c>
      <c r="F11039" s="176" t="n">
        <v>2040</v>
      </c>
      <c r="G11039" s="177" t="n">
        <v>67</v>
      </c>
      <c r="H11039" s="178" t="n">
        <v>19066.9148763343</v>
      </c>
      <c r="I11039" s="179" t="n">
        <v>2931174.12536068</v>
      </c>
      <c r="J11039" s="180" t="str">
        <f>IF(I11039&gt;0,H11039/I11039,0)</f>
      </c>
      <c r="K11039" s="181" t="str">
        <f>1-EXP(-J11039)</f>
      </c>
      <c r="L11039" s="182" t="str">
        <f>IF(G11039=30,1,M11038)</f>
      </c>
      <c r="M11039" s="183" t="str">
        <f>L11039*(1-K11039)</f>
      </c>
    </row>
    <row r="11040">
      <c r="A11040" t="s">
        <v>167</v>
      </c>
      <c r="B11040" t="s">
        <v>116</v>
      </c>
      <c r="C11040" s="35" t="s">
        <v>459</v>
      </c>
      <c r="D11040" t="s">
        <v>530</v>
      </c>
      <c r="E11040" t="s">
        <v>548</v>
      </c>
      <c r="F11040" s="176" t="n">
        <v>2040</v>
      </c>
      <c r="G11040" s="177" t="n">
        <v>68</v>
      </c>
      <c r="H11040" s="178" t="n">
        <v>19832.5526931744</v>
      </c>
      <c r="I11040" s="179" t="n">
        <v>2810551.23773966</v>
      </c>
      <c r="J11040" s="180" t="str">
        <f>IF(I11040&gt;0,H11040/I11040,0)</f>
      </c>
      <c r="K11040" s="181" t="str">
        <f>1-EXP(-J11040)</f>
      </c>
      <c r="L11040" s="182" t="str">
        <f>IF(G11040=30,1,M11039)</f>
      </c>
      <c r="M11040" s="183" t="str">
        <f>L11040*(1-K11040)</f>
      </c>
    </row>
    <row r="11041">
      <c r="A11041" t="s">
        <v>167</v>
      </c>
      <c r="B11041" t="s">
        <v>116</v>
      </c>
      <c r="C11041" s="35" t="s">
        <v>459</v>
      </c>
      <c r="D11041" t="s">
        <v>530</v>
      </c>
      <c r="E11041" t="s">
        <v>548</v>
      </c>
      <c r="F11041" s="176" t="n">
        <v>2040</v>
      </c>
      <c r="G11041" s="177" t="n">
        <v>69</v>
      </c>
      <c r="H11041" s="178" t="n">
        <v>20084.3665738989</v>
      </c>
      <c r="I11041" s="179" t="n">
        <v>2698335.31855843</v>
      </c>
      <c r="J11041" s="180" t="str">
        <f>IF(I11041&gt;0,H11041/I11041,0)</f>
      </c>
      <c r="K11041" s="181" t="str">
        <f>1-EXP(-J11041)</f>
      </c>
      <c r="L11041" s="182" t="str">
        <f>IF(G11041=30,1,M11040)</f>
      </c>
      <c r="M11041" s="183" t="str">
        <f>L11041*(1-K11041)</f>
      </c>
    </row>
    <row r="11042">
      <c r="A11042" t="s">
        <v>167</v>
      </c>
      <c r="B11042" t="s">
        <v>116</v>
      </c>
      <c r="C11042" s="35" t="s">
        <v>459</v>
      </c>
      <c r="D11042" t="s">
        <v>530</v>
      </c>
      <c r="E11042" t="s">
        <v>548</v>
      </c>
      <c r="F11042" s="176" t="n">
        <v>2041</v>
      </c>
      <c r="G11042" s="177" t="n">
        <v>30</v>
      </c>
      <c r="H11042" s="178" t="n">
        <v>644.980445105836</v>
      </c>
      <c r="I11042" s="179" t="n">
        <v>4807815.25484464</v>
      </c>
      <c r="J11042" s="180" t="str">
        <f>IF(I11042&gt;0,H11042/I11042,0)</f>
      </c>
      <c r="K11042" s="181" t="str">
        <f>1-EXP(-J11042)</f>
      </c>
      <c r="L11042" s="182" t="str">
        <f>IF(G11042=30,1,M11041)</f>
      </c>
      <c r="M11042" s="183" t="str">
        <f>L11042*(1-K11042)</f>
      </c>
    </row>
    <row r="11043">
      <c r="A11043" t="s">
        <v>167</v>
      </c>
      <c r="B11043" t="s">
        <v>116</v>
      </c>
      <c r="C11043" s="35" t="s">
        <v>459</v>
      </c>
      <c r="D11043" t="s">
        <v>530</v>
      </c>
      <c r="E11043" t="s">
        <v>548</v>
      </c>
      <c r="F11043" s="176" t="n">
        <v>2041</v>
      </c>
      <c r="G11043" s="177" t="n">
        <v>31</v>
      </c>
      <c r="H11043" s="178" t="n">
        <v>897.902815833159</v>
      </c>
      <c r="I11043" s="179" t="n">
        <v>4706852.62150175</v>
      </c>
      <c r="J11043" s="180" t="str">
        <f>IF(I11043&gt;0,H11043/I11043,0)</f>
      </c>
      <c r="K11043" s="181" t="str">
        <f>1-EXP(-J11043)</f>
      </c>
      <c r="L11043" s="182" t="str">
        <f>IF(G11043=30,1,M11042)</f>
      </c>
      <c r="M11043" s="183" t="str">
        <f>L11043*(1-K11043)</f>
      </c>
    </row>
    <row r="11044">
      <c r="A11044" t="s">
        <v>167</v>
      </c>
      <c r="B11044" t="s">
        <v>116</v>
      </c>
      <c r="C11044" s="35" t="s">
        <v>459</v>
      </c>
      <c r="D11044" t="s">
        <v>530</v>
      </c>
      <c r="E11044" t="s">
        <v>548</v>
      </c>
      <c r="F11044" s="176" t="n">
        <v>2041</v>
      </c>
      <c r="G11044" s="177" t="n">
        <v>32</v>
      </c>
      <c r="H11044" s="178" t="n">
        <v>925.838726765586</v>
      </c>
      <c r="I11044" s="179" t="n">
        <v>4650609.35015165</v>
      </c>
      <c r="J11044" s="180" t="str">
        <f>IF(I11044&gt;0,H11044/I11044,0)</f>
      </c>
      <c r="K11044" s="181" t="str">
        <f>1-EXP(-J11044)</f>
      </c>
      <c r="L11044" s="182" t="str">
        <f>IF(G11044=30,1,M11043)</f>
      </c>
      <c r="M11044" s="183" t="str">
        <f>L11044*(1-K11044)</f>
      </c>
    </row>
    <row r="11045">
      <c r="A11045" t="s">
        <v>167</v>
      </c>
      <c r="B11045" t="s">
        <v>116</v>
      </c>
      <c r="C11045" s="35" t="s">
        <v>459</v>
      </c>
      <c r="D11045" t="s">
        <v>530</v>
      </c>
      <c r="E11045" t="s">
        <v>548</v>
      </c>
      <c r="F11045" s="176" t="n">
        <v>2041</v>
      </c>
      <c r="G11045" s="177" t="n">
        <v>33</v>
      </c>
      <c r="H11045" s="178" t="n">
        <v>976.911246710135</v>
      </c>
      <c r="I11045" s="179" t="n">
        <v>4643130.15288681</v>
      </c>
      <c r="J11045" s="180" t="str">
        <f>IF(I11045&gt;0,H11045/I11045,0)</f>
      </c>
      <c r="K11045" s="181" t="str">
        <f>1-EXP(-J11045)</f>
      </c>
      <c r="L11045" s="182" t="str">
        <f>IF(G11045=30,1,M11044)</f>
      </c>
      <c r="M11045" s="183" t="str">
        <f>L11045*(1-K11045)</f>
      </c>
    </row>
    <row r="11046">
      <c r="A11046" t="s">
        <v>167</v>
      </c>
      <c r="B11046" t="s">
        <v>116</v>
      </c>
      <c r="C11046" s="35" t="s">
        <v>459</v>
      </c>
      <c r="D11046" t="s">
        <v>530</v>
      </c>
      <c r="E11046" t="s">
        <v>548</v>
      </c>
      <c r="F11046" s="176" t="n">
        <v>2041</v>
      </c>
      <c r="G11046" s="177" t="n">
        <v>34</v>
      </c>
      <c r="H11046" s="178" t="n">
        <v>1027.93932413289</v>
      </c>
      <c r="I11046" s="179" t="n">
        <v>4615592.11144117</v>
      </c>
      <c r="J11046" s="180" t="str">
        <f>IF(I11046&gt;0,H11046/I11046,0)</f>
      </c>
      <c r="K11046" s="181" t="str">
        <f>1-EXP(-J11046)</f>
      </c>
      <c r="L11046" s="182" t="str">
        <f>IF(G11046=30,1,M11045)</f>
      </c>
      <c r="M11046" s="183" t="str">
        <f>L11046*(1-K11046)</f>
      </c>
    </row>
    <row r="11047">
      <c r="A11047" t="s">
        <v>167</v>
      </c>
      <c r="B11047" t="s">
        <v>116</v>
      </c>
      <c r="C11047" s="35" t="s">
        <v>459</v>
      </c>
      <c r="D11047" t="s">
        <v>530</v>
      </c>
      <c r="E11047" t="s">
        <v>548</v>
      </c>
      <c r="F11047" s="176" t="n">
        <v>2041</v>
      </c>
      <c r="G11047" s="177" t="n">
        <v>35</v>
      </c>
      <c r="H11047" s="178" t="n">
        <v>1088.85559608246</v>
      </c>
      <c r="I11047" s="179" t="n">
        <v>4544367.28746874</v>
      </c>
      <c r="J11047" s="180" t="str">
        <f>IF(I11047&gt;0,H11047/I11047,0)</f>
      </c>
      <c r="K11047" s="181" t="str">
        <f>1-EXP(-J11047)</f>
      </c>
      <c r="L11047" s="182" t="str">
        <f>IF(G11047=30,1,M11046)</f>
      </c>
      <c r="M11047" s="183" t="str">
        <f>L11047*(1-K11047)</f>
      </c>
    </row>
    <row r="11048">
      <c r="A11048" t="s">
        <v>167</v>
      </c>
      <c r="B11048" t="s">
        <v>116</v>
      </c>
      <c r="C11048" s="35" t="s">
        <v>459</v>
      </c>
      <c r="D11048" t="s">
        <v>530</v>
      </c>
      <c r="E11048" t="s">
        <v>548</v>
      </c>
      <c r="F11048" s="176" t="n">
        <v>2041</v>
      </c>
      <c r="G11048" s="177" t="n">
        <v>36</v>
      </c>
      <c r="H11048" s="178" t="n">
        <v>1368.63359355407</v>
      </c>
      <c r="I11048" s="179" t="n">
        <v>4450338.77334978</v>
      </c>
      <c r="J11048" s="180" t="str">
        <f>IF(I11048&gt;0,H11048/I11048,0)</f>
      </c>
      <c r="K11048" s="181" t="str">
        <f>1-EXP(-J11048)</f>
      </c>
      <c r="L11048" s="182" t="str">
        <f>IF(G11048=30,1,M11047)</f>
      </c>
      <c r="M11048" s="183" t="str">
        <f>L11048*(1-K11048)</f>
      </c>
    </row>
    <row r="11049">
      <c r="A11049" t="s">
        <v>167</v>
      </c>
      <c r="B11049" t="s">
        <v>116</v>
      </c>
      <c r="C11049" s="35" t="s">
        <v>459</v>
      </c>
      <c r="D11049" t="s">
        <v>530</v>
      </c>
      <c r="E11049" t="s">
        <v>548</v>
      </c>
      <c r="F11049" s="176" t="n">
        <v>2041</v>
      </c>
      <c r="G11049" s="177" t="n">
        <v>37</v>
      </c>
      <c r="H11049" s="178" t="n">
        <v>1471.24887148563</v>
      </c>
      <c r="I11049" s="179" t="n">
        <v>4352872.23015732</v>
      </c>
      <c r="J11049" s="180" t="str">
        <f>IF(I11049&gt;0,H11049/I11049,0)</f>
      </c>
      <c r="K11049" s="181" t="str">
        <f>1-EXP(-J11049)</f>
      </c>
      <c r="L11049" s="182" t="str">
        <f>IF(G11049=30,1,M11048)</f>
      </c>
      <c r="M11049" s="183" t="str">
        <f>L11049*(1-K11049)</f>
      </c>
    </row>
    <row r="11050">
      <c r="A11050" t="s">
        <v>167</v>
      </c>
      <c r="B11050" t="s">
        <v>116</v>
      </c>
      <c r="C11050" s="35" t="s">
        <v>459</v>
      </c>
      <c r="D11050" t="s">
        <v>530</v>
      </c>
      <c r="E11050" t="s">
        <v>548</v>
      </c>
      <c r="F11050" s="176" t="n">
        <v>2041</v>
      </c>
      <c r="G11050" s="177" t="n">
        <v>38</v>
      </c>
      <c r="H11050" s="178" t="n">
        <v>1631.7314426763</v>
      </c>
      <c r="I11050" s="179" t="n">
        <v>4309190.94795622</v>
      </c>
      <c r="J11050" s="180" t="str">
        <f>IF(I11050&gt;0,H11050/I11050,0)</f>
      </c>
      <c r="K11050" s="181" t="str">
        <f>1-EXP(-J11050)</f>
      </c>
      <c r="L11050" s="182" t="str">
        <f>IF(G11050=30,1,M11049)</f>
      </c>
      <c r="M11050" s="183" t="str">
        <f>L11050*(1-K11050)</f>
      </c>
    </row>
    <row r="11051">
      <c r="A11051" t="s">
        <v>167</v>
      </c>
      <c r="B11051" t="s">
        <v>116</v>
      </c>
      <c r="C11051" s="35" t="s">
        <v>459</v>
      </c>
      <c r="D11051" t="s">
        <v>530</v>
      </c>
      <c r="E11051" t="s">
        <v>548</v>
      </c>
      <c r="F11051" s="176" t="n">
        <v>2041</v>
      </c>
      <c r="G11051" s="177" t="n">
        <v>39</v>
      </c>
      <c r="H11051" s="178" t="n">
        <v>1756.59767555848</v>
      </c>
      <c r="I11051" s="179" t="n">
        <v>4287914.87929904</v>
      </c>
      <c r="J11051" s="180" t="str">
        <f>IF(I11051&gt;0,H11051/I11051,0)</f>
      </c>
      <c r="K11051" s="181" t="str">
        <f>1-EXP(-J11051)</f>
      </c>
      <c r="L11051" s="182" t="str">
        <f>IF(G11051=30,1,M11050)</f>
      </c>
      <c r="M11051" s="183" t="str">
        <f>L11051*(1-K11051)</f>
      </c>
    </row>
    <row r="11052">
      <c r="A11052" t="s">
        <v>167</v>
      </c>
      <c r="B11052" t="s">
        <v>116</v>
      </c>
      <c r="C11052" s="35" t="s">
        <v>459</v>
      </c>
      <c r="D11052" t="s">
        <v>530</v>
      </c>
      <c r="E11052" t="s">
        <v>548</v>
      </c>
      <c r="F11052" s="176" t="n">
        <v>2041</v>
      </c>
      <c r="G11052" s="177" t="n">
        <v>40</v>
      </c>
      <c r="H11052" s="178" t="n">
        <v>1930.09412766288</v>
      </c>
      <c r="I11052" s="179" t="n">
        <v>4266463.90986146</v>
      </c>
      <c r="J11052" s="180" t="str">
        <f>IF(I11052&gt;0,H11052/I11052,0)</f>
      </c>
      <c r="K11052" s="181" t="str">
        <f>1-EXP(-J11052)</f>
      </c>
      <c r="L11052" s="182" t="str">
        <f>IF(G11052=30,1,M11051)</f>
      </c>
      <c r="M11052" s="183" t="str">
        <f>L11052*(1-K11052)</f>
      </c>
    </row>
    <row r="11053">
      <c r="A11053" t="s">
        <v>167</v>
      </c>
      <c r="B11053" t="s">
        <v>116</v>
      </c>
      <c r="C11053" s="35" t="s">
        <v>459</v>
      </c>
      <c r="D11053" t="s">
        <v>530</v>
      </c>
      <c r="E11053" t="s">
        <v>548</v>
      </c>
      <c r="F11053" s="176" t="n">
        <v>2041</v>
      </c>
      <c r="G11053" s="177" t="n">
        <v>41</v>
      </c>
      <c r="H11053" s="178" t="n">
        <v>2482.68887801307</v>
      </c>
      <c r="I11053" s="179" t="n">
        <v>4264155.58085861</v>
      </c>
      <c r="J11053" s="180" t="str">
        <f>IF(I11053&gt;0,H11053/I11053,0)</f>
      </c>
      <c r="K11053" s="181" t="str">
        <f>1-EXP(-J11053)</f>
      </c>
      <c r="L11053" s="182" t="str">
        <f>IF(G11053=30,1,M11052)</f>
      </c>
      <c r="M11053" s="183" t="str">
        <f>L11053*(1-K11053)</f>
      </c>
    </row>
    <row r="11054">
      <c r="A11054" t="s">
        <v>167</v>
      </c>
      <c r="B11054" t="s">
        <v>116</v>
      </c>
      <c r="C11054" s="35" t="s">
        <v>459</v>
      </c>
      <c r="D11054" t="s">
        <v>530</v>
      </c>
      <c r="E11054" t="s">
        <v>548</v>
      </c>
      <c r="F11054" s="176" t="n">
        <v>2041</v>
      </c>
      <c r="G11054" s="177" t="n">
        <v>42</v>
      </c>
      <c r="H11054" s="178" t="n">
        <v>2802.16895986402</v>
      </c>
      <c r="I11054" s="179" t="n">
        <v>4300003.08315403</v>
      </c>
      <c r="J11054" s="180" t="str">
        <f>IF(I11054&gt;0,H11054/I11054,0)</f>
      </c>
      <c r="K11054" s="181" t="str">
        <f>1-EXP(-J11054)</f>
      </c>
      <c r="L11054" s="182" t="str">
        <f>IF(G11054=30,1,M11053)</f>
      </c>
      <c r="M11054" s="183" t="str">
        <f>L11054*(1-K11054)</f>
      </c>
    </row>
    <row r="11055">
      <c r="A11055" t="s">
        <v>167</v>
      </c>
      <c r="B11055" t="s">
        <v>116</v>
      </c>
      <c r="C11055" s="35" t="s">
        <v>459</v>
      </c>
      <c r="D11055" t="s">
        <v>530</v>
      </c>
      <c r="E11055" t="s">
        <v>548</v>
      </c>
      <c r="F11055" s="176" t="n">
        <v>2041</v>
      </c>
      <c r="G11055" s="177" t="n">
        <v>43</v>
      </c>
      <c r="H11055" s="178" t="n">
        <v>3159.88509390967</v>
      </c>
      <c r="I11055" s="179" t="n">
        <v>4337883.65305242</v>
      </c>
      <c r="J11055" s="180" t="str">
        <f>IF(I11055&gt;0,H11055/I11055,0)</f>
      </c>
      <c r="K11055" s="181" t="str">
        <f>1-EXP(-J11055)</f>
      </c>
      <c r="L11055" s="182" t="str">
        <f>IF(G11055=30,1,M11054)</f>
      </c>
      <c r="M11055" s="183" t="str">
        <f>L11055*(1-K11055)</f>
      </c>
    </row>
    <row r="11056">
      <c r="A11056" t="s">
        <v>167</v>
      </c>
      <c r="B11056" t="s">
        <v>116</v>
      </c>
      <c r="C11056" s="35" t="s">
        <v>459</v>
      </c>
      <c r="D11056" t="s">
        <v>530</v>
      </c>
      <c r="E11056" t="s">
        <v>548</v>
      </c>
      <c r="F11056" s="176" t="n">
        <v>2041</v>
      </c>
      <c r="G11056" s="177" t="n">
        <v>44</v>
      </c>
      <c r="H11056" s="178" t="n">
        <v>3322.46860522365</v>
      </c>
      <c r="I11056" s="179" t="n">
        <v>4329557.01088759</v>
      </c>
      <c r="J11056" s="180" t="str">
        <f>IF(I11056&gt;0,H11056/I11056,0)</f>
      </c>
      <c r="K11056" s="181" t="str">
        <f>1-EXP(-J11056)</f>
      </c>
      <c r="L11056" s="182" t="str">
        <f>IF(G11056=30,1,M11055)</f>
      </c>
      <c r="M11056" s="183" t="str">
        <f>L11056*(1-K11056)</f>
      </c>
    </row>
    <row r="11057">
      <c r="A11057" t="s">
        <v>167</v>
      </c>
      <c r="B11057" t="s">
        <v>116</v>
      </c>
      <c r="C11057" s="35" t="s">
        <v>459</v>
      </c>
      <c r="D11057" t="s">
        <v>530</v>
      </c>
      <c r="E11057" t="s">
        <v>548</v>
      </c>
      <c r="F11057" s="176" t="n">
        <v>2041</v>
      </c>
      <c r="G11057" s="177" t="n">
        <v>45</v>
      </c>
      <c r="H11057" s="178" t="n">
        <v>3530.2531339232</v>
      </c>
      <c r="I11057" s="179" t="n">
        <v>4262840.15683419</v>
      </c>
      <c r="J11057" s="180" t="str">
        <f>IF(I11057&gt;0,H11057/I11057,0)</f>
      </c>
      <c r="K11057" s="181" t="str">
        <f>1-EXP(-J11057)</f>
      </c>
      <c r="L11057" s="182" t="str">
        <f>IF(G11057=30,1,M11056)</f>
      </c>
      <c r="M11057" s="183" t="str">
        <f>L11057*(1-K11057)</f>
      </c>
    </row>
    <row r="11058">
      <c r="A11058" t="s">
        <v>167</v>
      </c>
      <c r="B11058" t="s">
        <v>116</v>
      </c>
      <c r="C11058" s="35" t="s">
        <v>459</v>
      </c>
      <c r="D11058" t="s">
        <v>530</v>
      </c>
      <c r="E11058" t="s">
        <v>548</v>
      </c>
      <c r="F11058" s="176" t="n">
        <v>2041</v>
      </c>
      <c r="G11058" s="177" t="n">
        <v>46</v>
      </c>
      <c r="H11058" s="178" t="n">
        <v>4320.77851498702</v>
      </c>
      <c r="I11058" s="179" t="n">
        <v>4193676.87809447</v>
      </c>
      <c r="J11058" s="180" t="str">
        <f>IF(I11058&gt;0,H11058/I11058,0)</f>
      </c>
      <c r="K11058" s="181" t="str">
        <f>1-EXP(-J11058)</f>
      </c>
      <c r="L11058" s="182" t="str">
        <f>IF(G11058=30,1,M11057)</f>
      </c>
      <c r="M11058" s="183" t="str">
        <f>L11058*(1-K11058)</f>
      </c>
    </row>
    <row r="11059">
      <c r="A11059" t="s">
        <v>167</v>
      </c>
      <c r="B11059" t="s">
        <v>116</v>
      </c>
      <c r="C11059" s="35" t="s">
        <v>459</v>
      </c>
      <c r="D11059" t="s">
        <v>530</v>
      </c>
      <c r="E11059" t="s">
        <v>548</v>
      </c>
      <c r="F11059" s="176" t="n">
        <v>2041</v>
      </c>
      <c r="G11059" s="177" t="n">
        <v>47</v>
      </c>
      <c r="H11059" s="178" t="n">
        <v>4682.99189228699</v>
      </c>
      <c r="I11059" s="179" t="n">
        <v>4133522.53896334</v>
      </c>
      <c r="J11059" s="180" t="str">
        <f>IF(I11059&gt;0,H11059/I11059,0)</f>
      </c>
      <c r="K11059" s="181" t="str">
        <f>1-EXP(-J11059)</f>
      </c>
      <c r="L11059" s="182" t="str">
        <f>IF(G11059=30,1,M11058)</f>
      </c>
      <c r="M11059" s="183" t="str">
        <f>L11059*(1-K11059)</f>
      </c>
    </row>
    <row r="11060">
      <c r="A11060" t="s">
        <v>167</v>
      </c>
      <c r="B11060" t="s">
        <v>116</v>
      </c>
      <c r="C11060" s="35" t="s">
        <v>459</v>
      </c>
      <c r="D11060" t="s">
        <v>530</v>
      </c>
      <c r="E11060" t="s">
        <v>548</v>
      </c>
      <c r="F11060" s="176" t="n">
        <v>2041</v>
      </c>
      <c r="G11060" s="177" t="n">
        <v>48</v>
      </c>
      <c r="H11060" s="178" t="n">
        <v>5121.31396205636</v>
      </c>
      <c r="I11060" s="179" t="n">
        <v>4075118.47417413</v>
      </c>
      <c r="J11060" s="180" t="str">
        <f>IF(I11060&gt;0,H11060/I11060,0)</f>
      </c>
      <c r="K11060" s="181" t="str">
        <f>1-EXP(-J11060)</f>
      </c>
      <c r="L11060" s="182" t="str">
        <f>IF(G11060=30,1,M11059)</f>
      </c>
      <c r="M11060" s="183" t="str">
        <f>L11060*(1-K11060)</f>
      </c>
    </row>
    <row r="11061">
      <c r="A11061" t="s">
        <v>167</v>
      </c>
      <c r="B11061" t="s">
        <v>116</v>
      </c>
      <c r="C11061" s="35" t="s">
        <v>459</v>
      </c>
      <c r="D11061" t="s">
        <v>530</v>
      </c>
      <c r="E11061" t="s">
        <v>548</v>
      </c>
      <c r="F11061" s="176" t="n">
        <v>2041</v>
      </c>
      <c r="G11061" s="177" t="n">
        <v>49</v>
      </c>
      <c r="H11061" s="178" t="n">
        <v>5501.09398902333</v>
      </c>
      <c r="I11061" s="179" t="n">
        <v>4049989.58758487</v>
      </c>
      <c r="J11061" s="180" t="str">
        <f>IF(I11061&gt;0,H11061/I11061,0)</f>
      </c>
      <c r="K11061" s="181" t="str">
        <f>1-EXP(-J11061)</f>
      </c>
      <c r="L11061" s="182" t="str">
        <f>IF(G11061=30,1,M11060)</f>
      </c>
      <c r="M11061" s="183" t="str">
        <f>L11061*(1-K11061)</f>
      </c>
    </row>
    <row r="11062">
      <c r="A11062" t="s">
        <v>167</v>
      </c>
      <c r="B11062" t="s">
        <v>116</v>
      </c>
      <c r="C11062" s="35" t="s">
        <v>459</v>
      </c>
      <c r="D11062" t="s">
        <v>530</v>
      </c>
      <c r="E11062" t="s">
        <v>548</v>
      </c>
      <c r="F11062" s="176" t="n">
        <v>2041</v>
      </c>
      <c r="G11062" s="177" t="n">
        <v>50</v>
      </c>
      <c r="H11062" s="178" t="n">
        <v>5950.18939977447</v>
      </c>
      <c r="I11062" s="179" t="n">
        <v>4018369.93816499</v>
      </c>
      <c r="J11062" s="180" t="str">
        <f>IF(I11062&gt;0,H11062/I11062,0)</f>
      </c>
      <c r="K11062" s="181" t="str">
        <f>1-EXP(-J11062)</f>
      </c>
      <c r="L11062" s="182" t="str">
        <f>IF(G11062=30,1,M11061)</f>
      </c>
      <c r="M11062" s="183" t="str">
        <f>L11062*(1-K11062)</f>
      </c>
    </row>
    <row r="11063">
      <c r="A11063" t="s">
        <v>167</v>
      </c>
      <c r="B11063" t="s">
        <v>116</v>
      </c>
      <c r="C11063" s="35" t="s">
        <v>459</v>
      </c>
      <c r="D11063" t="s">
        <v>530</v>
      </c>
      <c r="E11063" t="s">
        <v>548</v>
      </c>
      <c r="F11063" s="176" t="n">
        <v>2041</v>
      </c>
      <c r="G11063" s="177" t="n">
        <v>51</v>
      </c>
      <c r="H11063" s="178" t="n">
        <v>6747.01724561897</v>
      </c>
      <c r="I11063" s="179" t="n">
        <v>3989222.66180965</v>
      </c>
      <c r="J11063" s="180" t="str">
        <f>IF(I11063&gt;0,H11063/I11063,0)</f>
      </c>
      <c r="K11063" s="181" t="str">
        <f>1-EXP(-J11063)</f>
      </c>
      <c r="L11063" s="182" t="str">
        <f>IF(G11063=30,1,M11062)</f>
      </c>
      <c r="M11063" s="183" t="str">
        <f>L11063*(1-K11063)</f>
      </c>
    </row>
    <row r="11064">
      <c r="A11064" t="s">
        <v>167</v>
      </c>
      <c r="B11064" t="s">
        <v>116</v>
      </c>
      <c r="C11064" s="35" t="s">
        <v>459</v>
      </c>
      <c r="D11064" t="s">
        <v>530</v>
      </c>
      <c r="E11064" t="s">
        <v>548</v>
      </c>
      <c r="F11064" s="176" t="n">
        <v>2041</v>
      </c>
      <c r="G11064" s="177" t="n">
        <v>52</v>
      </c>
      <c r="H11064" s="178" t="n">
        <v>7345.93903307829</v>
      </c>
      <c r="I11064" s="179" t="n">
        <v>3981256.69508787</v>
      </c>
      <c r="J11064" s="180" t="str">
        <f>IF(I11064&gt;0,H11064/I11064,0)</f>
      </c>
      <c r="K11064" s="181" t="str">
        <f>1-EXP(-J11064)</f>
      </c>
      <c r="L11064" s="182" t="str">
        <f>IF(G11064=30,1,M11063)</f>
      </c>
      <c r="M11064" s="183" t="str">
        <f>L11064*(1-K11064)</f>
      </c>
    </row>
    <row r="11065">
      <c r="A11065" t="s">
        <v>167</v>
      </c>
      <c r="B11065" t="s">
        <v>116</v>
      </c>
      <c r="C11065" s="35" t="s">
        <v>459</v>
      </c>
      <c r="D11065" t="s">
        <v>530</v>
      </c>
      <c r="E11065" t="s">
        <v>548</v>
      </c>
      <c r="F11065" s="176" t="n">
        <v>2041</v>
      </c>
      <c r="G11065" s="177" t="n">
        <v>53</v>
      </c>
      <c r="H11065" s="178" t="n">
        <v>7969.89284488415</v>
      </c>
      <c r="I11065" s="179" t="n">
        <v>3927283.17756547</v>
      </c>
      <c r="J11065" s="180" t="str">
        <f>IF(I11065&gt;0,H11065/I11065,0)</f>
      </c>
      <c r="K11065" s="181" t="str">
        <f>1-EXP(-J11065)</f>
      </c>
      <c r="L11065" s="182" t="str">
        <f>IF(G11065=30,1,M11064)</f>
      </c>
      <c r="M11065" s="183" t="str">
        <f>L11065*(1-K11065)</f>
      </c>
    </row>
    <row r="11066">
      <c r="A11066" t="s">
        <v>167</v>
      </c>
      <c r="B11066" t="s">
        <v>116</v>
      </c>
      <c r="C11066" s="35" t="s">
        <v>459</v>
      </c>
      <c r="D11066" t="s">
        <v>530</v>
      </c>
      <c r="E11066" t="s">
        <v>548</v>
      </c>
      <c r="F11066" s="176" t="n">
        <v>2041</v>
      </c>
      <c r="G11066" s="177" t="n">
        <v>54</v>
      </c>
      <c r="H11066" s="178" t="n">
        <v>8669.23083727186</v>
      </c>
      <c r="I11066" s="179" t="n">
        <v>3864021.27938643</v>
      </c>
      <c r="J11066" s="180" t="str">
        <f>IF(I11066&gt;0,H11066/I11066,0)</f>
      </c>
      <c r="K11066" s="181" t="str">
        <f>1-EXP(-J11066)</f>
      </c>
      <c r="L11066" s="182" t="str">
        <f>IF(G11066=30,1,M11065)</f>
      </c>
      <c r="M11066" s="183" t="str">
        <f>L11066*(1-K11066)</f>
      </c>
    </row>
    <row r="11067">
      <c r="A11067" t="s">
        <v>167</v>
      </c>
      <c r="B11067" t="s">
        <v>116</v>
      </c>
      <c r="C11067" s="35" t="s">
        <v>459</v>
      </c>
      <c r="D11067" t="s">
        <v>530</v>
      </c>
      <c r="E11067" t="s">
        <v>548</v>
      </c>
      <c r="F11067" s="176" t="n">
        <v>2041</v>
      </c>
      <c r="G11067" s="177" t="n">
        <v>55</v>
      </c>
      <c r="H11067" s="178" t="n">
        <v>9576.99340106499</v>
      </c>
      <c r="I11067" s="179" t="n">
        <v>3858454.02508747</v>
      </c>
      <c r="J11067" s="180" t="str">
        <f>IF(I11067&gt;0,H11067/I11067,0)</f>
      </c>
      <c r="K11067" s="181" t="str">
        <f>1-EXP(-J11067)</f>
      </c>
      <c r="L11067" s="182" t="str">
        <f>IF(G11067=30,1,M11066)</f>
      </c>
      <c r="M11067" s="183" t="str">
        <f>L11067*(1-K11067)</f>
      </c>
    </row>
    <row r="11068">
      <c r="A11068" t="s">
        <v>167</v>
      </c>
      <c r="B11068" t="s">
        <v>116</v>
      </c>
      <c r="C11068" s="35" t="s">
        <v>459</v>
      </c>
      <c r="D11068" t="s">
        <v>530</v>
      </c>
      <c r="E11068" t="s">
        <v>548</v>
      </c>
      <c r="F11068" s="176" t="n">
        <v>2041</v>
      </c>
      <c r="G11068" s="177" t="n">
        <v>56</v>
      </c>
      <c r="H11068" s="178" t="n">
        <v>10635.8573553558</v>
      </c>
      <c r="I11068" s="179" t="n">
        <v>3904951.32248388</v>
      </c>
      <c r="J11068" s="180" t="str">
        <f>IF(I11068&gt;0,H11068/I11068,0)</f>
      </c>
      <c r="K11068" s="181" t="str">
        <f>1-EXP(-J11068)</f>
      </c>
      <c r="L11068" s="182" t="str">
        <f>IF(G11068=30,1,M11067)</f>
      </c>
      <c r="M11068" s="183" t="str">
        <f>L11068*(1-K11068)</f>
      </c>
    </row>
    <row r="11069">
      <c r="A11069" t="s">
        <v>167</v>
      </c>
      <c r="B11069" t="s">
        <v>116</v>
      </c>
      <c r="C11069" s="35" t="s">
        <v>459</v>
      </c>
      <c r="D11069" t="s">
        <v>530</v>
      </c>
      <c r="E11069" t="s">
        <v>548</v>
      </c>
      <c r="F11069" s="176" t="n">
        <v>2041</v>
      </c>
      <c r="G11069" s="177" t="n">
        <v>57</v>
      </c>
      <c r="H11069" s="178" t="n">
        <v>11806.1096876579</v>
      </c>
      <c r="I11069" s="179" t="n">
        <v>3909554.79484482</v>
      </c>
      <c r="J11069" s="180" t="str">
        <f>IF(I11069&gt;0,H11069/I11069,0)</f>
      </c>
      <c r="K11069" s="181" t="str">
        <f>1-EXP(-J11069)</f>
      </c>
      <c r="L11069" s="182" t="str">
        <f>IF(G11069=30,1,M11068)</f>
      </c>
      <c r="M11069" s="183" t="str">
        <f>L11069*(1-K11069)</f>
      </c>
    </row>
    <row r="11070">
      <c r="A11070" t="s">
        <v>167</v>
      </c>
      <c r="B11070" t="s">
        <v>116</v>
      </c>
      <c r="C11070" s="35" t="s">
        <v>459</v>
      </c>
      <c r="D11070" t="s">
        <v>530</v>
      </c>
      <c r="E11070" t="s">
        <v>548</v>
      </c>
      <c r="F11070" s="176" t="n">
        <v>2041</v>
      </c>
      <c r="G11070" s="177" t="n">
        <v>58</v>
      </c>
      <c r="H11070" s="178" t="n">
        <v>12796.143178206</v>
      </c>
      <c r="I11070" s="179" t="n">
        <v>3857877.47602857</v>
      </c>
      <c r="J11070" s="180" t="str">
        <f>IF(I11070&gt;0,H11070/I11070,0)</f>
      </c>
      <c r="K11070" s="181" t="str">
        <f>1-EXP(-J11070)</f>
      </c>
      <c r="L11070" s="182" t="str">
        <f>IF(G11070=30,1,M11069)</f>
      </c>
      <c r="M11070" s="183" t="str">
        <f>L11070*(1-K11070)</f>
      </c>
    </row>
    <row r="11071">
      <c r="A11071" t="s">
        <v>167</v>
      </c>
      <c r="B11071" t="s">
        <v>116</v>
      </c>
      <c r="C11071" s="35" t="s">
        <v>459</v>
      </c>
      <c r="D11071" t="s">
        <v>530</v>
      </c>
      <c r="E11071" t="s">
        <v>548</v>
      </c>
      <c r="F11071" s="176" t="n">
        <v>2041</v>
      </c>
      <c r="G11071" s="177" t="n">
        <v>59</v>
      </c>
      <c r="H11071" s="178" t="n">
        <v>13176.3269260562</v>
      </c>
      <c r="I11071" s="179" t="n">
        <v>3781704.61572656</v>
      </c>
      <c r="J11071" s="180" t="str">
        <f>IF(I11071&gt;0,H11071/I11071,0)</f>
      </c>
      <c r="K11071" s="181" t="str">
        <f>1-EXP(-J11071)</f>
      </c>
      <c r="L11071" s="182" t="str">
        <f>IF(G11071=30,1,M11070)</f>
      </c>
      <c r="M11071" s="183" t="str">
        <f>L11071*(1-K11071)</f>
      </c>
    </row>
    <row r="11072">
      <c r="A11072" t="s">
        <v>167</v>
      </c>
      <c r="B11072" t="s">
        <v>116</v>
      </c>
      <c r="C11072" s="35" t="s">
        <v>459</v>
      </c>
      <c r="D11072" t="s">
        <v>530</v>
      </c>
      <c r="E11072" t="s">
        <v>548</v>
      </c>
      <c r="F11072" s="176" t="n">
        <v>2041</v>
      </c>
      <c r="G11072" s="177" t="n">
        <v>60</v>
      </c>
      <c r="H11072" s="178" t="n">
        <v>13687.837101854</v>
      </c>
      <c r="I11072" s="179" t="n">
        <v>3698631.47840253</v>
      </c>
      <c r="J11072" s="180" t="str">
        <f>IF(I11072&gt;0,H11072/I11072,0)</f>
      </c>
      <c r="K11072" s="181" t="str">
        <f>1-EXP(-J11072)</f>
      </c>
      <c r="L11072" s="182" t="str">
        <f>IF(G11072=30,1,M11071)</f>
      </c>
      <c r="M11072" s="183" t="str">
        <f>L11072*(1-K11072)</f>
      </c>
    </row>
    <row r="11073">
      <c r="A11073" t="s">
        <v>167</v>
      </c>
      <c r="B11073" t="s">
        <v>116</v>
      </c>
      <c r="C11073" s="35" t="s">
        <v>459</v>
      </c>
      <c r="D11073" t="s">
        <v>530</v>
      </c>
      <c r="E11073" t="s">
        <v>548</v>
      </c>
      <c r="F11073" s="176" t="n">
        <v>2041</v>
      </c>
      <c r="G11073" s="177" t="n">
        <v>61</v>
      </c>
      <c r="H11073" s="178" t="n">
        <v>14438.3194008204</v>
      </c>
      <c r="I11073" s="179" t="n">
        <v>3619571.04470022</v>
      </c>
      <c r="J11073" s="180" t="str">
        <f>IF(I11073&gt;0,H11073/I11073,0)</f>
      </c>
      <c r="K11073" s="181" t="str">
        <f>1-EXP(-J11073)</f>
      </c>
      <c r="L11073" s="182" t="str">
        <f>IF(G11073=30,1,M11072)</f>
      </c>
      <c r="M11073" s="183" t="str">
        <f>L11073*(1-K11073)</f>
      </c>
    </row>
    <row r="11074">
      <c r="A11074" t="s">
        <v>167</v>
      </c>
      <c r="B11074" t="s">
        <v>116</v>
      </c>
      <c r="C11074" s="35" t="s">
        <v>459</v>
      </c>
      <c r="D11074" t="s">
        <v>530</v>
      </c>
      <c r="E11074" t="s">
        <v>548</v>
      </c>
      <c r="F11074" s="176" t="n">
        <v>2041</v>
      </c>
      <c r="G11074" s="177" t="n">
        <v>62</v>
      </c>
      <c r="H11074" s="178" t="n">
        <v>15178.9247306757</v>
      </c>
      <c r="I11074" s="179" t="n">
        <v>3526498.55622147</v>
      </c>
      <c r="J11074" s="180" t="str">
        <f>IF(I11074&gt;0,H11074/I11074,0)</f>
      </c>
      <c r="K11074" s="181" t="str">
        <f>1-EXP(-J11074)</f>
      </c>
      <c r="L11074" s="182" t="str">
        <f>IF(G11074=30,1,M11073)</f>
      </c>
      <c r="M11074" s="183" t="str">
        <f>L11074*(1-K11074)</f>
      </c>
    </row>
    <row r="11075">
      <c r="A11075" t="s">
        <v>167</v>
      </c>
      <c r="B11075" t="s">
        <v>116</v>
      </c>
      <c r="C11075" s="35" t="s">
        <v>459</v>
      </c>
      <c r="D11075" t="s">
        <v>530</v>
      </c>
      <c r="E11075" t="s">
        <v>548</v>
      </c>
      <c r="F11075" s="176" t="n">
        <v>2041</v>
      </c>
      <c r="G11075" s="177" t="n">
        <v>63</v>
      </c>
      <c r="H11075" s="178" t="n">
        <v>15862.5953248791</v>
      </c>
      <c r="I11075" s="179" t="n">
        <v>3410241.59182996</v>
      </c>
      <c r="J11075" s="180" t="str">
        <f>IF(I11075&gt;0,H11075/I11075,0)</f>
      </c>
      <c r="K11075" s="181" t="str">
        <f>1-EXP(-J11075)</f>
      </c>
      <c r="L11075" s="182" t="str">
        <f>IF(G11075=30,1,M11074)</f>
      </c>
      <c r="M11075" s="183" t="str">
        <f>L11075*(1-K11075)</f>
      </c>
    </row>
    <row r="11076">
      <c r="A11076" t="s">
        <v>167</v>
      </c>
      <c r="B11076" t="s">
        <v>116</v>
      </c>
      <c r="C11076" s="35" t="s">
        <v>459</v>
      </c>
      <c r="D11076" t="s">
        <v>530</v>
      </c>
      <c r="E11076" t="s">
        <v>548</v>
      </c>
      <c r="F11076" s="176" t="n">
        <v>2041</v>
      </c>
      <c r="G11076" s="177" t="n">
        <v>64</v>
      </c>
      <c r="H11076" s="178" t="n">
        <v>16834.4100652865</v>
      </c>
      <c r="I11076" s="179" t="n">
        <v>3296982.78688721</v>
      </c>
      <c r="J11076" s="180" t="str">
        <f>IF(I11076&gt;0,H11076/I11076,0)</f>
      </c>
      <c r="K11076" s="181" t="str">
        <f>1-EXP(-J11076)</f>
      </c>
      <c r="L11076" s="182" t="str">
        <f>IF(G11076=30,1,M11075)</f>
      </c>
      <c r="M11076" s="183" t="str">
        <f>L11076*(1-K11076)</f>
      </c>
    </row>
    <row r="11077">
      <c r="A11077" t="s">
        <v>167</v>
      </c>
      <c r="B11077" t="s">
        <v>116</v>
      </c>
      <c r="C11077" s="35" t="s">
        <v>459</v>
      </c>
      <c r="D11077" t="s">
        <v>530</v>
      </c>
      <c r="E11077" t="s">
        <v>548</v>
      </c>
      <c r="F11077" s="176" t="n">
        <v>2041</v>
      </c>
      <c r="G11077" s="177" t="n">
        <v>65</v>
      </c>
      <c r="H11077" s="178" t="n">
        <v>17858.8127239277</v>
      </c>
      <c r="I11077" s="179" t="n">
        <v>3195322.21943126</v>
      </c>
      <c r="J11077" s="180" t="str">
        <f>IF(I11077&gt;0,H11077/I11077,0)</f>
      </c>
      <c r="K11077" s="181" t="str">
        <f>1-EXP(-J11077)</f>
      </c>
      <c r="L11077" s="182" t="str">
        <f>IF(G11077=30,1,M11076)</f>
      </c>
      <c r="M11077" s="183" t="str">
        <f>L11077*(1-K11077)</f>
      </c>
    </row>
    <row r="11078">
      <c r="A11078" t="s">
        <v>167</v>
      </c>
      <c r="B11078" t="s">
        <v>116</v>
      </c>
      <c r="C11078" s="35" t="s">
        <v>459</v>
      </c>
      <c r="D11078" t="s">
        <v>530</v>
      </c>
      <c r="E11078" t="s">
        <v>548</v>
      </c>
      <c r="F11078" s="176" t="n">
        <v>2041</v>
      </c>
      <c r="G11078" s="177" t="n">
        <v>66</v>
      </c>
      <c r="H11078" s="178" t="n">
        <v>18200.3741001971</v>
      </c>
      <c r="I11078" s="179" t="n">
        <v>3081208.55453457</v>
      </c>
      <c r="J11078" s="180" t="str">
        <f>IF(I11078&gt;0,H11078/I11078,0)</f>
      </c>
      <c r="K11078" s="181" t="str">
        <f>1-EXP(-J11078)</f>
      </c>
      <c r="L11078" s="182" t="str">
        <f>IF(G11078=30,1,M11077)</f>
      </c>
      <c r="M11078" s="183" t="str">
        <f>L11078*(1-K11078)</f>
      </c>
    </row>
    <row r="11079">
      <c r="A11079" t="s">
        <v>167</v>
      </c>
      <c r="B11079" t="s">
        <v>116</v>
      </c>
      <c r="C11079" s="35" t="s">
        <v>459</v>
      </c>
      <c r="D11079" t="s">
        <v>530</v>
      </c>
      <c r="E11079" t="s">
        <v>548</v>
      </c>
      <c r="F11079" s="176" t="n">
        <v>2041</v>
      </c>
      <c r="G11079" s="177" t="n">
        <v>67</v>
      </c>
      <c r="H11079" s="178" t="n">
        <v>19214.2374905624</v>
      </c>
      <c r="I11079" s="179" t="n">
        <v>2978086.70185945</v>
      </c>
      <c r="J11079" s="180" t="str">
        <f>IF(I11079&gt;0,H11079/I11079,0)</f>
      </c>
      <c r="K11079" s="181" t="str">
        <f>1-EXP(-J11079)</f>
      </c>
      <c r="L11079" s="182" t="str">
        <f>IF(G11079=30,1,M11078)</f>
      </c>
      <c r="M11079" s="183" t="str">
        <f>L11079*(1-K11079)</f>
      </c>
    </row>
    <row r="11080">
      <c r="A11080" t="s">
        <v>167</v>
      </c>
      <c r="B11080" t="s">
        <v>116</v>
      </c>
      <c r="C11080" s="35" t="s">
        <v>459</v>
      </c>
      <c r="D11080" t="s">
        <v>530</v>
      </c>
      <c r="E11080" t="s">
        <v>548</v>
      </c>
      <c r="F11080" s="176" t="n">
        <v>2041</v>
      </c>
      <c r="G11080" s="177" t="n">
        <v>68</v>
      </c>
      <c r="H11080" s="178" t="n">
        <v>20127.6866068143</v>
      </c>
      <c r="I11080" s="179" t="n">
        <v>2873601.88637835</v>
      </c>
      <c r="J11080" s="180" t="str">
        <f>IF(I11080&gt;0,H11080/I11080,0)</f>
      </c>
      <c r="K11080" s="181" t="str">
        <f>1-EXP(-J11080)</f>
      </c>
      <c r="L11080" s="182" t="str">
        <f>IF(G11080=30,1,M11079)</f>
      </c>
      <c r="M11080" s="183" t="str">
        <f>L11080*(1-K11080)</f>
      </c>
    </row>
    <row r="11081">
      <c r="A11081" t="s">
        <v>167</v>
      </c>
      <c r="B11081" t="s">
        <v>116</v>
      </c>
      <c r="C11081" s="35" t="s">
        <v>459</v>
      </c>
      <c r="D11081" t="s">
        <v>530</v>
      </c>
      <c r="E11081" t="s">
        <v>548</v>
      </c>
      <c r="F11081" s="176" t="n">
        <v>2041</v>
      </c>
      <c r="G11081" s="177" t="n">
        <v>69</v>
      </c>
      <c r="H11081" s="178" t="n">
        <v>20348.9666092807</v>
      </c>
      <c r="I11081" s="179" t="n">
        <v>2750283.15109671</v>
      </c>
      <c r="J11081" s="180" t="str">
        <f>IF(I11081&gt;0,H11081/I11081,0)</f>
      </c>
      <c r="K11081" s="181" t="str">
        <f>1-EXP(-J11081)</f>
      </c>
      <c r="L11081" s="182" t="str">
        <f>IF(G11081=30,1,M11080)</f>
      </c>
      <c r="M11081" s="183" t="str">
        <f>L11081*(1-K11081)</f>
      </c>
    </row>
    <row r="11082">
      <c r="A11082" t="s">
        <v>167</v>
      </c>
      <c r="B11082" t="s">
        <v>116</v>
      </c>
      <c r="C11082" s="35" t="s">
        <v>459</v>
      </c>
      <c r="D11082" t="s">
        <v>530</v>
      </c>
      <c r="E11082" t="s">
        <v>548</v>
      </c>
      <c r="F11082" s="176" t="n">
        <v>2042</v>
      </c>
      <c r="G11082" s="177" t="n">
        <v>30</v>
      </c>
      <c r="H11082" s="178" t="n">
        <v>653.29521281697</v>
      </c>
      <c r="I11082" s="179" t="n">
        <v>4881833.05285328</v>
      </c>
      <c r="J11082" s="180" t="str">
        <f>IF(I11082&gt;0,H11082/I11082,0)</f>
      </c>
      <c r="K11082" s="181" t="str">
        <f>1-EXP(-J11082)</f>
      </c>
      <c r="L11082" s="182" t="str">
        <f>IF(G11082=30,1,M11081)</f>
      </c>
      <c r="M11082" s="183" t="str">
        <f>L11082*(1-K11082)</f>
      </c>
    </row>
    <row r="11083">
      <c r="A11083" t="s">
        <v>167</v>
      </c>
      <c r="B11083" t="s">
        <v>116</v>
      </c>
      <c r="C11083" s="35" t="s">
        <v>459</v>
      </c>
      <c r="D11083" t="s">
        <v>530</v>
      </c>
      <c r="E11083" t="s">
        <v>548</v>
      </c>
      <c r="F11083" s="176" t="n">
        <v>2042</v>
      </c>
      <c r="G11083" s="177" t="n">
        <v>31</v>
      </c>
      <c r="H11083" s="178" t="n">
        <v>912.779806889965</v>
      </c>
      <c r="I11083" s="179" t="n">
        <v>4802322.19105051</v>
      </c>
      <c r="J11083" s="180" t="str">
        <f>IF(I11083&gt;0,H11083/I11083,0)</f>
      </c>
      <c r="K11083" s="181" t="str">
        <f>1-EXP(-J11083)</f>
      </c>
      <c r="L11083" s="182" t="str">
        <f>IF(G11083=30,1,M11082)</f>
      </c>
      <c r="M11083" s="183" t="str">
        <f>L11083*(1-K11083)</f>
      </c>
    </row>
    <row r="11084">
      <c r="A11084" t="s">
        <v>167</v>
      </c>
      <c r="B11084" t="s">
        <v>116</v>
      </c>
      <c r="C11084" s="35" t="s">
        <v>459</v>
      </c>
      <c r="D11084" t="s">
        <v>530</v>
      </c>
      <c r="E11084" t="s">
        <v>548</v>
      </c>
      <c r="F11084" s="176" t="n">
        <v>2042</v>
      </c>
      <c r="G11084" s="177" t="n">
        <v>32</v>
      </c>
      <c r="H11084" s="178" t="n">
        <v>932.771202297793</v>
      </c>
      <c r="I11084" s="179" t="n">
        <v>4701528.94124526</v>
      </c>
      <c r="J11084" s="180" t="str">
        <f>IF(I11084&gt;0,H11084/I11084,0)</f>
      </c>
      <c r="K11084" s="181" t="str">
        <f>1-EXP(-J11084)</f>
      </c>
      <c r="L11084" s="182" t="str">
        <f>IF(G11084=30,1,M11083)</f>
      </c>
      <c r="M11084" s="183" t="str">
        <f>L11084*(1-K11084)</f>
      </c>
    </row>
    <row r="11085">
      <c r="A11085" t="s">
        <v>167</v>
      </c>
      <c r="B11085" t="s">
        <v>116</v>
      </c>
      <c r="C11085" s="35" t="s">
        <v>459</v>
      </c>
      <c r="D11085" t="s">
        <v>530</v>
      </c>
      <c r="E11085" t="s">
        <v>548</v>
      </c>
      <c r="F11085" s="176" t="n">
        <v>2042</v>
      </c>
      <c r="G11085" s="177" t="n">
        <v>33</v>
      </c>
      <c r="H11085" s="178" t="n">
        <v>974.331262756917</v>
      </c>
      <c r="I11085" s="179" t="n">
        <v>4645139.82901237</v>
      </c>
      <c r="J11085" s="180" t="str">
        <f>IF(I11085&gt;0,H11085/I11085,0)</f>
      </c>
      <c r="K11085" s="181" t="str">
        <f>1-EXP(-J11085)</f>
      </c>
      <c r="L11085" s="182" t="str">
        <f>IF(G11085=30,1,M11084)</f>
      </c>
      <c r="M11085" s="183" t="str">
        <f>L11085*(1-K11085)</f>
      </c>
    </row>
    <row r="11086">
      <c r="A11086" t="s">
        <v>167</v>
      </c>
      <c r="B11086" t="s">
        <v>116</v>
      </c>
      <c r="C11086" s="35" t="s">
        <v>459</v>
      </c>
      <c r="D11086" t="s">
        <v>530</v>
      </c>
      <c r="E11086" t="s">
        <v>548</v>
      </c>
      <c r="F11086" s="176" t="n">
        <v>2042</v>
      </c>
      <c r="G11086" s="177" t="n">
        <v>34</v>
      </c>
      <c r="H11086" s="178" t="n">
        <v>1029.91999881437</v>
      </c>
      <c r="I11086" s="179" t="n">
        <v>4637416.09087026</v>
      </c>
      <c r="J11086" s="180" t="str">
        <f>IF(I11086&gt;0,H11086/I11086,0)</f>
      </c>
      <c r="K11086" s="181" t="str">
        <f>1-EXP(-J11086)</f>
      </c>
      <c r="L11086" s="182" t="str">
        <f>IF(G11086=30,1,M11085)</f>
      </c>
      <c r="M11086" s="183" t="str">
        <f>L11086*(1-K11086)</f>
      </c>
    </row>
    <row r="11087">
      <c r="A11087" t="s">
        <v>167</v>
      </c>
      <c r="B11087" t="s">
        <v>116</v>
      </c>
      <c r="C11087" s="35" t="s">
        <v>459</v>
      </c>
      <c r="D11087" t="s">
        <v>530</v>
      </c>
      <c r="E11087" t="s">
        <v>548</v>
      </c>
      <c r="F11087" s="176" t="n">
        <v>2042</v>
      </c>
      <c r="G11087" s="177" t="n">
        <v>35</v>
      </c>
      <c r="H11087" s="178" t="n">
        <v>1100.77127652692</v>
      </c>
      <c r="I11087" s="179" t="n">
        <v>4609618.48128066</v>
      </c>
      <c r="J11087" s="180" t="str">
        <f>IF(I11087&gt;0,H11087/I11087,0)</f>
      </c>
      <c r="K11087" s="181" t="str">
        <f>1-EXP(-J11087)</f>
      </c>
      <c r="L11087" s="182" t="str">
        <f>IF(G11087=30,1,M11086)</f>
      </c>
      <c r="M11087" s="183" t="str">
        <f>L11087*(1-K11087)</f>
      </c>
    </row>
    <row r="11088">
      <c r="A11088" t="s">
        <v>167</v>
      </c>
      <c r="B11088" t="s">
        <v>116</v>
      </c>
      <c r="C11088" s="35" t="s">
        <v>459</v>
      </c>
      <c r="D11088" t="s">
        <v>530</v>
      </c>
      <c r="E11088" t="s">
        <v>548</v>
      </c>
      <c r="F11088" s="176" t="n">
        <v>2042</v>
      </c>
      <c r="G11088" s="177" t="n">
        <v>36</v>
      </c>
      <c r="H11088" s="178" t="n">
        <v>1387.46408873828</v>
      </c>
      <c r="I11088" s="179" t="n">
        <v>4538134.15755643</v>
      </c>
      <c r="J11088" s="180" t="str">
        <f>IF(I11088&gt;0,H11088/I11088,0)</f>
      </c>
      <c r="K11088" s="181" t="str">
        <f>1-EXP(-J11088)</f>
      </c>
      <c r="L11088" s="182" t="str">
        <f>IF(G11088=30,1,M11087)</f>
      </c>
      <c r="M11088" s="183" t="str">
        <f>L11088*(1-K11088)</f>
      </c>
    </row>
    <row r="11089">
      <c r="A11089" t="s">
        <v>167</v>
      </c>
      <c r="B11089" t="s">
        <v>116</v>
      </c>
      <c r="C11089" s="35" t="s">
        <v>459</v>
      </c>
      <c r="D11089" t="s">
        <v>530</v>
      </c>
      <c r="E11089" t="s">
        <v>548</v>
      </c>
      <c r="F11089" s="176" t="n">
        <v>2042</v>
      </c>
      <c r="G11089" s="177" t="n">
        <v>37</v>
      </c>
      <c r="H11089" s="178" t="n">
        <v>1480.166911048</v>
      </c>
      <c r="I11089" s="179" t="n">
        <v>4444023.02217116</v>
      </c>
      <c r="J11089" s="180" t="str">
        <f>IF(I11089&gt;0,H11089/I11089,0)</f>
      </c>
      <c r="K11089" s="181" t="str">
        <f>1-EXP(-J11089)</f>
      </c>
      <c r="L11089" s="182" t="str">
        <f>IF(G11089=30,1,M11088)</f>
      </c>
      <c r="M11089" s="183" t="str">
        <f>L11089*(1-K11089)</f>
      </c>
    </row>
    <row r="11090">
      <c r="A11090" t="s">
        <v>167</v>
      </c>
      <c r="B11090" t="s">
        <v>116</v>
      </c>
      <c r="C11090" s="35" t="s">
        <v>459</v>
      </c>
      <c r="D11090" t="s">
        <v>530</v>
      </c>
      <c r="E11090" t="s">
        <v>548</v>
      </c>
      <c r="F11090" s="176" t="n">
        <v>2042</v>
      </c>
      <c r="G11090" s="177" t="n">
        <v>38</v>
      </c>
      <c r="H11090" s="178" t="n">
        <v>1600.54680335816</v>
      </c>
      <c r="I11090" s="179" t="n">
        <v>4346231.14829361</v>
      </c>
      <c r="J11090" s="180" t="str">
        <f>IF(I11090&gt;0,H11090/I11090,0)</f>
      </c>
      <c r="K11090" s="181" t="str">
        <f>1-EXP(-J11090)</f>
      </c>
      <c r="L11090" s="182" t="str">
        <f>IF(G11090=30,1,M11089)</f>
      </c>
      <c r="M11090" s="183" t="str">
        <f>L11090*(1-K11090)</f>
      </c>
    </row>
    <row r="11091">
      <c r="A11091" t="s">
        <v>167</v>
      </c>
      <c r="B11091" t="s">
        <v>116</v>
      </c>
      <c r="C11091" s="35" t="s">
        <v>459</v>
      </c>
      <c r="D11091" t="s">
        <v>530</v>
      </c>
      <c r="E11091" t="s">
        <v>548</v>
      </c>
      <c r="F11091" s="176" t="n">
        <v>2042</v>
      </c>
      <c r="G11091" s="177" t="n">
        <v>39</v>
      </c>
      <c r="H11091" s="178" t="n">
        <v>1717.42265401156</v>
      </c>
      <c r="I11091" s="179" t="n">
        <v>4302069.53942964</v>
      </c>
      <c r="J11091" s="180" t="str">
        <f>IF(I11091&gt;0,H11091/I11091,0)</f>
      </c>
      <c r="K11091" s="181" t="str">
        <f>1-EXP(-J11091)</f>
      </c>
      <c r="L11091" s="182" t="str">
        <f>IF(G11091=30,1,M11090)</f>
      </c>
      <c r="M11091" s="183" t="str">
        <f>L11091*(1-K11091)</f>
      </c>
    </row>
    <row r="11092">
      <c r="A11092" t="s">
        <v>167</v>
      </c>
      <c r="B11092" t="s">
        <v>116</v>
      </c>
      <c r="C11092" s="35" t="s">
        <v>459</v>
      </c>
      <c r="D11092" t="s">
        <v>530</v>
      </c>
      <c r="E11092" t="s">
        <v>548</v>
      </c>
      <c r="F11092" s="176" t="n">
        <v>2042</v>
      </c>
      <c r="G11092" s="177" t="n">
        <v>40</v>
      </c>
      <c r="H11092" s="178" t="n">
        <v>1891.71406492051</v>
      </c>
      <c r="I11092" s="179" t="n">
        <v>4280292.67600226</v>
      </c>
      <c r="J11092" s="180" t="str">
        <f>IF(I11092&gt;0,H11092/I11092,0)</f>
      </c>
      <c r="K11092" s="181" t="str">
        <f>1-EXP(-J11092)</f>
      </c>
      <c r="L11092" s="182" t="str">
        <f>IF(G11092=30,1,M11091)</f>
      </c>
      <c r="M11092" s="183" t="str">
        <f>L11092*(1-K11092)</f>
      </c>
    </row>
    <row r="11093">
      <c r="A11093" t="s">
        <v>167</v>
      </c>
      <c r="B11093" t="s">
        <v>116</v>
      </c>
      <c r="C11093" s="35" t="s">
        <v>459</v>
      </c>
      <c r="D11093" t="s">
        <v>530</v>
      </c>
      <c r="E11093" t="s">
        <v>548</v>
      </c>
      <c r="F11093" s="176" t="n">
        <v>2042</v>
      </c>
      <c r="G11093" s="177" t="n">
        <v>41</v>
      </c>
      <c r="H11093" s="178" t="n">
        <v>2429.01421597183</v>
      </c>
      <c r="I11093" s="179" t="n">
        <v>4258251.57953619</v>
      </c>
      <c r="J11093" s="180" t="str">
        <f>IF(I11093&gt;0,H11093/I11093,0)</f>
      </c>
      <c r="K11093" s="181" t="str">
        <f>1-EXP(-J11093)</f>
      </c>
      <c r="L11093" s="182" t="str">
        <f>IF(G11093=30,1,M11092)</f>
      </c>
      <c r="M11093" s="183" t="str">
        <f>L11093*(1-K11093)</f>
      </c>
    </row>
    <row r="11094">
      <c r="A11094" t="s">
        <v>167</v>
      </c>
      <c r="B11094" t="s">
        <v>116</v>
      </c>
      <c r="C11094" s="35" t="s">
        <v>459</v>
      </c>
      <c r="D11094" t="s">
        <v>530</v>
      </c>
      <c r="E11094" t="s">
        <v>548</v>
      </c>
      <c r="F11094" s="176" t="n">
        <v>2042</v>
      </c>
      <c r="G11094" s="177" t="n">
        <v>42</v>
      </c>
      <c r="H11094" s="178" t="n">
        <v>2714.66272874939</v>
      </c>
      <c r="I11094" s="179" t="n">
        <v>4255592.92552693</v>
      </c>
      <c r="J11094" s="180" t="str">
        <f>IF(I11094&gt;0,H11094/I11094,0)</f>
      </c>
      <c r="K11094" s="181" t="str">
        <f>1-EXP(-J11094)</f>
      </c>
      <c r="L11094" s="182" t="str">
        <f>IF(G11094=30,1,M11093)</f>
      </c>
      <c r="M11094" s="183" t="str">
        <f>L11094*(1-K11094)</f>
      </c>
    </row>
    <row r="11095">
      <c r="A11095" t="s">
        <v>167</v>
      </c>
      <c r="B11095" t="s">
        <v>116</v>
      </c>
      <c r="C11095" s="35" t="s">
        <v>459</v>
      </c>
      <c r="D11095" t="s">
        <v>530</v>
      </c>
      <c r="E11095" t="s">
        <v>548</v>
      </c>
      <c r="F11095" s="176" t="n">
        <v>2042</v>
      </c>
      <c r="G11095" s="177" t="n">
        <v>43</v>
      </c>
      <c r="H11095" s="178" t="n">
        <v>3084.93006893118</v>
      </c>
      <c r="I11095" s="179" t="n">
        <v>4290572.7850394</v>
      </c>
      <c r="J11095" s="180" t="str">
        <f>IF(I11095&gt;0,H11095/I11095,0)</f>
      </c>
      <c r="K11095" s="181" t="str">
        <f>1-EXP(-J11095)</f>
      </c>
      <c r="L11095" s="182" t="str">
        <f>IF(G11095=30,1,M11094)</f>
      </c>
      <c r="M11095" s="183" t="str">
        <f>L11095*(1-K11095)</f>
      </c>
    </row>
    <row r="11096">
      <c r="A11096" t="s">
        <v>167</v>
      </c>
      <c r="B11096" t="s">
        <v>116</v>
      </c>
      <c r="C11096" s="35" t="s">
        <v>459</v>
      </c>
      <c r="D11096" t="s">
        <v>530</v>
      </c>
      <c r="E11096" t="s">
        <v>548</v>
      </c>
      <c r="F11096" s="176" t="n">
        <v>2042</v>
      </c>
      <c r="G11096" s="177" t="n">
        <v>44</v>
      </c>
      <c r="H11096" s="178" t="n">
        <v>3282.48231064796</v>
      </c>
      <c r="I11096" s="179" t="n">
        <v>4327472.74191741</v>
      </c>
      <c r="J11096" s="180" t="str">
        <f>IF(I11096&gt;0,H11096/I11096,0)</f>
      </c>
      <c r="K11096" s="181" t="str">
        <f>1-EXP(-J11096)</f>
      </c>
      <c r="L11096" s="182" t="str">
        <f>IF(G11096=30,1,M11095)</f>
      </c>
      <c r="M11096" s="183" t="str">
        <f>L11096*(1-K11096)</f>
      </c>
    </row>
    <row r="11097">
      <c r="A11097" t="s">
        <v>167</v>
      </c>
      <c r="B11097" t="s">
        <v>116</v>
      </c>
      <c r="C11097" s="35" t="s">
        <v>459</v>
      </c>
      <c r="D11097" t="s">
        <v>530</v>
      </c>
      <c r="E11097" t="s">
        <v>548</v>
      </c>
      <c r="F11097" s="176" t="n">
        <v>2042</v>
      </c>
      <c r="G11097" s="177" t="n">
        <v>45</v>
      </c>
      <c r="H11097" s="178" t="n">
        <v>3547.70353286404</v>
      </c>
      <c r="I11097" s="179" t="n">
        <v>4318372.95747986</v>
      </c>
      <c r="J11097" s="180" t="str">
        <f>IF(I11097&gt;0,H11097/I11097,0)</f>
      </c>
      <c r="K11097" s="181" t="str">
        <f>1-EXP(-J11097)</f>
      </c>
      <c r="L11097" s="182" t="str">
        <f>IF(G11097=30,1,M11096)</f>
      </c>
      <c r="M11097" s="183" t="str">
        <f>L11097*(1-K11097)</f>
      </c>
    </row>
    <row r="11098">
      <c r="A11098" t="s">
        <v>167</v>
      </c>
      <c r="B11098" t="s">
        <v>116</v>
      </c>
      <c r="C11098" s="35" t="s">
        <v>459</v>
      </c>
      <c r="D11098" t="s">
        <v>530</v>
      </c>
      <c r="E11098" t="s">
        <v>548</v>
      </c>
      <c r="F11098" s="176" t="n">
        <v>2042</v>
      </c>
      <c r="G11098" s="177" t="n">
        <v>46</v>
      </c>
      <c r="H11098" s="178" t="n">
        <v>4346.33931220149</v>
      </c>
      <c r="I11098" s="179" t="n">
        <v>4250873.28494202</v>
      </c>
      <c r="J11098" s="180" t="str">
        <f>IF(I11098&gt;0,H11098/I11098,0)</f>
      </c>
      <c r="K11098" s="181" t="str">
        <f>1-EXP(-J11098)</f>
      </c>
      <c r="L11098" s="182" t="str">
        <f>IF(G11098=30,1,M11097)</f>
      </c>
      <c r="M11098" s="183" t="str">
        <f>L11098*(1-K11098)</f>
      </c>
    </row>
    <row r="11099">
      <c r="A11099" t="s">
        <v>167</v>
      </c>
      <c r="B11099" t="s">
        <v>116</v>
      </c>
      <c r="C11099" s="35" t="s">
        <v>459</v>
      </c>
      <c r="D11099" t="s">
        <v>530</v>
      </c>
      <c r="E11099" t="s">
        <v>548</v>
      </c>
      <c r="F11099" s="176" t="n">
        <v>2042</v>
      </c>
      <c r="G11099" s="177" t="n">
        <v>47</v>
      </c>
      <c r="H11099" s="178" t="n">
        <v>4694.05239635138</v>
      </c>
      <c r="I11099" s="179" t="n">
        <v>4181193.1641095</v>
      </c>
      <c r="J11099" s="180" t="str">
        <f>IF(I11099&gt;0,H11099/I11099,0)</f>
      </c>
      <c r="K11099" s="181" t="str">
        <f>1-EXP(-J11099)</f>
      </c>
      <c r="L11099" s="182" t="str">
        <f>IF(G11099=30,1,M11098)</f>
      </c>
      <c r="M11099" s="183" t="str">
        <f>L11099*(1-K11099)</f>
      </c>
    </row>
    <row r="11100">
      <c r="A11100" t="s">
        <v>167</v>
      </c>
      <c r="B11100" t="s">
        <v>116</v>
      </c>
      <c r="C11100" s="35" t="s">
        <v>459</v>
      </c>
      <c r="D11100" t="s">
        <v>530</v>
      </c>
      <c r="E11100" t="s">
        <v>548</v>
      </c>
      <c r="F11100" s="176" t="n">
        <v>2042</v>
      </c>
      <c r="G11100" s="177" t="n">
        <v>48</v>
      </c>
      <c r="H11100" s="178" t="n">
        <v>5125.08735269849</v>
      </c>
      <c r="I11100" s="179" t="n">
        <v>4120026.36825222</v>
      </c>
      <c r="J11100" s="180" t="str">
        <f>IF(I11100&gt;0,H11100/I11100,0)</f>
      </c>
      <c r="K11100" s="181" t="str">
        <f>1-EXP(-J11100)</f>
      </c>
      <c r="L11100" s="182" t="str">
        <f>IF(G11100=30,1,M11099)</f>
      </c>
      <c r="M11100" s="183" t="str">
        <f>L11100*(1-K11100)</f>
      </c>
    </row>
    <row r="11101">
      <c r="A11101" t="s">
        <v>167</v>
      </c>
      <c r="B11101" t="s">
        <v>116</v>
      </c>
      <c r="C11101" s="35" t="s">
        <v>459</v>
      </c>
      <c r="D11101" t="s">
        <v>530</v>
      </c>
      <c r="E11101" t="s">
        <v>548</v>
      </c>
      <c r="F11101" s="176" t="n">
        <v>2042</v>
      </c>
      <c r="G11101" s="177" t="n">
        <v>49</v>
      </c>
      <c r="H11101" s="178" t="n">
        <v>5466.6822381622</v>
      </c>
      <c r="I11101" s="179" t="n">
        <v>4060470.77711952</v>
      </c>
      <c r="J11101" s="180" t="str">
        <f>IF(I11101&gt;0,H11101/I11101,0)</f>
      </c>
      <c r="K11101" s="181" t="str">
        <f>1-EXP(-J11101)</f>
      </c>
      <c r="L11101" s="182" t="str">
        <f>IF(G11101=30,1,M11100)</f>
      </c>
      <c r="M11101" s="183" t="str">
        <f>L11101*(1-K11101)</f>
      </c>
    </row>
    <row r="11102">
      <c r="A11102" t="s">
        <v>167</v>
      </c>
      <c r="B11102" t="s">
        <v>116</v>
      </c>
      <c r="C11102" s="35" t="s">
        <v>459</v>
      </c>
      <c r="D11102" t="s">
        <v>530</v>
      </c>
      <c r="E11102" t="s">
        <v>548</v>
      </c>
      <c r="F11102" s="176" t="n">
        <v>2042</v>
      </c>
      <c r="G11102" s="177" t="n">
        <v>50</v>
      </c>
      <c r="H11102" s="178" t="n">
        <v>5911.69602903091</v>
      </c>
      <c r="I11102" s="179" t="n">
        <v>4034127.45557148</v>
      </c>
      <c r="J11102" s="180" t="str">
        <f>IF(I11102&gt;0,H11102/I11102,0)</f>
      </c>
      <c r="K11102" s="181" t="str">
        <f>1-EXP(-J11102)</f>
      </c>
      <c r="L11102" s="182" t="str">
        <f>IF(G11102=30,1,M11101)</f>
      </c>
      <c r="M11102" s="183" t="str">
        <f>L11102*(1-K11102)</f>
      </c>
    </row>
    <row r="11103">
      <c r="A11103" t="s">
        <v>167</v>
      </c>
      <c r="B11103" t="s">
        <v>116</v>
      </c>
      <c r="C11103" s="35" t="s">
        <v>459</v>
      </c>
      <c r="D11103" t="s">
        <v>530</v>
      </c>
      <c r="E11103" t="s">
        <v>548</v>
      </c>
      <c r="F11103" s="176" t="n">
        <v>2042</v>
      </c>
      <c r="G11103" s="177" t="n">
        <v>51</v>
      </c>
      <c r="H11103" s="178" t="n">
        <v>6698.5662795553</v>
      </c>
      <c r="I11103" s="179" t="n">
        <v>4001166.26064266</v>
      </c>
      <c r="J11103" s="180" t="str">
        <f>IF(I11103&gt;0,H11103/I11103,0)</f>
      </c>
      <c r="K11103" s="181" t="str">
        <f>1-EXP(-J11103)</f>
      </c>
      <c r="L11103" s="182" t="str">
        <f>IF(G11103=30,1,M11102)</f>
      </c>
      <c r="M11103" s="183" t="str">
        <f>L11103*(1-K11103)</f>
      </c>
    </row>
    <row r="11104">
      <c r="A11104" t="s">
        <v>167</v>
      </c>
      <c r="B11104" t="s">
        <v>116</v>
      </c>
      <c r="C11104" s="35" t="s">
        <v>459</v>
      </c>
      <c r="D11104" t="s">
        <v>530</v>
      </c>
      <c r="E11104" t="s">
        <v>548</v>
      </c>
      <c r="F11104" s="176" t="n">
        <v>2042</v>
      </c>
      <c r="G11104" s="177" t="n">
        <v>52</v>
      </c>
      <c r="H11104" s="178" t="n">
        <v>7245.55073086967</v>
      </c>
      <c r="I11104" s="179" t="n">
        <v>3970728.4337517</v>
      </c>
      <c r="J11104" s="180" t="str">
        <f>IF(I11104&gt;0,H11104/I11104,0)</f>
      </c>
      <c r="K11104" s="181" t="str">
        <f>1-EXP(-J11104)</f>
      </c>
      <c r="L11104" s="182" t="str">
        <f>IF(G11104=30,1,M11103)</f>
      </c>
      <c r="M11104" s="183" t="str">
        <f>L11104*(1-K11104)</f>
      </c>
    </row>
    <row r="11105">
      <c r="A11105" t="s">
        <v>167</v>
      </c>
      <c r="B11105" t="s">
        <v>116</v>
      </c>
      <c r="C11105" s="35" t="s">
        <v>459</v>
      </c>
      <c r="D11105" t="s">
        <v>530</v>
      </c>
      <c r="E11105" t="s">
        <v>548</v>
      </c>
      <c r="F11105" s="176" t="n">
        <v>2042</v>
      </c>
      <c r="G11105" s="177" t="n">
        <v>53</v>
      </c>
      <c r="H11105" s="178" t="n">
        <v>7887.51004875479</v>
      </c>
      <c r="I11105" s="179" t="n">
        <v>3961081.95683192</v>
      </c>
      <c r="J11105" s="180" t="str">
        <f>IF(I11105&gt;0,H11105/I11105,0)</f>
      </c>
      <c r="K11105" s="181" t="str">
        <f>1-EXP(-J11105)</f>
      </c>
      <c r="L11105" s="182" t="str">
        <f>IF(G11105=30,1,M11104)</f>
      </c>
      <c r="M11105" s="183" t="str">
        <f>L11105*(1-K11105)</f>
      </c>
    </row>
    <row r="11106">
      <c r="A11106" t="s">
        <v>167</v>
      </c>
      <c r="B11106" t="s">
        <v>116</v>
      </c>
      <c r="C11106" s="35" t="s">
        <v>459</v>
      </c>
      <c r="D11106" t="s">
        <v>530</v>
      </c>
      <c r="E11106" t="s">
        <v>548</v>
      </c>
      <c r="F11106" s="176" t="n">
        <v>2042</v>
      </c>
      <c r="G11106" s="177" t="n">
        <v>54</v>
      </c>
      <c r="H11106" s="178" t="n">
        <v>8611.03893959618</v>
      </c>
      <c r="I11106" s="179" t="n">
        <v>3905479.06608962</v>
      </c>
      <c r="J11106" s="180" t="str">
        <f>IF(I11106&gt;0,H11106/I11106,0)</f>
      </c>
      <c r="K11106" s="181" t="str">
        <f>1-EXP(-J11106)</f>
      </c>
      <c r="L11106" s="182" t="str">
        <f>IF(G11106=30,1,M11105)</f>
      </c>
      <c r="M11106" s="183" t="str">
        <f>L11106*(1-K11106)</f>
      </c>
    </row>
    <row r="11107">
      <c r="A11107" t="s">
        <v>167</v>
      </c>
      <c r="B11107" t="s">
        <v>116</v>
      </c>
      <c r="C11107" s="35" t="s">
        <v>459</v>
      </c>
      <c r="D11107" t="s">
        <v>530</v>
      </c>
      <c r="E11107" t="s">
        <v>548</v>
      </c>
      <c r="F11107" s="176" t="n">
        <v>2042</v>
      </c>
      <c r="G11107" s="177" t="n">
        <v>55</v>
      </c>
      <c r="H11107" s="178" t="n">
        <v>9375.60744533891</v>
      </c>
      <c r="I11107" s="179" t="n">
        <v>3840498.33540227</v>
      </c>
      <c r="J11107" s="180" t="str">
        <f>IF(I11107&gt;0,H11107/I11107,0)</f>
      </c>
      <c r="K11107" s="181" t="str">
        <f>1-EXP(-J11107)</f>
      </c>
      <c r="L11107" s="182" t="str">
        <f>IF(G11107=30,1,M11106)</f>
      </c>
      <c r="M11107" s="183" t="str">
        <f>L11107*(1-K11107)</f>
      </c>
    </row>
    <row r="11108">
      <c r="A11108" t="s">
        <v>167</v>
      </c>
      <c r="B11108" t="s">
        <v>116</v>
      </c>
      <c r="C11108" s="35" t="s">
        <v>459</v>
      </c>
      <c r="D11108" t="s">
        <v>530</v>
      </c>
      <c r="E11108" t="s">
        <v>548</v>
      </c>
      <c r="F11108" s="176" t="n">
        <v>2042</v>
      </c>
      <c r="G11108" s="177" t="n">
        <v>56</v>
      </c>
      <c r="H11108" s="178" t="n">
        <v>10261.6501867886</v>
      </c>
      <c r="I11108" s="179" t="n">
        <v>3832694.00377322</v>
      </c>
      <c r="J11108" s="180" t="str">
        <f>IF(I11108&gt;0,H11108/I11108,0)</f>
      </c>
      <c r="K11108" s="181" t="str">
        <f>1-EXP(-J11108)</f>
      </c>
      <c r="L11108" s="182" t="str">
        <f>IF(G11108=30,1,M11107)</f>
      </c>
      <c r="M11108" s="183" t="str">
        <f>L11108*(1-K11108)</f>
      </c>
    </row>
    <row r="11109">
      <c r="A11109" t="s">
        <v>167</v>
      </c>
      <c r="B11109" t="s">
        <v>116</v>
      </c>
      <c r="C11109" s="35" t="s">
        <v>459</v>
      </c>
      <c r="D11109" t="s">
        <v>530</v>
      </c>
      <c r="E11109" t="s">
        <v>548</v>
      </c>
      <c r="F11109" s="176" t="n">
        <v>2042</v>
      </c>
      <c r="G11109" s="177" t="n">
        <v>57</v>
      </c>
      <c r="H11109" s="178" t="n">
        <v>11500.6118368165</v>
      </c>
      <c r="I11109" s="179" t="n">
        <v>3876379.64763236</v>
      </c>
      <c r="J11109" s="180" t="str">
        <f>IF(I11109&gt;0,H11109/I11109,0)</f>
      </c>
      <c r="K11109" s="181" t="str">
        <f>1-EXP(-J11109)</f>
      </c>
      <c r="L11109" s="182" t="str">
        <f>IF(G11109=30,1,M11108)</f>
      </c>
      <c r="M11109" s="183" t="str">
        <f>L11109*(1-K11109)</f>
      </c>
    </row>
    <row r="11110">
      <c r="A11110" t="s">
        <v>167</v>
      </c>
      <c r="B11110" t="s">
        <v>116</v>
      </c>
      <c r="C11110" s="35" t="s">
        <v>459</v>
      </c>
      <c r="D11110" t="s">
        <v>530</v>
      </c>
      <c r="E11110" t="s">
        <v>548</v>
      </c>
      <c r="F11110" s="176" t="n">
        <v>2042</v>
      </c>
      <c r="G11110" s="177" t="n">
        <v>58</v>
      </c>
      <c r="H11110" s="178" t="n">
        <v>12747.5035095953</v>
      </c>
      <c r="I11110" s="179" t="n">
        <v>3878143.12283901</v>
      </c>
      <c r="J11110" s="180" t="str">
        <f>IF(I11110&gt;0,H11110/I11110,0)</f>
      </c>
      <c r="K11110" s="181" t="str">
        <f>1-EXP(-J11110)</f>
      </c>
      <c r="L11110" s="182" t="str">
        <f>IF(G11110=30,1,M11109)</f>
      </c>
      <c r="M11110" s="183" t="str">
        <f>L11110*(1-K11110)</f>
      </c>
    </row>
    <row r="11111">
      <c r="A11111" t="s">
        <v>167</v>
      </c>
      <c r="B11111" t="s">
        <v>116</v>
      </c>
      <c r="C11111" s="35" t="s">
        <v>459</v>
      </c>
      <c r="D11111" t="s">
        <v>530</v>
      </c>
      <c r="E11111" t="s">
        <v>548</v>
      </c>
      <c r="F11111" s="176" t="n">
        <v>2042</v>
      </c>
      <c r="G11111" s="177" t="n">
        <v>59</v>
      </c>
      <c r="H11111" s="178" t="n">
        <v>13213.5764414094</v>
      </c>
      <c r="I11111" s="179" t="n">
        <v>3823908.76086381</v>
      </c>
      <c r="J11111" s="180" t="str">
        <f>IF(I11111&gt;0,H11111/I11111,0)</f>
      </c>
      <c r="K11111" s="181" t="str">
        <f>1-EXP(-J11111)</f>
      </c>
      <c r="L11111" s="182" t="str">
        <f>IF(G11111=30,1,M11110)</f>
      </c>
      <c r="M11111" s="183" t="str">
        <f>L11111*(1-K11111)</f>
      </c>
    </row>
    <row r="11112">
      <c r="A11112" t="s">
        <v>167</v>
      </c>
      <c r="B11112" t="s">
        <v>116</v>
      </c>
      <c r="C11112" s="35" t="s">
        <v>459</v>
      </c>
      <c r="D11112" t="s">
        <v>530</v>
      </c>
      <c r="E11112" t="s">
        <v>548</v>
      </c>
      <c r="F11112" s="176" t="n">
        <v>2042</v>
      </c>
      <c r="G11112" s="177" t="n">
        <v>60</v>
      </c>
      <c r="H11112" s="178" t="n">
        <v>13802.7499790603</v>
      </c>
      <c r="I11112" s="179" t="n">
        <v>3745827.41298013</v>
      </c>
      <c r="J11112" s="180" t="str">
        <f>IF(I11112&gt;0,H11112/I11112,0)</f>
      </c>
      <c r="K11112" s="181" t="str">
        <f>1-EXP(-J11112)</f>
      </c>
      <c r="L11112" s="182" t="str">
        <f>IF(G11112=30,1,M11111)</f>
      </c>
      <c r="M11112" s="183" t="str">
        <f>L11112*(1-K11112)</f>
      </c>
    </row>
    <row r="11113">
      <c r="A11113" t="s">
        <v>167</v>
      </c>
      <c r="B11113" t="s">
        <v>116</v>
      </c>
      <c r="C11113" s="35" t="s">
        <v>459</v>
      </c>
      <c r="D11113" t="s">
        <v>530</v>
      </c>
      <c r="E11113" t="s">
        <v>548</v>
      </c>
      <c r="F11113" s="176" t="n">
        <v>2042</v>
      </c>
      <c r="G11113" s="177" t="n">
        <v>61</v>
      </c>
      <c r="H11113" s="178" t="n">
        <v>14533.2297117106</v>
      </c>
      <c r="I11113" s="179" t="n">
        <v>3660623.63308979</v>
      </c>
      <c r="J11113" s="180" t="str">
        <f>IF(I11113&gt;0,H11113/I11113,0)</f>
      </c>
      <c r="K11113" s="181" t="str">
        <f>1-EXP(-J11113)</f>
      </c>
      <c r="L11113" s="182" t="str">
        <f>IF(G11113=30,1,M11112)</f>
      </c>
      <c r="M11113" s="183" t="str">
        <f>L11113*(1-K11113)</f>
      </c>
    </row>
    <row r="11114">
      <c r="A11114" t="s">
        <v>167</v>
      </c>
      <c r="B11114" t="s">
        <v>116</v>
      </c>
      <c r="C11114" s="35" t="s">
        <v>459</v>
      </c>
      <c r="D11114" t="s">
        <v>530</v>
      </c>
      <c r="E11114" t="s">
        <v>548</v>
      </c>
      <c r="F11114" s="176" t="n">
        <v>2042</v>
      </c>
      <c r="G11114" s="177" t="n">
        <v>62</v>
      </c>
      <c r="H11114" s="178" t="n">
        <v>15318.5920098653</v>
      </c>
      <c r="I11114" s="179" t="n">
        <v>3578982.75334539</v>
      </c>
      <c r="J11114" s="180" t="str">
        <f>IF(I11114&gt;0,H11114/I11114,0)</f>
      </c>
      <c r="K11114" s="181" t="str">
        <f>1-EXP(-J11114)</f>
      </c>
      <c r="L11114" s="182" t="str">
        <f>IF(G11114=30,1,M11113)</f>
      </c>
      <c r="M11114" s="183" t="str">
        <f>L11114*(1-K11114)</f>
      </c>
    </row>
    <row r="11115">
      <c r="A11115" t="s">
        <v>167</v>
      </c>
      <c r="B11115" t="s">
        <v>116</v>
      </c>
      <c r="C11115" s="35" t="s">
        <v>459</v>
      </c>
      <c r="D11115" t="s">
        <v>530</v>
      </c>
      <c r="E11115" t="s">
        <v>548</v>
      </c>
      <c r="F11115" s="176" t="n">
        <v>2042</v>
      </c>
      <c r="G11115" s="177" t="n">
        <v>63</v>
      </c>
      <c r="H11115" s="178" t="n">
        <v>16113.6766955931</v>
      </c>
      <c r="I11115" s="179" t="n">
        <v>3483344.10069587</v>
      </c>
      <c r="J11115" s="180" t="str">
        <f>IF(I11115&gt;0,H11115/I11115,0)</f>
      </c>
      <c r="K11115" s="181" t="str">
        <f>1-EXP(-J11115)</f>
      </c>
      <c r="L11115" s="182" t="str">
        <f>IF(G11115=30,1,M11114)</f>
      </c>
      <c r="M11115" s="183" t="str">
        <f>L11115*(1-K11115)</f>
      </c>
    </row>
    <row r="11116">
      <c r="A11116" t="s">
        <v>167</v>
      </c>
      <c r="B11116" t="s">
        <v>116</v>
      </c>
      <c r="C11116" s="35" t="s">
        <v>459</v>
      </c>
      <c r="D11116" t="s">
        <v>530</v>
      </c>
      <c r="E11116" t="s">
        <v>548</v>
      </c>
      <c r="F11116" s="176" t="n">
        <v>2042</v>
      </c>
      <c r="G11116" s="177" t="n">
        <v>64</v>
      </c>
      <c r="H11116" s="178" t="n">
        <v>17106.4821956635</v>
      </c>
      <c r="I11116" s="179" t="n">
        <v>3364684.50510987</v>
      </c>
      <c r="J11116" s="180" t="str">
        <f>IF(I11116&gt;0,H11116/I11116,0)</f>
      </c>
      <c r="K11116" s="181" t="str">
        <f>1-EXP(-J11116)</f>
      </c>
      <c r="L11116" s="182" t="str">
        <f>IF(G11116=30,1,M11115)</f>
      </c>
      <c r="M11116" s="183" t="str">
        <f>L11116*(1-K11116)</f>
      </c>
    </row>
    <row r="11117">
      <c r="A11117" t="s">
        <v>167</v>
      </c>
      <c r="B11117" t="s">
        <v>116</v>
      </c>
      <c r="C11117" s="35" t="s">
        <v>459</v>
      </c>
      <c r="D11117" t="s">
        <v>530</v>
      </c>
      <c r="E11117" t="s">
        <v>548</v>
      </c>
      <c r="F11117" s="176" t="n">
        <v>2042</v>
      </c>
      <c r="G11117" s="177" t="n">
        <v>65</v>
      </c>
      <c r="H11117" s="178" t="n">
        <v>18033.0563607011</v>
      </c>
      <c r="I11117" s="179" t="n">
        <v>3248639.8290047</v>
      </c>
      <c r="J11117" s="180" t="str">
        <f>IF(I11117&gt;0,H11117/I11117,0)</f>
      </c>
      <c r="K11117" s="181" t="str">
        <f>1-EXP(-J11117)</f>
      </c>
      <c r="L11117" s="182" t="str">
        <f>IF(G11117=30,1,M11116)</f>
      </c>
      <c r="M11117" s="183" t="str">
        <f>L11117*(1-K11117)</f>
      </c>
    </row>
    <row r="11118">
      <c r="A11118" t="s">
        <v>167</v>
      </c>
      <c r="B11118" t="s">
        <v>116</v>
      </c>
      <c r="C11118" s="35" t="s">
        <v>459</v>
      </c>
      <c r="D11118" t="s">
        <v>530</v>
      </c>
      <c r="E11118" t="s">
        <v>548</v>
      </c>
      <c r="F11118" s="176" t="n">
        <v>2042</v>
      </c>
      <c r="G11118" s="177" t="n">
        <v>66</v>
      </c>
      <c r="H11118" s="178" t="n">
        <v>18432.332075138</v>
      </c>
      <c r="I11118" s="179" t="n">
        <v>3143990.68457285</v>
      </c>
      <c r="J11118" s="180" t="str">
        <f>IF(I11118&gt;0,H11118/I11118,0)</f>
      </c>
      <c r="K11118" s="181" t="str">
        <f>1-EXP(-J11118)</f>
      </c>
      <c r="L11118" s="182" t="str">
        <f>IF(G11118=30,1,M11117)</f>
      </c>
      <c r="M11118" s="183" t="str">
        <f>L11118*(1-K11118)</f>
      </c>
    </row>
    <row r="11119">
      <c r="A11119" t="s">
        <v>167</v>
      </c>
      <c r="B11119" t="s">
        <v>116</v>
      </c>
      <c r="C11119" s="35" t="s">
        <v>459</v>
      </c>
      <c r="D11119" t="s">
        <v>530</v>
      </c>
      <c r="E11119" t="s">
        <v>548</v>
      </c>
      <c r="F11119" s="176" t="n">
        <v>2042</v>
      </c>
      <c r="G11119" s="177" t="n">
        <v>67</v>
      </c>
      <c r="H11119" s="178" t="n">
        <v>19346.5238124217</v>
      </c>
      <c r="I11119" s="179" t="n">
        <v>3026546.73175254</v>
      </c>
      <c r="J11119" s="180" t="str">
        <f>IF(I11119&gt;0,H11119/I11119,0)</f>
      </c>
      <c r="K11119" s="181" t="str">
        <f>1-EXP(-J11119)</f>
      </c>
      <c r="L11119" s="182" t="str">
        <f>IF(G11119=30,1,M11118)</f>
      </c>
      <c r="M11119" s="183" t="str">
        <f>L11119*(1-K11119)</f>
      </c>
    </row>
    <row r="11120">
      <c r="A11120" t="s">
        <v>167</v>
      </c>
      <c r="B11120" t="s">
        <v>116</v>
      </c>
      <c r="C11120" s="35" t="s">
        <v>459</v>
      </c>
      <c r="D11120" t="s">
        <v>530</v>
      </c>
      <c r="E11120" t="s">
        <v>548</v>
      </c>
      <c r="F11120" s="176" t="n">
        <v>2042</v>
      </c>
      <c r="G11120" s="177" t="n">
        <v>68</v>
      </c>
      <c r="H11120" s="178" t="n">
        <v>20283.3533973351</v>
      </c>
      <c r="I11120" s="179" t="n">
        <v>2920252.03257084</v>
      </c>
      <c r="J11120" s="180" t="str">
        <f>IF(I11120&gt;0,H11120/I11120,0)</f>
      </c>
      <c r="K11120" s="181" t="str">
        <f>1-EXP(-J11120)</f>
      </c>
      <c r="L11120" s="182" t="str">
        <f>IF(G11120=30,1,M11119)</f>
      </c>
      <c r="M11120" s="183" t="str">
        <f>L11120*(1-K11120)</f>
      </c>
    </row>
    <row r="11121">
      <c r="A11121" t="s">
        <v>167</v>
      </c>
      <c r="B11121" t="s">
        <v>116</v>
      </c>
      <c r="C11121" s="35" t="s">
        <v>459</v>
      </c>
      <c r="D11121" t="s">
        <v>530</v>
      </c>
      <c r="E11121" t="s">
        <v>548</v>
      </c>
      <c r="F11121" s="176" t="n">
        <v>2042</v>
      </c>
      <c r="G11121" s="177" t="n">
        <v>69</v>
      </c>
      <c r="H11121" s="178" t="n">
        <v>20658.9241956901</v>
      </c>
      <c r="I11121" s="179" t="n">
        <v>2812658.55849299</v>
      </c>
      <c r="J11121" s="180" t="str">
        <f>IF(I11121&gt;0,H11121/I11121,0)</f>
      </c>
      <c r="K11121" s="181" t="str">
        <f>1-EXP(-J11121)</f>
      </c>
      <c r="L11121" s="182" t="str">
        <f>IF(G11121=30,1,M11120)</f>
      </c>
      <c r="M11121" s="183" t="str">
        <f>L11121*(1-K11121)</f>
      </c>
    </row>
    <row r="11122">
      <c r="A11122" t="s">
        <v>167</v>
      </c>
      <c r="B11122" t="s">
        <v>116</v>
      </c>
      <c r="C11122" s="35" t="s">
        <v>459</v>
      </c>
      <c r="D11122" t="s">
        <v>530</v>
      </c>
      <c r="E11122" t="s">
        <v>548</v>
      </c>
      <c r="F11122" s="176" t="n">
        <v>2043</v>
      </c>
      <c r="G11122" s="177" t="n">
        <v>30</v>
      </c>
      <c r="H11122" s="178" t="n">
        <v>644.698484696516</v>
      </c>
      <c r="I11122" s="179" t="n">
        <v>4832528.18505195</v>
      </c>
      <c r="J11122" s="180" t="str">
        <f>IF(I11122&gt;0,H11122/I11122,0)</f>
      </c>
      <c r="K11122" s="181" t="str">
        <f>1-EXP(-J11122)</f>
      </c>
      <c r="L11122" s="182" t="str">
        <f>IF(G11122=30,1,M11121)</f>
      </c>
      <c r="M11122" s="183" t="str">
        <f>L11122*(1-K11122)</f>
      </c>
    </row>
    <row r="11123">
      <c r="A11123" t="s">
        <v>167</v>
      </c>
      <c r="B11123" t="s">
        <v>116</v>
      </c>
      <c r="C11123" s="35" t="s">
        <v>459</v>
      </c>
      <c r="D11123" t="s">
        <v>530</v>
      </c>
      <c r="E11123" t="s">
        <v>548</v>
      </c>
      <c r="F11123" s="176" t="n">
        <v>2043</v>
      </c>
      <c r="G11123" s="177" t="n">
        <v>31</v>
      </c>
      <c r="H11123" s="178" t="n">
        <v>923.208949308964</v>
      </c>
      <c r="I11123" s="179" t="n">
        <v>4876308.55591279</v>
      </c>
      <c r="J11123" s="180" t="str">
        <f>IF(I11123&gt;0,H11123/I11123,0)</f>
      </c>
      <c r="K11123" s="181" t="str">
        <f>1-EXP(-J11123)</f>
      </c>
      <c r="L11123" s="182" t="str">
        <f>IF(G11123=30,1,M11122)</f>
      </c>
      <c r="M11123" s="183" t="str">
        <f>L11123*(1-K11123)</f>
      </c>
    </row>
    <row r="11124">
      <c r="A11124" t="s">
        <v>167</v>
      </c>
      <c r="B11124" t="s">
        <v>116</v>
      </c>
      <c r="C11124" s="35" t="s">
        <v>459</v>
      </c>
      <c r="D11124" t="s">
        <v>530</v>
      </c>
      <c r="E11124" t="s">
        <v>548</v>
      </c>
      <c r="F11124" s="176" t="n">
        <v>2043</v>
      </c>
      <c r="G11124" s="177" t="n">
        <v>32</v>
      </c>
      <c r="H11124" s="178" t="n">
        <v>947.877035882801</v>
      </c>
      <c r="I11124" s="179" t="n">
        <v>4796946.32091712</v>
      </c>
      <c r="J11124" s="180" t="str">
        <f>IF(I11124&gt;0,H11124/I11124,0)</f>
      </c>
      <c r="K11124" s="181" t="str">
        <f>1-EXP(-J11124)</f>
      </c>
      <c r="L11124" s="182" t="str">
        <f>IF(G11124=30,1,M11123)</f>
      </c>
      <c r="M11124" s="183" t="str">
        <f>L11124*(1-K11124)</f>
      </c>
    </row>
    <row r="11125">
      <c r="A11125" t="s">
        <v>167</v>
      </c>
      <c r="B11125" t="s">
        <v>116</v>
      </c>
      <c r="C11125" s="35" t="s">
        <v>459</v>
      </c>
      <c r="D11125" t="s">
        <v>530</v>
      </c>
      <c r="E11125" t="s">
        <v>548</v>
      </c>
      <c r="F11125" s="176" t="n">
        <v>2043</v>
      </c>
      <c r="G11125" s="177" t="n">
        <v>33</v>
      </c>
      <c r="H11125" s="178" t="n">
        <v>981.253058309132</v>
      </c>
      <c r="I11125" s="179" t="n">
        <v>4696056.88754471</v>
      </c>
      <c r="J11125" s="180" t="str">
        <f>IF(I11125&gt;0,H11125/I11125,0)</f>
      </c>
      <c r="K11125" s="181" t="str">
        <f>1-EXP(-J11125)</f>
      </c>
      <c r="L11125" s="182" t="str">
        <f>IF(G11125=30,1,M11124)</f>
      </c>
      <c r="M11125" s="183" t="str">
        <f>L11125*(1-K11125)</f>
      </c>
    </row>
    <row r="11126">
      <c r="A11126" t="s">
        <v>167</v>
      </c>
      <c r="B11126" t="s">
        <v>116</v>
      </c>
      <c r="C11126" s="35" t="s">
        <v>459</v>
      </c>
      <c r="D11126" t="s">
        <v>530</v>
      </c>
      <c r="E11126" t="s">
        <v>548</v>
      </c>
      <c r="F11126" s="176" t="n">
        <v>2043</v>
      </c>
      <c r="G11126" s="177" t="n">
        <v>34</v>
      </c>
      <c r="H11126" s="178" t="n">
        <v>1026.76566243744</v>
      </c>
      <c r="I11126" s="179" t="n">
        <v>4639483.26860621</v>
      </c>
      <c r="J11126" s="180" t="str">
        <f>IF(I11126&gt;0,H11126/I11126,0)</f>
      </c>
      <c r="K11126" s="181" t="str">
        <f>1-EXP(-J11126)</f>
      </c>
      <c r="L11126" s="182" t="str">
        <f>IF(G11126=30,1,M11125)</f>
      </c>
      <c r="M11126" s="183" t="str">
        <f>L11126*(1-K11126)</f>
      </c>
    </row>
    <row r="11127">
      <c r="A11127" t="s">
        <v>167</v>
      </c>
      <c r="B11127" t="s">
        <v>116</v>
      </c>
      <c r="C11127" s="35" t="s">
        <v>459</v>
      </c>
      <c r="D11127" t="s">
        <v>530</v>
      </c>
      <c r="E11127" t="s">
        <v>548</v>
      </c>
      <c r="F11127" s="176" t="n">
        <v>2043</v>
      </c>
      <c r="G11127" s="177" t="n">
        <v>35</v>
      </c>
      <c r="H11127" s="178" t="n">
        <v>1102.39017093872</v>
      </c>
      <c r="I11127" s="179" t="n">
        <v>4631478.19832374</v>
      </c>
      <c r="J11127" s="180" t="str">
        <f>IF(I11127&gt;0,H11127/I11127,0)</f>
      </c>
      <c r="K11127" s="181" t="str">
        <f>1-EXP(-J11127)</f>
      </c>
      <c r="L11127" s="182" t="str">
        <f>IF(G11127=30,1,M11126)</f>
      </c>
      <c r="M11127" s="183" t="str">
        <f>L11127*(1-K11127)</f>
      </c>
    </row>
    <row r="11128">
      <c r="A11128" t="s">
        <v>167</v>
      </c>
      <c r="B11128" t="s">
        <v>116</v>
      </c>
      <c r="C11128" s="35" t="s">
        <v>459</v>
      </c>
      <c r="D11128" t="s">
        <v>530</v>
      </c>
      <c r="E11128" t="s">
        <v>548</v>
      </c>
      <c r="F11128" s="176" t="n">
        <v>2043</v>
      </c>
      <c r="G11128" s="177" t="n">
        <v>36</v>
      </c>
      <c r="H11128" s="178" t="n">
        <v>1398.38095496132</v>
      </c>
      <c r="I11128" s="179" t="n">
        <v>4603365.26555263</v>
      </c>
      <c r="J11128" s="180" t="str">
        <f>IF(I11128&gt;0,H11128/I11128,0)</f>
      </c>
      <c r="K11128" s="181" t="str">
        <f>1-EXP(-J11128)</f>
      </c>
      <c r="L11128" s="182" t="str">
        <f>IF(G11128=30,1,M11127)</f>
      </c>
      <c r="M11128" s="183" t="str">
        <f>L11128*(1-K11128)</f>
      </c>
    </row>
    <row r="11129">
      <c r="A11129" t="s">
        <v>167</v>
      </c>
      <c r="B11129" t="s">
        <v>116</v>
      </c>
      <c r="C11129" s="35" t="s">
        <v>459</v>
      </c>
      <c r="D11129" t="s">
        <v>530</v>
      </c>
      <c r="E11129" t="s">
        <v>548</v>
      </c>
      <c r="F11129" s="176" t="n">
        <v>2043</v>
      </c>
      <c r="G11129" s="177" t="n">
        <v>37</v>
      </c>
      <c r="H11129" s="178" t="n">
        <v>1500.22983694268</v>
      </c>
      <c r="I11129" s="179" t="n">
        <v>4531766.51574626</v>
      </c>
      <c r="J11129" s="180" t="str">
        <f>IF(I11129&gt;0,H11129/I11129,0)</f>
      </c>
      <c r="K11129" s="181" t="str">
        <f>1-EXP(-J11129)</f>
      </c>
      <c r="L11129" s="182" t="str">
        <f>IF(G11129=30,1,M11128)</f>
      </c>
      <c r="M11129" s="183" t="str">
        <f>L11129*(1-K11129)</f>
      </c>
    </row>
    <row r="11130">
      <c r="A11130" t="s">
        <v>167</v>
      </c>
      <c r="B11130" t="s">
        <v>116</v>
      </c>
      <c r="C11130" s="35" t="s">
        <v>459</v>
      </c>
      <c r="D11130" t="s">
        <v>530</v>
      </c>
      <c r="E11130" t="s">
        <v>548</v>
      </c>
      <c r="F11130" s="176" t="n">
        <v>2043</v>
      </c>
      <c r="G11130" s="177" t="n">
        <v>38</v>
      </c>
      <c r="H11130" s="178" t="n">
        <v>1611.27464582709</v>
      </c>
      <c r="I11130" s="179" t="n">
        <v>4437339.9428353</v>
      </c>
      <c r="J11130" s="180" t="str">
        <f>IF(I11130&gt;0,H11130/I11130,0)</f>
      </c>
      <c r="K11130" s="181" t="str">
        <f>1-EXP(-J11130)</f>
      </c>
      <c r="L11130" s="182" t="str">
        <f>IF(G11130=30,1,M11129)</f>
      </c>
      <c r="M11130" s="183" t="str">
        <f>L11130*(1-K11130)</f>
      </c>
    </row>
    <row r="11131">
      <c r="A11131" t="s">
        <v>167</v>
      </c>
      <c r="B11131" t="s">
        <v>116</v>
      </c>
      <c r="C11131" s="35" t="s">
        <v>459</v>
      </c>
      <c r="D11131" t="s">
        <v>530</v>
      </c>
      <c r="E11131" t="s">
        <v>548</v>
      </c>
      <c r="F11131" s="176" t="n">
        <v>2043</v>
      </c>
      <c r="G11131" s="177" t="n">
        <v>39</v>
      </c>
      <c r="H11131" s="178" t="n">
        <v>1688.09086241799</v>
      </c>
      <c r="I11131" s="179" t="n">
        <v>4339175.35180673</v>
      </c>
      <c r="J11131" s="180" t="str">
        <f>IF(I11131&gt;0,H11131/I11131,0)</f>
      </c>
      <c r="K11131" s="181" t="str">
        <f>1-EXP(-J11131)</f>
      </c>
      <c r="L11131" s="182" t="str">
        <f>IF(G11131=30,1,M11130)</f>
      </c>
      <c r="M11131" s="183" t="str">
        <f>L11131*(1-K11131)</f>
      </c>
    </row>
    <row r="11132">
      <c r="A11132" t="s">
        <v>167</v>
      </c>
      <c r="B11132" t="s">
        <v>116</v>
      </c>
      <c r="C11132" s="35" t="s">
        <v>459</v>
      </c>
      <c r="D11132" t="s">
        <v>530</v>
      </c>
      <c r="E11132" t="s">
        <v>548</v>
      </c>
      <c r="F11132" s="176" t="n">
        <v>2043</v>
      </c>
      <c r="G11132" s="177" t="n">
        <v>40</v>
      </c>
      <c r="H11132" s="178" t="n">
        <v>1853.1588651829</v>
      </c>
      <c r="I11132" s="179" t="n">
        <v>4294553.27585526</v>
      </c>
      <c r="J11132" s="180" t="str">
        <f>IF(I11132&gt;0,H11132/I11132,0)</f>
      </c>
      <c r="K11132" s="181" t="str">
        <f>1-EXP(-J11132)</f>
      </c>
      <c r="L11132" s="182" t="str">
        <f>IF(G11132=30,1,M11131)</f>
      </c>
      <c r="M11132" s="183" t="str">
        <f>L11132*(1-K11132)</f>
      </c>
    </row>
    <row r="11133">
      <c r="A11133" t="s">
        <v>167</v>
      </c>
      <c r="B11133" t="s">
        <v>116</v>
      </c>
      <c r="C11133" s="35" t="s">
        <v>459</v>
      </c>
      <c r="D11133" t="s">
        <v>530</v>
      </c>
      <c r="E11133" t="s">
        <v>548</v>
      </c>
      <c r="F11133" s="176" t="n">
        <v>2043</v>
      </c>
      <c r="G11133" s="177" t="n">
        <v>41</v>
      </c>
      <c r="H11133" s="178" t="n">
        <v>2384.22006342217</v>
      </c>
      <c r="I11133" s="179" t="n">
        <v>4272188.67605918</v>
      </c>
      <c r="J11133" s="180" t="str">
        <f>IF(I11133&gt;0,H11133/I11133,0)</f>
      </c>
      <c r="K11133" s="181" t="str">
        <f>1-EXP(-J11133)</f>
      </c>
      <c r="L11133" s="182" t="str">
        <f>IF(G11133=30,1,M11132)</f>
      </c>
      <c r="M11133" s="183" t="str">
        <f>L11133*(1-K11133)</f>
      </c>
    </row>
    <row r="11134">
      <c r="A11134" t="s">
        <v>167</v>
      </c>
      <c r="B11134" t="s">
        <v>116</v>
      </c>
      <c r="C11134" s="35" t="s">
        <v>459</v>
      </c>
      <c r="D11134" t="s">
        <v>530</v>
      </c>
      <c r="E11134" t="s">
        <v>548</v>
      </c>
      <c r="F11134" s="176" t="n">
        <v>2043</v>
      </c>
      <c r="G11134" s="177" t="n">
        <v>42</v>
      </c>
      <c r="H11134" s="178" t="n">
        <v>2659.68381372253</v>
      </c>
      <c r="I11134" s="179" t="n">
        <v>4249842.72585839</v>
      </c>
      <c r="J11134" s="180" t="str">
        <f>IF(I11134&gt;0,H11134/I11134,0)</f>
      </c>
      <c r="K11134" s="181" t="str">
        <f>1-EXP(-J11134)</f>
      </c>
      <c r="L11134" s="182" t="str">
        <f>IF(G11134=30,1,M11133)</f>
      </c>
      <c r="M11134" s="183" t="str">
        <f>L11134*(1-K11134)</f>
      </c>
    </row>
    <row r="11135">
      <c r="A11135" t="s">
        <v>167</v>
      </c>
      <c r="B11135" t="s">
        <v>116</v>
      </c>
      <c r="C11135" s="35" t="s">
        <v>459</v>
      </c>
      <c r="D11135" t="s">
        <v>530</v>
      </c>
      <c r="E11135" t="s">
        <v>548</v>
      </c>
      <c r="F11135" s="176" t="n">
        <v>2043</v>
      </c>
      <c r="G11135" s="177" t="n">
        <v>43</v>
      </c>
      <c r="H11135" s="178" t="n">
        <v>2992.82635316309</v>
      </c>
      <c r="I11135" s="179" t="n">
        <v>4246418.84379041</v>
      </c>
      <c r="J11135" s="180" t="str">
        <f>IF(I11135&gt;0,H11135/I11135,0)</f>
      </c>
      <c r="K11135" s="181" t="str">
        <f>1-EXP(-J11135)</f>
      </c>
      <c r="L11135" s="182" t="str">
        <f>IF(G11135=30,1,M11134)</f>
      </c>
      <c r="M11135" s="183" t="str">
        <f>L11135*(1-K11135)</f>
      </c>
    </row>
    <row r="11136">
      <c r="A11136" t="s">
        <v>167</v>
      </c>
      <c r="B11136" t="s">
        <v>116</v>
      </c>
      <c r="C11136" s="35" t="s">
        <v>459</v>
      </c>
      <c r="D11136" t="s">
        <v>530</v>
      </c>
      <c r="E11136" t="s">
        <v>548</v>
      </c>
      <c r="F11136" s="176" t="n">
        <v>2043</v>
      </c>
      <c r="G11136" s="177" t="n">
        <v>44</v>
      </c>
      <c r="H11136" s="178" t="n">
        <v>3206.38937516098</v>
      </c>
      <c r="I11136" s="179" t="n">
        <v>4280431.59325112</v>
      </c>
      <c r="J11136" s="180" t="str">
        <f>IF(I11136&gt;0,H11136/I11136,0)</f>
      </c>
      <c r="K11136" s="181" t="str">
        <f>1-EXP(-J11136)</f>
      </c>
      <c r="L11136" s="182" t="str">
        <f>IF(G11136=30,1,M11135)</f>
      </c>
      <c r="M11136" s="183" t="str">
        <f>L11136*(1-K11136)</f>
      </c>
    </row>
    <row r="11137">
      <c r="A11137" t="s">
        <v>167</v>
      </c>
      <c r="B11137" t="s">
        <v>116</v>
      </c>
      <c r="C11137" s="35" t="s">
        <v>459</v>
      </c>
      <c r="D11137" t="s">
        <v>530</v>
      </c>
      <c r="E11137" t="s">
        <v>548</v>
      </c>
      <c r="F11137" s="176" t="n">
        <v>2043</v>
      </c>
      <c r="G11137" s="177" t="n">
        <v>45</v>
      </c>
      <c r="H11137" s="178" t="n">
        <v>3506.58440535169</v>
      </c>
      <c r="I11137" s="179" t="n">
        <v>4316460.99774705</v>
      </c>
      <c r="J11137" s="180" t="str">
        <f>IF(I11137&gt;0,H11137/I11137,0)</f>
      </c>
      <c r="K11137" s="181" t="str">
        <f>1-EXP(-J11137)</f>
      </c>
      <c r="L11137" s="182" t="str">
        <f>IF(G11137=30,1,M11136)</f>
      </c>
      <c r="M11137" s="183" t="str">
        <f>L11137*(1-K11137)</f>
      </c>
    </row>
    <row r="11138">
      <c r="A11138" t="s">
        <v>167</v>
      </c>
      <c r="B11138" t="s">
        <v>116</v>
      </c>
      <c r="C11138" s="35" t="s">
        <v>459</v>
      </c>
      <c r="D11138" t="s">
        <v>530</v>
      </c>
      <c r="E11138" t="s">
        <v>548</v>
      </c>
      <c r="F11138" s="176" t="n">
        <v>2043</v>
      </c>
      <c r="G11138" s="177" t="n">
        <v>46</v>
      </c>
      <c r="H11138" s="178" t="n">
        <v>4365.82114083921</v>
      </c>
      <c r="I11138" s="179" t="n">
        <v>4306425.4043008</v>
      </c>
      <c r="J11138" s="180" t="str">
        <f>IF(I11138&gt;0,H11138/I11138,0)</f>
      </c>
      <c r="K11138" s="181" t="str">
        <f>1-EXP(-J11138)</f>
      </c>
      <c r="L11138" s="182" t="str">
        <f>IF(G11138=30,1,M11137)</f>
      </c>
      <c r="M11138" s="183" t="str">
        <f>L11138*(1-K11138)</f>
      </c>
    </row>
    <row r="11139">
      <c r="A11139" t="s">
        <v>167</v>
      </c>
      <c r="B11139" t="s">
        <v>116</v>
      </c>
      <c r="C11139" s="35" t="s">
        <v>459</v>
      </c>
      <c r="D11139" t="s">
        <v>530</v>
      </c>
      <c r="E11139" t="s">
        <v>548</v>
      </c>
      <c r="F11139" s="176" t="n">
        <v>2043</v>
      </c>
      <c r="G11139" s="177" t="n">
        <v>47</v>
      </c>
      <c r="H11139" s="178" t="n">
        <v>4722.61076566849</v>
      </c>
      <c r="I11139" s="179" t="n">
        <v>4238405.54595285</v>
      </c>
      <c r="J11139" s="180" t="str">
        <f>IF(I11139&gt;0,H11139/I11139,0)</f>
      </c>
      <c r="K11139" s="181" t="str">
        <f>1-EXP(-J11139)</f>
      </c>
      <c r="L11139" s="182" t="str">
        <f>IF(G11139=30,1,M11138)</f>
      </c>
      <c r="M11139" s="183" t="str">
        <f>L11139*(1-K11139)</f>
      </c>
    </row>
    <row r="11140">
      <c r="A11140" t="s">
        <v>167</v>
      </c>
      <c r="B11140" t="s">
        <v>116</v>
      </c>
      <c r="C11140" s="35" t="s">
        <v>459</v>
      </c>
      <c r="D11140" t="s">
        <v>530</v>
      </c>
      <c r="E11140" t="s">
        <v>548</v>
      </c>
      <c r="F11140" s="176" t="n">
        <v>2043</v>
      </c>
      <c r="G11140" s="177" t="n">
        <v>48</v>
      </c>
      <c r="H11140" s="178" t="n">
        <v>5139.26162685576</v>
      </c>
      <c r="I11140" s="179" t="n">
        <v>4167754.35683537</v>
      </c>
      <c r="J11140" s="180" t="str">
        <f>IF(I11140&gt;0,H11140/I11140,0)</f>
      </c>
      <c r="K11140" s="181" t="str">
        <f>1-EXP(-J11140)</f>
      </c>
      <c r="L11140" s="182" t="str">
        <f>IF(G11140=30,1,M11139)</f>
      </c>
      <c r="M11140" s="183" t="str">
        <f>L11140*(1-K11140)</f>
      </c>
    </row>
    <row r="11141">
      <c r="A11141" t="s">
        <v>167</v>
      </c>
      <c r="B11141" t="s">
        <v>116</v>
      </c>
      <c r="C11141" s="35" t="s">
        <v>459</v>
      </c>
      <c r="D11141" t="s">
        <v>530</v>
      </c>
      <c r="E11141" t="s">
        <v>548</v>
      </c>
      <c r="F11141" s="176" t="n">
        <v>2043</v>
      </c>
      <c r="G11141" s="177" t="n">
        <v>49</v>
      </c>
      <c r="H11141" s="178" t="n">
        <v>5474.50005273222</v>
      </c>
      <c r="I11141" s="179" t="n">
        <v>4105449.25994492</v>
      </c>
      <c r="J11141" s="180" t="str">
        <f>IF(I11141&gt;0,H11141/I11141,0)</f>
      </c>
      <c r="K11141" s="181" t="str">
        <f>1-EXP(-J11141)</f>
      </c>
      <c r="L11141" s="182" t="str">
        <f>IF(G11141=30,1,M11140)</f>
      </c>
      <c r="M11141" s="183" t="str">
        <f>L11141*(1-K11141)</f>
      </c>
    </row>
    <row r="11142">
      <c r="A11142" t="s">
        <v>167</v>
      </c>
      <c r="B11142" t="s">
        <v>116</v>
      </c>
      <c r="C11142" s="35" t="s">
        <v>459</v>
      </c>
      <c r="D11142" t="s">
        <v>530</v>
      </c>
      <c r="E11142" t="s">
        <v>548</v>
      </c>
      <c r="F11142" s="176" t="n">
        <v>2043</v>
      </c>
      <c r="G11142" s="177" t="n">
        <v>50</v>
      </c>
      <c r="H11142" s="178" t="n">
        <v>5878.36643747974</v>
      </c>
      <c r="I11142" s="179" t="n">
        <v>4044808.74733131</v>
      </c>
      <c r="J11142" s="180" t="str">
        <f>IF(I11142&gt;0,H11142/I11142,0)</f>
      </c>
      <c r="K11142" s="181" t="str">
        <f>1-EXP(-J11142)</f>
      </c>
      <c r="L11142" s="182" t="str">
        <f>IF(G11142=30,1,M11141)</f>
      </c>
      <c r="M11142" s="183" t="str">
        <f>L11142*(1-K11142)</f>
      </c>
    </row>
    <row r="11143">
      <c r="A11143" t="s">
        <v>167</v>
      </c>
      <c r="B11143" t="s">
        <v>116</v>
      </c>
      <c r="C11143" s="35" t="s">
        <v>459</v>
      </c>
      <c r="D11143" t="s">
        <v>530</v>
      </c>
      <c r="E11143" t="s">
        <v>548</v>
      </c>
      <c r="F11143" s="176" t="n">
        <v>2043</v>
      </c>
      <c r="G11143" s="177" t="n">
        <v>51</v>
      </c>
      <c r="H11143" s="178" t="n">
        <v>6654.99678665174</v>
      </c>
      <c r="I11143" s="179" t="n">
        <v>4017118.91731611</v>
      </c>
      <c r="J11143" s="180" t="str">
        <f>IF(I11143&gt;0,H11143/I11143,0)</f>
      </c>
      <c r="K11143" s="181" t="str">
        <f>1-EXP(-J11143)</f>
      </c>
      <c r="L11143" s="182" t="str">
        <f>IF(G11143=30,1,M11142)</f>
      </c>
      <c r="M11143" s="183" t="str">
        <f>L11143*(1-K11143)</f>
      </c>
    </row>
    <row r="11144">
      <c r="A11144" t="s">
        <v>167</v>
      </c>
      <c r="B11144" t="s">
        <v>116</v>
      </c>
      <c r="C11144" s="35" t="s">
        <v>459</v>
      </c>
      <c r="D11144" t="s">
        <v>530</v>
      </c>
      <c r="E11144" t="s">
        <v>548</v>
      </c>
      <c r="F11144" s="176" t="n">
        <v>2043</v>
      </c>
      <c r="G11144" s="177" t="n">
        <v>52</v>
      </c>
      <c r="H11144" s="178" t="n">
        <v>7199.06353342165</v>
      </c>
      <c r="I11144" s="179" t="n">
        <v>3982888.56031502</v>
      </c>
      <c r="J11144" s="180" t="str">
        <f>IF(I11144&gt;0,H11144/I11144,0)</f>
      </c>
      <c r="K11144" s="181" t="str">
        <f>1-EXP(-J11144)</f>
      </c>
      <c r="L11144" s="182" t="str">
        <f>IF(G11144=30,1,M11143)</f>
      </c>
      <c r="M11144" s="183" t="str">
        <f>L11144*(1-K11144)</f>
      </c>
    </row>
    <row r="11145">
      <c r="A11145" t="s">
        <v>167</v>
      </c>
      <c r="B11145" t="s">
        <v>116</v>
      </c>
      <c r="C11145" s="35" t="s">
        <v>459</v>
      </c>
      <c r="D11145" t="s">
        <v>530</v>
      </c>
      <c r="E11145" t="s">
        <v>548</v>
      </c>
      <c r="F11145" s="176" t="n">
        <v>2043</v>
      </c>
      <c r="G11145" s="177" t="n">
        <v>53</v>
      </c>
      <c r="H11145" s="178" t="n">
        <v>7785.9471282237</v>
      </c>
      <c r="I11145" s="179" t="n">
        <v>3950910.25100328</v>
      </c>
      <c r="J11145" s="180" t="str">
        <f>IF(I11145&gt;0,H11145/I11145,0)</f>
      </c>
      <c r="K11145" s="181" t="str">
        <f>1-EXP(-J11145)</f>
      </c>
      <c r="L11145" s="182" t="str">
        <f>IF(G11145=30,1,M11144)</f>
      </c>
      <c r="M11145" s="183" t="str">
        <f>L11145*(1-K11145)</f>
      </c>
    </row>
    <row r="11146">
      <c r="A11146" t="s">
        <v>167</v>
      </c>
      <c r="B11146" t="s">
        <v>116</v>
      </c>
      <c r="C11146" s="35" t="s">
        <v>459</v>
      </c>
      <c r="D11146" t="s">
        <v>530</v>
      </c>
      <c r="E11146" t="s">
        <v>548</v>
      </c>
      <c r="F11146" s="176" t="n">
        <v>2043</v>
      </c>
      <c r="G11146" s="177" t="n">
        <v>54</v>
      </c>
      <c r="H11146" s="178" t="n">
        <v>8534.74267236963</v>
      </c>
      <c r="I11146" s="179" t="n">
        <v>3939482.77340017</v>
      </c>
      <c r="J11146" s="180" t="str">
        <f>IF(I11146&gt;0,H11146/I11146,0)</f>
      </c>
      <c r="K11146" s="181" t="str">
        <f>1-EXP(-J11146)</f>
      </c>
      <c r="L11146" s="182" t="str">
        <f>IF(G11146=30,1,M11145)</f>
      </c>
      <c r="M11146" s="183" t="str">
        <f>L11146*(1-K11146)</f>
      </c>
    </row>
    <row r="11147">
      <c r="A11147" t="s">
        <v>167</v>
      </c>
      <c r="B11147" t="s">
        <v>116</v>
      </c>
      <c r="C11147" s="35" t="s">
        <v>459</v>
      </c>
      <c r="D11147" t="s">
        <v>530</v>
      </c>
      <c r="E11147" t="s">
        <v>548</v>
      </c>
      <c r="F11147" s="176" t="n">
        <v>2043</v>
      </c>
      <c r="G11147" s="177" t="n">
        <v>55</v>
      </c>
      <c r="H11147" s="178" t="n">
        <v>9324.35811862731</v>
      </c>
      <c r="I11147" s="179" t="n">
        <v>3882114.81558869</v>
      </c>
      <c r="J11147" s="180" t="str">
        <f>IF(I11147&gt;0,H11147/I11147,0)</f>
      </c>
      <c r="K11147" s="181" t="str">
        <f>1-EXP(-J11147)</f>
      </c>
      <c r="L11147" s="182" t="str">
        <f>IF(G11147=30,1,M11146)</f>
      </c>
      <c r="M11147" s="183" t="str">
        <f>L11147*(1-K11147)</f>
      </c>
    </row>
    <row r="11148">
      <c r="A11148" t="s">
        <v>167</v>
      </c>
      <c r="B11148" t="s">
        <v>116</v>
      </c>
      <c r="C11148" s="35" t="s">
        <v>459</v>
      </c>
      <c r="D11148" t="s">
        <v>530</v>
      </c>
      <c r="E11148" t="s">
        <v>548</v>
      </c>
      <c r="F11148" s="176" t="n">
        <v>2043</v>
      </c>
      <c r="G11148" s="177" t="n">
        <v>56</v>
      </c>
      <c r="H11148" s="178" t="n">
        <v>10044.0676079647</v>
      </c>
      <c r="I11148" s="179" t="n">
        <v>3815305.16298784</v>
      </c>
      <c r="J11148" s="180" t="str">
        <f>IF(I11148&gt;0,H11148/I11148,0)</f>
      </c>
      <c r="K11148" s="181" t="str">
        <f>1-EXP(-J11148)</f>
      </c>
      <c r="L11148" s="182" t="str">
        <f>IF(G11148=30,1,M11147)</f>
      </c>
      <c r="M11148" s="183" t="str">
        <f>L11148*(1-K11148)</f>
      </c>
    </row>
    <row r="11149">
      <c r="A11149" t="s">
        <v>167</v>
      </c>
      <c r="B11149" t="s">
        <v>116</v>
      </c>
      <c r="C11149" s="35" t="s">
        <v>459</v>
      </c>
      <c r="D11149" t="s">
        <v>530</v>
      </c>
      <c r="E11149" t="s">
        <v>548</v>
      </c>
      <c r="F11149" s="176" t="n">
        <v>2043</v>
      </c>
      <c r="G11149" s="177" t="n">
        <v>57</v>
      </c>
      <c r="H11149" s="178" t="n">
        <v>11108.993343849</v>
      </c>
      <c r="I11149" s="179" t="n">
        <v>3805129.60593393</v>
      </c>
      <c r="J11149" s="180" t="str">
        <f>IF(I11149&gt;0,H11149/I11149,0)</f>
      </c>
      <c r="K11149" s="181" t="str">
        <f>1-EXP(-J11149)</f>
      </c>
      <c r="L11149" s="182" t="str">
        <f>IF(G11149=30,1,M11148)</f>
      </c>
      <c r="M11149" s="183" t="str">
        <f>L11149*(1-K11149)</f>
      </c>
    </row>
    <row r="11150">
      <c r="A11150" t="s">
        <v>167</v>
      </c>
      <c r="B11150" t="s">
        <v>116</v>
      </c>
      <c r="C11150" s="35" t="s">
        <v>459</v>
      </c>
      <c r="D11150" t="s">
        <v>530</v>
      </c>
      <c r="E11150" t="s">
        <v>548</v>
      </c>
      <c r="F11150" s="176" t="n">
        <v>2043</v>
      </c>
      <c r="G11150" s="177" t="n">
        <v>58</v>
      </c>
      <c r="H11150" s="178" t="n">
        <v>12433.4007890024</v>
      </c>
      <c r="I11150" s="179" t="n">
        <v>3845781.24590756</v>
      </c>
      <c r="J11150" s="180" t="str">
        <f>IF(I11150&gt;0,H11150/I11150,0)</f>
      </c>
      <c r="K11150" s="181" t="str">
        <f>1-EXP(-J11150)</f>
      </c>
      <c r="L11150" s="182" t="str">
        <f>IF(G11150=30,1,M11149)</f>
      </c>
      <c r="M11150" s="183" t="str">
        <f>L11150*(1-K11150)</f>
      </c>
    </row>
    <row r="11151">
      <c r="A11151" t="s">
        <v>167</v>
      </c>
      <c r="B11151" t="s">
        <v>116</v>
      </c>
      <c r="C11151" s="35" t="s">
        <v>459</v>
      </c>
      <c r="D11151" t="s">
        <v>530</v>
      </c>
      <c r="E11151" t="s">
        <v>548</v>
      </c>
      <c r="F11151" s="176" t="n">
        <v>2043</v>
      </c>
      <c r="G11151" s="177" t="n">
        <v>59</v>
      </c>
      <c r="H11151" s="178" t="n">
        <v>13170.2812647468</v>
      </c>
      <c r="I11151" s="179" t="n">
        <v>3844515.29625606</v>
      </c>
      <c r="J11151" s="180" t="str">
        <f>IF(I11151&gt;0,H11151/I11151,0)</f>
      </c>
      <c r="K11151" s="181" t="str">
        <f>1-EXP(-J11151)</f>
      </c>
      <c r="L11151" s="182" t="str">
        <f>IF(G11151=30,1,M11150)</f>
      </c>
      <c r="M11151" s="183" t="str">
        <f>L11151*(1-K11151)</f>
      </c>
    </row>
    <row r="11152">
      <c r="A11152" t="s">
        <v>167</v>
      </c>
      <c r="B11152" t="s">
        <v>116</v>
      </c>
      <c r="C11152" s="35" t="s">
        <v>459</v>
      </c>
      <c r="D11152" t="s">
        <v>530</v>
      </c>
      <c r="E11152" t="s">
        <v>548</v>
      </c>
      <c r="F11152" s="176" t="n">
        <v>2043</v>
      </c>
      <c r="G11152" s="177" t="n">
        <v>60</v>
      </c>
      <c r="H11152" s="178" t="n">
        <v>13847.3083436485</v>
      </c>
      <c r="I11152" s="179" t="n">
        <v>3788173.33449965</v>
      </c>
      <c r="J11152" s="180" t="str">
        <f>IF(I11152&gt;0,H11152/I11152,0)</f>
      </c>
      <c r="K11152" s="181" t="str">
        <f>1-EXP(-J11152)</f>
      </c>
      <c r="L11152" s="182" t="str">
        <f>IF(G11152=30,1,M11151)</f>
      </c>
      <c r="M11152" s="183" t="str">
        <f>L11152*(1-K11152)</f>
      </c>
    </row>
    <row r="11153">
      <c r="A11153" t="s">
        <v>167</v>
      </c>
      <c r="B11153" t="s">
        <v>116</v>
      </c>
      <c r="C11153" s="35" t="s">
        <v>459</v>
      </c>
      <c r="D11153" t="s">
        <v>530</v>
      </c>
      <c r="E11153" t="s">
        <v>548</v>
      </c>
      <c r="F11153" s="176" t="n">
        <v>2043</v>
      </c>
      <c r="G11153" s="177" t="n">
        <v>61</v>
      </c>
      <c r="H11153" s="178" t="n">
        <v>14637.5830585874</v>
      </c>
      <c r="I11153" s="179" t="n">
        <v>3707854.65584806</v>
      </c>
      <c r="J11153" s="180" t="str">
        <f>IF(I11153&gt;0,H11153/I11153,0)</f>
      </c>
      <c r="K11153" s="181" t="str">
        <f>1-EXP(-J11153)</f>
      </c>
      <c r="L11153" s="182" t="str">
        <f>IF(G11153=30,1,M11152)</f>
      </c>
      <c r="M11153" s="183" t="str">
        <f>L11153*(1-K11153)</f>
      </c>
    </row>
    <row r="11154">
      <c r="A11154" t="s">
        <v>167</v>
      </c>
      <c r="B11154" t="s">
        <v>116</v>
      </c>
      <c r="C11154" s="35" t="s">
        <v>459</v>
      </c>
      <c r="D11154" t="s">
        <v>530</v>
      </c>
      <c r="E11154" t="s">
        <v>548</v>
      </c>
      <c r="F11154" s="176" t="n">
        <v>2043</v>
      </c>
      <c r="G11154" s="177" t="n">
        <v>62</v>
      </c>
      <c r="H11154" s="178" t="n">
        <v>15419.6900510534</v>
      </c>
      <c r="I11154" s="179" t="n">
        <v>3620099.51186548</v>
      </c>
      <c r="J11154" s="180" t="str">
        <f>IF(I11154&gt;0,H11154/I11154,0)</f>
      </c>
      <c r="K11154" s="181" t="str">
        <f>1-EXP(-J11154)</f>
      </c>
      <c r="L11154" s="182" t="str">
        <f>IF(G11154=30,1,M11153)</f>
      </c>
      <c r="M11154" s="183" t="str">
        <f>L11154*(1-K11154)</f>
      </c>
    </row>
    <row r="11155">
      <c r="A11155" t="s">
        <v>167</v>
      </c>
      <c r="B11155" t="s">
        <v>116</v>
      </c>
      <c r="C11155" s="35" t="s">
        <v>459</v>
      </c>
      <c r="D11155" t="s">
        <v>530</v>
      </c>
      <c r="E11155" t="s">
        <v>548</v>
      </c>
      <c r="F11155" s="176" t="n">
        <v>2043</v>
      </c>
      <c r="G11155" s="177" t="n">
        <v>63</v>
      </c>
      <c r="H11155" s="178" t="n">
        <v>16263.1776940647</v>
      </c>
      <c r="I11155" s="179" t="n">
        <v>3535763.93122432</v>
      </c>
      <c r="J11155" s="180" t="str">
        <f>IF(I11155&gt;0,H11155/I11155,0)</f>
      </c>
      <c r="K11155" s="181" t="str">
        <f>1-EXP(-J11155)</f>
      </c>
      <c r="L11155" s="182" t="str">
        <f>IF(G11155=30,1,M11154)</f>
      </c>
      <c r="M11155" s="183" t="str">
        <f>L11155*(1-K11155)</f>
      </c>
    </row>
    <row r="11156">
      <c r="A11156" t="s">
        <v>167</v>
      </c>
      <c r="B11156" t="s">
        <v>116</v>
      </c>
      <c r="C11156" s="35" t="s">
        <v>459</v>
      </c>
      <c r="D11156" t="s">
        <v>530</v>
      </c>
      <c r="E11156" t="s">
        <v>548</v>
      </c>
      <c r="F11156" s="176" t="n">
        <v>2043</v>
      </c>
      <c r="G11156" s="177" t="n">
        <v>64</v>
      </c>
      <c r="H11156" s="178" t="n">
        <v>17378.0258743477</v>
      </c>
      <c r="I11156" s="179" t="n">
        <v>3437395.13120989</v>
      </c>
      <c r="J11156" s="180" t="str">
        <f>IF(I11156&gt;0,H11156/I11156,0)</f>
      </c>
      <c r="K11156" s="181" t="str">
        <f>1-EXP(-J11156)</f>
      </c>
      <c r="L11156" s="182" t="str">
        <f>IF(G11156=30,1,M11155)</f>
      </c>
      <c r="M11156" s="183" t="str">
        <f>L11156*(1-K11156)</f>
      </c>
    </row>
    <row r="11157">
      <c r="A11157" t="s">
        <v>167</v>
      </c>
      <c r="B11157" t="s">
        <v>116</v>
      </c>
      <c r="C11157" s="35" t="s">
        <v>459</v>
      </c>
      <c r="D11157" t="s">
        <v>530</v>
      </c>
      <c r="E11157" t="s">
        <v>548</v>
      </c>
      <c r="F11157" s="176" t="n">
        <v>2043</v>
      </c>
      <c r="G11157" s="177" t="n">
        <v>65</v>
      </c>
      <c r="H11157" s="178" t="n">
        <v>18322.1958833882</v>
      </c>
      <c r="I11157" s="179" t="n">
        <v>3315933.24421682</v>
      </c>
      <c r="J11157" s="180" t="str">
        <f>IF(I11157&gt;0,H11157/I11157,0)</f>
      </c>
      <c r="K11157" s="181" t="str">
        <f>1-EXP(-J11157)</f>
      </c>
      <c r="L11157" s="182" t="str">
        <f>IF(G11157=30,1,M11156)</f>
      </c>
      <c r="M11157" s="183" t="str">
        <f>L11157*(1-K11157)</f>
      </c>
    </row>
    <row r="11158">
      <c r="A11158" t="s">
        <v>167</v>
      </c>
      <c r="B11158" t="s">
        <v>116</v>
      </c>
      <c r="C11158" s="35" t="s">
        <v>459</v>
      </c>
      <c r="D11158" t="s">
        <v>530</v>
      </c>
      <c r="E11158" t="s">
        <v>548</v>
      </c>
      <c r="F11158" s="176" t="n">
        <v>2043</v>
      </c>
      <c r="G11158" s="177" t="n">
        <v>66</v>
      </c>
      <c r="H11158" s="178" t="n">
        <v>18595.363552616</v>
      </c>
      <c r="I11158" s="179" t="n">
        <v>3197073.96376029</v>
      </c>
      <c r="J11158" s="180" t="str">
        <f>IF(I11158&gt;0,H11158/I11158,0)</f>
      </c>
      <c r="K11158" s="181" t="str">
        <f>1-EXP(-J11158)</f>
      </c>
      <c r="L11158" s="182" t="str">
        <f>IF(G11158=30,1,M11157)</f>
      </c>
      <c r="M11158" s="183" t="str">
        <f>L11158*(1-K11158)</f>
      </c>
    </row>
    <row r="11159">
      <c r="A11159" t="s">
        <v>167</v>
      </c>
      <c r="B11159" t="s">
        <v>116</v>
      </c>
      <c r="C11159" s="35" t="s">
        <v>459</v>
      </c>
      <c r="D11159" t="s">
        <v>530</v>
      </c>
      <c r="E11159" t="s">
        <v>548</v>
      </c>
      <c r="F11159" s="176" t="n">
        <v>2043</v>
      </c>
      <c r="G11159" s="177" t="n">
        <v>67</v>
      </c>
      <c r="H11159" s="178" t="n">
        <v>19595.7655096108</v>
      </c>
      <c r="I11159" s="179" t="n">
        <v>3088863.10902241</v>
      </c>
      <c r="J11159" s="180" t="str">
        <f>IF(I11159&gt;0,H11159/I11159,0)</f>
      </c>
      <c r="K11159" s="181" t="str">
        <f>1-EXP(-J11159)</f>
      </c>
      <c r="L11159" s="182" t="str">
        <f>IF(G11159=30,1,M11158)</f>
      </c>
      <c r="M11159" s="183" t="str">
        <f>L11159*(1-K11159)</f>
      </c>
    </row>
    <row r="11160">
      <c r="A11160" t="s">
        <v>167</v>
      </c>
      <c r="B11160" t="s">
        <v>116</v>
      </c>
      <c r="C11160" s="35" t="s">
        <v>459</v>
      </c>
      <c r="D11160" t="s">
        <v>530</v>
      </c>
      <c r="E11160" t="s">
        <v>548</v>
      </c>
      <c r="F11160" s="176" t="n">
        <v>2043</v>
      </c>
      <c r="G11160" s="177" t="n">
        <v>68</v>
      </c>
      <c r="H11160" s="178" t="n">
        <v>20426.941888018</v>
      </c>
      <c r="I11160" s="179" t="n">
        <v>2968488.96574548</v>
      </c>
      <c r="J11160" s="180" t="str">
        <f>IF(I11160&gt;0,H11160/I11160,0)</f>
      </c>
      <c r="K11160" s="181" t="str">
        <f>1-EXP(-J11160)</f>
      </c>
      <c r="L11160" s="182" t="str">
        <f>IF(G11160=30,1,M11159)</f>
      </c>
      <c r="M11160" s="183" t="str">
        <f>L11160*(1-K11160)</f>
      </c>
    </row>
    <row r="11161">
      <c r="A11161" t="s">
        <v>167</v>
      </c>
      <c r="B11161" t="s">
        <v>116</v>
      </c>
      <c r="C11161" s="35" t="s">
        <v>459</v>
      </c>
      <c r="D11161" t="s">
        <v>530</v>
      </c>
      <c r="E11161" t="s">
        <v>548</v>
      </c>
      <c r="F11161" s="176" t="n">
        <v>2043</v>
      </c>
      <c r="G11161" s="177" t="n">
        <v>69</v>
      </c>
      <c r="H11161" s="178" t="n">
        <v>20831.264672187</v>
      </c>
      <c r="I11161" s="179" t="n">
        <v>2859026.56678429</v>
      </c>
      <c r="J11161" s="180" t="str">
        <f>IF(I11161&gt;0,H11161/I11161,0)</f>
      </c>
      <c r="K11161" s="181" t="str">
        <f>1-EXP(-J11161)</f>
      </c>
      <c r="L11161" s="182" t="str">
        <f>IF(G11161=30,1,M11160)</f>
      </c>
      <c r="M11161" s="183" t="str">
        <f>L11161*(1-K11161)</f>
      </c>
    </row>
    <row r="11162">
      <c r="A11162" t="s">
        <v>167</v>
      </c>
      <c r="B11162" t="s">
        <v>116</v>
      </c>
      <c r="C11162" s="35" t="s">
        <v>459</v>
      </c>
      <c r="D11162" t="s">
        <v>530</v>
      </c>
      <c r="E11162" t="s">
        <v>548</v>
      </c>
      <c r="F11162" s="176" t="n">
        <v>2044</v>
      </c>
      <c r="G11162" s="177" t="n">
        <v>30</v>
      </c>
      <c r="H11162" s="178" t="n">
        <v>629.873695064552</v>
      </c>
      <c r="I11162" s="179" t="n">
        <v>4735532.17127129</v>
      </c>
      <c r="J11162" s="180" t="str">
        <f>IF(I11162&gt;0,H11162/I11162,0)</f>
      </c>
      <c r="K11162" s="181" t="str">
        <f>1-EXP(-J11162)</f>
      </c>
      <c r="L11162" s="182" t="str">
        <f>IF(G11162=30,1,M11161)</f>
      </c>
      <c r="M11162" s="183" t="str">
        <f>L11162*(1-K11162)</f>
      </c>
    </row>
    <row r="11163">
      <c r="A11163" t="s">
        <v>167</v>
      </c>
      <c r="B11163" t="s">
        <v>116</v>
      </c>
      <c r="C11163" s="35" t="s">
        <v>459</v>
      </c>
      <c r="D11163" t="s">
        <v>530</v>
      </c>
      <c r="E11163" t="s">
        <v>548</v>
      </c>
      <c r="F11163" s="176" t="n">
        <v>2044</v>
      </c>
      <c r="G11163" s="177" t="n">
        <v>31</v>
      </c>
      <c r="H11163" s="178" t="n">
        <v>910.186583641228</v>
      </c>
      <c r="I11163" s="179" t="n">
        <v>4827114.00535417</v>
      </c>
      <c r="J11163" s="180" t="str">
        <f>IF(I11163&gt;0,H11163/I11163,0)</f>
      </c>
      <c r="K11163" s="181" t="str">
        <f>1-EXP(-J11163)</f>
      </c>
      <c r="L11163" s="182" t="str">
        <f>IF(G11163=30,1,M11162)</f>
      </c>
      <c r="M11163" s="183" t="str">
        <f>L11163*(1-K11163)</f>
      </c>
    </row>
    <row r="11164">
      <c r="A11164" t="s">
        <v>167</v>
      </c>
      <c r="B11164" t="s">
        <v>116</v>
      </c>
      <c r="C11164" s="35" t="s">
        <v>459</v>
      </c>
      <c r="D11164" t="s">
        <v>530</v>
      </c>
      <c r="E11164" t="s">
        <v>548</v>
      </c>
      <c r="F11164" s="176" t="n">
        <v>2044</v>
      </c>
      <c r="G11164" s="177" t="n">
        <v>32</v>
      </c>
      <c r="H11164" s="178" t="n">
        <v>958.775043857637</v>
      </c>
      <c r="I11164" s="179" t="n">
        <v>4870907.88808658</v>
      </c>
      <c r="J11164" s="180" t="str">
        <f>IF(I11164&gt;0,H11164/I11164,0)</f>
      </c>
      <c r="K11164" s="181" t="str">
        <f>1-EXP(-J11164)</f>
      </c>
      <c r="L11164" s="182" t="str">
        <f>IF(G11164=30,1,M11163)</f>
      </c>
      <c r="M11164" s="183" t="str">
        <f>L11164*(1-K11164)</f>
      </c>
    </row>
    <row r="11165">
      <c r="A11165" t="s">
        <v>167</v>
      </c>
      <c r="B11165" t="s">
        <v>116</v>
      </c>
      <c r="C11165" s="35" t="s">
        <v>459</v>
      </c>
      <c r="D11165" t="s">
        <v>530</v>
      </c>
      <c r="E11165" t="s">
        <v>548</v>
      </c>
      <c r="F11165" s="176" t="n">
        <v>2044</v>
      </c>
      <c r="G11165" s="177" t="n">
        <v>33</v>
      </c>
      <c r="H11165" s="178" t="n">
        <v>997.190197723071</v>
      </c>
      <c r="I11165" s="179" t="n">
        <v>4791423.20724161</v>
      </c>
      <c r="J11165" s="180" t="str">
        <f>IF(I11165&gt;0,H11165/I11165,0)</f>
      </c>
      <c r="K11165" s="181" t="str">
        <f>1-EXP(-J11165)</f>
      </c>
      <c r="L11165" s="182" t="str">
        <f>IF(G11165=30,1,M11164)</f>
      </c>
      <c r="M11165" s="183" t="str">
        <f>L11165*(1-K11165)</f>
      </c>
    </row>
    <row r="11166">
      <c r="A11166" t="s">
        <v>167</v>
      </c>
      <c r="B11166" t="s">
        <v>116</v>
      </c>
      <c r="C11166" s="35" t="s">
        <v>459</v>
      </c>
      <c r="D11166" t="s">
        <v>530</v>
      </c>
      <c r="E11166" t="s">
        <v>548</v>
      </c>
      <c r="F11166" s="176" t="n">
        <v>2044</v>
      </c>
      <c r="G11166" s="177" t="n">
        <v>34</v>
      </c>
      <c r="H11166" s="178" t="n">
        <v>1034.07760786522</v>
      </c>
      <c r="I11166" s="179" t="n">
        <v>4690400.55935622</v>
      </c>
      <c r="J11166" s="180" t="str">
        <f>IF(I11166&gt;0,H11166/I11166,0)</f>
      </c>
      <c r="K11166" s="181" t="str">
        <f>1-EXP(-J11166)</f>
      </c>
      <c r="L11166" s="182" t="str">
        <f>IF(G11166=30,1,M11165)</f>
      </c>
      <c r="M11166" s="183" t="str">
        <f>L11166*(1-K11166)</f>
      </c>
    </row>
    <row r="11167">
      <c r="A11167" t="s">
        <v>167</v>
      </c>
      <c r="B11167" t="s">
        <v>116</v>
      </c>
      <c r="C11167" s="35" t="s">
        <v>459</v>
      </c>
      <c r="D11167" t="s">
        <v>530</v>
      </c>
      <c r="E11167" t="s">
        <v>548</v>
      </c>
      <c r="F11167" s="176" t="n">
        <v>2044</v>
      </c>
      <c r="G11167" s="177" t="n">
        <v>35</v>
      </c>
      <c r="H11167" s="178" t="n">
        <v>1098.9746498553</v>
      </c>
      <c r="I11167" s="179" t="n">
        <v>4633608.43220358</v>
      </c>
      <c r="J11167" s="180" t="str">
        <f>IF(I11167&gt;0,H11167/I11167,0)</f>
      </c>
      <c r="K11167" s="181" t="str">
        <f>1-EXP(-J11167)</f>
      </c>
      <c r="L11167" s="182" t="str">
        <f>IF(G11167=30,1,M11166)</f>
      </c>
      <c r="M11167" s="183" t="str">
        <f>L11167*(1-K11167)</f>
      </c>
    </row>
    <row r="11168">
      <c r="A11168" t="s">
        <v>167</v>
      </c>
      <c r="B11168" t="s">
        <v>116</v>
      </c>
      <c r="C11168" s="35" t="s">
        <v>459</v>
      </c>
      <c r="D11168" t="s">
        <v>530</v>
      </c>
      <c r="E11168" t="s">
        <v>548</v>
      </c>
      <c r="F11168" s="176" t="n">
        <v>2044</v>
      </c>
      <c r="G11168" s="177" t="n">
        <v>36</v>
      </c>
      <c r="H11168" s="178" t="n">
        <v>1397.04253286091</v>
      </c>
      <c r="I11168" s="179" t="n">
        <v>4625265.9599028</v>
      </c>
      <c r="J11168" s="180" t="str">
        <f>IF(I11168&gt;0,H11168/I11168,0)</f>
      </c>
      <c r="K11168" s="181" t="str">
        <f>1-EXP(-J11168)</f>
      </c>
      <c r="L11168" s="182" t="str">
        <f>IF(G11168=30,1,M11167)</f>
      </c>
      <c r="M11168" s="183" t="str">
        <f>L11168*(1-K11168)</f>
      </c>
    </row>
    <row r="11169">
      <c r="A11169" t="s">
        <v>167</v>
      </c>
      <c r="B11169" t="s">
        <v>116</v>
      </c>
      <c r="C11169" s="35" t="s">
        <v>459</v>
      </c>
      <c r="D11169" t="s">
        <v>530</v>
      </c>
      <c r="E11169" t="s">
        <v>548</v>
      </c>
      <c r="F11169" s="176" t="n">
        <v>2044</v>
      </c>
      <c r="G11169" s="177" t="n">
        <v>37</v>
      </c>
      <c r="H11169" s="178" t="n">
        <v>1512.33229099225</v>
      </c>
      <c r="I11169" s="179" t="n">
        <v>4596981.50587776</v>
      </c>
      <c r="J11169" s="180" t="str">
        <f>IF(I11169&gt;0,H11169/I11169,0)</f>
      </c>
      <c r="K11169" s="181" t="str">
        <f>1-EXP(-J11169)</f>
      </c>
      <c r="L11169" s="182" t="str">
        <f>IF(G11169=30,1,M11168)</f>
      </c>
      <c r="M11169" s="183" t="str">
        <f>L11169*(1-K11169)</f>
      </c>
    </row>
    <row r="11170">
      <c r="A11170" t="s">
        <v>167</v>
      </c>
      <c r="B11170" t="s">
        <v>116</v>
      </c>
      <c r="C11170" s="35" t="s">
        <v>459</v>
      </c>
      <c r="D11170" t="s">
        <v>530</v>
      </c>
      <c r="E11170" t="s">
        <v>548</v>
      </c>
      <c r="F11170" s="176" t="n">
        <v>2044</v>
      </c>
      <c r="G11170" s="177" t="n">
        <v>38</v>
      </c>
      <c r="H11170" s="178" t="n">
        <v>1633.4519445601</v>
      </c>
      <c r="I11170" s="179" t="n">
        <v>4525032.05654808</v>
      </c>
      <c r="J11170" s="180" t="str">
        <f>IF(I11170&gt;0,H11170/I11170,0)</f>
      </c>
      <c r="K11170" s="181" t="str">
        <f>1-EXP(-J11170)</f>
      </c>
      <c r="L11170" s="182" t="str">
        <f>IF(G11170=30,1,M11169)</f>
      </c>
      <c r="M11170" s="183" t="str">
        <f>L11170*(1-K11170)</f>
      </c>
    </row>
    <row r="11171">
      <c r="A11171" t="s">
        <v>167</v>
      </c>
      <c r="B11171" t="s">
        <v>116</v>
      </c>
      <c r="C11171" s="35" t="s">
        <v>459</v>
      </c>
      <c r="D11171" t="s">
        <v>530</v>
      </c>
      <c r="E11171" t="s">
        <v>548</v>
      </c>
      <c r="F11171" s="176" t="n">
        <v>2044</v>
      </c>
      <c r="G11171" s="177" t="n">
        <v>39</v>
      </c>
      <c r="H11171" s="178" t="n">
        <v>1701.32387252418</v>
      </c>
      <c r="I11171" s="179" t="n">
        <v>4430241.57017208</v>
      </c>
      <c r="J11171" s="180" t="str">
        <f>IF(I11171&gt;0,H11171/I11171,0)</f>
      </c>
      <c r="K11171" s="181" t="str">
        <f>1-EXP(-J11171)</f>
      </c>
      <c r="L11171" s="182" t="str">
        <f>IF(G11171=30,1,M11170)</f>
      </c>
      <c r="M11171" s="183" t="str">
        <f>L11171*(1-K11171)</f>
      </c>
    </row>
    <row r="11172">
      <c r="A11172" t="s">
        <v>167</v>
      </c>
      <c r="B11172" t="s">
        <v>116</v>
      </c>
      <c r="C11172" s="35" t="s">
        <v>459</v>
      </c>
      <c r="D11172" t="s">
        <v>530</v>
      </c>
      <c r="E11172" t="s">
        <v>548</v>
      </c>
      <c r="F11172" s="176" t="n">
        <v>2044</v>
      </c>
      <c r="G11172" s="177" t="n">
        <v>40</v>
      </c>
      <c r="H11172" s="178" t="n">
        <v>1825.75891706493</v>
      </c>
      <c r="I11172" s="179" t="n">
        <v>4331727.20066503</v>
      </c>
      <c r="J11172" s="180" t="str">
        <f>IF(I11172&gt;0,H11172/I11172,0)</f>
      </c>
      <c r="K11172" s="181" t="str">
        <f>1-EXP(-J11172)</f>
      </c>
      <c r="L11172" s="182" t="str">
        <f>IF(G11172=30,1,M11171)</f>
      </c>
      <c r="M11172" s="183" t="str">
        <f>L11172*(1-K11172)</f>
      </c>
    </row>
    <row r="11173">
      <c r="A11173" t="s">
        <v>167</v>
      </c>
      <c r="B11173" t="s">
        <v>116</v>
      </c>
      <c r="C11173" s="35" t="s">
        <v>459</v>
      </c>
      <c r="D11173" t="s">
        <v>530</v>
      </c>
      <c r="E11173" t="s">
        <v>548</v>
      </c>
      <c r="F11173" s="176" t="n">
        <v>2044</v>
      </c>
      <c r="G11173" s="177" t="n">
        <v>41</v>
      </c>
      <c r="H11173" s="178" t="n">
        <v>2339.98877520925</v>
      </c>
      <c r="I11173" s="179" t="n">
        <v>4286560.91857804</v>
      </c>
      <c r="J11173" s="180" t="str">
        <f>IF(I11173&gt;0,H11173/I11173,0)</f>
      </c>
      <c r="K11173" s="181" t="str">
        <f>1-EXP(-J11173)</f>
      </c>
      <c r="L11173" s="182" t="str">
        <f>IF(G11173=30,1,M11172)</f>
      </c>
      <c r="M11173" s="183" t="str">
        <f>L11173*(1-K11173)</f>
      </c>
    </row>
    <row r="11174">
      <c r="A11174" t="s">
        <v>167</v>
      </c>
      <c r="B11174" t="s">
        <v>116</v>
      </c>
      <c r="C11174" s="35" t="s">
        <v>459</v>
      </c>
      <c r="D11174" t="s">
        <v>530</v>
      </c>
      <c r="E11174" t="s">
        <v>548</v>
      </c>
      <c r="F11174" s="176" t="n">
        <v>2044</v>
      </c>
      <c r="G11174" s="177" t="n">
        <v>42</v>
      </c>
      <c r="H11174" s="178" t="n">
        <v>2615.56570501065</v>
      </c>
      <c r="I11174" s="179" t="n">
        <v>4263899.92305571</v>
      </c>
      <c r="J11174" s="180" t="str">
        <f>IF(I11174&gt;0,H11174/I11174,0)</f>
      </c>
      <c r="K11174" s="181" t="str">
        <f>1-EXP(-J11174)</f>
      </c>
      <c r="L11174" s="182" t="str">
        <f>IF(G11174=30,1,M11173)</f>
      </c>
      <c r="M11174" s="183" t="str">
        <f>L11174*(1-K11174)</f>
      </c>
    </row>
    <row r="11175">
      <c r="A11175" t="s">
        <v>167</v>
      </c>
      <c r="B11175" t="s">
        <v>116</v>
      </c>
      <c r="C11175" s="35" t="s">
        <v>459</v>
      </c>
      <c r="D11175" t="s">
        <v>530</v>
      </c>
      <c r="E11175" t="s">
        <v>548</v>
      </c>
      <c r="F11175" s="176" t="n">
        <v>2044</v>
      </c>
      <c r="G11175" s="177" t="n">
        <v>43</v>
      </c>
      <c r="H11175" s="178" t="n">
        <v>2936.71696997961</v>
      </c>
      <c r="I11175" s="179" t="n">
        <v>4240832.86156121</v>
      </c>
      <c r="J11175" s="180" t="str">
        <f>IF(I11175&gt;0,H11175/I11175,0)</f>
      </c>
      <c r="K11175" s="181" t="str">
        <f>1-EXP(-J11175)</f>
      </c>
      <c r="L11175" s="182" t="str">
        <f>IF(G11175=30,1,M11174)</f>
      </c>
      <c r="M11175" s="183" t="str">
        <f>L11175*(1-K11175)</f>
      </c>
    </row>
    <row r="11176">
      <c r="A11176" t="s">
        <v>167</v>
      </c>
      <c r="B11176" t="s">
        <v>116</v>
      </c>
      <c r="C11176" s="35" t="s">
        <v>459</v>
      </c>
      <c r="D11176" t="s">
        <v>530</v>
      </c>
      <c r="E11176" t="s">
        <v>548</v>
      </c>
      <c r="F11176" s="176" t="n">
        <v>2044</v>
      </c>
      <c r="G11176" s="177" t="n">
        <v>44</v>
      </c>
      <c r="H11176" s="178" t="n">
        <v>3115.61730802782</v>
      </c>
      <c r="I11176" s="179" t="n">
        <v>4236552.91857085</v>
      </c>
      <c r="J11176" s="180" t="str">
        <f>IF(I11176&gt;0,H11176/I11176,0)</f>
      </c>
      <c r="K11176" s="181" t="str">
        <f>1-EXP(-J11176)</f>
      </c>
      <c r="L11176" s="182" t="str">
        <f>IF(G11176=30,1,M11175)</f>
      </c>
      <c r="M11176" s="183" t="str">
        <f>L11176*(1-K11176)</f>
      </c>
    </row>
    <row r="11177">
      <c r="A11177" t="s">
        <v>167</v>
      </c>
      <c r="B11177" t="s">
        <v>116</v>
      </c>
      <c r="C11177" s="35" t="s">
        <v>459</v>
      </c>
      <c r="D11177" t="s">
        <v>530</v>
      </c>
      <c r="E11177" t="s">
        <v>548</v>
      </c>
      <c r="F11177" s="176" t="n">
        <v>2044</v>
      </c>
      <c r="G11177" s="177" t="n">
        <v>45</v>
      </c>
      <c r="H11177" s="178" t="n">
        <v>3428.15439896981</v>
      </c>
      <c r="I11177" s="179" t="n">
        <v>4269707.87762718</v>
      </c>
      <c r="J11177" s="180" t="str">
        <f>IF(I11177&gt;0,H11177/I11177,0)</f>
      </c>
      <c r="K11177" s="181" t="str">
        <f>1-EXP(-J11177)</f>
      </c>
      <c r="L11177" s="182" t="str">
        <f>IF(G11177=30,1,M11176)</f>
      </c>
      <c r="M11177" s="183" t="str">
        <f>L11177*(1-K11177)</f>
      </c>
    </row>
    <row r="11178">
      <c r="A11178" t="s">
        <v>167</v>
      </c>
      <c r="B11178" t="s">
        <v>116</v>
      </c>
      <c r="C11178" s="35" t="s">
        <v>459</v>
      </c>
      <c r="D11178" t="s">
        <v>530</v>
      </c>
      <c r="E11178" t="s">
        <v>548</v>
      </c>
      <c r="F11178" s="176" t="n">
        <v>2044</v>
      </c>
      <c r="G11178" s="177" t="n">
        <v>46</v>
      </c>
      <c r="H11178" s="178" t="n">
        <v>4316.34460463654</v>
      </c>
      <c r="I11178" s="179" t="n">
        <v>4304701.20472687</v>
      </c>
      <c r="J11178" s="180" t="str">
        <f>IF(I11178&gt;0,H11178/I11178,0)</f>
      </c>
      <c r="K11178" s="181" t="str">
        <f>1-EXP(-J11178)</f>
      </c>
      <c r="L11178" s="182" t="str">
        <f>IF(G11178=30,1,M11177)</f>
      </c>
      <c r="M11178" s="183" t="str">
        <f>L11178*(1-K11178)</f>
      </c>
    </row>
    <row r="11179">
      <c r="A11179" t="s">
        <v>167</v>
      </c>
      <c r="B11179" t="s">
        <v>116</v>
      </c>
      <c r="C11179" s="35" t="s">
        <v>459</v>
      </c>
      <c r="D11179" t="s">
        <v>530</v>
      </c>
      <c r="E11179" t="s">
        <v>548</v>
      </c>
      <c r="F11179" s="176" t="n">
        <v>2044</v>
      </c>
      <c r="G11179" s="177" t="n">
        <v>47</v>
      </c>
      <c r="H11179" s="178" t="n">
        <v>4746.29500492096</v>
      </c>
      <c r="I11179" s="179" t="n">
        <v>4293986.89574734</v>
      </c>
      <c r="J11179" s="180" t="str">
        <f>IF(I11179&gt;0,H11179/I11179,0)</f>
      </c>
      <c r="K11179" s="181" t="str">
        <f>1-EXP(-J11179)</f>
      </c>
      <c r="L11179" s="182" t="str">
        <f>IF(G11179=30,1,M11178)</f>
      </c>
      <c r="M11179" s="183" t="str">
        <f>L11179*(1-K11179)</f>
      </c>
    </row>
    <row r="11180">
      <c r="A11180" t="s">
        <v>167</v>
      </c>
      <c r="B11180" t="s">
        <v>116</v>
      </c>
      <c r="C11180" s="35" t="s">
        <v>459</v>
      </c>
      <c r="D11180" t="s">
        <v>530</v>
      </c>
      <c r="E11180" t="s">
        <v>548</v>
      </c>
      <c r="F11180" s="176" t="n">
        <v>2044</v>
      </c>
      <c r="G11180" s="177" t="n">
        <v>48</v>
      </c>
      <c r="H11180" s="178" t="n">
        <v>5173.04830522929</v>
      </c>
      <c r="I11180" s="179" t="n">
        <v>4224987.6291876</v>
      </c>
      <c r="J11180" s="180" t="str">
        <f>IF(I11180&gt;0,H11180/I11180,0)</f>
      </c>
      <c r="K11180" s="181" t="str">
        <f>1-EXP(-J11180)</f>
      </c>
      <c r="L11180" s="182" t="str">
        <f>IF(G11180=30,1,M11179)</f>
      </c>
      <c r="M11180" s="183" t="str">
        <f>L11180*(1-K11180)</f>
      </c>
    </row>
    <row r="11181">
      <c r="A11181" t="s">
        <v>167</v>
      </c>
      <c r="B11181" t="s">
        <v>116</v>
      </c>
      <c r="C11181" s="35" t="s">
        <v>459</v>
      </c>
      <c r="D11181" t="s">
        <v>530</v>
      </c>
      <c r="E11181" t="s">
        <v>548</v>
      </c>
      <c r="F11181" s="176" t="n">
        <v>2044</v>
      </c>
      <c r="G11181" s="177" t="n">
        <v>49</v>
      </c>
      <c r="H11181" s="178" t="n">
        <v>5493.59860177588</v>
      </c>
      <c r="I11181" s="179" t="n">
        <v>4153240.77721547</v>
      </c>
      <c r="J11181" s="180" t="str">
        <f>IF(I11181&gt;0,H11181/I11181,0)</f>
      </c>
      <c r="K11181" s="181" t="str">
        <f>1-EXP(-J11181)</f>
      </c>
      <c r="L11181" s="182" t="str">
        <f>IF(G11181=30,1,M11180)</f>
      </c>
      <c r="M11181" s="183" t="str">
        <f>L11181*(1-K11181)</f>
      </c>
    </row>
    <row r="11182">
      <c r="A11182" t="s">
        <v>167</v>
      </c>
      <c r="B11182" t="s">
        <v>116</v>
      </c>
      <c r="C11182" s="35" t="s">
        <v>459</v>
      </c>
      <c r="D11182" t="s">
        <v>530</v>
      </c>
      <c r="E11182" t="s">
        <v>548</v>
      </c>
      <c r="F11182" s="176" t="n">
        <v>2044</v>
      </c>
      <c r="G11182" s="177" t="n">
        <v>50</v>
      </c>
      <c r="H11182" s="178" t="n">
        <v>5892.17514634662</v>
      </c>
      <c r="I11182" s="179" t="n">
        <v>4089862.17563382</v>
      </c>
      <c r="J11182" s="180" t="str">
        <f>IF(I11182&gt;0,H11182/I11182,0)</f>
      </c>
      <c r="K11182" s="181" t="str">
        <f>1-EXP(-J11182)</f>
      </c>
      <c r="L11182" s="182" t="str">
        <f>IF(G11182=30,1,M11181)</f>
      </c>
      <c r="M11182" s="183" t="str">
        <f>L11182*(1-K11182)</f>
      </c>
    </row>
    <row r="11183">
      <c r="A11183" t="s">
        <v>167</v>
      </c>
      <c r="B11183" t="s">
        <v>116</v>
      </c>
      <c r="C11183" s="35" t="s">
        <v>459</v>
      </c>
      <c r="D11183" t="s">
        <v>530</v>
      </c>
      <c r="E11183" t="s">
        <v>548</v>
      </c>
      <c r="F11183" s="176" t="n">
        <v>2044</v>
      </c>
      <c r="G11183" s="177" t="n">
        <v>51</v>
      </c>
      <c r="H11183" s="178" t="n">
        <v>6616.25467823165</v>
      </c>
      <c r="I11183" s="179" t="n">
        <v>4028013.49914142</v>
      </c>
      <c r="J11183" s="180" t="str">
        <f>IF(I11183&gt;0,H11183/I11183,0)</f>
      </c>
      <c r="K11183" s="181" t="str">
        <f>1-EXP(-J11183)</f>
      </c>
      <c r="L11183" s="182" t="str">
        <f>IF(G11183=30,1,M11182)</f>
      </c>
      <c r="M11183" s="183" t="str">
        <f>L11183*(1-K11183)</f>
      </c>
    </row>
    <row r="11184">
      <c r="A11184" t="s">
        <v>167</v>
      </c>
      <c r="B11184" t="s">
        <v>116</v>
      </c>
      <c r="C11184" s="35" t="s">
        <v>459</v>
      </c>
      <c r="D11184" t="s">
        <v>530</v>
      </c>
      <c r="E11184" t="s">
        <v>548</v>
      </c>
      <c r="F11184" s="176" t="n">
        <v>2044</v>
      </c>
      <c r="G11184" s="177" t="n">
        <v>52</v>
      </c>
      <c r="H11184" s="178" t="n">
        <v>7159.66751406462</v>
      </c>
      <c r="I11184" s="179" t="n">
        <v>3999043.62517924</v>
      </c>
      <c r="J11184" s="180" t="str">
        <f>IF(I11184&gt;0,H11184/I11184,0)</f>
      </c>
      <c r="K11184" s="181" t="str">
        <f>1-EXP(-J11184)</f>
      </c>
      <c r="L11184" s="182" t="str">
        <f>IF(G11184=30,1,M11183)</f>
      </c>
      <c r="M11184" s="183" t="str">
        <f>L11184*(1-K11184)</f>
      </c>
    </row>
    <row r="11185">
      <c r="A11185" t="s">
        <v>167</v>
      </c>
      <c r="B11185" t="s">
        <v>116</v>
      </c>
      <c r="C11185" s="35" t="s">
        <v>459</v>
      </c>
      <c r="D11185" t="s">
        <v>530</v>
      </c>
      <c r="E11185" t="s">
        <v>548</v>
      </c>
      <c r="F11185" s="176" t="n">
        <v>2044</v>
      </c>
      <c r="G11185" s="177" t="n">
        <v>53</v>
      </c>
      <c r="H11185" s="178" t="n">
        <v>7742.59184153853</v>
      </c>
      <c r="I11185" s="179" t="n">
        <v>3963298.85471387</v>
      </c>
      <c r="J11185" s="180" t="str">
        <f>IF(I11185&gt;0,H11185/I11185,0)</f>
      </c>
      <c r="K11185" s="181" t="str">
        <f>1-EXP(-J11185)</f>
      </c>
      <c r="L11185" s="182" t="str">
        <f>IF(G11185=30,1,M11184)</f>
      </c>
      <c r="M11185" s="183" t="str">
        <f>L11185*(1-K11185)</f>
      </c>
    </row>
    <row r="11186">
      <c r="A11186" t="s">
        <v>167</v>
      </c>
      <c r="B11186" t="s">
        <v>116</v>
      </c>
      <c r="C11186" s="35" t="s">
        <v>459</v>
      </c>
      <c r="D11186" t="s">
        <v>530</v>
      </c>
      <c r="E11186" t="s">
        <v>548</v>
      </c>
      <c r="F11186" s="176" t="n">
        <v>2044</v>
      </c>
      <c r="G11186" s="177" t="n">
        <v>54</v>
      </c>
      <c r="H11186" s="178" t="n">
        <v>8432.11856977745</v>
      </c>
      <c r="I11186" s="179" t="n">
        <v>3929689.68462192</v>
      </c>
      <c r="J11186" s="180" t="str">
        <f>IF(I11186&gt;0,H11186/I11186,0)</f>
      </c>
      <c r="K11186" s="181" t="str">
        <f>1-EXP(-J11186)</f>
      </c>
      <c r="L11186" s="182" t="str">
        <f>IF(G11186=30,1,M11185)</f>
      </c>
      <c r="M11186" s="183" t="str">
        <f>L11186*(1-K11186)</f>
      </c>
    </row>
    <row r="11187">
      <c r="A11187" t="s">
        <v>167</v>
      </c>
      <c r="B11187" t="s">
        <v>116</v>
      </c>
      <c r="C11187" s="35" t="s">
        <v>459</v>
      </c>
      <c r="D11187" t="s">
        <v>530</v>
      </c>
      <c r="E11187" t="s">
        <v>548</v>
      </c>
      <c r="F11187" s="176" t="n">
        <v>2044</v>
      </c>
      <c r="G11187" s="177" t="n">
        <v>55</v>
      </c>
      <c r="H11187" s="178" t="n">
        <v>9255.62044093141</v>
      </c>
      <c r="I11187" s="179" t="n">
        <v>3916330.46580858</v>
      </c>
      <c r="J11187" s="180" t="str">
        <f>IF(I11187&gt;0,H11187/I11187,0)</f>
      </c>
      <c r="K11187" s="181" t="str">
        <f>1-EXP(-J11187)</f>
      </c>
      <c r="L11187" s="182" t="str">
        <f>IF(G11187=30,1,M11186)</f>
      </c>
      <c r="M11187" s="183" t="str">
        <f>L11187*(1-K11187)</f>
      </c>
    </row>
    <row r="11188">
      <c r="A11188" t="s">
        <v>167</v>
      </c>
      <c r="B11188" t="s">
        <v>116</v>
      </c>
      <c r="C11188" s="35" t="s">
        <v>459</v>
      </c>
      <c r="D11188" t="s">
        <v>530</v>
      </c>
      <c r="E11188" t="s">
        <v>548</v>
      </c>
      <c r="F11188" s="176" t="n">
        <v>2044</v>
      </c>
      <c r="G11188" s="177" t="n">
        <v>56</v>
      </c>
      <c r="H11188" s="178" t="n">
        <v>9990.77241236945</v>
      </c>
      <c r="I11188" s="179" t="n">
        <v>3857086.89956756</v>
      </c>
      <c r="J11188" s="180" t="str">
        <f>IF(I11188&gt;0,H11188/I11188,0)</f>
      </c>
      <c r="K11188" s="181" t="str">
        <f>1-EXP(-J11188)</f>
      </c>
      <c r="L11188" s="182" t="str">
        <f>IF(G11188=30,1,M11187)</f>
      </c>
      <c r="M11188" s="183" t="str">
        <f>L11188*(1-K11188)</f>
      </c>
    </row>
    <row r="11189">
      <c r="A11189" t="s">
        <v>167</v>
      </c>
      <c r="B11189" t="s">
        <v>116</v>
      </c>
      <c r="C11189" s="35" t="s">
        <v>459</v>
      </c>
      <c r="D11189" t="s">
        <v>530</v>
      </c>
      <c r="E11189" t="s">
        <v>548</v>
      </c>
      <c r="F11189" s="176" t="n">
        <v>2044</v>
      </c>
      <c r="G11189" s="177" t="n">
        <v>57</v>
      </c>
      <c r="H11189" s="178" t="n">
        <v>10888.6438640164</v>
      </c>
      <c r="I11189" s="179" t="n">
        <v>3788338.11779867</v>
      </c>
      <c r="J11189" s="180" t="str">
        <f>IF(I11189&gt;0,H11189/I11189,0)</f>
      </c>
      <c r="K11189" s="181" t="str">
        <f>1-EXP(-J11189)</f>
      </c>
      <c r="L11189" s="182" t="str">
        <f>IF(G11189=30,1,M11188)</f>
      </c>
      <c r="M11189" s="183" t="str">
        <f>L11189*(1-K11189)</f>
      </c>
    </row>
    <row r="11190">
      <c r="A11190" t="s">
        <v>167</v>
      </c>
      <c r="B11190" t="s">
        <v>116</v>
      </c>
      <c r="C11190" s="35" t="s">
        <v>459</v>
      </c>
      <c r="D11190" t="s">
        <v>530</v>
      </c>
      <c r="E11190" t="s">
        <v>548</v>
      </c>
      <c r="F11190" s="176" t="n">
        <v>2044</v>
      </c>
      <c r="G11190" s="177" t="n">
        <v>58</v>
      </c>
      <c r="H11190" s="178" t="n">
        <v>12025.9805695278</v>
      </c>
      <c r="I11190" s="179" t="n">
        <v>3775604.77961722</v>
      </c>
      <c r="J11190" s="180" t="str">
        <f>IF(I11190&gt;0,H11190/I11190,0)</f>
      </c>
      <c r="K11190" s="181" t="str">
        <f>1-EXP(-J11190)</f>
      </c>
      <c r="L11190" s="182" t="str">
        <f>IF(G11190=30,1,M11189)</f>
      </c>
      <c r="M11190" s="183" t="str">
        <f>L11190*(1-K11190)</f>
      </c>
    </row>
    <row r="11191">
      <c r="A11191" t="s">
        <v>167</v>
      </c>
      <c r="B11191" t="s">
        <v>116</v>
      </c>
      <c r="C11191" s="35" t="s">
        <v>459</v>
      </c>
      <c r="D11191" t="s">
        <v>530</v>
      </c>
      <c r="E11191" t="s">
        <v>548</v>
      </c>
      <c r="F11191" s="176" t="n">
        <v>2044</v>
      </c>
      <c r="G11191" s="177" t="n">
        <v>59</v>
      </c>
      <c r="H11191" s="178" t="n">
        <v>12866.8735044425</v>
      </c>
      <c r="I11191" s="179" t="n">
        <v>3813015.23616965</v>
      </c>
      <c r="J11191" s="180" t="str">
        <f>IF(I11191&gt;0,H11191/I11191,0)</f>
      </c>
      <c r="K11191" s="181" t="str">
        <f>1-EXP(-J11191)</f>
      </c>
      <c r="L11191" s="182" t="str">
        <f>IF(G11191=30,1,M11190)</f>
      </c>
      <c r="M11191" s="183" t="str">
        <f>L11191*(1-K11191)</f>
      </c>
    </row>
    <row r="11192">
      <c r="A11192" t="s">
        <v>167</v>
      </c>
      <c r="B11192" t="s">
        <v>116</v>
      </c>
      <c r="C11192" s="35" t="s">
        <v>459</v>
      </c>
      <c r="D11192" t="s">
        <v>530</v>
      </c>
      <c r="E11192" t="s">
        <v>548</v>
      </c>
      <c r="F11192" s="176" t="n">
        <v>2044</v>
      </c>
      <c r="G11192" s="177" t="n">
        <v>60</v>
      </c>
      <c r="H11192" s="178" t="n">
        <v>13811.5063215053</v>
      </c>
      <c r="I11192" s="179" t="n">
        <v>3809138.18296712</v>
      </c>
      <c r="J11192" s="180" t="str">
        <f>IF(I11192&gt;0,H11192/I11192,0)</f>
      </c>
      <c r="K11192" s="181" t="str">
        <f>1-EXP(-J11192)</f>
      </c>
      <c r="L11192" s="182" t="str">
        <f>IF(G11192=30,1,M11191)</f>
      </c>
      <c r="M11192" s="183" t="str">
        <f>L11192*(1-K11192)</f>
      </c>
    </row>
    <row r="11193">
      <c r="A11193" t="s">
        <v>167</v>
      </c>
      <c r="B11193" t="s">
        <v>116</v>
      </c>
      <c r="C11193" s="35" t="s">
        <v>459</v>
      </c>
      <c r="D11193" t="s">
        <v>530</v>
      </c>
      <c r="E11193" t="s">
        <v>548</v>
      </c>
      <c r="F11193" s="176" t="n">
        <v>2044</v>
      </c>
      <c r="G11193" s="177" t="n">
        <v>61</v>
      </c>
      <c r="H11193" s="178" t="n">
        <v>14675.2698451846</v>
      </c>
      <c r="I11193" s="179" t="n">
        <v>3750348.91357821</v>
      </c>
      <c r="J11193" s="180" t="str">
        <f>IF(I11193&gt;0,H11193/I11193,0)</f>
      </c>
      <c r="K11193" s="181" t="str">
        <f>1-EXP(-J11193)</f>
      </c>
      <c r="L11193" s="182" t="str">
        <f>IF(G11193=30,1,M11192)</f>
      </c>
      <c r="M11193" s="183" t="str">
        <f>L11193*(1-K11193)</f>
      </c>
    </row>
    <row r="11194">
      <c r="A11194" t="s">
        <v>167</v>
      </c>
      <c r="B11194" t="s">
        <v>116</v>
      </c>
      <c r="C11194" s="35" t="s">
        <v>459</v>
      </c>
      <c r="D11194" t="s">
        <v>530</v>
      </c>
      <c r="E11194" t="s">
        <v>548</v>
      </c>
      <c r="F11194" s="176" t="n">
        <v>2044</v>
      </c>
      <c r="G11194" s="177" t="n">
        <v>62</v>
      </c>
      <c r="H11194" s="178" t="n">
        <v>15536.8621428733</v>
      </c>
      <c r="I11194" s="179" t="n">
        <v>3667355.28350625</v>
      </c>
      <c r="J11194" s="180" t="str">
        <f>IF(I11194&gt;0,H11194/I11194,0)</f>
      </c>
      <c r="K11194" s="181" t="str">
        <f>1-EXP(-J11194)</f>
      </c>
      <c r="L11194" s="182" t="str">
        <f>IF(G11194=30,1,M11193)</f>
      </c>
      <c r="M11194" s="183" t="str">
        <f>L11194*(1-K11194)</f>
      </c>
    </row>
    <row r="11195">
      <c r="A11195" t="s">
        <v>167</v>
      </c>
      <c r="B11195" t="s">
        <v>116</v>
      </c>
      <c r="C11195" s="35" t="s">
        <v>459</v>
      </c>
      <c r="D11195" t="s">
        <v>530</v>
      </c>
      <c r="E11195" t="s">
        <v>548</v>
      </c>
      <c r="F11195" s="176" t="n">
        <v>2044</v>
      </c>
      <c r="G11195" s="177" t="n">
        <v>63</v>
      </c>
      <c r="H11195" s="178" t="n">
        <v>16375.2591182339</v>
      </c>
      <c r="I11195" s="179" t="n">
        <v>3576947.28339943</v>
      </c>
      <c r="J11195" s="180" t="str">
        <f>IF(I11195&gt;0,H11195/I11195,0)</f>
      </c>
      <c r="K11195" s="181" t="str">
        <f>1-EXP(-J11195)</f>
      </c>
      <c r="L11195" s="182" t="str">
        <f>IF(G11195=30,1,M11194)</f>
      </c>
      <c r="M11195" s="183" t="str">
        <f>L11195*(1-K11195)</f>
      </c>
    </row>
    <row r="11196">
      <c r="A11196" t="s">
        <v>167</v>
      </c>
      <c r="B11196" t="s">
        <v>116</v>
      </c>
      <c r="C11196" s="35" t="s">
        <v>459</v>
      </c>
      <c r="D11196" t="s">
        <v>530</v>
      </c>
      <c r="E11196" t="s">
        <v>548</v>
      </c>
      <c r="F11196" s="176" t="n">
        <v>2044</v>
      </c>
      <c r="G11196" s="177" t="n">
        <v>64</v>
      </c>
      <c r="H11196" s="178" t="n">
        <v>17542.9856864004</v>
      </c>
      <c r="I11196" s="179" t="n">
        <v>3489742.71562237</v>
      </c>
      <c r="J11196" s="180" t="str">
        <f>IF(I11196&gt;0,H11196/I11196,0)</f>
      </c>
      <c r="K11196" s="181" t="str">
        <f>1-EXP(-J11196)</f>
      </c>
      <c r="L11196" s="182" t="str">
        <f>IF(G11196=30,1,M11195)</f>
      </c>
      <c r="M11196" s="183" t="str">
        <f>L11196*(1-K11196)</f>
      </c>
    </row>
    <row r="11197">
      <c r="A11197" t="s">
        <v>167</v>
      </c>
      <c r="B11197" t="s">
        <v>116</v>
      </c>
      <c r="C11197" s="35" t="s">
        <v>459</v>
      </c>
      <c r="D11197" t="s">
        <v>530</v>
      </c>
      <c r="E11197" t="s">
        <v>548</v>
      </c>
      <c r="F11197" s="176" t="n">
        <v>2044</v>
      </c>
      <c r="G11197" s="177" t="n">
        <v>65</v>
      </c>
      <c r="H11197" s="178" t="n">
        <v>18619.0242300961</v>
      </c>
      <c r="I11197" s="179" t="n">
        <v>3388220.63390866</v>
      </c>
      <c r="J11197" s="180" t="str">
        <f>IF(I11197&gt;0,H11197/I11197,0)</f>
      </c>
      <c r="K11197" s="181" t="str">
        <f>1-EXP(-J11197)</f>
      </c>
      <c r="L11197" s="182" t="str">
        <f>IF(G11197=30,1,M11196)</f>
      </c>
      <c r="M11197" s="183" t="str">
        <f>L11197*(1-K11197)</f>
      </c>
    </row>
    <row r="11198">
      <c r="A11198" t="s">
        <v>167</v>
      </c>
      <c r="B11198" t="s">
        <v>116</v>
      </c>
      <c r="C11198" s="35" t="s">
        <v>459</v>
      </c>
      <c r="D11198" t="s">
        <v>530</v>
      </c>
      <c r="E11198" t="s">
        <v>548</v>
      </c>
      <c r="F11198" s="176" t="n">
        <v>2044</v>
      </c>
      <c r="G11198" s="177" t="n">
        <v>66</v>
      </c>
      <c r="H11198" s="178" t="n">
        <v>18881.0769178799</v>
      </c>
      <c r="I11198" s="179" t="n">
        <v>3263933.00649832</v>
      </c>
      <c r="J11198" s="180" t="str">
        <f>IF(I11198&gt;0,H11198/I11198,0)</f>
      </c>
      <c r="K11198" s="181" t="str">
        <f>1-EXP(-J11198)</f>
      </c>
      <c r="L11198" s="182" t="str">
        <f>IF(G11198=30,1,M11197)</f>
      </c>
      <c r="M11198" s="183" t="str">
        <f>L11198*(1-K11198)</f>
      </c>
    </row>
    <row r="11199">
      <c r="A11199" t="s">
        <v>167</v>
      </c>
      <c r="B11199" t="s">
        <v>116</v>
      </c>
      <c r="C11199" s="35" t="s">
        <v>459</v>
      </c>
      <c r="D11199" t="s">
        <v>530</v>
      </c>
      <c r="E11199" t="s">
        <v>548</v>
      </c>
      <c r="F11199" s="176" t="n">
        <v>2044</v>
      </c>
      <c r="G11199" s="177" t="n">
        <v>67</v>
      </c>
      <c r="H11199" s="178" t="n">
        <v>19780.0986802526</v>
      </c>
      <c r="I11199" s="179" t="n">
        <v>3141687.87401017</v>
      </c>
      <c r="J11199" s="180" t="str">
        <f>IF(I11199&gt;0,H11199/I11199,0)</f>
      </c>
      <c r="K11199" s="181" t="str">
        <f>1-EXP(-J11199)</f>
      </c>
      <c r="L11199" s="182" t="str">
        <f>IF(G11199=30,1,M11198)</f>
      </c>
      <c r="M11199" s="183" t="str">
        <f>L11199*(1-K11199)</f>
      </c>
    </row>
    <row r="11200">
      <c r="A11200" t="s">
        <v>167</v>
      </c>
      <c r="B11200" t="s">
        <v>116</v>
      </c>
      <c r="C11200" s="35" t="s">
        <v>459</v>
      </c>
      <c r="D11200" t="s">
        <v>530</v>
      </c>
      <c r="E11200" t="s">
        <v>548</v>
      </c>
      <c r="F11200" s="176" t="n">
        <v>2044</v>
      </c>
      <c r="G11200" s="177" t="n">
        <v>68</v>
      </c>
      <c r="H11200" s="178" t="n">
        <v>20700.1517934563</v>
      </c>
      <c r="I11200" s="179" t="n">
        <v>3030307.80087307</v>
      </c>
      <c r="J11200" s="180" t="str">
        <f>IF(I11200&gt;0,H11200/I11200,0)</f>
      </c>
      <c r="K11200" s="181" t="str">
        <f>1-EXP(-J11200)</f>
      </c>
      <c r="L11200" s="182" t="str">
        <f>IF(G11200=30,1,M11199)</f>
      </c>
      <c r="M11200" s="183" t="str">
        <f>L11200*(1-K11200)</f>
      </c>
    </row>
    <row r="11201">
      <c r="A11201" t="s">
        <v>167</v>
      </c>
      <c r="B11201" t="s">
        <v>116</v>
      </c>
      <c r="C11201" s="35" t="s">
        <v>459</v>
      </c>
      <c r="D11201" t="s">
        <v>530</v>
      </c>
      <c r="E11201" t="s">
        <v>548</v>
      </c>
      <c r="F11201" s="176" t="n">
        <v>2044</v>
      </c>
      <c r="G11201" s="177" t="n">
        <v>69</v>
      </c>
      <c r="H11201" s="178" t="n">
        <v>21001.3670825638</v>
      </c>
      <c r="I11201" s="179" t="n">
        <v>2907022.70329883</v>
      </c>
      <c r="J11201" s="180" t="str">
        <f>IF(I11201&gt;0,H11201/I11201,0)</f>
      </c>
      <c r="K11201" s="181" t="str">
        <f>1-EXP(-J11201)</f>
      </c>
      <c r="L11201" s="182" t="str">
        <f>IF(G11201=30,1,M11200)</f>
      </c>
      <c r="M11201" s="183" t="str">
        <f>L11201*(1-K11201)</f>
      </c>
    </row>
    <row r="11202">
      <c r="A11202" t="s">
        <v>167</v>
      </c>
      <c r="B11202" t="s">
        <v>116</v>
      </c>
      <c r="C11202" s="35" t="s">
        <v>459</v>
      </c>
      <c r="D11202" t="s">
        <v>530</v>
      </c>
      <c r="E11202" t="s">
        <v>548</v>
      </c>
      <c r="F11202" s="176" t="n">
        <v>2045</v>
      </c>
      <c r="G11202" s="177" t="n">
        <v>30</v>
      </c>
      <c r="H11202" s="178" t="n">
        <v>613.188637778524</v>
      </c>
      <c r="I11202" s="179" t="n">
        <v>4658336.10186177</v>
      </c>
      <c r="J11202" s="180" t="str">
        <f>IF(I11202&gt;0,H11202/I11202,0)</f>
      </c>
      <c r="K11202" s="181" t="str">
        <f>1-EXP(-J11202)</f>
      </c>
      <c r="L11202" s="182" t="str">
        <f>IF(G11202=30,1,M11201)</f>
      </c>
      <c r="M11202" s="183" t="str">
        <f>L11202*(1-K11202)</f>
      </c>
    </row>
    <row r="11203">
      <c r="A11203" t="s">
        <v>167</v>
      </c>
      <c r="B11203" t="s">
        <v>116</v>
      </c>
      <c r="C11203" s="35" t="s">
        <v>459</v>
      </c>
      <c r="D11203" t="s">
        <v>530</v>
      </c>
      <c r="E11203" t="s">
        <v>548</v>
      </c>
      <c r="F11203" s="176" t="n">
        <v>2045</v>
      </c>
      <c r="G11203" s="177" t="n">
        <v>31</v>
      </c>
      <c r="H11203" s="178" t="n">
        <v>888.246804204766</v>
      </c>
      <c r="I11203" s="179" t="n">
        <v>4730278.50126547</v>
      </c>
      <c r="J11203" s="180" t="str">
        <f>IF(I11203&gt;0,H11203/I11203,0)</f>
      </c>
      <c r="K11203" s="181" t="str">
        <f>1-EXP(-J11203)</f>
      </c>
      <c r="L11203" s="182" t="str">
        <f>IF(G11203=30,1,M11202)</f>
      </c>
      <c r="M11203" s="183" t="str">
        <f>L11203*(1-K11203)</f>
      </c>
    </row>
    <row r="11204">
      <c r="A11204" t="s">
        <v>167</v>
      </c>
      <c r="B11204" t="s">
        <v>116</v>
      </c>
      <c r="C11204" s="35" t="s">
        <v>459</v>
      </c>
      <c r="D11204" t="s">
        <v>530</v>
      </c>
      <c r="E11204" t="s">
        <v>548</v>
      </c>
      <c r="F11204" s="176" t="n">
        <v>2045</v>
      </c>
      <c r="G11204" s="177" t="n">
        <v>32</v>
      </c>
      <c r="H11204" s="178" t="n">
        <v>945.126490730022</v>
      </c>
      <c r="I11204" s="179" t="n">
        <v>4821824.01432564</v>
      </c>
      <c r="J11204" s="180" t="str">
        <f>IF(I11204&gt;0,H11204/I11204,0)</f>
      </c>
      <c r="K11204" s="181" t="str">
        <f>1-EXP(-J11204)</f>
      </c>
      <c r="L11204" s="182" t="str">
        <f>IF(G11204=30,1,M11203)</f>
      </c>
      <c r="M11204" s="183" t="str">
        <f>L11204*(1-K11204)</f>
      </c>
    </row>
    <row r="11205">
      <c r="A11205" t="s">
        <v>167</v>
      </c>
      <c r="B11205" t="s">
        <v>116</v>
      </c>
      <c r="C11205" s="35" t="s">
        <v>459</v>
      </c>
      <c r="D11205" t="s">
        <v>530</v>
      </c>
      <c r="E11205" t="s">
        <v>548</v>
      </c>
      <c r="F11205" s="176" t="n">
        <v>2045</v>
      </c>
      <c r="G11205" s="177" t="n">
        <v>33</v>
      </c>
      <c r="H11205" s="178" t="n">
        <v>1008.47606634862</v>
      </c>
      <c r="I11205" s="179" t="n">
        <v>4865358.783966</v>
      </c>
      <c r="J11205" s="180" t="str">
        <f>IF(I11205&gt;0,H11205/I11205,0)</f>
      </c>
      <c r="K11205" s="181" t="str">
        <f>1-EXP(-J11205)</f>
      </c>
      <c r="L11205" s="182" t="str">
        <f>IF(G11205=30,1,M11204)</f>
      </c>
      <c r="M11205" s="183" t="str">
        <f>L11205*(1-K11205)</f>
      </c>
    </row>
    <row r="11206">
      <c r="A11206" t="s">
        <v>167</v>
      </c>
      <c r="B11206" t="s">
        <v>116</v>
      </c>
      <c r="C11206" s="35" t="s">
        <v>459</v>
      </c>
      <c r="D11206" t="s">
        <v>530</v>
      </c>
      <c r="E11206" t="s">
        <v>548</v>
      </c>
      <c r="F11206" s="176" t="n">
        <v>2045</v>
      </c>
      <c r="G11206" s="177" t="n">
        <v>34</v>
      </c>
      <c r="H11206" s="178" t="n">
        <v>1050.72413131733</v>
      </c>
      <c r="I11206" s="179" t="n">
        <v>4785713.89775778</v>
      </c>
      <c r="J11206" s="180" t="str">
        <f>IF(I11206&gt;0,H11206/I11206,0)</f>
      </c>
      <c r="K11206" s="181" t="str">
        <f>1-EXP(-J11206)</f>
      </c>
      <c r="L11206" s="182" t="str">
        <f>IF(G11206=30,1,M11205)</f>
      </c>
      <c r="M11206" s="183" t="str">
        <f>L11206*(1-K11206)</f>
      </c>
    </row>
    <row r="11207">
      <c r="A11207" t="s">
        <v>167</v>
      </c>
      <c r="B11207" t="s">
        <v>116</v>
      </c>
      <c r="C11207" s="35" t="s">
        <v>459</v>
      </c>
      <c r="D11207" t="s">
        <v>530</v>
      </c>
      <c r="E11207" t="s">
        <v>548</v>
      </c>
      <c r="F11207" s="176" t="n">
        <v>2045</v>
      </c>
      <c r="G11207" s="177" t="n">
        <v>35</v>
      </c>
      <c r="H11207" s="178" t="n">
        <v>1106.63881633274</v>
      </c>
      <c r="I11207" s="179" t="n">
        <v>4684526.16485419</v>
      </c>
      <c r="J11207" s="180" t="str">
        <f>IF(I11207&gt;0,H11207/I11207,0)</f>
      </c>
      <c r="K11207" s="181" t="str">
        <f>1-EXP(-J11207)</f>
      </c>
      <c r="L11207" s="182" t="str">
        <f>IF(G11207=30,1,M11206)</f>
      </c>
      <c r="M11207" s="183" t="str">
        <f>L11207*(1-K11207)</f>
      </c>
    </row>
    <row r="11208">
      <c r="A11208" t="s">
        <v>167</v>
      </c>
      <c r="B11208" t="s">
        <v>116</v>
      </c>
      <c r="C11208" s="35" t="s">
        <v>459</v>
      </c>
      <c r="D11208" t="s">
        <v>530</v>
      </c>
      <c r="E11208" t="s">
        <v>548</v>
      </c>
      <c r="F11208" s="176" t="n">
        <v>2045</v>
      </c>
      <c r="G11208" s="177" t="n">
        <v>36</v>
      </c>
      <c r="H11208" s="178" t="n">
        <v>1389.3960222303</v>
      </c>
      <c r="I11208" s="179" t="n">
        <v>4627462.58605777</v>
      </c>
      <c r="J11208" s="180" t="str">
        <f>IF(I11208&gt;0,H11208/I11208,0)</f>
      </c>
      <c r="K11208" s="181" t="str">
        <f>1-EXP(-J11208)</f>
      </c>
      <c r="L11208" s="182" t="str">
        <f>IF(G11208=30,1,M11207)</f>
      </c>
      <c r="M11208" s="183" t="str">
        <f>L11208*(1-K11208)</f>
      </c>
    </row>
    <row r="11209">
      <c r="A11209" t="s">
        <v>167</v>
      </c>
      <c r="B11209" t="s">
        <v>116</v>
      </c>
      <c r="C11209" s="35" t="s">
        <v>459</v>
      </c>
      <c r="D11209" t="s">
        <v>530</v>
      </c>
      <c r="E11209" t="s">
        <v>548</v>
      </c>
      <c r="F11209" s="176" t="n">
        <v>2045</v>
      </c>
      <c r="G11209" s="177" t="n">
        <v>37</v>
      </c>
      <c r="H11209" s="178" t="n">
        <v>1510.87376424109</v>
      </c>
      <c r="I11209" s="179" t="n">
        <v>4618924.93602864</v>
      </c>
      <c r="J11209" s="180" t="str">
        <f>IF(I11209&gt;0,H11209/I11209,0)</f>
      </c>
      <c r="K11209" s="181" t="str">
        <f>1-EXP(-J11209)</f>
      </c>
      <c r="L11209" s="182" t="str">
        <f>IF(G11209=30,1,M11208)</f>
      </c>
      <c r="M11209" s="183" t="str">
        <f>L11209*(1-K11209)</f>
      </c>
    </row>
    <row r="11210">
      <c r="A11210" t="s">
        <v>167</v>
      </c>
      <c r="B11210" t="s">
        <v>116</v>
      </c>
      <c r="C11210" s="35" t="s">
        <v>459</v>
      </c>
      <c r="D11210" t="s">
        <v>530</v>
      </c>
      <c r="E11210" t="s">
        <v>548</v>
      </c>
      <c r="F11210" s="176" t="n">
        <v>2045</v>
      </c>
      <c r="G11210" s="177" t="n">
        <v>38</v>
      </c>
      <c r="H11210" s="178" t="n">
        <v>1646.88557347898</v>
      </c>
      <c r="I11210" s="179" t="n">
        <v>4590230.38586357</v>
      </c>
      <c r="J11210" s="180" t="str">
        <f>IF(I11210&gt;0,H11210/I11210,0)</f>
      </c>
      <c r="K11210" s="181" t="str">
        <f>1-EXP(-J11210)</f>
      </c>
      <c r="L11210" s="182" t="str">
        <f>IF(G11210=30,1,M11209)</f>
      </c>
      <c r="M11210" s="183" t="str">
        <f>L11210*(1-K11210)</f>
      </c>
    </row>
    <row r="11211">
      <c r="A11211" t="s">
        <v>167</v>
      </c>
      <c r="B11211" t="s">
        <v>116</v>
      </c>
      <c r="C11211" s="35" t="s">
        <v>459</v>
      </c>
      <c r="D11211" t="s">
        <v>530</v>
      </c>
      <c r="E11211" t="s">
        <v>548</v>
      </c>
      <c r="F11211" s="176" t="n">
        <v>2045</v>
      </c>
      <c r="G11211" s="177" t="n">
        <v>39</v>
      </c>
      <c r="H11211" s="178" t="n">
        <v>1725.25899059719</v>
      </c>
      <c r="I11211" s="179" t="n">
        <v>4517879.05534698</v>
      </c>
      <c r="J11211" s="180" t="str">
        <f>IF(I11211&gt;0,H11211/I11211,0)</f>
      </c>
      <c r="K11211" s="181" t="str">
        <f>1-EXP(-J11211)</f>
      </c>
      <c r="L11211" s="182" t="str">
        <f>IF(G11211=30,1,M11210)</f>
      </c>
      <c r="M11211" s="183" t="str">
        <f>L11211*(1-K11211)</f>
      </c>
    </row>
    <row r="11212">
      <c r="A11212" t="s">
        <v>167</v>
      </c>
      <c r="B11212" t="s">
        <v>116</v>
      </c>
      <c r="C11212" s="35" t="s">
        <v>459</v>
      </c>
      <c r="D11212" t="s">
        <v>530</v>
      </c>
      <c r="E11212" t="s">
        <v>548</v>
      </c>
      <c r="F11212" s="176" t="n">
        <v>2045</v>
      </c>
      <c r="G11212" s="177" t="n">
        <v>40</v>
      </c>
      <c r="H11212" s="178" t="n">
        <v>1841.99172235475</v>
      </c>
      <c r="I11212" s="179" t="n">
        <v>4422746.41193148</v>
      </c>
      <c r="J11212" s="180" t="str">
        <f>IF(I11212&gt;0,H11212/I11212,0)</f>
      </c>
      <c r="K11212" s="181" t="str">
        <f>1-EXP(-J11212)</f>
      </c>
      <c r="L11212" s="182" t="str">
        <f>IF(G11212=30,1,M11211)</f>
      </c>
      <c r="M11212" s="183" t="str">
        <f>L11212*(1-K11212)</f>
      </c>
    </row>
    <row r="11213">
      <c r="A11213" t="s">
        <v>167</v>
      </c>
      <c r="B11213" t="s">
        <v>116</v>
      </c>
      <c r="C11213" s="35" t="s">
        <v>459</v>
      </c>
      <c r="D11213" t="s">
        <v>530</v>
      </c>
      <c r="E11213" t="s">
        <v>548</v>
      </c>
      <c r="F11213" s="176" t="n">
        <v>2045</v>
      </c>
      <c r="G11213" s="177" t="n">
        <v>41</v>
      </c>
      <c r="H11213" s="178" t="n">
        <v>2309.71405836348</v>
      </c>
      <c r="I11213" s="179" t="n">
        <v>4323802.84567917</v>
      </c>
      <c r="J11213" s="180" t="str">
        <f>IF(I11213&gt;0,H11213/I11213,0)</f>
      </c>
      <c r="K11213" s="181" t="str">
        <f>1-EXP(-J11213)</f>
      </c>
      <c r="L11213" s="182" t="str">
        <f>IF(G11213=30,1,M11212)</f>
      </c>
      <c r="M11213" s="183" t="str">
        <f>L11213*(1-K11213)</f>
      </c>
    </row>
    <row r="11214">
      <c r="A11214" t="s">
        <v>167</v>
      </c>
      <c r="B11214" t="s">
        <v>116</v>
      </c>
      <c r="C11214" s="35" t="s">
        <v>459</v>
      </c>
      <c r="D11214" t="s">
        <v>530</v>
      </c>
      <c r="E11214" t="s">
        <v>548</v>
      </c>
      <c r="F11214" s="176" t="n">
        <v>2045</v>
      </c>
      <c r="G11214" s="177" t="n">
        <v>42</v>
      </c>
      <c r="H11214" s="178" t="n">
        <v>2571.95771301684</v>
      </c>
      <c r="I11214" s="179" t="n">
        <v>4278392.62579788</v>
      </c>
      <c r="J11214" s="180" t="str">
        <f>IF(I11214&gt;0,H11214/I11214,0)</f>
      </c>
      <c r="K11214" s="181" t="str">
        <f>1-EXP(-J11214)</f>
      </c>
      <c r="L11214" s="182" t="str">
        <f>IF(G11214=30,1,M11213)</f>
      </c>
      <c r="M11214" s="183" t="str">
        <f>L11214*(1-K11214)</f>
      </c>
    </row>
    <row r="11215">
      <c r="A11215" t="s">
        <v>167</v>
      </c>
      <c r="B11215" t="s">
        <v>116</v>
      </c>
      <c r="C11215" s="35" t="s">
        <v>459</v>
      </c>
      <c r="D11215" t="s">
        <v>530</v>
      </c>
      <c r="E11215" t="s">
        <v>548</v>
      </c>
      <c r="F11215" s="176" t="n">
        <v>2045</v>
      </c>
      <c r="G11215" s="177" t="n">
        <v>43</v>
      </c>
      <c r="H11215" s="178" t="n">
        <v>2892.81721739468</v>
      </c>
      <c r="I11215" s="179" t="n">
        <v>4255014.17009199</v>
      </c>
      <c r="J11215" s="180" t="str">
        <f>IF(I11215&gt;0,H11215/I11215,0)</f>
      </c>
      <c r="K11215" s="181" t="str">
        <f>1-EXP(-J11215)</f>
      </c>
      <c r="L11215" s="182" t="str">
        <f>IF(G11215=30,1,M11214)</f>
      </c>
      <c r="M11215" s="183" t="str">
        <f>L11215*(1-K11215)</f>
      </c>
    </row>
    <row r="11216">
      <c r="A11216" t="s">
        <v>167</v>
      </c>
      <c r="B11216" t="s">
        <v>116</v>
      </c>
      <c r="C11216" s="35" t="s">
        <v>459</v>
      </c>
      <c r="D11216" t="s">
        <v>530</v>
      </c>
      <c r="E11216" t="s">
        <v>548</v>
      </c>
      <c r="F11216" s="176" t="n">
        <v>2045</v>
      </c>
      <c r="G11216" s="177" t="n">
        <v>44</v>
      </c>
      <c r="H11216" s="178" t="n">
        <v>3061.57284991115</v>
      </c>
      <c r="I11216" s="179" t="n">
        <v>4231139.89837229</v>
      </c>
      <c r="J11216" s="180" t="str">
        <f>IF(I11216&gt;0,H11216/I11216,0)</f>
      </c>
      <c r="K11216" s="181" t="str">
        <f>1-EXP(-J11216)</f>
      </c>
      <c r="L11216" s="182" t="str">
        <f>IF(G11216=30,1,M11215)</f>
      </c>
      <c r="M11216" s="183" t="str">
        <f>L11216*(1-K11216)</f>
      </c>
    </row>
    <row r="11217">
      <c r="A11217" t="s">
        <v>167</v>
      </c>
      <c r="B11217" t="s">
        <v>116</v>
      </c>
      <c r="C11217" s="35" t="s">
        <v>459</v>
      </c>
      <c r="D11217" t="s">
        <v>530</v>
      </c>
      <c r="E11217" t="s">
        <v>548</v>
      </c>
      <c r="F11217" s="176" t="n">
        <v>2045</v>
      </c>
      <c r="G11217" s="177" t="n">
        <v>45</v>
      </c>
      <c r="H11217" s="178" t="n">
        <v>3336.25780190299</v>
      </c>
      <c r="I11217" s="179" t="n">
        <v>4226116.35577404</v>
      </c>
      <c r="J11217" s="180" t="str">
        <f>IF(I11217&gt;0,H11217/I11217,0)</f>
      </c>
      <c r="K11217" s="181" t="str">
        <f>1-EXP(-J11217)</f>
      </c>
      <c r="L11217" s="182" t="str">
        <f>IF(G11217=30,1,M11216)</f>
      </c>
      <c r="M11217" s="183" t="str">
        <f>L11217*(1-K11217)</f>
      </c>
    </row>
    <row r="11218">
      <c r="A11218" t="s">
        <v>167</v>
      </c>
      <c r="B11218" t="s">
        <v>116</v>
      </c>
      <c r="C11218" s="35" t="s">
        <v>459</v>
      </c>
      <c r="D11218" t="s">
        <v>530</v>
      </c>
      <c r="E11218" t="s">
        <v>548</v>
      </c>
      <c r="F11218" s="176" t="n">
        <v>2045</v>
      </c>
      <c r="G11218" s="177" t="n">
        <v>46</v>
      </c>
      <c r="H11218" s="178" t="n">
        <v>4221.81214581726</v>
      </c>
      <c r="I11218" s="179" t="n">
        <v>4258254.60466985</v>
      </c>
      <c r="J11218" s="180" t="str">
        <f>IF(I11218&gt;0,H11218/I11218,0)</f>
      </c>
      <c r="K11218" s="181" t="str">
        <f>1-EXP(-J11218)</f>
      </c>
      <c r="L11218" s="182" t="str">
        <f>IF(G11218=30,1,M11217)</f>
      </c>
      <c r="M11218" s="183" t="str">
        <f>L11218*(1-K11218)</f>
      </c>
    </row>
    <row r="11219">
      <c r="A11219" t="s">
        <v>167</v>
      </c>
      <c r="B11219" t="s">
        <v>116</v>
      </c>
      <c r="C11219" s="35" t="s">
        <v>459</v>
      </c>
      <c r="D11219" t="s">
        <v>530</v>
      </c>
      <c r="E11219" t="s">
        <v>548</v>
      </c>
      <c r="F11219" s="176" t="n">
        <v>2045</v>
      </c>
      <c r="G11219" s="177" t="n">
        <v>47</v>
      </c>
      <c r="H11219" s="178" t="n">
        <v>4696.89349579733</v>
      </c>
      <c r="I11219" s="179" t="n">
        <v>4292462.79033136</v>
      </c>
      <c r="J11219" s="180" t="str">
        <f>IF(I11219&gt;0,H11219/I11219,0)</f>
      </c>
      <c r="K11219" s="181" t="str">
        <f>1-EXP(-J11219)</f>
      </c>
      <c r="L11219" s="182" t="str">
        <f>IF(G11219=30,1,M11218)</f>
      </c>
      <c r="M11219" s="183" t="str">
        <f>L11219*(1-K11219)</f>
      </c>
    </row>
    <row r="11220">
      <c r="A11220" t="s">
        <v>167</v>
      </c>
      <c r="B11220" t="s">
        <v>116</v>
      </c>
      <c r="C11220" s="35" t="s">
        <v>459</v>
      </c>
      <c r="D11220" t="s">
        <v>530</v>
      </c>
      <c r="E11220" t="s">
        <v>548</v>
      </c>
      <c r="F11220" s="176" t="n">
        <v>2045</v>
      </c>
      <c r="G11220" s="177" t="n">
        <v>48</v>
      </c>
      <c r="H11220" s="178" t="n">
        <v>5202.76960896639</v>
      </c>
      <c r="I11220" s="179" t="n">
        <v>4280598.87036562</v>
      </c>
      <c r="J11220" s="180" t="str">
        <f>IF(I11220&gt;0,H11220/I11220,0)</f>
      </c>
      <c r="K11220" s="181" t="str">
        <f>1-EXP(-J11220)</f>
      </c>
      <c r="L11220" s="182" t="str">
        <f>IF(G11220=30,1,M11219)</f>
      </c>
      <c r="M11220" s="183" t="str">
        <f>L11220*(1-K11220)</f>
      </c>
    </row>
    <row r="11221">
      <c r="A11221" t="s">
        <v>167</v>
      </c>
      <c r="B11221" t="s">
        <v>116</v>
      </c>
      <c r="C11221" s="35" t="s">
        <v>459</v>
      </c>
      <c r="D11221" t="s">
        <v>530</v>
      </c>
      <c r="E11221" t="s">
        <v>548</v>
      </c>
      <c r="F11221" s="176" t="n">
        <v>2045</v>
      </c>
      <c r="G11221" s="177" t="n">
        <v>49</v>
      </c>
      <c r="H11221" s="178" t="n">
        <v>5533.65925043992</v>
      </c>
      <c r="I11221" s="179" t="n">
        <v>4210493.9804328</v>
      </c>
      <c r="J11221" s="180" t="str">
        <f>IF(I11221&gt;0,H11221/I11221,0)</f>
      </c>
      <c r="K11221" s="181" t="str">
        <f>1-EXP(-J11221)</f>
      </c>
      <c r="L11221" s="182" t="str">
        <f>IF(G11221=30,1,M11220)</f>
      </c>
      <c r="M11221" s="183" t="str">
        <f>L11221*(1-K11221)</f>
      </c>
    </row>
    <row r="11222">
      <c r="A11222" t="s">
        <v>167</v>
      </c>
      <c r="B11222" t="s">
        <v>116</v>
      </c>
      <c r="C11222" s="35" t="s">
        <v>459</v>
      </c>
      <c r="D11222" t="s">
        <v>530</v>
      </c>
      <c r="E11222" t="s">
        <v>548</v>
      </c>
      <c r="F11222" s="176" t="n">
        <v>2045</v>
      </c>
      <c r="G11222" s="177" t="n">
        <v>50</v>
      </c>
      <c r="H11222" s="178" t="n">
        <v>5918.10666574185</v>
      </c>
      <c r="I11222" s="179" t="n">
        <v>4137716.7322084</v>
      </c>
      <c r="J11222" s="180" t="str">
        <f>IF(I11222&gt;0,H11222/I11222,0)</f>
      </c>
      <c r="K11222" s="181" t="str">
        <f>1-EXP(-J11222)</f>
      </c>
      <c r="L11222" s="182" t="str">
        <f>IF(G11222=30,1,M11221)</f>
      </c>
      <c r="M11222" s="183" t="str">
        <f>L11222*(1-K11222)</f>
      </c>
    </row>
    <row r="11223">
      <c r="A11223" t="s">
        <v>167</v>
      </c>
      <c r="B11223" t="s">
        <v>116</v>
      </c>
      <c r="C11223" s="35" t="s">
        <v>459</v>
      </c>
      <c r="D11223" t="s">
        <v>530</v>
      </c>
      <c r="E11223" t="s">
        <v>548</v>
      </c>
      <c r="F11223" s="176" t="n">
        <v>2045</v>
      </c>
      <c r="G11223" s="177" t="n">
        <v>51</v>
      </c>
      <c r="H11223" s="178" t="n">
        <v>6632.43622957749</v>
      </c>
      <c r="I11223" s="179" t="n">
        <v>4073140.05497892</v>
      </c>
      <c r="J11223" s="180" t="str">
        <f>IF(I11223&gt;0,H11223/I11223,0)</f>
      </c>
      <c r="K11223" s="181" t="str">
        <f>1-EXP(-J11223)</f>
      </c>
      <c r="L11223" s="182" t="str">
        <f>IF(G11223=30,1,M11222)</f>
      </c>
      <c r="M11223" s="183" t="str">
        <f>L11223*(1-K11223)</f>
      </c>
    </row>
    <row r="11224">
      <c r="A11224" t="s">
        <v>167</v>
      </c>
      <c r="B11224" t="s">
        <v>116</v>
      </c>
      <c r="C11224" s="35" t="s">
        <v>459</v>
      </c>
      <c r="D11224" t="s">
        <v>530</v>
      </c>
      <c r="E11224" t="s">
        <v>548</v>
      </c>
      <c r="F11224" s="176" t="n">
        <v>2045</v>
      </c>
      <c r="G11224" s="177" t="n">
        <v>52</v>
      </c>
      <c r="H11224" s="178" t="n">
        <v>7125.96494896658</v>
      </c>
      <c r="I11224" s="179" t="n">
        <v>4010157.13408602</v>
      </c>
      <c r="J11224" s="180" t="str">
        <f>IF(I11224&gt;0,H11224/I11224,0)</f>
      </c>
      <c r="K11224" s="181" t="str">
        <f>1-EXP(-J11224)</f>
      </c>
      <c r="L11224" s="182" t="str">
        <f>IF(G11224=30,1,M11223)</f>
      </c>
      <c r="M11224" s="183" t="str">
        <f>L11224*(1-K11224)</f>
      </c>
    </row>
    <row r="11225">
      <c r="A11225" t="s">
        <v>167</v>
      </c>
      <c r="B11225" t="s">
        <v>116</v>
      </c>
      <c r="C11225" s="35" t="s">
        <v>459</v>
      </c>
      <c r="D11225" t="s">
        <v>530</v>
      </c>
      <c r="E11225" t="s">
        <v>548</v>
      </c>
      <c r="F11225" s="176" t="n">
        <v>2045</v>
      </c>
      <c r="G11225" s="177" t="n">
        <v>53</v>
      </c>
      <c r="H11225" s="178" t="n">
        <v>7708.83366512381</v>
      </c>
      <c r="I11225" s="179" t="n">
        <v>3979660.84852695</v>
      </c>
      <c r="J11225" s="180" t="str">
        <f>IF(I11225&gt;0,H11225/I11225,0)</f>
      </c>
      <c r="K11225" s="181" t="str">
        <f>1-EXP(-J11225)</f>
      </c>
      <c r="L11225" s="182" t="str">
        <f>IF(G11225=30,1,M11224)</f>
      </c>
      <c r="M11225" s="183" t="str">
        <f>L11225*(1-K11225)</f>
      </c>
    </row>
    <row r="11226">
      <c r="A11226" t="s">
        <v>167</v>
      </c>
      <c r="B11226" t="s">
        <v>116</v>
      </c>
      <c r="C11226" s="35" t="s">
        <v>459</v>
      </c>
      <c r="D11226" t="s">
        <v>530</v>
      </c>
      <c r="E11226" t="s">
        <v>548</v>
      </c>
      <c r="F11226" s="176" t="n">
        <v>2045</v>
      </c>
      <c r="G11226" s="177" t="n">
        <v>54</v>
      </c>
      <c r="H11226" s="178" t="n">
        <v>8393.23363431695</v>
      </c>
      <c r="I11226" s="179" t="n">
        <v>3942314.67985999</v>
      </c>
      <c r="J11226" s="180" t="str">
        <f>IF(I11226&gt;0,H11226/I11226,0)</f>
      </c>
      <c r="K11226" s="181" t="str">
        <f>1-EXP(-J11226)</f>
      </c>
      <c r="L11226" s="182" t="str">
        <f>IF(G11226=30,1,M11225)</f>
      </c>
      <c r="M11226" s="183" t="str">
        <f>L11226*(1-K11226)</f>
      </c>
    </row>
    <row r="11227">
      <c r="A11227" t="s">
        <v>167</v>
      </c>
      <c r="B11227" t="s">
        <v>116</v>
      </c>
      <c r="C11227" s="35" t="s">
        <v>459</v>
      </c>
      <c r="D11227" t="s">
        <v>530</v>
      </c>
      <c r="E11227" t="s">
        <v>548</v>
      </c>
      <c r="F11227" s="176" t="n">
        <v>2045</v>
      </c>
      <c r="G11227" s="177" t="n">
        <v>55</v>
      </c>
      <c r="H11227" s="178" t="n">
        <v>9153.40904534763</v>
      </c>
      <c r="I11227" s="179" t="n">
        <v>3906935.42060061</v>
      </c>
      <c r="J11227" s="180" t="str">
        <f>IF(I11227&gt;0,H11227/I11227,0)</f>
      </c>
      <c r="K11227" s="181" t="str">
        <f>1-EXP(-J11227)</f>
      </c>
      <c r="L11227" s="182" t="str">
        <f>IF(G11227=30,1,M11226)</f>
      </c>
      <c r="M11227" s="183" t="str">
        <f>L11227*(1-K11227)</f>
      </c>
    </row>
    <row r="11228">
      <c r="A11228" t="s">
        <v>167</v>
      </c>
      <c r="B11228" t="s">
        <v>116</v>
      </c>
      <c r="C11228" s="35" t="s">
        <v>459</v>
      </c>
      <c r="D11228" t="s">
        <v>530</v>
      </c>
      <c r="E11228" t="s">
        <v>548</v>
      </c>
      <c r="F11228" s="176" t="n">
        <v>2045</v>
      </c>
      <c r="G11228" s="177" t="n">
        <v>56</v>
      </c>
      <c r="H11228" s="178" t="n">
        <v>9922.38686213092</v>
      </c>
      <c r="I11228" s="179" t="n">
        <v>3891517.32730424</v>
      </c>
      <c r="J11228" s="180" t="str">
        <f>IF(I11228&gt;0,H11228/I11228,0)</f>
      </c>
      <c r="K11228" s="181" t="str">
        <f>1-EXP(-J11228)</f>
      </c>
      <c r="L11228" s="182" t="str">
        <f>IF(G11228=30,1,M11227)</f>
      </c>
      <c r="M11228" s="183" t="str">
        <f>L11228*(1-K11228)</f>
      </c>
    </row>
    <row r="11229">
      <c r="A11229" t="s">
        <v>167</v>
      </c>
      <c r="B11229" t="s">
        <v>116</v>
      </c>
      <c r="C11229" s="35" t="s">
        <v>459</v>
      </c>
      <c r="D11229" t="s">
        <v>530</v>
      </c>
      <c r="E11229" t="s">
        <v>548</v>
      </c>
      <c r="F11229" s="176" t="n">
        <v>2045</v>
      </c>
      <c r="G11229" s="177" t="n">
        <v>57</v>
      </c>
      <c r="H11229" s="178" t="n">
        <v>10849.6048640039</v>
      </c>
      <c r="I11229" s="179" t="n">
        <v>3830278.28736025</v>
      </c>
      <c r="J11229" s="180" t="str">
        <f>IF(I11229&gt;0,H11229/I11229,0)</f>
      </c>
      <c r="K11229" s="181" t="str">
        <f>1-EXP(-J11229)</f>
      </c>
      <c r="L11229" s="182" t="str">
        <f>IF(G11229=30,1,M11228)</f>
      </c>
      <c r="M11229" s="183" t="str">
        <f>L11229*(1-K11229)</f>
      </c>
    </row>
    <row r="11230">
      <c r="A11230" t="s">
        <v>167</v>
      </c>
      <c r="B11230" t="s">
        <v>116</v>
      </c>
      <c r="C11230" s="35" t="s">
        <v>459</v>
      </c>
      <c r="D11230" t="s">
        <v>530</v>
      </c>
      <c r="E11230" t="s">
        <v>548</v>
      </c>
      <c r="F11230" s="176" t="n">
        <v>2045</v>
      </c>
      <c r="G11230" s="177" t="n">
        <v>58</v>
      </c>
      <c r="H11230" s="178" t="n">
        <v>11807.1854119427</v>
      </c>
      <c r="I11230" s="179" t="n">
        <v>3759439.92636541</v>
      </c>
      <c r="J11230" s="180" t="str">
        <f>IF(I11230&gt;0,H11230/I11230,0)</f>
      </c>
      <c r="K11230" s="181" t="str">
        <f>1-EXP(-J11230)</f>
      </c>
      <c r="L11230" s="182" t="str">
        <f>IF(G11230=30,1,M11229)</f>
      </c>
      <c r="M11230" s="183" t="str">
        <f>L11230*(1-K11230)</f>
      </c>
    </row>
    <row r="11231">
      <c r="A11231" t="s">
        <v>167</v>
      </c>
      <c r="B11231" t="s">
        <v>116</v>
      </c>
      <c r="C11231" s="35" t="s">
        <v>459</v>
      </c>
      <c r="D11231" t="s">
        <v>530</v>
      </c>
      <c r="E11231" t="s">
        <v>548</v>
      </c>
      <c r="F11231" s="176" t="n">
        <v>2045</v>
      </c>
      <c r="G11231" s="177" t="n">
        <v>59</v>
      </c>
      <c r="H11231" s="178" t="n">
        <v>12468.0296715898</v>
      </c>
      <c r="I11231" s="179" t="n">
        <v>3743973.30869489</v>
      </c>
      <c r="J11231" s="180" t="str">
        <f>IF(I11231&gt;0,H11231/I11231,0)</f>
      </c>
      <c r="K11231" s="181" t="str">
        <f>1-EXP(-J11231)</f>
      </c>
      <c r="L11231" s="182" t="str">
        <f>IF(G11231=30,1,M11230)</f>
      </c>
      <c r="M11231" s="183" t="str">
        <f>L11231*(1-K11231)</f>
      </c>
    </row>
    <row r="11232">
      <c r="A11232" t="s">
        <v>167</v>
      </c>
      <c r="B11232" t="s">
        <v>116</v>
      </c>
      <c r="C11232" s="35" t="s">
        <v>459</v>
      </c>
      <c r="D11232" t="s">
        <v>530</v>
      </c>
      <c r="E11232" t="s">
        <v>548</v>
      </c>
      <c r="F11232" s="176" t="n">
        <v>2045</v>
      </c>
      <c r="G11232" s="177" t="n">
        <v>60</v>
      </c>
      <c r="H11232" s="178" t="n">
        <v>13518.7097436748</v>
      </c>
      <c r="I11232" s="179" t="n">
        <v>3778522.43282843</v>
      </c>
      <c r="J11232" s="180" t="str">
        <f>IF(I11232&gt;0,H11232/I11232,0)</f>
      </c>
      <c r="K11232" s="181" t="str">
        <f>1-EXP(-J11232)</f>
      </c>
      <c r="L11232" s="182" t="str">
        <f>IF(G11232=30,1,M11231)</f>
      </c>
      <c r="M11232" s="183" t="str">
        <f>L11232*(1-K11232)</f>
      </c>
    </row>
    <row r="11233">
      <c r="A11233" t="s">
        <v>167</v>
      </c>
      <c r="B11233" t="s">
        <v>116</v>
      </c>
      <c r="C11233" s="35" t="s">
        <v>459</v>
      </c>
      <c r="D11233" t="s">
        <v>530</v>
      </c>
      <c r="E11233" t="s">
        <v>548</v>
      </c>
      <c r="F11233" s="176" t="n">
        <v>2045</v>
      </c>
      <c r="G11233" s="177" t="n">
        <v>61</v>
      </c>
      <c r="H11233" s="178" t="n">
        <v>14634.3607078746</v>
      </c>
      <c r="I11233" s="179" t="n">
        <v>3771680.12405041</v>
      </c>
      <c r="J11233" s="180" t="str">
        <f>IF(I11233&gt;0,H11233/I11233,0)</f>
      </c>
      <c r="K11233" s="181" t="str">
        <f>1-EXP(-J11233)</f>
      </c>
      <c r="L11233" s="182" t="str">
        <f>IF(G11233=30,1,M11232)</f>
      </c>
      <c r="M11233" s="183" t="str">
        <f>L11233*(1-K11233)</f>
      </c>
    </row>
    <row r="11234">
      <c r="A11234" t="s">
        <v>167</v>
      </c>
      <c r="B11234" t="s">
        <v>116</v>
      </c>
      <c r="C11234" s="35" t="s">
        <v>459</v>
      </c>
      <c r="D11234" t="s">
        <v>530</v>
      </c>
      <c r="E11234" t="s">
        <v>548</v>
      </c>
      <c r="F11234" s="176" t="n">
        <v>2045</v>
      </c>
      <c r="G11234" s="177" t="n">
        <v>62</v>
      </c>
      <c r="H11234" s="178" t="n">
        <v>15595.5276216525</v>
      </c>
      <c r="I11234" s="179" t="n">
        <v>3709979.34006251</v>
      </c>
      <c r="J11234" s="180" t="str">
        <f>IF(I11234&gt;0,H11234/I11234,0)</f>
      </c>
      <c r="K11234" s="181" t="str">
        <f>1-EXP(-J11234)</f>
      </c>
      <c r="L11234" s="182" t="str">
        <f>IF(G11234=30,1,M11233)</f>
      </c>
      <c r="M11234" s="183" t="str">
        <f>L11234*(1-K11234)</f>
      </c>
    </row>
    <row r="11235">
      <c r="A11235" t="s">
        <v>167</v>
      </c>
      <c r="B11235" t="s">
        <v>116</v>
      </c>
      <c r="C11235" s="35" t="s">
        <v>459</v>
      </c>
      <c r="D11235" t="s">
        <v>530</v>
      </c>
      <c r="E11235" t="s">
        <v>548</v>
      </c>
      <c r="F11235" s="176" t="n">
        <v>2045</v>
      </c>
      <c r="G11235" s="177" t="n">
        <v>63</v>
      </c>
      <c r="H11235" s="178" t="n">
        <v>16512.8594879605</v>
      </c>
      <c r="I11235" s="179" t="n">
        <v>3624214.00223184</v>
      </c>
      <c r="J11235" s="180" t="str">
        <f>IF(I11235&gt;0,H11235/I11235,0)</f>
      </c>
      <c r="K11235" s="181" t="str">
        <f>1-EXP(-J11235)</f>
      </c>
      <c r="L11235" s="182" t="str">
        <f>IF(G11235=30,1,M11234)</f>
      </c>
      <c r="M11235" s="183" t="str">
        <f>L11235*(1-K11235)</f>
      </c>
    </row>
    <row r="11236">
      <c r="A11236" t="s">
        <v>167</v>
      </c>
      <c r="B11236" t="s">
        <v>116</v>
      </c>
      <c r="C11236" s="35" t="s">
        <v>459</v>
      </c>
      <c r="D11236" t="s">
        <v>530</v>
      </c>
      <c r="E11236" t="s">
        <v>548</v>
      </c>
      <c r="F11236" s="176" t="n">
        <v>2045</v>
      </c>
      <c r="G11236" s="177" t="n">
        <v>64</v>
      </c>
      <c r="H11236" s="178" t="n">
        <v>17674.3134884441</v>
      </c>
      <c r="I11236" s="179" t="n">
        <v>3530982.39519223</v>
      </c>
      <c r="J11236" s="180" t="str">
        <f>IF(I11236&gt;0,H11236/I11236,0)</f>
      </c>
      <c r="K11236" s="181" t="str">
        <f>1-EXP(-J11236)</f>
      </c>
      <c r="L11236" s="182" t="str">
        <f>IF(G11236=30,1,M11235)</f>
      </c>
      <c r="M11236" s="183" t="str">
        <f>L11236*(1-K11236)</f>
      </c>
    </row>
    <row r="11237">
      <c r="A11237" t="s">
        <v>167</v>
      </c>
      <c r="B11237" t="s">
        <v>116</v>
      </c>
      <c r="C11237" s="35" t="s">
        <v>459</v>
      </c>
      <c r="D11237" t="s">
        <v>530</v>
      </c>
      <c r="E11237" t="s">
        <v>548</v>
      </c>
      <c r="F11237" s="176" t="n">
        <v>2045</v>
      </c>
      <c r="G11237" s="177" t="n">
        <v>65</v>
      </c>
      <c r="H11237" s="178" t="n">
        <v>18808.6220728875</v>
      </c>
      <c r="I11237" s="179" t="n">
        <v>3440474.75160778</v>
      </c>
      <c r="J11237" s="180" t="str">
        <f>IF(I11237&gt;0,H11237/I11237,0)</f>
      </c>
      <c r="K11237" s="181" t="str">
        <f>1-EXP(-J11237)</f>
      </c>
      <c r="L11237" s="182" t="str">
        <f>IF(G11237=30,1,M11236)</f>
      </c>
      <c r="M11237" s="183" t="str">
        <f>L11237*(1-K11237)</f>
      </c>
    </row>
    <row r="11238">
      <c r="A11238" t="s">
        <v>167</v>
      </c>
      <c r="B11238" t="s">
        <v>116</v>
      </c>
      <c r="C11238" s="35" t="s">
        <v>459</v>
      </c>
      <c r="D11238" t="s">
        <v>530</v>
      </c>
      <c r="E11238" t="s">
        <v>548</v>
      </c>
      <c r="F11238" s="176" t="n">
        <v>2045</v>
      </c>
      <c r="G11238" s="177" t="n">
        <v>66</v>
      </c>
      <c r="H11238" s="178" t="n">
        <v>19185.935554472</v>
      </c>
      <c r="I11238" s="179" t="n">
        <v>3335752.62720076</v>
      </c>
      <c r="J11238" s="180" t="str">
        <f>IF(I11238&gt;0,H11238/I11238,0)</f>
      </c>
      <c r="K11238" s="181" t="str">
        <f>1-EXP(-J11238)</f>
      </c>
      <c r="L11238" s="182" t="str">
        <f>IF(G11238=30,1,M11237)</f>
      </c>
      <c r="M11238" s="183" t="str">
        <f>L11238*(1-K11238)</f>
      </c>
    </row>
    <row r="11239">
      <c r="A11239" t="s">
        <v>167</v>
      </c>
      <c r="B11239" t="s">
        <v>116</v>
      </c>
      <c r="C11239" s="35" t="s">
        <v>459</v>
      </c>
      <c r="D11239" t="s">
        <v>530</v>
      </c>
      <c r="E11239" t="s">
        <v>548</v>
      </c>
      <c r="F11239" s="176" t="n">
        <v>2045</v>
      </c>
      <c r="G11239" s="177" t="n">
        <v>67</v>
      </c>
      <c r="H11239" s="178" t="n">
        <v>20100.3892595879</v>
      </c>
      <c r="I11239" s="179" t="n">
        <v>3208065.04918051</v>
      </c>
      <c r="J11239" s="180" t="str">
        <f>IF(I11239&gt;0,H11239/I11239,0)</f>
      </c>
      <c r="K11239" s="181" t="str">
        <f>1-EXP(-J11239)</f>
      </c>
      <c r="L11239" s="182" t="str">
        <f>IF(G11239=30,1,M11238)</f>
      </c>
      <c r="M11239" s="183" t="str">
        <f>L11239*(1-K11239)</f>
      </c>
    </row>
    <row r="11240">
      <c r="A11240" t="s">
        <v>167</v>
      </c>
      <c r="B11240" t="s">
        <v>116</v>
      </c>
      <c r="C11240" s="35" t="s">
        <v>459</v>
      </c>
      <c r="D11240" t="s">
        <v>530</v>
      </c>
      <c r="E11240" t="s">
        <v>548</v>
      </c>
      <c r="F11240" s="176" t="n">
        <v>2045</v>
      </c>
      <c r="G11240" s="177" t="n">
        <v>68</v>
      </c>
      <c r="H11240" s="178" t="n">
        <v>20915.7770697732</v>
      </c>
      <c r="I11240" s="179" t="n">
        <v>3082837.09880988</v>
      </c>
      <c r="J11240" s="180" t="str">
        <f>IF(I11240&gt;0,H11240/I11240,0)</f>
      </c>
      <c r="K11240" s="181" t="str">
        <f>1-EXP(-J11240)</f>
      </c>
      <c r="L11240" s="182" t="str">
        <f>IF(G11240=30,1,M11239)</f>
      </c>
      <c r="M11240" s="183" t="str">
        <f>L11240*(1-K11240)</f>
      </c>
    </row>
    <row r="11241">
      <c r="A11241" t="s">
        <v>167</v>
      </c>
      <c r="B11241" t="s">
        <v>116</v>
      </c>
      <c r="C11241" s="35" t="s">
        <v>459</v>
      </c>
      <c r="D11241" t="s">
        <v>530</v>
      </c>
      <c r="E11241" t="s">
        <v>548</v>
      </c>
      <c r="F11241" s="176" t="n">
        <v>2045</v>
      </c>
      <c r="G11241" s="177" t="n">
        <v>69</v>
      </c>
      <c r="H11241" s="178" t="n">
        <v>21311.2962739975</v>
      </c>
      <c r="I11241" s="179" t="n">
        <v>2968294.71252681</v>
      </c>
      <c r="J11241" s="180" t="str">
        <f>IF(I11241&gt;0,H11241/I11241,0)</f>
      </c>
      <c r="K11241" s="181" t="str">
        <f>1-EXP(-J11241)</f>
      </c>
      <c r="L11241" s="182" t="str">
        <f>IF(G11241=30,1,M11240)</f>
      </c>
      <c r="M11241" s="183" t="str">
        <f>L11241*(1-K11241)</f>
      </c>
    </row>
    <row r="11242">
      <c r="A11242" t="s">
        <v>167</v>
      </c>
      <c r="B11242" t="s">
        <v>116</v>
      </c>
      <c r="C11242" s="35" t="s">
        <v>459</v>
      </c>
      <c r="D11242" t="s">
        <v>530</v>
      </c>
      <c r="E11242" t="s">
        <v>548</v>
      </c>
      <c r="F11242" s="176" t="n">
        <v>2046</v>
      </c>
      <c r="G11242" s="177" t="n">
        <v>30</v>
      </c>
      <c r="H11242" s="178" t="n">
        <v>598.042810073611</v>
      </c>
      <c r="I11242" s="179" t="n">
        <v>4589576.73406459</v>
      </c>
      <c r="J11242" s="180" t="str">
        <f>IF(I11242&gt;0,H11242/I11242,0)</f>
      </c>
      <c r="K11242" s="181" t="str">
        <f>1-EXP(-J11242)</f>
      </c>
      <c r="L11242" s="182" t="str">
        <f>IF(G11242=30,1,M11241)</f>
      </c>
      <c r="M11242" s="183" t="str">
        <f>L11242*(1-K11242)</f>
      </c>
    </row>
    <row r="11243">
      <c r="A11243" t="s">
        <v>167</v>
      </c>
      <c r="B11243" t="s">
        <v>116</v>
      </c>
      <c r="C11243" s="35" t="s">
        <v>459</v>
      </c>
      <c r="D11243" t="s">
        <v>530</v>
      </c>
      <c r="E11243" t="s">
        <v>548</v>
      </c>
      <c r="F11243" s="176" t="n">
        <v>2046</v>
      </c>
      <c r="G11243" s="177" t="n">
        <v>31</v>
      </c>
      <c r="H11243" s="178" t="n">
        <v>864.922067367179</v>
      </c>
      <c r="I11243" s="179" t="n">
        <v>4653223.89511768</v>
      </c>
      <c r="J11243" s="180" t="str">
        <f>IF(I11243&gt;0,H11243/I11243,0)</f>
      </c>
      <c r="K11243" s="181" t="str">
        <f>1-EXP(-J11243)</f>
      </c>
      <c r="L11243" s="182" t="str">
        <f>IF(G11243=30,1,M11242)</f>
      </c>
      <c r="M11243" s="183" t="str">
        <f>L11243*(1-K11243)</f>
      </c>
    </row>
    <row r="11244">
      <c r="A11244" t="s">
        <v>167</v>
      </c>
      <c r="B11244" t="s">
        <v>116</v>
      </c>
      <c r="C11244" s="35" t="s">
        <v>459</v>
      </c>
      <c r="D11244" t="s">
        <v>530</v>
      </c>
      <c r="E11244" t="s">
        <v>548</v>
      </c>
      <c r="F11244" s="176" t="n">
        <v>2046</v>
      </c>
      <c r="G11244" s="177" t="n">
        <v>32</v>
      </c>
      <c r="H11244" s="178" t="n">
        <v>922.612667549471</v>
      </c>
      <c r="I11244" s="179" t="n">
        <v>4725149.90981615</v>
      </c>
      <c r="J11244" s="180" t="str">
        <f>IF(I11244&gt;0,H11244/I11244,0)</f>
      </c>
      <c r="K11244" s="181" t="str">
        <f>1-EXP(-J11244)</f>
      </c>
      <c r="L11244" s="182" t="str">
        <f>IF(G11244=30,1,M11243)</f>
      </c>
      <c r="M11244" s="183" t="str">
        <f>L11244*(1-K11244)</f>
      </c>
    </row>
    <row r="11245">
      <c r="A11245" t="s">
        <v>167</v>
      </c>
      <c r="B11245" t="s">
        <v>116</v>
      </c>
      <c r="C11245" s="35" t="s">
        <v>459</v>
      </c>
      <c r="D11245" t="s">
        <v>530</v>
      </c>
      <c r="E11245" t="s">
        <v>548</v>
      </c>
      <c r="F11245" s="176" t="n">
        <v>2046</v>
      </c>
      <c r="G11245" s="177" t="n">
        <v>33</v>
      </c>
      <c r="H11245" s="178" t="n">
        <v>994.378532457302</v>
      </c>
      <c r="I11245" s="179" t="n">
        <v>4816389.97431042</v>
      </c>
      <c r="J11245" s="180" t="str">
        <f>IF(I11245&gt;0,H11245/I11245,0)</f>
      </c>
      <c r="K11245" s="181" t="str">
        <f>1-EXP(-J11245)</f>
      </c>
      <c r="L11245" s="182" t="str">
        <f>IF(G11245=30,1,M11244)</f>
      </c>
      <c r="M11245" s="183" t="str">
        <f>L11245*(1-K11245)</f>
      </c>
    </row>
    <row r="11246">
      <c r="A11246" t="s">
        <v>167</v>
      </c>
      <c r="B11246" t="s">
        <v>116</v>
      </c>
      <c r="C11246" s="35" t="s">
        <v>459</v>
      </c>
      <c r="D11246" t="s">
        <v>530</v>
      </c>
      <c r="E11246" t="s">
        <v>548</v>
      </c>
      <c r="F11246" s="176" t="n">
        <v>2046</v>
      </c>
      <c r="G11246" s="177" t="n">
        <v>34</v>
      </c>
      <c r="H11246" s="178" t="n">
        <v>1062.84247915761</v>
      </c>
      <c r="I11246" s="179" t="n">
        <v>4859624.18916516</v>
      </c>
      <c r="J11246" s="180" t="str">
        <f>IF(I11246&gt;0,H11246/I11246,0)</f>
      </c>
      <c r="K11246" s="181" t="str">
        <f>1-EXP(-J11246)</f>
      </c>
      <c r="L11246" s="182" t="str">
        <f>IF(G11246=30,1,M11245)</f>
      </c>
      <c r="M11246" s="183" t="str">
        <f>L11246*(1-K11246)</f>
      </c>
    </row>
    <row r="11247">
      <c r="A11247" t="s">
        <v>167</v>
      </c>
      <c r="B11247" t="s">
        <v>116</v>
      </c>
      <c r="C11247" s="35" t="s">
        <v>459</v>
      </c>
      <c r="D11247" t="s">
        <v>530</v>
      </c>
      <c r="E11247" t="s">
        <v>548</v>
      </c>
      <c r="F11247" s="176" t="n">
        <v>2046</v>
      </c>
      <c r="G11247" s="177" t="n">
        <v>35</v>
      </c>
      <c r="H11247" s="178" t="n">
        <v>1124.65628560432</v>
      </c>
      <c r="I11247" s="179" t="n">
        <v>4779786.25742819</v>
      </c>
      <c r="J11247" s="180" t="str">
        <f>IF(I11247&gt;0,H11247/I11247,0)</f>
      </c>
      <c r="K11247" s="181" t="str">
        <f>1-EXP(-J11247)</f>
      </c>
      <c r="L11247" s="182" t="str">
        <f>IF(G11247=30,1,M11246)</f>
      </c>
      <c r="M11247" s="183" t="str">
        <f>L11247*(1-K11247)</f>
      </c>
    </row>
    <row r="11248">
      <c r="A11248" t="s">
        <v>167</v>
      </c>
      <c r="B11248" t="s">
        <v>116</v>
      </c>
      <c r="C11248" s="35" t="s">
        <v>459</v>
      </c>
      <c r="D11248" t="s">
        <v>530</v>
      </c>
      <c r="E11248" t="s">
        <v>548</v>
      </c>
      <c r="F11248" s="176" t="n">
        <v>2046</v>
      </c>
      <c r="G11248" s="177" t="n">
        <v>36</v>
      </c>
      <c r="H11248" s="178" t="n">
        <v>1396.39912911424</v>
      </c>
      <c r="I11248" s="179" t="n">
        <v>4678382.58284122</v>
      </c>
      <c r="J11248" s="180" t="str">
        <f>IF(I11248&gt;0,H11248/I11248,0)</f>
      </c>
      <c r="K11248" s="181" t="str">
        <f>1-EXP(-J11248)</f>
      </c>
      <c r="L11248" s="182" t="str">
        <f>IF(G11248=30,1,M11247)</f>
      </c>
      <c r="M11248" s="183" t="str">
        <f>L11248*(1-K11248)</f>
      </c>
    </row>
    <row r="11249">
      <c r="A11249" t="s">
        <v>167</v>
      </c>
      <c r="B11249" t="s">
        <v>116</v>
      </c>
      <c r="C11249" s="35" t="s">
        <v>459</v>
      </c>
      <c r="D11249" t="s">
        <v>530</v>
      </c>
      <c r="E11249" t="s">
        <v>548</v>
      </c>
      <c r="F11249" s="176" t="n">
        <v>2046</v>
      </c>
      <c r="G11249" s="177" t="n">
        <v>37</v>
      </c>
      <c r="H11249" s="178" t="n">
        <v>1503.03802966507</v>
      </c>
      <c r="I11249" s="179" t="n">
        <v>4621191.23377314</v>
      </c>
      <c r="J11249" s="180" t="str">
        <f>IF(I11249&gt;0,H11249/I11249,0)</f>
      </c>
      <c r="K11249" s="181" t="str">
        <f>1-EXP(-J11249)</f>
      </c>
      <c r="L11249" s="182" t="str">
        <f>IF(G11249=30,1,M11248)</f>
      </c>
      <c r="M11249" s="183" t="str">
        <f>L11249*(1-K11249)</f>
      </c>
    </row>
    <row r="11250">
      <c r="A11250" t="s">
        <v>167</v>
      </c>
      <c r="B11250" t="s">
        <v>116</v>
      </c>
      <c r="C11250" s="35" t="s">
        <v>459</v>
      </c>
      <c r="D11250" t="s">
        <v>530</v>
      </c>
      <c r="E11250" t="s">
        <v>548</v>
      </c>
      <c r="F11250" s="176" t="n">
        <v>2046</v>
      </c>
      <c r="G11250" s="177" t="n">
        <v>38</v>
      </c>
      <c r="H11250" s="178" t="n">
        <v>1645.80467677505</v>
      </c>
      <c r="I11250" s="179" t="n">
        <v>4612220.35855344</v>
      </c>
      <c r="J11250" s="180" t="str">
        <f>IF(I11250&gt;0,H11250/I11250,0)</f>
      </c>
      <c r="K11250" s="181" t="str">
        <f>1-EXP(-J11250)</f>
      </c>
      <c r="L11250" s="182" t="str">
        <f>IF(G11250=30,1,M11249)</f>
      </c>
      <c r="M11250" s="183" t="str">
        <f>L11250*(1-K11250)</f>
      </c>
    </row>
    <row r="11251">
      <c r="A11251" t="s">
        <v>167</v>
      </c>
      <c r="B11251" t="s">
        <v>116</v>
      </c>
      <c r="C11251" s="35" t="s">
        <v>459</v>
      </c>
      <c r="D11251" t="s">
        <v>530</v>
      </c>
      <c r="E11251" t="s">
        <v>548</v>
      </c>
      <c r="F11251" s="176" t="n">
        <v>2046</v>
      </c>
      <c r="G11251" s="177" t="n">
        <v>39</v>
      </c>
      <c r="H11251" s="178" t="n">
        <v>1740.36453298734</v>
      </c>
      <c r="I11251" s="179" t="n">
        <v>4583060.23802374</v>
      </c>
      <c r="J11251" s="180" t="str">
        <f>IF(I11251&gt;0,H11251/I11251,0)</f>
      </c>
      <c r="K11251" s="181" t="str">
        <f>1-EXP(-J11251)</f>
      </c>
      <c r="L11251" s="182" t="str">
        <f>IF(G11251=30,1,M11250)</f>
      </c>
      <c r="M11251" s="183" t="str">
        <f>L11251*(1-K11251)</f>
      </c>
    </row>
    <row r="11252">
      <c r="A11252" t="s">
        <v>167</v>
      </c>
      <c r="B11252" t="s">
        <v>116</v>
      </c>
      <c r="C11252" s="35" t="s">
        <v>459</v>
      </c>
      <c r="D11252" t="s">
        <v>530</v>
      </c>
      <c r="E11252" t="s">
        <v>548</v>
      </c>
      <c r="F11252" s="176" t="n">
        <v>2046</v>
      </c>
      <c r="G11252" s="177" t="n">
        <v>40</v>
      </c>
      <c r="H11252" s="178" t="n">
        <v>1868.85394900045</v>
      </c>
      <c r="I11252" s="179" t="n">
        <v>4510326.3341998</v>
      </c>
      <c r="J11252" s="180" t="str">
        <f>IF(I11252&gt;0,H11252/I11252,0)</f>
      </c>
      <c r="K11252" s="181" t="str">
        <f>1-EXP(-J11252)</f>
      </c>
      <c r="L11252" s="182" t="str">
        <f>IF(G11252=30,1,M11251)</f>
      </c>
      <c r="M11252" s="183" t="str">
        <f>L11252*(1-K11252)</f>
      </c>
    </row>
    <row r="11253">
      <c r="A11253" t="s">
        <v>167</v>
      </c>
      <c r="B11253" t="s">
        <v>116</v>
      </c>
      <c r="C11253" s="35" t="s">
        <v>459</v>
      </c>
      <c r="D11253" t="s">
        <v>530</v>
      </c>
      <c r="E11253" t="s">
        <v>548</v>
      </c>
      <c r="F11253" s="176" t="n">
        <v>2046</v>
      </c>
      <c r="G11253" s="177" t="n">
        <v>41</v>
      </c>
      <c r="H11253" s="178" t="n">
        <v>2331.48837213283</v>
      </c>
      <c r="I11253" s="179" t="n">
        <v>4414769.89818248</v>
      </c>
      <c r="J11253" s="180" t="str">
        <f>IF(I11253&gt;0,H11253/I11253,0)</f>
      </c>
      <c r="K11253" s="181" t="str">
        <f>1-EXP(-J11253)</f>
      </c>
      <c r="L11253" s="182" t="str">
        <f>IF(G11253=30,1,M11252)</f>
      </c>
      <c r="M11253" s="183" t="str">
        <f>L11253*(1-K11253)</f>
      </c>
    </row>
    <row r="11254">
      <c r="A11254" t="s">
        <v>167</v>
      </c>
      <c r="B11254" t="s">
        <v>116</v>
      </c>
      <c r="C11254" s="35" t="s">
        <v>459</v>
      </c>
      <c r="D11254" t="s">
        <v>530</v>
      </c>
      <c r="E11254" t="s">
        <v>548</v>
      </c>
      <c r="F11254" s="176" t="n">
        <v>2046</v>
      </c>
      <c r="G11254" s="177" t="n">
        <v>42</v>
      </c>
      <c r="H11254" s="178" t="n">
        <v>2544.0440766175</v>
      </c>
      <c r="I11254" s="179" t="n">
        <v>4315710.29455439</v>
      </c>
      <c r="J11254" s="180" t="str">
        <f>IF(I11254&gt;0,H11254/I11254,0)</f>
      </c>
      <c r="K11254" s="181" t="str">
        <f>1-EXP(-J11254)</f>
      </c>
      <c r="L11254" s="182" t="str">
        <f>IF(G11254=30,1,M11253)</f>
      </c>
      <c r="M11254" s="183" t="str">
        <f>L11254*(1-K11254)</f>
      </c>
    </row>
    <row r="11255">
      <c r="A11255" t="s">
        <v>167</v>
      </c>
      <c r="B11255" t="s">
        <v>116</v>
      </c>
      <c r="C11255" s="35" t="s">
        <v>459</v>
      </c>
      <c r="D11255" t="s">
        <v>530</v>
      </c>
      <c r="E11255" t="s">
        <v>548</v>
      </c>
      <c r="F11255" s="176" t="n">
        <v>2046</v>
      </c>
      <c r="G11255" s="177" t="n">
        <v>43</v>
      </c>
      <c r="H11255" s="178" t="n">
        <v>2849.94997392638</v>
      </c>
      <c r="I11255" s="179" t="n">
        <v>4269631.12392226</v>
      </c>
      <c r="J11255" s="180" t="str">
        <f>IF(I11255&gt;0,H11255/I11255,0)</f>
      </c>
      <c r="K11255" s="181" t="str">
        <f>1-EXP(-J11255)</f>
      </c>
      <c r="L11255" s="182" t="str">
        <f>IF(G11255=30,1,M11254)</f>
      </c>
      <c r="M11255" s="183" t="str">
        <f>L11255*(1-K11255)</f>
      </c>
    </row>
    <row r="11256">
      <c r="A11256" t="s">
        <v>167</v>
      </c>
      <c r="B11256" t="s">
        <v>116</v>
      </c>
      <c r="C11256" s="35" t="s">
        <v>459</v>
      </c>
      <c r="D11256" t="s">
        <v>530</v>
      </c>
      <c r="E11256" t="s">
        <v>548</v>
      </c>
      <c r="F11256" s="176" t="n">
        <v>2046</v>
      </c>
      <c r="G11256" s="177" t="n">
        <v>44</v>
      </c>
      <c r="H11256" s="178" t="n">
        <v>3020.83491334992</v>
      </c>
      <c r="I11256" s="179" t="n">
        <v>4245450.29474325</v>
      </c>
      <c r="J11256" s="180" t="str">
        <f>IF(I11256&gt;0,H11256/I11256,0)</f>
      </c>
      <c r="K11256" s="181" t="str">
        <f>1-EXP(-J11256)</f>
      </c>
      <c r="L11256" s="182" t="str">
        <f>IF(G11256=30,1,M11255)</f>
      </c>
      <c r="M11256" s="183" t="str">
        <f>L11256*(1-K11256)</f>
      </c>
    </row>
    <row r="11257">
      <c r="A11257" t="s">
        <v>167</v>
      </c>
      <c r="B11257" t="s">
        <v>116</v>
      </c>
      <c r="C11257" s="35" t="s">
        <v>459</v>
      </c>
      <c r="D11257" t="s">
        <v>530</v>
      </c>
      <c r="E11257" t="s">
        <v>548</v>
      </c>
      <c r="F11257" s="176" t="n">
        <v>2046</v>
      </c>
      <c r="G11257" s="177" t="n">
        <v>45</v>
      </c>
      <c r="H11257" s="178" t="n">
        <v>3283.10755787749</v>
      </c>
      <c r="I11257" s="179" t="n">
        <v>4220882.33959992</v>
      </c>
      <c r="J11257" s="180" t="str">
        <f>IF(I11257&gt;0,H11257/I11257,0)</f>
      </c>
      <c r="K11257" s="181" t="str">
        <f>1-EXP(-J11257)</f>
      </c>
      <c r="L11257" s="182" t="str">
        <f>IF(G11257=30,1,M11256)</f>
      </c>
      <c r="M11257" s="183" t="str">
        <f>L11257*(1-K11257)</f>
      </c>
    </row>
    <row r="11258">
      <c r="A11258" t="s">
        <v>167</v>
      </c>
      <c r="B11258" t="s">
        <v>116</v>
      </c>
      <c r="C11258" s="35" t="s">
        <v>459</v>
      </c>
      <c r="D11258" t="s">
        <v>530</v>
      </c>
      <c r="E11258" t="s">
        <v>548</v>
      </c>
      <c r="F11258" s="176" t="n">
        <v>2046</v>
      </c>
      <c r="G11258" s="177" t="n">
        <v>46</v>
      </c>
      <c r="H11258" s="178" t="n">
        <v>4114.57292129211</v>
      </c>
      <c r="I11258" s="179" t="n">
        <v>4214965.29460207</v>
      </c>
      <c r="J11258" s="180" t="str">
        <f>IF(I11258&gt;0,H11258/I11258,0)</f>
      </c>
      <c r="K11258" s="181" t="str">
        <f>1-EXP(-J11258)</f>
      </c>
      <c r="L11258" s="182" t="str">
        <f>IF(G11258=30,1,M11257)</f>
      </c>
      <c r="M11258" s="183" t="str">
        <f>L11258*(1-K11258)</f>
      </c>
    </row>
    <row r="11259">
      <c r="A11259" t="s">
        <v>167</v>
      </c>
      <c r="B11259" t="s">
        <v>116</v>
      </c>
      <c r="C11259" s="35" t="s">
        <v>459</v>
      </c>
      <c r="D11259" t="s">
        <v>530</v>
      </c>
      <c r="E11259" t="s">
        <v>548</v>
      </c>
      <c r="F11259" s="176" t="n">
        <v>2046</v>
      </c>
      <c r="G11259" s="177" t="n">
        <v>47</v>
      </c>
      <c r="H11259" s="178" t="n">
        <v>4598.68450700768</v>
      </c>
      <c r="I11259" s="179" t="n">
        <v>4246337.72531288</v>
      </c>
      <c r="J11259" s="180" t="str">
        <f>IF(I11259&gt;0,H11259/I11259,0)</f>
      </c>
      <c r="K11259" s="181" t="str">
        <f>1-EXP(-J11259)</f>
      </c>
      <c r="L11259" s="182" t="str">
        <f>IF(G11259=30,1,M11258)</f>
      </c>
      <c r="M11259" s="183" t="str">
        <f>L11259*(1-K11259)</f>
      </c>
    </row>
    <row r="11260">
      <c r="A11260" t="s">
        <v>167</v>
      </c>
      <c r="B11260" t="s">
        <v>116</v>
      </c>
      <c r="C11260" s="35" t="s">
        <v>459</v>
      </c>
      <c r="D11260" t="s">
        <v>530</v>
      </c>
      <c r="E11260" t="s">
        <v>548</v>
      </c>
      <c r="F11260" s="176" t="n">
        <v>2046</v>
      </c>
      <c r="G11260" s="177" t="n">
        <v>48</v>
      </c>
      <c r="H11260" s="178" t="n">
        <v>5153.43447120827</v>
      </c>
      <c r="I11260" s="179" t="n">
        <v>4279284.93718658</v>
      </c>
      <c r="J11260" s="180" t="str">
        <f>IF(I11260&gt;0,H11260/I11260,0)</f>
      </c>
      <c r="K11260" s="181" t="str">
        <f>1-EXP(-J11260)</f>
      </c>
      <c r="L11260" s="182" t="str">
        <f>IF(G11260=30,1,M11259)</f>
      </c>
      <c r="M11260" s="183" t="str">
        <f>L11260*(1-K11260)</f>
      </c>
    </row>
    <row r="11261">
      <c r="A11261" t="s">
        <v>167</v>
      </c>
      <c r="B11261" t="s">
        <v>116</v>
      </c>
      <c r="C11261" s="35" t="s">
        <v>459</v>
      </c>
      <c r="D11261" t="s">
        <v>530</v>
      </c>
      <c r="E11261" t="s">
        <v>548</v>
      </c>
      <c r="F11261" s="176" t="n">
        <v>2046</v>
      </c>
      <c r="G11261" s="177" t="n">
        <v>49</v>
      </c>
      <c r="H11261" s="178" t="n">
        <v>5569.50535802654</v>
      </c>
      <c r="I11261" s="179" t="n">
        <v>4266131.23108351</v>
      </c>
      <c r="J11261" s="180" t="str">
        <f>IF(I11261&gt;0,H11261/I11261,0)</f>
      </c>
      <c r="K11261" s="181" t="str">
        <f>1-EXP(-J11261)</f>
      </c>
      <c r="L11261" s="182" t="str">
        <f>IF(G11261=30,1,M11260)</f>
      </c>
      <c r="M11261" s="183" t="str">
        <f>L11261*(1-K11261)</f>
      </c>
    </row>
    <row r="11262">
      <c r="A11262" t="s">
        <v>167</v>
      </c>
      <c r="B11262" t="s">
        <v>116</v>
      </c>
      <c r="C11262" s="35" t="s">
        <v>459</v>
      </c>
      <c r="D11262" t="s">
        <v>530</v>
      </c>
      <c r="E11262" t="s">
        <v>548</v>
      </c>
      <c r="F11262" s="176" t="n">
        <v>2046</v>
      </c>
      <c r="G11262" s="177" t="n">
        <v>50</v>
      </c>
      <c r="H11262" s="178" t="n">
        <v>5965.2213641654</v>
      </c>
      <c r="I11262" s="179" t="n">
        <v>4194983.75130544</v>
      </c>
      <c r="J11262" s="180" t="str">
        <f>IF(I11262&gt;0,H11262/I11262,0)</f>
      </c>
      <c r="K11262" s="181" t="str">
        <f>1-EXP(-J11262)</f>
      </c>
      <c r="L11262" s="182" t="str">
        <f>IF(G11262=30,1,M11261)</f>
      </c>
      <c r="M11262" s="183" t="str">
        <f>L11262*(1-K11262)</f>
      </c>
    </row>
    <row r="11263">
      <c r="A11263" t="s">
        <v>167</v>
      </c>
      <c r="B11263" t="s">
        <v>116</v>
      </c>
      <c r="C11263" s="35" t="s">
        <v>459</v>
      </c>
      <c r="D11263" t="s">
        <v>530</v>
      </c>
      <c r="E11263" t="s">
        <v>548</v>
      </c>
      <c r="F11263" s="176" t="n">
        <v>2046</v>
      </c>
      <c r="G11263" s="177" t="n">
        <v>51</v>
      </c>
      <c r="H11263" s="178" t="n">
        <v>6659.1660336321</v>
      </c>
      <c r="I11263" s="179" t="n">
        <v>4121051.58445443</v>
      </c>
      <c r="J11263" s="180" t="str">
        <f>IF(I11263&gt;0,H11263/I11263,0)</f>
      </c>
      <c r="K11263" s="181" t="str">
        <f>1-EXP(-J11263)</f>
      </c>
      <c r="L11263" s="182" t="str">
        <f>IF(G11263=30,1,M11262)</f>
      </c>
      <c r="M11263" s="183" t="str">
        <f>L11263*(1-K11263)</f>
      </c>
    </row>
    <row r="11264">
      <c r="A11264" t="s">
        <v>167</v>
      </c>
      <c r="B11264" t="s">
        <v>116</v>
      </c>
      <c r="C11264" s="35" t="s">
        <v>459</v>
      </c>
      <c r="D11264" t="s">
        <v>530</v>
      </c>
      <c r="E11264" t="s">
        <v>548</v>
      </c>
      <c r="F11264" s="176" t="n">
        <v>2046</v>
      </c>
      <c r="G11264" s="177" t="n">
        <v>52</v>
      </c>
      <c r="H11264" s="178" t="n">
        <v>7150.80415562934</v>
      </c>
      <c r="I11264" s="179" t="n">
        <v>4055348.73983486</v>
      </c>
      <c r="J11264" s="180" t="str">
        <f>IF(I11264&gt;0,H11264/I11264,0)</f>
      </c>
      <c r="K11264" s="181" t="str">
        <f>1-EXP(-J11264)</f>
      </c>
      <c r="L11264" s="182" t="str">
        <f>IF(G11264=30,1,M11263)</f>
      </c>
      <c r="M11264" s="183" t="str">
        <f>L11264*(1-K11264)</f>
      </c>
    </row>
    <row r="11265">
      <c r="A11265" t="s">
        <v>167</v>
      </c>
      <c r="B11265" t="s">
        <v>116</v>
      </c>
      <c r="C11265" s="35" t="s">
        <v>459</v>
      </c>
      <c r="D11265" t="s">
        <v>530</v>
      </c>
      <c r="E11265" t="s">
        <v>548</v>
      </c>
      <c r="F11265" s="176" t="n">
        <v>2046</v>
      </c>
      <c r="G11265" s="177" t="n">
        <v>53</v>
      </c>
      <c r="H11265" s="178" t="n">
        <v>7679.0674060625</v>
      </c>
      <c r="I11265" s="179" t="n">
        <v>3990994.42353474</v>
      </c>
      <c r="J11265" s="180" t="str">
        <f>IF(I11265&gt;0,H11265/I11265,0)</f>
      </c>
      <c r="K11265" s="181" t="str">
        <f>1-EXP(-J11265)</f>
      </c>
      <c r="L11265" s="182" t="str">
        <f>IF(G11265=30,1,M11264)</f>
      </c>
      <c r="M11265" s="183" t="str">
        <f>L11265*(1-K11265)</f>
      </c>
    </row>
    <row r="11266">
      <c r="A11266" t="s">
        <v>167</v>
      </c>
      <c r="B11266" t="s">
        <v>116</v>
      </c>
      <c r="C11266" s="35" t="s">
        <v>459</v>
      </c>
      <c r="D11266" t="s">
        <v>530</v>
      </c>
      <c r="E11266" t="s">
        <v>548</v>
      </c>
      <c r="F11266" s="176" t="n">
        <v>2046</v>
      </c>
      <c r="G11266" s="177" t="n">
        <v>54</v>
      </c>
      <c r="H11266" s="178" t="n">
        <v>8363.52643528099</v>
      </c>
      <c r="I11266" s="179" t="n">
        <v>3958883.54996806</v>
      </c>
      <c r="J11266" s="180" t="str">
        <f>IF(I11266&gt;0,H11266/I11266,0)</f>
      </c>
      <c r="K11266" s="181" t="str">
        <f>1-EXP(-J11266)</f>
      </c>
      <c r="L11266" s="182" t="str">
        <f>IF(G11266=30,1,M11265)</f>
      </c>
      <c r="M11266" s="183" t="str">
        <f>L11266*(1-K11266)</f>
      </c>
    </row>
    <row r="11267">
      <c r="A11267" t="s">
        <v>167</v>
      </c>
      <c r="B11267" t="s">
        <v>116</v>
      </c>
      <c r="C11267" s="35" t="s">
        <v>459</v>
      </c>
      <c r="D11267" t="s">
        <v>530</v>
      </c>
      <c r="E11267" t="s">
        <v>548</v>
      </c>
      <c r="F11267" s="176" t="n">
        <v>2046</v>
      </c>
      <c r="G11267" s="177" t="n">
        <v>55</v>
      </c>
      <c r="H11267" s="178" t="n">
        <v>9117.1694689124</v>
      </c>
      <c r="I11267" s="179" t="n">
        <v>3919800.077197</v>
      </c>
      <c r="J11267" s="180" t="str">
        <f>IF(I11267&gt;0,H11267/I11267,0)</f>
      </c>
      <c r="K11267" s="181" t="str">
        <f>1-EXP(-J11267)</f>
      </c>
      <c r="L11267" s="182" t="str">
        <f>IF(G11267=30,1,M11266)</f>
      </c>
      <c r="M11267" s="183" t="str">
        <f>L11267*(1-K11267)</f>
      </c>
    </row>
    <row r="11268">
      <c r="A11268" t="s">
        <v>167</v>
      </c>
      <c r="B11268" t="s">
        <v>116</v>
      </c>
      <c r="C11268" s="35" t="s">
        <v>459</v>
      </c>
      <c r="D11268" t="s">
        <v>530</v>
      </c>
      <c r="E11268" t="s">
        <v>548</v>
      </c>
      <c r="F11268" s="176" t="n">
        <v>2046</v>
      </c>
      <c r="G11268" s="177" t="n">
        <v>56</v>
      </c>
      <c r="H11268" s="178" t="n">
        <v>9808.76383012088</v>
      </c>
      <c r="I11268" s="179" t="n">
        <v>3882534.83520371</v>
      </c>
      <c r="J11268" s="180" t="str">
        <f>IF(I11268&gt;0,H11268/I11268,0)</f>
      </c>
      <c r="K11268" s="181" t="str">
        <f>1-EXP(-J11268)</f>
      </c>
      <c r="L11268" s="182" t="str">
        <f>IF(G11268=30,1,M11267)</f>
      </c>
      <c r="M11268" s="183" t="str">
        <f>L11268*(1-K11268)</f>
      </c>
    </row>
    <row r="11269">
      <c r="A11269" t="s">
        <v>167</v>
      </c>
      <c r="B11269" t="s">
        <v>116</v>
      </c>
      <c r="C11269" s="35" t="s">
        <v>459</v>
      </c>
      <c r="D11269" t="s">
        <v>530</v>
      </c>
      <c r="E11269" t="s">
        <v>548</v>
      </c>
      <c r="F11269" s="176" t="n">
        <v>2046</v>
      </c>
      <c r="G11269" s="177" t="n">
        <v>57</v>
      </c>
      <c r="H11269" s="178" t="n">
        <v>10791.3053351894</v>
      </c>
      <c r="I11269" s="179" t="n">
        <v>3864910.3739531</v>
      </c>
      <c r="J11269" s="180" t="str">
        <f>IF(I11269&gt;0,H11269/I11269,0)</f>
      </c>
      <c r="K11269" s="181" t="str">
        <f>1-EXP(-J11269)</f>
      </c>
      <c r="L11269" s="182" t="str">
        <f>IF(G11269=30,1,M11268)</f>
      </c>
      <c r="M11269" s="183" t="str">
        <f>L11269*(1-K11269)</f>
      </c>
    </row>
    <row r="11270">
      <c r="A11270" t="s">
        <v>167</v>
      </c>
      <c r="B11270" t="s">
        <v>116</v>
      </c>
      <c r="C11270" s="35" t="s">
        <v>459</v>
      </c>
      <c r="D11270" t="s">
        <v>530</v>
      </c>
      <c r="E11270" t="s">
        <v>548</v>
      </c>
      <c r="F11270" s="176" t="n">
        <v>2046</v>
      </c>
      <c r="G11270" s="177" t="n">
        <v>58</v>
      </c>
      <c r="H11270" s="178" t="n">
        <v>11781.2110256646</v>
      </c>
      <c r="I11270" s="179" t="n">
        <v>3801525.46576361</v>
      </c>
      <c r="J11270" s="180" t="str">
        <f>IF(I11270&gt;0,H11270/I11270,0)</f>
      </c>
      <c r="K11270" s="181" t="str">
        <f>1-EXP(-J11270)</f>
      </c>
      <c r="L11270" s="182" t="str">
        <f>IF(G11270=30,1,M11269)</f>
      </c>
      <c r="M11270" s="183" t="str">
        <f>L11270*(1-K11270)</f>
      </c>
    </row>
    <row r="11271">
      <c r="A11271" t="s">
        <v>167</v>
      </c>
      <c r="B11271" t="s">
        <v>116</v>
      </c>
      <c r="C11271" s="35" t="s">
        <v>459</v>
      </c>
      <c r="D11271" t="s">
        <v>530</v>
      </c>
      <c r="E11271" t="s">
        <v>548</v>
      </c>
      <c r="F11271" s="176" t="n">
        <v>2046</v>
      </c>
      <c r="G11271" s="177" t="n">
        <v>59</v>
      </c>
      <c r="H11271" s="178" t="n">
        <v>12259.7185473385</v>
      </c>
      <c r="I11271" s="179" t="n">
        <v>3728452.05726202</v>
      </c>
      <c r="J11271" s="180" t="str">
        <f>IF(I11271&gt;0,H11271/I11271,0)</f>
      </c>
      <c r="K11271" s="181" t="str">
        <f>1-EXP(-J11271)</f>
      </c>
      <c r="L11271" s="182" t="str">
        <f>IF(G11271=30,1,M11270)</f>
      </c>
      <c r="M11271" s="183" t="str">
        <f>L11271*(1-K11271)</f>
      </c>
    </row>
    <row r="11272">
      <c r="A11272" t="s">
        <v>167</v>
      </c>
      <c r="B11272" t="s">
        <v>116</v>
      </c>
      <c r="C11272" s="35" t="s">
        <v>459</v>
      </c>
      <c r="D11272" t="s">
        <v>530</v>
      </c>
      <c r="E11272" t="s">
        <v>548</v>
      </c>
      <c r="F11272" s="176" t="n">
        <v>2046</v>
      </c>
      <c r="G11272" s="177" t="n">
        <v>60</v>
      </c>
      <c r="H11272" s="178" t="n">
        <v>13118.2093113734</v>
      </c>
      <c r="I11272" s="179" t="n">
        <v>3710641.79537393</v>
      </c>
      <c r="J11272" s="180" t="str">
        <f>IF(I11272&gt;0,H11272/I11272,0)</f>
      </c>
      <c r="K11272" s="181" t="str">
        <f>1-EXP(-J11272)</f>
      </c>
      <c r="L11272" s="182" t="str">
        <f>IF(G11272=30,1,M11271)</f>
      </c>
      <c r="M11272" s="183" t="str">
        <f>L11272*(1-K11272)</f>
      </c>
    </row>
    <row r="11273">
      <c r="A11273" t="s">
        <v>167</v>
      </c>
      <c r="B11273" t="s">
        <v>116</v>
      </c>
      <c r="C11273" s="35" t="s">
        <v>459</v>
      </c>
      <c r="D11273" t="s">
        <v>530</v>
      </c>
      <c r="E11273" t="s">
        <v>548</v>
      </c>
      <c r="F11273" s="176" t="n">
        <v>2046</v>
      </c>
      <c r="G11273" s="177" t="n">
        <v>61</v>
      </c>
      <c r="H11273" s="178" t="n">
        <v>14321.6035302144</v>
      </c>
      <c r="I11273" s="179" t="n">
        <v>3741960.67456453</v>
      </c>
      <c r="J11273" s="180" t="str">
        <f>IF(I11273&gt;0,H11273/I11273,0)</f>
      </c>
      <c r="K11273" s="181" t="str">
        <f>1-EXP(-J11273)</f>
      </c>
      <c r="L11273" s="182" t="str">
        <f>IF(G11273=30,1,M11272)</f>
      </c>
      <c r="M11273" s="183" t="str">
        <f>L11273*(1-K11273)</f>
      </c>
    </row>
    <row r="11274">
      <c r="A11274" t="s">
        <v>167</v>
      </c>
      <c r="B11274" t="s">
        <v>116</v>
      </c>
      <c r="C11274" s="35" t="s">
        <v>459</v>
      </c>
      <c r="D11274" t="s">
        <v>530</v>
      </c>
      <c r="E11274" t="s">
        <v>548</v>
      </c>
      <c r="F11274" s="176" t="n">
        <v>2046</v>
      </c>
      <c r="G11274" s="177" t="n">
        <v>62</v>
      </c>
      <c r="H11274" s="178" t="n">
        <v>15566.2243610495</v>
      </c>
      <c r="I11274" s="179" t="n">
        <v>3731655.18572837</v>
      </c>
      <c r="J11274" s="180" t="str">
        <f>IF(I11274&gt;0,H11274/I11274,0)</f>
      </c>
      <c r="K11274" s="181" t="str">
        <f>1-EXP(-J11274)</f>
      </c>
      <c r="L11274" s="182" t="str">
        <f>IF(G11274=30,1,M11273)</f>
      </c>
      <c r="M11274" s="183" t="str">
        <f>L11274*(1-K11274)</f>
      </c>
    </row>
    <row r="11275">
      <c r="A11275" t="s">
        <v>167</v>
      </c>
      <c r="B11275" t="s">
        <v>116</v>
      </c>
      <c r="C11275" s="35" t="s">
        <v>459</v>
      </c>
      <c r="D11275" t="s">
        <v>530</v>
      </c>
      <c r="E11275" t="s">
        <v>548</v>
      </c>
      <c r="F11275" s="176" t="n">
        <v>2046</v>
      </c>
      <c r="G11275" s="177" t="n">
        <v>63</v>
      </c>
      <c r="H11275" s="178" t="n">
        <v>16588.9499718032</v>
      </c>
      <c r="I11275" s="179" t="n">
        <v>3666934.11681146</v>
      </c>
      <c r="J11275" s="180" t="str">
        <f>IF(I11275&gt;0,H11275/I11275,0)</f>
      </c>
      <c r="K11275" s="181" t="str">
        <f>1-EXP(-J11275)</f>
      </c>
      <c r="L11275" s="182" t="str">
        <f>IF(G11275=30,1,M11274)</f>
      </c>
      <c r="M11275" s="183" t="str">
        <f>L11275*(1-K11275)</f>
      </c>
    </row>
    <row r="11276">
      <c r="A11276" t="s">
        <v>167</v>
      </c>
      <c r="B11276" t="s">
        <v>116</v>
      </c>
      <c r="C11276" s="35" t="s">
        <v>459</v>
      </c>
      <c r="D11276" t="s">
        <v>530</v>
      </c>
      <c r="E11276" t="s">
        <v>548</v>
      </c>
      <c r="F11276" s="176" t="n">
        <v>2046</v>
      </c>
      <c r="G11276" s="177" t="n">
        <v>64</v>
      </c>
      <c r="H11276" s="178" t="n">
        <v>17829.4232502891</v>
      </c>
      <c r="I11276" s="179" t="n">
        <v>3578222.54201028</v>
      </c>
      <c r="J11276" s="180" t="str">
        <f>IF(I11276&gt;0,H11276/I11276,0)</f>
      </c>
      <c r="K11276" s="181" t="str">
        <f>1-EXP(-J11276)</f>
      </c>
      <c r="L11276" s="182" t="str">
        <f>IF(G11276=30,1,M11275)</f>
      </c>
      <c r="M11276" s="183" t="str">
        <f>L11276*(1-K11276)</f>
      </c>
    </row>
    <row r="11277">
      <c r="A11277" t="s">
        <v>167</v>
      </c>
      <c r="B11277" t="s">
        <v>116</v>
      </c>
      <c r="C11277" s="35" t="s">
        <v>459</v>
      </c>
      <c r="D11277" t="s">
        <v>530</v>
      </c>
      <c r="E11277" t="s">
        <v>548</v>
      </c>
      <c r="F11277" s="176" t="n">
        <v>2046</v>
      </c>
      <c r="G11277" s="177" t="n">
        <v>65</v>
      </c>
      <c r="H11277" s="178" t="n">
        <v>18955.765335762</v>
      </c>
      <c r="I11277" s="179" t="n">
        <v>3481735.9199672</v>
      </c>
      <c r="J11277" s="180" t="str">
        <f>IF(I11277&gt;0,H11277/I11277,0)</f>
      </c>
      <c r="K11277" s="181" t="str">
        <f>1-EXP(-J11277)</f>
      </c>
      <c r="L11277" s="182" t="str">
        <f>IF(G11277=30,1,M11276)</f>
      </c>
      <c r="M11277" s="183" t="str">
        <f>L11277*(1-K11277)</f>
      </c>
    </row>
    <row r="11278">
      <c r="A11278" t="s">
        <v>167</v>
      </c>
      <c r="B11278" t="s">
        <v>116</v>
      </c>
      <c r="C11278" s="35" t="s">
        <v>459</v>
      </c>
      <c r="D11278" t="s">
        <v>530</v>
      </c>
      <c r="E11278" t="s">
        <v>548</v>
      </c>
      <c r="F11278" s="176" t="n">
        <v>2046</v>
      </c>
      <c r="G11278" s="177" t="n">
        <v>66</v>
      </c>
      <c r="H11278" s="178" t="n">
        <v>19378.1372031329</v>
      </c>
      <c r="I11278" s="179" t="n">
        <v>3387865.08209903</v>
      </c>
      <c r="J11278" s="180" t="str">
        <f>IF(I11278&gt;0,H11278/I11278,0)</f>
      </c>
      <c r="K11278" s="181" t="str">
        <f>1-EXP(-J11278)</f>
      </c>
      <c r="L11278" s="182" t="str">
        <f>IF(G11278=30,1,M11277)</f>
      </c>
      <c r="M11278" s="183" t="str">
        <f>L11278*(1-K11278)</f>
      </c>
    </row>
    <row r="11279">
      <c r="A11279" t="s">
        <v>167</v>
      </c>
      <c r="B11279" t="s">
        <v>116</v>
      </c>
      <c r="C11279" s="35" t="s">
        <v>459</v>
      </c>
      <c r="D11279" t="s">
        <v>530</v>
      </c>
      <c r="E11279" t="s">
        <v>548</v>
      </c>
      <c r="F11279" s="176" t="n">
        <v>2046</v>
      </c>
      <c r="G11279" s="177" t="n">
        <v>67</v>
      </c>
      <c r="H11279" s="178" t="n">
        <v>20437.0083104438</v>
      </c>
      <c r="I11279" s="179" t="n">
        <v>3279335.98524074</v>
      </c>
      <c r="J11279" s="180" t="str">
        <f>IF(I11279&gt;0,H11279/I11279,0)</f>
      </c>
      <c r="K11279" s="181" t="str">
        <f>1-EXP(-J11279)</f>
      </c>
      <c r="L11279" s="182" t="str">
        <f>IF(G11279=30,1,M11278)</f>
      </c>
      <c r="M11279" s="183" t="str">
        <f>L11279*(1-K11279)</f>
      </c>
    </row>
    <row r="11280">
      <c r="A11280" t="s">
        <v>167</v>
      </c>
      <c r="B11280" t="s">
        <v>116</v>
      </c>
      <c r="C11280" s="35" t="s">
        <v>459</v>
      </c>
      <c r="D11280" t="s">
        <v>530</v>
      </c>
      <c r="E11280" t="s">
        <v>548</v>
      </c>
      <c r="F11280" s="176" t="n">
        <v>2046</v>
      </c>
      <c r="G11280" s="177" t="n">
        <v>68</v>
      </c>
      <c r="H11280" s="178" t="n">
        <v>21265.532165813</v>
      </c>
      <c r="I11280" s="179" t="n">
        <v>3148653.73844927</v>
      </c>
      <c r="J11280" s="180" t="str">
        <f>IF(I11280&gt;0,H11280/I11280,0)</f>
      </c>
      <c r="K11280" s="181" t="str">
        <f>1-EXP(-J11280)</f>
      </c>
      <c r="L11280" s="182" t="str">
        <f>IF(G11280=30,1,M11279)</f>
      </c>
      <c r="M11280" s="183" t="str">
        <f>L11280*(1-K11280)</f>
      </c>
    </row>
    <row r="11281">
      <c r="A11281" t="s">
        <v>167</v>
      </c>
      <c r="B11281" t="s">
        <v>116</v>
      </c>
      <c r="C11281" s="35" t="s">
        <v>459</v>
      </c>
      <c r="D11281" t="s">
        <v>530</v>
      </c>
      <c r="E11281" t="s">
        <v>548</v>
      </c>
      <c r="F11281" s="176" t="n">
        <v>2046</v>
      </c>
      <c r="G11281" s="177" t="n">
        <v>69</v>
      </c>
      <c r="H11281" s="178" t="n">
        <v>21556.4319898607</v>
      </c>
      <c r="I11281" s="179" t="n">
        <v>3020457.66722032</v>
      </c>
      <c r="J11281" s="180" t="str">
        <f>IF(I11281&gt;0,H11281/I11281,0)</f>
      </c>
      <c r="K11281" s="181" t="str">
        <f>1-EXP(-J11281)</f>
      </c>
      <c r="L11281" s="182" t="str">
        <f>IF(G11281=30,1,M11280)</f>
      </c>
      <c r="M11281" s="183" t="str">
        <f>L11281*(1-K11281)</f>
      </c>
    </row>
    <row r="11282">
      <c r="A11282" t="s">
        <v>167</v>
      </c>
      <c r="B11282" t="s">
        <v>116</v>
      </c>
      <c r="C11282" s="35" t="s">
        <v>459</v>
      </c>
      <c r="D11282" t="s">
        <v>530</v>
      </c>
      <c r="E11282" t="s">
        <v>548</v>
      </c>
      <c r="F11282" s="176" t="n">
        <v>2047</v>
      </c>
      <c r="G11282" s="177" t="n">
        <v>30</v>
      </c>
      <c r="H11282" s="178" t="n">
        <v>554.485562356706</v>
      </c>
      <c r="I11282" s="179" t="n">
        <v>4347596.88285591</v>
      </c>
      <c r="J11282" s="180" t="str">
        <f>IF(I11282&gt;0,H11282/I11282,0)</f>
      </c>
      <c r="K11282" s="181" t="str">
        <f>1-EXP(-J11282)</f>
      </c>
      <c r="L11282" s="182" t="str">
        <f>IF(G11282=30,1,M11281)</f>
      </c>
      <c r="M11282" s="183" t="str">
        <f>L11282*(1-K11282)</f>
      </c>
    </row>
    <row r="11283">
      <c r="A11283" t="s">
        <v>167</v>
      </c>
      <c r="B11283" t="s">
        <v>116</v>
      </c>
      <c r="C11283" s="35" t="s">
        <v>459</v>
      </c>
      <c r="D11283" t="s">
        <v>530</v>
      </c>
      <c r="E11283" t="s">
        <v>548</v>
      </c>
      <c r="F11283" s="176" t="n">
        <v>2047</v>
      </c>
      <c r="G11283" s="177" t="n">
        <v>31</v>
      </c>
      <c r="H11283" s="178" t="n">
        <v>843.374934981175</v>
      </c>
      <c r="I11283" s="179" t="n">
        <v>4584592.10744902</v>
      </c>
      <c r="J11283" s="180" t="str">
        <f>IF(I11283&gt;0,H11283/I11283,0)</f>
      </c>
      <c r="K11283" s="181" t="str">
        <f>1-EXP(-J11283)</f>
      </c>
      <c r="L11283" s="182" t="str">
        <f>IF(G11283=30,1,M11282)</f>
      </c>
      <c r="M11283" s="183" t="str">
        <f>L11283*(1-K11283)</f>
      </c>
    </row>
    <row r="11284">
      <c r="A11284" t="s">
        <v>167</v>
      </c>
      <c r="B11284" t="s">
        <v>116</v>
      </c>
      <c r="C11284" s="35" t="s">
        <v>459</v>
      </c>
      <c r="D11284" t="s">
        <v>530</v>
      </c>
      <c r="E11284" t="s">
        <v>548</v>
      </c>
      <c r="F11284" s="176" t="n">
        <v>2047</v>
      </c>
      <c r="G11284" s="177" t="n">
        <v>32</v>
      </c>
      <c r="H11284" s="178" t="n">
        <v>898.349443147805</v>
      </c>
      <c r="I11284" s="179" t="n">
        <v>4648235.95683287</v>
      </c>
      <c r="J11284" s="180" t="str">
        <f>IF(I11284&gt;0,H11284/I11284,0)</f>
      </c>
      <c r="K11284" s="181" t="str">
        <f>1-EXP(-J11284)</f>
      </c>
      <c r="L11284" s="182" t="str">
        <f>IF(G11284=30,1,M11283)</f>
      </c>
      <c r="M11284" s="183" t="str">
        <f>L11284*(1-K11284)</f>
      </c>
    </row>
    <row r="11285">
      <c r="A11285" t="s">
        <v>167</v>
      </c>
      <c r="B11285" t="s">
        <v>116</v>
      </c>
      <c r="C11285" s="35" t="s">
        <v>459</v>
      </c>
      <c r="D11285" t="s">
        <v>530</v>
      </c>
      <c r="E11285" t="s">
        <v>548</v>
      </c>
      <c r="F11285" s="176" t="n">
        <v>2047</v>
      </c>
      <c r="G11285" s="177" t="n">
        <v>33</v>
      </c>
      <c r="H11285" s="178" t="n">
        <v>970.282010384091</v>
      </c>
      <c r="I11285" s="179" t="n">
        <v>4719879.96220435</v>
      </c>
      <c r="J11285" s="180" t="str">
        <f>IF(I11285&gt;0,H11285/I11285,0)</f>
      </c>
      <c r="K11285" s="181" t="str">
        <f>1-EXP(-J11285)</f>
      </c>
      <c r="L11285" s="182" t="str">
        <f>IF(G11285=30,1,M11284)</f>
      </c>
      <c r="M11285" s="183" t="str">
        <f>L11285*(1-K11285)</f>
      </c>
    </row>
    <row r="11286">
      <c r="A11286" t="s">
        <v>167</v>
      </c>
      <c r="B11286" t="s">
        <v>116</v>
      </c>
      <c r="C11286" s="35" t="s">
        <v>459</v>
      </c>
      <c r="D11286" t="s">
        <v>530</v>
      </c>
      <c r="E11286" t="s">
        <v>548</v>
      </c>
      <c r="F11286" s="176" t="n">
        <v>2047</v>
      </c>
      <c r="G11286" s="177" t="n">
        <v>34</v>
      </c>
      <c r="H11286" s="178" t="n">
        <v>1047.61734523388</v>
      </c>
      <c r="I11286" s="179" t="n">
        <v>4810772.77083323</v>
      </c>
      <c r="J11286" s="180" t="str">
        <f>IF(I11286&gt;0,H11286/I11286,0)</f>
      </c>
      <c r="K11286" s="181" t="str">
        <f>1-EXP(-J11286)</f>
      </c>
      <c r="L11286" s="182" t="str">
        <f>IF(G11286=30,1,M11285)</f>
      </c>
      <c r="M11286" s="183" t="str">
        <f>L11286*(1-K11286)</f>
      </c>
    </row>
    <row r="11287">
      <c r="A11287" t="s">
        <v>167</v>
      </c>
      <c r="B11287" t="s">
        <v>116</v>
      </c>
      <c r="C11287" s="35" t="s">
        <v>459</v>
      </c>
      <c r="D11287" t="s">
        <v>530</v>
      </c>
      <c r="E11287" t="s">
        <v>548</v>
      </c>
      <c r="F11287" s="176" t="n">
        <v>2047</v>
      </c>
      <c r="G11287" s="177" t="n">
        <v>35</v>
      </c>
      <c r="H11287" s="178" t="n">
        <v>1137.16265399212</v>
      </c>
      <c r="I11287" s="179" t="n">
        <v>4853669.14321016</v>
      </c>
      <c r="J11287" s="180" t="str">
        <f>IF(I11287&gt;0,H11287/I11287,0)</f>
      </c>
      <c r="K11287" s="181" t="str">
        <f>1-EXP(-J11287)</f>
      </c>
      <c r="L11287" s="182" t="str">
        <f>IF(G11287=30,1,M11286)</f>
      </c>
      <c r="M11287" s="183" t="str">
        <f>L11287*(1-K11287)</f>
      </c>
    </row>
    <row r="11288">
      <c r="A11288" t="s">
        <v>167</v>
      </c>
      <c r="B11288" t="s">
        <v>116</v>
      </c>
      <c r="C11288" s="35" t="s">
        <v>459</v>
      </c>
      <c r="D11288" t="s">
        <v>530</v>
      </c>
      <c r="E11288" t="s">
        <v>548</v>
      </c>
      <c r="F11288" s="176" t="n">
        <v>2047</v>
      </c>
      <c r="G11288" s="177" t="n">
        <v>36</v>
      </c>
      <c r="H11288" s="178" t="n">
        <v>1415.26190627149</v>
      </c>
      <c r="I11288" s="179" t="n">
        <v>4773585.96904765</v>
      </c>
      <c r="J11288" s="180" t="str">
        <f>IF(I11288&gt;0,H11288/I11288,0)</f>
      </c>
      <c r="K11288" s="181" t="str">
        <f>1-EXP(-J11288)</f>
      </c>
      <c r="L11288" s="182" t="str">
        <f>IF(G11288=30,1,M11287)</f>
      </c>
      <c r="M11288" s="183" t="str">
        <f>L11288*(1-K11288)</f>
      </c>
    </row>
    <row r="11289">
      <c r="A11289" t="s">
        <v>167</v>
      </c>
      <c r="B11289" t="s">
        <v>116</v>
      </c>
      <c r="C11289" s="35" t="s">
        <v>459</v>
      </c>
      <c r="D11289" t="s">
        <v>530</v>
      </c>
      <c r="E11289" t="s">
        <v>548</v>
      </c>
      <c r="F11289" s="176" t="n">
        <v>2047</v>
      </c>
      <c r="G11289" s="177" t="n">
        <v>37</v>
      </c>
      <c r="H11289" s="178" t="n">
        <v>1510.26528979282</v>
      </c>
      <c r="I11289" s="179" t="n">
        <v>4672112.7825008</v>
      </c>
      <c r="J11289" s="180" t="str">
        <f>IF(I11289&gt;0,H11289/I11289,0)</f>
      </c>
      <c r="K11289" s="181" t="str">
        <f>1-EXP(-J11289)</f>
      </c>
      <c r="L11289" s="182" t="str">
        <f>IF(G11289=30,1,M11288)</f>
      </c>
      <c r="M11289" s="183" t="str">
        <f>L11289*(1-K11289)</f>
      </c>
    </row>
    <row r="11290">
      <c r="A11290" t="s">
        <v>167</v>
      </c>
      <c r="B11290" t="s">
        <v>116</v>
      </c>
      <c r="C11290" s="35" t="s">
        <v>459</v>
      </c>
      <c r="D11290" t="s">
        <v>530</v>
      </c>
      <c r="E11290" t="s">
        <v>548</v>
      </c>
      <c r="F11290" s="176" t="n">
        <v>2047</v>
      </c>
      <c r="G11290" s="177" t="n">
        <v>38</v>
      </c>
      <c r="H11290" s="178" t="n">
        <v>1636.97752464411</v>
      </c>
      <c r="I11290" s="179" t="n">
        <v>4614559.29391555</v>
      </c>
      <c r="J11290" s="180" t="str">
        <f>IF(I11290&gt;0,H11290/I11290,0)</f>
      </c>
      <c r="K11290" s="181" t="str">
        <f>1-EXP(-J11290)</f>
      </c>
      <c r="L11290" s="182" t="str">
        <f>IF(G11290=30,1,M11289)</f>
      </c>
      <c r="M11290" s="183" t="str">
        <f>L11290*(1-K11290)</f>
      </c>
    </row>
    <row r="11291">
      <c r="A11291" t="s">
        <v>167</v>
      </c>
      <c r="B11291" t="s">
        <v>116</v>
      </c>
      <c r="C11291" s="35" t="s">
        <v>459</v>
      </c>
      <c r="D11291" t="s">
        <v>530</v>
      </c>
      <c r="E11291" t="s">
        <v>548</v>
      </c>
      <c r="F11291" s="176" t="n">
        <v>2047</v>
      </c>
      <c r="G11291" s="177" t="n">
        <v>39</v>
      </c>
      <c r="H11291" s="178" t="n">
        <v>1739.25101819925</v>
      </c>
      <c r="I11291" s="179" t="n">
        <v>4605098.10983021</v>
      </c>
      <c r="J11291" s="180" t="str">
        <f>IF(I11291&gt;0,H11291/I11291,0)</f>
      </c>
      <c r="K11291" s="181" t="str">
        <f>1-EXP(-J11291)</f>
      </c>
      <c r="L11291" s="182" t="str">
        <f>IF(G11291=30,1,M11290)</f>
      </c>
      <c r="M11291" s="183" t="str">
        <f>L11291*(1-K11291)</f>
      </c>
    </row>
    <row r="11292">
      <c r="A11292" t="s">
        <v>167</v>
      </c>
      <c r="B11292" t="s">
        <v>116</v>
      </c>
      <c r="C11292" s="35" t="s">
        <v>459</v>
      </c>
      <c r="D11292" t="s">
        <v>530</v>
      </c>
      <c r="E11292" t="s">
        <v>548</v>
      </c>
      <c r="F11292" s="176" t="n">
        <v>2047</v>
      </c>
      <c r="G11292" s="177" t="n">
        <v>40</v>
      </c>
      <c r="H11292" s="178" t="n">
        <v>1885.33183791822</v>
      </c>
      <c r="I11292" s="179" t="n">
        <v>4575487.35860123</v>
      </c>
      <c r="J11292" s="180" t="str">
        <f>IF(I11292&gt;0,H11292/I11292,0)</f>
      </c>
      <c r="K11292" s="181" t="str">
        <f>1-EXP(-J11292)</f>
      </c>
      <c r="L11292" s="182" t="str">
        <f>IF(G11292=30,1,M11291)</f>
      </c>
      <c r="M11292" s="183" t="str">
        <f>L11292*(1-K11292)</f>
      </c>
    </row>
    <row r="11293">
      <c r="A11293" t="s">
        <v>167</v>
      </c>
      <c r="B11293" t="s">
        <v>116</v>
      </c>
      <c r="C11293" s="35" t="s">
        <v>459</v>
      </c>
      <c r="D11293" t="s">
        <v>530</v>
      </c>
      <c r="E11293" t="s">
        <v>548</v>
      </c>
      <c r="F11293" s="176" t="n">
        <v>2047</v>
      </c>
      <c r="G11293" s="177" t="n">
        <v>41</v>
      </c>
      <c r="H11293" s="178" t="n">
        <v>2363.51860212638</v>
      </c>
      <c r="I11293" s="179" t="n">
        <v>4502285.78165393</v>
      </c>
      <c r="J11293" s="180" t="str">
        <f>IF(I11293&gt;0,H11293/I11293,0)</f>
      </c>
      <c r="K11293" s="181" t="str">
        <f>1-EXP(-J11293)</f>
      </c>
      <c r="L11293" s="182" t="str">
        <f>IF(G11293=30,1,M11292)</f>
      </c>
      <c r="M11293" s="183" t="str">
        <f>L11293*(1-K11293)</f>
      </c>
    </row>
    <row r="11294">
      <c r="A11294" t="s">
        <v>167</v>
      </c>
      <c r="B11294" t="s">
        <v>116</v>
      </c>
      <c r="C11294" s="35" t="s">
        <v>459</v>
      </c>
      <c r="D11294" t="s">
        <v>530</v>
      </c>
      <c r="E11294" t="s">
        <v>548</v>
      </c>
      <c r="F11294" s="176" t="n">
        <v>2047</v>
      </c>
      <c r="G11294" s="177" t="n">
        <v>42</v>
      </c>
      <c r="H11294" s="178" t="n">
        <v>2569.71830454315</v>
      </c>
      <c r="I11294" s="179" t="n">
        <v>4406626.68714769</v>
      </c>
      <c r="J11294" s="180" t="str">
        <f>IF(I11294&gt;0,H11294/I11294,0)</f>
      </c>
      <c r="K11294" s="181" t="str">
        <f>1-EXP(-J11294)</f>
      </c>
      <c r="L11294" s="182" t="str">
        <f>IF(G11294=30,1,M11293)</f>
      </c>
      <c r="M11294" s="183" t="str">
        <f>L11294*(1-K11294)</f>
      </c>
    </row>
    <row r="11295">
      <c r="A11295" t="s">
        <v>167</v>
      </c>
      <c r="B11295" t="s">
        <v>116</v>
      </c>
      <c r="C11295" s="35" t="s">
        <v>459</v>
      </c>
      <c r="D11295" t="s">
        <v>530</v>
      </c>
      <c r="E11295" t="s">
        <v>548</v>
      </c>
      <c r="F11295" s="176" t="n">
        <v>2047</v>
      </c>
      <c r="G11295" s="177" t="n">
        <v>43</v>
      </c>
      <c r="H11295" s="178" t="n">
        <v>2823.04482492089</v>
      </c>
      <c r="I11295" s="179" t="n">
        <v>4307023.28899297</v>
      </c>
      <c r="J11295" s="180" t="str">
        <f>IF(I11295&gt;0,H11295/I11295,0)</f>
      </c>
      <c r="K11295" s="181" t="str">
        <f>1-EXP(-J11295)</f>
      </c>
      <c r="L11295" s="182" t="str">
        <f>IF(G11295=30,1,M11294)</f>
      </c>
      <c r="M11295" s="183" t="str">
        <f>L11295*(1-K11295)</f>
      </c>
    </row>
    <row r="11296">
      <c r="A11296" t="s">
        <v>167</v>
      </c>
      <c r="B11296" t="s">
        <v>116</v>
      </c>
      <c r="C11296" s="35" t="s">
        <v>459</v>
      </c>
      <c r="D11296" t="s">
        <v>530</v>
      </c>
      <c r="E11296" t="s">
        <v>548</v>
      </c>
      <c r="F11296" s="176" t="n">
        <v>2047</v>
      </c>
      <c r="G11296" s="177" t="n">
        <v>44</v>
      </c>
      <c r="H11296" s="178" t="n">
        <v>2979.79663327851</v>
      </c>
      <c r="I11296" s="179" t="n">
        <v>4260194.67247945</v>
      </c>
      <c r="J11296" s="180" t="str">
        <f>IF(I11296&gt;0,H11296/I11296,0)</f>
      </c>
      <c r="K11296" s="181" t="str">
        <f>1-EXP(-J11296)</f>
      </c>
      <c r="L11296" s="182" t="str">
        <f>IF(G11296=30,1,M11295)</f>
      </c>
      <c r="M11296" s="183" t="str">
        <f>L11296*(1-K11296)</f>
      </c>
    </row>
    <row r="11297">
      <c r="A11297" t="s">
        <v>167</v>
      </c>
      <c r="B11297" t="s">
        <v>116</v>
      </c>
      <c r="C11297" s="35" t="s">
        <v>459</v>
      </c>
      <c r="D11297" t="s">
        <v>530</v>
      </c>
      <c r="E11297" t="s">
        <v>548</v>
      </c>
      <c r="F11297" s="176" t="n">
        <v>2047</v>
      </c>
      <c r="G11297" s="177" t="n">
        <v>45</v>
      </c>
      <c r="H11297" s="178" t="n">
        <v>3243.24639153095</v>
      </c>
      <c r="I11297" s="179" t="n">
        <v>4235323.57467404</v>
      </c>
      <c r="J11297" s="180" t="str">
        <f>IF(I11297&gt;0,H11297/I11297,0)</f>
      </c>
      <c r="K11297" s="181" t="str">
        <f>1-EXP(-J11297)</f>
      </c>
      <c r="L11297" s="182" t="str">
        <f>IF(G11297=30,1,M11296)</f>
      </c>
      <c r="M11297" s="183" t="str">
        <f>L11297*(1-K11297)</f>
      </c>
    </row>
    <row r="11298">
      <c r="A11298" t="s">
        <v>167</v>
      </c>
      <c r="B11298" t="s">
        <v>116</v>
      </c>
      <c r="C11298" s="35" t="s">
        <v>459</v>
      </c>
      <c r="D11298" t="s">
        <v>530</v>
      </c>
      <c r="E11298" t="s">
        <v>548</v>
      </c>
      <c r="F11298" s="176" t="n">
        <v>2047</v>
      </c>
      <c r="G11298" s="177" t="n">
        <v>46</v>
      </c>
      <c r="H11298" s="178" t="n">
        <v>4052.67843261252</v>
      </c>
      <c r="I11298" s="179" t="n">
        <v>4209917.84331251</v>
      </c>
      <c r="J11298" s="180" t="str">
        <f>IF(I11298&gt;0,H11298/I11298,0)</f>
      </c>
      <c r="K11298" s="181" t="str">
        <f>1-EXP(-J11298)</f>
      </c>
      <c r="L11298" s="182" t="str">
        <f>IF(G11298=30,1,M11297)</f>
      </c>
      <c r="M11298" s="183" t="str">
        <f>L11298*(1-K11298)</f>
      </c>
    </row>
    <row r="11299">
      <c r="A11299" t="s">
        <v>167</v>
      </c>
      <c r="B11299" t="s">
        <v>116</v>
      </c>
      <c r="C11299" s="35" t="s">
        <v>459</v>
      </c>
      <c r="D11299" t="s">
        <v>530</v>
      </c>
      <c r="E11299" t="s">
        <v>548</v>
      </c>
      <c r="F11299" s="176" t="n">
        <v>2047</v>
      </c>
      <c r="G11299" s="177" t="n">
        <v>47</v>
      </c>
      <c r="H11299" s="178" t="n">
        <v>4486.86781983227</v>
      </c>
      <c r="I11299" s="179" t="n">
        <v>4203364.77883483</v>
      </c>
      <c r="J11299" s="180" t="str">
        <f>IF(I11299&gt;0,H11299/I11299,0)</f>
      </c>
      <c r="K11299" s="181" t="str">
        <f>1-EXP(-J11299)</f>
      </c>
      <c r="L11299" s="182" t="str">
        <f>IF(G11299=30,1,M11298)</f>
      </c>
      <c r="M11299" s="183" t="str">
        <f>L11299*(1-K11299)</f>
      </c>
    </row>
    <row r="11300">
      <c r="A11300" t="s">
        <v>167</v>
      </c>
      <c r="B11300" t="s">
        <v>116</v>
      </c>
      <c r="C11300" s="35" t="s">
        <v>459</v>
      </c>
      <c r="D11300" t="s">
        <v>530</v>
      </c>
      <c r="E11300" t="s">
        <v>548</v>
      </c>
      <c r="F11300" s="176" t="n">
        <v>2047</v>
      </c>
      <c r="G11300" s="177" t="n">
        <v>48</v>
      </c>
      <c r="H11300" s="178" t="n">
        <v>5049.49580305153</v>
      </c>
      <c r="I11300" s="179" t="n">
        <v>4233500.8769245</v>
      </c>
      <c r="J11300" s="180" t="str">
        <f>IF(I11300&gt;0,H11300/I11300,0)</f>
      </c>
      <c r="K11300" s="181" t="str">
        <f>1-EXP(-J11300)</f>
      </c>
      <c r="L11300" s="182" t="str">
        <f>IF(G11300=30,1,M11299)</f>
      </c>
      <c r="M11300" s="183" t="str">
        <f>L11300*(1-K11300)</f>
      </c>
    </row>
    <row r="11301">
      <c r="A11301" t="s">
        <v>167</v>
      </c>
      <c r="B11301" t="s">
        <v>116</v>
      </c>
      <c r="C11301" s="35" t="s">
        <v>459</v>
      </c>
      <c r="D11301" t="s">
        <v>530</v>
      </c>
      <c r="E11301" t="s">
        <v>548</v>
      </c>
      <c r="F11301" s="176" t="n">
        <v>2047</v>
      </c>
      <c r="G11301" s="177" t="n">
        <v>49</v>
      </c>
      <c r="H11301" s="178" t="n">
        <v>5520.6781105896</v>
      </c>
      <c r="I11301" s="179" t="n">
        <v>4265038.04515402</v>
      </c>
      <c r="J11301" s="180" t="str">
        <f>IF(I11301&gt;0,H11301/I11301,0)</f>
      </c>
      <c r="K11301" s="181" t="str">
        <f>1-EXP(-J11301)</f>
      </c>
      <c r="L11301" s="182" t="str">
        <f>IF(G11301=30,1,M11300)</f>
      </c>
      <c r="M11301" s="183" t="str">
        <f>L11301*(1-K11301)</f>
      </c>
    </row>
    <row r="11302">
      <c r="A11302" t="s">
        <v>167</v>
      </c>
      <c r="B11302" t="s">
        <v>116</v>
      </c>
      <c r="C11302" s="35" t="s">
        <v>459</v>
      </c>
      <c r="D11302" t="s">
        <v>530</v>
      </c>
      <c r="E11302" t="s">
        <v>548</v>
      </c>
      <c r="F11302" s="176" t="n">
        <v>2047</v>
      </c>
      <c r="G11302" s="177" t="n">
        <v>50</v>
      </c>
      <c r="H11302" s="178" t="n">
        <v>6007.05718533267</v>
      </c>
      <c r="I11302" s="179" t="n">
        <v>4250642.22814516</v>
      </c>
      <c r="J11302" s="180" t="str">
        <f>IF(I11302&gt;0,H11302/I11302,0)</f>
      </c>
      <c r="K11302" s="181" t="str">
        <f>1-EXP(-J11302)</f>
      </c>
      <c r="L11302" s="182" t="str">
        <f>IF(G11302=30,1,M11301)</f>
      </c>
      <c r="M11302" s="183" t="str">
        <f>L11302*(1-K11302)</f>
      </c>
    </row>
    <row r="11303">
      <c r="A11303" t="s">
        <v>167</v>
      </c>
      <c r="B11303" t="s">
        <v>116</v>
      </c>
      <c r="C11303" s="35" t="s">
        <v>459</v>
      </c>
      <c r="D11303" t="s">
        <v>530</v>
      </c>
      <c r="E11303" t="s">
        <v>548</v>
      </c>
      <c r="F11303" s="176" t="n">
        <v>2047</v>
      </c>
      <c r="G11303" s="177" t="n">
        <v>51</v>
      </c>
      <c r="H11303" s="178" t="n">
        <v>6707.86517143599</v>
      </c>
      <c r="I11303" s="179" t="n">
        <v>4178325.70765889</v>
      </c>
      <c r="J11303" s="180" t="str">
        <f>IF(I11303&gt;0,H11303/I11303,0)</f>
      </c>
      <c r="K11303" s="181" t="str">
        <f>1-EXP(-J11303)</f>
      </c>
      <c r="L11303" s="182" t="str">
        <f>IF(G11303=30,1,M11302)</f>
      </c>
      <c r="M11303" s="183" t="str">
        <f>L11303*(1-K11303)</f>
      </c>
    </row>
    <row r="11304">
      <c r="A11304" t="s">
        <v>167</v>
      </c>
      <c r="B11304" t="s">
        <v>116</v>
      </c>
      <c r="C11304" s="35" t="s">
        <v>459</v>
      </c>
      <c r="D11304" t="s">
        <v>530</v>
      </c>
      <c r="E11304" t="s">
        <v>548</v>
      </c>
      <c r="F11304" s="176" t="n">
        <v>2047</v>
      </c>
      <c r="G11304" s="177" t="n">
        <v>52</v>
      </c>
      <c r="H11304" s="178" t="n">
        <v>7184.69197229108</v>
      </c>
      <c r="I11304" s="179" t="n">
        <v>4103313.51130416</v>
      </c>
      <c r="J11304" s="180" t="str">
        <f>IF(I11304&gt;0,H11304/I11304,0)</f>
      </c>
      <c r="K11304" s="181" t="str">
        <f>1-EXP(-J11304)</f>
      </c>
      <c r="L11304" s="182" t="str">
        <f>IF(G11304=30,1,M11303)</f>
      </c>
      <c r="M11304" s="183" t="str">
        <f>L11304*(1-K11304)</f>
      </c>
    </row>
    <row r="11305">
      <c r="A11305" t="s">
        <v>167</v>
      </c>
      <c r="B11305" t="s">
        <v>116</v>
      </c>
      <c r="C11305" s="35" t="s">
        <v>459</v>
      </c>
      <c r="D11305" t="s">
        <v>530</v>
      </c>
      <c r="E11305" t="s">
        <v>548</v>
      </c>
      <c r="F11305" s="176" t="n">
        <v>2047</v>
      </c>
      <c r="G11305" s="177" t="n">
        <v>53</v>
      </c>
      <c r="H11305" s="178" t="n">
        <v>7711.17436844655</v>
      </c>
      <c r="I11305" s="179" t="n">
        <v>4036243.47273854</v>
      </c>
      <c r="J11305" s="180" t="str">
        <f>IF(I11305&gt;0,H11305/I11305,0)</f>
      </c>
      <c r="K11305" s="181" t="str">
        <f>1-EXP(-J11305)</f>
      </c>
      <c r="L11305" s="182" t="str">
        <f>IF(G11305=30,1,M11304)</f>
      </c>
      <c r="M11305" s="183" t="str">
        <f>L11305*(1-K11305)</f>
      </c>
    </row>
    <row r="11306">
      <c r="A11306" t="s">
        <v>167</v>
      </c>
      <c r="B11306" t="s">
        <v>116</v>
      </c>
      <c r="C11306" s="35" t="s">
        <v>459</v>
      </c>
      <c r="D11306" t="s">
        <v>530</v>
      </c>
      <c r="E11306" t="s">
        <v>548</v>
      </c>
      <c r="F11306" s="176" t="n">
        <v>2047</v>
      </c>
      <c r="G11306" s="177" t="n">
        <v>54</v>
      </c>
      <c r="H11306" s="178" t="n">
        <v>8335.2289886448</v>
      </c>
      <c r="I11306" s="179" t="n">
        <v>3970442.26552645</v>
      </c>
      <c r="J11306" s="180" t="str">
        <f>IF(I11306&gt;0,H11306/I11306,0)</f>
      </c>
      <c r="K11306" s="181" t="str">
        <f>1-EXP(-J11306)</f>
      </c>
      <c r="L11306" s="182" t="str">
        <f>IF(G11306=30,1,M11305)</f>
      </c>
      <c r="M11306" s="183" t="str">
        <f>L11306*(1-K11306)</f>
      </c>
    </row>
    <row r="11307">
      <c r="A11307" t="s">
        <v>167</v>
      </c>
      <c r="B11307" t="s">
        <v>116</v>
      </c>
      <c r="C11307" s="35" t="s">
        <v>459</v>
      </c>
      <c r="D11307" t="s">
        <v>530</v>
      </c>
      <c r="E11307" t="s">
        <v>548</v>
      </c>
      <c r="F11307" s="176" t="n">
        <v>2047</v>
      </c>
      <c r="G11307" s="177" t="n">
        <v>55</v>
      </c>
      <c r="H11307" s="178" t="n">
        <v>9089.56442149761</v>
      </c>
      <c r="I11307" s="179" t="n">
        <v>3936580.94831338</v>
      </c>
      <c r="J11307" s="180" t="str">
        <f>IF(I11307&gt;0,H11307/I11307,0)</f>
      </c>
      <c r="K11307" s="181" t="str">
        <f>1-EXP(-J11307)</f>
      </c>
      <c r="L11307" s="182" t="str">
        <f>IF(G11307=30,1,M11306)</f>
      </c>
      <c r="M11307" s="183" t="str">
        <f>L11307*(1-K11307)</f>
      </c>
    </row>
    <row r="11308">
      <c r="A11308" t="s">
        <v>167</v>
      </c>
      <c r="B11308" t="s">
        <v>116</v>
      </c>
      <c r="C11308" s="35" t="s">
        <v>459</v>
      </c>
      <c r="D11308" t="s">
        <v>530</v>
      </c>
      <c r="E11308" t="s">
        <v>548</v>
      </c>
      <c r="F11308" s="176" t="n">
        <v>2047</v>
      </c>
      <c r="G11308" s="177" t="n">
        <v>56</v>
      </c>
      <c r="H11308" s="178" t="n">
        <v>9763.75908083112</v>
      </c>
      <c r="I11308" s="179" t="n">
        <v>3895648.9037798</v>
      </c>
      <c r="J11308" s="180" t="str">
        <f>IF(I11308&gt;0,H11308/I11308,0)</f>
      </c>
      <c r="K11308" s="181" t="str">
        <f>1-EXP(-J11308)</f>
      </c>
      <c r="L11308" s="182" t="str">
        <f>IF(G11308=30,1,M11307)</f>
      </c>
      <c r="M11308" s="183" t="str">
        <f>L11308*(1-K11308)</f>
      </c>
    </row>
    <row r="11309">
      <c r="A11309" t="s">
        <v>167</v>
      </c>
      <c r="B11309" t="s">
        <v>116</v>
      </c>
      <c r="C11309" s="35" t="s">
        <v>459</v>
      </c>
      <c r="D11309" t="s">
        <v>530</v>
      </c>
      <c r="E11309" t="s">
        <v>548</v>
      </c>
      <c r="F11309" s="176" t="n">
        <v>2047</v>
      </c>
      <c r="G11309" s="177" t="n">
        <v>57</v>
      </c>
      <c r="H11309" s="178" t="n">
        <v>10675.2234042196</v>
      </c>
      <c r="I11309" s="179" t="n">
        <v>3856356.58920647</v>
      </c>
      <c r="J11309" s="180" t="str">
        <f>IF(I11309&gt;0,H11309/I11309,0)</f>
      </c>
      <c r="K11309" s="181" t="str">
        <f>1-EXP(-J11309)</f>
      </c>
      <c r="L11309" s="182" t="str">
        <f>IF(G11309=30,1,M11308)</f>
      </c>
      <c r="M11309" s="183" t="str">
        <f>L11309*(1-K11309)</f>
      </c>
    </row>
    <row r="11310">
      <c r="A11310" t="s">
        <v>167</v>
      </c>
      <c r="B11310" t="s">
        <v>116</v>
      </c>
      <c r="C11310" s="35" t="s">
        <v>459</v>
      </c>
      <c r="D11310" t="s">
        <v>530</v>
      </c>
      <c r="E11310" t="s">
        <v>548</v>
      </c>
      <c r="F11310" s="176" t="n">
        <v>2047</v>
      </c>
      <c r="G11310" s="177" t="n">
        <v>58</v>
      </c>
      <c r="H11310" s="178" t="n">
        <v>11733.3153744415</v>
      </c>
      <c r="I11310" s="179" t="n">
        <v>3836357.19186953</v>
      </c>
      <c r="J11310" s="180" t="str">
        <f>IF(I11310&gt;0,H11310/I11310,0)</f>
      </c>
      <c r="K11310" s="181" t="str">
        <f>1-EXP(-J11310)</f>
      </c>
      <c r="L11310" s="182" t="str">
        <f>IF(G11310=30,1,M11309)</f>
      </c>
      <c r="M11310" s="183" t="str">
        <f>L11310*(1-K11310)</f>
      </c>
    </row>
    <row r="11311">
      <c r="A11311" t="s">
        <v>167</v>
      </c>
      <c r="B11311" t="s">
        <v>116</v>
      </c>
      <c r="C11311" s="35" t="s">
        <v>459</v>
      </c>
      <c r="D11311" t="s">
        <v>530</v>
      </c>
      <c r="E11311" t="s">
        <v>548</v>
      </c>
      <c r="F11311" s="176" t="n">
        <v>2047</v>
      </c>
      <c r="G11311" s="177" t="n">
        <v>59</v>
      </c>
      <c r="H11311" s="178" t="n">
        <v>12250.0863597606</v>
      </c>
      <c r="I11311" s="179" t="n">
        <v>3770675.11059532</v>
      </c>
      <c r="J11311" s="180" t="str">
        <f>IF(I11311&gt;0,H11311/I11311,0)</f>
      </c>
      <c r="K11311" s="181" t="str">
        <f>1-EXP(-J11311)</f>
      </c>
      <c r="L11311" s="182" t="str">
        <f>IF(G11311=30,1,M11310)</f>
      </c>
      <c r="M11311" s="183" t="str">
        <f>L11311*(1-K11311)</f>
      </c>
    </row>
    <row r="11312">
      <c r="A11312" t="s">
        <v>167</v>
      </c>
      <c r="B11312" t="s">
        <v>116</v>
      </c>
      <c r="C11312" s="35" t="s">
        <v>459</v>
      </c>
      <c r="D11312" t="s">
        <v>530</v>
      </c>
      <c r="E11312" t="s">
        <v>548</v>
      </c>
      <c r="F11312" s="176" t="n">
        <v>2047</v>
      </c>
      <c r="G11312" s="177" t="n">
        <v>60</v>
      </c>
      <c r="H11312" s="178" t="n">
        <v>12916.447561268</v>
      </c>
      <c r="I11312" s="179" t="n">
        <v>3695776.73669925</v>
      </c>
      <c r="J11312" s="180" t="str">
        <f>IF(I11312&gt;0,H11312/I11312,0)</f>
      </c>
      <c r="K11312" s="181" t="str">
        <f>1-EXP(-J11312)</f>
      </c>
      <c r="L11312" s="182" t="str">
        <f>IF(G11312=30,1,M11311)</f>
      </c>
      <c r="M11312" s="183" t="str">
        <f>L11312*(1-K11312)</f>
      </c>
    </row>
    <row r="11313">
      <c r="A11313" t="s">
        <v>167</v>
      </c>
      <c r="B11313" t="s">
        <v>116</v>
      </c>
      <c r="C11313" s="35" t="s">
        <v>459</v>
      </c>
      <c r="D11313" t="s">
        <v>530</v>
      </c>
      <c r="E11313" t="s">
        <v>548</v>
      </c>
      <c r="F11313" s="176" t="n">
        <v>2047</v>
      </c>
      <c r="G11313" s="177" t="n">
        <v>61</v>
      </c>
      <c r="H11313" s="178" t="n">
        <v>13894.850638906</v>
      </c>
      <c r="I11313" s="179" t="n">
        <v>3675286.18536121</v>
      </c>
      <c r="J11313" s="180" t="str">
        <f>IF(I11313&gt;0,H11313/I11313,0)</f>
      </c>
      <c r="K11313" s="181" t="str">
        <f>1-EXP(-J11313)</f>
      </c>
      <c r="L11313" s="182" t="str">
        <f>IF(G11313=30,1,M11312)</f>
      </c>
      <c r="M11313" s="183" t="str">
        <f>L11313*(1-K11313)</f>
      </c>
    </row>
    <row r="11314">
      <c r="A11314" t="s">
        <v>167</v>
      </c>
      <c r="B11314" t="s">
        <v>116</v>
      </c>
      <c r="C11314" s="35" t="s">
        <v>459</v>
      </c>
      <c r="D11314" t="s">
        <v>530</v>
      </c>
      <c r="E11314" t="s">
        <v>548</v>
      </c>
      <c r="F11314" s="176" t="n">
        <v>2047</v>
      </c>
      <c r="G11314" s="177" t="n">
        <v>62</v>
      </c>
      <c r="H11314" s="178" t="n">
        <v>15257.0751640437</v>
      </c>
      <c r="I11314" s="179" t="n">
        <v>3702853.98813669</v>
      </c>
      <c r="J11314" s="180" t="str">
        <f>IF(I11314&gt;0,H11314/I11314,0)</f>
      </c>
      <c r="K11314" s="181" t="str">
        <f>1-EXP(-J11314)</f>
      </c>
      <c r="L11314" s="182" t="str">
        <f>IF(G11314=30,1,M11313)</f>
      </c>
      <c r="M11314" s="183" t="str">
        <f>L11314*(1-K11314)</f>
      </c>
    </row>
    <row r="11315">
      <c r="A11315" t="s">
        <v>167</v>
      </c>
      <c r="B11315" t="s">
        <v>116</v>
      </c>
      <c r="C11315" s="35" t="s">
        <v>459</v>
      </c>
      <c r="D11315" t="s">
        <v>530</v>
      </c>
      <c r="E11315" t="s">
        <v>548</v>
      </c>
      <c r="F11315" s="176" t="n">
        <v>2047</v>
      </c>
      <c r="G11315" s="177" t="n">
        <v>63</v>
      </c>
      <c r="H11315" s="178" t="n">
        <v>16570.9519440849</v>
      </c>
      <c r="I11315" s="179" t="n">
        <v>3688948.57961977</v>
      </c>
      <c r="J11315" s="180" t="str">
        <f>IF(I11315&gt;0,H11315/I11315,0)</f>
      </c>
      <c r="K11315" s="181" t="str">
        <f>1-EXP(-J11315)</f>
      </c>
      <c r="L11315" s="182" t="str">
        <f>IF(G11315=30,1,M11314)</f>
      </c>
      <c r="M11315" s="183" t="str">
        <f>L11315*(1-K11315)</f>
      </c>
    </row>
    <row r="11316">
      <c r="A11316" t="s">
        <v>167</v>
      </c>
      <c r="B11316" t="s">
        <v>116</v>
      </c>
      <c r="C11316" s="35" t="s">
        <v>459</v>
      </c>
      <c r="D11316" t="s">
        <v>530</v>
      </c>
      <c r="E11316" t="s">
        <v>548</v>
      </c>
      <c r="F11316" s="176" t="n">
        <v>2047</v>
      </c>
      <c r="G11316" s="177" t="n">
        <v>64</v>
      </c>
      <c r="H11316" s="178" t="n">
        <v>17922.0748734204</v>
      </c>
      <c r="I11316" s="179" t="n">
        <v>3621014.80358247</v>
      </c>
      <c r="J11316" s="180" t="str">
        <f>IF(I11316&gt;0,H11316/I11316,0)</f>
      </c>
      <c r="K11316" s="181" t="str">
        <f>1-EXP(-J11316)</f>
      </c>
      <c r="L11316" s="182" t="str">
        <f>IF(G11316=30,1,M11315)</f>
      </c>
      <c r="M11316" s="183" t="str">
        <f>L11316*(1-K11316)</f>
      </c>
    </row>
    <row r="11317">
      <c r="A11317" t="s">
        <v>167</v>
      </c>
      <c r="B11317" t="s">
        <v>116</v>
      </c>
      <c r="C11317" s="35" t="s">
        <v>459</v>
      </c>
      <c r="D11317" t="s">
        <v>530</v>
      </c>
      <c r="E11317" t="s">
        <v>548</v>
      </c>
      <c r="F11317" s="176" t="n">
        <v>2047</v>
      </c>
      <c r="G11317" s="177" t="n">
        <v>65</v>
      </c>
      <c r="H11317" s="178" t="n">
        <v>19128.3060741043</v>
      </c>
      <c r="I11317" s="179" t="n">
        <v>3528922.31951983</v>
      </c>
      <c r="J11317" s="180" t="str">
        <f>IF(I11317&gt;0,H11317/I11317,0)</f>
      </c>
      <c r="K11317" s="181" t="str">
        <f>1-EXP(-J11317)</f>
      </c>
      <c r="L11317" s="182" t="str">
        <f>IF(G11317=30,1,M11316)</f>
      </c>
      <c r="M11317" s="183" t="str">
        <f>L11317*(1-K11317)</f>
      </c>
    </row>
    <row r="11318">
      <c r="A11318" t="s">
        <v>167</v>
      </c>
      <c r="B11318" t="s">
        <v>116</v>
      </c>
      <c r="C11318" s="35" t="s">
        <v>459</v>
      </c>
      <c r="D11318" t="s">
        <v>530</v>
      </c>
      <c r="E11318" t="s">
        <v>548</v>
      </c>
      <c r="F11318" s="176" t="n">
        <v>2047</v>
      </c>
      <c r="G11318" s="177" t="n">
        <v>66</v>
      </c>
      <c r="H11318" s="178" t="n">
        <v>19524.690857291</v>
      </c>
      <c r="I11318" s="179" t="n">
        <v>3429124.73464522</v>
      </c>
      <c r="J11318" s="180" t="str">
        <f>IF(I11318&gt;0,H11318/I11318,0)</f>
      </c>
      <c r="K11318" s="181" t="str">
        <f>1-EXP(-J11318)</f>
      </c>
      <c r="L11318" s="182" t="str">
        <f>IF(G11318=30,1,M11317)</f>
      </c>
      <c r="M11318" s="183" t="str">
        <f>L11318*(1-K11318)</f>
      </c>
    </row>
    <row r="11319">
      <c r="A11319" t="s">
        <v>167</v>
      </c>
      <c r="B11319" t="s">
        <v>116</v>
      </c>
      <c r="C11319" s="35" t="s">
        <v>459</v>
      </c>
      <c r="D11319" t="s">
        <v>530</v>
      </c>
      <c r="E11319" t="s">
        <v>548</v>
      </c>
      <c r="F11319" s="176" t="n">
        <v>2047</v>
      </c>
      <c r="G11319" s="177" t="n">
        <v>67</v>
      </c>
      <c r="H11319" s="178" t="n">
        <v>20651.0325148539</v>
      </c>
      <c r="I11319" s="179" t="n">
        <v>3331265.22654993</v>
      </c>
      <c r="J11319" s="180" t="str">
        <f>IF(I11319&gt;0,H11319/I11319,0)</f>
      </c>
      <c r="K11319" s="181" t="str">
        <f>1-EXP(-J11319)</f>
      </c>
      <c r="L11319" s="182" t="str">
        <f>IF(G11319=30,1,M11318)</f>
      </c>
      <c r="M11319" s="183" t="str">
        <f>L11319*(1-K11319)</f>
      </c>
    </row>
    <row r="11320">
      <c r="A11320" t="s">
        <v>167</v>
      </c>
      <c r="B11320" t="s">
        <v>116</v>
      </c>
      <c r="C11320" s="35" t="s">
        <v>459</v>
      </c>
      <c r="D11320" t="s">
        <v>530</v>
      </c>
      <c r="E11320" t="s">
        <v>548</v>
      </c>
      <c r="F11320" s="176" t="n">
        <v>2047</v>
      </c>
      <c r="G11320" s="177" t="n">
        <v>68</v>
      </c>
      <c r="H11320" s="178" t="n">
        <v>21632.5747496001</v>
      </c>
      <c r="I11320" s="179" t="n">
        <v>3219308.15890196</v>
      </c>
      <c r="J11320" s="180" t="str">
        <f>IF(I11320&gt;0,H11320/I11320,0)</f>
      </c>
      <c r="K11320" s="181" t="str">
        <f>1-EXP(-J11320)</f>
      </c>
      <c r="L11320" s="182" t="str">
        <f>IF(G11320=30,1,M11319)</f>
      </c>
      <c r="M11320" s="183" t="str">
        <f>L11320*(1-K11320)</f>
      </c>
    </row>
    <row r="11321">
      <c r="A11321" t="s">
        <v>167</v>
      </c>
      <c r="B11321" t="s">
        <v>116</v>
      </c>
      <c r="C11321" s="35" t="s">
        <v>459</v>
      </c>
      <c r="D11321" t="s">
        <v>530</v>
      </c>
      <c r="E11321" t="s">
        <v>548</v>
      </c>
      <c r="F11321" s="176" t="n">
        <v>2047</v>
      </c>
      <c r="G11321" s="177" t="n">
        <v>69</v>
      </c>
      <c r="H11321" s="178" t="n">
        <v>21932.7290839578</v>
      </c>
      <c r="I11321" s="179" t="n">
        <v>3085647.87158678</v>
      </c>
      <c r="J11321" s="180" t="str">
        <f>IF(I11321&gt;0,H11321/I11321,0)</f>
      </c>
      <c r="K11321" s="181" t="str">
        <f>1-EXP(-J11321)</f>
      </c>
      <c r="L11321" s="182" t="str">
        <f>IF(G11321=30,1,M11320)</f>
      </c>
      <c r="M11321" s="183" t="str">
        <f>L11321*(1-K11321)</f>
      </c>
    </row>
    <row r="11322">
      <c r="A11322" t="s">
        <v>167</v>
      </c>
      <c r="B11322" t="s">
        <v>116</v>
      </c>
      <c r="C11322" s="35" t="s">
        <v>459</v>
      </c>
      <c r="D11322" t="s">
        <v>530</v>
      </c>
      <c r="E11322" t="s">
        <v>548</v>
      </c>
      <c r="F11322" s="176" t="n">
        <v>2048</v>
      </c>
      <c r="G11322" s="177" t="n">
        <v>30</v>
      </c>
      <c r="H11322" s="178" t="n">
        <v>545.338781425943</v>
      </c>
      <c r="I11322" s="179" t="n">
        <v>4277051.11709341</v>
      </c>
      <c r="J11322" s="180" t="str">
        <f>IF(I11322&gt;0,H11322/I11322,0)</f>
      </c>
      <c r="K11322" s="181" t="str">
        <f>1-EXP(-J11322)</f>
      </c>
      <c r="L11322" s="182" t="str">
        <f>IF(G11322=30,1,M11321)</f>
      </c>
      <c r="M11322" s="183" t="str">
        <f>L11322*(1-K11322)</f>
      </c>
    </row>
    <row r="11323">
      <c r="A11323" t="s">
        <v>167</v>
      </c>
      <c r="B11323" t="s">
        <v>116</v>
      </c>
      <c r="C11323" s="35" t="s">
        <v>459</v>
      </c>
      <c r="D11323" t="s">
        <v>530</v>
      </c>
      <c r="E11323" t="s">
        <v>548</v>
      </c>
      <c r="F11323" s="176" t="n">
        <v>2048</v>
      </c>
      <c r="G11323" s="177" t="n">
        <v>31</v>
      </c>
      <c r="H11323" s="178" t="n">
        <v>784.155261527545</v>
      </c>
      <c r="I11323" s="179" t="n">
        <v>4342936.42360044</v>
      </c>
      <c r="J11323" s="180" t="str">
        <f>IF(I11323&gt;0,H11323/I11323,0)</f>
      </c>
      <c r="K11323" s="181" t="str">
        <f>1-EXP(-J11323)</f>
      </c>
      <c r="L11323" s="182" t="str">
        <f>IF(G11323=30,1,M11322)</f>
      </c>
      <c r="M11323" s="183" t="str">
        <f>L11323*(1-K11323)</f>
      </c>
    </row>
    <row r="11324">
      <c r="A11324" t="s">
        <v>167</v>
      </c>
      <c r="B11324" t="s">
        <v>116</v>
      </c>
      <c r="C11324" s="35" t="s">
        <v>459</v>
      </c>
      <c r="D11324" t="s">
        <v>530</v>
      </c>
      <c r="E11324" t="s">
        <v>548</v>
      </c>
      <c r="F11324" s="176" t="n">
        <v>2048</v>
      </c>
      <c r="G11324" s="177" t="n">
        <v>32</v>
      </c>
      <c r="H11324" s="178" t="n">
        <v>876.367791661145</v>
      </c>
      <c r="I11324" s="179" t="n">
        <v>4579735.12766597</v>
      </c>
      <c r="J11324" s="180" t="str">
        <f>IF(I11324&gt;0,H11324/I11324,0)</f>
      </c>
      <c r="K11324" s="181" t="str">
        <f>1-EXP(-J11324)</f>
      </c>
      <c r="L11324" s="182" t="str">
        <f>IF(G11324=30,1,M11323)</f>
      </c>
      <c r="M11324" s="183" t="str">
        <f>L11324*(1-K11324)</f>
      </c>
    </row>
    <row r="11325">
      <c r="A11325" t="s">
        <v>167</v>
      </c>
      <c r="B11325" t="s">
        <v>116</v>
      </c>
      <c r="C11325" s="35" t="s">
        <v>459</v>
      </c>
      <c r="D11325" t="s">
        <v>530</v>
      </c>
      <c r="E11325" t="s">
        <v>548</v>
      </c>
      <c r="F11325" s="176" t="n">
        <v>2048</v>
      </c>
      <c r="G11325" s="177" t="n">
        <v>33</v>
      </c>
      <c r="H11325" s="178" t="n">
        <v>945.196901354446</v>
      </c>
      <c r="I11325" s="179" t="n">
        <v>4643112.91946004</v>
      </c>
      <c r="J11325" s="180" t="str">
        <f>IF(I11325&gt;0,H11325/I11325,0)</f>
      </c>
      <c r="K11325" s="181" t="str">
        <f>1-EXP(-J11325)</f>
      </c>
      <c r="L11325" s="182" t="str">
        <f>IF(G11325=30,1,M11324)</f>
      </c>
      <c r="M11325" s="183" t="str">
        <f>L11325*(1-K11325)</f>
      </c>
    </row>
    <row r="11326">
      <c r="A11326" t="s">
        <v>167</v>
      </c>
      <c r="B11326" t="s">
        <v>116</v>
      </c>
      <c r="C11326" s="35" t="s">
        <v>459</v>
      </c>
      <c r="D11326" t="s">
        <v>530</v>
      </c>
      <c r="E11326" t="s">
        <v>548</v>
      </c>
      <c r="F11326" s="176" t="n">
        <v>2048</v>
      </c>
      <c r="G11326" s="177" t="n">
        <v>34</v>
      </c>
      <c r="H11326" s="178" t="n">
        <v>1022.31227043272</v>
      </c>
      <c r="I11326" s="179" t="n">
        <v>4714435.34436921</v>
      </c>
      <c r="J11326" s="180" t="str">
        <f>IF(I11326&gt;0,H11326/I11326,0)</f>
      </c>
      <c r="K11326" s="181" t="str">
        <f>1-EXP(-J11326)</f>
      </c>
      <c r="L11326" s="182" t="str">
        <f>IF(G11326=30,1,M11325)</f>
      </c>
      <c r="M11326" s="183" t="str">
        <f>L11326*(1-K11326)</f>
      </c>
    </row>
    <row r="11327">
      <c r="A11327" t="s">
        <v>167</v>
      </c>
      <c r="B11327" t="s">
        <v>116</v>
      </c>
      <c r="C11327" s="35" t="s">
        <v>459</v>
      </c>
      <c r="D11327" t="s">
        <v>530</v>
      </c>
      <c r="E11327" t="s">
        <v>548</v>
      </c>
      <c r="F11327" s="176" t="n">
        <v>2048</v>
      </c>
      <c r="G11327" s="177" t="n">
        <v>35</v>
      </c>
      <c r="H11327" s="178" t="n">
        <v>1120.89529130345</v>
      </c>
      <c r="I11327" s="179" t="n">
        <v>4804942.92317762</v>
      </c>
      <c r="J11327" s="180" t="str">
        <f>IF(I11327&gt;0,H11327/I11327,0)</f>
      </c>
      <c r="K11327" s="181" t="str">
        <f>1-EXP(-J11327)</f>
      </c>
      <c r="L11327" s="182" t="str">
        <f>IF(G11327=30,1,M11326)</f>
      </c>
      <c r="M11327" s="183" t="str">
        <f>L11327*(1-K11327)</f>
      </c>
    </row>
    <row r="11328">
      <c r="A11328" t="s">
        <v>167</v>
      </c>
      <c r="B11328" t="s">
        <v>116</v>
      </c>
      <c r="C11328" s="35" t="s">
        <v>459</v>
      </c>
      <c r="D11328" t="s">
        <v>530</v>
      </c>
      <c r="E11328" t="s">
        <v>548</v>
      </c>
      <c r="F11328" s="176" t="n">
        <v>2048</v>
      </c>
      <c r="G11328" s="177" t="n">
        <v>36</v>
      </c>
      <c r="H11328" s="178" t="n">
        <v>1427.68824975689</v>
      </c>
      <c r="I11328" s="179" t="n">
        <v>4847443.7085859</v>
      </c>
      <c r="J11328" s="180" t="str">
        <f>IF(I11328&gt;0,H11328/I11328,0)</f>
      </c>
      <c r="K11328" s="181" t="str">
        <f>1-EXP(-J11328)</f>
      </c>
      <c r="L11328" s="182" t="str">
        <f>IF(G11328=30,1,M11327)</f>
      </c>
      <c r="M11328" s="183" t="str">
        <f>L11328*(1-K11328)</f>
      </c>
    </row>
    <row r="11329">
      <c r="A11329" t="s">
        <v>167</v>
      </c>
      <c r="B11329" t="s">
        <v>116</v>
      </c>
      <c r="C11329" s="35" t="s">
        <v>459</v>
      </c>
      <c r="D11329" t="s">
        <v>530</v>
      </c>
      <c r="E11329" t="s">
        <v>548</v>
      </c>
      <c r="F11329" s="176" t="n">
        <v>2048</v>
      </c>
      <c r="G11329" s="177" t="n">
        <v>37</v>
      </c>
      <c r="H11329" s="178" t="n">
        <v>1530.86247831775</v>
      </c>
      <c r="I11329" s="179" t="n">
        <v>4767262.39624997</v>
      </c>
      <c r="J11329" s="180" t="str">
        <f>IF(I11329&gt;0,H11329/I11329,0)</f>
      </c>
      <c r="K11329" s="181" t="str">
        <f>1-EXP(-J11329)</f>
      </c>
      <c r="L11329" s="182" t="str">
        <f>IF(G11329=30,1,M11328)</f>
      </c>
      <c r="M11329" s="183" t="str">
        <f>L11329*(1-K11329)</f>
      </c>
    </row>
    <row r="11330">
      <c r="A11330" t="s">
        <v>167</v>
      </c>
      <c r="B11330" t="s">
        <v>116</v>
      </c>
      <c r="C11330" s="35" t="s">
        <v>459</v>
      </c>
      <c r="D11330" t="s">
        <v>530</v>
      </c>
      <c r="E11330" t="s">
        <v>548</v>
      </c>
      <c r="F11330" s="176" t="n">
        <v>2048</v>
      </c>
      <c r="G11330" s="177" t="n">
        <v>38</v>
      </c>
      <c r="H11330" s="178" t="n">
        <v>1645.0311235448</v>
      </c>
      <c r="I11330" s="179" t="n">
        <v>4665485.72631306</v>
      </c>
      <c r="J11330" s="180" t="str">
        <f>IF(I11330&gt;0,H11330/I11330,0)</f>
      </c>
      <c r="K11330" s="181" t="str">
        <f>1-EXP(-J11330)</f>
      </c>
      <c r="L11330" s="182" t="str">
        <f>IF(G11330=30,1,M11329)</f>
      </c>
      <c r="M11330" s="183" t="str">
        <f>L11330*(1-K11330)</f>
      </c>
    </row>
    <row r="11331">
      <c r="A11331" t="s">
        <v>167</v>
      </c>
      <c r="B11331" t="s">
        <v>116</v>
      </c>
      <c r="C11331" s="35" t="s">
        <v>459</v>
      </c>
      <c r="D11331" t="s">
        <v>530</v>
      </c>
      <c r="E11331" t="s">
        <v>548</v>
      </c>
      <c r="F11331" s="176" t="n">
        <v>2048</v>
      </c>
      <c r="G11331" s="177" t="n">
        <v>39</v>
      </c>
      <c r="H11331" s="178" t="n">
        <v>1730.39896746981</v>
      </c>
      <c r="I11331" s="179" t="n">
        <v>4607516.95420653</v>
      </c>
      <c r="J11331" s="180" t="str">
        <f>IF(I11331&gt;0,H11331/I11331,0)</f>
      </c>
      <c r="K11331" s="181" t="str">
        <f>1-EXP(-J11331)</f>
      </c>
      <c r="L11331" s="182" t="str">
        <f>IF(G11331=30,1,M11330)</f>
      </c>
      <c r="M11331" s="183" t="str">
        <f>L11331*(1-K11331)</f>
      </c>
    </row>
    <row r="11332">
      <c r="A11332" t="s">
        <v>167</v>
      </c>
      <c r="B11332" t="s">
        <v>116</v>
      </c>
      <c r="C11332" s="35" t="s">
        <v>459</v>
      </c>
      <c r="D11332" t="s">
        <v>530</v>
      </c>
      <c r="E11332" t="s">
        <v>548</v>
      </c>
      <c r="F11332" s="176" t="n">
        <v>2048</v>
      </c>
      <c r="G11332" s="177" t="n">
        <v>40</v>
      </c>
      <c r="H11332" s="178" t="n">
        <v>1884.57989924875</v>
      </c>
      <c r="I11332" s="179" t="n">
        <v>4597578.24079566</v>
      </c>
      <c r="J11332" s="180" t="str">
        <f>IF(I11332&gt;0,H11332/I11332,0)</f>
      </c>
      <c r="K11332" s="181" t="str">
        <f>1-EXP(-J11332)</f>
      </c>
      <c r="L11332" s="182" t="str">
        <f>IF(G11332=30,1,M11331)</f>
      </c>
      <c r="M11332" s="183" t="str">
        <f>L11332*(1-K11332)</f>
      </c>
    </row>
    <row r="11333">
      <c r="A11333" t="s">
        <v>167</v>
      </c>
      <c r="B11333" t="s">
        <v>116</v>
      </c>
      <c r="C11333" s="35" t="s">
        <v>459</v>
      </c>
      <c r="D11333" t="s">
        <v>530</v>
      </c>
      <c r="E11333" t="s">
        <v>548</v>
      </c>
      <c r="F11333" s="176" t="n">
        <v>2048</v>
      </c>
      <c r="G11333" s="177" t="n">
        <v>41</v>
      </c>
      <c r="H11333" s="178" t="n">
        <v>2383.063146095</v>
      </c>
      <c r="I11333" s="179" t="n">
        <v>4567427.15354234</v>
      </c>
      <c r="J11333" s="180" t="str">
        <f>IF(I11333&gt;0,H11333/I11333,0)</f>
      </c>
      <c r="K11333" s="181" t="str">
        <f>1-EXP(-J11333)</f>
      </c>
      <c r="L11333" s="182" t="str">
        <f>IF(G11333=30,1,M11332)</f>
      </c>
      <c r="M11333" s="183" t="str">
        <f>L11333*(1-K11333)</f>
      </c>
    </row>
    <row r="11334">
      <c r="A11334" t="s">
        <v>167</v>
      </c>
      <c r="B11334" t="s">
        <v>116</v>
      </c>
      <c r="C11334" s="35" t="s">
        <v>459</v>
      </c>
      <c r="D11334" t="s">
        <v>530</v>
      </c>
      <c r="E11334" t="s">
        <v>548</v>
      </c>
      <c r="F11334" s="176" t="n">
        <v>2048</v>
      </c>
      <c r="G11334" s="177" t="n">
        <v>42</v>
      </c>
      <c r="H11334" s="178" t="n">
        <v>2605.68350659415</v>
      </c>
      <c r="I11334" s="179" t="n">
        <v>4494082.09695782</v>
      </c>
      <c r="J11334" s="180" t="str">
        <f>IF(I11334&gt;0,H11334/I11334,0)</f>
      </c>
      <c r="K11334" s="181" t="str">
        <f>1-EXP(-J11334)</f>
      </c>
      <c r="L11334" s="182" t="str">
        <f>IF(G11334=30,1,M11333)</f>
      </c>
      <c r="M11334" s="183" t="str">
        <f>L11334*(1-K11334)</f>
      </c>
    </row>
    <row r="11335">
      <c r="A11335" t="s">
        <v>167</v>
      </c>
      <c r="B11335" t="s">
        <v>116</v>
      </c>
      <c r="C11335" s="35" t="s">
        <v>459</v>
      </c>
      <c r="D11335" t="s">
        <v>530</v>
      </c>
      <c r="E11335" t="s">
        <v>548</v>
      </c>
      <c r="F11335" s="176" t="n">
        <v>2048</v>
      </c>
      <c r="G11335" s="177" t="n">
        <v>43</v>
      </c>
      <c r="H11335" s="178" t="n">
        <v>2853.50762501427</v>
      </c>
      <c r="I11335" s="179" t="n">
        <v>4397885.30585044</v>
      </c>
      <c r="J11335" s="180" t="str">
        <f>IF(I11335&gt;0,H11335/I11335,0)</f>
      </c>
      <c r="K11335" s="181" t="str">
        <f>1-EXP(-J11335)</f>
      </c>
      <c r="L11335" s="182" t="str">
        <f>IF(G11335=30,1,M11334)</f>
      </c>
      <c r="M11335" s="183" t="str">
        <f>L11335*(1-K11335)</f>
      </c>
    </row>
    <row r="11336">
      <c r="A11336" t="s">
        <v>167</v>
      </c>
      <c r="B11336" t="s">
        <v>116</v>
      </c>
      <c r="C11336" s="35" t="s">
        <v>459</v>
      </c>
      <c r="D11336" t="s">
        <v>530</v>
      </c>
      <c r="E11336" t="s">
        <v>548</v>
      </c>
      <c r="F11336" s="176" t="n">
        <v>2048</v>
      </c>
      <c r="G11336" s="177" t="n">
        <v>44</v>
      </c>
      <c r="H11336" s="178" t="n">
        <v>2955.63984374431</v>
      </c>
      <c r="I11336" s="179" t="n">
        <v>4297665.68421892</v>
      </c>
      <c r="J11336" s="180" t="str">
        <f>IF(I11336&gt;0,H11336/I11336,0)</f>
      </c>
      <c r="K11336" s="181" t="str">
        <f>1-EXP(-J11336)</f>
      </c>
      <c r="L11336" s="182" t="str">
        <f>IF(G11336=30,1,M11335)</f>
      </c>
      <c r="M11336" s="183" t="str">
        <f>L11336*(1-K11336)</f>
      </c>
    </row>
    <row r="11337">
      <c r="A11337" t="s">
        <v>167</v>
      </c>
      <c r="B11337" t="s">
        <v>116</v>
      </c>
      <c r="C11337" s="35" t="s">
        <v>459</v>
      </c>
      <c r="D11337" t="s">
        <v>530</v>
      </c>
      <c r="E11337" t="s">
        <v>548</v>
      </c>
      <c r="F11337" s="176" t="n">
        <v>2048</v>
      </c>
      <c r="G11337" s="177" t="n">
        <v>45</v>
      </c>
      <c r="H11337" s="178" t="n">
        <v>3203.16989370701</v>
      </c>
      <c r="I11337" s="179" t="n">
        <v>4250201.9485323</v>
      </c>
      <c r="J11337" s="180" t="str">
        <f>IF(I11337&gt;0,H11337/I11337,0)</f>
      </c>
      <c r="K11337" s="181" t="str">
        <f>1-EXP(-J11337)</f>
      </c>
      <c r="L11337" s="182" t="str">
        <f>IF(G11337=30,1,M11336)</f>
      </c>
      <c r="M11337" s="183" t="str">
        <f>L11337*(1-K11337)</f>
      </c>
    </row>
    <row r="11338">
      <c r="A11338" t="s">
        <v>167</v>
      </c>
      <c r="B11338" t="s">
        <v>116</v>
      </c>
      <c r="C11338" s="35" t="s">
        <v>459</v>
      </c>
      <c r="D11338" t="s">
        <v>530</v>
      </c>
      <c r="E11338" t="s">
        <v>548</v>
      </c>
      <c r="F11338" s="176" t="n">
        <v>2048</v>
      </c>
      <c r="G11338" s="177" t="n">
        <v>46</v>
      </c>
      <c r="H11338" s="178" t="n">
        <v>4007.7294404803</v>
      </c>
      <c r="I11338" s="179" t="n">
        <v>4224498.49716968</v>
      </c>
      <c r="J11338" s="180" t="str">
        <f>IF(I11338&gt;0,H11338/I11338,0)</f>
      </c>
      <c r="K11338" s="181" t="str">
        <f>1-EXP(-J11338)</f>
      </c>
      <c r="L11338" s="182" t="str">
        <f>IF(G11338=30,1,M11337)</f>
      </c>
      <c r="M11338" s="183" t="str">
        <f>L11338*(1-K11338)</f>
      </c>
    </row>
    <row r="11339">
      <c r="A11339" t="s">
        <v>167</v>
      </c>
      <c r="B11339" t="s">
        <v>116</v>
      </c>
      <c r="C11339" s="35" t="s">
        <v>459</v>
      </c>
      <c r="D11339" t="s">
        <v>530</v>
      </c>
      <c r="E11339" t="s">
        <v>548</v>
      </c>
      <c r="F11339" s="176" t="n">
        <v>2048</v>
      </c>
      <c r="G11339" s="177" t="n">
        <v>47</v>
      </c>
      <c r="H11339" s="178" t="n">
        <v>4423.39755133091</v>
      </c>
      <c r="I11339" s="179" t="n">
        <v>4198517.10489791</v>
      </c>
      <c r="J11339" s="180" t="str">
        <f>IF(I11339&gt;0,H11339/I11339,0)</f>
      </c>
      <c r="K11339" s="181" t="str">
        <f>1-EXP(-J11339)</f>
      </c>
      <c r="L11339" s="182" t="str">
        <f>IF(G11339=30,1,M11338)</f>
      </c>
      <c r="M11339" s="183" t="str">
        <f>L11339*(1-K11339)</f>
      </c>
    </row>
    <row r="11340">
      <c r="A11340" t="s">
        <v>167</v>
      </c>
      <c r="B11340" t="s">
        <v>116</v>
      </c>
      <c r="C11340" s="35" t="s">
        <v>459</v>
      </c>
      <c r="D11340" t="s">
        <v>530</v>
      </c>
      <c r="E11340" t="s">
        <v>548</v>
      </c>
      <c r="F11340" s="176" t="n">
        <v>2048</v>
      </c>
      <c r="G11340" s="177" t="n">
        <v>48</v>
      </c>
      <c r="H11340" s="178" t="n">
        <v>4931.66586117763</v>
      </c>
      <c r="I11340" s="179" t="n">
        <v>4190866.04477291</v>
      </c>
      <c r="J11340" s="180" t="str">
        <f>IF(I11340&gt;0,H11340/I11340,0)</f>
      </c>
      <c r="K11340" s="181" t="str">
        <f>1-EXP(-J11340)</f>
      </c>
      <c r="L11340" s="182" t="str">
        <f>IF(G11340=30,1,M11339)</f>
      </c>
      <c r="M11340" s="183" t="str">
        <f>L11340*(1-K11340)</f>
      </c>
    </row>
    <row r="11341">
      <c r="A11341" t="s">
        <v>167</v>
      </c>
      <c r="B11341" t="s">
        <v>116</v>
      </c>
      <c r="C11341" s="35" t="s">
        <v>459</v>
      </c>
      <c r="D11341" t="s">
        <v>530</v>
      </c>
      <c r="E11341" t="s">
        <v>548</v>
      </c>
      <c r="F11341" s="176" t="n">
        <v>2048</v>
      </c>
      <c r="G11341" s="177" t="n">
        <v>49</v>
      </c>
      <c r="H11341" s="178" t="n">
        <v>5412.91565983075</v>
      </c>
      <c r="I11341" s="179" t="n">
        <v>4219619.68609502</v>
      </c>
      <c r="J11341" s="180" t="str">
        <f>IF(I11341&gt;0,H11341/I11341,0)</f>
      </c>
      <c r="K11341" s="181" t="str">
        <f>1-EXP(-J11341)</f>
      </c>
      <c r="L11341" s="182" t="str">
        <f>IF(G11341=30,1,M11340)</f>
      </c>
      <c r="M11341" s="183" t="str">
        <f>L11341*(1-K11341)</f>
      </c>
    </row>
    <row r="11342">
      <c r="A11342" t="s">
        <v>167</v>
      </c>
      <c r="B11342" t="s">
        <v>116</v>
      </c>
      <c r="C11342" s="35" t="s">
        <v>459</v>
      </c>
      <c r="D11342" t="s">
        <v>530</v>
      </c>
      <c r="E11342" t="s">
        <v>548</v>
      </c>
      <c r="F11342" s="176" t="n">
        <v>2048</v>
      </c>
      <c r="G11342" s="177" t="n">
        <v>50</v>
      </c>
      <c r="H11342" s="178" t="n">
        <v>5957.8093920919</v>
      </c>
      <c r="I11342" s="179" t="n">
        <v>4249781.38711284</v>
      </c>
      <c r="J11342" s="180" t="str">
        <f>IF(I11342&gt;0,H11342/I11342,0)</f>
      </c>
      <c r="K11342" s="181" t="str">
        <f>1-EXP(-J11342)</f>
      </c>
      <c r="L11342" s="182" t="str">
        <f>IF(G11342=30,1,M11341)</f>
      </c>
      <c r="M11342" s="183" t="str">
        <f>L11342*(1-K11342)</f>
      </c>
    </row>
    <row r="11343">
      <c r="A11343" t="s">
        <v>167</v>
      </c>
      <c r="B11343" t="s">
        <v>116</v>
      </c>
      <c r="C11343" s="35" t="s">
        <v>459</v>
      </c>
      <c r="D11343" t="s">
        <v>530</v>
      </c>
      <c r="E11343" t="s">
        <v>548</v>
      </c>
      <c r="F11343" s="176" t="n">
        <v>2048</v>
      </c>
      <c r="G11343" s="177" t="n">
        <v>51</v>
      </c>
      <c r="H11343" s="178" t="n">
        <v>6749.95516273377</v>
      </c>
      <c r="I11343" s="179" t="n">
        <v>4234002.16434089</v>
      </c>
      <c r="J11343" s="180" t="str">
        <f>IF(I11343&gt;0,H11343/I11343,0)</f>
      </c>
      <c r="K11343" s="181" t="str">
        <f>1-EXP(-J11343)</f>
      </c>
      <c r="L11343" s="182" t="str">
        <f>IF(G11343=30,1,M11342)</f>
      </c>
      <c r="M11343" s="183" t="str">
        <f>L11343*(1-K11343)</f>
      </c>
    </row>
    <row r="11344">
      <c r="A11344" t="s">
        <v>167</v>
      </c>
      <c r="B11344" t="s">
        <v>116</v>
      </c>
      <c r="C11344" s="35" t="s">
        <v>459</v>
      </c>
      <c r="D11344" t="s">
        <v>530</v>
      </c>
      <c r="E11344" t="s">
        <v>548</v>
      </c>
      <c r="F11344" s="176" t="n">
        <v>2048</v>
      </c>
      <c r="G11344" s="177" t="n">
        <v>52</v>
      </c>
      <c r="H11344" s="178" t="n">
        <v>7240.02260262928</v>
      </c>
      <c r="I11344" s="179" t="n">
        <v>4160590.95238141</v>
      </c>
      <c r="J11344" s="180" t="str">
        <f>IF(I11344&gt;0,H11344/I11344,0)</f>
      </c>
      <c r="K11344" s="181" t="str">
        <f>1-EXP(-J11344)</f>
      </c>
      <c r="L11344" s="182" t="str">
        <f>IF(G11344=30,1,M11343)</f>
      </c>
      <c r="M11344" s="183" t="str">
        <f>L11344*(1-K11344)</f>
      </c>
    </row>
    <row r="11345">
      <c r="A11345" t="s">
        <v>167</v>
      </c>
      <c r="B11345" t="s">
        <v>116</v>
      </c>
      <c r="C11345" s="35" t="s">
        <v>459</v>
      </c>
      <c r="D11345" t="s">
        <v>530</v>
      </c>
      <c r="E11345" t="s">
        <v>548</v>
      </c>
      <c r="F11345" s="176" t="n">
        <v>2048</v>
      </c>
      <c r="G11345" s="177" t="n">
        <v>53</v>
      </c>
      <c r="H11345" s="178" t="n">
        <v>7750.46674590577</v>
      </c>
      <c r="I11345" s="179" t="n">
        <v>4084257.51229386</v>
      </c>
      <c r="J11345" s="180" t="str">
        <f>IF(I11345&gt;0,H11345/I11345,0)</f>
      </c>
      <c r="K11345" s="181" t="str">
        <f>1-EXP(-J11345)</f>
      </c>
      <c r="L11345" s="182" t="str">
        <f>IF(G11345=30,1,M11344)</f>
      </c>
      <c r="M11345" s="183" t="str">
        <f>L11345*(1-K11345)</f>
      </c>
    </row>
    <row r="11346">
      <c r="A11346" t="s">
        <v>167</v>
      </c>
      <c r="B11346" t="s">
        <v>116</v>
      </c>
      <c r="C11346" s="35" t="s">
        <v>459</v>
      </c>
      <c r="D11346" t="s">
        <v>530</v>
      </c>
      <c r="E11346" t="s">
        <v>548</v>
      </c>
      <c r="F11346" s="176" t="n">
        <v>2048</v>
      </c>
      <c r="G11346" s="177" t="n">
        <v>54</v>
      </c>
      <c r="H11346" s="178" t="n">
        <v>8372.32236925951</v>
      </c>
      <c r="I11346" s="179" t="n">
        <v>4015745.72361735</v>
      </c>
      <c r="J11346" s="180" t="str">
        <f>IF(I11346&gt;0,H11346/I11346,0)</f>
      </c>
      <c r="K11346" s="181" t="str">
        <f>1-EXP(-J11346)</f>
      </c>
      <c r="L11346" s="182" t="str">
        <f>IF(G11346=30,1,M11345)</f>
      </c>
      <c r="M11346" s="183" t="str">
        <f>L11346*(1-K11346)</f>
      </c>
    </row>
    <row r="11347">
      <c r="A11347" t="s">
        <v>167</v>
      </c>
      <c r="B11347" t="s">
        <v>116</v>
      </c>
      <c r="C11347" s="35" t="s">
        <v>459</v>
      </c>
      <c r="D11347" t="s">
        <v>530</v>
      </c>
      <c r="E11347" t="s">
        <v>548</v>
      </c>
      <c r="F11347" s="176" t="n">
        <v>2048</v>
      </c>
      <c r="G11347" s="177" t="n">
        <v>55</v>
      </c>
      <c r="H11347" s="178" t="n">
        <v>9059.59693405054</v>
      </c>
      <c r="I11347" s="179" t="n">
        <v>3948376.23600256</v>
      </c>
      <c r="J11347" s="180" t="str">
        <f>IF(I11347&gt;0,H11347/I11347,0)</f>
      </c>
      <c r="K11347" s="181" t="str">
        <f>1-EXP(-J11347)</f>
      </c>
      <c r="L11347" s="182" t="str">
        <f>IF(G11347=30,1,M11346)</f>
      </c>
      <c r="M11347" s="183" t="str">
        <f>L11347*(1-K11347)</f>
      </c>
    </row>
    <row r="11348">
      <c r="A11348" t="s">
        <v>167</v>
      </c>
      <c r="B11348" t="s">
        <v>116</v>
      </c>
      <c r="C11348" s="35" t="s">
        <v>459</v>
      </c>
      <c r="D11348" t="s">
        <v>530</v>
      </c>
      <c r="E11348" t="s">
        <v>548</v>
      </c>
      <c r="F11348" s="176" t="n">
        <v>2048</v>
      </c>
      <c r="G11348" s="177" t="n">
        <v>56</v>
      </c>
      <c r="H11348" s="178" t="n">
        <v>9725.39782039773</v>
      </c>
      <c r="I11348" s="179" t="n">
        <v>3912652.96437327</v>
      </c>
      <c r="J11348" s="180" t="str">
        <f>IF(I11348&gt;0,H11348/I11348,0)</f>
      </c>
      <c r="K11348" s="181" t="str">
        <f>1-EXP(-J11348)</f>
      </c>
      <c r="L11348" s="182" t="str">
        <f>IF(G11348=30,1,M11347)</f>
      </c>
      <c r="M11348" s="183" t="str">
        <f>L11348*(1-K11348)</f>
      </c>
    </row>
    <row r="11349">
      <c r="A11349" t="s">
        <v>167</v>
      </c>
      <c r="B11349" t="s">
        <v>116</v>
      </c>
      <c r="C11349" s="35" t="s">
        <v>459</v>
      </c>
      <c r="D11349" t="s">
        <v>530</v>
      </c>
      <c r="E11349" t="s">
        <v>548</v>
      </c>
      <c r="F11349" s="176" t="n">
        <v>2048</v>
      </c>
      <c r="G11349" s="177" t="n">
        <v>57</v>
      </c>
      <c r="H11349" s="178" t="n">
        <v>10628.6080832214</v>
      </c>
      <c r="I11349" s="179" t="n">
        <v>3869728.48740164</v>
      </c>
      <c r="J11349" s="180" t="str">
        <f>IF(I11349&gt;0,H11349/I11349,0)</f>
      </c>
      <c r="K11349" s="181" t="str">
        <f>1-EXP(-J11349)</f>
      </c>
      <c r="L11349" s="182" t="str">
        <f>IF(G11349=30,1,M11348)</f>
      </c>
      <c r="M11349" s="183" t="str">
        <f>L11349*(1-K11349)</f>
      </c>
    </row>
    <row r="11350">
      <c r="A11350" t="s">
        <v>167</v>
      </c>
      <c r="B11350" t="s">
        <v>116</v>
      </c>
      <c r="C11350" s="35" t="s">
        <v>459</v>
      </c>
      <c r="D11350" t="s">
        <v>530</v>
      </c>
      <c r="E11350" t="s">
        <v>548</v>
      </c>
      <c r="F11350" s="176" t="n">
        <v>2048</v>
      </c>
      <c r="G11350" s="177" t="n">
        <v>58</v>
      </c>
      <c r="H11350" s="178" t="n">
        <v>11610.8230491087</v>
      </c>
      <c r="I11350" s="179" t="n">
        <v>3828255.97498567</v>
      </c>
      <c r="J11350" s="180" t="str">
        <f>IF(I11350&gt;0,H11350/I11350,0)</f>
      </c>
      <c r="K11350" s="181" t="str">
        <f>1-EXP(-J11350)</f>
      </c>
      <c r="L11350" s="182" t="str">
        <f>IF(G11350=30,1,M11349)</f>
      </c>
      <c r="M11350" s="183" t="str">
        <f>L11350*(1-K11350)</f>
      </c>
    </row>
    <row r="11351">
      <c r="A11351" t="s">
        <v>167</v>
      </c>
      <c r="B11351" t="s">
        <v>116</v>
      </c>
      <c r="C11351" s="35" t="s">
        <v>459</v>
      </c>
      <c r="D11351" t="s">
        <v>530</v>
      </c>
      <c r="E11351" t="s">
        <v>548</v>
      </c>
      <c r="F11351" s="176" t="n">
        <v>2048</v>
      </c>
      <c r="G11351" s="177" t="n">
        <v>59</v>
      </c>
      <c r="H11351" s="178" t="n">
        <v>12212.7041152158</v>
      </c>
      <c r="I11351" s="179" t="n">
        <v>3805704.52159426</v>
      </c>
      <c r="J11351" s="180" t="str">
        <f>IF(I11351&gt;0,H11351/I11351,0)</f>
      </c>
      <c r="K11351" s="181" t="str">
        <f>1-EXP(-J11351)</f>
      </c>
      <c r="L11351" s="182" t="str">
        <f>IF(G11351=30,1,M11350)</f>
      </c>
      <c r="M11351" s="183" t="str">
        <f>L11351*(1-K11351)</f>
      </c>
    </row>
    <row r="11352">
      <c r="A11352" t="s">
        <v>167</v>
      </c>
      <c r="B11352" t="s">
        <v>116</v>
      </c>
      <c r="C11352" s="35" t="s">
        <v>459</v>
      </c>
      <c r="D11352" t="s">
        <v>530</v>
      </c>
      <c r="E11352" t="s">
        <v>548</v>
      </c>
      <c r="F11352" s="176" t="n">
        <v>2048</v>
      </c>
      <c r="G11352" s="177" t="n">
        <v>60</v>
      </c>
      <c r="H11352" s="178" t="n">
        <v>12918.0020777492</v>
      </c>
      <c r="I11352" s="179" t="n">
        <v>3738124.76474675</v>
      </c>
      <c r="J11352" s="180" t="str">
        <f>IF(I11352&gt;0,H11352/I11352,0)</f>
      </c>
      <c r="K11352" s="181" t="str">
        <f>1-EXP(-J11352)</f>
      </c>
      <c r="L11352" s="182" t="str">
        <f>IF(G11352=30,1,M11351)</f>
      </c>
      <c r="M11352" s="183" t="str">
        <f>L11352*(1-K11352)</f>
      </c>
    </row>
    <row r="11353">
      <c r="A11353" t="s">
        <v>167</v>
      </c>
      <c r="B11353" t="s">
        <v>116</v>
      </c>
      <c r="C11353" s="35" t="s">
        <v>459</v>
      </c>
      <c r="D11353" t="s">
        <v>530</v>
      </c>
      <c r="E11353" t="s">
        <v>548</v>
      </c>
      <c r="F11353" s="176" t="n">
        <v>2048</v>
      </c>
      <c r="G11353" s="177" t="n">
        <v>61</v>
      </c>
      <c r="H11353" s="178" t="n">
        <v>13673.5895560563</v>
      </c>
      <c r="I11353" s="179" t="n">
        <v>3661093.98934506</v>
      </c>
      <c r="J11353" s="180" t="str">
        <f>IF(I11353&gt;0,H11353/I11353,0)</f>
      </c>
      <c r="K11353" s="181" t="str">
        <f>1-EXP(-J11353)</f>
      </c>
      <c r="L11353" s="182" t="str">
        <f>IF(G11353=30,1,M11352)</f>
      </c>
      <c r="M11353" s="183" t="str">
        <f>L11353*(1-K11353)</f>
      </c>
    </row>
    <row r="11354">
      <c r="A11354" t="s">
        <v>167</v>
      </c>
      <c r="B11354" t="s">
        <v>116</v>
      </c>
      <c r="C11354" s="35" t="s">
        <v>459</v>
      </c>
      <c r="D11354" t="s">
        <v>530</v>
      </c>
      <c r="E11354" t="s">
        <v>548</v>
      </c>
      <c r="F11354" s="176" t="n">
        <v>2048</v>
      </c>
      <c r="G11354" s="177" t="n">
        <v>62</v>
      </c>
      <c r="H11354" s="178" t="n">
        <v>14816.967084603</v>
      </c>
      <c r="I11354" s="179" t="n">
        <v>3637432.70071171</v>
      </c>
      <c r="J11354" s="180" t="str">
        <f>IF(I11354&gt;0,H11354/I11354,0)</f>
      </c>
      <c r="K11354" s="181" t="str">
        <f>1-EXP(-J11354)</f>
      </c>
      <c r="L11354" s="182" t="str">
        <f>IF(G11354=30,1,M11353)</f>
      </c>
      <c r="M11354" s="183" t="str">
        <f>L11354*(1-K11354)</f>
      </c>
    </row>
    <row r="11355">
      <c r="A11355" t="s">
        <v>167</v>
      </c>
      <c r="B11355" t="s">
        <v>116</v>
      </c>
      <c r="C11355" s="35" t="s">
        <v>459</v>
      </c>
      <c r="D11355" t="s">
        <v>530</v>
      </c>
      <c r="E11355" t="s">
        <v>548</v>
      </c>
      <c r="F11355" s="176" t="n">
        <v>2048</v>
      </c>
      <c r="G11355" s="177" t="n">
        <v>63</v>
      </c>
      <c r="H11355" s="178" t="n">
        <v>16257.5334684366</v>
      </c>
      <c r="I11355" s="179" t="n">
        <v>3661090.75873245</v>
      </c>
      <c r="J11355" s="180" t="str">
        <f>IF(I11355&gt;0,H11355/I11355,0)</f>
      </c>
      <c r="K11355" s="181" t="str">
        <f>1-EXP(-J11355)</f>
      </c>
      <c r="L11355" s="182" t="str">
        <f>IF(G11355=30,1,M11354)</f>
      </c>
      <c r="M11355" s="183" t="str">
        <f>L11355*(1-K11355)</f>
      </c>
    </row>
    <row r="11356">
      <c r="A11356" t="s">
        <v>167</v>
      </c>
      <c r="B11356" t="s">
        <v>116</v>
      </c>
      <c r="C11356" s="35" t="s">
        <v>459</v>
      </c>
      <c r="D11356" t="s">
        <v>530</v>
      </c>
      <c r="E11356" t="s">
        <v>548</v>
      </c>
      <c r="F11356" s="176" t="n">
        <v>2048</v>
      </c>
      <c r="G11356" s="177" t="n">
        <v>64</v>
      </c>
      <c r="H11356" s="178" t="n">
        <v>17906.2906980848</v>
      </c>
      <c r="I11356" s="179" t="n">
        <v>3643362.53513605</v>
      </c>
      <c r="J11356" s="180" t="str">
        <f>IF(I11356&gt;0,H11356/I11356,0)</f>
      </c>
      <c r="K11356" s="181" t="str">
        <f>1-EXP(-J11356)</f>
      </c>
      <c r="L11356" s="182" t="str">
        <f>IF(G11356=30,1,M11355)</f>
      </c>
      <c r="M11356" s="183" t="str">
        <f>L11356*(1-K11356)</f>
      </c>
    </row>
    <row r="11357">
      <c r="A11357" t="s">
        <v>167</v>
      </c>
      <c r="B11357" t="s">
        <v>116</v>
      </c>
      <c r="C11357" s="35" t="s">
        <v>459</v>
      </c>
      <c r="D11357" t="s">
        <v>530</v>
      </c>
      <c r="E11357" t="s">
        <v>548</v>
      </c>
      <c r="F11357" s="176" t="n">
        <v>2048</v>
      </c>
      <c r="G11357" s="177" t="n">
        <v>65</v>
      </c>
      <c r="H11357" s="178" t="n">
        <v>19230.876705266</v>
      </c>
      <c r="I11357" s="179" t="n">
        <v>3571764.62902364</v>
      </c>
      <c r="J11357" s="180" t="str">
        <f>IF(I11357&gt;0,H11357/I11357,0)</f>
      </c>
      <c r="K11357" s="181" t="str">
        <f>1-EXP(-J11357)</f>
      </c>
      <c r="L11357" s="182" t="str">
        <f>IF(G11357=30,1,M11356)</f>
      </c>
      <c r="M11357" s="183" t="str">
        <f>L11357*(1-K11357)</f>
      </c>
    </row>
    <row r="11358">
      <c r="A11358" t="s">
        <v>167</v>
      </c>
      <c r="B11358" t="s">
        <v>116</v>
      </c>
      <c r="C11358" s="35" t="s">
        <v>459</v>
      </c>
      <c r="D11358" t="s">
        <v>530</v>
      </c>
      <c r="E11358" t="s">
        <v>548</v>
      </c>
      <c r="F11358" s="176" t="n">
        <v>2048</v>
      </c>
      <c r="G11358" s="177" t="n">
        <v>66</v>
      </c>
      <c r="H11358" s="178" t="n">
        <v>19690.874005724</v>
      </c>
      <c r="I11358" s="179" t="n">
        <v>3476232.21629279</v>
      </c>
      <c r="J11358" s="180" t="str">
        <f>IF(I11358&gt;0,H11358/I11358,0)</f>
      </c>
      <c r="K11358" s="181" t="str">
        <f>1-EXP(-J11358)</f>
      </c>
      <c r="L11358" s="182" t="str">
        <f>IF(G11358=30,1,M11357)</f>
      </c>
      <c r="M11358" s="183" t="str">
        <f>L11358*(1-K11358)</f>
      </c>
    </row>
    <row r="11359">
      <c r="A11359" t="s">
        <v>167</v>
      </c>
      <c r="B11359" t="s">
        <v>116</v>
      </c>
      <c r="C11359" s="35" t="s">
        <v>459</v>
      </c>
      <c r="D11359" t="s">
        <v>530</v>
      </c>
      <c r="E11359" t="s">
        <v>548</v>
      </c>
      <c r="F11359" s="176" t="n">
        <v>2048</v>
      </c>
      <c r="G11359" s="177" t="n">
        <v>67</v>
      </c>
      <c r="H11359" s="178" t="n">
        <v>20807.2964365859</v>
      </c>
      <c r="I11359" s="179" t="n">
        <v>3372498.74126808</v>
      </c>
      <c r="J11359" s="180" t="str">
        <f>IF(I11359&gt;0,H11359/I11359,0)</f>
      </c>
      <c r="K11359" s="181" t="str">
        <f>1-EXP(-J11359)</f>
      </c>
      <c r="L11359" s="182" t="str">
        <f>IF(G11359=30,1,M11358)</f>
      </c>
      <c r="M11359" s="183" t="str">
        <f>L11359*(1-K11359)</f>
      </c>
    </row>
    <row r="11360">
      <c r="A11360" t="s">
        <v>167</v>
      </c>
      <c r="B11360" t="s">
        <v>116</v>
      </c>
      <c r="C11360" s="35" t="s">
        <v>459</v>
      </c>
      <c r="D11360" t="s">
        <v>530</v>
      </c>
      <c r="E11360" t="s">
        <v>548</v>
      </c>
      <c r="F11360" s="176" t="n">
        <v>2048</v>
      </c>
      <c r="G11360" s="177" t="n">
        <v>68</v>
      </c>
      <c r="H11360" s="178" t="n">
        <v>21860.9972977753</v>
      </c>
      <c r="I11360" s="179" t="n">
        <v>3271015.49166563</v>
      </c>
      <c r="J11360" s="180" t="str">
        <f>IF(I11360&gt;0,H11360/I11360,0)</f>
      </c>
      <c r="K11360" s="181" t="str">
        <f>1-EXP(-J11360)</f>
      </c>
      <c r="L11360" s="182" t="str">
        <f>IF(G11360=30,1,M11359)</f>
      </c>
      <c r="M11360" s="183" t="str">
        <f>L11360*(1-K11360)</f>
      </c>
    </row>
    <row r="11361">
      <c r="A11361" t="s">
        <v>167</v>
      </c>
      <c r="B11361" t="s">
        <v>116</v>
      </c>
      <c r="C11361" s="35" t="s">
        <v>459</v>
      </c>
      <c r="D11361" t="s">
        <v>530</v>
      </c>
      <c r="E11361" t="s">
        <v>548</v>
      </c>
      <c r="F11361" s="176" t="n">
        <v>2048</v>
      </c>
      <c r="G11361" s="177" t="n">
        <v>69</v>
      </c>
      <c r="H11361" s="178" t="n">
        <v>22320.7352056521</v>
      </c>
      <c r="I11361" s="179" t="n">
        <v>3155620.93883024</v>
      </c>
      <c r="J11361" s="180" t="str">
        <f>IF(I11361&gt;0,H11361/I11361,0)</f>
      </c>
      <c r="K11361" s="181" t="str">
        <f>1-EXP(-J11361)</f>
      </c>
      <c r="L11361" s="182" t="str">
        <f>IF(G11361=30,1,M11360)</f>
      </c>
      <c r="M11361" s="183" t="str">
        <f>L11361*(1-K11361)</f>
      </c>
    </row>
    <row r="11362">
      <c r="A11362" t="s">
        <v>167</v>
      </c>
      <c r="B11362" t="s">
        <v>116</v>
      </c>
      <c r="C11362" s="35" t="s">
        <v>459</v>
      </c>
      <c r="D11362" t="s">
        <v>530</v>
      </c>
      <c r="E11362" t="s">
        <v>548</v>
      </c>
      <c r="F11362" s="176" t="n">
        <v>2049</v>
      </c>
      <c r="G11362" s="177" t="n">
        <v>30</v>
      </c>
      <c r="H11362" s="178" t="n">
        <v>540.008619947395</v>
      </c>
      <c r="I11362" s="179" t="n">
        <v>4236859.63247846</v>
      </c>
      <c r="J11362" s="180" t="str">
        <f>IF(I11362&gt;0,H11362/I11362,0)</f>
      </c>
      <c r="K11362" s="181" t="str">
        <f>1-EXP(-J11362)</f>
      </c>
      <c r="L11362" s="182" t="str">
        <f>IF(G11362=30,1,M11361)</f>
      </c>
      <c r="M11362" s="183" t="str">
        <f>L11362*(1-K11362)</f>
      </c>
    </row>
    <row r="11363">
      <c r="A11363" t="s">
        <v>167</v>
      </c>
      <c r="B11363" t="s">
        <v>116</v>
      </c>
      <c r="C11363" s="35" t="s">
        <v>459</v>
      </c>
      <c r="D11363" t="s">
        <v>530</v>
      </c>
      <c r="E11363" t="s">
        <v>548</v>
      </c>
      <c r="F11363" s="176" t="n">
        <v>2049</v>
      </c>
      <c r="G11363" s="177" t="n">
        <v>31</v>
      </c>
      <c r="H11363" s="178" t="n">
        <v>770.51293896125</v>
      </c>
      <c r="I11363" s="179" t="n">
        <v>4272509.05168637</v>
      </c>
      <c r="J11363" s="180" t="str">
        <f>IF(I11363&gt;0,H11363/I11363,0)</f>
      </c>
      <c r="K11363" s="181" t="str">
        <f>1-EXP(-J11363)</f>
      </c>
      <c r="L11363" s="182" t="str">
        <f>IF(G11363=30,1,M11362)</f>
      </c>
      <c r="M11363" s="183" t="str">
        <f>L11363*(1-K11363)</f>
      </c>
    </row>
    <row r="11364">
      <c r="A11364" t="s">
        <v>167</v>
      </c>
      <c r="B11364" t="s">
        <v>116</v>
      </c>
      <c r="C11364" s="35" t="s">
        <v>459</v>
      </c>
      <c r="D11364" t="s">
        <v>530</v>
      </c>
      <c r="E11364" t="s">
        <v>548</v>
      </c>
      <c r="F11364" s="176" t="n">
        <v>2049</v>
      </c>
      <c r="G11364" s="177" t="n">
        <v>32</v>
      </c>
      <c r="H11364" s="178" t="n">
        <v>815.376468676009</v>
      </c>
      <c r="I11364" s="179" t="n">
        <v>4338398.31252442</v>
      </c>
      <c r="J11364" s="180" t="str">
        <f>IF(I11364&gt;0,H11364/I11364,0)</f>
      </c>
      <c r="K11364" s="181" t="str">
        <f>1-EXP(-J11364)</f>
      </c>
      <c r="L11364" s="182" t="str">
        <f>IF(G11364=30,1,M11363)</f>
      </c>
      <c r="M11364" s="183" t="str">
        <f>L11364*(1-K11364)</f>
      </c>
    </row>
    <row r="11365">
      <c r="A11365" t="s">
        <v>167</v>
      </c>
      <c r="B11365" t="s">
        <v>116</v>
      </c>
      <c r="C11365" s="35" t="s">
        <v>459</v>
      </c>
      <c r="D11365" t="s">
        <v>530</v>
      </c>
      <c r="E11365" t="s">
        <v>548</v>
      </c>
      <c r="F11365" s="176" t="n">
        <v>2049</v>
      </c>
      <c r="G11365" s="177" t="n">
        <v>33</v>
      </c>
      <c r="H11365" s="178" t="n">
        <v>922.197301404001</v>
      </c>
      <c r="I11365" s="179" t="n">
        <v>4574745.68185194</v>
      </c>
      <c r="J11365" s="180" t="str">
        <f>IF(I11365&gt;0,H11365/I11365,0)</f>
      </c>
      <c r="K11365" s="181" t="str">
        <f>1-EXP(-J11365)</f>
      </c>
      <c r="L11365" s="182" t="str">
        <f>IF(G11365=30,1,M11364)</f>
      </c>
      <c r="M11365" s="183" t="str">
        <f>L11365*(1-K11365)</f>
      </c>
    </row>
    <row r="11366">
      <c r="A11366" t="s">
        <v>167</v>
      </c>
      <c r="B11366" t="s">
        <v>116</v>
      </c>
      <c r="C11366" s="35" t="s">
        <v>459</v>
      </c>
      <c r="D11366" t="s">
        <v>530</v>
      </c>
      <c r="E11366" t="s">
        <v>548</v>
      </c>
      <c r="F11366" s="176" t="n">
        <v>2049</v>
      </c>
      <c r="G11366" s="177" t="n">
        <v>34</v>
      </c>
      <c r="H11366" s="178" t="n">
        <v>996.159288460635</v>
      </c>
      <c r="I11366" s="179" t="n">
        <v>4637819.4000069</v>
      </c>
      <c r="J11366" s="180" t="str">
        <f>IF(I11366&gt;0,H11366/I11366,0)</f>
      </c>
      <c r="K11366" s="181" t="str">
        <f>1-EXP(-J11366)</f>
      </c>
      <c r="L11366" s="182" t="str">
        <f>IF(G11366=30,1,M11365)</f>
      </c>
      <c r="M11366" s="183" t="str">
        <f>L11366*(1-K11366)</f>
      </c>
    </row>
    <row r="11367">
      <c r="A11367" t="s">
        <v>167</v>
      </c>
      <c r="B11367" t="s">
        <v>116</v>
      </c>
      <c r="C11367" s="35" t="s">
        <v>459</v>
      </c>
      <c r="D11367" t="s">
        <v>530</v>
      </c>
      <c r="E11367" t="s">
        <v>548</v>
      </c>
      <c r="F11367" s="176" t="n">
        <v>2049</v>
      </c>
      <c r="G11367" s="177" t="n">
        <v>35</v>
      </c>
      <c r="H11367" s="178" t="n">
        <v>1093.62249682639</v>
      </c>
      <c r="I11367" s="179" t="n">
        <v>4708784.57764334</v>
      </c>
      <c r="J11367" s="180" t="str">
        <f>IF(I11367&gt;0,H11367/I11367,0)</f>
      </c>
      <c r="K11367" s="181" t="str">
        <f>1-EXP(-J11367)</f>
      </c>
      <c r="L11367" s="182" t="str">
        <f>IF(G11367=30,1,M11366)</f>
      </c>
      <c r="M11367" s="183" t="str">
        <f>L11367*(1-K11367)</f>
      </c>
    </row>
    <row r="11368">
      <c r="A11368" t="s">
        <v>167</v>
      </c>
      <c r="B11368" t="s">
        <v>116</v>
      </c>
      <c r="C11368" s="35" t="s">
        <v>459</v>
      </c>
      <c r="D11368" t="s">
        <v>530</v>
      </c>
      <c r="E11368" t="s">
        <v>548</v>
      </c>
      <c r="F11368" s="176" t="n">
        <v>2049</v>
      </c>
      <c r="G11368" s="177" t="n">
        <v>36</v>
      </c>
      <c r="H11368" s="178" t="n">
        <v>1403.88470550123</v>
      </c>
      <c r="I11368" s="179" t="n">
        <v>4798848.6460301</v>
      </c>
      <c r="J11368" s="180" t="str">
        <f>IF(I11368&gt;0,H11368/I11368,0)</f>
      </c>
      <c r="K11368" s="181" t="str">
        <f>1-EXP(-J11368)</f>
      </c>
      <c r="L11368" s="182" t="str">
        <f>IF(G11368=30,1,M11367)</f>
      </c>
      <c r="M11368" s="183" t="str">
        <f>L11368*(1-K11368)</f>
      </c>
    </row>
    <row r="11369">
      <c r="A11369" t="s">
        <v>167</v>
      </c>
      <c r="B11369" t="s">
        <v>116</v>
      </c>
      <c r="C11369" s="35" t="s">
        <v>459</v>
      </c>
      <c r="D11369" t="s">
        <v>530</v>
      </c>
      <c r="E11369" t="s">
        <v>548</v>
      </c>
      <c r="F11369" s="176" t="n">
        <v>2049</v>
      </c>
      <c r="G11369" s="177" t="n">
        <v>37</v>
      </c>
      <c r="H11369" s="178" t="n">
        <v>1544.28865602141</v>
      </c>
      <c r="I11369" s="179" t="n">
        <v>4841095.70861326</v>
      </c>
      <c r="J11369" s="180" t="str">
        <f>IF(I11369&gt;0,H11369/I11369,0)</f>
      </c>
      <c r="K11369" s="181" t="str">
        <f>1-EXP(-J11369)</f>
      </c>
      <c r="L11369" s="182" t="str">
        <f>IF(G11369=30,1,M11368)</f>
      </c>
      <c r="M11369" s="183" t="str">
        <f>L11369*(1-K11369)</f>
      </c>
    </row>
    <row r="11370">
      <c r="A11370" t="s">
        <v>167</v>
      </c>
      <c r="B11370" t="s">
        <v>116</v>
      </c>
      <c r="C11370" s="35" t="s">
        <v>459</v>
      </c>
      <c r="D11370" t="s">
        <v>530</v>
      </c>
      <c r="E11370" t="s">
        <v>548</v>
      </c>
      <c r="F11370" s="176" t="n">
        <v>2049</v>
      </c>
      <c r="G11370" s="177" t="n">
        <v>38</v>
      </c>
      <c r="H11370" s="178" t="n">
        <v>1667.593675822</v>
      </c>
      <c r="I11370" s="179" t="n">
        <v>4760579.11347308</v>
      </c>
      <c r="J11370" s="180" t="str">
        <f>IF(I11370&gt;0,H11370/I11370,0)</f>
      </c>
      <c r="K11370" s="181" t="str">
        <f>1-EXP(-J11370)</f>
      </c>
      <c r="L11370" s="182" t="str">
        <f>IF(G11370=30,1,M11369)</f>
      </c>
      <c r="M11370" s="183" t="str">
        <f>L11370*(1-K11370)</f>
      </c>
    </row>
    <row r="11371">
      <c r="A11371" t="s">
        <v>167</v>
      </c>
      <c r="B11371" t="s">
        <v>116</v>
      </c>
      <c r="C11371" s="35" t="s">
        <v>459</v>
      </c>
      <c r="D11371" t="s">
        <v>530</v>
      </c>
      <c r="E11371" t="s">
        <v>548</v>
      </c>
      <c r="F11371" s="176" t="n">
        <v>2049</v>
      </c>
      <c r="G11371" s="177" t="n">
        <v>39</v>
      </c>
      <c r="H11371" s="178" t="n">
        <v>1739.3528074122</v>
      </c>
      <c r="I11371" s="179" t="n">
        <v>4658448.9362048</v>
      </c>
      <c r="J11371" s="180" t="str">
        <f>IF(I11371&gt;0,H11371/I11371,0)</f>
      </c>
      <c r="K11371" s="181" t="str">
        <f>1-EXP(-J11371)</f>
      </c>
      <c r="L11371" s="182" t="str">
        <f>IF(G11371=30,1,M11370)</f>
      </c>
      <c r="M11371" s="183" t="str">
        <f>L11371*(1-K11371)</f>
      </c>
    </row>
    <row r="11372">
      <c r="A11372" t="s">
        <v>167</v>
      </c>
      <c r="B11372" t="s">
        <v>116</v>
      </c>
      <c r="C11372" s="35" t="s">
        <v>459</v>
      </c>
      <c r="D11372" t="s">
        <v>530</v>
      </c>
      <c r="E11372" t="s">
        <v>548</v>
      </c>
      <c r="F11372" s="176" t="n">
        <v>2049</v>
      </c>
      <c r="G11372" s="177" t="n">
        <v>40</v>
      </c>
      <c r="H11372" s="178" t="n">
        <v>1875.44055118657</v>
      </c>
      <c r="I11372" s="179" t="n">
        <v>4600081.62717817</v>
      </c>
      <c r="J11372" s="180" t="str">
        <f>IF(I11372&gt;0,H11372/I11372,0)</f>
      </c>
      <c r="K11372" s="181" t="str">
        <f>1-EXP(-J11372)</f>
      </c>
      <c r="L11372" s="182" t="str">
        <f>IF(G11372=30,1,M11371)</f>
      </c>
      <c r="M11372" s="183" t="str">
        <f>L11372*(1-K11372)</f>
      </c>
    </row>
    <row r="11373">
      <c r="A11373" t="s">
        <v>167</v>
      </c>
      <c r="B11373" t="s">
        <v>116</v>
      </c>
      <c r="C11373" s="35" t="s">
        <v>459</v>
      </c>
      <c r="D11373" t="s">
        <v>530</v>
      </c>
      <c r="E11373" t="s">
        <v>548</v>
      </c>
      <c r="F11373" s="176" t="n">
        <v>2049</v>
      </c>
      <c r="G11373" s="177" t="n">
        <v>41</v>
      </c>
      <c r="H11373" s="178" t="n">
        <v>2381.12384572104</v>
      </c>
      <c r="I11373" s="179" t="n">
        <v>4589574.2012992</v>
      </c>
      <c r="J11373" s="180" t="str">
        <f>IF(I11373&gt;0,H11373/I11373,0)</f>
      </c>
      <c r="K11373" s="181" t="str">
        <f>1-EXP(-J11373)</f>
      </c>
      <c r="L11373" s="182" t="str">
        <f>IF(G11373=30,1,M11372)</f>
      </c>
      <c r="M11373" s="183" t="str">
        <f>L11373*(1-K11373)</f>
      </c>
    </row>
    <row r="11374">
      <c r="A11374" t="s">
        <v>167</v>
      </c>
      <c r="B11374" t="s">
        <v>116</v>
      </c>
      <c r="C11374" s="35" t="s">
        <v>459</v>
      </c>
      <c r="D11374" t="s">
        <v>530</v>
      </c>
      <c r="E11374" t="s">
        <v>548</v>
      </c>
      <c r="F11374" s="176" t="n">
        <v>2049</v>
      </c>
      <c r="G11374" s="177" t="n">
        <v>42</v>
      </c>
      <c r="H11374" s="178" t="n">
        <v>2627.96506287221</v>
      </c>
      <c r="I11374" s="179" t="n">
        <v>4559206.26135284</v>
      </c>
      <c r="J11374" s="180" t="str">
        <f>IF(I11374&gt;0,H11374/I11374,0)</f>
      </c>
      <c r="K11374" s="181" t="str">
        <f>1-EXP(-J11374)</f>
      </c>
      <c r="L11374" s="182" t="str">
        <f>IF(G11374=30,1,M11373)</f>
      </c>
      <c r="M11374" s="183" t="str">
        <f>L11374*(1-K11374)</f>
      </c>
    </row>
    <row r="11375">
      <c r="A11375" t="s">
        <v>167</v>
      </c>
      <c r="B11375" t="s">
        <v>116</v>
      </c>
      <c r="C11375" s="35" t="s">
        <v>459</v>
      </c>
      <c r="D11375" t="s">
        <v>530</v>
      </c>
      <c r="E11375" t="s">
        <v>548</v>
      </c>
      <c r="F11375" s="176" t="n">
        <v>2049</v>
      </c>
      <c r="G11375" s="177" t="n">
        <v>43</v>
      </c>
      <c r="H11375" s="178" t="n">
        <v>2894.04991886229</v>
      </c>
      <c r="I11375" s="179" t="n">
        <v>4485275.51631914</v>
      </c>
      <c r="J11375" s="180" t="str">
        <f>IF(I11375&gt;0,H11375/I11375,0)</f>
      </c>
      <c r="K11375" s="181" t="str">
        <f>1-EXP(-J11375)</f>
      </c>
      <c r="L11375" s="182" t="str">
        <f>IF(G11375=30,1,M11374)</f>
      </c>
      <c r="M11375" s="183" t="str">
        <f>L11375*(1-K11375)</f>
      </c>
    </row>
    <row r="11376">
      <c r="A11376" t="s">
        <v>167</v>
      </c>
      <c r="B11376" t="s">
        <v>116</v>
      </c>
      <c r="C11376" s="35" t="s">
        <v>459</v>
      </c>
      <c r="D11376" t="s">
        <v>530</v>
      </c>
      <c r="E11376" t="s">
        <v>548</v>
      </c>
      <c r="F11376" s="176" t="n">
        <v>2049</v>
      </c>
      <c r="G11376" s="177" t="n">
        <v>44</v>
      </c>
      <c r="H11376" s="178" t="n">
        <v>2989.59657625395</v>
      </c>
      <c r="I11376" s="179" t="n">
        <v>4388468.08094956</v>
      </c>
      <c r="J11376" s="180" t="str">
        <f>IF(I11376&gt;0,H11376/I11376,0)</f>
      </c>
      <c r="K11376" s="181" t="str">
        <f>1-EXP(-J11376)</f>
      </c>
      <c r="L11376" s="182" t="str">
        <f>IF(G11376=30,1,M11375)</f>
      </c>
      <c r="M11376" s="183" t="str">
        <f>L11376*(1-K11376)</f>
      </c>
    </row>
    <row r="11377">
      <c r="A11377" t="s">
        <v>167</v>
      </c>
      <c r="B11377" t="s">
        <v>116</v>
      </c>
      <c r="C11377" s="35" t="s">
        <v>459</v>
      </c>
      <c r="D11377" t="s">
        <v>530</v>
      </c>
      <c r="E11377" t="s">
        <v>548</v>
      </c>
      <c r="F11377" s="176" t="n">
        <v>2049</v>
      </c>
      <c r="G11377" s="177" t="n">
        <v>45</v>
      </c>
      <c r="H11377" s="178" t="n">
        <v>3181.67886026888</v>
      </c>
      <c r="I11377" s="179" t="n">
        <v>4287754.41511018</v>
      </c>
      <c r="J11377" s="180" t="str">
        <f>IF(I11377&gt;0,H11377/I11377,0)</f>
      </c>
      <c r="K11377" s="181" t="str">
        <f>1-EXP(-J11377)</f>
      </c>
      <c r="L11377" s="182" t="str">
        <f>IF(G11377=30,1,M11376)</f>
      </c>
      <c r="M11377" s="183" t="str">
        <f>L11377*(1-K11377)</f>
      </c>
    </row>
    <row r="11378">
      <c r="A11378" t="s">
        <v>167</v>
      </c>
      <c r="B11378" t="s">
        <v>116</v>
      </c>
      <c r="C11378" s="35" t="s">
        <v>459</v>
      </c>
      <c r="D11378" t="s">
        <v>530</v>
      </c>
      <c r="E11378" t="s">
        <v>548</v>
      </c>
      <c r="F11378" s="176" t="n">
        <v>2049</v>
      </c>
      <c r="G11378" s="177" t="n">
        <v>46</v>
      </c>
      <c r="H11378" s="178" t="n">
        <v>3963.40362503098</v>
      </c>
      <c r="I11378" s="179" t="n">
        <v>4239518.96511394</v>
      </c>
      <c r="J11378" s="180" t="str">
        <f>IF(I11378&gt;0,H11378/I11378,0)</f>
      </c>
      <c r="K11378" s="181" t="str">
        <f>1-EXP(-J11378)</f>
      </c>
      <c r="L11378" s="182" t="str">
        <f>IF(G11378=30,1,M11377)</f>
      </c>
      <c r="M11378" s="183" t="str">
        <f>L11378*(1-K11378)</f>
      </c>
    </row>
    <row r="11379">
      <c r="A11379" t="s">
        <v>167</v>
      </c>
      <c r="B11379" t="s">
        <v>116</v>
      </c>
      <c r="C11379" s="35" t="s">
        <v>459</v>
      </c>
      <c r="D11379" t="s">
        <v>530</v>
      </c>
      <c r="E11379" t="s">
        <v>548</v>
      </c>
      <c r="F11379" s="176" t="n">
        <v>2049</v>
      </c>
      <c r="G11379" s="177" t="n">
        <v>47</v>
      </c>
      <c r="H11379" s="178" t="n">
        <v>4379.99181518206</v>
      </c>
      <c r="I11379" s="179" t="n">
        <v>4213248.25059026</v>
      </c>
      <c r="J11379" s="180" t="str">
        <f>IF(I11379&gt;0,H11379/I11379,0)</f>
      </c>
      <c r="K11379" s="181" t="str">
        <f>1-EXP(-J11379)</f>
      </c>
      <c r="L11379" s="182" t="str">
        <f>IF(G11379=30,1,M11378)</f>
      </c>
      <c r="M11379" s="183" t="str">
        <f>L11379*(1-K11379)</f>
      </c>
    </row>
    <row r="11380">
      <c r="A11380" t="s">
        <v>167</v>
      </c>
      <c r="B11380" t="s">
        <v>116</v>
      </c>
      <c r="C11380" s="35" t="s">
        <v>459</v>
      </c>
      <c r="D11380" t="s">
        <v>530</v>
      </c>
      <c r="E11380" t="s">
        <v>548</v>
      </c>
      <c r="F11380" s="176" t="n">
        <v>2049</v>
      </c>
      <c r="G11380" s="177" t="n">
        <v>48</v>
      </c>
      <c r="H11380" s="178" t="n">
        <v>4867.81742918465</v>
      </c>
      <c r="I11380" s="179" t="n">
        <v>4186232.45840266</v>
      </c>
      <c r="J11380" s="180" t="str">
        <f>IF(I11380&gt;0,H11380/I11380,0)</f>
      </c>
      <c r="K11380" s="181" t="str">
        <f>1-EXP(-J11380)</f>
      </c>
      <c r="L11380" s="182" t="str">
        <f>IF(G11380=30,1,M11379)</f>
      </c>
      <c r="M11380" s="183" t="str">
        <f>L11380*(1-K11380)</f>
      </c>
    </row>
    <row r="11381">
      <c r="A11381" t="s">
        <v>167</v>
      </c>
      <c r="B11381" t="s">
        <v>116</v>
      </c>
      <c r="C11381" s="35" t="s">
        <v>459</v>
      </c>
      <c r="D11381" t="s">
        <v>530</v>
      </c>
      <c r="E11381" t="s">
        <v>548</v>
      </c>
      <c r="F11381" s="176" t="n">
        <v>2049</v>
      </c>
      <c r="G11381" s="177" t="n">
        <v>49</v>
      </c>
      <c r="H11381" s="178" t="n">
        <v>5294.0130198285</v>
      </c>
      <c r="I11381" s="179" t="n">
        <v>4177347.90973842</v>
      </c>
      <c r="J11381" s="180" t="str">
        <f>IF(I11381&gt;0,H11381/I11381,0)</f>
      </c>
      <c r="K11381" s="181" t="str">
        <f>1-EXP(-J11381)</f>
      </c>
      <c r="L11381" s="182" t="str">
        <f>IF(G11381=30,1,M11380)</f>
      </c>
      <c r="M11381" s="183" t="str">
        <f>L11381*(1-K11381)</f>
      </c>
    </row>
    <row r="11382">
      <c r="A11382" t="s">
        <v>167</v>
      </c>
      <c r="B11382" t="s">
        <v>116</v>
      </c>
      <c r="C11382" s="35" t="s">
        <v>459</v>
      </c>
      <c r="D11382" t="s">
        <v>530</v>
      </c>
      <c r="E11382" t="s">
        <v>548</v>
      </c>
      <c r="F11382" s="176" t="n">
        <v>2049</v>
      </c>
      <c r="G11382" s="177" t="n">
        <v>50</v>
      </c>
      <c r="H11382" s="178" t="n">
        <v>5847.73912750331</v>
      </c>
      <c r="I11382" s="179" t="n">
        <v>4204752.68736938</v>
      </c>
      <c r="J11382" s="180" t="str">
        <f>IF(I11382&gt;0,H11382/I11382,0)</f>
      </c>
      <c r="K11382" s="181" t="str">
        <f>1-EXP(-J11382)</f>
      </c>
      <c r="L11382" s="182" t="str">
        <f>IF(G11382=30,1,M11381)</f>
      </c>
      <c r="M11382" s="183" t="str">
        <f>L11382*(1-K11382)</f>
      </c>
    </row>
    <row r="11383">
      <c r="A11383" t="s">
        <v>167</v>
      </c>
      <c r="B11383" t="s">
        <v>116</v>
      </c>
      <c r="C11383" s="35" t="s">
        <v>459</v>
      </c>
      <c r="D11383" t="s">
        <v>530</v>
      </c>
      <c r="E11383" t="s">
        <v>548</v>
      </c>
      <c r="F11383" s="176" t="n">
        <v>2049</v>
      </c>
      <c r="G11383" s="177" t="n">
        <v>51</v>
      </c>
      <c r="H11383" s="178" t="n">
        <v>6694.90387846298</v>
      </c>
      <c r="I11383" s="179" t="n">
        <v>4233388.42371142</v>
      </c>
      <c r="J11383" s="180" t="str">
        <f>IF(I11383&gt;0,H11383/I11383,0)</f>
      </c>
      <c r="K11383" s="181" t="str">
        <f>1-EXP(-J11383)</f>
      </c>
      <c r="L11383" s="182" t="str">
        <f>IF(G11383=30,1,M11382)</f>
      </c>
      <c r="M11383" s="183" t="str">
        <f>L11383*(1-K11383)</f>
      </c>
    </row>
    <row r="11384">
      <c r="A11384" t="s">
        <v>167</v>
      </c>
      <c r="B11384" t="s">
        <v>116</v>
      </c>
      <c r="C11384" s="35" t="s">
        <v>459</v>
      </c>
      <c r="D11384" t="s">
        <v>530</v>
      </c>
      <c r="E11384" t="s">
        <v>548</v>
      </c>
      <c r="F11384" s="176" t="n">
        <v>2049</v>
      </c>
      <c r="G11384" s="177" t="n">
        <v>52</v>
      </c>
      <c r="H11384" s="178" t="n">
        <v>7292.30497465297</v>
      </c>
      <c r="I11384" s="179" t="n">
        <v>4216285.78844249</v>
      </c>
      <c r="J11384" s="180" t="str">
        <f>IF(I11384&gt;0,H11384/I11384,0)</f>
      </c>
      <c r="K11384" s="181" t="str">
        <f>1-EXP(-J11384)</f>
      </c>
      <c r="L11384" s="182" t="str">
        <f>IF(G11384=30,1,M11383)</f>
      </c>
      <c r="M11384" s="183" t="str">
        <f>L11384*(1-K11384)</f>
      </c>
    </row>
    <row r="11385">
      <c r="A11385" t="s">
        <v>167</v>
      </c>
      <c r="B11385" t="s">
        <v>116</v>
      </c>
      <c r="C11385" s="35" t="s">
        <v>459</v>
      </c>
      <c r="D11385" t="s">
        <v>530</v>
      </c>
      <c r="E11385" t="s">
        <v>548</v>
      </c>
      <c r="F11385" s="176" t="n">
        <v>2049</v>
      </c>
      <c r="G11385" s="177" t="n">
        <v>53</v>
      </c>
      <c r="H11385" s="178" t="n">
        <v>7816.24528286993</v>
      </c>
      <c r="I11385" s="179" t="n">
        <v>4141536.09004418</v>
      </c>
      <c r="J11385" s="180" t="str">
        <f>IF(I11385&gt;0,H11385/I11385,0)</f>
      </c>
      <c r="K11385" s="181" t="str">
        <f>1-EXP(-J11385)</f>
      </c>
      <c r="L11385" s="182" t="str">
        <f>IF(G11385=30,1,M11384)</f>
      </c>
      <c r="M11385" s="183" t="str">
        <f>L11385*(1-K11385)</f>
      </c>
    </row>
    <row r="11386">
      <c r="A11386" t="s">
        <v>167</v>
      </c>
      <c r="B11386" t="s">
        <v>116</v>
      </c>
      <c r="C11386" s="35" t="s">
        <v>459</v>
      </c>
      <c r="D11386" t="s">
        <v>530</v>
      </c>
      <c r="E11386" t="s">
        <v>548</v>
      </c>
      <c r="F11386" s="176" t="n">
        <v>2049</v>
      </c>
      <c r="G11386" s="177" t="n">
        <v>54</v>
      </c>
      <c r="H11386" s="178" t="n">
        <v>8420.93723593017</v>
      </c>
      <c r="I11386" s="179" t="n">
        <v>4063811.38222276</v>
      </c>
      <c r="J11386" s="180" t="str">
        <f>IF(I11386&gt;0,H11386/I11386,0)</f>
      </c>
      <c r="K11386" s="181" t="str">
        <f>1-EXP(-J11386)</f>
      </c>
      <c r="L11386" s="182" t="str">
        <f>IF(G11386=30,1,M11385)</f>
      </c>
      <c r="M11386" s="183" t="str">
        <f>L11386*(1-K11386)</f>
      </c>
    </row>
    <row r="11387">
      <c r="A11387" t="s">
        <v>167</v>
      </c>
      <c r="B11387" t="s">
        <v>116</v>
      </c>
      <c r="C11387" s="35" t="s">
        <v>459</v>
      </c>
      <c r="D11387" t="s">
        <v>530</v>
      </c>
      <c r="E11387" t="s">
        <v>548</v>
      </c>
      <c r="F11387" s="176" t="n">
        <v>2049</v>
      </c>
      <c r="G11387" s="177" t="n">
        <v>55</v>
      </c>
      <c r="H11387" s="178" t="n">
        <v>9106.56702962272</v>
      </c>
      <c r="I11387" s="179" t="n">
        <v>3993739.03280976</v>
      </c>
      <c r="J11387" s="180" t="str">
        <f>IF(I11387&gt;0,H11387/I11387,0)</f>
      </c>
      <c r="K11387" s="181" t="str">
        <f>1-EXP(-J11387)</f>
      </c>
      <c r="L11387" s="182" t="str">
        <f>IF(G11387=30,1,M11386)</f>
      </c>
      <c r="M11387" s="183" t="str">
        <f>L11387*(1-K11387)</f>
      </c>
    </row>
    <row r="11388">
      <c r="A11388" t="s">
        <v>167</v>
      </c>
      <c r="B11388" t="s">
        <v>116</v>
      </c>
      <c r="C11388" s="35" t="s">
        <v>459</v>
      </c>
      <c r="D11388" t="s">
        <v>530</v>
      </c>
      <c r="E11388" t="s">
        <v>548</v>
      </c>
      <c r="F11388" s="176" t="n">
        <v>2049</v>
      </c>
      <c r="G11388" s="177" t="n">
        <v>56</v>
      </c>
      <c r="H11388" s="178" t="n">
        <v>9689.46843494013</v>
      </c>
      <c r="I11388" s="179" t="n">
        <v>3924706.40856451</v>
      </c>
      <c r="J11388" s="180" t="str">
        <f>IF(I11388&gt;0,H11388/I11388,0)</f>
      </c>
      <c r="K11388" s="181" t="str">
        <f>1-EXP(-J11388)</f>
      </c>
      <c r="L11388" s="182" t="str">
        <f>IF(G11388=30,1,M11387)</f>
      </c>
      <c r="M11388" s="183" t="str">
        <f>L11388*(1-K11388)</f>
      </c>
    </row>
    <row r="11389">
      <c r="A11389" t="s">
        <v>167</v>
      </c>
      <c r="B11389" t="s">
        <v>116</v>
      </c>
      <c r="C11389" s="35" t="s">
        <v>459</v>
      </c>
      <c r="D11389" t="s">
        <v>530</v>
      </c>
      <c r="E11389" t="s">
        <v>548</v>
      </c>
      <c r="F11389" s="176" t="n">
        <v>2049</v>
      </c>
      <c r="G11389" s="177" t="n">
        <v>57</v>
      </c>
      <c r="H11389" s="178" t="n">
        <v>10596.7454773534</v>
      </c>
      <c r="I11389" s="179" t="n">
        <v>3886971.79619328</v>
      </c>
      <c r="J11389" s="180" t="str">
        <f>IF(I11389&gt;0,H11389/I11389,0)</f>
      </c>
      <c r="K11389" s="181" t="str">
        <f>1-EXP(-J11389)</f>
      </c>
      <c r="L11389" s="182" t="str">
        <f>IF(G11389=30,1,M11388)</f>
      </c>
      <c r="M11389" s="183" t="str">
        <f>L11389*(1-K11389)</f>
      </c>
    </row>
    <row r="11390">
      <c r="A11390" t="s">
        <v>167</v>
      </c>
      <c r="B11390" t="s">
        <v>116</v>
      </c>
      <c r="C11390" s="35" t="s">
        <v>459</v>
      </c>
      <c r="D11390" t="s">
        <v>530</v>
      </c>
      <c r="E11390" t="s">
        <v>548</v>
      </c>
      <c r="F11390" s="176" t="n">
        <v>2049</v>
      </c>
      <c r="G11390" s="177" t="n">
        <v>58</v>
      </c>
      <c r="H11390" s="178" t="n">
        <v>11571.1610085565</v>
      </c>
      <c r="I11390" s="179" t="n">
        <v>3841909.82995303</v>
      </c>
      <c r="J11390" s="180" t="str">
        <f>IF(I11390&gt;0,H11390/I11390,0)</f>
      </c>
      <c r="K11390" s="181" t="str">
        <f>1-EXP(-J11390)</f>
      </c>
      <c r="L11390" s="182" t="str">
        <f>IF(G11390=30,1,M11389)</f>
      </c>
      <c r="M11390" s="183" t="str">
        <f>L11390*(1-K11390)</f>
      </c>
    </row>
    <row r="11391">
      <c r="A11391" t="s">
        <v>167</v>
      </c>
      <c r="B11391" t="s">
        <v>116</v>
      </c>
      <c r="C11391" s="35" t="s">
        <v>459</v>
      </c>
      <c r="D11391" t="s">
        <v>530</v>
      </c>
      <c r="E11391" t="s">
        <v>548</v>
      </c>
      <c r="F11391" s="176" t="n">
        <v>2049</v>
      </c>
      <c r="G11391" s="177" t="n">
        <v>59</v>
      </c>
      <c r="H11391" s="178" t="n">
        <v>12100.4092154347</v>
      </c>
      <c r="I11391" s="179" t="n">
        <v>3798092.57584978</v>
      </c>
      <c r="J11391" s="180" t="str">
        <f>IF(I11391&gt;0,H11391/I11391,0)</f>
      </c>
      <c r="K11391" s="181" t="str">
        <f>1-EXP(-J11391)</f>
      </c>
      <c r="L11391" s="182" t="str">
        <f>IF(G11391=30,1,M11390)</f>
      </c>
      <c r="M11391" s="183" t="str">
        <f>L11391*(1-K11391)</f>
      </c>
    </row>
    <row r="11392">
      <c r="A11392" t="s">
        <v>167</v>
      </c>
      <c r="B11392" t="s">
        <v>116</v>
      </c>
      <c r="C11392" s="35" t="s">
        <v>459</v>
      </c>
      <c r="D11392" t="s">
        <v>530</v>
      </c>
      <c r="E11392" t="s">
        <v>548</v>
      </c>
      <c r="F11392" s="176" t="n">
        <v>2049</v>
      </c>
      <c r="G11392" s="177" t="n">
        <v>60</v>
      </c>
      <c r="H11392" s="178" t="n">
        <v>12900.5091920047</v>
      </c>
      <c r="I11392" s="179" t="n">
        <v>3773357.73372689</v>
      </c>
      <c r="J11392" s="180" t="str">
        <f>IF(I11392&gt;0,H11392/I11392,0)</f>
      </c>
      <c r="K11392" s="181" t="str">
        <f>1-EXP(-J11392)</f>
      </c>
      <c r="L11392" s="182" t="str">
        <f>IF(G11392=30,1,M11391)</f>
      </c>
      <c r="M11392" s="183" t="str">
        <f>L11392*(1-K11392)</f>
      </c>
    </row>
    <row r="11393">
      <c r="A11393" t="s">
        <v>167</v>
      </c>
      <c r="B11393" t="s">
        <v>116</v>
      </c>
      <c r="C11393" s="35" t="s">
        <v>459</v>
      </c>
      <c r="D11393" t="s">
        <v>530</v>
      </c>
      <c r="E11393" t="s">
        <v>548</v>
      </c>
      <c r="F11393" s="176" t="n">
        <v>2049</v>
      </c>
      <c r="G11393" s="177" t="n">
        <v>61</v>
      </c>
      <c r="H11393" s="178" t="n">
        <v>13680.6011351638</v>
      </c>
      <c r="I11393" s="179" t="n">
        <v>3703568.63262307</v>
      </c>
      <c r="J11393" s="180" t="str">
        <f>IF(I11393&gt;0,H11393/I11393,0)</f>
      </c>
      <c r="K11393" s="181" t="str">
        <f>1-EXP(-J11393)</f>
      </c>
      <c r="L11393" s="182" t="str">
        <f>IF(G11393=30,1,M11392)</f>
      </c>
      <c r="M11393" s="183" t="str">
        <f>L11393*(1-K11393)</f>
      </c>
    </row>
    <row r="11394">
      <c r="A11394" t="s">
        <v>167</v>
      </c>
      <c r="B11394" t="s">
        <v>116</v>
      </c>
      <c r="C11394" s="35" t="s">
        <v>459</v>
      </c>
      <c r="D11394" t="s">
        <v>530</v>
      </c>
      <c r="E11394" t="s">
        <v>548</v>
      </c>
      <c r="F11394" s="176" t="n">
        <v>2049</v>
      </c>
      <c r="G11394" s="177" t="n">
        <v>62</v>
      </c>
      <c r="H11394" s="178" t="n">
        <v>14606.784395628</v>
      </c>
      <c r="I11394" s="179" t="n">
        <v>3623942.78147365</v>
      </c>
      <c r="J11394" s="180" t="str">
        <f>IF(I11394&gt;0,H11394/I11394,0)</f>
      </c>
      <c r="K11394" s="181" t="str">
        <f>1-EXP(-J11394)</f>
      </c>
      <c r="L11394" s="182" t="str">
        <f>IF(G11394=30,1,M11393)</f>
      </c>
      <c r="M11394" s="183" t="str">
        <f>L11394*(1-K11394)</f>
      </c>
    </row>
    <row r="11395">
      <c r="A11395" t="s">
        <v>167</v>
      </c>
      <c r="B11395" t="s">
        <v>116</v>
      </c>
      <c r="C11395" s="35" t="s">
        <v>459</v>
      </c>
      <c r="D11395" t="s">
        <v>530</v>
      </c>
      <c r="E11395" t="s">
        <v>548</v>
      </c>
      <c r="F11395" s="176" t="n">
        <v>2049</v>
      </c>
      <c r="G11395" s="177" t="n">
        <v>63</v>
      </c>
      <c r="H11395" s="178" t="n">
        <v>15814.830113659</v>
      </c>
      <c r="I11395" s="179" t="n">
        <v>3596994.8176132</v>
      </c>
      <c r="J11395" s="180" t="str">
        <f>IF(I11395&gt;0,H11395/I11395,0)</f>
      </c>
      <c r="K11395" s="181" t="str">
        <f>1-EXP(-J11395)</f>
      </c>
      <c r="L11395" s="182" t="str">
        <f>IF(G11395=30,1,M11394)</f>
      </c>
      <c r="M11395" s="183" t="str">
        <f>L11395*(1-K11395)</f>
      </c>
    </row>
    <row r="11396">
      <c r="A11396" t="s">
        <v>167</v>
      </c>
      <c r="B11396" t="s">
        <v>116</v>
      </c>
      <c r="C11396" s="35" t="s">
        <v>459</v>
      </c>
      <c r="D11396" t="s">
        <v>530</v>
      </c>
      <c r="E11396" t="s">
        <v>548</v>
      </c>
      <c r="F11396" s="176" t="n">
        <v>2049</v>
      </c>
      <c r="G11396" s="177" t="n">
        <v>64</v>
      </c>
      <c r="H11396" s="178" t="n">
        <v>17594.6378644385</v>
      </c>
      <c r="I11396" s="179" t="n">
        <v>3616496.69604389</v>
      </c>
      <c r="J11396" s="180" t="str">
        <f>IF(I11396&gt;0,H11396/I11396,0)</f>
      </c>
      <c r="K11396" s="181" t="str">
        <f>1-EXP(-J11396)</f>
      </c>
      <c r="L11396" s="182" t="str">
        <f>IF(G11396=30,1,M11395)</f>
      </c>
      <c r="M11396" s="183" t="str">
        <f>L11396*(1-K11396)</f>
      </c>
    </row>
    <row r="11397">
      <c r="A11397" t="s">
        <v>167</v>
      </c>
      <c r="B11397" t="s">
        <v>116</v>
      </c>
      <c r="C11397" s="35" t="s">
        <v>459</v>
      </c>
      <c r="D11397" t="s">
        <v>530</v>
      </c>
      <c r="E11397" t="s">
        <v>548</v>
      </c>
      <c r="F11397" s="176" t="n">
        <v>2049</v>
      </c>
      <c r="G11397" s="177" t="n">
        <v>65</v>
      </c>
      <c r="H11397" s="178" t="n">
        <v>19233.7406522966</v>
      </c>
      <c r="I11397" s="179" t="n">
        <v>3594465.09554137</v>
      </c>
      <c r="J11397" s="180" t="str">
        <f>IF(I11397&gt;0,H11397/I11397,0)</f>
      </c>
      <c r="K11397" s="181" t="str">
        <f>1-EXP(-J11397)</f>
      </c>
      <c r="L11397" s="182" t="str">
        <f>IF(G11397=30,1,M11396)</f>
      </c>
      <c r="M11397" s="183" t="str">
        <f>L11397*(1-K11397)</f>
      </c>
    </row>
    <row r="11398">
      <c r="A11398" t="s">
        <v>167</v>
      </c>
      <c r="B11398" t="s">
        <v>116</v>
      </c>
      <c r="C11398" s="35" t="s">
        <v>459</v>
      </c>
      <c r="D11398" t="s">
        <v>530</v>
      </c>
      <c r="E11398" t="s">
        <v>548</v>
      </c>
      <c r="F11398" s="176" t="n">
        <v>2049</v>
      </c>
      <c r="G11398" s="177" t="n">
        <v>66</v>
      </c>
      <c r="H11398" s="178" t="n">
        <v>19806.2573745129</v>
      </c>
      <c r="I11398" s="179" t="n">
        <v>3519125.66237161</v>
      </c>
      <c r="J11398" s="180" t="str">
        <f>IF(I11398&gt;0,H11398/I11398,0)</f>
      </c>
      <c r="K11398" s="181" t="str">
        <f>1-EXP(-J11398)</f>
      </c>
      <c r="L11398" s="182" t="str">
        <f>IF(G11398=30,1,M11397)</f>
      </c>
      <c r="M11398" s="183" t="str">
        <f>L11398*(1-K11398)</f>
      </c>
    </row>
    <row r="11399">
      <c r="A11399" t="s">
        <v>167</v>
      </c>
      <c r="B11399" t="s">
        <v>116</v>
      </c>
      <c r="C11399" s="35" t="s">
        <v>459</v>
      </c>
      <c r="D11399" t="s">
        <v>530</v>
      </c>
      <c r="E11399" t="s">
        <v>548</v>
      </c>
      <c r="F11399" s="176" t="n">
        <v>2049</v>
      </c>
      <c r="G11399" s="177" t="n">
        <v>67</v>
      </c>
      <c r="H11399" s="178" t="n">
        <v>21003.443407225</v>
      </c>
      <c r="I11399" s="179" t="n">
        <v>3419522.49327099</v>
      </c>
      <c r="J11399" s="180" t="str">
        <f>IF(I11399&gt;0,H11399/I11399,0)</f>
      </c>
      <c r="K11399" s="181" t="str">
        <f>1-EXP(-J11399)</f>
      </c>
      <c r="L11399" s="182" t="str">
        <f>IF(G11399=30,1,M11398)</f>
      </c>
      <c r="M11399" s="183" t="str">
        <f>L11399*(1-K11399)</f>
      </c>
    </row>
    <row r="11400">
      <c r="A11400" t="s">
        <v>167</v>
      </c>
      <c r="B11400" t="s">
        <v>116</v>
      </c>
      <c r="C11400" s="35" t="s">
        <v>459</v>
      </c>
      <c r="D11400" t="s">
        <v>530</v>
      </c>
      <c r="E11400" t="s">
        <v>548</v>
      </c>
      <c r="F11400" s="176" t="n">
        <v>2049</v>
      </c>
      <c r="G11400" s="177" t="n">
        <v>68</v>
      </c>
      <c r="H11400" s="178" t="n">
        <v>22046.4525454289</v>
      </c>
      <c r="I11400" s="179" t="n">
        <v>3312223.67786628</v>
      </c>
      <c r="J11400" s="180" t="str">
        <f>IF(I11400&gt;0,H11400/I11400,0)</f>
      </c>
      <c r="K11400" s="181" t="str">
        <f>1-EXP(-J11400)</f>
      </c>
      <c r="L11400" s="182" t="str">
        <f>IF(G11400=30,1,M11399)</f>
      </c>
      <c r="M11400" s="183" t="str">
        <f>L11400*(1-K11400)</f>
      </c>
    </row>
    <row r="11401">
      <c r="A11401" t="s">
        <v>167</v>
      </c>
      <c r="B11401" t="s">
        <v>116</v>
      </c>
      <c r="C11401" s="35" t="s">
        <v>459</v>
      </c>
      <c r="D11401" t="s">
        <v>530</v>
      </c>
      <c r="E11401" t="s">
        <v>548</v>
      </c>
      <c r="F11401" s="176" t="n">
        <v>2049</v>
      </c>
      <c r="G11401" s="177" t="n">
        <v>69</v>
      </c>
      <c r="H11401" s="178" t="n">
        <v>22583.6981390208</v>
      </c>
      <c r="I11401" s="179" t="n">
        <v>3207093.49371372</v>
      </c>
      <c r="J11401" s="180" t="str">
        <f>IF(I11401&gt;0,H11401/I11401,0)</f>
      </c>
      <c r="K11401" s="181" t="str">
        <f>1-EXP(-J11401)</f>
      </c>
      <c r="L11401" s="182" t="str">
        <f>IF(G11401=30,1,M11400)</f>
      </c>
      <c r="M11401" s="183" t="str">
        <f>L11401*(1-K11401)</f>
      </c>
    </row>
    <row r="11402">
      <c r="A11402" t="s">
        <v>167</v>
      </c>
      <c r="B11402" t="s">
        <v>116</v>
      </c>
      <c r="C11402" s="35" t="s">
        <v>459</v>
      </c>
      <c r="D11402" t="s">
        <v>530</v>
      </c>
      <c r="E11402" t="s">
        <v>548</v>
      </c>
      <c r="F11402" s="176" t="n">
        <v>2050</v>
      </c>
      <c r="G11402" s="177" t="n">
        <v>30</v>
      </c>
      <c r="H11402" s="178" t="n">
        <v>540.218014897073</v>
      </c>
      <c r="I11402" s="179" t="n">
        <v>4240882.92008303</v>
      </c>
      <c r="J11402" s="180" t="str">
        <f>IF(I11402&gt;0,H11402/I11402,0)</f>
      </c>
      <c r="K11402" s="181" t="str">
        <f>1-EXP(-J11402)</f>
      </c>
      <c r="L11402" s="182" t="str">
        <f>IF(G11402=30,1,M11401)</f>
      </c>
      <c r="M11402" s="183" t="str">
        <f>L11402*(1-K11402)</f>
      </c>
    </row>
    <row r="11403">
      <c r="A11403" t="s">
        <v>167</v>
      </c>
      <c r="B11403" t="s">
        <v>116</v>
      </c>
      <c r="C11403" s="35" t="s">
        <v>459</v>
      </c>
      <c r="D11403" t="s">
        <v>530</v>
      </c>
      <c r="E11403" t="s">
        <v>548</v>
      </c>
      <c r="F11403" s="176" t="n">
        <v>2050</v>
      </c>
      <c r="G11403" s="177" t="n">
        <v>31</v>
      </c>
      <c r="H11403" s="178" t="n">
        <v>762.564388414682</v>
      </c>
      <c r="I11403" s="179" t="n">
        <v>4232402.06458953</v>
      </c>
      <c r="J11403" s="180" t="str">
        <f>IF(I11403&gt;0,H11403/I11403,0)</f>
      </c>
      <c r="K11403" s="181" t="str">
        <f>1-EXP(-J11403)</f>
      </c>
      <c r="L11403" s="182" t="str">
        <f>IF(G11403=30,1,M11402)</f>
      </c>
      <c r="M11403" s="183" t="str">
        <f>L11403*(1-K11403)</f>
      </c>
    </row>
    <row r="11404">
      <c r="A11404" t="s">
        <v>167</v>
      </c>
      <c r="B11404" t="s">
        <v>116</v>
      </c>
      <c r="C11404" s="35" t="s">
        <v>459</v>
      </c>
      <c r="D11404" t="s">
        <v>530</v>
      </c>
      <c r="E11404" t="s">
        <v>548</v>
      </c>
      <c r="F11404" s="176" t="n">
        <v>2050</v>
      </c>
      <c r="G11404" s="177" t="n">
        <v>32</v>
      </c>
      <c r="H11404" s="178" t="n">
        <v>801.118422278671</v>
      </c>
      <c r="I11404" s="179" t="n">
        <v>4268089.70339656</v>
      </c>
      <c r="J11404" s="180" t="str">
        <f>IF(I11404&gt;0,H11404/I11404,0)</f>
      </c>
      <c r="K11404" s="181" t="str">
        <f>1-EXP(-J11404)</f>
      </c>
      <c r="L11404" s="182" t="str">
        <f>IF(G11404=30,1,M11403)</f>
      </c>
      <c r="M11404" s="183" t="str">
        <f>L11404*(1-K11404)</f>
      </c>
    </row>
    <row r="11405">
      <c r="A11405" t="s">
        <v>167</v>
      </c>
      <c r="B11405" t="s">
        <v>116</v>
      </c>
      <c r="C11405" s="35" t="s">
        <v>459</v>
      </c>
      <c r="D11405" t="s">
        <v>530</v>
      </c>
      <c r="E11405" t="s">
        <v>548</v>
      </c>
      <c r="F11405" s="176" t="n">
        <v>2050</v>
      </c>
      <c r="G11405" s="177" t="n">
        <v>33</v>
      </c>
      <c r="H11405" s="178" t="n">
        <v>858.889124340278</v>
      </c>
      <c r="I11405" s="179" t="n">
        <v>4333737.37949198</v>
      </c>
      <c r="J11405" s="180" t="str">
        <f>IF(I11405&gt;0,H11405/I11405,0)</f>
      </c>
      <c r="K11405" s="181" t="str">
        <f>1-EXP(-J11405)</f>
      </c>
      <c r="L11405" s="182" t="str">
        <f>IF(G11405=30,1,M11404)</f>
      </c>
      <c r="M11405" s="183" t="str">
        <f>L11405*(1-K11405)</f>
      </c>
    </row>
    <row r="11406">
      <c r="A11406" t="s">
        <v>167</v>
      </c>
      <c r="B11406" t="s">
        <v>116</v>
      </c>
      <c r="C11406" s="35" t="s">
        <v>459</v>
      </c>
      <c r="D11406" t="s">
        <v>530</v>
      </c>
      <c r="E11406" t="s">
        <v>548</v>
      </c>
      <c r="F11406" s="176" t="n">
        <v>2050</v>
      </c>
      <c r="G11406" s="177" t="n">
        <v>34</v>
      </c>
      <c r="H11406" s="178" t="n">
        <v>972.399505136543</v>
      </c>
      <c r="I11406" s="179" t="n">
        <v>4569591.83319717</v>
      </c>
      <c r="J11406" s="180" t="str">
        <f>IF(I11406&gt;0,H11406/I11406,0)</f>
      </c>
      <c r="K11406" s="181" t="str">
        <f>1-EXP(-J11406)</f>
      </c>
      <c r="L11406" s="182" t="str">
        <f>IF(G11406=30,1,M11405)</f>
      </c>
      <c r="M11406" s="183" t="str">
        <f>L11406*(1-K11406)</f>
      </c>
    </row>
    <row r="11407">
      <c r="A11407" t="s">
        <v>167</v>
      </c>
      <c r="B11407" t="s">
        <v>116</v>
      </c>
      <c r="C11407" s="35" t="s">
        <v>459</v>
      </c>
      <c r="D11407" t="s">
        <v>530</v>
      </c>
      <c r="E11407" t="s">
        <v>548</v>
      </c>
      <c r="F11407" s="176" t="n">
        <v>2050</v>
      </c>
      <c r="G11407" s="177" t="n">
        <v>35</v>
      </c>
      <c r="H11407" s="178" t="n">
        <v>1066.15018190703</v>
      </c>
      <c r="I11407" s="179" t="n">
        <v>4632327.18623779</v>
      </c>
      <c r="J11407" s="180" t="str">
        <f>IF(I11407&gt;0,H11407/I11407,0)</f>
      </c>
      <c r="K11407" s="181" t="str">
        <f>1-EXP(-J11407)</f>
      </c>
      <c r="L11407" s="182" t="str">
        <f>IF(G11407=30,1,M11406)</f>
      </c>
      <c r="M11407" s="183" t="str">
        <f>L11407*(1-K11407)</f>
      </c>
    </row>
    <row r="11408">
      <c r="A11408" t="s">
        <v>167</v>
      </c>
      <c r="B11408" t="s">
        <v>116</v>
      </c>
      <c r="C11408" s="35" t="s">
        <v>459</v>
      </c>
      <c r="D11408" t="s">
        <v>530</v>
      </c>
      <c r="E11408" t="s">
        <v>548</v>
      </c>
      <c r="F11408" s="176" t="n">
        <v>2050</v>
      </c>
      <c r="G11408" s="177" t="n">
        <v>36</v>
      </c>
      <c r="H11408" s="178" t="n">
        <v>1366.76091609062</v>
      </c>
      <c r="I11408" s="179" t="n">
        <v>4702879.67467677</v>
      </c>
      <c r="J11408" s="180" t="str">
        <f>IF(I11408&gt;0,H11408/I11408,0)</f>
      </c>
      <c r="K11408" s="181" t="str">
        <f>1-EXP(-J11408)</f>
      </c>
      <c r="L11408" s="182" t="str">
        <f>IF(G11408=30,1,M11407)</f>
      </c>
      <c r="M11408" s="183" t="str">
        <f>L11408*(1-K11408)</f>
      </c>
    </row>
    <row r="11409">
      <c r="A11409" t="s">
        <v>167</v>
      </c>
      <c r="B11409" t="s">
        <v>116</v>
      </c>
      <c r="C11409" s="35" t="s">
        <v>459</v>
      </c>
      <c r="D11409" t="s">
        <v>530</v>
      </c>
      <c r="E11409" t="s">
        <v>548</v>
      </c>
      <c r="F11409" s="176" t="n">
        <v>2050</v>
      </c>
      <c r="G11409" s="177" t="n">
        <v>37</v>
      </c>
      <c r="H11409" s="178" t="n">
        <v>1518.85316303185</v>
      </c>
      <c r="I11409" s="179" t="n">
        <v>4792636.94894092</v>
      </c>
      <c r="J11409" s="180" t="str">
        <f>IF(I11409&gt;0,H11409/I11409,0)</f>
      </c>
      <c r="K11409" s="181" t="str">
        <f>1-EXP(-J11409)</f>
      </c>
      <c r="L11409" s="182" t="str">
        <f>IF(G11409=30,1,M11408)</f>
      </c>
      <c r="M11409" s="183" t="str">
        <f>L11409*(1-K11409)</f>
      </c>
    </row>
    <row r="11410">
      <c r="A11410" t="s">
        <v>167</v>
      </c>
      <c r="B11410" t="s">
        <v>116</v>
      </c>
      <c r="C11410" s="35" t="s">
        <v>459</v>
      </c>
      <c r="D11410" t="s">
        <v>530</v>
      </c>
      <c r="E11410" t="s">
        <v>548</v>
      </c>
      <c r="F11410" s="176" t="n">
        <v>2050</v>
      </c>
      <c r="G11410" s="177" t="n">
        <v>38</v>
      </c>
      <c r="H11410" s="178" t="n">
        <v>1682.56329899441</v>
      </c>
      <c r="I11410" s="179" t="n">
        <v>4834388.31723161</v>
      </c>
      <c r="J11410" s="180" t="str">
        <f>IF(I11410&gt;0,H11410/I11410,0)</f>
      </c>
      <c r="K11410" s="181" t="str">
        <f>1-EXP(-J11410)</f>
      </c>
      <c r="L11410" s="182" t="str">
        <f>IF(G11410=30,1,M11409)</f>
      </c>
      <c r="M11410" s="183" t="str">
        <f>L11410*(1-K11410)</f>
      </c>
    </row>
    <row r="11411">
      <c r="A11411" t="s">
        <v>167</v>
      </c>
      <c r="B11411" t="s">
        <v>116</v>
      </c>
      <c r="C11411" s="35" t="s">
        <v>459</v>
      </c>
      <c r="D11411" t="s">
        <v>530</v>
      </c>
      <c r="E11411" t="s">
        <v>548</v>
      </c>
      <c r="F11411" s="176" t="n">
        <v>2050</v>
      </c>
      <c r="G11411" s="177" t="n">
        <v>39</v>
      </c>
      <c r="H11411" s="178" t="n">
        <v>1763.93033285788</v>
      </c>
      <c r="I11411" s="179" t="n">
        <v>4753483.60955341</v>
      </c>
      <c r="J11411" s="180" t="str">
        <f>IF(I11411&gt;0,H11411/I11411,0)</f>
      </c>
      <c r="K11411" s="181" t="str">
        <f>1-EXP(-J11411)</f>
      </c>
      <c r="L11411" s="182" t="str">
        <f>IF(G11411=30,1,M11410)</f>
      </c>
      <c r="M11411" s="183" t="str">
        <f>L11411*(1-K11411)</f>
      </c>
    </row>
    <row r="11412">
      <c r="A11412" t="s">
        <v>167</v>
      </c>
      <c r="B11412" t="s">
        <v>116</v>
      </c>
      <c r="C11412" s="35" t="s">
        <v>459</v>
      </c>
      <c r="D11412" t="s">
        <v>530</v>
      </c>
      <c r="E11412" t="s">
        <v>548</v>
      </c>
      <c r="F11412" s="176" t="n">
        <v>2050</v>
      </c>
      <c r="G11412" s="177" t="n">
        <v>40</v>
      </c>
      <c r="H11412" s="178" t="n">
        <v>1885.81978550461</v>
      </c>
      <c r="I11412" s="179" t="n">
        <v>4651019.92840262</v>
      </c>
      <c r="J11412" s="180" t="str">
        <f>IF(I11412&gt;0,H11412/I11412,0)</f>
      </c>
      <c r="K11412" s="181" t="str">
        <f>1-EXP(-J11412)</f>
      </c>
      <c r="L11412" s="182" t="str">
        <f>IF(G11412=30,1,M11411)</f>
      </c>
      <c r="M11412" s="183" t="str">
        <f>L11412*(1-K11412)</f>
      </c>
    </row>
    <row r="11413">
      <c r="A11413" t="s">
        <v>167</v>
      </c>
      <c r="B11413" t="s">
        <v>116</v>
      </c>
      <c r="C11413" s="35" t="s">
        <v>459</v>
      </c>
      <c r="D11413" t="s">
        <v>530</v>
      </c>
      <c r="E11413" t="s">
        <v>548</v>
      </c>
      <c r="F11413" s="176" t="n">
        <v>2050</v>
      </c>
      <c r="G11413" s="177" t="n">
        <v>41</v>
      </c>
      <c r="H11413" s="178" t="n">
        <v>2368.98788809808</v>
      </c>
      <c r="I11413" s="179" t="n">
        <v>4592167.25087728</v>
      </c>
      <c r="J11413" s="180" t="str">
        <f>IF(I11413&gt;0,H11413/I11413,0)</f>
      </c>
      <c r="K11413" s="181" t="str">
        <f>1-EXP(-J11413)</f>
      </c>
      <c r="L11413" s="182" t="str">
        <f>IF(G11413=30,1,M11412)</f>
      </c>
      <c r="M11413" s="183" t="str">
        <f>L11413*(1-K11413)</f>
      </c>
    </row>
    <row r="11414">
      <c r="A11414" t="s">
        <v>167</v>
      </c>
      <c r="B11414" t="s">
        <v>116</v>
      </c>
      <c r="C11414" s="35" t="s">
        <v>459</v>
      </c>
      <c r="D11414" t="s">
        <v>530</v>
      </c>
      <c r="E11414" t="s">
        <v>548</v>
      </c>
      <c r="F11414" s="176" t="n">
        <v>2050</v>
      </c>
      <c r="G11414" s="177" t="n">
        <v>42</v>
      </c>
      <c r="H11414" s="178" t="n">
        <v>2626.64040376897</v>
      </c>
      <c r="I11414" s="179" t="n">
        <v>4581412.48283402</v>
      </c>
      <c r="J11414" s="180" t="str">
        <f>IF(I11414&gt;0,H11414/I11414,0)</f>
      </c>
      <c r="K11414" s="181" t="str">
        <f>1-EXP(-J11414)</f>
      </c>
      <c r="L11414" s="182" t="str">
        <f>IF(G11414=30,1,M11413)</f>
      </c>
      <c r="M11414" s="183" t="str">
        <f>L11414*(1-K11414)</f>
      </c>
    </row>
    <row r="11415">
      <c r="A11415" t="s">
        <v>167</v>
      </c>
      <c r="B11415" t="s">
        <v>116</v>
      </c>
      <c r="C11415" s="35" t="s">
        <v>459</v>
      </c>
      <c r="D11415" t="s">
        <v>530</v>
      </c>
      <c r="E11415" t="s">
        <v>548</v>
      </c>
      <c r="F11415" s="176" t="n">
        <v>2050</v>
      </c>
      <c r="G11415" s="177" t="n">
        <v>43</v>
      </c>
      <c r="H11415" s="178" t="n">
        <v>2919.63952415171</v>
      </c>
      <c r="I11415" s="179" t="n">
        <v>4550380.04913828</v>
      </c>
      <c r="J11415" s="180" t="str">
        <f>IF(I11415&gt;0,H11415/I11415,0)</f>
      </c>
      <c r="K11415" s="181" t="str">
        <f>1-EXP(-J11415)</f>
      </c>
      <c r="L11415" s="182" t="str">
        <f>IF(G11415=30,1,M11414)</f>
      </c>
      <c r="M11415" s="183" t="str">
        <f>L11415*(1-K11415)</f>
      </c>
    </row>
    <row r="11416">
      <c r="A11416" t="s">
        <v>167</v>
      </c>
      <c r="B11416" t="s">
        <v>116</v>
      </c>
      <c r="C11416" s="35" t="s">
        <v>459</v>
      </c>
      <c r="D11416" t="s">
        <v>530</v>
      </c>
      <c r="E11416" t="s">
        <v>548</v>
      </c>
      <c r="F11416" s="176" t="n">
        <v>2050</v>
      </c>
      <c r="G11416" s="177" t="n">
        <v>44</v>
      </c>
      <c r="H11416" s="178" t="n">
        <v>3032.84720536396</v>
      </c>
      <c r="I11416" s="179" t="n">
        <v>4475787.03844019</v>
      </c>
      <c r="J11416" s="180" t="str">
        <f>IF(I11416&gt;0,H11416/I11416,0)</f>
      </c>
      <c r="K11416" s="181" t="str">
        <f>1-EXP(-J11416)</f>
      </c>
      <c r="L11416" s="182" t="str">
        <f>IF(G11416=30,1,M11415)</f>
      </c>
      <c r="M11416" s="183" t="str">
        <f>L11416*(1-K11416)</f>
      </c>
    </row>
    <row r="11417">
      <c r="A11417" t="s">
        <v>167</v>
      </c>
      <c r="B11417" t="s">
        <v>116</v>
      </c>
      <c r="C11417" s="35" t="s">
        <v>459</v>
      </c>
      <c r="D11417" t="s">
        <v>530</v>
      </c>
      <c r="E11417" t="s">
        <v>548</v>
      </c>
      <c r="F11417" s="176" t="n">
        <v>2050</v>
      </c>
      <c r="G11417" s="177" t="n">
        <v>45</v>
      </c>
      <c r="H11417" s="178" t="n">
        <v>3220.26410644412</v>
      </c>
      <c r="I11417" s="179" t="n">
        <v>4378492.17032642</v>
      </c>
      <c r="J11417" s="180" t="str">
        <f>IF(I11417&gt;0,H11417/I11417,0)</f>
      </c>
      <c r="K11417" s="181" t="str">
        <f>1-EXP(-J11417)</f>
      </c>
      <c r="L11417" s="182" t="str">
        <f>IF(G11417=30,1,M11416)</f>
      </c>
      <c r="M11417" s="183" t="str">
        <f>L11417*(1-K11417)</f>
      </c>
    </row>
    <row r="11418">
      <c r="A11418" t="s">
        <v>167</v>
      </c>
      <c r="B11418" t="s">
        <v>116</v>
      </c>
      <c r="C11418" s="35" t="s">
        <v>459</v>
      </c>
      <c r="D11418" t="s">
        <v>530</v>
      </c>
      <c r="E11418" t="s">
        <v>548</v>
      </c>
      <c r="F11418" s="176" t="n">
        <v>2050</v>
      </c>
      <c r="G11418" s="177" t="n">
        <v>46</v>
      </c>
      <c r="H11418" s="178" t="n">
        <v>3941.75762303178</v>
      </c>
      <c r="I11418" s="179" t="n">
        <v>4277154.40170944</v>
      </c>
      <c r="J11418" s="180" t="str">
        <f>IF(I11418&gt;0,H11418/I11418,0)</f>
      </c>
      <c r="K11418" s="181" t="str">
        <f>1-EXP(-J11418)</f>
      </c>
      <c r="L11418" s="182" t="str">
        <f>IF(G11418=30,1,M11417)</f>
      </c>
      <c r="M11418" s="183" t="str">
        <f>L11418*(1-K11418)</f>
      </c>
    </row>
    <row r="11419">
      <c r="A11419" t="s">
        <v>167</v>
      </c>
      <c r="B11419" t="s">
        <v>116</v>
      </c>
      <c r="C11419" s="35" t="s">
        <v>459</v>
      </c>
      <c r="D11419" t="s">
        <v>530</v>
      </c>
      <c r="E11419" t="s">
        <v>548</v>
      </c>
      <c r="F11419" s="176" t="n">
        <v>2050</v>
      </c>
      <c r="G11419" s="177" t="n">
        <v>47</v>
      </c>
      <c r="H11419" s="178" t="n">
        <v>4336.78709340565</v>
      </c>
      <c r="I11419" s="179" t="n">
        <v>4228417.91810556</v>
      </c>
      <c r="J11419" s="180" t="str">
        <f>IF(I11419&gt;0,H11419/I11419,0)</f>
      </c>
      <c r="K11419" s="181" t="str">
        <f>1-EXP(-J11419)</f>
      </c>
      <c r="L11419" s="182" t="str">
        <f>IF(G11419=30,1,M11418)</f>
      </c>
      <c r="M11419" s="183" t="str">
        <f>L11419*(1-K11419)</f>
      </c>
    </row>
    <row r="11420">
      <c r="A11420" t="s">
        <v>167</v>
      </c>
      <c r="B11420" t="s">
        <v>116</v>
      </c>
      <c r="C11420" s="35" t="s">
        <v>459</v>
      </c>
      <c r="D11420" t="s">
        <v>530</v>
      </c>
      <c r="E11420" t="s">
        <v>548</v>
      </c>
      <c r="F11420" s="176" t="n">
        <v>2050</v>
      </c>
      <c r="G11420" s="177" t="n">
        <v>48</v>
      </c>
      <c r="H11420" s="178" t="n">
        <v>4825.60551069721</v>
      </c>
      <c r="I11420" s="179" t="n">
        <v>4201119.11694256</v>
      </c>
      <c r="J11420" s="180" t="str">
        <f>IF(I11420&gt;0,H11420/I11420,0)</f>
      </c>
      <c r="K11420" s="181" t="str">
        <f>1-EXP(-J11420)</f>
      </c>
      <c r="L11420" s="182" t="str">
        <f>IF(G11420=30,1,M11419)</f>
      </c>
      <c r="M11420" s="183" t="str">
        <f>L11420*(1-K11420)</f>
      </c>
    </row>
    <row r="11421">
      <c r="A11421" t="s">
        <v>167</v>
      </c>
      <c r="B11421" t="s">
        <v>116</v>
      </c>
      <c r="C11421" s="35" t="s">
        <v>459</v>
      </c>
      <c r="D11421" t="s">
        <v>530</v>
      </c>
      <c r="E11421" t="s">
        <v>548</v>
      </c>
      <c r="F11421" s="176" t="n">
        <v>2050</v>
      </c>
      <c r="G11421" s="177" t="n">
        <v>49</v>
      </c>
      <c r="H11421" s="178" t="n">
        <v>5231.18266937354</v>
      </c>
      <c r="I11421" s="179" t="n">
        <v>4172937.62504231</v>
      </c>
      <c r="J11421" s="180" t="str">
        <f>IF(I11421&gt;0,H11421/I11421,0)</f>
      </c>
      <c r="K11421" s="181" t="str">
        <f>1-EXP(-J11421)</f>
      </c>
      <c r="L11421" s="182" t="str">
        <f>IF(G11421=30,1,M11420)</f>
      </c>
      <c r="M11421" s="183" t="str">
        <f>L11421*(1-K11421)</f>
      </c>
    </row>
    <row r="11422">
      <c r="A11422" t="s">
        <v>167</v>
      </c>
      <c r="B11422" t="s">
        <v>116</v>
      </c>
      <c r="C11422" s="35" t="s">
        <v>459</v>
      </c>
      <c r="D11422" t="s">
        <v>530</v>
      </c>
      <c r="E11422" t="s">
        <v>548</v>
      </c>
      <c r="F11422" s="176" t="n">
        <v>2050</v>
      </c>
      <c r="G11422" s="177" t="n">
        <v>50</v>
      </c>
      <c r="H11422" s="178" t="n">
        <v>5726.03153093728</v>
      </c>
      <c r="I11422" s="179" t="n">
        <v>4162858.68719092</v>
      </c>
      <c r="J11422" s="180" t="str">
        <f>IF(I11422&gt;0,H11422/I11422,0)</f>
      </c>
      <c r="K11422" s="181" t="str">
        <f>1-EXP(-J11422)</f>
      </c>
      <c r="L11422" s="182" t="str">
        <f>IF(G11422=30,1,M11421)</f>
      </c>
      <c r="M11422" s="183" t="str">
        <f>L11422*(1-K11422)</f>
      </c>
    </row>
    <row r="11423">
      <c r="A11423" t="s">
        <v>167</v>
      </c>
      <c r="B11423" t="s">
        <v>116</v>
      </c>
      <c r="C11423" s="35" t="s">
        <v>459</v>
      </c>
      <c r="D11423" t="s">
        <v>530</v>
      </c>
      <c r="E11423" t="s">
        <v>548</v>
      </c>
      <c r="F11423" s="176" t="n">
        <v>2050</v>
      </c>
      <c r="G11423" s="177" t="n">
        <v>51</v>
      </c>
      <c r="H11423" s="178" t="n">
        <v>6570.50337582816</v>
      </c>
      <c r="I11423" s="179" t="n">
        <v>4188766.58305698</v>
      </c>
      <c r="J11423" s="180" t="str">
        <f>IF(I11423&gt;0,H11423/I11423,0)</f>
      </c>
      <c r="K11423" s="181" t="str">
        <f>1-EXP(-J11423)</f>
      </c>
      <c r="L11423" s="182" t="str">
        <f>IF(G11423=30,1,M11422)</f>
      </c>
      <c r="M11423" s="183" t="str">
        <f>L11423*(1-K11423)</f>
      </c>
    </row>
    <row r="11424">
      <c r="A11424" t="s">
        <v>167</v>
      </c>
      <c r="B11424" t="s">
        <v>116</v>
      </c>
      <c r="C11424" s="35" t="s">
        <v>459</v>
      </c>
      <c r="D11424" t="s">
        <v>530</v>
      </c>
      <c r="E11424" t="s">
        <v>548</v>
      </c>
      <c r="F11424" s="176" t="n">
        <v>2050</v>
      </c>
      <c r="G11424" s="177" t="n">
        <v>52</v>
      </c>
      <c r="H11424" s="178" t="n">
        <v>7238.78762935338</v>
      </c>
      <c r="I11424" s="179" t="n">
        <v>4215921.86592314</v>
      </c>
      <c r="J11424" s="180" t="str">
        <f>IF(I11424&gt;0,H11424/I11424,0)</f>
      </c>
      <c r="K11424" s="181" t="str">
        <f>1-EXP(-J11424)</f>
      </c>
      <c r="L11424" s="182" t="str">
        <f>IF(G11424=30,1,M11423)</f>
      </c>
      <c r="M11424" s="183" t="str">
        <f>L11424*(1-K11424)</f>
      </c>
    </row>
    <row r="11425">
      <c r="A11425" t="s">
        <v>167</v>
      </c>
      <c r="B11425" t="s">
        <v>116</v>
      </c>
      <c r="C11425" s="35" t="s">
        <v>459</v>
      </c>
      <c r="D11425" t="s">
        <v>530</v>
      </c>
      <c r="E11425" t="s">
        <v>548</v>
      </c>
      <c r="F11425" s="176" t="n">
        <v>2050</v>
      </c>
      <c r="G11425" s="177" t="n">
        <v>53</v>
      </c>
      <c r="H11425" s="178" t="n">
        <v>7877.07498366663</v>
      </c>
      <c r="I11425" s="179" t="n">
        <v>4197235.97335288</v>
      </c>
      <c r="J11425" s="180" t="str">
        <f>IF(I11425&gt;0,H11425/I11425,0)</f>
      </c>
      <c r="K11425" s="181" t="str">
        <f>1-EXP(-J11425)</f>
      </c>
      <c r="L11425" s="182" t="str">
        <f>IF(G11425=30,1,M11424)</f>
      </c>
      <c r="M11425" s="183" t="str">
        <f>L11425*(1-K11425)</f>
      </c>
    </row>
    <row r="11426">
      <c r="A11426" t="s">
        <v>167</v>
      </c>
      <c r="B11426" t="s">
        <v>116</v>
      </c>
      <c r="C11426" s="35" t="s">
        <v>459</v>
      </c>
      <c r="D11426" t="s">
        <v>530</v>
      </c>
      <c r="E11426" t="s">
        <v>548</v>
      </c>
      <c r="F11426" s="176" t="n">
        <v>2050</v>
      </c>
      <c r="G11426" s="177" t="n">
        <v>54</v>
      </c>
      <c r="H11426" s="178" t="n">
        <v>8495.12395843484</v>
      </c>
      <c r="I11426" s="179" t="n">
        <v>4121077.58157591</v>
      </c>
      <c r="J11426" s="180" t="str">
        <f>IF(I11426&gt;0,H11426/I11426,0)</f>
      </c>
      <c r="K11426" s="181" t="str">
        <f>1-EXP(-J11426)</f>
      </c>
      <c r="L11426" s="182" t="str">
        <f>IF(G11426=30,1,M11425)</f>
      </c>
      <c r="M11426" s="183" t="str">
        <f>L11426*(1-K11426)</f>
      </c>
    </row>
    <row r="11427">
      <c r="A11427" t="s">
        <v>167</v>
      </c>
      <c r="B11427" t="s">
        <v>116</v>
      </c>
      <c r="C11427" s="35" t="s">
        <v>459</v>
      </c>
      <c r="D11427" t="s">
        <v>530</v>
      </c>
      <c r="E11427" t="s">
        <v>548</v>
      </c>
      <c r="F11427" s="176" t="n">
        <v>2050</v>
      </c>
      <c r="G11427" s="177" t="n">
        <v>55</v>
      </c>
      <c r="H11427" s="178" t="n">
        <v>9162.19412409943</v>
      </c>
      <c r="I11427" s="179" t="n">
        <v>4041846.6864226</v>
      </c>
      <c r="J11427" s="180" t="str">
        <f>IF(I11427&gt;0,H11427/I11427,0)</f>
      </c>
      <c r="K11427" s="181" t="str">
        <f>1-EXP(-J11427)</f>
      </c>
      <c r="L11427" s="182" t="str">
        <f>IF(G11427=30,1,M11426)</f>
      </c>
      <c r="M11427" s="183" t="str">
        <f>L11427*(1-K11427)</f>
      </c>
    </row>
    <row r="11428">
      <c r="A11428" t="s">
        <v>167</v>
      </c>
      <c r="B11428" t="s">
        <v>116</v>
      </c>
      <c r="C11428" s="35" t="s">
        <v>459</v>
      </c>
      <c r="D11428" t="s">
        <v>530</v>
      </c>
      <c r="E11428" t="s">
        <v>548</v>
      </c>
      <c r="F11428" s="176" t="n">
        <v>2050</v>
      </c>
      <c r="G11428" s="177" t="n">
        <v>56</v>
      </c>
      <c r="H11428" s="178" t="n">
        <v>9732.99949188253</v>
      </c>
      <c r="I11428" s="179" t="n">
        <v>3970119.61512325</v>
      </c>
      <c r="J11428" s="180" t="str">
        <f>IF(I11428&gt;0,H11428/I11428,0)</f>
      </c>
      <c r="K11428" s="181" t="str">
        <f>1-EXP(-J11428)</f>
      </c>
      <c r="L11428" s="182" t="str">
        <f>IF(G11428=30,1,M11427)</f>
      </c>
      <c r="M11428" s="183" t="str">
        <f>L11428*(1-K11428)</f>
      </c>
    </row>
    <row r="11429">
      <c r="A11429" t="s">
        <v>167</v>
      </c>
      <c r="B11429" t="s">
        <v>116</v>
      </c>
      <c r="C11429" s="35" t="s">
        <v>459</v>
      </c>
      <c r="D11429" t="s">
        <v>530</v>
      </c>
      <c r="E11429" t="s">
        <v>548</v>
      </c>
      <c r="F11429" s="176" t="n">
        <v>2050</v>
      </c>
      <c r="G11429" s="177" t="n">
        <v>57</v>
      </c>
      <c r="H11429" s="178" t="n">
        <v>10562.1847579729</v>
      </c>
      <c r="I11429" s="179" t="n">
        <v>3899285.23689024</v>
      </c>
      <c r="J11429" s="180" t="str">
        <f>IF(I11429&gt;0,H11429/I11429,0)</f>
      </c>
      <c r="K11429" s="181" t="str">
        <f>1-EXP(-J11429)</f>
      </c>
      <c r="L11429" s="182" t="str">
        <f>IF(G11429=30,1,M11428)</f>
      </c>
      <c r="M11429" s="183" t="str">
        <f>L11429*(1-K11429)</f>
      </c>
    </row>
    <row r="11430">
      <c r="A11430" t="s">
        <v>167</v>
      </c>
      <c r="B11430" t="s">
        <v>116</v>
      </c>
      <c r="C11430" s="35" t="s">
        <v>459</v>
      </c>
      <c r="D11430" t="s">
        <v>530</v>
      </c>
      <c r="E11430" t="s">
        <v>548</v>
      </c>
      <c r="F11430" s="176" t="n">
        <v>2050</v>
      </c>
      <c r="G11430" s="177" t="n">
        <v>58</v>
      </c>
      <c r="H11430" s="178" t="n">
        <v>11542.9157347009</v>
      </c>
      <c r="I11430" s="179" t="n">
        <v>3859392.18727688</v>
      </c>
      <c r="J11430" s="180" t="str">
        <f>IF(I11430&gt;0,H11430/I11430,0)</f>
      </c>
      <c r="K11430" s="181" t="str">
        <f>1-EXP(-J11430)</f>
      </c>
      <c r="L11430" s="182" t="str">
        <f>IF(G11430=30,1,M11429)</f>
      </c>
      <c r="M11430" s="183" t="str">
        <f>L11430*(1-K11430)</f>
      </c>
    </row>
    <row r="11431">
      <c r="A11431" t="s">
        <v>167</v>
      </c>
      <c r="B11431" t="s">
        <v>116</v>
      </c>
      <c r="C11431" s="35" t="s">
        <v>459</v>
      </c>
      <c r="D11431" t="s">
        <v>530</v>
      </c>
      <c r="E11431" t="s">
        <v>548</v>
      </c>
      <c r="F11431" s="176" t="n">
        <v>2050</v>
      </c>
      <c r="G11431" s="177" t="n">
        <v>59</v>
      </c>
      <c r="H11431" s="178" t="n">
        <v>12067.7800146366</v>
      </c>
      <c r="I11431" s="179" t="n">
        <v>3812027.94944099</v>
      </c>
      <c r="J11431" s="180" t="str">
        <f>IF(I11431&gt;0,H11431/I11431,0)</f>
      </c>
      <c r="K11431" s="181" t="str">
        <f>1-EXP(-J11431)</f>
      </c>
      <c r="L11431" s="182" t="str">
        <f>IF(G11431=30,1,M11430)</f>
      </c>
      <c r="M11431" s="183" t="str">
        <f>L11431*(1-K11431)</f>
      </c>
    </row>
    <row r="11432">
      <c r="A11432" t="s">
        <v>167</v>
      </c>
      <c r="B11432" t="s">
        <v>116</v>
      </c>
      <c r="C11432" s="35" t="s">
        <v>459</v>
      </c>
      <c r="D11432" t="s">
        <v>530</v>
      </c>
      <c r="E11432" t="s">
        <v>548</v>
      </c>
      <c r="F11432" s="176" t="n">
        <v>2050</v>
      </c>
      <c r="G11432" s="177" t="n">
        <v>60</v>
      </c>
      <c r="H11432" s="178" t="n">
        <v>12791.5739878129</v>
      </c>
      <c r="I11432" s="179" t="n">
        <v>3766236.17720807</v>
      </c>
      <c r="J11432" s="180" t="str">
        <f>IF(I11432&gt;0,H11432/I11432,0)</f>
      </c>
      <c r="K11432" s="181" t="str">
        <f>1-EXP(-J11432)</f>
      </c>
      <c r="L11432" s="182" t="str">
        <f>IF(G11432=30,1,M11431)</f>
      </c>
      <c r="M11432" s="183" t="str">
        <f>L11432*(1-K11432)</f>
      </c>
    </row>
    <row r="11433">
      <c r="A11433" t="s">
        <v>167</v>
      </c>
      <c r="B11433" t="s">
        <v>116</v>
      </c>
      <c r="C11433" s="35" t="s">
        <v>459</v>
      </c>
      <c r="D11433" t="s">
        <v>530</v>
      </c>
      <c r="E11433" t="s">
        <v>548</v>
      </c>
      <c r="F11433" s="176" t="n">
        <v>2050</v>
      </c>
      <c r="G11433" s="177" t="n">
        <v>61</v>
      </c>
      <c r="H11433" s="178" t="n">
        <v>13661.6233680715</v>
      </c>
      <c r="I11433" s="179" t="n">
        <v>3738980.12661382</v>
      </c>
      <c r="J11433" s="180" t="str">
        <f>IF(I11433&gt;0,H11433/I11433,0)</f>
      </c>
      <c r="K11433" s="181" t="str">
        <f>1-EXP(-J11433)</f>
      </c>
      <c r="L11433" s="182" t="str">
        <f>IF(G11433=30,1,M11432)</f>
      </c>
      <c r="M11433" s="183" t="str">
        <f>L11433*(1-K11433)</f>
      </c>
    </row>
    <row r="11434">
      <c r="A11434" t="s">
        <v>167</v>
      </c>
      <c r="B11434" t="s">
        <v>116</v>
      </c>
      <c r="C11434" s="35" t="s">
        <v>459</v>
      </c>
      <c r="D11434" t="s">
        <v>530</v>
      </c>
      <c r="E11434" t="s">
        <v>548</v>
      </c>
      <c r="F11434" s="176" t="n">
        <v>2050</v>
      </c>
      <c r="G11434" s="177" t="n">
        <v>62</v>
      </c>
      <c r="H11434" s="178" t="n">
        <v>14632.471787776</v>
      </c>
      <c r="I11434" s="179" t="n">
        <v>3666498.57267001</v>
      </c>
      <c r="J11434" s="180" t="str">
        <f>IF(I11434&gt;0,H11434/I11434,0)</f>
      </c>
      <c r="K11434" s="181" t="str">
        <f>1-EXP(-J11434)</f>
      </c>
      <c r="L11434" s="182" t="str">
        <f>IF(G11434=30,1,M11433)</f>
      </c>
      <c r="M11434" s="183" t="str">
        <f>L11434*(1-K11434)</f>
      </c>
    </row>
    <row r="11435">
      <c r="A11435" t="s">
        <v>167</v>
      </c>
      <c r="B11435" t="s">
        <v>116</v>
      </c>
      <c r="C11435" s="35" t="s">
        <v>459</v>
      </c>
      <c r="D11435" t="s">
        <v>530</v>
      </c>
      <c r="E11435" t="s">
        <v>548</v>
      </c>
      <c r="F11435" s="176" t="n">
        <v>2050</v>
      </c>
      <c r="G11435" s="177" t="n">
        <v>63</v>
      </c>
      <c r="H11435" s="178" t="n">
        <v>15608.5910639975</v>
      </c>
      <c r="I11435" s="179" t="n">
        <v>3584205.17894984</v>
      </c>
      <c r="J11435" s="180" t="str">
        <f>IF(I11435&gt;0,H11435/I11435,0)</f>
      </c>
      <c r="K11435" s="181" t="str">
        <f>1-EXP(-J11435)</f>
      </c>
      <c r="L11435" s="182" t="str">
        <f>IF(G11435=30,1,M11434)</f>
      </c>
      <c r="M11435" s="183" t="str">
        <f>L11435*(1-K11435)</f>
      </c>
    </row>
    <row r="11436">
      <c r="A11436" t="s">
        <v>167</v>
      </c>
      <c r="B11436" t="s">
        <v>116</v>
      </c>
      <c r="C11436" s="35" t="s">
        <v>459</v>
      </c>
      <c r="D11436" t="s">
        <v>530</v>
      </c>
      <c r="E11436" t="s">
        <v>548</v>
      </c>
      <c r="F11436" s="176" t="n">
        <v>2050</v>
      </c>
      <c r="G11436" s="177" t="n">
        <v>64</v>
      </c>
      <c r="H11436" s="178" t="n">
        <v>17131.8634766651</v>
      </c>
      <c r="I11436" s="179" t="n">
        <v>3553762.87164415</v>
      </c>
      <c r="J11436" s="180" t="str">
        <f>IF(I11436&gt;0,H11436/I11436,0)</f>
      </c>
      <c r="K11436" s="181" t="str">
        <f>1-EXP(-J11436)</f>
      </c>
      <c r="L11436" s="182" t="str">
        <f>IF(G11436=30,1,M11435)</f>
      </c>
      <c r="M11436" s="183" t="str">
        <f>L11436*(1-K11436)</f>
      </c>
    </row>
    <row r="11437">
      <c r="A11437" t="s">
        <v>167</v>
      </c>
      <c r="B11437" t="s">
        <v>116</v>
      </c>
      <c r="C11437" s="35" t="s">
        <v>459</v>
      </c>
      <c r="D11437" t="s">
        <v>530</v>
      </c>
      <c r="E11437" t="s">
        <v>548</v>
      </c>
      <c r="F11437" s="176" t="n">
        <v>2050</v>
      </c>
      <c r="G11437" s="177" t="n">
        <v>65</v>
      </c>
      <c r="H11437" s="178" t="n">
        <v>18916.8271866624</v>
      </c>
      <c r="I11437" s="179" t="n">
        <v>3568605.63598923</v>
      </c>
      <c r="J11437" s="180" t="str">
        <f>IF(I11437&gt;0,H11437/I11437,0)</f>
      </c>
      <c r="K11437" s="181" t="str">
        <f>1-EXP(-J11437)</f>
      </c>
      <c r="L11437" s="182" t="str">
        <f>IF(G11437=30,1,M11436)</f>
      </c>
      <c r="M11437" s="183" t="str">
        <f>L11437*(1-K11437)</f>
      </c>
    </row>
    <row r="11438">
      <c r="A11438" t="s">
        <v>167</v>
      </c>
      <c r="B11438" t="s">
        <v>116</v>
      </c>
      <c r="C11438" s="35" t="s">
        <v>459</v>
      </c>
      <c r="D11438" t="s">
        <v>530</v>
      </c>
      <c r="E11438" t="s">
        <v>548</v>
      </c>
      <c r="F11438" s="176" t="n">
        <v>2050</v>
      </c>
      <c r="G11438" s="177" t="n">
        <v>66</v>
      </c>
      <c r="H11438" s="178" t="n">
        <v>19809.0621883516</v>
      </c>
      <c r="I11438" s="179" t="n">
        <v>3542150.11985962</v>
      </c>
      <c r="J11438" s="180" t="str">
        <f>IF(I11438&gt;0,H11438/I11438,0)</f>
      </c>
      <c r="K11438" s="181" t="str">
        <f>1-EXP(-J11438)</f>
      </c>
      <c r="L11438" s="182" t="str">
        <f>IF(G11438=30,1,M11437)</f>
      </c>
      <c r="M11438" s="183" t="str">
        <f>L11438*(1-K11438)</f>
      </c>
    </row>
    <row r="11439">
      <c r="A11439" t="s">
        <v>167</v>
      </c>
      <c r="B11439" t="s">
        <v>116</v>
      </c>
      <c r="C11439" s="35" t="s">
        <v>459</v>
      </c>
      <c r="D11439" t="s">
        <v>530</v>
      </c>
      <c r="E11439" t="s">
        <v>548</v>
      </c>
      <c r="F11439" s="176" t="n">
        <v>2050</v>
      </c>
      <c r="G11439" s="177" t="n">
        <v>67</v>
      </c>
      <c r="H11439" s="178" t="n">
        <v>21138.579210862</v>
      </c>
      <c r="I11439" s="179" t="n">
        <v>3462411.36147832</v>
      </c>
      <c r="J11439" s="180" t="str">
        <f>IF(I11439&gt;0,H11439/I11439,0)</f>
      </c>
      <c r="K11439" s="181" t="str">
        <f>1-EXP(-J11439)</f>
      </c>
      <c r="L11439" s="182" t="str">
        <f>IF(G11439=30,1,M11438)</f>
      </c>
      <c r="M11439" s="183" t="str">
        <f>L11439*(1-K11439)</f>
      </c>
    </row>
    <row r="11440">
      <c r="A11440" t="s">
        <v>167</v>
      </c>
      <c r="B11440" t="s">
        <v>116</v>
      </c>
      <c r="C11440" s="35" t="s">
        <v>459</v>
      </c>
      <c r="D11440" t="s">
        <v>530</v>
      </c>
      <c r="E11440" t="s">
        <v>548</v>
      </c>
      <c r="F11440" s="176" t="n">
        <v>2050</v>
      </c>
      <c r="G11440" s="177" t="n">
        <v>68</v>
      </c>
      <c r="H11440" s="178" t="n">
        <v>22263.4029327027</v>
      </c>
      <c r="I11440" s="179" t="n">
        <v>3359101.14227232</v>
      </c>
      <c r="J11440" s="180" t="str">
        <f>IF(I11440&gt;0,H11440/I11440,0)</f>
      </c>
      <c r="K11440" s="181" t="str">
        <f>1-EXP(-J11440)</f>
      </c>
      <c r="L11440" s="182" t="str">
        <f>IF(G11440=30,1,M11439)</f>
      </c>
      <c r="M11440" s="183" t="str">
        <f>L11440*(1-K11440)</f>
      </c>
    </row>
    <row r="11441">
      <c r="A11441" t="s">
        <v>167</v>
      </c>
      <c r="B11441" t="s">
        <v>116</v>
      </c>
      <c r="C11441" s="35" t="s">
        <v>459</v>
      </c>
      <c r="D11441" t="s">
        <v>530</v>
      </c>
      <c r="E11441" t="s">
        <v>548</v>
      </c>
      <c r="F11441" s="176" t="n">
        <v>2050</v>
      </c>
      <c r="G11441" s="177" t="n">
        <v>69</v>
      </c>
      <c r="H11441" s="178" t="n">
        <v>22788.5153523103</v>
      </c>
      <c r="I11441" s="179" t="n">
        <v>3248215.3692292</v>
      </c>
      <c r="J11441" s="180" t="str">
        <f>IF(I11441&gt;0,H11441/I11441,0)</f>
      </c>
      <c r="K11441" s="181" t="str">
        <f>1-EXP(-J11441)</f>
      </c>
      <c r="L11441" s="182" t="str">
        <f>IF(G11441=30,1,M11440)</f>
      </c>
      <c r="M11441" s="183" t="str">
        <f>L11441*(1-K11441)</f>
      </c>
    </row>
    <row r="11442">
      <c r="A11442" t="s">
        <v>167</v>
      </c>
      <c r="B11442" t="s">
        <v>113</v>
      </c>
      <c r="C11442" s="35" t="s">
        <v>549</v>
      </c>
      <c r="D11442" t="s">
        <v>113</v>
      </c>
      <c r="E11442" t="s">
        <v>548</v>
      </c>
      <c r="F11442" s="176" t="n">
        <v>2025</v>
      </c>
      <c r="G11442" s="177" t="n">
        <v>30</v>
      </c>
      <c r="H11442" s="178" t="n">
        <v>917.590685097229</v>
      </c>
      <c r="I11442" s="179" t="n">
        <v>4325986.88866595</v>
      </c>
      <c r="J11442" s="180" t="str">
        <f>IF(I11442&gt;0,H11442/I11442,0)</f>
      </c>
      <c r="K11442" s="181" t="str">
        <f>1-EXP(-J11442)</f>
      </c>
      <c r="L11442" s="182" t="str">
        <f>IF(G11442=30,1,M11441)</f>
      </c>
      <c r="M11442" s="183" t="str">
        <f>L11442*(1-K11442)</f>
      </c>
    </row>
    <row r="11443">
      <c r="A11443" t="s">
        <v>167</v>
      </c>
      <c r="B11443" t="s">
        <v>113</v>
      </c>
      <c r="C11443" s="35" t="s">
        <v>549</v>
      </c>
      <c r="D11443" t="s">
        <v>113</v>
      </c>
      <c r="E11443" t="s">
        <v>548</v>
      </c>
      <c r="F11443" s="176" t="n">
        <v>2025</v>
      </c>
      <c r="G11443" s="177" t="n">
        <v>31</v>
      </c>
      <c r="H11443" s="178" t="n">
        <v>1309.86703368125</v>
      </c>
      <c r="I11443" s="179" t="n">
        <v>4272907.51906144</v>
      </c>
      <c r="J11443" s="180" t="str">
        <f>IF(I11443&gt;0,H11443/I11443,0)</f>
      </c>
      <c r="K11443" s="181" t="str">
        <f>1-EXP(-J11443)</f>
      </c>
      <c r="L11443" s="182" t="str">
        <f>IF(G11443=30,1,M11442)</f>
      </c>
      <c r="M11443" s="183" t="str">
        <f>L11443*(1-K11443)</f>
      </c>
    </row>
    <row r="11444">
      <c r="A11444" t="s">
        <v>167</v>
      </c>
      <c r="B11444" t="s">
        <v>113</v>
      </c>
      <c r="C11444" s="35" t="s">
        <v>549</v>
      </c>
      <c r="D11444" t="s">
        <v>113</v>
      </c>
      <c r="E11444" t="s">
        <v>548</v>
      </c>
      <c r="F11444" s="176" t="n">
        <v>2025</v>
      </c>
      <c r="G11444" s="177" t="n">
        <v>32</v>
      </c>
      <c r="H11444" s="178" t="n">
        <v>1349.75707427824</v>
      </c>
      <c r="I11444" s="179" t="n">
        <v>4222809.06483288</v>
      </c>
      <c r="J11444" s="180" t="str">
        <f>IF(I11444&gt;0,H11444/I11444,0)</f>
      </c>
      <c r="K11444" s="181" t="str">
        <f>1-EXP(-J11444)</f>
      </c>
      <c r="L11444" s="182" t="str">
        <f>IF(G11444=30,1,M11443)</f>
      </c>
      <c r="M11444" s="183" t="str">
        <f>L11444*(1-K11444)</f>
      </c>
    </row>
    <row r="11445">
      <c r="A11445" t="s">
        <v>167</v>
      </c>
      <c r="B11445" t="s">
        <v>113</v>
      </c>
      <c r="C11445" s="35" t="s">
        <v>549</v>
      </c>
      <c r="D11445" t="s">
        <v>113</v>
      </c>
      <c r="E11445" t="s">
        <v>548</v>
      </c>
      <c r="F11445" s="176" t="n">
        <v>2025</v>
      </c>
      <c r="G11445" s="177" t="n">
        <v>33</v>
      </c>
      <c r="H11445" s="178" t="n">
        <v>1419.19299888797</v>
      </c>
      <c r="I11445" s="179" t="n">
        <v>4208311.49077587</v>
      </c>
      <c r="J11445" s="180" t="str">
        <f>IF(I11445&gt;0,H11445/I11445,0)</f>
      </c>
      <c r="K11445" s="181" t="str">
        <f>1-EXP(-J11445)</f>
      </c>
      <c r="L11445" s="182" t="str">
        <f>IF(G11445=30,1,M11444)</f>
      </c>
      <c r="M11445" s="183" t="str">
        <f>L11445*(1-K11445)</f>
      </c>
    </row>
    <row r="11446">
      <c r="A11446" t="s">
        <v>167</v>
      </c>
      <c r="B11446" t="s">
        <v>113</v>
      </c>
      <c r="C11446" s="35" t="s">
        <v>549</v>
      </c>
      <c r="D11446" t="s">
        <v>113</v>
      </c>
      <c r="E11446" t="s">
        <v>548</v>
      </c>
      <c r="F11446" s="176" t="n">
        <v>2025</v>
      </c>
      <c r="G11446" s="177" t="n">
        <v>34</v>
      </c>
      <c r="H11446" s="178" t="n">
        <v>1510.97985928693</v>
      </c>
      <c r="I11446" s="179" t="n">
        <v>4188390.23191874</v>
      </c>
      <c r="J11446" s="180" t="str">
        <f>IF(I11446&gt;0,H11446/I11446,0)</f>
      </c>
      <c r="K11446" s="181" t="str">
        <f>1-EXP(-J11446)</f>
      </c>
      <c r="L11446" s="182" t="str">
        <f>IF(G11446=30,1,M11445)</f>
      </c>
      <c r="M11446" s="183" t="str">
        <f>L11446*(1-K11446)</f>
      </c>
    </row>
    <row r="11447">
      <c r="A11447" t="s">
        <v>167</v>
      </c>
      <c r="B11447" t="s">
        <v>113</v>
      </c>
      <c r="C11447" s="35" t="s">
        <v>549</v>
      </c>
      <c r="D11447" t="s">
        <v>113</v>
      </c>
      <c r="E11447" t="s">
        <v>548</v>
      </c>
      <c r="F11447" s="176" t="n">
        <v>2025</v>
      </c>
      <c r="G11447" s="177" t="n">
        <v>35</v>
      </c>
      <c r="H11447" s="178" t="n">
        <v>1631.10903285003</v>
      </c>
      <c r="I11447" s="179" t="n">
        <v>4172291.59254628</v>
      </c>
      <c r="J11447" s="180" t="str">
        <f>IF(I11447&gt;0,H11447/I11447,0)</f>
      </c>
      <c r="K11447" s="181" t="str">
        <f>1-EXP(-J11447)</f>
      </c>
      <c r="L11447" s="182" t="str">
        <f>IF(G11447=30,1,M11446)</f>
      </c>
      <c r="M11447" s="183" t="str">
        <f>L11447*(1-K11447)</f>
      </c>
    </row>
    <row r="11448">
      <c r="A11448" t="s">
        <v>167</v>
      </c>
      <c r="B11448" t="s">
        <v>113</v>
      </c>
      <c r="C11448" s="35" t="s">
        <v>549</v>
      </c>
      <c r="D11448" t="s">
        <v>113</v>
      </c>
      <c r="E11448" t="s">
        <v>548</v>
      </c>
      <c r="F11448" s="176" t="n">
        <v>2025</v>
      </c>
      <c r="G11448" s="177" t="n">
        <v>36</v>
      </c>
      <c r="H11448" s="178" t="n">
        <v>2229.74299223838</v>
      </c>
      <c r="I11448" s="179" t="n">
        <v>4179862.94602308</v>
      </c>
      <c r="J11448" s="180" t="str">
        <f>IF(I11448&gt;0,H11448/I11448,0)</f>
      </c>
      <c r="K11448" s="181" t="str">
        <f>1-EXP(-J11448)</f>
      </c>
      <c r="L11448" s="182" t="str">
        <f>IF(G11448=30,1,M11447)</f>
      </c>
      <c r="M11448" s="183" t="str">
        <f>L11448*(1-K11448)</f>
      </c>
    </row>
    <row r="11449">
      <c r="A11449" t="s">
        <v>167</v>
      </c>
      <c r="B11449" t="s">
        <v>113</v>
      </c>
      <c r="C11449" s="35" t="s">
        <v>549</v>
      </c>
      <c r="D11449" t="s">
        <v>113</v>
      </c>
      <c r="E11449" t="s">
        <v>548</v>
      </c>
      <c r="F11449" s="176" t="n">
        <v>2025</v>
      </c>
      <c r="G11449" s="177" t="n">
        <v>37</v>
      </c>
      <c r="H11449" s="178" t="n">
        <v>2512.84582179858</v>
      </c>
      <c r="I11449" s="179" t="n">
        <v>4141888.97093107</v>
      </c>
      <c r="J11449" s="180" t="str">
        <f>IF(I11449&gt;0,H11449/I11449,0)</f>
      </c>
      <c r="K11449" s="181" t="str">
        <f>1-EXP(-J11449)</f>
      </c>
      <c r="L11449" s="182" t="str">
        <f>IF(G11449=30,1,M11448)</f>
      </c>
      <c r="M11449" s="183" t="str">
        <f>L11449*(1-K11449)</f>
      </c>
    </row>
    <row r="11450">
      <c r="A11450" t="s">
        <v>167</v>
      </c>
      <c r="B11450" t="s">
        <v>113</v>
      </c>
      <c r="C11450" s="35" t="s">
        <v>549</v>
      </c>
      <c r="D11450" t="s">
        <v>113</v>
      </c>
      <c r="E11450" t="s">
        <v>548</v>
      </c>
      <c r="F11450" s="176" t="n">
        <v>2025</v>
      </c>
      <c r="G11450" s="177" t="n">
        <v>38</v>
      </c>
      <c r="H11450" s="178" t="n">
        <v>2815.5381500438</v>
      </c>
      <c r="I11450" s="179" t="n">
        <v>4095336.76092129</v>
      </c>
      <c r="J11450" s="180" t="str">
        <f>IF(I11450&gt;0,H11450/I11450,0)</f>
      </c>
      <c r="K11450" s="181" t="str">
        <f>1-EXP(-J11450)</f>
      </c>
      <c r="L11450" s="182" t="str">
        <f>IF(G11450=30,1,M11449)</f>
      </c>
      <c r="M11450" s="183" t="str">
        <f>L11450*(1-K11450)</f>
      </c>
    </row>
    <row r="11451">
      <c r="A11451" t="s">
        <v>167</v>
      </c>
      <c r="B11451" t="s">
        <v>113</v>
      </c>
      <c r="C11451" s="35" t="s">
        <v>549</v>
      </c>
      <c r="D11451" t="s">
        <v>113</v>
      </c>
      <c r="E11451" t="s">
        <v>548</v>
      </c>
      <c r="F11451" s="176" t="n">
        <v>2025</v>
      </c>
      <c r="G11451" s="177" t="n">
        <v>39</v>
      </c>
      <c r="H11451" s="178" t="n">
        <v>3074.2181237703</v>
      </c>
      <c r="I11451" s="179" t="n">
        <v>4111651.35785956</v>
      </c>
      <c r="J11451" s="180" t="str">
        <f>IF(I11451&gt;0,H11451/I11451,0)</f>
      </c>
      <c r="K11451" s="181" t="str">
        <f>1-EXP(-J11451)</f>
      </c>
      <c r="L11451" s="182" t="str">
        <f>IF(G11451=30,1,M11450)</f>
      </c>
      <c r="M11451" s="183" t="str">
        <f>L11451*(1-K11451)</f>
      </c>
    </row>
    <row r="11452">
      <c r="A11452" t="s">
        <v>167</v>
      </c>
      <c r="B11452" t="s">
        <v>113</v>
      </c>
      <c r="C11452" s="35" t="s">
        <v>549</v>
      </c>
      <c r="D11452" t="s">
        <v>113</v>
      </c>
      <c r="E11452" t="s">
        <v>548</v>
      </c>
      <c r="F11452" s="176" t="n">
        <v>2025</v>
      </c>
      <c r="G11452" s="177" t="n">
        <v>40</v>
      </c>
      <c r="H11452" s="178" t="n">
        <v>3465.98086656659</v>
      </c>
      <c r="I11452" s="179" t="n">
        <v>4186115.0552511</v>
      </c>
      <c r="J11452" s="180" t="str">
        <f>IF(I11452&gt;0,H11452/I11452,0)</f>
      </c>
      <c r="K11452" s="181" t="str">
        <f>1-EXP(-J11452)</f>
      </c>
      <c r="L11452" s="182" t="str">
        <f>IF(G11452=30,1,M11451)</f>
      </c>
      <c r="M11452" s="183" t="str">
        <f>L11452*(1-K11452)</f>
      </c>
    </row>
    <row r="11453">
      <c r="A11453" t="s">
        <v>167</v>
      </c>
      <c r="B11453" t="s">
        <v>113</v>
      </c>
      <c r="C11453" s="35" t="s">
        <v>549</v>
      </c>
      <c r="D11453" t="s">
        <v>113</v>
      </c>
      <c r="E11453" t="s">
        <v>548</v>
      </c>
      <c r="F11453" s="176" t="n">
        <v>2025</v>
      </c>
      <c r="G11453" s="177" t="n">
        <v>41</v>
      </c>
      <c r="H11453" s="178" t="n">
        <v>4701.86576681401</v>
      </c>
      <c r="I11453" s="179" t="n">
        <v>4219085.53767691</v>
      </c>
      <c r="J11453" s="180" t="str">
        <f>IF(I11453&gt;0,H11453/I11453,0)</f>
      </c>
      <c r="K11453" s="181" t="str">
        <f>1-EXP(-J11453)</f>
      </c>
      <c r="L11453" s="182" t="str">
        <f>IF(G11453=30,1,M11452)</f>
      </c>
      <c r="M11453" s="183" t="str">
        <f>L11453*(1-K11453)</f>
      </c>
    </row>
    <row r="11454">
      <c r="A11454" t="s">
        <v>167</v>
      </c>
      <c r="B11454" t="s">
        <v>113</v>
      </c>
      <c r="C11454" s="35" t="s">
        <v>549</v>
      </c>
      <c r="D11454" t="s">
        <v>113</v>
      </c>
      <c r="E11454" t="s">
        <v>548</v>
      </c>
      <c r="F11454" s="176" t="n">
        <v>2025</v>
      </c>
      <c r="G11454" s="177" t="n">
        <v>42</v>
      </c>
      <c r="H11454" s="178" t="n">
        <v>5031.61378237189</v>
      </c>
      <c r="I11454" s="179" t="n">
        <v>4191595.47539914</v>
      </c>
      <c r="J11454" s="180" t="str">
        <f>IF(I11454&gt;0,H11454/I11454,0)</f>
      </c>
      <c r="K11454" s="181" t="str">
        <f>1-EXP(-J11454)</f>
      </c>
      <c r="L11454" s="182" t="str">
        <f>IF(G11454=30,1,M11453)</f>
      </c>
      <c r="M11454" s="183" t="str">
        <f>L11454*(1-K11454)</f>
      </c>
    </row>
    <row r="11455">
      <c r="A11455" t="s">
        <v>167</v>
      </c>
      <c r="B11455" t="s">
        <v>113</v>
      </c>
      <c r="C11455" s="35" t="s">
        <v>549</v>
      </c>
      <c r="D11455" t="s">
        <v>113</v>
      </c>
      <c r="E11455" t="s">
        <v>548</v>
      </c>
      <c r="F11455" s="176" t="n">
        <v>2025</v>
      </c>
      <c r="G11455" s="177" t="n">
        <v>43</v>
      </c>
      <c r="H11455" s="178" t="n">
        <v>5401.92401042373</v>
      </c>
      <c r="I11455" s="179" t="n">
        <v>4139440.44203932</v>
      </c>
      <c r="J11455" s="180" t="str">
        <f>IF(I11455&gt;0,H11455/I11455,0)</f>
      </c>
      <c r="K11455" s="181" t="str">
        <f>1-EXP(-J11455)</f>
      </c>
      <c r="L11455" s="182" t="str">
        <f>IF(G11455=30,1,M11454)</f>
      </c>
      <c r="M11455" s="183" t="str">
        <f>L11455*(1-K11455)</f>
      </c>
    </row>
    <row r="11456">
      <c r="A11456" t="s">
        <v>167</v>
      </c>
      <c r="B11456" t="s">
        <v>113</v>
      </c>
      <c r="C11456" s="35" t="s">
        <v>549</v>
      </c>
      <c r="D11456" t="s">
        <v>113</v>
      </c>
      <c r="E11456" t="s">
        <v>548</v>
      </c>
      <c r="F11456" s="176" t="n">
        <v>2025</v>
      </c>
      <c r="G11456" s="177" t="n">
        <v>44</v>
      </c>
      <c r="H11456" s="178" t="n">
        <v>5382.08056177863</v>
      </c>
      <c r="I11456" s="179" t="n">
        <v>4079738.57202421</v>
      </c>
      <c r="J11456" s="180" t="str">
        <f>IF(I11456&gt;0,H11456/I11456,0)</f>
      </c>
      <c r="K11456" s="181" t="str">
        <f>1-EXP(-J11456)</f>
      </c>
      <c r="L11456" s="182" t="str">
        <f>IF(G11456=30,1,M11455)</f>
      </c>
      <c r="M11456" s="183" t="str">
        <f>L11456*(1-K11456)</f>
      </c>
    </row>
    <row r="11457">
      <c r="A11457" t="s">
        <v>167</v>
      </c>
      <c r="B11457" t="s">
        <v>113</v>
      </c>
      <c r="C11457" s="35" t="s">
        <v>549</v>
      </c>
      <c r="D11457" t="s">
        <v>113</v>
      </c>
      <c r="E11457" t="s">
        <v>548</v>
      </c>
      <c r="F11457" s="176" t="n">
        <v>2025</v>
      </c>
      <c r="G11457" s="177" t="n">
        <v>45</v>
      </c>
      <c r="H11457" s="178" t="n">
        <v>5502.70969436221</v>
      </c>
      <c r="I11457" s="179" t="n">
        <v>4025863.72277551</v>
      </c>
      <c r="J11457" s="180" t="str">
        <f>IF(I11457&gt;0,H11457/I11457,0)</f>
      </c>
      <c r="K11457" s="181" t="str">
        <f>1-EXP(-J11457)</f>
      </c>
      <c r="L11457" s="182" t="str">
        <f>IF(G11457=30,1,M11456)</f>
      </c>
      <c r="M11457" s="183" t="str">
        <f>L11457*(1-K11457)</f>
      </c>
    </row>
    <row r="11458">
      <c r="A11458" t="s">
        <v>167</v>
      </c>
      <c r="B11458" t="s">
        <v>113</v>
      </c>
      <c r="C11458" s="35" t="s">
        <v>549</v>
      </c>
      <c r="D11458" t="s">
        <v>113</v>
      </c>
      <c r="E11458" t="s">
        <v>548</v>
      </c>
      <c r="F11458" s="176" t="n">
        <v>2025</v>
      </c>
      <c r="G11458" s="177" t="n">
        <v>46</v>
      </c>
      <c r="H11458" s="178" t="n">
        <v>6546.43382514163</v>
      </c>
      <c r="I11458" s="179" t="n">
        <v>3958714.57853372</v>
      </c>
      <c r="J11458" s="180" t="str">
        <f>IF(I11458&gt;0,H11458/I11458,0)</f>
      </c>
      <c r="K11458" s="181" t="str">
        <f>1-EXP(-J11458)</f>
      </c>
      <c r="L11458" s="182" t="str">
        <f>IF(G11458=30,1,M11457)</f>
      </c>
      <c r="M11458" s="183" t="str">
        <f>L11458*(1-K11458)</f>
      </c>
    </row>
    <row r="11459">
      <c r="A11459" t="s">
        <v>167</v>
      </c>
      <c r="B11459" t="s">
        <v>113</v>
      </c>
      <c r="C11459" s="35" t="s">
        <v>549</v>
      </c>
      <c r="D11459" t="s">
        <v>113</v>
      </c>
      <c r="E11459" t="s">
        <v>548</v>
      </c>
      <c r="F11459" s="176" t="n">
        <v>2025</v>
      </c>
      <c r="G11459" s="177" t="n">
        <v>47</v>
      </c>
      <c r="H11459" s="178" t="n">
        <v>6840.45720842556</v>
      </c>
      <c r="I11459" s="179" t="n">
        <v>3867221.83436784</v>
      </c>
      <c r="J11459" s="180" t="str">
        <f>IF(I11459&gt;0,H11459/I11459,0)</f>
      </c>
      <c r="K11459" s="181" t="str">
        <f>1-EXP(-J11459)</f>
      </c>
      <c r="L11459" s="182" t="str">
        <f>IF(G11459=30,1,M11458)</f>
      </c>
      <c r="M11459" s="183" t="str">
        <f>L11459*(1-K11459)</f>
      </c>
    </row>
    <row r="11460">
      <c r="A11460" t="s">
        <v>167</v>
      </c>
      <c r="B11460" t="s">
        <v>113</v>
      </c>
      <c r="C11460" s="35" t="s">
        <v>549</v>
      </c>
      <c r="D11460" t="s">
        <v>113</v>
      </c>
      <c r="E11460" t="s">
        <v>548</v>
      </c>
      <c r="F11460" s="176" t="n">
        <v>2025</v>
      </c>
      <c r="G11460" s="177" t="n">
        <v>48</v>
      </c>
      <c r="H11460" s="178" t="n">
        <v>7181.08740770039</v>
      </c>
      <c r="I11460" s="179" t="n">
        <v>3779945.04493843</v>
      </c>
      <c r="J11460" s="180" t="str">
        <f>IF(I11460&gt;0,H11460/I11460,0)</f>
      </c>
      <c r="K11460" s="181" t="str">
        <f>1-EXP(-J11460)</f>
      </c>
      <c r="L11460" s="182" t="str">
        <f>IF(G11460=30,1,M11459)</f>
      </c>
      <c r="M11460" s="183" t="str">
        <f>L11460*(1-K11460)</f>
      </c>
    </row>
    <row r="11461">
      <c r="A11461" t="s">
        <v>167</v>
      </c>
      <c r="B11461" t="s">
        <v>113</v>
      </c>
      <c r="C11461" s="35" t="s">
        <v>549</v>
      </c>
      <c r="D11461" t="s">
        <v>113</v>
      </c>
      <c r="E11461" t="s">
        <v>548</v>
      </c>
      <c r="F11461" s="176" t="n">
        <v>2025</v>
      </c>
      <c r="G11461" s="177" t="n">
        <v>49</v>
      </c>
      <c r="H11461" s="178" t="n">
        <v>7517.21644702934</v>
      </c>
      <c r="I11461" s="179" t="n">
        <v>3708728.35201075</v>
      </c>
      <c r="J11461" s="180" t="str">
        <f>IF(I11461&gt;0,H11461/I11461,0)</f>
      </c>
      <c r="K11461" s="181" t="str">
        <f>1-EXP(-J11461)</f>
      </c>
      <c r="L11461" s="182" t="str">
        <f>IF(G11461=30,1,M11460)</f>
      </c>
      <c r="M11461" s="183" t="str">
        <f>L11461*(1-K11461)</f>
      </c>
    </row>
    <row r="11462">
      <c r="A11462" t="s">
        <v>167</v>
      </c>
      <c r="B11462" t="s">
        <v>113</v>
      </c>
      <c r="C11462" s="35" t="s">
        <v>549</v>
      </c>
      <c r="D11462" t="s">
        <v>113</v>
      </c>
      <c r="E11462" t="s">
        <v>548</v>
      </c>
      <c r="F11462" s="176" t="n">
        <v>2025</v>
      </c>
      <c r="G11462" s="177" t="n">
        <v>50</v>
      </c>
      <c r="H11462" s="178" t="n">
        <v>7886.90556915493</v>
      </c>
      <c r="I11462" s="179" t="n">
        <v>3624871.1799818</v>
      </c>
      <c r="J11462" s="180" t="str">
        <f>IF(I11462&gt;0,H11462/I11462,0)</f>
      </c>
      <c r="K11462" s="181" t="str">
        <f>1-EXP(-J11462)</f>
      </c>
      <c r="L11462" s="182" t="str">
        <f>IF(G11462=30,1,M11461)</f>
      </c>
      <c r="M11462" s="183" t="str">
        <f>L11462*(1-K11462)</f>
      </c>
    </row>
    <row r="11463">
      <c r="A11463" t="s">
        <v>167</v>
      </c>
      <c r="B11463" t="s">
        <v>113</v>
      </c>
      <c r="C11463" s="35" t="s">
        <v>549</v>
      </c>
      <c r="D11463" t="s">
        <v>113</v>
      </c>
      <c r="E11463" t="s">
        <v>548</v>
      </c>
      <c r="F11463" s="176" t="n">
        <v>2025</v>
      </c>
      <c r="G11463" s="177" t="n">
        <v>51</v>
      </c>
      <c r="H11463" s="178" t="n">
        <v>8898.95339915903</v>
      </c>
      <c r="I11463" s="179" t="n">
        <v>3557342.55604149</v>
      </c>
      <c r="J11463" s="180" t="str">
        <f>IF(I11463&gt;0,H11463/I11463,0)</f>
      </c>
      <c r="K11463" s="181" t="str">
        <f>1-EXP(-J11463)</f>
      </c>
      <c r="L11463" s="182" t="str">
        <f>IF(G11463=30,1,M11462)</f>
      </c>
      <c r="M11463" s="183" t="str">
        <f>L11463*(1-K11463)</f>
      </c>
    </row>
    <row r="11464">
      <c r="A11464" t="s">
        <v>167</v>
      </c>
      <c r="B11464" t="s">
        <v>113</v>
      </c>
      <c r="C11464" s="35" t="s">
        <v>549</v>
      </c>
      <c r="D11464" t="s">
        <v>113</v>
      </c>
      <c r="E11464" t="s">
        <v>548</v>
      </c>
      <c r="F11464" s="176" t="n">
        <v>2025</v>
      </c>
      <c r="G11464" s="177" t="n">
        <v>52</v>
      </c>
      <c r="H11464" s="178" t="n">
        <v>9774.86688063522</v>
      </c>
      <c r="I11464" s="179" t="n">
        <v>3491434.41814585</v>
      </c>
      <c r="J11464" s="180" t="str">
        <f>IF(I11464&gt;0,H11464/I11464,0)</f>
      </c>
      <c r="K11464" s="181" t="str">
        <f>1-EXP(-J11464)</f>
      </c>
      <c r="L11464" s="182" t="str">
        <f>IF(G11464=30,1,M11463)</f>
      </c>
      <c r="M11464" s="183" t="str">
        <f>L11464*(1-K11464)</f>
      </c>
    </row>
    <row r="11465">
      <c r="A11465" t="s">
        <v>167</v>
      </c>
      <c r="B11465" t="s">
        <v>113</v>
      </c>
      <c r="C11465" s="35" t="s">
        <v>549</v>
      </c>
      <c r="D11465" t="s">
        <v>113</v>
      </c>
      <c r="E11465" t="s">
        <v>548</v>
      </c>
      <c r="F11465" s="176" t="n">
        <v>2025</v>
      </c>
      <c r="G11465" s="177" t="n">
        <v>53</v>
      </c>
      <c r="H11465" s="178" t="n">
        <v>10509.9629781244</v>
      </c>
      <c r="I11465" s="179" t="n">
        <v>3403336.79509204</v>
      </c>
      <c r="J11465" s="180" t="str">
        <f>IF(I11465&gt;0,H11465/I11465,0)</f>
      </c>
      <c r="K11465" s="181" t="str">
        <f>1-EXP(-J11465)</f>
      </c>
      <c r="L11465" s="182" t="str">
        <f>IF(G11465=30,1,M11464)</f>
      </c>
      <c r="M11465" s="183" t="str">
        <f>L11465*(1-K11465)</f>
      </c>
    </row>
    <row r="11466">
      <c r="A11466" t="s">
        <v>167</v>
      </c>
      <c r="B11466" t="s">
        <v>113</v>
      </c>
      <c r="C11466" s="35" t="s">
        <v>549</v>
      </c>
      <c r="D11466" t="s">
        <v>113</v>
      </c>
      <c r="E11466" t="s">
        <v>548</v>
      </c>
      <c r="F11466" s="176" t="n">
        <v>2025</v>
      </c>
      <c r="G11466" s="177" t="n">
        <v>54</v>
      </c>
      <c r="H11466" s="178" t="n">
        <v>11305.101406579</v>
      </c>
      <c r="I11466" s="179" t="n">
        <v>3326094.6925646</v>
      </c>
      <c r="J11466" s="180" t="str">
        <f>IF(I11466&gt;0,H11466/I11466,0)</f>
      </c>
      <c r="K11466" s="181" t="str">
        <f>1-EXP(-J11466)</f>
      </c>
      <c r="L11466" s="182" t="str">
        <f>IF(G11466=30,1,M11465)</f>
      </c>
      <c r="M11466" s="183" t="str">
        <f>L11466*(1-K11466)</f>
      </c>
    </row>
    <row r="11467">
      <c r="A11467" t="s">
        <v>167</v>
      </c>
      <c r="B11467" t="s">
        <v>113</v>
      </c>
      <c r="C11467" s="35" t="s">
        <v>549</v>
      </c>
      <c r="D11467" t="s">
        <v>113</v>
      </c>
      <c r="E11467" t="s">
        <v>548</v>
      </c>
      <c r="F11467" s="176" t="n">
        <v>2025</v>
      </c>
      <c r="G11467" s="177" t="n">
        <v>55</v>
      </c>
      <c r="H11467" s="178" t="n">
        <v>12154.7172514233</v>
      </c>
      <c r="I11467" s="179" t="n">
        <v>3246660.00176131</v>
      </c>
      <c r="J11467" s="180" t="str">
        <f>IF(I11467&gt;0,H11467/I11467,0)</f>
      </c>
      <c r="K11467" s="181" t="str">
        <f>1-EXP(-J11467)</f>
      </c>
      <c r="L11467" s="182" t="str">
        <f>IF(G11467=30,1,M11466)</f>
      </c>
      <c r="M11467" s="183" t="str">
        <f>L11467*(1-K11467)</f>
      </c>
    </row>
    <row r="11468">
      <c r="A11468" t="s">
        <v>167</v>
      </c>
      <c r="B11468" t="s">
        <v>113</v>
      </c>
      <c r="C11468" s="35" t="s">
        <v>549</v>
      </c>
      <c r="D11468" t="s">
        <v>113</v>
      </c>
      <c r="E11468" t="s">
        <v>548</v>
      </c>
      <c r="F11468" s="176" t="n">
        <v>2025</v>
      </c>
      <c r="G11468" s="177" t="n">
        <v>56</v>
      </c>
      <c r="H11468" s="178" t="n">
        <v>13299.2312306</v>
      </c>
      <c r="I11468" s="179" t="n">
        <v>3151194.36458849</v>
      </c>
      <c r="J11468" s="180" t="str">
        <f>IF(I11468&gt;0,H11468/I11468,0)</f>
      </c>
      <c r="K11468" s="181" t="str">
        <f>1-EXP(-J11468)</f>
      </c>
      <c r="L11468" s="182" t="str">
        <f>IF(G11468=30,1,M11467)</f>
      </c>
      <c r="M11468" s="183" t="str">
        <f>L11468*(1-K11468)</f>
      </c>
    </row>
    <row r="11469">
      <c r="A11469" t="s">
        <v>167</v>
      </c>
      <c r="B11469" t="s">
        <v>113</v>
      </c>
      <c r="C11469" s="35" t="s">
        <v>549</v>
      </c>
      <c r="D11469" t="s">
        <v>113</v>
      </c>
      <c r="E11469" t="s">
        <v>548</v>
      </c>
      <c r="F11469" s="176" t="n">
        <v>2025</v>
      </c>
      <c r="G11469" s="177" t="n">
        <v>57</v>
      </c>
      <c r="H11469" s="178" t="n">
        <v>14351.675078404</v>
      </c>
      <c r="I11469" s="179" t="n">
        <v>3049212.35271836</v>
      </c>
      <c r="J11469" s="180" t="str">
        <f>IF(I11469&gt;0,H11469/I11469,0)</f>
      </c>
      <c r="K11469" s="181" t="str">
        <f>1-EXP(-J11469)</f>
      </c>
      <c r="L11469" s="182" t="str">
        <f>IF(G11469=30,1,M11468)</f>
      </c>
      <c r="M11469" s="183" t="str">
        <f>L11469*(1-K11469)</f>
      </c>
    </row>
    <row r="11470">
      <c r="A11470" t="s">
        <v>167</v>
      </c>
      <c r="B11470" t="s">
        <v>113</v>
      </c>
      <c r="C11470" s="35" t="s">
        <v>549</v>
      </c>
      <c r="D11470" t="s">
        <v>113</v>
      </c>
      <c r="E11470" t="s">
        <v>548</v>
      </c>
      <c r="F11470" s="176" t="n">
        <v>2025</v>
      </c>
      <c r="G11470" s="177" t="n">
        <v>58</v>
      </c>
      <c r="H11470" s="178" t="n">
        <v>15595.0944384551</v>
      </c>
      <c r="I11470" s="179" t="n">
        <v>2949517.4934811</v>
      </c>
      <c r="J11470" s="180" t="str">
        <f>IF(I11470&gt;0,H11470/I11470,0)</f>
      </c>
      <c r="K11470" s="181" t="str">
        <f>1-EXP(-J11470)</f>
      </c>
      <c r="L11470" s="182" t="str">
        <f>IF(G11470=30,1,M11469)</f>
      </c>
      <c r="M11470" s="183" t="str">
        <f>L11470*(1-K11470)</f>
      </c>
    </row>
    <row r="11471">
      <c r="A11471" t="s">
        <v>167</v>
      </c>
      <c r="B11471" t="s">
        <v>113</v>
      </c>
      <c r="C11471" s="35" t="s">
        <v>549</v>
      </c>
      <c r="D11471" t="s">
        <v>113</v>
      </c>
      <c r="E11471" t="s">
        <v>548</v>
      </c>
      <c r="F11471" s="176" t="n">
        <v>2025</v>
      </c>
      <c r="G11471" s="177" t="n">
        <v>59</v>
      </c>
      <c r="H11471" s="178" t="n">
        <v>16202.064651662</v>
      </c>
      <c r="I11471" s="179" t="n">
        <v>2836556.01410306</v>
      </c>
      <c r="J11471" s="180" t="str">
        <f>IF(I11471&gt;0,H11471/I11471,0)</f>
      </c>
      <c r="K11471" s="181" t="str">
        <f>1-EXP(-J11471)</f>
      </c>
      <c r="L11471" s="182" t="str">
        <f>IF(G11471=30,1,M11470)</f>
      </c>
      <c r="M11471" s="183" t="str">
        <f>L11471*(1-K11471)</f>
      </c>
    </row>
    <row r="11472">
      <c r="A11472" t="s">
        <v>167</v>
      </c>
      <c r="B11472" t="s">
        <v>113</v>
      </c>
      <c r="C11472" s="35" t="s">
        <v>549</v>
      </c>
      <c r="D11472" t="s">
        <v>113</v>
      </c>
      <c r="E11472" t="s">
        <v>548</v>
      </c>
      <c r="F11472" s="176" t="n">
        <v>2025</v>
      </c>
      <c r="G11472" s="177" t="n">
        <v>60</v>
      </c>
      <c r="H11472" s="178" t="n">
        <v>16946.8059392282</v>
      </c>
      <c r="I11472" s="179" t="n">
        <v>2711118.09864361</v>
      </c>
      <c r="J11472" s="180" t="str">
        <f>IF(I11472&gt;0,H11472/I11472,0)</f>
      </c>
      <c r="K11472" s="181" t="str">
        <f>1-EXP(-J11472)</f>
      </c>
      <c r="L11472" s="182" t="str">
        <f>IF(G11472=30,1,M11471)</f>
      </c>
      <c r="M11472" s="183" t="str">
        <f>L11472*(1-K11472)</f>
      </c>
    </row>
    <row r="11473">
      <c r="A11473" t="s">
        <v>167</v>
      </c>
      <c r="B11473" t="s">
        <v>113</v>
      </c>
      <c r="C11473" s="35" t="s">
        <v>549</v>
      </c>
      <c r="D11473" t="s">
        <v>113</v>
      </c>
      <c r="E11473" t="s">
        <v>548</v>
      </c>
      <c r="F11473" s="176" t="n">
        <v>2025</v>
      </c>
      <c r="G11473" s="177" t="n">
        <v>61</v>
      </c>
      <c r="H11473" s="178" t="n">
        <v>18450.2102814669</v>
      </c>
      <c r="I11473" s="179" t="n">
        <v>2587587.36436335</v>
      </c>
      <c r="J11473" s="180" t="str">
        <f>IF(I11473&gt;0,H11473/I11473,0)</f>
      </c>
      <c r="K11473" s="181" t="str">
        <f>1-EXP(-J11473)</f>
      </c>
      <c r="L11473" s="182" t="str">
        <f>IF(G11473=30,1,M11472)</f>
      </c>
      <c r="M11473" s="183" t="str">
        <f>L11473*(1-K11473)</f>
      </c>
    </row>
    <row r="11474">
      <c r="A11474" t="s">
        <v>167</v>
      </c>
      <c r="B11474" t="s">
        <v>113</v>
      </c>
      <c r="C11474" s="35" t="s">
        <v>549</v>
      </c>
      <c r="D11474" t="s">
        <v>113</v>
      </c>
      <c r="E11474" t="s">
        <v>548</v>
      </c>
      <c r="F11474" s="176" t="n">
        <v>2025</v>
      </c>
      <c r="G11474" s="177" t="n">
        <v>62</v>
      </c>
      <c r="H11474" s="178" t="n">
        <v>19677.3237313904</v>
      </c>
      <c r="I11474" s="179" t="n">
        <v>2464801.4290322</v>
      </c>
      <c r="J11474" s="180" t="str">
        <f>IF(I11474&gt;0,H11474/I11474,0)</f>
      </c>
      <c r="K11474" s="181" t="str">
        <f>1-EXP(-J11474)</f>
      </c>
      <c r="L11474" s="182" t="str">
        <f>IF(G11474=30,1,M11473)</f>
      </c>
      <c r="M11474" s="183" t="str">
        <f>L11474*(1-K11474)</f>
      </c>
    </row>
    <row r="11475">
      <c r="A11475" t="s">
        <v>167</v>
      </c>
      <c r="B11475" t="s">
        <v>113</v>
      </c>
      <c r="C11475" s="35" t="s">
        <v>549</v>
      </c>
      <c r="D11475" t="s">
        <v>113</v>
      </c>
      <c r="E11475" t="s">
        <v>548</v>
      </c>
      <c r="F11475" s="176" t="n">
        <v>2025</v>
      </c>
      <c r="G11475" s="177" t="n">
        <v>63</v>
      </c>
      <c r="H11475" s="178" t="n">
        <v>20920.7622932092</v>
      </c>
      <c r="I11475" s="179" t="n">
        <v>2342092.62121014</v>
      </c>
      <c r="J11475" s="180" t="str">
        <f>IF(I11475&gt;0,H11475/I11475,0)</f>
      </c>
      <c r="K11475" s="181" t="str">
        <f>1-EXP(-J11475)</f>
      </c>
      <c r="L11475" s="182" t="str">
        <f>IF(G11475=30,1,M11474)</f>
      </c>
      <c r="M11475" s="183" t="str">
        <f>L11475*(1-K11475)</f>
      </c>
    </row>
    <row r="11476">
      <c r="A11476" t="s">
        <v>167</v>
      </c>
      <c r="B11476" t="s">
        <v>113</v>
      </c>
      <c r="C11476" s="35" t="s">
        <v>549</v>
      </c>
      <c r="D11476" t="s">
        <v>113</v>
      </c>
      <c r="E11476" t="s">
        <v>548</v>
      </c>
      <c r="F11476" s="176" t="n">
        <v>2025</v>
      </c>
      <c r="G11476" s="177" t="n">
        <v>64</v>
      </c>
      <c r="H11476" s="178" t="n">
        <v>22271.3392679207</v>
      </c>
      <c r="I11476" s="179" t="n">
        <v>2218148.70530253</v>
      </c>
      <c r="J11476" s="180" t="str">
        <f>IF(I11476&gt;0,H11476/I11476,0)</f>
      </c>
      <c r="K11476" s="181" t="str">
        <f>1-EXP(-J11476)</f>
      </c>
      <c r="L11476" s="182" t="str">
        <f>IF(G11476=30,1,M11475)</f>
      </c>
      <c r="M11476" s="183" t="str">
        <f>L11476*(1-K11476)</f>
      </c>
    </row>
    <row r="11477">
      <c r="A11477" t="s">
        <v>167</v>
      </c>
      <c r="B11477" t="s">
        <v>113</v>
      </c>
      <c r="C11477" s="35" t="s">
        <v>549</v>
      </c>
      <c r="D11477" t="s">
        <v>113</v>
      </c>
      <c r="E11477" t="s">
        <v>548</v>
      </c>
      <c r="F11477" s="176" t="n">
        <v>2025</v>
      </c>
      <c r="G11477" s="177" t="n">
        <v>65</v>
      </c>
      <c r="H11477" s="178" t="n">
        <v>23438.2414927241</v>
      </c>
      <c r="I11477" s="179" t="n">
        <v>2089504.47083457</v>
      </c>
      <c r="J11477" s="180" t="str">
        <f>IF(I11477&gt;0,H11477/I11477,0)</f>
      </c>
      <c r="K11477" s="181" t="str">
        <f>1-EXP(-J11477)</f>
      </c>
      <c r="L11477" s="182" t="str">
        <f>IF(G11477=30,1,M11476)</f>
      </c>
      <c r="M11477" s="183" t="str">
        <f>L11477*(1-K11477)</f>
      </c>
    </row>
    <row r="11478">
      <c r="A11478" t="s">
        <v>167</v>
      </c>
      <c r="B11478" t="s">
        <v>113</v>
      </c>
      <c r="C11478" s="35" t="s">
        <v>549</v>
      </c>
      <c r="D11478" t="s">
        <v>113</v>
      </c>
      <c r="E11478" t="s">
        <v>548</v>
      </c>
      <c r="F11478" s="176" t="n">
        <v>2025</v>
      </c>
      <c r="G11478" s="177" t="n">
        <v>66</v>
      </c>
      <c r="H11478" s="178" t="n">
        <v>24126.7818928826</v>
      </c>
      <c r="I11478" s="179" t="n">
        <v>1956080.13586195</v>
      </c>
      <c r="J11478" s="180" t="str">
        <f>IF(I11478&gt;0,H11478/I11478,0)</f>
      </c>
      <c r="K11478" s="181" t="str">
        <f>1-EXP(-J11478)</f>
      </c>
      <c r="L11478" s="182" t="str">
        <f>IF(G11478=30,1,M11477)</f>
      </c>
      <c r="M11478" s="183" t="str">
        <f>L11478*(1-K11478)</f>
      </c>
    </row>
    <row r="11479">
      <c r="A11479" t="s">
        <v>167</v>
      </c>
      <c r="B11479" t="s">
        <v>113</v>
      </c>
      <c r="C11479" s="35" t="s">
        <v>549</v>
      </c>
      <c r="D11479" t="s">
        <v>113</v>
      </c>
      <c r="E11479" t="s">
        <v>548</v>
      </c>
      <c r="F11479" s="176" t="n">
        <v>2025</v>
      </c>
      <c r="G11479" s="177" t="n">
        <v>67</v>
      </c>
      <c r="H11479" s="178" t="n">
        <v>20820.7805482185</v>
      </c>
      <c r="I11479" s="179" t="n">
        <v>1821534.82128253</v>
      </c>
      <c r="J11479" s="180" t="str">
        <f>IF(I11479&gt;0,H11479/I11479,0)</f>
      </c>
      <c r="K11479" s="181" t="str">
        <f>1-EXP(-J11479)</f>
      </c>
      <c r="L11479" s="182" t="str">
        <f>IF(G11479=30,1,M11478)</f>
      </c>
      <c r="M11479" s="183" t="str">
        <f>L11479*(1-K11479)</f>
      </c>
    </row>
    <row r="11480">
      <c r="A11480" t="s">
        <v>167</v>
      </c>
      <c r="B11480" t="s">
        <v>113</v>
      </c>
      <c r="C11480" s="35" t="s">
        <v>549</v>
      </c>
      <c r="D11480" t="s">
        <v>113</v>
      </c>
      <c r="E11480" t="s">
        <v>548</v>
      </c>
      <c r="F11480" s="176" t="n">
        <v>2025</v>
      </c>
      <c r="G11480" s="177" t="n">
        <v>68</v>
      </c>
      <c r="H11480" s="178" t="n">
        <v>20444.7848920998</v>
      </c>
      <c r="I11480" s="179" t="n">
        <v>1697547.88166791</v>
      </c>
      <c r="J11480" s="180" t="str">
        <f>IF(I11480&gt;0,H11480/I11480,0)</f>
      </c>
      <c r="K11480" s="181" t="str">
        <f>1-EXP(-J11480)</f>
      </c>
      <c r="L11480" s="182" t="str">
        <f>IF(G11480=30,1,M11479)</f>
      </c>
      <c r="M11480" s="183" t="str">
        <f>L11480*(1-K11480)</f>
      </c>
    </row>
    <row r="11481">
      <c r="A11481" t="s">
        <v>167</v>
      </c>
      <c r="B11481" t="s">
        <v>113</v>
      </c>
      <c r="C11481" s="35" t="s">
        <v>549</v>
      </c>
      <c r="D11481" t="s">
        <v>113</v>
      </c>
      <c r="E11481" t="s">
        <v>548</v>
      </c>
      <c r="F11481" s="176" t="n">
        <v>2025</v>
      </c>
      <c r="G11481" s="177" t="n">
        <v>69</v>
      </c>
      <c r="H11481" s="178" t="n">
        <v>20115.6471487543</v>
      </c>
      <c r="I11481" s="179" t="n">
        <v>1580975.51377417</v>
      </c>
      <c r="J11481" s="180" t="str">
        <f>IF(I11481&gt;0,H11481/I11481,0)</f>
      </c>
      <c r="K11481" s="181" t="str">
        <f>1-EXP(-J11481)</f>
      </c>
      <c r="L11481" s="182" t="str">
        <f>IF(G11481=30,1,M11480)</f>
      </c>
      <c r="M11481" s="183" t="str">
        <f>L11481*(1-K11481)</f>
      </c>
    </row>
    <row r="11482">
      <c r="A11482" t="s">
        <v>167</v>
      </c>
      <c r="B11482" t="s">
        <v>113</v>
      </c>
      <c r="C11482" s="35" t="s">
        <v>549</v>
      </c>
      <c r="D11482" t="s">
        <v>113</v>
      </c>
      <c r="E11482" t="s">
        <v>548</v>
      </c>
      <c r="F11482" s="176" t="n">
        <v>2026</v>
      </c>
      <c r="G11482" s="177" t="n">
        <v>30</v>
      </c>
      <c r="H11482" s="178" t="n">
        <v>921.48052751611</v>
      </c>
      <c r="I11482" s="179" t="n">
        <v>4382720.68474212</v>
      </c>
      <c r="J11482" s="180" t="str">
        <f>IF(I11482&gt;0,H11482/I11482,0)</f>
      </c>
      <c r="K11482" s="181" t="str">
        <f>1-EXP(-J11482)</f>
      </c>
      <c r="L11482" s="182" t="str">
        <f>IF(G11482=30,1,M11481)</f>
      </c>
      <c r="M11482" s="183" t="str">
        <f>L11482*(1-K11482)</f>
      </c>
    </row>
    <row r="11483">
      <c r="A11483" t="s">
        <v>167</v>
      </c>
      <c r="B11483" t="s">
        <v>113</v>
      </c>
      <c r="C11483" s="35" t="s">
        <v>549</v>
      </c>
      <c r="D11483" t="s">
        <v>113</v>
      </c>
      <c r="E11483" t="s">
        <v>548</v>
      </c>
      <c r="F11483" s="176" t="n">
        <v>2026</v>
      </c>
      <c r="G11483" s="177" t="n">
        <v>31</v>
      </c>
      <c r="H11483" s="178" t="n">
        <v>1300.96056049047</v>
      </c>
      <c r="I11483" s="179" t="n">
        <v>4319604.7020793</v>
      </c>
      <c r="J11483" s="180" t="str">
        <f>IF(I11483&gt;0,H11483/I11483,0)</f>
      </c>
      <c r="K11483" s="181" t="str">
        <f>1-EXP(-J11483)</f>
      </c>
      <c r="L11483" s="182" t="str">
        <f>IF(G11483=30,1,M11482)</f>
      </c>
      <c r="M11483" s="183" t="str">
        <f>L11483*(1-K11483)</f>
      </c>
    </row>
    <row r="11484">
      <c r="A11484" t="s">
        <v>167</v>
      </c>
      <c r="B11484" t="s">
        <v>113</v>
      </c>
      <c r="C11484" s="35" t="s">
        <v>549</v>
      </c>
      <c r="D11484" t="s">
        <v>113</v>
      </c>
      <c r="E11484" t="s">
        <v>548</v>
      </c>
      <c r="F11484" s="176" t="n">
        <v>2026</v>
      </c>
      <c r="G11484" s="177" t="n">
        <v>32</v>
      </c>
      <c r="H11484" s="178" t="n">
        <v>1324.98312149978</v>
      </c>
      <c r="I11484" s="179" t="n">
        <v>4266455.78371159</v>
      </c>
      <c r="J11484" s="180" t="str">
        <f>IF(I11484&gt;0,H11484/I11484,0)</f>
      </c>
      <c r="K11484" s="181" t="str">
        <f>1-EXP(-J11484)</f>
      </c>
      <c r="L11484" s="182" t="str">
        <f>IF(G11484=30,1,M11483)</f>
      </c>
      <c r="M11484" s="183" t="str">
        <f>L11484*(1-K11484)</f>
      </c>
    </row>
    <row r="11485">
      <c r="A11485" t="s">
        <v>167</v>
      </c>
      <c r="B11485" t="s">
        <v>113</v>
      </c>
      <c r="C11485" s="35" t="s">
        <v>549</v>
      </c>
      <c r="D11485" t="s">
        <v>113</v>
      </c>
      <c r="E11485" t="s">
        <v>548</v>
      </c>
      <c r="F11485" s="176" t="n">
        <v>2026</v>
      </c>
      <c r="G11485" s="177" t="n">
        <v>33</v>
      </c>
      <c r="H11485" s="178" t="n">
        <v>1385.02669095641</v>
      </c>
      <c r="I11485" s="179" t="n">
        <v>4216175.87973027</v>
      </c>
      <c r="J11485" s="180" t="str">
        <f>IF(I11485&gt;0,H11485/I11485,0)</f>
      </c>
      <c r="K11485" s="181" t="str">
        <f>1-EXP(-J11485)</f>
      </c>
      <c r="L11485" s="182" t="str">
        <f>IF(G11485=30,1,M11484)</f>
      </c>
      <c r="M11485" s="183" t="str">
        <f>L11485*(1-K11485)</f>
      </c>
    </row>
    <row r="11486">
      <c r="A11486" t="s">
        <v>167</v>
      </c>
      <c r="B11486" t="s">
        <v>113</v>
      </c>
      <c r="C11486" s="35" t="s">
        <v>549</v>
      </c>
      <c r="D11486" t="s">
        <v>113</v>
      </c>
      <c r="E11486" t="s">
        <v>548</v>
      </c>
      <c r="F11486" s="176" t="n">
        <v>2026</v>
      </c>
      <c r="G11486" s="177" t="n">
        <v>34</v>
      </c>
      <c r="H11486" s="178" t="n">
        <v>1461.59573096045</v>
      </c>
      <c r="I11486" s="179" t="n">
        <v>4201385.47680128</v>
      </c>
      <c r="J11486" s="180" t="str">
        <f>IF(I11486&gt;0,H11486/I11486,0)</f>
      </c>
      <c r="K11486" s="181" t="str">
        <f>1-EXP(-J11486)</f>
      </c>
      <c r="L11486" s="182" t="str">
        <f>IF(G11486=30,1,M11485)</f>
      </c>
      <c r="M11486" s="183" t="str">
        <f>L11486*(1-K11486)</f>
      </c>
    </row>
    <row r="11487">
      <c r="A11487" t="s">
        <v>167</v>
      </c>
      <c r="B11487" t="s">
        <v>113</v>
      </c>
      <c r="C11487" s="35" t="s">
        <v>549</v>
      </c>
      <c r="D11487" t="s">
        <v>113</v>
      </c>
      <c r="E11487" t="s">
        <v>548</v>
      </c>
      <c r="F11487" s="176" t="n">
        <v>2026</v>
      </c>
      <c r="G11487" s="177" t="n">
        <v>35</v>
      </c>
      <c r="H11487" s="178" t="n">
        <v>1579.51893259825</v>
      </c>
      <c r="I11487" s="179" t="n">
        <v>4181111.11977782</v>
      </c>
      <c r="J11487" s="180" t="str">
        <f>IF(I11487&gt;0,H11487/I11487,0)</f>
      </c>
      <c r="K11487" s="181" t="str">
        <f>1-EXP(-J11487)</f>
      </c>
      <c r="L11487" s="182" t="str">
        <f>IF(G11487=30,1,M11486)</f>
      </c>
      <c r="M11487" s="183" t="str">
        <f>L11487*(1-K11487)</f>
      </c>
    </row>
    <row r="11488">
      <c r="A11488" t="s">
        <v>167</v>
      </c>
      <c r="B11488" t="s">
        <v>113</v>
      </c>
      <c r="C11488" s="35" t="s">
        <v>549</v>
      </c>
      <c r="D11488" t="s">
        <v>113</v>
      </c>
      <c r="E11488" t="s">
        <v>548</v>
      </c>
      <c r="F11488" s="176" t="n">
        <v>2026</v>
      </c>
      <c r="G11488" s="177" t="n">
        <v>36</v>
      </c>
      <c r="H11488" s="178" t="n">
        <v>2124.23026206885</v>
      </c>
      <c r="I11488" s="179" t="n">
        <v>4164574.15073782</v>
      </c>
      <c r="J11488" s="180" t="str">
        <f>IF(I11488&gt;0,H11488/I11488,0)</f>
      </c>
      <c r="K11488" s="181" t="str">
        <f>1-EXP(-J11488)</f>
      </c>
      <c r="L11488" s="182" t="str">
        <f>IF(G11488=30,1,M11487)</f>
      </c>
      <c r="M11488" s="183" t="str">
        <f>L11488*(1-K11488)</f>
      </c>
    </row>
    <row r="11489">
      <c r="A11489" t="s">
        <v>167</v>
      </c>
      <c r="B11489" t="s">
        <v>113</v>
      </c>
      <c r="C11489" s="35" t="s">
        <v>549</v>
      </c>
      <c r="D11489" t="s">
        <v>113</v>
      </c>
      <c r="E11489" t="s">
        <v>548</v>
      </c>
      <c r="F11489" s="176" t="n">
        <v>2026</v>
      </c>
      <c r="G11489" s="177" t="n">
        <v>37</v>
      </c>
      <c r="H11489" s="178" t="n">
        <v>2336.64573408497</v>
      </c>
      <c r="I11489" s="179" t="n">
        <v>4171610.51751442</v>
      </c>
      <c r="J11489" s="180" t="str">
        <f>IF(I11489&gt;0,H11489/I11489,0)</f>
      </c>
      <c r="K11489" s="181" t="str">
        <f>1-EXP(-J11489)</f>
      </c>
      <c r="L11489" s="182" t="str">
        <f>IF(G11489=30,1,M11488)</f>
      </c>
      <c r="M11489" s="183" t="str">
        <f>L11489*(1-K11489)</f>
      </c>
    </row>
    <row r="11490">
      <c r="A11490" t="s">
        <v>167</v>
      </c>
      <c r="B11490" t="s">
        <v>113</v>
      </c>
      <c r="C11490" s="35" t="s">
        <v>549</v>
      </c>
      <c r="D11490" t="s">
        <v>113</v>
      </c>
      <c r="E11490" t="s">
        <v>548</v>
      </c>
      <c r="F11490" s="176" t="n">
        <v>2026</v>
      </c>
      <c r="G11490" s="177" t="n">
        <v>38</v>
      </c>
      <c r="H11490" s="178" t="n">
        <v>2640.15153255765</v>
      </c>
      <c r="I11490" s="179" t="n">
        <v>4132993.20304903</v>
      </c>
      <c r="J11490" s="180" t="str">
        <f>IF(I11490&gt;0,H11490/I11490,0)</f>
      </c>
      <c r="K11490" s="181" t="str">
        <f>1-EXP(-J11490)</f>
      </c>
      <c r="L11490" s="182" t="str">
        <f>IF(G11490=30,1,M11489)</f>
      </c>
      <c r="M11490" s="183" t="str">
        <f>L11490*(1-K11490)</f>
      </c>
    </row>
    <row r="11491">
      <c r="A11491" t="s">
        <v>167</v>
      </c>
      <c r="B11491" t="s">
        <v>113</v>
      </c>
      <c r="C11491" s="35" t="s">
        <v>549</v>
      </c>
      <c r="D11491" t="s">
        <v>113</v>
      </c>
      <c r="E11491" t="s">
        <v>548</v>
      </c>
      <c r="F11491" s="176" t="n">
        <v>2026</v>
      </c>
      <c r="G11491" s="177" t="n">
        <v>39</v>
      </c>
      <c r="H11491" s="178" t="n">
        <v>2853.41005891333</v>
      </c>
      <c r="I11491" s="179" t="n">
        <v>4085756.02599061</v>
      </c>
      <c r="J11491" s="180" t="str">
        <f>IF(I11491&gt;0,H11491/I11491,0)</f>
      </c>
      <c r="K11491" s="181" t="str">
        <f>1-EXP(-J11491)</f>
      </c>
      <c r="L11491" s="182" t="str">
        <f>IF(G11491=30,1,M11490)</f>
      </c>
      <c r="M11491" s="183" t="str">
        <f>L11491*(1-K11491)</f>
      </c>
    </row>
    <row r="11492">
      <c r="A11492" t="s">
        <v>167</v>
      </c>
      <c r="B11492" t="s">
        <v>113</v>
      </c>
      <c r="C11492" s="35" t="s">
        <v>549</v>
      </c>
      <c r="D11492" t="s">
        <v>113</v>
      </c>
      <c r="E11492" t="s">
        <v>548</v>
      </c>
      <c r="F11492" s="176" t="n">
        <v>2026</v>
      </c>
      <c r="G11492" s="177" t="n">
        <v>40</v>
      </c>
      <c r="H11492" s="178" t="n">
        <v>3183.31243645158</v>
      </c>
      <c r="I11492" s="179" t="n">
        <v>4101297.93424996</v>
      </c>
      <c r="J11492" s="180" t="str">
        <f>IF(I11492&gt;0,H11492/I11492,0)</f>
      </c>
      <c r="K11492" s="181" t="str">
        <f>1-EXP(-J11492)</f>
      </c>
      <c r="L11492" s="182" t="str">
        <f>IF(G11492=30,1,M11491)</f>
      </c>
      <c r="M11492" s="183" t="str">
        <f>L11492*(1-K11492)</f>
      </c>
    </row>
    <row r="11493">
      <c r="A11493" t="s">
        <v>167</v>
      </c>
      <c r="B11493" t="s">
        <v>113</v>
      </c>
      <c r="C11493" s="35" t="s">
        <v>549</v>
      </c>
      <c r="D11493" t="s">
        <v>113</v>
      </c>
      <c r="E11493" t="s">
        <v>548</v>
      </c>
      <c r="F11493" s="176" t="n">
        <v>2026</v>
      </c>
      <c r="G11493" s="177" t="n">
        <v>41</v>
      </c>
      <c r="H11493" s="178" t="n">
        <v>4336.28954271152</v>
      </c>
      <c r="I11493" s="179" t="n">
        <v>4174690.89311974</v>
      </c>
      <c r="J11493" s="180" t="str">
        <f>IF(I11493&gt;0,H11493/I11493,0)</f>
      </c>
      <c r="K11493" s="181" t="str">
        <f>1-EXP(-J11493)</f>
      </c>
      <c r="L11493" s="182" t="str">
        <f>IF(G11493=30,1,M11492)</f>
      </c>
      <c r="M11493" s="183" t="str">
        <f>L11493*(1-K11493)</f>
      </c>
    </row>
    <row r="11494">
      <c r="A11494" t="s">
        <v>167</v>
      </c>
      <c r="B11494" t="s">
        <v>113</v>
      </c>
      <c r="C11494" s="35" t="s">
        <v>549</v>
      </c>
      <c r="D11494" t="s">
        <v>113</v>
      </c>
      <c r="E11494" t="s">
        <v>548</v>
      </c>
      <c r="F11494" s="176" t="n">
        <v>2026</v>
      </c>
      <c r="G11494" s="177" t="n">
        <v>42</v>
      </c>
      <c r="H11494" s="178" t="n">
        <v>4916.91334143314</v>
      </c>
      <c r="I11494" s="179" t="n">
        <v>4206485.88342488</v>
      </c>
      <c r="J11494" s="180" t="str">
        <f>IF(I11494&gt;0,H11494/I11494,0)</f>
      </c>
      <c r="K11494" s="181" t="str">
        <f>1-EXP(-J11494)</f>
      </c>
      <c r="L11494" s="182" t="str">
        <f>IF(G11494=30,1,M11493)</f>
      </c>
      <c r="M11494" s="183" t="str">
        <f>L11494*(1-K11494)</f>
      </c>
    </row>
    <row r="11495">
      <c r="A11495" t="s">
        <v>167</v>
      </c>
      <c r="B11495" t="s">
        <v>113</v>
      </c>
      <c r="C11495" s="35" t="s">
        <v>549</v>
      </c>
      <c r="D11495" t="s">
        <v>113</v>
      </c>
      <c r="E11495" t="s">
        <v>548</v>
      </c>
      <c r="F11495" s="176" t="n">
        <v>2026</v>
      </c>
      <c r="G11495" s="177" t="n">
        <v>43</v>
      </c>
      <c r="H11495" s="178" t="n">
        <v>5319.17454782435</v>
      </c>
      <c r="I11495" s="179" t="n">
        <v>4178078.72738087</v>
      </c>
      <c r="J11495" s="180" t="str">
        <f>IF(I11495&gt;0,H11495/I11495,0)</f>
      </c>
      <c r="K11495" s="181" t="str">
        <f>1-EXP(-J11495)</f>
      </c>
      <c r="L11495" s="182" t="str">
        <f>IF(G11495=30,1,M11494)</f>
      </c>
      <c r="M11495" s="183" t="str">
        <f>L11495*(1-K11495)</f>
      </c>
    </row>
    <row r="11496">
      <c r="A11496" t="s">
        <v>167</v>
      </c>
      <c r="B11496" t="s">
        <v>113</v>
      </c>
      <c r="C11496" s="35" t="s">
        <v>549</v>
      </c>
      <c r="D11496" t="s">
        <v>113</v>
      </c>
      <c r="E11496" t="s">
        <v>548</v>
      </c>
      <c r="F11496" s="176" t="n">
        <v>2026</v>
      </c>
      <c r="G11496" s="177" t="n">
        <v>44</v>
      </c>
      <c r="H11496" s="178" t="n">
        <v>5401.15235851211</v>
      </c>
      <c r="I11496" s="179" t="n">
        <v>4124945.11650715</v>
      </c>
      <c r="J11496" s="180" t="str">
        <f>IF(I11496&gt;0,H11496/I11496,0)</f>
      </c>
      <c r="K11496" s="181" t="str">
        <f>1-EXP(-J11496)</f>
      </c>
      <c r="L11496" s="182" t="str">
        <f>IF(G11496=30,1,M11495)</f>
      </c>
      <c r="M11496" s="183" t="str">
        <f>L11496*(1-K11496)</f>
      </c>
    </row>
    <row r="11497">
      <c r="A11497" t="s">
        <v>167</v>
      </c>
      <c r="B11497" t="s">
        <v>113</v>
      </c>
      <c r="C11497" s="35" t="s">
        <v>549</v>
      </c>
      <c r="D11497" t="s">
        <v>113</v>
      </c>
      <c r="E11497" t="s">
        <v>548</v>
      </c>
      <c r="F11497" s="176" t="n">
        <v>2026</v>
      </c>
      <c r="G11497" s="177" t="n">
        <v>45</v>
      </c>
      <c r="H11497" s="178" t="n">
        <v>5552.78160349956</v>
      </c>
      <c r="I11497" s="179" t="n">
        <v>4064604.38969636</v>
      </c>
      <c r="J11497" s="180" t="str">
        <f>IF(I11497&gt;0,H11497/I11497,0)</f>
      </c>
      <c r="K11497" s="181" t="str">
        <f>1-EXP(-J11497)</f>
      </c>
      <c r="L11497" s="182" t="str">
        <f>IF(G11497=30,1,M11496)</f>
      </c>
      <c r="M11497" s="183" t="str">
        <f>L11497*(1-K11497)</f>
      </c>
    </row>
    <row r="11498">
      <c r="A11498" t="s">
        <v>167</v>
      </c>
      <c r="B11498" t="s">
        <v>113</v>
      </c>
      <c r="C11498" s="35" t="s">
        <v>549</v>
      </c>
      <c r="D11498" t="s">
        <v>113</v>
      </c>
      <c r="E11498" t="s">
        <v>548</v>
      </c>
      <c r="F11498" s="176" t="n">
        <v>2026</v>
      </c>
      <c r="G11498" s="177" t="n">
        <v>46</v>
      </c>
      <c r="H11498" s="178" t="n">
        <v>6613.02806613129</v>
      </c>
      <c r="I11498" s="179" t="n">
        <v>4009850.69818926</v>
      </c>
      <c r="J11498" s="180" t="str">
        <f>IF(I11498&gt;0,H11498/I11498,0)</f>
      </c>
      <c r="K11498" s="181" t="str">
        <f>1-EXP(-J11498)</f>
      </c>
      <c r="L11498" s="182" t="str">
        <f>IF(G11498=30,1,M11497)</f>
      </c>
      <c r="M11498" s="183" t="str">
        <f>L11498*(1-K11498)</f>
      </c>
    </row>
    <row r="11499">
      <c r="A11499" t="s">
        <v>167</v>
      </c>
      <c r="B11499" t="s">
        <v>113</v>
      </c>
      <c r="C11499" s="35" t="s">
        <v>549</v>
      </c>
      <c r="D11499" t="s">
        <v>113</v>
      </c>
      <c r="E11499" t="s">
        <v>548</v>
      </c>
      <c r="F11499" s="176" t="n">
        <v>2026</v>
      </c>
      <c r="G11499" s="177" t="n">
        <v>47</v>
      </c>
      <c r="H11499" s="178" t="n">
        <v>6910.50873668759</v>
      </c>
      <c r="I11499" s="179" t="n">
        <v>3941798.65002153</v>
      </c>
      <c r="J11499" s="180" t="str">
        <f>IF(I11499&gt;0,H11499/I11499,0)</f>
      </c>
      <c r="K11499" s="181" t="str">
        <f>1-EXP(-J11499)</f>
      </c>
      <c r="L11499" s="182" t="str">
        <f>IF(G11499=30,1,M11498)</f>
      </c>
      <c r="M11499" s="183" t="str">
        <f>L11499*(1-K11499)</f>
      </c>
    </row>
    <row r="11500">
      <c r="A11500" t="s">
        <v>167</v>
      </c>
      <c r="B11500" t="s">
        <v>113</v>
      </c>
      <c r="C11500" s="35" t="s">
        <v>549</v>
      </c>
      <c r="D11500" t="s">
        <v>113</v>
      </c>
      <c r="E11500" t="s">
        <v>548</v>
      </c>
      <c r="F11500" s="176" t="n">
        <v>2026</v>
      </c>
      <c r="G11500" s="177" t="n">
        <v>48</v>
      </c>
      <c r="H11500" s="178" t="n">
        <v>7288.87030978608</v>
      </c>
      <c r="I11500" s="179" t="n">
        <v>3849275.4894584</v>
      </c>
      <c r="J11500" s="180" t="str">
        <f>IF(I11500&gt;0,H11500/I11500,0)</f>
      </c>
      <c r="K11500" s="181" t="str">
        <f>1-EXP(-J11500)</f>
      </c>
      <c r="L11500" s="182" t="str">
        <f>IF(G11500=30,1,M11499)</f>
      </c>
      <c r="M11500" s="183" t="str">
        <f>L11500*(1-K11500)</f>
      </c>
    </row>
    <row r="11501">
      <c r="A11501" t="s">
        <v>167</v>
      </c>
      <c r="B11501" t="s">
        <v>113</v>
      </c>
      <c r="C11501" s="35" t="s">
        <v>549</v>
      </c>
      <c r="D11501" t="s">
        <v>113</v>
      </c>
      <c r="E11501" t="s">
        <v>548</v>
      </c>
      <c r="F11501" s="176" t="n">
        <v>2026</v>
      </c>
      <c r="G11501" s="177" t="n">
        <v>49</v>
      </c>
      <c r="H11501" s="178" t="n">
        <v>7471.3431581992</v>
      </c>
      <c r="I11501" s="179" t="n">
        <v>3760865.16908476</v>
      </c>
      <c r="J11501" s="180" t="str">
        <f>IF(I11501&gt;0,H11501/I11501,0)</f>
      </c>
      <c r="K11501" s="181" t="str">
        <f>1-EXP(-J11501)</f>
      </c>
      <c r="L11501" s="182" t="str">
        <f>IF(G11501=30,1,M11500)</f>
      </c>
      <c r="M11501" s="183" t="str">
        <f>L11501*(1-K11501)</f>
      </c>
    </row>
    <row r="11502">
      <c r="A11502" t="s">
        <v>167</v>
      </c>
      <c r="B11502" t="s">
        <v>113</v>
      </c>
      <c r="C11502" s="35" t="s">
        <v>549</v>
      </c>
      <c r="D11502" t="s">
        <v>113</v>
      </c>
      <c r="E11502" t="s">
        <v>548</v>
      </c>
      <c r="F11502" s="176" t="n">
        <v>2026</v>
      </c>
      <c r="G11502" s="177" t="n">
        <v>50</v>
      </c>
      <c r="H11502" s="178" t="n">
        <v>7878.2044796575</v>
      </c>
      <c r="I11502" s="179" t="n">
        <v>3688482.07813128</v>
      </c>
      <c r="J11502" s="180" t="str">
        <f>IF(I11502&gt;0,H11502/I11502,0)</f>
      </c>
      <c r="K11502" s="181" t="str">
        <f>1-EXP(-J11502)</f>
      </c>
      <c r="L11502" s="182" t="str">
        <f>IF(G11502=30,1,M11501)</f>
      </c>
      <c r="M11502" s="183" t="str">
        <f>L11502*(1-K11502)</f>
      </c>
    </row>
    <row r="11503">
      <c r="A11503" t="s">
        <v>167</v>
      </c>
      <c r="B11503" t="s">
        <v>113</v>
      </c>
      <c r="C11503" s="35" t="s">
        <v>549</v>
      </c>
      <c r="D11503" t="s">
        <v>113</v>
      </c>
      <c r="E11503" t="s">
        <v>548</v>
      </c>
      <c r="F11503" s="176" t="n">
        <v>2026</v>
      </c>
      <c r="G11503" s="177" t="n">
        <v>51</v>
      </c>
      <c r="H11503" s="178" t="n">
        <v>8769.02325235943</v>
      </c>
      <c r="I11503" s="179" t="n">
        <v>3603422.43860888</v>
      </c>
      <c r="J11503" s="180" t="str">
        <f>IF(I11503&gt;0,H11503/I11503,0)</f>
      </c>
      <c r="K11503" s="181" t="str">
        <f>1-EXP(-J11503)</f>
      </c>
      <c r="L11503" s="182" t="str">
        <f>IF(G11503=30,1,M11502)</f>
      </c>
      <c r="M11503" s="183" t="str">
        <f>L11503*(1-K11503)</f>
      </c>
    </row>
    <row r="11504">
      <c r="A11504" t="s">
        <v>167</v>
      </c>
      <c r="B11504" t="s">
        <v>113</v>
      </c>
      <c r="C11504" s="35" t="s">
        <v>549</v>
      </c>
      <c r="D11504" t="s">
        <v>113</v>
      </c>
      <c r="E11504" t="s">
        <v>548</v>
      </c>
      <c r="F11504" s="176" t="n">
        <v>2026</v>
      </c>
      <c r="G11504" s="177" t="n">
        <v>52</v>
      </c>
      <c r="H11504" s="178" t="n">
        <v>9325.62586429539</v>
      </c>
      <c r="I11504" s="179" t="n">
        <v>3534552.41966415</v>
      </c>
      <c r="J11504" s="180" t="str">
        <f>IF(I11504&gt;0,H11504/I11504,0)</f>
      </c>
      <c r="K11504" s="181" t="str">
        <f>1-EXP(-J11504)</f>
      </c>
      <c r="L11504" s="182" t="str">
        <f>IF(G11504=30,1,M11503)</f>
      </c>
      <c r="M11504" s="183" t="str">
        <f>L11504*(1-K11504)</f>
      </c>
    </row>
    <row r="11505">
      <c r="A11505" t="s">
        <v>167</v>
      </c>
      <c r="B11505" t="s">
        <v>113</v>
      </c>
      <c r="C11505" s="35" t="s">
        <v>549</v>
      </c>
      <c r="D11505" t="s">
        <v>113</v>
      </c>
      <c r="E11505" t="s">
        <v>548</v>
      </c>
      <c r="F11505" s="176" t="n">
        <v>2026</v>
      </c>
      <c r="G11505" s="177" t="n">
        <v>53</v>
      </c>
      <c r="H11505" s="178" t="n">
        <v>10195.6565455857</v>
      </c>
      <c r="I11505" s="179" t="n">
        <v>3466820.17600891</v>
      </c>
      <c r="J11505" s="180" t="str">
        <f>IF(I11505&gt;0,H11505/I11505,0)</f>
      </c>
      <c r="K11505" s="181" t="str">
        <f>1-EXP(-J11505)</f>
      </c>
      <c r="L11505" s="182" t="str">
        <f>IF(G11505=30,1,M11504)</f>
      </c>
      <c r="M11505" s="183" t="str">
        <f>L11505*(1-K11505)</f>
      </c>
    </row>
    <row r="11506">
      <c r="A11506" t="s">
        <v>167</v>
      </c>
      <c r="B11506" t="s">
        <v>113</v>
      </c>
      <c r="C11506" s="35" t="s">
        <v>549</v>
      </c>
      <c r="D11506" t="s">
        <v>113</v>
      </c>
      <c r="E11506" t="s">
        <v>548</v>
      </c>
      <c r="F11506" s="176" t="n">
        <v>2026</v>
      </c>
      <c r="G11506" s="177" t="n">
        <v>54</v>
      </c>
      <c r="H11506" s="178" t="n">
        <v>11026.8717923408</v>
      </c>
      <c r="I11506" s="179" t="n">
        <v>3377075.6806735</v>
      </c>
      <c r="J11506" s="180" t="str">
        <f>IF(I11506&gt;0,H11506/I11506,0)</f>
      </c>
      <c r="K11506" s="181" t="str">
        <f>1-EXP(-J11506)</f>
      </c>
      <c r="L11506" s="182" t="str">
        <f>IF(G11506=30,1,M11505)</f>
      </c>
      <c r="M11506" s="183" t="str">
        <f>L11506*(1-K11506)</f>
      </c>
    </row>
    <row r="11507">
      <c r="A11507" t="s">
        <v>167</v>
      </c>
      <c r="B11507" t="s">
        <v>113</v>
      </c>
      <c r="C11507" s="35" t="s">
        <v>549</v>
      </c>
      <c r="D11507" t="s">
        <v>113</v>
      </c>
      <c r="E11507" t="s">
        <v>548</v>
      </c>
      <c r="F11507" s="176" t="n">
        <v>2026</v>
      </c>
      <c r="G11507" s="177" t="n">
        <v>55</v>
      </c>
      <c r="H11507" s="178" t="n">
        <v>11865.1193574688</v>
      </c>
      <c r="I11507" s="179" t="n">
        <v>3298016.28363884</v>
      </c>
      <c r="J11507" s="180" t="str">
        <f>IF(I11507&gt;0,H11507/I11507,0)</f>
      </c>
      <c r="K11507" s="181" t="str">
        <f>1-EXP(-J11507)</f>
      </c>
      <c r="L11507" s="182" t="str">
        <f>IF(G11507=30,1,M11506)</f>
      </c>
      <c r="M11507" s="183" t="str">
        <f>L11507*(1-K11507)</f>
      </c>
    </row>
    <row r="11508">
      <c r="A11508" t="s">
        <v>167</v>
      </c>
      <c r="B11508" t="s">
        <v>113</v>
      </c>
      <c r="C11508" s="35" t="s">
        <v>549</v>
      </c>
      <c r="D11508" t="s">
        <v>113</v>
      </c>
      <c r="E11508" t="s">
        <v>548</v>
      </c>
      <c r="F11508" s="176" t="n">
        <v>2026</v>
      </c>
      <c r="G11508" s="177" t="n">
        <v>56</v>
      </c>
      <c r="H11508" s="178" t="n">
        <v>12942.8401788155</v>
      </c>
      <c r="I11508" s="179" t="n">
        <v>3216647.99305291</v>
      </c>
      <c r="J11508" s="180" t="str">
        <f>IF(I11508&gt;0,H11508/I11508,0)</f>
      </c>
      <c r="K11508" s="181" t="str">
        <f>1-EXP(-J11508)</f>
      </c>
      <c r="L11508" s="182" t="str">
        <f>IF(G11508=30,1,M11507)</f>
      </c>
      <c r="M11508" s="183" t="str">
        <f>L11508*(1-K11508)</f>
      </c>
    </row>
    <row r="11509">
      <c r="A11509" t="s">
        <v>167</v>
      </c>
      <c r="B11509" t="s">
        <v>113</v>
      </c>
      <c r="C11509" s="35" t="s">
        <v>549</v>
      </c>
      <c r="D11509" t="s">
        <v>113</v>
      </c>
      <c r="E11509" t="s">
        <v>548</v>
      </c>
      <c r="F11509" s="176" t="n">
        <v>2026</v>
      </c>
      <c r="G11509" s="177" t="n">
        <v>57</v>
      </c>
      <c r="H11509" s="178" t="n">
        <v>13863.2484523552</v>
      </c>
      <c r="I11509" s="179" t="n">
        <v>3119233.31002719</v>
      </c>
      <c r="J11509" s="180" t="str">
        <f>IF(I11509&gt;0,H11509/I11509,0)</f>
      </c>
      <c r="K11509" s="181" t="str">
        <f>1-EXP(-J11509)</f>
      </c>
      <c r="L11509" s="182" t="str">
        <f>IF(G11509=30,1,M11508)</f>
      </c>
      <c r="M11509" s="183" t="str">
        <f>L11509*(1-K11509)</f>
      </c>
    </row>
    <row r="11510">
      <c r="A11510" t="s">
        <v>167</v>
      </c>
      <c r="B11510" t="s">
        <v>113</v>
      </c>
      <c r="C11510" s="35" t="s">
        <v>549</v>
      </c>
      <c r="D11510" t="s">
        <v>113</v>
      </c>
      <c r="E11510" t="s">
        <v>548</v>
      </c>
      <c r="F11510" s="176" t="n">
        <v>2026</v>
      </c>
      <c r="G11510" s="177" t="n">
        <v>58</v>
      </c>
      <c r="H11510" s="178" t="n">
        <v>14966.8478946473</v>
      </c>
      <c r="I11510" s="179" t="n">
        <v>3015150.56687348</v>
      </c>
      <c r="J11510" s="180" t="str">
        <f>IF(I11510&gt;0,H11510/I11510,0)</f>
      </c>
      <c r="K11510" s="181" t="str">
        <f>1-EXP(-J11510)</f>
      </c>
      <c r="L11510" s="182" t="str">
        <f>IF(G11510=30,1,M11509)</f>
      </c>
      <c r="M11510" s="183" t="str">
        <f>L11510*(1-K11510)</f>
      </c>
    </row>
    <row r="11511">
      <c r="A11511" t="s">
        <v>167</v>
      </c>
      <c r="B11511" t="s">
        <v>113</v>
      </c>
      <c r="C11511" s="35" t="s">
        <v>549</v>
      </c>
      <c r="D11511" t="s">
        <v>113</v>
      </c>
      <c r="E11511" t="s">
        <v>548</v>
      </c>
      <c r="F11511" s="176" t="n">
        <v>2026</v>
      </c>
      <c r="G11511" s="177" t="n">
        <v>59</v>
      </c>
      <c r="H11511" s="178" t="n">
        <v>15515.2303826971</v>
      </c>
      <c r="I11511" s="179" t="n">
        <v>2913103.18735483</v>
      </c>
      <c r="J11511" s="180" t="str">
        <f>IF(I11511&gt;0,H11511/I11511,0)</f>
      </c>
      <c r="K11511" s="181" t="str">
        <f>1-EXP(-J11511)</f>
      </c>
      <c r="L11511" s="182" t="str">
        <f>IF(G11511=30,1,M11510)</f>
      </c>
      <c r="M11511" s="183" t="str">
        <f>L11511*(1-K11511)</f>
      </c>
    </row>
    <row r="11512">
      <c r="A11512" t="s">
        <v>167</v>
      </c>
      <c r="B11512" t="s">
        <v>113</v>
      </c>
      <c r="C11512" s="35" t="s">
        <v>549</v>
      </c>
      <c r="D11512" t="s">
        <v>113</v>
      </c>
      <c r="E11512" t="s">
        <v>548</v>
      </c>
      <c r="F11512" s="176" t="n">
        <v>2026</v>
      </c>
      <c r="G11512" s="177" t="n">
        <v>60</v>
      </c>
      <c r="H11512" s="178" t="n">
        <v>16287.8975114631</v>
      </c>
      <c r="I11512" s="179" t="n">
        <v>2798514.85427916</v>
      </c>
      <c r="J11512" s="180" t="str">
        <f>IF(I11512&gt;0,H11512/I11512,0)</f>
      </c>
      <c r="K11512" s="181" t="str">
        <f>1-EXP(-J11512)</f>
      </c>
      <c r="L11512" s="182" t="str">
        <f>IF(G11512=30,1,M11511)</f>
      </c>
      <c r="M11512" s="183" t="str">
        <f>L11512*(1-K11512)</f>
      </c>
    </row>
    <row r="11513">
      <c r="A11513" t="s">
        <v>167</v>
      </c>
      <c r="B11513" t="s">
        <v>113</v>
      </c>
      <c r="C11513" s="35" t="s">
        <v>549</v>
      </c>
      <c r="D11513" t="s">
        <v>113</v>
      </c>
      <c r="E11513" t="s">
        <v>548</v>
      </c>
      <c r="F11513" s="176" t="n">
        <v>2026</v>
      </c>
      <c r="G11513" s="177" t="n">
        <v>61</v>
      </c>
      <c r="H11513" s="178" t="n">
        <v>17607.0771258972</v>
      </c>
      <c r="I11513" s="179" t="n">
        <v>2671395.75590517</v>
      </c>
      <c r="J11513" s="180" t="str">
        <f>IF(I11513&gt;0,H11513/I11513,0)</f>
      </c>
      <c r="K11513" s="181" t="str">
        <f>1-EXP(-J11513)</f>
      </c>
      <c r="L11513" s="182" t="str">
        <f>IF(G11513=30,1,M11512)</f>
      </c>
      <c r="M11513" s="183" t="str">
        <f>L11513*(1-K11513)</f>
      </c>
    </row>
    <row r="11514">
      <c r="A11514" t="s">
        <v>167</v>
      </c>
      <c r="B11514" t="s">
        <v>113</v>
      </c>
      <c r="C11514" s="35" t="s">
        <v>549</v>
      </c>
      <c r="D11514" t="s">
        <v>113</v>
      </c>
      <c r="E11514" t="s">
        <v>548</v>
      </c>
      <c r="F11514" s="176" t="n">
        <v>2026</v>
      </c>
      <c r="G11514" s="177" t="n">
        <v>62</v>
      </c>
      <c r="H11514" s="178" t="n">
        <v>18531.3331822218</v>
      </c>
      <c r="I11514" s="179" t="n">
        <v>2545899.3032479</v>
      </c>
      <c r="J11514" s="180" t="str">
        <f>IF(I11514&gt;0,H11514/I11514,0)</f>
      </c>
      <c r="K11514" s="181" t="str">
        <f>1-EXP(-J11514)</f>
      </c>
      <c r="L11514" s="182" t="str">
        <f>IF(G11514=30,1,M11513)</f>
      </c>
      <c r="M11514" s="183" t="str">
        <f>L11514*(1-K11514)</f>
      </c>
    </row>
    <row r="11515">
      <c r="A11515" t="s">
        <v>167</v>
      </c>
      <c r="B11515" t="s">
        <v>113</v>
      </c>
      <c r="C11515" s="35" t="s">
        <v>549</v>
      </c>
      <c r="D11515" t="s">
        <v>113</v>
      </c>
      <c r="E11515" t="s">
        <v>548</v>
      </c>
      <c r="F11515" s="176" t="n">
        <v>2026</v>
      </c>
      <c r="G11515" s="177" t="n">
        <v>63</v>
      </c>
      <c r="H11515" s="178" t="n">
        <v>19450.8232949009</v>
      </c>
      <c r="I11515" s="179" t="n">
        <v>2420908.63227283</v>
      </c>
      <c r="J11515" s="180" t="str">
        <f>IF(I11515&gt;0,H11515/I11515,0)</f>
      </c>
      <c r="K11515" s="181" t="str">
        <f>1-EXP(-J11515)</f>
      </c>
      <c r="L11515" s="182" t="str">
        <f>IF(G11515=30,1,M11514)</f>
      </c>
      <c r="M11515" s="183" t="str">
        <f>L11515*(1-K11515)</f>
      </c>
    </row>
    <row r="11516">
      <c r="A11516" t="s">
        <v>167</v>
      </c>
      <c r="B11516" t="s">
        <v>113</v>
      </c>
      <c r="C11516" s="35" t="s">
        <v>549</v>
      </c>
      <c r="D11516" t="s">
        <v>113</v>
      </c>
      <c r="E11516" t="s">
        <v>548</v>
      </c>
      <c r="F11516" s="176" t="n">
        <v>2026</v>
      </c>
      <c r="G11516" s="177" t="n">
        <v>64</v>
      </c>
      <c r="H11516" s="178" t="n">
        <v>20731.0931004794</v>
      </c>
      <c r="I11516" s="179" t="n">
        <v>2295992.04456352</v>
      </c>
      <c r="J11516" s="180" t="str">
        <f>IF(I11516&gt;0,H11516/I11516,0)</f>
      </c>
      <c r="K11516" s="181" t="str">
        <f>1-EXP(-J11516)</f>
      </c>
      <c r="L11516" s="182" t="str">
        <f>IF(G11516=30,1,M11515)</f>
      </c>
      <c r="M11516" s="183" t="str">
        <f>L11516*(1-K11516)</f>
      </c>
    </row>
    <row r="11517">
      <c r="A11517" t="s">
        <v>167</v>
      </c>
      <c r="B11517" t="s">
        <v>113</v>
      </c>
      <c r="C11517" s="35" t="s">
        <v>549</v>
      </c>
      <c r="D11517" t="s">
        <v>113</v>
      </c>
      <c r="E11517" t="s">
        <v>548</v>
      </c>
      <c r="F11517" s="176" t="n">
        <v>2026</v>
      </c>
      <c r="G11517" s="177" t="n">
        <v>65</v>
      </c>
      <c r="H11517" s="178" t="n">
        <v>21641.6039100865</v>
      </c>
      <c r="I11517" s="179" t="n">
        <v>2169761.62138445</v>
      </c>
      <c r="J11517" s="180" t="str">
        <f>IF(I11517&gt;0,H11517/I11517,0)</f>
      </c>
      <c r="K11517" s="181" t="str">
        <f>1-EXP(-J11517)</f>
      </c>
      <c r="L11517" s="182" t="str">
        <f>IF(G11517=30,1,M11516)</f>
      </c>
      <c r="M11517" s="183" t="str">
        <f>L11517*(1-K11517)</f>
      </c>
    </row>
    <row r="11518">
      <c r="A11518" t="s">
        <v>167</v>
      </c>
      <c r="B11518" t="s">
        <v>113</v>
      </c>
      <c r="C11518" s="35" t="s">
        <v>549</v>
      </c>
      <c r="D11518" t="s">
        <v>113</v>
      </c>
      <c r="E11518" t="s">
        <v>548</v>
      </c>
      <c r="F11518" s="176" t="n">
        <v>2026</v>
      </c>
      <c r="G11518" s="177" t="n">
        <v>66</v>
      </c>
      <c r="H11518" s="178" t="n">
        <v>22030.8445298533</v>
      </c>
      <c r="I11518" s="179" t="n">
        <v>2039116.6076838</v>
      </c>
      <c r="J11518" s="180" t="str">
        <f>IF(I11518&gt;0,H11518/I11518,0)</f>
      </c>
      <c r="K11518" s="181" t="str">
        <f>1-EXP(-J11518)</f>
      </c>
      <c r="L11518" s="182" t="str">
        <f>IF(G11518=30,1,M11517)</f>
      </c>
      <c r="M11518" s="183" t="str">
        <f>L11518*(1-K11518)</f>
      </c>
    </row>
    <row r="11519">
      <c r="A11519" t="s">
        <v>167</v>
      </c>
      <c r="B11519" t="s">
        <v>113</v>
      </c>
      <c r="C11519" s="35" t="s">
        <v>549</v>
      </c>
      <c r="D11519" t="s">
        <v>113</v>
      </c>
      <c r="E11519" t="s">
        <v>548</v>
      </c>
      <c r="F11519" s="176" t="n">
        <v>2026</v>
      </c>
      <c r="G11519" s="177" t="n">
        <v>67</v>
      </c>
      <c r="H11519" s="178" t="n">
        <v>22688.9713636956</v>
      </c>
      <c r="I11519" s="179" t="n">
        <v>1903872.08389444</v>
      </c>
      <c r="J11519" s="180" t="str">
        <f>IF(I11519&gt;0,H11519/I11519,0)</f>
      </c>
      <c r="K11519" s="181" t="str">
        <f>1-EXP(-J11519)</f>
      </c>
      <c r="L11519" s="182" t="str">
        <f>IF(G11519=30,1,M11518)</f>
      </c>
      <c r="M11519" s="183" t="str">
        <f>L11519*(1-K11519)</f>
      </c>
    </row>
    <row r="11520">
      <c r="A11520" t="s">
        <v>167</v>
      </c>
      <c r="B11520" t="s">
        <v>113</v>
      </c>
      <c r="C11520" s="35" t="s">
        <v>549</v>
      </c>
      <c r="D11520" t="s">
        <v>113</v>
      </c>
      <c r="E11520" t="s">
        <v>548</v>
      </c>
      <c r="F11520" s="176" t="n">
        <v>2026</v>
      </c>
      <c r="G11520" s="177" t="n">
        <v>68</v>
      </c>
      <c r="H11520" s="178" t="n">
        <v>20983.8261359785</v>
      </c>
      <c r="I11520" s="179" t="n">
        <v>1772127.34596222</v>
      </c>
      <c r="J11520" s="180" t="str">
        <f>IF(I11520&gt;0,H11520/I11520,0)</f>
      </c>
      <c r="K11520" s="181" t="str">
        <f>1-EXP(-J11520)</f>
      </c>
      <c r="L11520" s="182" t="str">
        <f>IF(G11520=30,1,M11519)</f>
      </c>
      <c r="M11520" s="183" t="str">
        <f>L11520*(1-K11520)</f>
      </c>
    </row>
    <row r="11521">
      <c r="A11521" t="s">
        <v>167</v>
      </c>
      <c r="B11521" t="s">
        <v>113</v>
      </c>
      <c r="C11521" s="35" t="s">
        <v>549</v>
      </c>
      <c r="D11521" t="s">
        <v>113</v>
      </c>
      <c r="E11521" t="s">
        <v>548</v>
      </c>
      <c r="F11521" s="176" t="n">
        <v>2026</v>
      </c>
      <c r="G11521" s="177" t="n">
        <v>69</v>
      </c>
      <c r="H11521" s="178" t="n">
        <v>20190.4741907007</v>
      </c>
      <c r="I11521" s="179" t="n">
        <v>1647966.36149799</v>
      </c>
      <c r="J11521" s="180" t="str">
        <f>IF(I11521&gt;0,H11521/I11521,0)</f>
      </c>
      <c r="K11521" s="181" t="str">
        <f>1-EXP(-J11521)</f>
      </c>
      <c r="L11521" s="182" t="str">
        <f>IF(G11521=30,1,M11520)</f>
      </c>
      <c r="M11521" s="183" t="str">
        <f>L11521*(1-K11521)</f>
      </c>
    </row>
    <row r="11522">
      <c r="A11522" t="s">
        <v>167</v>
      </c>
      <c r="B11522" t="s">
        <v>113</v>
      </c>
      <c r="C11522" s="35" t="s">
        <v>549</v>
      </c>
      <c r="D11522" t="s">
        <v>113</v>
      </c>
      <c r="E11522" t="s">
        <v>548</v>
      </c>
      <c r="F11522" s="176" t="n">
        <v>2027</v>
      </c>
      <c r="G11522" s="177" t="n">
        <v>30</v>
      </c>
      <c r="H11522" s="178" t="n">
        <v>921.94783026191</v>
      </c>
      <c r="I11522" s="179" t="n">
        <v>4437767.10838912</v>
      </c>
      <c r="J11522" s="180" t="str">
        <f>IF(I11522&gt;0,H11522/I11522,0)</f>
      </c>
      <c r="K11522" s="181" t="str">
        <f>1-EXP(-J11522)</f>
      </c>
      <c r="L11522" s="182" t="str">
        <f>IF(G11522=30,1,M11521)</f>
      </c>
      <c r="M11522" s="183" t="str">
        <f>L11522*(1-K11522)</f>
      </c>
    </row>
    <row r="11523">
      <c r="A11523" t="s">
        <v>167</v>
      </c>
      <c r="B11523" t="s">
        <v>113</v>
      </c>
      <c r="C11523" s="35" t="s">
        <v>549</v>
      </c>
      <c r="D11523" t="s">
        <v>113</v>
      </c>
      <c r="E11523" t="s">
        <v>548</v>
      </c>
      <c r="F11523" s="176" t="n">
        <v>2027</v>
      </c>
      <c r="G11523" s="177" t="n">
        <v>31</v>
      </c>
      <c r="H11523" s="178" t="n">
        <v>1303.61270969885</v>
      </c>
      <c r="I11523" s="179" t="n">
        <v>4376375.15043372</v>
      </c>
      <c r="J11523" s="180" t="str">
        <f>IF(I11523&gt;0,H11523/I11523,0)</f>
      </c>
      <c r="K11523" s="181" t="str">
        <f>1-EXP(-J11523)</f>
      </c>
      <c r="L11523" s="182" t="str">
        <f>IF(G11523=30,1,M11522)</f>
      </c>
      <c r="M11523" s="183" t="str">
        <f>L11523*(1-K11523)</f>
      </c>
    </row>
    <row r="11524">
      <c r="A11524" t="s">
        <v>167</v>
      </c>
      <c r="B11524" t="s">
        <v>113</v>
      </c>
      <c r="C11524" s="35" t="s">
        <v>549</v>
      </c>
      <c r="D11524" t="s">
        <v>113</v>
      </c>
      <c r="E11524" t="s">
        <v>548</v>
      </c>
      <c r="F11524" s="176" t="n">
        <v>2027</v>
      </c>
      <c r="G11524" s="177" t="n">
        <v>32</v>
      </c>
      <c r="H11524" s="178" t="n">
        <v>1316.03477047112</v>
      </c>
      <c r="I11524" s="179" t="n">
        <v>4313218.56630169</v>
      </c>
      <c r="J11524" s="180" t="str">
        <f>IF(I11524&gt;0,H11524/I11524,0)</f>
      </c>
      <c r="K11524" s="181" t="str">
        <f>1-EXP(-J11524)</f>
      </c>
      <c r="L11524" s="182" t="str">
        <f>IF(G11524=30,1,M11523)</f>
      </c>
      <c r="M11524" s="183" t="str">
        <f>L11524*(1-K11524)</f>
      </c>
    </row>
    <row r="11525">
      <c r="A11525" t="s">
        <v>167</v>
      </c>
      <c r="B11525" t="s">
        <v>113</v>
      </c>
      <c r="C11525" s="35" t="s">
        <v>549</v>
      </c>
      <c r="D11525" t="s">
        <v>113</v>
      </c>
      <c r="E11525" t="s">
        <v>548</v>
      </c>
      <c r="F11525" s="176" t="n">
        <v>2027</v>
      </c>
      <c r="G11525" s="177" t="n">
        <v>33</v>
      </c>
      <c r="H11525" s="178" t="n">
        <v>1361.02598633655</v>
      </c>
      <c r="I11525" s="179" t="n">
        <v>4259904.90432201</v>
      </c>
      <c r="J11525" s="180" t="str">
        <f>IF(I11525&gt;0,H11525/I11525,0)</f>
      </c>
      <c r="K11525" s="181" t="str">
        <f>1-EXP(-J11525)</f>
      </c>
      <c r="L11525" s="182" t="str">
        <f>IF(G11525=30,1,M11524)</f>
      </c>
      <c r="M11525" s="183" t="str">
        <f>L11525*(1-K11525)</f>
      </c>
    </row>
    <row r="11526">
      <c r="A11526" t="s">
        <v>167</v>
      </c>
      <c r="B11526" t="s">
        <v>113</v>
      </c>
      <c r="C11526" s="35" t="s">
        <v>549</v>
      </c>
      <c r="D11526" t="s">
        <v>113</v>
      </c>
      <c r="E11526" t="s">
        <v>548</v>
      </c>
      <c r="F11526" s="176" t="n">
        <v>2027</v>
      </c>
      <c r="G11526" s="177" t="n">
        <v>34</v>
      </c>
      <c r="H11526" s="178" t="n">
        <v>1428.29387704341</v>
      </c>
      <c r="I11526" s="179" t="n">
        <v>4209387.86041432</v>
      </c>
      <c r="J11526" s="180" t="str">
        <f>IF(I11526&gt;0,H11526/I11526,0)</f>
      </c>
      <c r="K11526" s="181" t="str">
        <f>1-EXP(-J11526)</f>
      </c>
      <c r="L11526" s="182" t="str">
        <f>IF(G11526=30,1,M11525)</f>
      </c>
      <c r="M11526" s="183" t="str">
        <f>L11526*(1-K11526)</f>
      </c>
    </row>
    <row r="11527">
      <c r="A11527" t="s">
        <v>167</v>
      </c>
      <c r="B11527" t="s">
        <v>113</v>
      </c>
      <c r="C11527" s="35" t="s">
        <v>549</v>
      </c>
      <c r="D11527" t="s">
        <v>113</v>
      </c>
      <c r="E11527" t="s">
        <v>548</v>
      </c>
      <c r="F11527" s="176" t="n">
        <v>2027</v>
      </c>
      <c r="G11527" s="177" t="n">
        <v>35</v>
      </c>
      <c r="H11527" s="178" t="n">
        <v>1531.10324666282</v>
      </c>
      <c r="I11527" s="179" t="n">
        <v>4194253.84828177</v>
      </c>
      <c r="J11527" s="180" t="str">
        <f>IF(I11527&gt;0,H11527/I11527,0)</f>
      </c>
      <c r="K11527" s="181" t="str">
        <f>1-EXP(-J11527)</f>
      </c>
      <c r="L11527" s="182" t="str">
        <f>IF(G11527=30,1,M11526)</f>
      </c>
      <c r="M11527" s="183" t="str">
        <f>L11527*(1-K11527)</f>
      </c>
    </row>
    <row r="11528">
      <c r="A11528" t="s">
        <v>167</v>
      </c>
      <c r="B11528" t="s">
        <v>113</v>
      </c>
      <c r="C11528" s="35" t="s">
        <v>549</v>
      </c>
      <c r="D11528" t="s">
        <v>113</v>
      </c>
      <c r="E11528" t="s">
        <v>548</v>
      </c>
      <c r="F11528" s="176" t="n">
        <v>2027</v>
      </c>
      <c r="G11528" s="177" t="n">
        <v>36</v>
      </c>
      <c r="H11528" s="178" t="n">
        <v>2053.43669293209</v>
      </c>
      <c r="I11528" s="179" t="n">
        <v>4173553.76190085</v>
      </c>
      <c r="J11528" s="180" t="str">
        <f>IF(I11528&gt;0,H11528/I11528,0)</f>
      </c>
      <c r="K11528" s="181" t="str">
        <f>1-EXP(-J11528)</f>
      </c>
      <c r="L11528" s="182" t="str">
        <f>IF(G11528=30,1,M11527)</f>
      </c>
      <c r="M11528" s="183" t="str">
        <f>L11528*(1-K11528)</f>
      </c>
    </row>
    <row r="11529">
      <c r="A11529" t="s">
        <v>167</v>
      </c>
      <c r="B11529" t="s">
        <v>113</v>
      </c>
      <c r="C11529" s="35" t="s">
        <v>549</v>
      </c>
      <c r="D11529" t="s">
        <v>113</v>
      </c>
      <c r="E11529" t="s">
        <v>548</v>
      </c>
      <c r="F11529" s="176" t="n">
        <v>2027</v>
      </c>
      <c r="G11529" s="177" t="n">
        <v>37</v>
      </c>
      <c r="H11529" s="178" t="n">
        <v>2232.45995266074</v>
      </c>
      <c r="I11529" s="179" t="n">
        <v>4156569.23872173</v>
      </c>
      <c r="J11529" s="180" t="str">
        <f>IF(I11529&gt;0,H11529/I11529,0)</f>
      </c>
      <c r="K11529" s="181" t="str">
        <f>1-EXP(-J11529)</f>
      </c>
      <c r="L11529" s="182" t="str">
        <f>IF(G11529=30,1,M11528)</f>
      </c>
      <c r="M11529" s="183" t="str">
        <f>L11529*(1-K11529)</f>
      </c>
    </row>
    <row r="11530">
      <c r="A11530" t="s">
        <v>167</v>
      </c>
      <c r="B11530" t="s">
        <v>113</v>
      </c>
      <c r="C11530" s="35" t="s">
        <v>549</v>
      </c>
      <c r="D11530" t="s">
        <v>113</v>
      </c>
      <c r="E11530" t="s">
        <v>548</v>
      </c>
      <c r="F11530" s="176" t="n">
        <v>2027</v>
      </c>
      <c r="G11530" s="177" t="n">
        <v>38</v>
      </c>
      <c r="H11530" s="178" t="n">
        <v>2468.18035446505</v>
      </c>
      <c r="I11530" s="179" t="n">
        <v>4162971.52470553</v>
      </c>
      <c r="J11530" s="180" t="str">
        <f>IF(I11530&gt;0,H11530/I11530,0)</f>
      </c>
      <c r="K11530" s="181" t="str">
        <f>1-EXP(-J11530)</f>
      </c>
      <c r="L11530" s="182" t="str">
        <f>IF(G11530=30,1,M11529)</f>
      </c>
      <c r="M11530" s="183" t="str">
        <f>L11530*(1-K11530)</f>
      </c>
    </row>
    <row r="11531">
      <c r="A11531" t="s">
        <v>167</v>
      </c>
      <c r="B11531" t="s">
        <v>113</v>
      </c>
      <c r="C11531" s="35" t="s">
        <v>549</v>
      </c>
      <c r="D11531" t="s">
        <v>113</v>
      </c>
      <c r="E11531" t="s">
        <v>548</v>
      </c>
      <c r="F11531" s="176" t="n">
        <v>2027</v>
      </c>
      <c r="G11531" s="177" t="n">
        <v>39</v>
      </c>
      <c r="H11531" s="178" t="n">
        <v>2688.07635378152</v>
      </c>
      <c r="I11531" s="179" t="n">
        <v>4123657.12746735</v>
      </c>
      <c r="J11531" s="180" t="str">
        <f>IF(I11531&gt;0,H11531/I11531,0)</f>
      </c>
      <c r="K11531" s="181" t="str">
        <f>1-EXP(-J11531)</f>
      </c>
      <c r="L11531" s="182" t="str">
        <f>IF(G11531=30,1,M11530)</f>
      </c>
      <c r="M11531" s="183" t="str">
        <f>L11531*(1-K11531)</f>
      </c>
    </row>
    <row r="11532">
      <c r="A11532" t="s">
        <v>167</v>
      </c>
      <c r="B11532" t="s">
        <v>113</v>
      </c>
      <c r="C11532" s="35" t="s">
        <v>549</v>
      </c>
      <c r="D11532" t="s">
        <v>113</v>
      </c>
      <c r="E11532" t="s">
        <v>548</v>
      </c>
      <c r="F11532" s="176" t="n">
        <v>2027</v>
      </c>
      <c r="G11532" s="177" t="n">
        <v>40</v>
      </c>
      <c r="H11532" s="178" t="n">
        <v>2968.25371760677</v>
      </c>
      <c r="I11532" s="179" t="n">
        <v>4075807.67907503</v>
      </c>
      <c r="J11532" s="180" t="str">
        <f>IF(I11532&gt;0,H11532/I11532,0)</f>
      </c>
      <c r="K11532" s="181" t="str">
        <f>1-EXP(-J11532)</f>
      </c>
      <c r="L11532" s="182" t="str">
        <f>IF(G11532=30,1,M11531)</f>
      </c>
      <c r="M11532" s="183" t="str">
        <f>L11532*(1-K11532)</f>
      </c>
    </row>
    <row r="11533">
      <c r="A11533" t="s">
        <v>167</v>
      </c>
      <c r="B11533" t="s">
        <v>113</v>
      </c>
      <c r="C11533" s="35" t="s">
        <v>549</v>
      </c>
      <c r="D11533" t="s">
        <v>113</v>
      </c>
      <c r="E11533" t="s">
        <v>548</v>
      </c>
      <c r="F11533" s="176" t="n">
        <v>2027</v>
      </c>
      <c r="G11533" s="177" t="n">
        <v>41</v>
      </c>
      <c r="H11533" s="178" t="n">
        <v>3993.85702886432</v>
      </c>
      <c r="I11533" s="179" t="n">
        <v>4090462.65546823</v>
      </c>
      <c r="J11533" s="180" t="str">
        <f>IF(I11533&gt;0,H11533/I11533,0)</f>
      </c>
      <c r="K11533" s="181" t="str">
        <f>1-EXP(-J11533)</f>
      </c>
      <c r="L11533" s="182" t="str">
        <f>IF(G11533=30,1,M11532)</f>
      </c>
      <c r="M11533" s="183" t="str">
        <f>L11533*(1-K11533)</f>
      </c>
    </row>
    <row r="11534">
      <c r="A11534" t="s">
        <v>167</v>
      </c>
      <c r="B11534" t="s">
        <v>113</v>
      </c>
      <c r="C11534" s="35" t="s">
        <v>549</v>
      </c>
      <c r="D11534" t="s">
        <v>113</v>
      </c>
      <c r="E11534" t="s">
        <v>548</v>
      </c>
      <c r="F11534" s="176" t="n">
        <v>2027</v>
      </c>
      <c r="G11534" s="177" t="n">
        <v>42</v>
      </c>
      <c r="H11534" s="178" t="n">
        <v>4557.21028775737</v>
      </c>
      <c r="I11534" s="179" t="n">
        <v>4162692.21818531</v>
      </c>
      <c r="J11534" s="180" t="str">
        <f>IF(I11534&gt;0,H11534/I11534,0)</f>
      </c>
      <c r="K11534" s="181" t="str">
        <f>1-EXP(-J11534)</f>
      </c>
      <c r="L11534" s="182" t="str">
        <f>IF(G11534=30,1,M11533)</f>
      </c>
      <c r="M11534" s="183" t="str">
        <f>L11534*(1-K11534)</f>
      </c>
    </row>
    <row r="11535">
      <c r="A11535" t="s">
        <v>167</v>
      </c>
      <c r="B11535" t="s">
        <v>113</v>
      </c>
      <c r="C11535" s="35" t="s">
        <v>549</v>
      </c>
      <c r="D11535" t="s">
        <v>113</v>
      </c>
      <c r="E11535" t="s">
        <v>548</v>
      </c>
      <c r="F11535" s="176" t="n">
        <v>2027</v>
      </c>
      <c r="G11535" s="177" t="n">
        <v>43</v>
      </c>
      <c r="H11535" s="178" t="n">
        <v>5205.33537505508</v>
      </c>
      <c r="I11535" s="179" t="n">
        <v>4193226.22808587</v>
      </c>
      <c r="J11535" s="180" t="str">
        <f>IF(I11535&gt;0,H11535/I11535,0)</f>
      </c>
      <c r="K11535" s="181" t="str">
        <f>1-EXP(-J11535)</f>
      </c>
      <c r="L11535" s="182" t="str">
        <f>IF(G11535=30,1,M11534)</f>
      </c>
      <c r="M11535" s="183" t="str">
        <f>L11535*(1-K11535)</f>
      </c>
    </row>
    <row r="11536">
      <c r="A11536" t="s">
        <v>167</v>
      </c>
      <c r="B11536" t="s">
        <v>113</v>
      </c>
      <c r="C11536" s="35" t="s">
        <v>549</v>
      </c>
      <c r="D11536" t="s">
        <v>113</v>
      </c>
      <c r="E11536" t="s">
        <v>548</v>
      </c>
      <c r="F11536" s="176" t="n">
        <v>2027</v>
      </c>
      <c r="G11536" s="177" t="n">
        <v>44</v>
      </c>
      <c r="H11536" s="178" t="n">
        <v>5329.82731757094</v>
      </c>
      <c r="I11536" s="179" t="n">
        <v>4163762.51566824</v>
      </c>
      <c r="J11536" s="180" t="str">
        <f>IF(I11536&gt;0,H11536/I11536,0)</f>
      </c>
      <c r="K11536" s="181" t="str">
        <f>1-EXP(-J11536)</f>
      </c>
      <c r="L11536" s="182" t="str">
        <f>IF(G11536=30,1,M11535)</f>
      </c>
      <c r="M11536" s="183" t="str">
        <f>L11536*(1-K11536)</f>
      </c>
    </row>
    <row r="11537">
      <c r="A11537" t="s">
        <v>167</v>
      </c>
      <c r="B11537" t="s">
        <v>113</v>
      </c>
      <c r="C11537" s="35" t="s">
        <v>549</v>
      </c>
      <c r="D11537" t="s">
        <v>113</v>
      </c>
      <c r="E11537" t="s">
        <v>548</v>
      </c>
      <c r="F11537" s="176" t="n">
        <v>2027</v>
      </c>
      <c r="G11537" s="177" t="n">
        <v>45</v>
      </c>
      <c r="H11537" s="178" t="n">
        <v>5574.87665949623</v>
      </c>
      <c r="I11537" s="179" t="n">
        <v>4109873.75798832</v>
      </c>
      <c r="J11537" s="180" t="str">
        <f>IF(I11537&gt;0,H11537/I11537,0)</f>
      </c>
      <c r="K11537" s="181" t="str">
        <f>1-EXP(-J11537)</f>
      </c>
      <c r="L11537" s="182" t="str">
        <f>IF(G11537=30,1,M11536)</f>
      </c>
      <c r="M11537" s="183" t="str">
        <f>L11537*(1-K11537)</f>
      </c>
    </row>
    <row r="11538">
      <c r="A11538" t="s">
        <v>167</v>
      </c>
      <c r="B11538" t="s">
        <v>113</v>
      </c>
      <c r="C11538" s="35" t="s">
        <v>549</v>
      </c>
      <c r="D11538" t="s">
        <v>113</v>
      </c>
      <c r="E11538" t="s">
        <v>548</v>
      </c>
      <c r="F11538" s="176" t="n">
        <v>2027</v>
      </c>
      <c r="G11538" s="177" t="n">
        <v>46</v>
      </c>
      <c r="H11538" s="178" t="n">
        <v>6668.50054934139</v>
      </c>
      <c r="I11538" s="179" t="n">
        <v>4048640.91510846</v>
      </c>
      <c r="J11538" s="180" t="str">
        <f>IF(I11538&gt;0,H11538/I11538,0)</f>
      </c>
      <c r="K11538" s="181" t="str">
        <f>1-EXP(-J11538)</f>
      </c>
      <c r="L11538" s="182" t="str">
        <f>IF(G11538=30,1,M11537)</f>
      </c>
      <c r="M11538" s="183" t="str">
        <f>L11538*(1-K11538)</f>
      </c>
    </row>
    <row r="11539">
      <c r="A11539" t="s">
        <v>167</v>
      </c>
      <c r="B11539" t="s">
        <v>113</v>
      </c>
      <c r="C11539" s="35" t="s">
        <v>549</v>
      </c>
      <c r="D11539" t="s">
        <v>113</v>
      </c>
      <c r="E11539" t="s">
        <v>548</v>
      </c>
      <c r="F11539" s="176" t="n">
        <v>2027</v>
      </c>
      <c r="G11539" s="177" t="n">
        <v>47</v>
      </c>
      <c r="H11539" s="178" t="n">
        <v>6975.06078593041</v>
      </c>
      <c r="I11539" s="179" t="n">
        <v>3992947.30473949</v>
      </c>
      <c r="J11539" s="180" t="str">
        <f>IF(I11539&gt;0,H11539/I11539,0)</f>
      </c>
      <c r="K11539" s="181" t="str">
        <f>1-EXP(-J11539)</f>
      </c>
      <c r="L11539" s="182" t="str">
        <f>IF(G11539=30,1,M11538)</f>
      </c>
      <c r="M11539" s="183" t="str">
        <f>L11539*(1-K11539)</f>
      </c>
    </row>
    <row r="11540">
      <c r="A11540" t="s">
        <v>167</v>
      </c>
      <c r="B11540" t="s">
        <v>113</v>
      </c>
      <c r="C11540" s="35" t="s">
        <v>549</v>
      </c>
      <c r="D11540" t="s">
        <v>113</v>
      </c>
      <c r="E11540" t="s">
        <v>548</v>
      </c>
      <c r="F11540" s="176" t="n">
        <v>2027</v>
      </c>
      <c r="G11540" s="177" t="n">
        <v>48</v>
      </c>
      <c r="H11540" s="178" t="n">
        <v>7366.250136476</v>
      </c>
      <c r="I11540" s="179" t="n">
        <v>3923785.19270959</v>
      </c>
      <c r="J11540" s="180" t="str">
        <f>IF(I11540&gt;0,H11540/I11540,0)</f>
      </c>
      <c r="K11540" s="181" t="str">
        <f>1-EXP(-J11540)</f>
      </c>
      <c r="L11540" s="182" t="str">
        <f>IF(G11540=30,1,M11539)</f>
      </c>
      <c r="M11540" s="183" t="str">
        <f>L11540*(1-K11540)</f>
      </c>
    </row>
    <row r="11541">
      <c r="A11541" t="s">
        <v>167</v>
      </c>
      <c r="B11541" t="s">
        <v>113</v>
      </c>
      <c r="C11541" s="35" t="s">
        <v>549</v>
      </c>
      <c r="D11541" t="s">
        <v>113</v>
      </c>
      <c r="E11541" t="s">
        <v>548</v>
      </c>
      <c r="F11541" s="176" t="n">
        <v>2027</v>
      </c>
      <c r="G11541" s="177" t="n">
        <v>49</v>
      </c>
      <c r="H11541" s="178" t="n">
        <v>7580.90089542069</v>
      </c>
      <c r="I11541" s="179" t="n">
        <v>3830094.80461674</v>
      </c>
      <c r="J11541" s="180" t="str">
        <f>IF(I11541&gt;0,H11541/I11541,0)</f>
      </c>
      <c r="K11541" s="181" t="str">
        <f>1-EXP(-J11541)</f>
      </c>
      <c r="L11541" s="182" t="str">
        <f>IF(G11541=30,1,M11540)</f>
      </c>
      <c r="M11541" s="183" t="str">
        <f>L11541*(1-K11541)</f>
      </c>
    </row>
    <row r="11542">
      <c r="A11542" t="s">
        <v>167</v>
      </c>
      <c r="B11542" t="s">
        <v>113</v>
      </c>
      <c r="C11542" s="35" t="s">
        <v>549</v>
      </c>
      <c r="D11542" t="s">
        <v>113</v>
      </c>
      <c r="E11542" t="s">
        <v>548</v>
      </c>
      <c r="F11542" s="176" t="n">
        <v>2027</v>
      </c>
      <c r="G11542" s="177" t="n">
        <v>50</v>
      </c>
      <c r="H11542" s="178" t="n">
        <v>7843.08374637722</v>
      </c>
      <c r="I11542" s="179" t="n">
        <v>3740704.42932439</v>
      </c>
      <c r="J11542" s="180" t="str">
        <f>IF(I11542&gt;0,H11542/I11542,0)</f>
      </c>
      <c r="K11542" s="181" t="str">
        <f>1-EXP(-J11542)</f>
      </c>
      <c r="L11542" s="182" t="str">
        <f>IF(G11542=30,1,M11541)</f>
      </c>
      <c r="M11542" s="183" t="str">
        <f>L11542*(1-K11542)</f>
      </c>
    </row>
    <row r="11543">
      <c r="A11543" t="s">
        <v>167</v>
      </c>
      <c r="B11543" t="s">
        <v>113</v>
      </c>
      <c r="C11543" s="35" t="s">
        <v>549</v>
      </c>
      <c r="D11543" t="s">
        <v>113</v>
      </c>
      <c r="E11543" t="s">
        <v>548</v>
      </c>
      <c r="F11543" s="176" t="n">
        <v>2027</v>
      </c>
      <c r="G11543" s="177" t="n">
        <v>51</v>
      </c>
      <c r="H11543" s="178" t="n">
        <v>8755.25409702334</v>
      </c>
      <c r="I11543" s="179" t="n">
        <v>3667029.33084045</v>
      </c>
      <c r="J11543" s="180" t="str">
        <f>IF(I11543&gt;0,H11543/I11543,0)</f>
      </c>
      <c r="K11543" s="181" t="str">
        <f>1-EXP(-J11543)</f>
      </c>
      <c r="L11543" s="182" t="str">
        <f>IF(G11543=30,1,M11542)</f>
      </c>
      <c r="M11543" s="183" t="str">
        <f>L11543*(1-K11543)</f>
      </c>
    </row>
    <row r="11544">
      <c r="A11544" t="s">
        <v>167</v>
      </c>
      <c r="B11544" t="s">
        <v>113</v>
      </c>
      <c r="C11544" s="35" t="s">
        <v>549</v>
      </c>
      <c r="D11544" t="s">
        <v>113</v>
      </c>
      <c r="E11544" t="s">
        <v>548</v>
      </c>
      <c r="F11544" s="176" t="n">
        <v>2027</v>
      </c>
      <c r="G11544" s="177" t="n">
        <v>52</v>
      </c>
      <c r="H11544" s="178" t="n">
        <v>9208.85967255691</v>
      </c>
      <c r="I11544" s="179" t="n">
        <v>3580801.47666385</v>
      </c>
      <c r="J11544" s="180" t="str">
        <f>IF(I11544&gt;0,H11544/I11544,0)</f>
      </c>
      <c r="K11544" s="181" t="str">
        <f>1-EXP(-J11544)</f>
      </c>
      <c r="L11544" s="182" t="str">
        <f>IF(G11544=30,1,M11543)</f>
      </c>
      <c r="M11544" s="183" t="str">
        <f>L11544*(1-K11544)</f>
      </c>
    </row>
    <row r="11545">
      <c r="A11545" t="s">
        <v>167</v>
      </c>
      <c r="B11545" t="s">
        <v>113</v>
      </c>
      <c r="C11545" s="35" t="s">
        <v>549</v>
      </c>
      <c r="D11545" t="s">
        <v>113</v>
      </c>
      <c r="E11545" t="s">
        <v>548</v>
      </c>
      <c r="F11545" s="176" t="n">
        <v>2027</v>
      </c>
      <c r="G11545" s="177" t="n">
        <v>53</v>
      </c>
      <c r="H11545" s="178" t="n">
        <v>9811.37483701994</v>
      </c>
      <c r="I11545" s="179" t="n">
        <v>3510417.50274366</v>
      </c>
      <c r="J11545" s="180" t="str">
        <f>IF(I11545&gt;0,H11545/I11545,0)</f>
      </c>
      <c r="K11545" s="181" t="str">
        <f>1-EXP(-J11545)</f>
      </c>
      <c r="L11545" s="182" t="str">
        <f>IF(G11545=30,1,M11544)</f>
      </c>
      <c r="M11545" s="183" t="str">
        <f>L11545*(1-K11545)</f>
      </c>
    </row>
    <row r="11546">
      <c r="A11546" t="s">
        <v>167</v>
      </c>
      <c r="B11546" t="s">
        <v>113</v>
      </c>
      <c r="C11546" s="35" t="s">
        <v>549</v>
      </c>
      <c r="D11546" t="s">
        <v>113</v>
      </c>
      <c r="E11546" t="s">
        <v>548</v>
      </c>
      <c r="F11546" s="176" t="n">
        <v>2027</v>
      </c>
      <c r="G11546" s="177" t="n">
        <v>54</v>
      </c>
      <c r="H11546" s="178" t="n">
        <v>10766.5896363884</v>
      </c>
      <c r="I11546" s="179" t="n">
        <v>3440801.13955843</v>
      </c>
      <c r="J11546" s="180" t="str">
        <f>IF(I11546&gt;0,H11546/I11546,0)</f>
      </c>
      <c r="K11546" s="181" t="str">
        <f>1-EXP(-J11546)</f>
      </c>
      <c r="L11546" s="182" t="str">
        <f>IF(G11546=30,1,M11545)</f>
      </c>
      <c r="M11546" s="183" t="str">
        <f>L11546*(1-K11546)</f>
      </c>
    </row>
    <row r="11547">
      <c r="A11547" t="s">
        <v>167</v>
      </c>
      <c r="B11547" t="s">
        <v>113</v>
      </c>
      <c r="C11547" s="35" t="s">
        <v>549</v>
      </c>
      <c r="D11547" t="s">
        <v>113</v>
      </c>
      <c r="E11547" t="s">
        <v>548</v>
      </c>
      <c r="F11547" s="176" t="n">
        <v>2027</v>
      </c>
      <c r="G11547" s="177" t="n">
        <v>55</v>
      </c>
      <c r="H11547" s="178" t="n">
        <v>11633.8507609128</v>
      </c>
      <c r="I11547" s="179" t="n">
        <v>3349258.3803519</v>
      </c>
      <c r="J11547" s="180" t="str">
        <f>IF(I11547&gt;0,H11547/I11547,0)</f>
      </c>
      <c r="K11547" s="181" t="str">
        <f>1-EXP(-J11547)</f>
      </c>
      <c r="L11547" s="182" t="str">
        <f>IF(G11547=30,1,M11546)</f>
      </c>
      <c r="M11547" s="183" t="str">
        <f>L11547*(1-K11547)</f>
      </c>
    </row>
    <row r="11548">
      <c r="A11548" t="s">
        <v>167</v>
      </c>
      <c r="B11548" t="s">
        <v>113</v>
      </c>
      <c r="C11548" s="35" t="s">
        <v>549</v>
      </c>
      <c r="D11548" t="s">
        <v>113</v>
      </c>
      <c r="E11548" t="s">
        <v>548</v>
      </c>
      <c r="F11548" s="176" t="n">
        <v>2027</v>
      </c>
      <c r="G11548" s="177" t="n">
        <v>56</v>
      </c>
      <c r="H11548" s="178" t="n">
        <v>12683.1068195738</v>
      </c>
      <c r="I11548" s="179" t="n">
        <v>3268262.77083261</v>
      </c>
      <c r="J11548" s="180" t="str">
        <f>IF(I11548&gt;0,H11548/I11548,0)</f>
      </c>
      <c r="K11548" s="181" t="str">
        <f>1-EXP(-J11548)</f>
      </c>
      <c r="L11548" s="182" t="str">
        <f>IF(G11548=30,1,M11547)</f>
      </c>
      <c r="M11548" s="183" t="str">
        <f>L11548*(1-K11548)</f>
      </c>
    </row>
    <row r="11549">
      <c r="A11549" t="s">
        <v>167</v>
      </c>
      <c r="B11549" t="s">
        <v>113</v>
      </c>
      <c r="C11549" s="35" t="s">
        <v>549</v>
      </c>
      <c r="D11549" t="s">
        <v>113</v>
      </c>
      <c r="E11549" t="s">
        <v>548</v>
      </c>
      <c r="F11549" s="176" t="n">
        <v>2027</v>
      </c>
      <c r="G11549" s="177" t="n">
        <v>57</v>
      </c>
      <c r="H11549" s="178" t="n">
        <v>13577.9120851556</v>
      </c>
      <c r="I11549" s="179" t="n">
        <v>3184896.585234</v>
      </c>
      <c r="J11549" s="180" t="str">
        <f>IF(I11549&gt;0,H11549/I11549,0)</f>
      </c>
      <c r="K11549" s="181" t="str">
        <f>1-EXP(-J11549)</f>
      </c>
      <c r="L11549" s="182" t="str">
        <f>IF(G11549=30,1,M11548)</f>
      </c>
      <c r="M11549" s="183" t="str">
        <f>L11549*(1-K11549)</f>
      </c>
    </row>
    <row r="11550">
      <c r="A11550" t="s">
        <v>167</v>
      </c>
      <c r="B11550" t="s">
        <v>113</v>
      </c>
      <c r="C11550" s="35" t="s">
        <v>549</v>
      </c>
      <c r="D11550" t="s">
        <v>113</v>
      </c>
      <c r="E11550" t="s">
        <v>548</v>
      </c>
      <c r="F11550" s="176" t="n">
        <v>2027</v>
      </c>
      <c r="G11550" s="177" t="n">
        <v>58</v>
      </c>
      <c r="H11550" s="178" t="n">
        <v>14497.9118495153</v>
      </c>
      <c r="I11550" s="179" t="n">
        <v>3085450.24723231</v>
      </c>
      <c r="J11550" s="180" t="str">
        <f>IF(I11550&gt;0,H11550/I11550,0)</f>
      </c>
      <c r="K11550" s="181" t="str">
        <f>1-EXP(-J11550)</f>
      </c>
      <c r="L11550" s="182" t="str">
        <f>IF(G11550=30,1,M11549)</f>
      </c>
      <c r="M11550" s="183" t="str">
        <f>L11550*(1-K11550)</f>
      </c>
    </row>
    <row r="11551">
      <c r="A11551" t="s">
        <v>167</v>
      </c>
      <c r="B11551" t="s">
        <v>113</v>
      </c>
      <c r="C11551" s="35" t="s">
        <v>549</v>
      </c>
      <c r="D11551" t="s">
        <v>113</v>
      </c>
      <c r="E11551" t="s">
        <v>548</v>
      </c>
      <c r="F11551" s="176" t="n">
        <v>2027</v>
      </c>
      <c r="G11551" s="177" t="n">
        <v>59</v>
      </c>
      <c r="H11551" s="178" t="n">
        <v>14951.3111191329</v>
      </c>
      <c r="I11551" s="179" t="n">
        <v>2979157.74243666</v>
      </c>
      <c r="J11551" s="180" t="str">
        <f>IF(I11551&gt;0,H11551/I11551,0)</f>
      </c>
      <c r="K11551" s="181" t="str">
        <f>1-EXP(-J11551)</f>
      </c>
      <c r="L11551" s="182" t="str">
        <f>IF(G11551=30,1,M11550)</f>
      </c>
      <c r="M11551" s="183" t="str">
        <f>L11551*(1-K11551)</f>
      </c>
    </row>
    <row r="11552">
      <c r="A11552" t="s">
        <v>167</v>
      </c>
      <c r="B11552" t="s">
        <v>113</v>
      </c>
      <c r="C11552" s="35" t="s">
        <v>549</v>
      </c>
      <c r="D11552" t="s">
        <v>113</v>
      </c>
      <c r="E11552" t="s">
        <v>548</v>
      </c>
      <c r="F11552" s="176" t="n">
        <v>2027</v>
      </c>
      <c r="G11552" s="177" t="n">
        <v>60</v>
      </c>
      <c r="H11552" s="178" t="n">
        <v>15696.9095601532</v>
      </c>
      <c r="I11552" s="179" t="n">
        <v>2875439.88957117</v>
      </c>
      <c r="J11552" s="180" t="str">
        <f>IF(I11552&gt;0,H11552/I11552,0)</f>
      </c>
      <c r="K11552" s="181" t="str">
        <f>1-EXP(-J11552)</f>
      </c>
      <c r="L11552" s="182" t="str">
        <f>IF(G11552=30,1,M11551)</f>
      </c>
      <c r="M11552" s="183" t="str">
        <f>L11552*(1-K11552)</f>
      </c>
    </row>
    <row r="11553">
      <c r="A11553" t="s">
        <v>167</v>
      </c>
      <c r="B11553" t="s">
        <v>113</v>
      </c>
      <c r="C11553" s="35" t="s">
        <v>549</v>
      </c>
      <c r="D11553" t="s">
        <v>113</v>
      </c>
      <c r="E11553" t="s">
        <v>548</v>
      </c>
      <c r="F11553" s="176" t="n">
        <v>2027</v>
      </c>
      <c r="G11553" s="177" t="n">
        <v>61</v>
      </c>
      <c r="H11553" s="178" t="n">
        <v>17012.9843272327</v>
      </c>
      <c r="I11553" s="179" t="n">
        <v>2759001.71400548</v>
      </c>
      <c r="J11553" s="180" t="str">
        <f>IF(I11553&gt;0,H11553/I11553,0)</f>
      </c>
      <c r="K11553" s="181" t="str">
        <f>1-EXP(-J11553)</f>
      </c>
      <c r="L11553" s="182" t="str">
        <f>IF(G11553=30,1,M11552)</f>
      </c>
      <c r="M11553" s="183" t="str">
        <f>L11553*(1-K11553)</f>
      </c>
    </row>
    <row r="11554">
      <c r="A11554" t="s">
        <v>167</v>
      </c>
      <c r="B11554" t="s">
        <v>113</v>
      </c>
      <c r="C11554" s="35" t="s">
        <v>549</v>
      </c>
      <c r="D11554" t="s">
        <v>113</v>
      </c>
      <c r="E11554" t="s">
        <v>548</v>
      </c>
      <c r="F11554" s="176" t="n">
        <v>2027</v>
      </c>
      <c r="G11554" s="177" t="n">
        <v>62</v>
      </c>
      <c r="H11554" s="178" t="n">
        <v>17843.9266857169</v>
      </c>
      <c r="I11554" s="179" t="n">
        <v>2630047.25780528</v>
      </c>
      <c r="J11554" s="180" t="str">
        <f>IF(I11554&gt;0,H11554/I11554,0)</f>
      </c>
      <c r="K11554" s="181" t="str">
        <f>1-EXP(-J11554)</f>
      </c>
      <c r="L11554" s="182" t="str">
        <f>IF(G11554=30,1,M11553)</f>
      </c>
      <c r="M11554" s="183" t="str">
        <f>L11554*(1-K11554)</f>
      </c>
    </row>
    <row r="11555">
      <c r="A11555" t="s">
        <v>167</v>
      </c>
      <c r="B11555" t="s">
        <v>113</v>
      </c>
      <c r="C11555" s="35" t="s">
        <v>549</v>
      </c>
      <c r="D11555" t="s">
        <v>113</v>
      </c>
      <c r="E11555" t="s">
        <v>548</v>
      </c>
      <c r="F11555" s="176" t="n">
        <v>2027</v>
      </c>
      <c r="G11555" s="177" t="n">
        <v>63</v>
      </c>
      <c r="H11555" s="178" t="n">
        <v>18726.7120297247</v>
      </c>
      <c r="I11555" s="179" t="n">
        <v>2502652.35124121</v>
      </c>
      <c r="J11555" s="180" t="str">
        <f>IF(I11555&gt;0,H11555/I11555,0)</f>
      </c>
      <c r="K11555" s="181" t="str">
        <f>1-EXP(-J11555)</f>
      </c>
      <c r="L11555" s="182" t="str">
        <f>IF(G11555=30,1,M11554)</f>
      </c>
      <c r="M11555" s="183" t="str">
        <f>L11555*(1-K11555)</f>
      </c>
    </row>
    <row r="11556">
      <c r="A11556" t="s">
        <v>167</v>
      </c>
      <c r="B11556" t="s">
        <v>113</v>
      </c>
      <c r="C11556" s="35" t="s">
        <v>549</v>
      </c>
      <c r="D11556" t="s">
        <v>113</v>
      </c>
      <c r="E11556" t="s">
        <v>548</v>
      </c>
      <c r="F11556" s="176" t="n">
        <v>2027</v>
      </c>
      <c r="G11556" s="177" t="n">
        <v>64</v>
      </c>
      <c r="H11556" s="178" t="n">
        <v>19793.2102914653</v>
      </c>
      <c r="I11556" s="179" t="n">
        <v>2375729.05119897</v>
      </c>
      <c r="J11556" s="180" t="str">
        <f>IF(I11556&gt;0,H11556/I11556,0)</f>
      </c>
      <c r="K11556" s="181" t="str">
        <f>1-EXP(-J11556)</f>
      </c>
      <c r="L11556" s="182" t="str">
        <f>IF(G11556=30,1,M11555)</f>
      </c>
      <c r="M11556" s="183" t="str">
        <f>L11556*(1-K11556)</f>
      </c>
    </row>
    <row r="11557">
      <c r="A11557" t="s">
        <v>167</v>
      </c>
      <c r="B11557" t="s">
        <v>113</v>
      </c>
      <c r="C11557" s="35" t="s">
        <v>549</v>
      </c>
      <c r="D11557" t="s">
        <v>113</v>
      </c>
      <c r="E11557" t="s">
        <v>548</v>
      </c>
      <c r="F11557" s="176" t="n">
        <v>2027</v>
      </c>
      <c r="G11557" s="177" t="n">
        <v>65</v>
      </c>
      <c r="H11557" s="178" t="n">
        <v>20786.365146406</v>
      </c>
      <c r="I11557" s="179" t="n">
        <v>2248531.04921459</v>
      </c>
      <c r="J11557" s="180" t="str">
        <f>IF(I11557&gt;0,H11557/I11557,0)</f>
      </c>
      <c r="K11557" s="181" t="str">
        <f>1-EXP(-J11557)</f>
      </c>
      <c r="L11557" s="182" t="str">
        <f>IF(G11557=30,1,M11556)</f>
      </c>
      <c r="M11557" s="183" t="str">
        <f>L11557*(1-K11557)</f>
      </c>
    </row>
    <row r="11558">
      <c r="A11558" t="s">
        <v>167</v>
      </c>
      <c r="B11558" t="s">
        <v>113</v>
      </c>
      <c r="C11558" s="35" t="s">
        <v>549</v>
      </c>
      <c r="D11558" t="s">
        <v>113</v>
      </c>
      <c r="E11558" t="s">
        <v>548</v>
      </c>
      <c r="F11558" s="176" t="n">
        <v>2027</v>
      </c>
      <c r="G11558" s="177" t="n">
        <v>66</v>
      </c>
      <c r="H11558" s="178" t="n">
        <v>21096.2399360888</v>
      </c>
      <c r="I11558" s="179" t="n">
        <v>2120436.65165167</v>
      </c>
      <c r="J11558" s="180" t="str">
        <f>IF(I11558&gt;0,H11558/I11558,0)</f>
      </c>
      <c r="K11558" s="181" t="str">
        <f>1-EXP(-J11558)</f>
      </c>
      <c r="L11558" s="182" t="str">
        <f>IF(G11558=30,1,M11557)</f>
      </c>
      <c r="M11558" s="183" t="str">
        <f>L11558*(1-K11558)</f>
      </c>
    </row>
    <row r="11559">
      <c r="A11559" t="s">
        <v>167</v>
      </c>
      <c r="B11559" t="s">
        <v>113</v>
      </c>
      <c r="C11559" s="35" t="s">
        <v>549</v>
      </c>
      <c r="D11559" t="s">
        <v>113</v>
      </c>
      <c r="E11559" t="s">
        <v>548</v>
      </c>
      <c r="F11559" s="176" t="n">
        <v>2027</v>
      </c>
      <c r="G11559" s="177" t="n">
        <v>67</v>
      </c>
      <c r="H11559" s="178" t="n">
        <v>21610.8690771307</v>
      </c>
      <c r="I11559" s="179" t="n">
        <v>1988089.43110004</v>
      </c>
      <c r="J11559" s="180" t="str">
        <f>IF(I11559&gt;0,H11559/I11559,0)</f>
      </c>
      <c r="K11559" s="181" t="str">
        <f>1-EXP(-J11559)</f>
      </c>
      <c r="L11559" s="182" t="str">
        <f>IF(G11559=30,1,M11558)</f>
      </c>
      <c r="M11559" s="183" t="str">
        <f>L11559*(1-K11559)</f>
      </c>
    </row>
    <row r="11560">
      <c r="A11560" t="s">
        <v>167</v>
      </c>
      <c r="B11560" t="s">
        <v>113</v>
      </c>
      <c r="C11560" s="35" t="s">
        <v>549</v>
      </c>
      <c r="D11560" t="s">
        <v>113</v>
      </c>
      <c r="E11560" t="s">
        <v>548</v>
      </c>
      <c r="F11560" s="176" t="n">
        <v>2027</v>
      </c>
      <c r="G11560" s="177" t="n">
        <v>68</v>
      </c>
      <c r="H11560" s="178" t="n">
        <v>21973.8905280317</v>
      </c>
      <c r="I11560" s="179" t="n">
        <v>1851513.95264498</v>
      </c>
      <c r="J11560" s="180" t="str">
        <f>IF(I11560&gt;0,H11560/I11560,0)</f>
      </c>
      <c r="K11560" s="181" t="str">
        <f>1-EXP(-J11560)</f>
      </c>
      <c r="L11560" s="182" t="str">
        <f>IF(G11560=30,1,M11559)</f>
      </c>
      <c r="M11560" s="183" t="str">
        <f>L11560*(1-K11560)</f>
      </c>
    </row>
    <row r="11561">
      <c r="A11561" t="s">
        <v>167</v>
      </c>
      <c r="B11561" t="s">
        <v>113</v>
      </c>
      <c r="C11561" s="35" t="s">
        <v>549</v>
      </c>
      <c r="D11561" t="s">
        <v>113</v>
      </c>
      <c r="E11561" t="s">
        <v>548</v>
      </c>
      <c r="F11561" s="176" t="n">
        <v>2027</v>
      </c>
      <c r="G11561" s="177" t="n">
        <v>69</v>
      </c>
      <c r="H11561" s="178" t="n">
        <v>20450.6492288891</v>
      </c>
      <c r="I11561" s="179" t="n">
        <v>1720934.99464726</v>
      </c>
      <c r="J11561" s="180" t="str">
        <f>IF(I11561&gt;0,H11561/I11561,0)</f>
      </c>
      <c r="K11561" s="181" t="str">
        <f>1-EXP(-J11561)</f>
      </c>
      <c r="L11561" s="182" t="str">
        <f>IF(G11561=30,1,M11560)</f>
      </c>
      <c r="M11561" s="183" t="str">
        <f>L11561*(1-K11561)</f>
      </c>
    </row>
    <row r="11562">
      <c r="A11562" t="s">
        <v>167</v>
      </c>
      <c r="B11562" t="s">
        <v>113</v>
      </c>
      <c r="C11562" s="35" t="s">
        <v>549</v>
      </c>
      <c r="D11562" t="s">
        <v>113</v>
      </c>
      <c r="E11562" t="s">
        <v>548</v>
      </c>
      <c r="F11562" s="176" t="n">
        <v>2028</v>
      </c>
      <c r="G11562" s="177" t="n">
        <v>30</v>
      </c>
      <c r="H11562" s="178" t="n">
        <v>898.872473868996</v>
      </c>
      <c r="I11562" s="179" t="n">
        <v>4433727.34984693</v>
      </c>
      <c r="J11562" s="180" t="str">
        <f>IF(I11562&gt;0,H11562/I11562,0)</f>
      </c>
      <c r="K11562" s="181" t="str">
        <f>1-EXP(-J11562)</f>
      </c>
      <c r="L11562" s="182" t="str">
        <f>IF(G11562=30,1,M11561)</f>
      </c>
      <c r="M11562" s="183" t="str">
        <f>L11562*(1-K11562)</f>
      </c>
    </row>
    <row r="11563">
      <c r="A11563" t="s">
        <v>167</v>
      </c>
      <c r="B11563" t="s">
        <v>113</v>
      </c>
      <c r="C11563" s="35" t="s">
        <v>549</v>
      </c>
      <c r="D11563" t="s">
        <v>113</v>
      </c>
      <c r="E11563" t="s">
        <v>548</v>
      </c>
      <c r="F11563" s="176" t="n">
        <v>2028</v>
      </c>
      <c r="G11563" s="177" t="n">
        <v>31</v>
      </c>
      <c r="H11563" s="178" t="n">
        <v>1301.33911737682</v>
      </c>
      <c r="I11563" s="179" t="n">
        <v>4431466.71091469</v>
      </c>
      <c r="J11563" s="180" t="str">
        <f>IF(I11563&gt;0,H11563/I11563,0)</f>
      </c>
      <c r="K11563" s="181" t="str">
        <f>1-EXP(-J11563)</f>
      </c>
      <c r="L11563" s="182" t="str">
        <f>IF(G11563=30,1,M11562)</f>
      </c>
      <c r="M11563" s="183" t="str">
        <f>L11563*(1-K11563)</f>
      </c>
    </row>
    <row r="11564">
      <c r="A11564" t="s">
        <v>167</v>
      </c>
      <c r="B11564" t="s">
        <v>113</v>
      </c>
      <c r="C11564" s="35" t="s">
        <v>549</v>
      </c>
      <c r="D11564" t="s">
        <v>113</v>
      </c>
      <c r="E11564" t="s">
        <v>548</v>
      </c>
      <c r="F11564" s="176" t="n">
        <v>2028</v>
      </c>
      <c r="G11564" s="177" t="n">
        <v>32</v>
      </c>
      <c r="H11564" s="178" t="n">
        <v>1317.53492835004</v>
      </c>
      <c r="I11564" s="179" t="n">
        <v>4370032.72532877</v>
      </c>
      <c r="J11564" s="180" t="str">
        <f>IF(I11564&gt;0,H11564/I11564,0)</f>
      </c>
      <c r="K11564" s="181" t="str">
        <f>1-EXP(-J11564)</f>
      </c>
      <c r="L11564" s="182" t="str">
        <f>IF(G11564=30,1,M11563)</f>
      </c>
      <c r="M11564" s="183" t="str">
        <f>L11564*(1-K11564)</f>
      </c>
    </row>
    <row r="11565">
      <c r="A11565" t="s">
        <v>167</v>
      </c>
      <c r="B11565" t="s">
        <v>113</v>
      </c>
      <c r="C11565" s="35" t="s">
        <v>549</v>
      </c>
      <c r="D11565" t="s">
        <v>113</v>
      </c>
      <c r="E11565" t="s">
        <v>548</v>
      </c>
      <c r="F11565" s="176" t="n">
        <v>2028</v>
      </c>
      <c r="G11565" s="177" t="n">
        <v>33</v>
      </c>
      <c r="H11565" s="178" t="n">
        <v>1351.58715469916</v>
      </c>
      <c r="I11565" s="179" t="n">
        <v>4306735.08348972</v>
      </c>
      <c r="J11565" s="180" t="str">
        <f>IF(I11565&gt;0,H11565/I11565,0)</f>
      </c>
      <c r="K11565" s="181" t="str">
        <f>1-EXP(-J11565)</f>
      </c>
      <c r="L11565" s="182" t="str">
        <f>IF(G11565=30,1,M11564)</f>
      </c>
      <c r="M11565" s="183" t="str">
        <f>L11565*(1-K11565)</f>
      </c>
    </row>
    <row r="11566">
      <c r="A11566" t="s">
        <v>167</v>
      </c>
      <c r="B11566" t="s">
        <v>113</v>
      </c>
      <c r="C11566" s="35" t="s">
        <v>549</v>
      </c>
      <c r="D11566" t="s">
        <v>113</v>
      </c>
      <c r="E11566" t="s">
        <v>548</v>
      </c>
      <c r="F11566" s="176" t="n">
        <v>2028</v>
      </c>
      <c r="G11566" s="177" t="n">
        <v>34</v>
      </c>
      <c r="H11566" s="178" t="n">
        <v>1405.18648485395</v>
      </c>
      <c r="I11566" s="179" t="n">
        <v>4253201.09476889</v>
      </c>
      <c r="J11566" s="180" t="str">
        <f>IF(I11566&gt;0,H11566/I11566,0)</f>
      </c>
      <c r="K11566" s="181" t="str">
        <f>1-EXP(-J11566)</f>
      </c>
      <c r="L11566" s="182" t="str">
        <f>IF(G11566=30,1,M11565)</f>
      </c>
      <c r="M11566" s="183" t="str">
        <f>L11566*(1-K11566)</f>
      </c>
    </row>
    <row r="11567">
      <c r="A11567" t="s">
        <v>167</v>
      </c>
      <c r="B11567" t="s">
        <v>113</v>
      </c>
      <c r="C11567" s="35" t="s">
        <v>549</v>
      </c>
      <c r="D11567" t="s">
        <v>113</v>
      </c>
      <c r="E11567" t="s">
        <v>548</v>
      </c>
      <c r="F11567" s="176" t="n">
        <v>2028</v>
      </c>
      <c r="G11567" s="177" t="n">
        <v>35</v>
      </c>
      <c r="H11567" s="178" t="n">
        <v>1497.66284441695</v>
      </c>
      <c r="I11567" s="179" t="n">
        <v>4202398.30873232</v>
      </c>
      <c r="J11567" s="180" t="str">
        <f>IF(I11567&gt;0,H11567/I11567,0)</f>
      </c>
      <c r="K11567" s="181" t="str">
        <f>1-EXP(-J11567)</f>
      </c>
      <c r="L11567" s="182" t="str">
        <f>IF(G11567=30,1,M11566)</f>
      </c>
      <c r="M11567" s="183" t="str">
        <f>L11567*(1-K11567)</f>
      </c>
    </row>
    <row r="11568">
      <c r="A11568" t="s">
        <v>167</v>
      </c>
      <c r="B11568" t="s">
        <v>113</v>
      </c>
      <c r="C11568" s="35" t="s">
        <v>549</v>
      </c>
      <c r="D11568" t="s">
        <v>113</v>
      </c>
      <c r="E11568" t="s">
        <v>548</v>
      </c>
      <c r="F11568" s="176" t="n">
        <v>2028</v>
      </c>
      <c r="G11568" s="177" t="n">
        <v>36</v>
      </c>
      <c r="H11568" s="178" t="n">
        <v>1986.78255929984</v>
      </c>
      <c r="I11568" s="179" t="n">
        <v>4186848.85807835</v>
      </c>
      <c r="J11568" s="180" t="str">
        <f>IF(I11568&gt;0,H11568/I11568,0)</f>
      </c>
      <c r="K11568" s="181" t="str">
        <f>1-EXP(-J11568)</f>
      </c>
      <c r="L11568" s="182" t="str">
        <f>IF(G11568=30,1,M11567)</f>
      </c>
      <c r="M11568" s="183" t="str">
        <f>L11568*(1-K11568)</f>
      </c>
    </row>
    <row r="11569">
      <c r="A11569" t="s">
        <v>167</v>
      </c>
      <c r="B11569" t="s">
        <v>113</v>
      </c>
      <c r="C11569" s="35" t="s">
        <v>549</v>
      </c>
      <c r="D11569" t="s">
        <v>113</v>
      </c>
      <c r="E11569" t="s">
        <v>548</v>
      </c>
      <c r="F11569" s="176" t="n">
        <v>2028</v>
      </c>
      <c r="G11569" s="177" t="n">
        <v>37</v>
      </c>
      <c r="H11569" s="178" t="n">
        <v>2162.64562701882</v>
      </c>
      <c r="I11569" s="179" t="n">
        <v>4165727.06387517</v>
      </c>
      <c r="J11569" s="180" t="str">
        <f>IF(I11569&gt;0,H11569/I11569,0)</f>
      </c>
      <c r="K11569" s="181" t="str">
        <f>1-EXP(-J11569)</f>
      </c>
      <c r="L11569" s="182" t="str">
        <f>IF(G11569=30,1,M11568)</f>
      </c>
      <c r="M11569" s="183" t="str">
        <f>L11569*(1-K11569)</f>
      </c>
    </row>
    <row r="11570">
      <c r="A11570" t="s">
        <v>167</v>
      </c>
      <c r="B11570" t="s">
        <v>113</v>
      </c>
      <c r="C11570" s="35" t="s">
        <v>549</v>
      </c>
      <c r="D11570" t="s">
        <v>113</v>
      </c>
      <c r="E11570" t="s">
        <v>548</v>
      </c>
      <c r="F11570" s="176" t="n">
        <v>2028</v>
      </c>
      <c r="G11570" s="177" t="n">
        <v>38</v>
      </c>
      <c r="H11570" s="178" t="n">
        <v>2364.45186954331</v>
      </c>
      <c r="I11570" s="179" t="n">
        <v>4148184.77163225</v>
      </c>
      <c r="J11570" s="180" t="str">
        <f>IF(I11570&gt;0,H11570/I11570,0)</f>
      </c>
      <c r="K11570" s="181" t="str">
        <f>1-EXP(-J11570)</f>
      </c>
      <c r="L11570" s="182" t="str">
        <f>IF(G11570=30,1,M11569)</f>
      </c>
      <c r="M11570" s="183" t="str">
        <f>L11570*(1-K11570)</f>
      </c>
    </row>
    <row r="11571">
      <c r="A11571" t="s">
        <v>167</v>
      </c>
      <c r="B11571" t="s">
        <v>113</v>
      </c>
      <c r="C11571" s="35" t="s">
        <v>549</v>
      </c>
      <c r="D11571" t="s">
        <v>113</v>
      </c>
      <c r="E11571" t="s">
        <v>548</v>
      </c>
      <c r="F11571" s="176" t="n">
        <v>2028</v>
      </c>
      <c r="G11571" s="177" t="n">
        <v>39</v>
      </c>
      <c r="H11571" s="178" t="n">
        <v>2525.30467760663</v>
      </c>
      <c r="I11571" s="179" t="n">
        <v>4153893.11105849</v>
      </c>
      <c r="J11571" s="180" t="str">
        <f>IF(I11571&gt;0,H11571/I11571,0)</f>
      </c>
      <c r="K11571" s="181" t="str">
        <f>1-EXP(-J11571)</f>
      </c>
      <c r="L11571" s="182" t="str">
        <f>IF(G11571=30,1,M11570)</f>
      </c>
      <c r="M11571" s="183" t="str">
        <f>L11571*(1-K11571)</f>
      </c>
    </row>
    <row r="11572">
      <c r="A11572" t="s">
        <v>167</v>
      </c>
      <c r="B11572" t="s">
        <v>113</v>
      </c>
      <c r="C11572" s="35" t="s">
        <v>549</v>
      </c>
      <c r="D11572" t="s">
        <v>113</v>
      </c>
      <c r="E11572" t="s">
        <v>548</v>
      </c>
      <c r="F11572" s="176" t="n">
        <v>2028</v>
      </c>
      <c r="G11572" s="177" t="n">
        <v>40</v>
      </c>
      <c r="H11572" s="178" t="n">
        <v>2809.51168791066</v>
      </c>
      <c r="I11572" s="179" t="n">
        <v>4113947.30099144</v>
      </c>
      <c r="J11572" s="180" t="str">
        <f>IF(I11572&gt;0,H11572/I11572,0)</f>
      </c>
      <c r="K11572" s="181" t="str">
        <f>1-EXP(-J11572)</f>
      </c>
      <c r="L11572" s="182" t="str">
        <f>IF(G11572=30,1,M11571)</f>
      </c>
      <c r="M11572" s="183" t="str">
        <f>L11572*(1-K11572)</f>
      </c>
    </row>
    <row r="11573">
      <c r="A11573" t="s">
        <v>167</v>
      </c>
      <c r="B11573" t="s">
        <v>113</v>
      </c>
      <c r="C11573" s="35" t="s">
        <v>549</v>
      </c>
      <c r="D11573" t="s">
        <v>113</v>
      </c>
      <c r="E11573" t="s">
        <v>548</v>
      </c>
      <c r="F11573" s="176" t="n">
        <v>2028</v>
      </c>
      <c r="G11573" s="177" t="n">
        <v>41</v>
      </c>
      <c r="H11573" s="178" t="n">
        <v>3735.45590256751</v>
      </c>
      <c r="I11573" s="179" t="n">
        <v>4065381.28627241</v>
      </c>
      <c r="J11573" s="180" t="str">
        <f>IF(I11573&gt;0,H11573/I11573,0)</f>
      </c>
      <c r="K11573" s="181" t="str">
        <f>1-EXP(-J11573)</f>
      </c>
      <c r="L11573" s="182" t="str">
        <f>IF(G11573=30,1,M11572)</f>
      </c>
      <c r="M11573" s="183" t="str">
        <f>L11573*(1-K11573)</f>
      </c>
    </row>
    <row r="11574">
      <c r="A11574" t="s">
        <v>167</v>
      </c>
      <c r="B11574" t="s">
        <v>113</v>
      </c>
      <c r="C11574" s="35" t="s">
        <v>549</v>
      </c>
      <c r="D11574" t="s">
        <v>113</v>
      </c>
      <c r="E11574" t="s">
        <v>548</v>
      </c>
      <c r="F11574" s="176" t="n">
        <v>2028</v>
      </c>
      <c r="G11574" s="177" t="n">
        <v>42</v>
      </c>
      <c r="H11574" s="178" t="n">
        <v>4216.62506450663</v>
      </c>
      <c r="I11574" s="179" t="n">
        <v>4079109.85567546</v>
      </c>
      <c r="J11574" s="180" t="str">
        <f>IF(I11574&gt;0,H11574/I11574,0)</f>
      </c>
      <c r="K11574" s="181" t="str">
        <f>1-EXP(-J11574)</f>
      </c>
      <c r="L11574" s="182" t="str">
        <f>IF(G11574=30,1,M11573)</f>
      </c>
      <c r="M11574" s="183" t="str">
        <f>L11574*(1-K11574)</f>
      </c>
    </row>
    <row r="11575">
      <c r="A11575" t="s">
        <v>167</v>
      </c>
      <c r="B11575" t="s">
        <v>113</v>
      </c>
      <c r="C11575" s="35" t="s">
        <v>549</v>
      </c>
      <c r="D11575" t="s">
        <v>113</v>
      </c>
      <c r="E11575" t="s">
        <v>548</v>
      </c>
      <c r="F11575" s="176" t="n">
        <v>2028</v>
      </c>
      <c r="G11575" s="177" t="n">
        <v>43</v>
      </c>
      <c r="H11575" s="178" t="n">
        <v>4848.0366823867</v>
      </c>
      <c r="I11575" s="179" t="n">
        <v>4150041.24256723</v>
      </c>
      <c r="J11575" s="180" t="str">
        <f>IF(I11575&gt;0,H11575/I11575,0)</f>
      </c>
      <c r="K11575" s="181" t="str">
        <f>1-EXP(-J11575)</f>
      </c>
      <c r="L11575" s="182" t="str">
        <f>IF(G11575=30,1,M11574)</f>
      </c>
      <c r="M11575" s="183" t="str">
        <f>L11575*(1-K11575)</f>
      </c>
    </row>
    <row r="11576">
      <c r="A11576" t="s">
        <v>167</v>
      </c>
      <c r="B11576" t="s">
        <v>113</v>
      </c>
      <c r="C11576" s="35" t="s">
        <v>549</v>
      </c>
      <c r="D11576" t="s">
        <v>113</v>
      </c>
      <c r="E11576" t="s">
        <v>548</v>
      </c>
      <c r="F11576" s="176" t="n">
        <v>2028</v>
      </c>
      <c r="G11576" s="177" t="n">
        <v>44</v>
      </c>
      <c r="H11576" s="178" t="n">
        <v>5227.67364136241</v>
      </c>
      <c r="I11576" s="179" t="n">
        <v>4179175.94987953</v>
      </c>
      <c r="J11576" s="180" t="str">
        <f>IF(I11576&gt;0,H11576/I11576,0)</f>
      </c>
      <c r="K11576" s="181" t="str">
        <f>1-EXP(-J11576)</f>
      </c>
      <c r="L11576" s="182" t="str">
        <f>IF(G11576=30,1,M11575)</f>
      </c>
      <c r="M11576" s="183" t="str">
        <f>L11576*(1-K11576)</f>
      </c>
    </row>
    <row r="11577">
      <c r="A11577" t="s">
        <v>167</v>
      </c>
      <c r="B11577" t="s">
        <v>113</v>
      </c>
      <c r="C11577" s="35" t="s">
        <v>549</v>
      </c>
      <c r="D11577" t="s">
        <v>113</v>
      </c>
      <c r="E11577" t="s">
        <v>548</v>
      </c>
      <c r="F11577" s="176" t="n">
        <v>2028</v>
      </c>
      <c r="G11577" s="177" t="n">
        <v>45</v>
      </c>
      <c r="H11577" s="178" t="n">
        <v>5510.99074418357</v>
      </c>
      <c r="I11577" s="179" t="n">
        <v>4148866.78814135</v>
      </c>
      <c r="J11577" s="180" t="str">
        <f>IF(I11577&gt;0,H11577/I11577,0)</f>
      </c>
      <c r="K11577" s="181" t="str">
        <f>1-EXP(-J11577)</f>
      </c>
      <c r="L11577" s="182" t="str">
        <f>IF(G11577=30,1,M11576)</f>
      </c>
      <c r="M11577" s="183" t="str">
        <f>L11577*(1-K11577)</f>
      </c>
    </row>
    <row r="11578">
      <c r="A11578" t="s">
        <v>167</v>
      </c>
      <c r="B11578" t="s">
        <v>113</v>
      </c>
      <c r="C11578" s="35" t="s">
        <v>549</v>
      </c>
      <c r="D11578" t="s">
        <v>113</v>
      </c>
      <c r="E11578" t="s">
        <v>548</v>
      </c>
      <c r="F11578" s="176" t="n">
        <v>2028</v>
      </c>
      <c r="G11578" s="177" t="n">
        <v>46</v>
      </c>
      <c r="H11578" s="178" t="n">
        <v>6695.28081320296</v>
      </c>
      <c r="I11578" s="179" t="n">
        <v>4093978.57737379</v>
      </c>
      <c r="J11578" s="180" t="str">
        <f>IF(I11578&gt;0,H11578/I11578,0)</f>
      </c>
      <c r="K11578" s="181" t="str">
        <f>1-EXP(-J11578)</f>
      </c>
      <c r="L11578" s="182" t="str">
        <f>IF(G11578=30,1,M11577)</f>
      </c>
      <c r="M11578" s="183" t="str">
        <f>L11578*(1-K11578)</f>
      </c>
    </row>
    <row r="11579">
      <c r="A11579" t="s">
        <v>167</v>
      </c>
      <c r="B11579" t="s">
        <v>113</v>
      </c>
      <c r="C11579" s="35" t="s">
        <v>549</v>
      </c>
      <c r="D11579" t="s">
        <v>113</v>
      </c>
      <c r="E11579" t="s">
        <v>548</v>
      </c>
      <c r="F11579" s="176" t="n">
        <v>2028</v>
      </c>
      <c r="G11579" s="177" t="n">
        <v>47</v>
      </c>
      <c r="H11579" s="178" t="n">
        <v>7030.44087440799</v>
      </c>
      <c r="I11579" s="179" t="n">
        <v>4031796.12343426</v>
      </c>
      <c r="J11579" s="180" t="str">
        <f>IF(I11579&gt;0,H11579/I11579,0)</f>
      </c>
      <c r="K11579" s="181" t="str">
        <f>1-EXP(-J11579)</f>
      </c>
      <c r="L11579" s="182" t="str">
        <f>IF(G11579=30,1,M11578)</f>
      </c>
      <c r="M11579" s="183" t="str">
        <f>L11579*(1-K11579)</f>
      </c>
    </row>
    <row r="11580">
      <c r="A11580" t="s">
        <v>167</v>
      </c>
      <c r="B11580" t="s">
        <v>113</v>
      </c>
      <c r="C11580" s="35" t="s">
        <v>549</v>
      </c>
      <c r="D11580" t="s">
        <v>113</v>
      </c>
      <c r="E11580" t="s">
        <v>548</v>
      </c>
      <c r="F11580" s="176" t="n">
        <v>2028</v>
      </c>
      <c r="G11580" s="177" t="n">
        <v>48</v>
      </c>
      <c r="H11580" s="178" t="n">
        <v>7431.53309958335</v>
      </c>
      <c r="I11580" s="179" t="n">
        <v>3974957.3049703</v>
      </c>
      <c r="J11580" s="180" t="str">
        <f>IF(I11580&gt;0,H11580/I11580,0)</f>
      </c>
      <c r="K11580" s="181" t="str">
        <f>1-EXP(-J11580)</f>
      </c>
      <c r="L11580" s="182" t="str">
        <f>IF(G11580=30,1,M11579)</f>
      </c>
      <c r="M11580" s="183" t="str">
        <f>L11580*(1-K11580)</f>
      </c>
    </row>
    <row r="11581">
      <c r="A11581" t="s">
        <v>167</v>
      </c>
      <c r="B11581" t="s">
        <v>113</v>
      </c>
      <c r="C11581" s="35" t="s">
        <v>549</v>
      </c>
      <c r="D11581" t="s">
        <v>113</v>
      </c>
      <c r="E11581" t="s">
        <v>548</v>
      </c>
      <c r="F11581" s="176" t="n">
        <v>2028</v>
      </c>
      <c r="G11581" s="177" t="n">
        <v>49</v>
      </c>
      <c r="H11581" s="178" t="n">
        <v>7666.55336690146</v>
      </c>
      <c r="I11581" s="179" t="n">
        <v>3904532.86992624</v>
      </c>
      <c r="J11581" s="180" t="str">
        <f>IF(I11581&gt;0,H11581/I11581,0)</f>
      </c>
      <c r="K11581" s="181" t="str">
        <f>1-EXP(-J11581)</f>
      </c>
      <c r="L11581" s="182" t="str">
        <f>IF(G11581=30,1,M11580)</f>
      </c>
      <c r="M11581" s="183" t="str">
        <f>L11581*(1-K11581)</f>
      </c>
    </row>
    <row r="11582">
      <c r="A11582" t="s">
        <v>167</v>
      </c>
      <c r="B11582" t="s">
        <v>113</v>
      </c>
      <c r="C11582" s="35" t="s">
        <v>549</v>
      </c>
      <c r="D11582" t="s">
        <v>113</v>
      </c>
      <c r="E11582" t="s">
        <v>548</v>
      </c>
      <c r="F11582" s="176" t="n">
        <v>2028</v>
      </c>
      <c r="G11582" s="177" t="n">
        <v>50</v>
      </c>
      <c r="H11582" s="178" t="n">
        <v>7959.80271293784</v>
      </c>
      <c r="I11582" s="179" t="n">
        <v>3809832.95340656</v>
      </c>
      <c r="J11582" s="180" t="str">
        <f>IF(I11582&gt;0,H11582/I11582,0)</f>
      </c>
      <c r="K11582" s="181" t="str">
        <f>1-EXP(-J11582)</f>
      </c>
      <c r="L11582" s="182" t="str">
        <f>IF(G11582=30,1,M11581)</f>
      </c>
      <c r="M11582" s="183" t="str">
        <f>L11582*(1-K11582)</f>
      </c>
    </row>
    <row r="11583">
      <c r="A11583" t="s">
        <v>167</v>
      </c>
      <c r="B11583" t="s">
        <v>113</v>
      </c>
      <c r="C11583" s="35" t="s">
        <v>549</v>
      </c>
      <c r="D11583" t="s">
        <v>113</v>
      </c>
      <c r="E11583" t="s">
        <v>548</v>
      </c>
      <c r="F11583" s="176" t="n">
        <v>2028</v>
      </c>
      <c r="G11583" s="177" t="n">
        <v>51</v>
      </c>
      <c r="H11583" s="178" t="n">
        <v>8716.53592087282</v>
      </c>
      <c r="I11583" s="179" t="n">
        <v>3719329.47511667</v>
      </c>
      <c r="J11583" s="180" t="str">
        <f>IF(I11583&gt;0,H11583/I11583,0)</f>
      </c>
      <c r="K11583" s="181" t="str">
        <f>1-EXP(-J11583)</f>
      </c>
      <c r="L11583" s="182" t="str">
        <f>IF(G11583=30,1,M11582)</f>
      </c>
      <c r="M11583" s="183" t="str">
        <f>L11583*(1-K11583)</f>
      </c>
    </row>
    <row r="11584">
      <c r="A11584" t="s">
        <v>167</v>
      </c>
      <c r="B11584" t="s">
        <v>113</v>
      </c>
      <c r="C11584" s="35" t="s">
        <v>549</v>
      </c>
      <c r="D11584" t="s">
        <v>113</v>
      </c>
      <c r="E11584" t="s">
        <v>548</v>
      </c>
      <c r="F11584" s="176" t="n">
        <v>2028</v>
      </c>
      <c r="G11584" s="177" t="n">
        <v>52</v>
      </c>
      <c r="H11584" s="178" t="n">
        <v>9212.21272141717</v>
      </c>
      <c r="I11584" s="179" t="n">
        <v>3644404.01029773</v>
      </c>
      <c r="J11584" s="180" t="str">
        <f>IF(I11584&gt;0,H11584/I11584,0)</f>
      </c>
      <c r="K11584" s="181" t="str">
        <f>1-EXP(-J11584)</f>
      </c>
      <c r="L11584" s="182" t="str">
        <f>IF(G11584=30,1,M11583)</f>
      </c>
      <c r="M11584" s="183" t="str">
        <f>L11584*(1-K11584)</f>
      </c>
    </row>
    <row r="11585">
      <c r="A11585" t="s">
        <v>167</v>
      </c>
      <c r="B11585" t="s">
        <v>113</v>
      </c>
      <c r="C11585" s="35" t="s">
        <v>549</v>
      </c>
      <c r="D11585" t="s">
        <v>113</v>
      </c>
      <c r="E11585" t="s">
        <v>548</v>
      </c>
      <c r="F11585" s="176" t="n">
        <v>2028</v>
      </c>
      <c r="G11585" s="177" t="n">
        <v>53</v>
      </c>
      <c r="H11585" s="178" t="n">
        <v>9711.83182674245</v>
      </c>
      <c r="I11585" s="179" t="n">
        <v>3556825.9076455</v>
      </c>
      <c r="J11585" s="180" t="str">
        <f>IF(I11585&gt;0,H11585/I11585,0)</f>
      </c>
      <c r="K11585" s="181" t="str">
        <f>1-EXP(-J11585)</f>
      </c>
      <c r="L11585" s="182" t="str">
        <f>IF(G11585=30,1,M11584)</f>
      </c>
      <c r="M11585" s="183" t="str">
        <f>L11585*(1-K11585)</f>
      </c>
    </row>
    <row r="11586">
      <c r="A11586" t="s">
        <v>167</v>
      </c>
      <c r="B11586" t="s">
        <v>113</v>
      </c>
      <c r="C11586" s="35" t="s">
        <v>549</v>
      </c>
      <c r="D11586" t="s">
        <v>113</v>
      </c>
      <c r="E11586" t="s">
        <v>548</v>
      </c>
      <c r="F11586" s="176" t="n">
        <v>2028</v>
      </c>
      <c r="G11586" s="177" t="n">
        <v>54</v>
      </c>
      <c r="H11586" s="178" t="n">
        <v>10440.5161560837</v>
      </c>
      <c r="I11586" s="179" t="n">
        <v>3484815.98197806</v>
      </c>
      <c r="J11586" s="180" t="str">
        <f>IF(I11586&gt;0,H11586/I11586,0)</f>
      </c>
      <c r="K11586" s="181" t="str">
        <f>1-EXP(-J11586)</f>
      </c>
      <c r="L11586" s="182" t="str">
        <f>IF(G11586=30,1,M11585)</f>
      </c>
      <c r="M11586" s="183" t="str">
        <f>L11586*(1-K11586)</f>
      </c>
    </row>
    <row r="11587">
      <c r="A11587" t="s">
        <v>167</v>
      </c>
      <c r="B11587" t="s">
        <v>113</v>
      </c>
      <c r="C11587" s="35" t="s">
        <v>549</v>
      </c>
      <c r="D11587" t="s">
        <v>113</v>
      </c>
      <c r="E11587" t="s">
        <v>548</v>
      </c>
      <c r="F11587" s="176" t="n">
        <v>2028</v>
      </c>
      <c r="G11587" s="177" t="n">
        <v>55</v>
      </c>
      <c r="H11587" s="178" t="n">
        <v>11431.7357734058</v>
      </c>
      <c r="I11587" s="179" t="n">
        <v>3413170.37863775</v>
      </c>
      <c r="J11587" s="180" t="str">
        <f>IF(I11587&gt;0,H11587/I11587,0)</f>
      </c>
      <c r="K11587" s="181" t="str">
        <f>1-EXP(-J11587)</f>
      </c>
      <c r="L11587" s="182" t="str">
        <f>IF(G11587=30,1,M11586)</f>
      </c>
      <c r="M11587" s="183" t="str">
        <f>L11587*(1-K11587)</f>
      </c>
    </row>
    <row r="11588">
      <c r="A11588" t="s">
        <v>167</v>
      </c>
      <c r="B11588" t="s">
        <v>113</v>
      </c>
      <c r="C11588" s="35" t="s">
        <v>549</v>
      </c>
      <c r="D11588" t="s">
        <v>113</v>
      </c>
      <c r="E11588" t="s">
        <v>548</v>
      </c>
      <c r="F11588" s="176" t="n">
        <v>2028</v>
      </c>
      <c r="G11588" s="177" t="n">
        <v>56</v>
      </c>
      <c r="H11588" s="178" t="n">
        <v>12481.8407674589</v>
      </c>
      <c r="I11588" s="179" t="n">
        <v>3319722.76764757</v>
      </c>
      <c r="J11588" s="180" t="str">
        <f>IF(I11588&gt;0,H11588/I11588,0)</f>
      </c>
      <c r="K11588" s="181" t="str">
        <f>1-EXP(-J11588)</f>
      </c>
      <c r="L11588" s="182" t="str">
        <f>IF(G11588=30,1,M11587)</f>
      </c>
      <c r="M11588" s="183" t="str">
        <f>L11588*(1-K11588)</f>
      </c>
    </row>
    <row r="11589">
      <c r="A11589" t="s">
        <v>167</v>
      </c>
      <c r="B11589" t="s">
        <v>113</v>
      </c>
      <c r="C11589" s="35" t="s">
        <v>549</v>
      </c>
      <c r="D11589" t="s">
        <v>113</v>
      </c>
      <c r="E11589" t="s">
        <v>548</v>
      </c>
      <c r="F11589" s="176" t="n">
        <v>2028</v>
      </c>
      <c r="G11589" s="177" t="n">
        <v>57</v>
      </c>
      <c r="H11589" s="178" t="n">
        <v>13379.9185762601</v>
      </c>
      <c r="I11589" s="179" t="n">
        <v>3236720.75023073</v>
      </c>
      <c r="J11589" s="180" t="str">
        <f>IF(I11589&gt;0,H11589/I11589,0)</f>
      </c>
      <c r="K11589" s="181" t="str">
        <f>1-EXP(-J11589)</f>
      </c>
      <c r="L11589" s="182" t="str">
        <f>IF(G11589=30,1,M11588)</f>
      </c>
      <c r="M11589" s="183" t="str">
        <f>L11589*(1-K11589)</f>
      </c>
    </row>
    <row r="11590">
      <c r="A11590" t="s">
        <v>167</v>
      </c>
      <c r="B11590" t="s">
        <v>113</v>
      </c>
      <c r="C11590" s="35" t="s">
        <v>549</v>
      </c>
      <c r="D11590" t="s">
        <v>113</v>
      </c>
      <c r="E11590" t="s">
        <v>548</v>
      </c>
      <c r="F11590" s="176" t="n">
        <v>2028</v>
      </c>
      <c r="G11590" s="177" t="n">
        <v>58</v>
      </c>
      <c r="H11590" s="178" t="n">
        <v>14288.6530250454</v>
      </c>
      <c r="I11590" s="179" t="n">
        <v>3151249.04242892</v>
      </c>
      <c r="J11590" s="180" t="str">
        <f>IF(I11590&gt;0,H11590/I11590,0)</f>
      </c>
      <c r="K11590" s="181" t="str">
        <f>1-EXP(-J11590)</f>
      </c>
      <c r="L11590" s="182" t="str">
        <f>IF(G11590=30,1,M11589)</f>
      </c>
      <c r="M11590" s="183" t="str">
        <f>L11590*(1-K11590)</f>
      </c>
    </row>
    <row r="11591">
      <c r="A11591" t="s">
        <v>167</v>
      </c>
      <c r="B11591" t="s">
        <v>113</v>
      </c>
      <c r="C11591" s="35" t="s">
        <v>549</v>
      </c>
      <c r="D11591" t="s">
        <v>113</v>
      </c>
      <c r="E11591" t="s">
        <v>548</v>
      </c>
      <c r="F11591" s="176" t="n">
        <v>2028</v>
      </c>
      <c r="G11591" s="177" t="n">
        <v>59</v>
      </c>
      <c r="H11591" s="178" t="n">
        <v>14534.293591744</v>
      </c>
      <c r="I11591" s="179" t="n">
        <v>3049708.15512816</v>
      </c>
      <c r="J11591" s="180" t="str">
        <f>IF(I11591&gt;0,H11591/I11591,0)</f>
      </c>
      <c r="K11591" s="181" t="str">
        <f>1-EXP(-J11591)</f>
      </c>
      <c r="L11591" s="182" t="str">
        <f>IF(G11591=30,1,M11590)</f>
      </c>
      <c r="M11591" s="183" t="str">
        <f>L11591*(1-K11591)</f>
      </c>
    </row>
    <row r="11592">
      <c r="A11592" t="s">
        <v>167</v>
      </c>
      <c r="B11592" t="s">
        <v>113</v>
      </c>
      <c r="C11592" s="35" t="s">
        <v>549</v>
      </c>
      <c r="D11592" t="s">
        <v>113</v>
      </c>
      <c r="E11592" t="s">
        <v>548</v>
      </c>
      <c r="F11592" s="176" t="n">
        <v>2028</v>
      </c>
      <c r="G11592" s="177" t="n">
        <v>60</v>
      </c>
      <c r="H11592" s="178" t="n">
        <v>15210.1111604834</v>
      </c>
      <c r="I11592" s="179" t="n">
        <v>2941841.12758151</v>
      </c>
      <c r="J11592" s="180" t="str">
        <f>IF(I11592&gt;0,H11592/I11592,0)</f>
      </c>
      <c r="K11592" s="181" t="str">
        <f>1-EXP(-J11592)</f>
      </c>
      <c r="L11592" s="182" t="str">
        <f>IF(G11592=30,1,M11591)</f>
      </c>
      <c r="M11592" s="183" t="str">
        <f>L11592*(1-K11592)</f>
      </c>
    </row>
    <row r="11593">
      <c r="A11593" t="s">
        <v>167</v>
      </c>
      <c r="B11593" t="s">
        <v>113</v>
      </c>
      <c r="C11593" s="35" t="s">
        <v>549</v>
      </c>
      <c r="D11593" t="s">
        <v>113</v>
      </c>
      <c r="E11593" t="s">
        <v>548</v>
      </c>
      <c r="F11593" s="176" t="n">
        <v>2028</v>
      </c>
      <c r="G11593" s="177" t="n">
        <v>61</v>
      </c>
      <c r="H11593" s="178" t="n">
        <v>16474.5097515813</v>
      </c>
      <c r="I11593" s="179" t="n">
        <v>2836188.27600791</v>
      </c>
      <c r="J11593" s="180" t="str">
        <f>IF(I11593&gt;0,H11593/I11593,0)</f>
      </c>
      <c r="K11593" s="181" t="str">
        <f>1-EXP(-J11593)</f>
      </c>
      <c r="L11593" s="182" t="str">
        <f>IF(G11593=30,1,M11592)</f>
      </c>
      <c r="M11593" s="183" t="str">
        <f>L11593*(1-K11593)</f>
      </c>
    </row>
    <row r="11594">
      <c r="A11594" t="s">
        <v>167</v>
      </c>
      <c r="B11594" t="s">
        <v>113</v>
      </c>
      <c r="C11594" s="35" t="s">
        <v>549</v>
      </c>
      <c r="D11594" t="s">
        <v>113</v>
      </c>
      <c r="E11594" t="s">
        <v>548</v>
      </c>
      <c r="F11594" s="176" t="n">
        <v>2028</v>
      </c>
      <c r="G11594" s="177" t="n">
        <v>62</v>
      </c>
      <c r="H11594" s="178" t="n">
        <v>17387.6550179112</v>
      </c>
      <c r="I11594" s="179" t="n">
        <v>2717741.55983289</v>
      </c>
      <c r="J11594" s="180" t="str">
        <f>IF(I11594&gt;0,H11594/I11594,0)</f>
      </c>
      <c r="K11594" s="181" t="str">
        <f>1-EXP(-J11594)</f>
      </c>
      <c r="L11594" s="182" t="str">
        <f>IF(G11594=30,1,M11593)</f>
      </c>
      <c r="M11594" s="183" t="str">
        <f>L11594*(1-K11594)</f>
      </c>
    </row>
    <row r="11595">
      <c r="A11595" t="s">
        <v>167</v>
      </c>
      <c r="B11595" t="s">
        <v>113</v>
      </c>
      <c r="C11595" s="35" t="s">
        <v>549</v>
      </c>
      <c r="D11595" t="s">
        <v>113</v>
      </c>
      <c r="E11595" t="s">
        <v>548</v>
      </c>
      <c r="F11595" s="176" t="n">
        <v>2028</v>
      </c>
      <c r="G11595" s="177" t="n">
        <v>63</v>
      </c>
      <c r="H11595" s="178" t="n">
        <v>18197.3324149486</v>
      </c>
      <c r="I11595" s="179" t="n">
        <v>2586948.43523574</v>
      </c>
      <c r="J11595" s="180" t="str">
        <f>IF(I11595&gt;0,H11595/I11595,0)</f>
      </c>
      <c r="K11595" s="181" t="str">
        <f>1-EXP(-J11595)</f>
      </c>
      <c r="L11595" s="182" t="str">
        <f>IF(G11595=30,1,M11594)</f>
      </c>
      <c r="M11595" s="183" t="str">
        <f>L11595*(1-K11595)</f>
      </c>
    </row>
    <row r="11596">
      <c r="A11596" t="s">
        <v>167</v>
      </c>
      <c r="B11596" t="s">
        <v>113</v>
      </c>
      <c r="C11596" s="35" t="s">
        <v>549</v>
      </c>
      <c r="D11596" t="s">
        <v>113</v>
      </c>
      <c r="E11596" t="s">
        <v>548</v>
      </c>
      <c r="F11596" s="176" t="n">
        <v>2028</v>
      </c>
      <c r="G11596" s="177" t="n">
        <v>64</v>
      </c>
      <c r="H11596" s="178" t="n">
        <v>19369.6683852611</v>
      </c>
      <c r="I11596" s="179" t="n">
        <v>2457651.27373559</v>
      </c>
      <c r="J11596" s="180" t="str">
        <f>IF(I11596&gt;0,H11596/I11596,0)</f>
      </c>
      <c r="K11596" s="181" t="str">
        <f>1-EXP(-J11596)</f>
      </c>
      <c r="L11596" s="182" t="str">
        <f>IF(G11596=30,1,M11595)</f>
      </c>
      <c r="M11596" s="183" t="str">
        <f>L11596*(1-K11596)</f>
      </c>
    </row>
    <row r="11597">
      <c r="A11597" t="s">
        <v>167</v>
      </c>
      <c r="B11597" t="s">
        <v>113</v>
      </c>
      <c r="C11597" s="35" t="s">
        <v>549</v>
      </c>
      <c r="D11597" t="s">
        <v>113</v>
      </c>
      <c r="E11597" t="s">
        <v>548</v>
      </c>
      <c r="F11597" s="176" t="n">
        <v>2028</v>
      </c>
      <c r="G11597" s="177" t="n">
        <v>65</v>
      </c>
      <c r="H11597" s="178" t="n">
        <v>20245.2171256916</v>
      </c>
      <c r="I11597" s="179" t="n">
        <v>2328604.66395312</v>
      </c>
      <c r="J11597" s="180" t="str">
        <f>IF(I11597&gt;0,H11597/I11597,0)</f>
      </c>
      <c r="K11597" s="181" t="str">
        <f>1-EXP(-J11597)</f>
      </c>
      <c r="L11597" s="182" t="str">
        <f>IF(G11597=30,1,M11596)</f>
      </c>
      <c r="M11597" s="183" t="str">
        <f>L11597*(1-K11597)</f>
      </c>
    </row>
    <row r="11598">
      <c r="A11598" t="s">
        <v>167</v>
      </c>
      <c r="B11598" t="s">
        <v>113</v>
      </c>
      <c r="C11598" s="35" t="s">
        <v>549</v>
      </c>
      <c r="D11598" t="s">
        <v>113</v>
      </c>
      <c r="E11598" t="s">
        <v>548</v>
      </c>
      <c r="F11598" s="176" t="n">
        <v>2028</v>
      </c>
      <c r="G11598" s="177" t="n">
        <v>66</v>
      </c>
      <c r="H11598" s="178" t="n">
        <v>20706.6216061468</v>
      </c>
      <c r="I11598" s="179" t="n">
        <v>2199387.97688659</v>
      </c>
      <c r="J11598" s="180" t="str">
        <f>IF(I11598&gt;0,H11598/I11598,0)</f>
      </c>
      <c r="K11598" s="181" t="str">
        <f>1-EXP(-J11598)</f>
      </c>
      <c r="L11598" s="182" t="str">
        <f>IF(G11598=30,1,M11597)</f>
      </c>
      <c r="M11598" s="183" t="str">
        <f>L11598*(1-K11598)</f>
      </c>
    </row>
    <row r="11599">
      <c r="A11599" t="s">
        <v>167</v>
      </c>
      <c r="B11599" t="s">
        <v>113</v>
      </c>
      <c r="C11599" s="35" t="s">
        <v>549</v>
      </c>
      <c r="D11599" t="s">
        <v>113</v>
      </c>
      <c r="E11599" t="s">
        <v>548</v>
      </c>
      <c r="F11599" s="176" t="n">
        <v>2028</v>
      </c>
      <c r="G11599" s="177" t="n">
        <v>67</v>
      </c>
      <c r="H11599" s="178" t="n">
        <v>21221.7629099114</v>
      </c>
      <c r="I11599" s="179" t="n">
        <v>2069499.1329893</v>
      </c>
      <c r="J11599" s="180" t="str">
        <f>IF(I11599&gt;0,H11599/I11599,0)</f>
      </c>
      <c r="K11599" s="181" t="str">
        <f>1-EXP(-J11599)</f>
      </c>
      <c r="L11599" s="182" t="str">
        <f>IF(G11599=30,1,M11598)</f>
      </c>
      <c r="M11599" s="183" t="str">
        <f>L11599*(1-K11599)</f>
      </c>
    </row>
    <row r="11600">
      <c r="A11600" t="s">
        <v>167</v>
      </c>
      <c r="B11600" t="s">
        <v>113</v>
      </c>
      <c r="C11600" s="35" t="s">
        <v>549</v>
      </c>
      <c r="D11600" t="s">
        <v>113</v>
      </c>
      <c r="E11600" t="s">
        <v>548</v>
      </c>
      <c r="F11600" s="176" t="n">
        <v>2028</v>
      </c>
      <c r="G11600" s="177" t="n">
        <v>68</v>
      </c>
      <c r="H11600" s="178" t="n">
        <v>21544.4503802309</v>
      </c>
      <c r="I11600" s="179" t="n">
        <v>1935805.9988158</v>
      </c>
      <c r="J11600" s="180" t="str">
        <f>IF(I11600&gt;0,H11600/I11600,0)</f>
      </c>
      <c r="K11600" s="181" t="str">
        <f>1-EXP(-J11600)</f>
      </c>
      <c r="L11600" s="182" t="str">
        <f>IF(G11600=30,1,M11599)</f>
      </c>
      <c r="M11600" s="183" t="str">
        <f>L11600*(1-K11600)</f>
      </c>
    </row>
    <row r="11601">
      <c r="A11601" t="s">
        <v>167</v>
      </c>
      <c r="B11601" t="s">
        <v>113</v>
      </c>
      <c r="C11601" s="35" t="s">
        <v>549</v>
      </c>
      <c r="D11601" t="s">
        <v>113</v>
      </c>
      <c r="E11601" t="s">
        <v>548</v>
      </c>
      <c r="F11601" s="176" t="n">
        <v>2028</v>
      </c>
      <c r="G11601" s="177" t="n">
        <v>69</v>
      </c>
      <c r="H11601" s="178" t="n">
        <v>20998.3480635827</v>
      </c>
      <c r="I11601" s="179" t="n">
        <v>1798222.82267403</v>
      </c>
      <c r="J11601" s="180" t="str">
        <f>IF(I11601&gt;0,H11601/I11601,0)</f>
      </c>
      <c r="K11601" s="181" t="str">
        <f>1-EXP(-J11601)</f>
      </c>
      <c r="L11601" s="182" t="str">
        <f>IF(G11601=30,1,M11600)</f>
      </c>
      <c r="M11601" s="183" t="str">
        <f>L11601*(1-K11601)</f>
      </c>
    </row>
    <row r="11602">
      <c r="A11602" t="s">
        <v>167</v>
      </c>
      <c r="B11602" t="s">
        <v>113</v>
      </c>
      <c r="C11602" s="35" t="s">
        <v>549</v>
      </c>
      <c r="D11602" t="s">
        <v>113</v>
      </c>
      <c r="E11602" t="s">
        <v>548</v>
      </c>
      <c r="F11602" s="176" t="n">
        <v>2029</v>
      </c>
      <c r="G11602" s="177" t="n">
        <v>30</v>
      </c>
      <c r="H11602" s="178" t="n">
        <v>867.228750255515</v>
      </c>
      <c r="I11602" s="179" t="n">
        <v>4383726.8103154</v>
      </c>
      <c r="J11602" s="180" t="str">
        <f>IF(I11602&gt;0,H11602/I11602,0)</f>
      </c>
      <c r="K11602" s="181" t="str">
        <f>1-EXP(-J11602)</f>
      </c>
      <c r="L11602" s="182" t="str">
        <f>IF(G11602=30,1,M11601)</f>
      </c>
      <c r="M11602" s="183" t="str">
        <f>L11602*(1-K11602)</f>
      </c>
    </row>
    <row r="11603">
      <c r="A11603" t="s">
        <v>167</v>
      </c>
      <c r="B11603" t="s">
        <v>113</v>
      </c>
      <c r="C11603" s="35" t="s">
        <v>549</v>
      </c>
      <c r="D11603" t="s">
        <v>113</v>
      </c>
      <c r="E11603" t="s">
        <v>548</v>
      </c>
      <c r="F11603" s="176" t="n">
        <v>2029</v>
      </c>
      <c r="G11603" s="177" t="n">
        <v>31</v>
      </c>
      <c r="H11603" s="178" t="n">
        <v>1270.66569861415</v>
      </c>
      <c r="I11603" s="179" t="n">
        <v>4427570.67730778</v>
      </c>
      <c r="J11603" s="180" t="str">
        <f>IF(I11603&gt;0,H11603/I11603,0)</f>
      </c>
      <c r="K11603" s="181" t="str">
        <f>1-EXP(-J11603)</f>
      </c>
      <c r="L11603" s="182" t="str">
        <f>IF(G11603=30,1,M11602)</f>
      </c>
      <c r="M11603" s="183" t="str">
        <f>L11603*(1-K11603)</f>
      </c>
    </row>
    <row r="11604">
      <c r="A11604" t="s">
        <v>167</v>
      </c>
      <c r="B11604" t="s">
        <v>113</v>
      </c>
      <c r="C11604" s="35" t="s">
        <v>549</v>
      </c>
      <c r="D11604" t="s">
        <v>113</v>
      </c>
      <c r="E11604" t="s">
        <v>548</v>
      </c>
      <c r="F11604" s="176" t="n">
        <v>2029</v>
      </c>
      <c r="G11604" s="177" t="n">
        <v>32</v>
      </c>
      <c r="H11604" s="178" t="n">
        <v>1318.61033978931</v>
      </c>
      <c r="I11604" s="179" t="n">
        <v>4425180.22658406</v>
      </c>
      <c r="J11604" s="180" t="str">
        <f>IF(I11604&gt;0,H11604/I11604,0)</f>
      </c>
      <c r="K11604" s="181" t="str">
        <f>1-EXP(-J11604)</f>
      </c>
      <c r="L11604" s="182" t="str">
        <f>IF(G11604=30,1,M11603)</f>
      </c>
      <c r="M11604" s="183" t="str">
        <f>L11604*(1-K11604)</f>
      </c>
    </row>
    <row r="11605">
      <c r="A11605" t="s">
        <v>167</v>
      </c>
      <c r="B11605" t="s">
        <v>113</v>
      </c>
      <c r="C11605" s="35" t="s">
        <v>549</v>
      </c>
      <c r="D11605" t="s">
        <v>113</v>
      </c>
      <c r="E11605" t="s">
        <v>548</v>
      </c>
      <c r="F11605" s="176" t="n">
        <v>2029</v>
      </c>
      <c r="G11605" s="177" t="n">
        <v>33</v>
      </c>
      <c r="H11605" s="178" t="n">
        <v>1356.33387140496</v>
      </c>
      <c r="I11605" s="179" t="n">
        <v>4363598.13996791</v>
      </c>
      <c r="J11605" s="180" t="str">
        <f>IF(I11605&gt;0,H11605/I11605,0)</f>
      </c>
      <c r="K11605" s="181" t="str">
        <f>1-EXP(-J11605)</f>
      </c>
      <c r="L11605" s="182" t="str">
        <f>IF(G11605=30,1,M11604)</f>
      </c>
      <c r="M11605" s="183" t="str">
        <f>L11605*(1-K11605)</f>
      </c>
    </row>
    <row r="11606">
      <c r="A11606" t="s">
        <v>167</v>
      </c>
      <c r="B11606" t="s">
        <v>113</v>
      </c>
      <c r="C11606" s="35" t="s">
        <v>549</v>
      </c>
      <c r="D11606" t="s">
        <v>113</v>
      </c>
      <c r="E11606" t="s">
        <v>548</v>
      </c>
      <c r="F11606" s="176" t="n">
        <v>2029</v>
      </c>
      <c r="G11606" s="177" t="n">
        <v>34</v>
      </c>
      <c r="H11606" s="178" t="n">
        <v>1399.62306879684</v>
      </c>
      <c r="I11606" s="179" t="n">
        <v>4300103.97394948</v>
      </c>
      <c r="J11606" s="180" t="str">
        <f>IF(I11606&gt;0,H11606/I11606,0)</f>
      </c>
      <c r="K11606" s="181" t="str">
        <f>1-EXP(-J11606)</f>
      </c>
      <c r="L11606" s="182" t="str">
        <f>IF(G11606=30,1,M11605)</f>
      </c>
      <c r="M11606" s="183" t="str">
        <f>L11606*(1-K11606)</f>
      </c>
    </row>
    <row r="11607">
      <c r="A11607" t="s">
        <v>167</v>
      </c>
      <c r="B11607" t="s">
        <v>113</v>
      </c>
      <c r="C11607" s="35" t="s">
        <v>549</v>
      </c>
      <c r="D11607" t="s">
        <v>113</v>
      </c>
      <c r="E11607" t="s">
        <v>548</v>
      </c>
      <c r="F11607" s="176" t="n">
        <v>2029</v>
      </c>
      <c r="G11607" s="177" t="n">
        <v>35</v>
      </c>
      <c r="H11607" s="178" t="n">
        <v>1479.08477391427</v>
      </c>
      <c r="I11607" s="179" t="n">
        <v>4246300.47318928</v>
      </c>
      <c r="J11607" s="180" t="str">
        <f>IF(I11607&gt;0,H11607/I11607,0)</f>
      </c>
      <c r="K11607" s="181" t="str">
        <f>1-EXP(-J11607)</f>
      </c>
      <c r="L11607" s="182" t="str">
        <f>IF(G11607=30,1,M11606)</f>
      </c>
      <c r="M11607" s="183" t="str">
        <f>L11607*(1-K11607)</f>
      </c>
    </row>
    <row r="11608">
      <c r="A11608" t="s">
        <v>167</v>
      </c>
      <c r="B11608" t="s">
        <v>113</v>
      </c>
      <c r="C11608" s="35" t="s">
        <v>549</v>
      </c>
      <c r="D11608" t="s">
        <v>113</v>
      </c>
      <c r="E11608" t="s">
        <v>548</v>
      </c>
      <c r="F11608" s="176" t="n">
        <v>2029</v>
      </c>
      <c r="G11608" s="177" t="n">
        <v>36</v>
      </c>
      <c r="H11608" s="178" t="n">
        <v>1941.39712442538</v>
      </c>
      <c r="I11608" s="179" t="n">
        <v>4195143.45656056</v>
      </c>
      <c r="J11608" s="180" t="str">
        <f>IF(I11608&gt;0,H11608/I11608,0)</f>
      </c>
      <c r="K11608" s="181" t="str">
        <f>1-EXP(-J11608)</f>
      </c>
      <c r="L11608" s="182" t="str">
        <f>IF(G11608=30,1,M11607)</f>
      </c>
      <c r="M11608" s="183" t="str">
        <f>L11608*(1-K11608)</f>
      </c>
    </row>
    <row r="11609">
      <c r="A11609" t="s">
        <v>167</v>
      </c>
      <c r="B11609" t="s">
        <v>113</v>
      </c>
      <c r="C11609" s="35" t="s">
        <v>549</v>
      </c>
      <c r="D11609" t="s">
        <v>113</v>
      </c>
      <c r="E11609" t="s">
        <v>548</v>
      </c>
      <c r="F11609" s="176" t="n">
        <v>2029</v>
      </c>
      <c r="G11609" s="177" t="n">
        <v>37</v>
      </c>
      <c r="H11609" s="178" t="n">
        <v>2102.48229716516</v>
      </c>
      <c r="I11609" s="179" t="n">
        <v>4179193.24666968</v>
      </c>
      <c r="J11609" s="180" t="str">
        <f>IF(I11609&gt;0,H11609/I11609,0)</f>
      </c>
      <c r="K11609" s="181" t="str">
        <f>1-EXP(-J11609)</f>
      </c>
      <c r="L11609" s="182" t="str">
        <f>IF(G11609=30,1,M11608)</f>
      </c>
      <c r="M11609" s="183" t="str">
        <f>L11609*(1-K11609)</f>
      </c>
    </row>
    <row r="11610">
      <c r="A11610" t="s">
        <v>167</v>
      </c>
      <c r="B11610" t="s">
        <v>113</v>
      </c>
      <c r="C11610" s="35" t="s">
        <v>549</v>
      </c>
      <c r="D11610" t="s">
        <v>113</v>
      </c>
      <c r="E11610" t="s">
        <v>548</v>
      </c>
      <c r="F11610" s="176" t="n">
        <v>2029</v>
      </c>
      <c r="G11610" s="177" t="n">
        <v>38</v>
      </c>
      <c r="H11610" s="178" t="n">
        <v>2301.04919263632</v>
      </c>
      <c r="I11610" s="179" t="n">
        <v>4157527.71385918</v>
      </c>
      <c r="J11610" s="180" t="str">
        <f>IF(I11610&gt;0,H11610/I11610,0)</f>
      </c>
      <c r="K11610" s="181" t="str">
        <f>1-EXP(-J11610)</f>
      </c>
      <c r="L11610" s="182" t="str">
        <f>IF(G11610=30,1,M11609)</f>
      </c>
      <c r="M11610" s="183" t="str">
        <f>L11610*(1-K11610)</f>
      </c>
    </row>
    <row r="11611">
      <c r="A11611" t="s">
        <v>167</v>
      </c>
      <c r="B11611" t="s">
        <v>113</v>
      </c>
      <c r="C11611" s="35" t="s">
        <v>549</v>
      </c>
      <c r="D11611" t="s">
        <v>113</v>
      </c>
      <c r="E11611" t="s">
        <v>548</v>
      </c>
      <c r="F11611" s="176" t="n">
        <v>2029</v>
      </c>
      <c r="G11611" s="177" t="n">
        <v>39</v>
      </c>
      <c r="H11611" s="178" t="n">
        <v>2430.66970219492</v>
      </c>
      <c r="I11611" s="179" t="n">
        <v>4139369.9422985</v>
      </c>
      <c r="J11611" s="180" t="str">
        <f>IF(I11611&gt;0,H11611/I11611,0)</f>
      </c>
      <c r="K11611" s="181" t="str">
        <f>1-EXP(-J11611)</f>
      </c>
      <c r="L11611" s="182" t="str">
        <f>IF(G11611=30,1,M11610)</f>
      </c>
      <c r="M11611" s="183" t="str">
        <f>L11611*(1-K11611)</f>
      </c>
    </row>
    <row r="11612">
      <c r="A11612" t="s">
        <v>167</v>
      </c>
      <c r="B11612" t="s">
        <v>113</v>
      </c>
      <c r="C11612" s="35" t="s">
        <v>549</v>
      </c>
      <c r="D11612" t="s">
        <v>113</v>
      </c>
      <c r="E11612" t="s">
        <v>548</v>
      </c>
      <c r="F11612" s="176" t="n">
        <v>2029</v>
      </c>
      <c r="G11612" s="177" t="n">
        <v>40</v>
      </c>
      <c r="H11612" s="178" t="n">
        <v>2658.3202660335</v>
      </c>
      <c r="I11612" s="179" t="n">
        <v>4144436.99760797</v>
      </c>
      <c r="J11612" s="180" t="str">
        <f>IF(I11612&gt;0,H11612/I11612,0)</f>
      </c>
      <c r="K11612" s="181" t="str">
        <f>1-EXP(-J11612)</f>
      </c>
      <c r="L11612" s="182" t="str">
        <f>IF(G11612=30,1,M11611)</f>
      </c>
      <c r="M11612" s="183" t="str">
        <f>L11612*(1-K11612)</f>
      </c>
    </row>
    <row r="11613">
      <c r="A11613" t="s">
        <v>167</v>
      </c>
      <c r="B11613" t="s">
        <v>113</v>
      </c>
      <c r="C11613" s="35" t="s">
        <v>549</v>
      </c>
      <c r="D11613" t="s">
        <v>113</v>
      </c>
      <c r="E11613" t="s">
        <v>548</v>
      </c>
      <c r="F11613" s="176" t="n">
        <v>2029</v>
      </c>
      <c r="G11613" s="177" t="n">
        <v>41</v>
      </c>
      <c r="H11613" s="178" t="n">
        <v>3555.8013515956</v>
      </c>
      <c r="I11613" s="179" t="n">
        <v>4103756.88209877</v>
      </c>
      <c r="J11613" s="180" t="str">
        <f>IF(I11613&gt;0,H11613/I11613,0)</f>
      </c>
      <c r="K11613" s="181" t="str">
        <f>1-EXP(-J11613)</f>
      </c>
      <c r="L11613" s="182" t="str">
        <f>IF(G11613=30,1,M11612)</f>
      </c>
      <c r="M11613" s="183" t="str">
        <f>L11613*(1-K11613)</f>
      </c>
    </row>
    <row r="11614">
      <c r="A11614" t="s">
        <v>167</v>
      </c>
      <c r="B11614" t="s">
        <v>113</v>
      </c>
      <c r="C11614" s="35" t="s">
        <v>549</v>
      </c>
      <c r="D11614" t="s">
        <v>113</v>
      </c>
      <c r="E11614" t="s">
        <v>548</v>
      </c>
      <c r="F11614" s="176" t="n">
        <v>2029</v>
      </c>
      <c r="G11614" s="177" t="n">
        <v>42</v>
      </c>
      <c r="H11614" s="178" t="n">
        <v>3970.05025978997</v>
      </c>
      <c r="I11614" s="179" t="n">
        <v>4054481.61285317</v>
      </c>
      <c r="J11614" s="180" t="str">
        <f>IF(I11614&gt;0,H11614/I11614,0)</f>
      </c>
      <c r="K11614" s="181" t="str">
        <f>1-EXP(-J11614)</f>
      </c>
      <c r="L11614" s="182" t="str">
        <f>IF(G11614=30,1,M11613)</f>
      </c>
      <c r="M11614" s="183" t="str">
        <f>L11614*(1-K11614)</f>
      </c>
    </row>
    <row r="11615">
      <c r="A11615" t="s">
        <v>167</v>
      </c>
      <c r="B11615" t="s">
        <v>113</v>
      </c>
      <c r="C11615" s="35" t="s">
        <v>549</v>
      </c>
      <c r="D11615" t="s">
        <v>113</v>
      </c>
      <c r="E11615" t="s">
        <v>548</v>
      </c>
      <c r="F11615" s="176" t="n">
        <v>2029</v>
      </c>
      <c r="G11615" s="177" t="n">
        <v>43</v>
      </c>
      <c r="H11615" s="178" t="n">
        <v>4513.6097258126</v>
      </c>
      <c r="I11615" s="179" t="n">
        <v>4067119.73066416</v>
      </c>
      <c r="J11615" s="180" t="str">
        <f>IF(I11615&gt;0,H11615/I11615,0)</f>
      </c>
      <c r="K11615" s="181" t="str">
        <f>1-EXP(-J11615)</f>
      </c>
      <c r="L11615" s="182" t="str">
        <f>IF(G11615=30,1,M11614)</f>
      </c>
      <c r="M11615" s="183" t="str">
        <f>L11615*(1-K11615)</f>
      </c>
    </row>
    <row r="11616">
      <c r="A11616" t="s">
        <v>167</v>
      </c>
      <c r="B11616" t="s">
        <v>113</v>
      </c>
      <c r="C11616" s="35" t="s">
        <v>549</v>
      </c>
      <c r="D11616" t="s">
        <v>113</v>
      </c>
      <c r="E11616" t="s">
        <v>548</v>
      </c>
      <c r="F11616" s="176" t="n">
        <v>2029</v>
      </c>
      <c r="G11616" s="177" t="n">
        <v>44</v>
      </c>
      <c r="H11616" s="178" t="n">
        <v>4900.52341909548</v>
      </c>
      <c r="I11616" s="179" t="n">
        <v>4136611.97912869</v>
      </c>
      <c r="J11616" s="180" t="str">
        <f>IF(I11616&gt;0,H11616/I11616,0)</f>
      </c>
      <c r="K11616" s="181" t="str">
        <f>1-EXP(-J11616)</f>
      </c>
      <c r="L11616" s="182" t="str">
        <f>IF(G11616=30,1,M11615)</f>
      </c>
      <c r="M11616" s="183" t="str">
        <f>L11616*(1-K11616)</f>
      </c>
    </row>
    <row r="11617">
      <c r="A11617" t="s">
        <v>167</v>
      </c>
      <c r="B11617" t="s">
        <v>113</v>
      </c>
      <c r="C11617" s="35" t="s">
        <v>549</v>
      </c>
      <c r="D11617" t="s">
        <v>113</v>
      </c>
      <c r="E11617" t="s">
        <v>548</v>
      </c>
      <c r="F11617" s="176" t="n">
        <v>2029</v>
      </c>
      <c r="G11617" s="177" t="n">
        <v>45</v>
      </c>
      <c r="H11617" s="178" t="n">
        <v>5423.39093592563</v>
      </c>
      <c r="I11617" s="179" t="n">
        <v>4164543.95817505</v>
      </c>
      <c r="J11617" s="180" t="str">
        <f>IF(I11617&gt;0,H11617/I11617,0)</f>
      </c>
      <c r="K11617" s="181" t="str">
        <f>1-EXP(-J11617)</f>
      </c>
      <c r="L11617" s="182" t="str">
        <f>IF(G11617=30,1,M11616)</f>
      </c>
      <c r="M11617" s="183" t="str">
        <f>L11617*(1-K11617)</f>
      </c>
    </row>
    <row r="11618">
      <c r="A11618" t="s">
        <v>167</v>
      </c>
      <c r="B11618" t="s">
        <v>113</v>
      </c>
      <c r="C11618" s="35" t="s">
        <v>549</v>
      </c>
      <c r="D11618" t="s">
        <v>113</v>
      </c>
      <c r="E11618" t="s">
        <v>548</v>
      </c>
      <c r="F11618" s="176" t="n">
        <v>2029</v>
      </c>
      <c r="G11618" s="177" t="n">
        <v>46</v>
      </c>
      <c r="H11618" s="178" t="n">
        <v>6634.40894948672</v>
      </c>
      <c r="I11618" s="179" t="n">
        <v>4133146.91433979</v>
      </c>
      <c r="J11618" s="180" t="str">
        <f>IF(I11618&gt;0,H11618/I11618,0)</f>
      </c>
      <c r="K11618" s="181" t="str">
        <f>1-EXP(-J11618)</f>
      </c>
      <c r="L11618" s="182" t="str">
        <f>IF(G11618=30,1,M11617)</f>
      </c>
      <c r="M11618" s="183" t="str">
        <f>L11618*(1-K11618)</f>
      </c>
    </row>
    <row r="11619">
      <c r="A11619" t="s">
        <v>167</v>
      </c>
      <c r="B11619" t="s">
        <v>113</v>
      </c>
      <c r="C11619" s="35" t="s">
        <v>549</v>
      </c>
      <c r="D11619" t="s">
        <v>113</v>
      </c>
      <c r="E11619" t="s">
        <v>548</v>
      </c>
      <c r="F11619" s="176" t="n">
        <v>2029</v>
      </c>
      <c r="G11619" s="177" t="n">
        <v>47</v>
      </c>
      <c r="H11619" s="178" t="n">
        <v>7070.61627050182</v>
      </c>
      <c r="I11619" s="179" t="n">
        <v>4077208.49515823</v>
      </c>
      <c r="J11619" s="180" t="str">
        <f>IF(I11619&gt;0,H11619/I11619,0)</f>
      </c>
      <c r="K11619" s="181" t="str">
        <f>1-EXP(-J11619)</f>
      </c>
      <c r="L11619" s="182" t="str">
        <f>IF(G11619=30,1,M11618)</f>
      </c>
      <c r="M11619" s="183" t="str">
        <f>L11619*(1-K11619)</f>
      </c>
    </row>
    <row r="11620">
      <c r="A11620" t="s">
        <v>167</v>
      </c>
      <c r="B11620" t="s">
        <v>113</v>
      </c>
      <c r="C11620" s="35" t="s">
        <v>549</v>
      </c>
      <c r="D11620" t="s">
        <v>113</v>
      </c>
      <c r="E11620" t="s">
        <v>548</v>
      </c>
      <c r="F11620" s="176" t="n">
        <v>2029</v>
      </c>
      <c r="G11620" s="177" t="n">
        <v>48</v>
      </c>
      <c r="H11620" s="178" t="n">
        <v>7496.89574695538</v>
      </c>
      <c r="I11620" s="179" t="n">
        <v>4013872.2283223</v>
      </c>
      <c r="J11620" s="180" t="str">
        <f>IF(I11620&gt;0,H11620/I11620,0)</f>
      </c>
      <c r="K11620" s="181" t="str">
        <f>1-EXP(-J11620)</f>
      </c>
      <c r="L11620" s="182" t="str">
        <f>IF(G11620=30,1,M11619)</f>
      </c>
      <c r="M11620" s="183" t="str">
        <f>L11620*(1-K11620)</f>
      </c>
    </row>
    <row r="11621">
      <c r="A11621" t="s">
        <v>167</v>
      </c>
      <c r="B11621" t="s">
        <v>113</v>
      </c>
      <c r="C11621" s="35" t="s">
        <v>549</v>
      </c>
      <c r="D11621" t="s">
        <v>113</v>
      </c>
      <c r="E11621" t="s">
        <v>548</v>
      </c>
      <c r="F11621" s="176" t="n">
        <v>2029</v>
      </c>
      <c r="G11621" s="177" t="n">
        <v>49</v>
      </c>
      <c r="H11621" s="178" t="n">
        <v>7741.56414035716</v>
      </c>
      <c r="I11621" s="179" t="n">
        <v>3955731.46209556</v>
      </c>
      <c r="J11621" s="180" t="str">
        <f>IF(I11621&gt;0,H11621/I11621,0)</f>
      </c>
      <c r="K11621" s="181" t="str">
        <f>1-EXP(-J11621)</f>
      </c>
      <c r="L11621" s="182" t="str">
        <f>IF(G11621=30,1,M11620)</f>
      </c>
      <c r="M11621" s="183" t="str">
        <f>L11621*(1-K11621)</f>
      </c>
    </row>
    <row r="11622">
      <c r="A11622" t="s">
        <v>167</v>
      </c>
      <c r="B11622" t="s">
        <v>113</v>
      </c>
      <c r="C11622" s="35" t="s">
        <v>549</v>
      </c>
      <c r="D11622" t="s">
        <v>113</v>
      </c>
      <c r="E11622" t="s">
        <v>548</v>
      </c>
      <c r="F11622" s="176" t="n">
        <v>2029</v>
      </c>
      <c r="G11622" s="177" t="n">
        <v>50</v>
      </c>
      <c r="H11622" s="178" t="n">
        <v>8064.37905416809</v>
      </c>
      <c r="I11622" s="179" t="n">
        <v>3884186.39119715</v>
      </c>
      <c r="J11622" s="180" t="str">
        <f>IF(I11622&gt;0,H11622/I11622,0)</f>
      </c>
      <c r="K11622" s="181" t="str">
        <f>1-EXP(-J11622)</f>
      </c>
      <c r="L11622" s="182" t="str">
        <f>IF(G11622=30,1,M11621)</f>
      </c>
      <c r="M11622" s="183" t="str">
        <f>L11622*(1-K11622)</f>
      </c>
    </row>
    <row r="11623">
      <c r="A11623" t="s">
        <v>167</v>
      </c>
      <c r="B11623" t="s">
        <v>113</v>
      </c>
      <c r="C11623" s="35" t="s">
        <v>549</v>
      </c>
      <c r="D11623" t="s">
        <v>113</v>
      </c>
      <c r="E11623" t="s">
        <v>548</v>
      </c>
      <c r="F11623" s="176" t="n">
        <v>2029</v>
      </c>
      <c r="G11623" s="177" t="n">
        <v>51</v>
      </c>
      <c r="H11623" s="178" t="n">
        <v>8842.12172404997</v>
      </c>
      <c r="I11623" s="179" t="n">
        <v>3788343.50994907</v>
      </c>
      <c r="J11623" s="180" t="str">
        <f>IF(I11623&gt;0,H11623/I11623,0)</f>
      </c>
      <c r="K11623" s="181" t="str">
        <f>1-EXP(-J11623)</f>
      </c>
      <c r="L11623" s="182" t="str">
        <f>IF(G11623=30,1,M11622)</f>
      </c>
      <c r="M11623" s="183" t="str">
        <f>L11623*(1-K11623)</f>
      </c>
    </row>
    <row r="11624">
      <c r="A11624" t="s">
        <v>167</v>
      </c>
      <c r="B11624" t="s">
        <v>113</v>
      </c>
      <c r="C11624" s="35" t="s">
        <v>549</v>
      </c>
      <c r="D11624" t="s">
        <v>113</v>
      </c>
      <c r="E11624" t="s">
        <v>548</v>
      </c>
      <c r="F11624" s="176" t="n">
        <v>2029</v>
      </c>
      <c r="G11624" s="177" t="n">
        <v>52</v>
      </c>
      <c r="H11624" s="178" t="n">
        <v>9198.12577609157</v>
      </c>
      <c r="I11624" s="179" t="n">
        <v>3696773.89548581</v>
      </c>
      <c r="J11624" s="180" t="str">
        <f>IF(I11624&gt;0,H11624/I11624,0)</f>
      </c>
      <c r="K11624" s="181" t="str">
        <f>1-EXP(-J11624)</f>
      </c>
      <c r="L11624" s="182" t="str">
        <f>IF(G11624=30,1,M11623)</f>
      </c>
      <c r="M11624" s="183" t="str">
        <f>L11624*(1-K11624)</f>
      </c>
    </row>
    <row r="11625">
      <c r="A11625" t="s">
        <v>167</v>
      </c>
      <c r="B11625" t="s">
        <v>113</v>
      </c>
      <c r="C11625" s="35" t="s">
        <v>549</v>
      </c>
      <c r="D11625" t="s">
        <v>113</v>
      </c>
      <c r="E11625" t="s">
        <v>548</v>
      </c>
      <c r="F11625" s="176" t="n">
        <v>2029</v>
      </c>
      <c r="G11625" s="177" t="n">
        <v>53</v>
      </c>
      <c r="H11625" s="178" t="n">
        <v>9740.04313479057</v>
      </c>
      <c r="I11625" s="179" t="n">
        <v>3620398.24841904</v>
      </c>
      <c r="J11625" s="180" t="str">
        <f>IF(I11625&gt;0,H11625/I11625,0)</f>
      </c>
      <c r="K11625" s="181" t="str">
        <f>1-EXP(-J11625)</f>
      </c>
      <c r="L11625" s="182" t="str">
        <f>IF(G11625=30,1,M11624)</f>
      </c>
      <c r="M11625" s="183" t="str">
        <f>L11625*(1-K11625)</f>
      </c>
    </row>
    <row r="11626">
      <c r="A11626" t="s">
        <v>167</v>
      </c>
      <c r="B11626" t="s">
        <v>113</v>
      </c>
      <c r="C11626" s="35" t="s">
        <v>549</v>
      </c>
      <c r="D11626" t="s">
        <v>113</v>
      </c>
      <c r="E11626" t="s">
        <v>548</v>
      </c>
      <c r="F11626" s="176" t="n">
        <v>2029</v>
      </c>
      <c r="G11626" s="177" t="n">
        <v>54</v>
      </c>
      <c r="H11626" s="178" t="n">
        <v>10361.9593824002</v>
      </c>
      <c r="I11626" s="179" t="n">
        <v>3531361.51023661</v>
      </c>
      <c r="J11626" s="180" t="str">
        <f>IF(I11626&gt;0,H11626/I11626,0)</f>
      </c>
      <c r="K11626" s="181" t="str">
        <f>1-EXP(-J11626)</f>
      </c>
      <c r="L11626" s="182" t="str">
        <f>IF(G11626=30,1,M11625)</f>
      </c>
      <c r="M11626" s="183" t="str">
        <f>L11626*(1-K11626)</f>
      </c>
    </row>
    <row r="11627">
      <c r="A11627" t="s">
        <v>167</v>
      </c>
      <c r="B11627" t="s">
        <v>113</v>
      </c>
      <c r="C11627" s="35" t="s">
        <v>549</v>
      </c>
      <c r="D11627" t="s">
        <v>113</v>
      </c>
      <c r="E11627" t="s">
        <v>548</v>
      </c>
      <c r="F11627" s="176" t="n">
        <v>2029</v>
      </c>
      <c r="G11627" s="177" t="n">
        <v>55</v>
      </c>
      <c r="H11627" s="178" t="n">
        <v>11168.1395026094</v>
      </c>
      <c r="I11627" s="179" t="n">
        <v>3457538.87369694</v>
      </c>
      <c r="J11627" s="180" t="str">
        <f>IF(I11627&gt;0,H11627/I11627,0)</f>
      </c>
      <c r="K11627" s="181" t="str">
        <f>1-EXP(-J11627)</f>
      </c>
      <c r="L11627" s="182" t="str">
        <f>IF(G11627=30,1,M11626)</f>
      </c>
      <c r="M11627" s="183" t="str">
        <f>L11627*(1-K11627)</f>
      </c>
    </row>
    <row r="11628">
      <c r="A11628" t="s">
        <v>167</v>
      </c>
      <c r="B11628" t="s">
        <v>113</v>
      </c>
      <c r="C11628" s="35" t="s">
        <v>549</v>
      </c>
      <c r="D11628" t="s">
        <v>113</v>
      </c>
      <c r="E11628" t="s">
        <v>548</v>
      </c>
      <c r="F11628" s="176" t="n">
        <v>2029</v>
      </c>
      <c r="G11628" s="177" t="n">
        <v>56</v>
      </c>
      <c r="H11628" s="178" t="n">
        <v>12319.7849567429</v>
      </c>
      <c r="I11628" s="179" t="n">
        <v>3383751.11777693</v>
      </c>
      <c r="J11628" s="180" t="str">
        <f>IF(I11628&gt;0,H11628/I11628,0)</f>
      </c>
      <c r="K11628" s="181" t="str">
        <f>1-EXP(-J11628)</f>
      </c>
      <c r="L11628" s="182" t="str">
        <f>IF(G11628=30,1,M11627)</f>
      </c>
      <c r="M11628" s="183" t="str">
        <f>L11628*(1-K11628)</f>
      </c>
    </row>
    <row r="11629">
      <c r="A11629" t="s">
        <v>167</v>
      </c>
      <c r="B11629" t="s">
        <v>113</v>
      </c>
      <c r="C11629" s="35" t="s">
        <v>549</v>
      </c>
      <c r="D11629" t="s">
        <v>113</v>
      </c>
      <c r="E11629" t="s">
        <v>548</v>
      </c>
      <c r="F11629" s="176" t="n">
        <v>2029</v>
      </c>
      <c r="G11629" s="177" t="n">
        <v>57</v>
      </c>
      <c r="H11629" s="178" t="n">
        <v>13237.1377145806</v>
      </c>
      <c r="I11629" s="179" t="n">
        <v>3288337.25463918</v>
      </c>
      <c r="J11629" s="180" t="str">
        <f>IF(I11629&gt;0,H11629/I11629,0)</f>
      </c>
      <c r="K11629" s="181" t="str">
        <f>1-EXP(-J11629)</f>
      </c>
      <c r="L11629" s="182" t="str">
        <f>IF(G11629=30,1,M11628)</f>
      </c>
      <c r="M11629" s="183" t="str">
        <f>L11629*(1-K11629)</f>
      </c>
    </row>
    <row r="11630">
      <c r="A11630" t="s">
        <v>167</v>
      </c>
      <c r="B11630" t="s">
        <v>113</v>
      </c>
      <c r="C11630" s="35" t="s">
        <v>549</v>
      </c>
      <c r="D11630" t="s">
        <v>113</v>
      </c>
      <c r="E11630" t="s">
        <v>548</v>
      </c>
      <c r="F11630" s="176" t="n">
        <v>2029</v>
      </c>
      <c r="G11630" s="177" t="n">
        <v>58</v>
      </c>
      <c r="H11630" s="178" t="n">
        <v>14155.538550261</v>
      </c>
      <c r="I11630" s="179" t="n">
        <v>3203210.44563182</v>
      </c>
      <c r="J11630" s="180" t="str">
        <f>IF(I11630&gt;0,H11630/I11630,0)</f>
      </c>
      <c r="K11630" s="181" t="str">
        <f>1-EXP(-J11630)</f>
      </c>
      <c r="L11630" s="182" t="str">
        <f>IF(G11630=30,1,M11629)</f>
      </c>
      <c r="M11630" s="183" t="str">
        <f>L11630*(1-K11630)</f>
      </c>
    </row>
    <row r="11631">
      <c r="A11631" t="s">
        <v>167</v>
      </c>
      <c r="B11631" t="s">
        <v>113</v>
      </c>
      <c r="C11631" s="35" t="s">
        <v>549</v>
      </c>
      <c r="D11631" t="s">
        <v>113</v>
      </c>
      <c r="E11631" t="s">
        <v>548</v>
      </c>
      <c r="F11631" s="176" t="n">
        <v>2029</v>
      </c>
      <c r="G11631" s="177" t="n">
        <v>59</v>
      </c>
      <c r="H11631" s="178" t="n">
        <v>14408.8946992219</v>
      </c>
      <c r="I11631" s="179" t="n">
        <v>3115546.36231951</v>
      </c>
      <c r="J11631" s="180" t="str">
        <f>IF(I11631&gt;0,H11631/I11631,0)</f>
      </c>
      <c r="K11631" s="181" t="str">
        <f>1-EXP(-J11631)</f>
      </c>
      <c r="L11631" s="182" t="str">
        <f>IF(G11631=30,1,M11630)</f>
      </c>
      <c r="M11631" s="183" t="str">
        <f>L11631*(1-K11631)</f>
      </c>
    </row>
    <row r="11632">
      <c r="A11632" t="s">
        <v>167</v>
      </c>
      <c r="B11632" t="s">
        <v>113</v>
      </c>
      <c r="C11632" s="35" t="s">
        <v>549</v>
      </c>
      <c r="D11632" t="s">
        <v>113</v>
      </c>
      <c r="E11632" t="s">
        <v>548</v>
      </c>
      <c r="F11632" s="176" t="n">
        <v>2029</v>
      </c>
      <c r="G11632" s="177" t="n">
        <v>60</v>
      </c>
      <c r="H11632" s="178" t="n">
        <v>14853.452942395</v>
      </c>
      <c r="I11632" s="179" t="n">
        <v>3012562.30676515</v>
      </c>
      <c r="J11632" s="180" t="str">
        <f>IF(I11632&gt;0,H11632/I11632,0)</f>
      </c>
      <c r="K11632" s="181" t="str">
        <f>1-EXP(-J11632)</f>
      </c>
      <c r="L11632" s="182" t="str">
        <f>IF(G11632=30,1,M11631)</f>
      </c>
      <c r="M11632" s="183" t="str">
        <f>L11632*(1-K11632)</f>
      </c>
    </row>
    <row r="11633">
      <c r="A11633" t="s">
        <v>167</v>
      </c>
      <c r="B11633" t="s">
        <v>113</v>
      </c>
      <c r="C11633" s="35" t="s">
        <v>549</v>
      </c>
      <c r="D11633" t="s">
        <v>113</v>
      </c>
      <c r="E11633" t="s">
        <v>548</v>
      </c>
      <c r="F11633" s="176" t="n">
        <v>2029</v>
      </c>
      <c r="G11633" s="177" t="n">
        <v>61</v>
      </c>
      <c r="H11633" s="178" t="n">
        <v>16021.2757903603</v>
      </c>
      <c r="I11633" s="179" t="n">
        <v>2902827.09311658</v>
      </c>
      <c r="J11633" s="180" t="str">
        <f>IF(I11633&gt;0,H11633/I11633,0)</f>
      </c>
      <c r="K11633" s="181" t="str">
        <f>1-EXP(-J11633)</f>
      </c>
      <c r="L11633" s="182" t="str">
        <f>IF(G11633=30,1,M11632)</f>
      </c>
      <c r="M11633" s="183" t="str">
        <f>L11633*(1-K11633)</f>
      </c>
    </row>
    <row r="11634">
      <c r="A11634" t="s">
        <v>167</v>
      </c>
      <c r="B11634" t="s">
        <v>113</v>
      </c>
      <c r="C11634" s="35" t="s">
        <v>549</v>
      </c>
      <c r="D11634" t="s">
        <v>113</v>
      </c>
      <c r="E11634" t="s">
        <v>548</v>
      </c>
      <c r="F11634" s="176" t="n">
        <v>2029</v>
      </c>
      <c r="G11634" s="177" t="n">
        <v>62</v>
      </c>
      <c r="H11634" s="178" t="n">
        <v>16963.8204272991</v>
      </c>
      <c r="I11634" s="179" t="n">
        <v>2795065.6850962</v>
      </c>
      <c r="J11634" s="180" t="str">
        <f>IF(I11634&gt;0,H11634/I11634,0)</f>
      </c>
      <c r="K11634" s="181" t="str">
        <f>1-EXP(-J11634)</f>
      </c>
      <c r="L11634" s="182" t="str">
        <f>IF(G11634=30,1,M11633)</f>
      </c>
      <c r="M11634" s="183" t="str">
        <f>L11634*(1-K11634)</f>
      </c>
    </row>
    <row r="11635">
      <c r="A11635" t="s">
        <v>167</v>
      </c>
      <c r="B11635" t="s">
        <v>113</v>
      </c>
      <c r="C11635" s="35" t="s">
        <v>549</v>
      </c>
      <c r="D11635" t="s">
        <v>113</v>
      </c>
      <c r="E11635" t="s">
        <v>548</v>
      </c>
      <c r="F11635" s="176" t="n">
        <v>2029</v>
      </c>
      <c r="G11635" s="177" t="n">
        <v>63</v>
      </c>
      <c r="H11635" s="178" t="n">
        <v>17870.9278506034</v>
      </c>
      <c r="I11635" s="179" t="n">
        <v>2674537.11743964</v>
      </c>
      <c r="J11635" s="180" t="str">
        <f>IF(I11635&gt;0,H11635/I11635,0)</f>
      </c>
      <c r="K11635" s="181" t="str">
        <f>1-EXP(-J11635)</f>
      </c>
      <c r="L11635" s="182" t="str">
        <f>IF(G11635=30,1,M11634)</f>
      </c>
      <c r="M11635" s="183" t="str">
        <f>L11635*(1-K11635)</f>
      </c>
    </row>
    <row r="11636">
      <c r="A11636" t="s">
        <v>167</v>
      </c>
      <c r="B11636" t="s">
        <v>113</v>
      </c>
      <c r="C11636" s="35" t="s">
        <v>549</v>
      </c>
      <c r="D11636" t="s">
        <v>113</v>
      </c>
      <c r="E11636" t="s">
        <v>548</v>
      </c>
      <c r="F11636" s="176" t="n">
        <v>2029</v>
      </c>
      <c r="G11636" s="177" t="n">
        <v>64</v>
      </c>
      <c r="H11636" s="178" t="n">
        <v>18980.8765366578</v>
      </c>
      <c r="I11636" s="179" t="n">
        <v>2541876.69704705</v>
      </c>
      <c r="J11636" s="180" t="str">
        <f>IF(I11636&gt;0,H11636/I11636,0)</f>
      </c>
      <c r="K11636" s="181" t="str">
        <f>1-EXP(-J11636)</f>
      </c>
      <c r="L11636" s="182" t="str">
        <f>IF(G11636=30,1,M11635)</f>
      </c>
      <c r="M11636" s="183" t="str">
        <f>L11636*(1-K11636)</f>
      </c>
    </row>
    <row r="11637">
      <c r="A11637" t="s">
        <v>167</v>
      </c>
      <c r="B11637" t="s">
        <v>113</v>
      </c>
      <c r="C11637" s="35" t="s">
        <v>549</v>
      </c>
      <c r="D11637" t="s">
        <v>113</v>
      </c>
      <c r="E11637" t="s">
        <v>548</v>
      </c>
      <c r="F11637" s="176" t="n">
        <v>2029</v>
      </c>
      <c r="G11637" s="177" t="n">
        <v>65</v>
      </c>
      <c r="H11637" s="178" t="n">
        <v>20041.1489720173</v>
      </c>
      <c r="I11637" s="179" t="n">
        <v>2410336.70578363</v>
      </c>
      <c r="J11637" s="180" t="str">
        <f>IF(I11637&gt;0,H11637/I11637,0)</f>
      </c>
      <c r="K11637" s="181" t="str">
        <f>1-EXP(-J11637)</f>
      </c>
      <c r="L11637" s="182" t="str">
        <f>IF(G11637=30,1,M11636)</f>
      </c>
      <c r="M11637" s="183" t="str">
        <f>L11637*(1-K11637)</f>
      </c>
    </row>
    <row r="11638">
      <c r="A11638" t="s">
        <v>167</v>
      </c>
      <c r="B11638" t="s">
        <v>113</v>
      </c>
      <c r="C11638" s="35" t="s">
        <v>549</v>
      </c>
      <c r="D11638" t="s">
        <v>113</v>
      </c>
      <c r="E11638" t="s">
        <v>548</v>
      </c>
      <c r="F11638" s="176" t="n">
        <v>2029</v>
      </c>
      <c r="G11638" s="177" t="n">
        <v>66</v>
      </c>
      <c r="H11638" s="178" t="n">
        <v>20422.9827650616</v>
      </c>
      <c r="I11638" s="179" t="n">
        <v>2279326.0211884</v>
      </c>
      <c r="J11638" s="180" t="str">
        <f>IF(I11638&gt;0,H11638/I11638,0)</f>
      </c>
      <c r="K11638" s="181" t="str">
        <f>1-EXP(-J11638)</f>
      </c>
      <c r="L11638" s="182" t="str">
        <f>IF(G11638=30,1,M11637)</f>
      </c>
      <c r="M11638" s="183" t="str">
        <f>L11638*(1-K11638)</f>
      </c>
    </row>
    <row r="11639">
      <c r="A11639" t="s">
        <v>167</v>
      </c>
      <c r="B11639" t="s">
        <v>113</v>
      </c>
      <c r="C11639" s="35" t="s">
        <v>549</v>
      </c>
      <c r="D11639" t="s">
        <v>113</v>
      </c>
      <c r="E11639" t="s">
        <v>548</v>
      </c>
      <c r="F11639" s="176" t="n">
        <v>2029</v>
      </c>
      <c r="G11639" s="177" t="n">
        <v>67</v>
      </c>
      <c r="H11639" s="178" t="n">
        <v>21134.4066738047</v>
      </c>
      <c r="I11639" s="179" t="n">
        <v>2148045.81156549</v>
      </c>
      <c r="J11639" s="180" t="str">
        <f>IF(I11639&gt;0,H11639/I11639,0)</f>
      </c>
      <c r="K11639" s="181" t="str">
        <f>1-EXP(-J11639)</f>
      </c>
      <c r="L11639" s="182" t="str">
        <f>IF(G11639=30,1,M11638)</f>
      </c>
      <c r="M11639" s="183" t="str">
        <f>L11639*(1-K11639)</f>
      </c>
    </row>
    <row r="11640">
      <c r="A11640" t="s">
        <v>167</v>
      </c>
      <c r="B11640" t="s">
        <v>113</v>
      </c>
      <c r="C11640" s="35" t="s">
        <v>549</v>
      </c>
      <c r="D11640" t="s">
        <v>113</v>
      </c>
      <c r="E11640" t="s">
        <v>548</v>
      </c>
      <c r="F11640" s="176" t="n">
        <v>2029</v>
      </c>
      <c r="G11640" s="177" t="n">
        <v>68</v>
      </c>
      <c r="H11640" s="178" t="n">
        <v>21502.7137436184</v>
      </c>
      <c r="I11640" s="179" t="n">
        <v>2016665.79068925</v>
      </c>
      <c r="J11640" s="180" t="str">
        <f>IF(I11640&gt;0,H11640/I11640,0)</f>
      </c>
      <c r="K11640" s="181" t="str">
        <f>1-EXP(-J11640)</f>
      </c>
      <c r="L11640" s="182" t="str">
        <f>IF(G11640=30,1,M11639)</f>
      </c>
      <c r="M11640" s="183" t="str">
        <f>L11640*(1-K11640)</f>
      </c>
    </row>
    <row r="11641">
      <c r="A11641" t="s">
        <v>167</v>
      </c>
      <c r="B11641" t="s">
        <v>113</v>
      </c>
      <c r="C11641" s="35" t="s">
        <v>549</v>
      </c>
      <c r="D11641" t="s">
        <v>113</v>
      </c>
      <c r="E11641" t="s">
        <v>548</v>
      </c>
      <c r="F11641" s="176" t="n">
        <v>2029</v>
      </c>
      <c r="G11641" s="177" t="n">
        <v>69</v>
      </c>
      <c r="H11641" s="178" t="n">
        <v>20968.8521914926</v>
      </c>
      <c r="I11641" s="179" t="n">
        <v>1881832.38075035</v>
      </c>
      <c r="J11641" s="180" t="str">
        <f>IF(I11641&gt;0,H11641/I11641,0)</f>
      </c>
      <c r="K11641" s="181" t="str">
        <f>1-EXP(-J11641)</f>
      </c>
      <c r="L11641" s="182" t="str">
        <f>IF(G11641=30,1,M11640)</f>
      </c>
      <c r="M11641" s="183" t="str">
        <f>L11641*(1-K11641)</f>
      </c>
    </row>
    <row r="11642">
      <c r="A11642" t="s">
        <v>167</v>
      </c>
      <c r="B11642" t="s">
        <v>113</v>
      </c>
      <c r="C11642" s="35" t="s">
        <v>549</v>
      </c>
      <c r="D11642" t="s">
        <v>113</v>
      </c>
      <c r="E11642" t="s">
        <v>548</v>
      </c>
      <c r="F11642" s="176" t="n">
        <v>2030</v>
      </c>
      <c r="G11642" s="177" t="n">
        <v>30</v>
      </c>
      <c r="H11642" s="178" t="n">
        <v>815.837473861916</v>
      </c>
      <c r="I11642" s="179" t="n">
        <v>4336861.27367212</v>
      </c>
      <c r="J11642" s="180" t="str">
        <f>IF(I11642&gt;0,H11642/I11642,0)</f>
      </c>
      <c r="K11642" s="181" t="str">
        <f>1-EXP(-J11642)</f>
      </c>
      <c r="L11642" s="182" t="str">
        <f>IF(G11642=30,1,M11641)</f>
      </c>
      <c r="M11642" s="183" t="str">
        <f>L11642*(1-K11642)</f>
      </c>
    </row>
    <row r="11643">
      <c r="A11643" t="s">
        <v>167</v>
      </c>
      <c r="B11643" t="s">
        <v>113</v>
      </c>
      <c r="C11643" s="35" t="s">
        <v>549</v>
      </c>
      <c r="D11643" t="s">
        <v>113</v>
      </c>
      <c r="E11643" t="s">
        <v>548</v>
      </c>
      <c r="F11643" s="176" t="n">
        <v>2030</v>
      </c>
      <c r="G11643" s="177" t="n">
        <v>31</v>
      </c>
      <c r="H11643" s="178" t="n">
        <v>1223.20818470619</v>
      </c>
      <c r="I11643" s="179" t="n">
        <v>4377756.20607155</v>
      </c>
      <c r="J11643" s="180" t="str">
        <f>IF(I11643&gt;0,H11643/I11643,0)</f>
      </c>
      <c r="K11643" s="181" t="str">
        <f>1-EXP(-J11643)</f>
      </c>
      <c r="L11643" s="182" t="str">
        <f>IF(G11643=30,1,M11642)</f>
      </c>
      <c r="M11643" s="183" t="str">
        <f>L11643*(1-K11643)</f>
      </c>
    </row>
    <row r="11644">
      <c r="A11644" t="s">
        <v>167</v>
      </c>
      <c r="B11644" t="s">
        <v>113</v>
      </c>
      <c r="C11644" s="35" t="s">
        <v>549</v>
      </c>
      <c r="D11644" t="s">
        <v>113</v>
      </c>
      <c r="E11644" t="s">
        <v>548</v>
      </c>
      <c r="F11644" s="176" t="n">
        <v>2030</v>
      </c>
      <c r="G11644" s="177" t="n">
        <v>32</v>
      </c>
      <c r="H11644" s="178" t="n">
        <v>1286.98135579256</v>
      </c>
      <c r="I11644" s="179" t="n">
        <v>4421416.47189224</v>
      </c>
      <c r="J11644" s="180" t="str">
        <f>IF(I11644&gt;0,H11644/I11644,0)</f>
      </c>
      <c r="K11644" s="181" t="str">
        <f>1-EXP(-J11644)</f>
      </c>
      <c r="L11644" s="182" t="str">
        <f>IF(G11644=30,1,M11643)</f>
      </c>
      <c r="M11644" s="183" t="str">
        <f>L11644*(1-K11644)</f>
      </c>
    </row>
    <row r="11645">
      <c r="A11645" t="s">
        <v>167</v>
      </c>
      <c r="B11645" t="s">
        <v>113</v>
      </c>
      <c r="C11645" s="35" t="s">
        <v>549</v>
      </c>
      <c r="D11645" t="s">
        <v>113</v>
      </c>
      <c r="E11645" t="s">
        <v>548</v>
      </c>
      <c r="F11645" s="176" t="n">
        <v>2030</v>
      </c>
      <c r="G11645" s="177" t="n">
        <v>33</v>
      </c>
      <c r="H11645" s="178" t="n">
        <v>1355.57314696997</v>
      </c>
      <c r="I11645" s="179" t="n">
        <v>4418781.4608025</v>
      </c>
      <c r="J11645" s="180" t="str">
        <f>IF(I11645&gt;0,H11645/I11645,0)</f>
      </c>
      <c r="K11645" s="181" t="str">
        <f>1-EXP(-J11645)</f>
      </c>
      <c r="L11645" s="182" t="str">
        <f>IF(G11645=30,1,M11644)</f>
      </c>
      <c r="M11645" s="183" t="str">
        <f>L11645*(1-K11645)</f>
      </c>
    </row>
    <row r="11646">
      <c r="A11646" t="s">
        <v>167</v>
      </c>
      <c r="B11646" t="s">
        <v>113</v>
      </c>
      <c r="C11646" s="35" t="s">
        <v>549</v>
      </c>
      <c r="D11646" t="s">
        <v>113</v>
      </c>
      <c r="E11646" t="s">
        <v>548</v>
      </c>
      <c r="F11646" s="176" t="n">
        <v>2030</v>
      </c>
      <c r="G11646" s="177" t="n">
        <v>34</v>
      </c>
      <c r="H11646" s="178" t="n">
        <v>1402.83394249115</v>
      </c>
      <c r="I11646" s="179" t="n">
        <v>4356996.541468</v>
      </c>
      <c r="J11646" s="180" t="str">
        <f>IF(I11646&gt;0,H11646/I11646,0)</f>
      </c>
      <c r="K11646" s="181" t="str">
        <f>1-EXP(-J11646)</f>
      </c>
      <c r="L11646" s="182" t="str">
        <f>IF(G11646=30,1,M11645)</f>
      </c>
      <c r="M11646" s="183" t="str">
        <f>L11646*(1-K11646)</f>
      </c>
    </row>
    <row r="11647">
      <c r="A11647" t="s">
        <v>167</v>
      </c>
      <c r="B11647" t="s">
        <v>113</v>
      </c>
      <c r="C11647" s="35" t="s">
        <v>549</v>
      </c>
      <c r="D11647" t="s">
        <v>113</v>
      </c>
      <c r="E11647" t="s">
        <v>548</v>
      </c>
      <c r="F11647" s="176" t="n">
        <v>2030</v>
      </c>
      <c r="G11647" s="177" t="n">
        <v>35</v>
      </c>
      <c r="H11647" s="178" t="n">
        <v>1472.08939612685</v>
      </c>
      <c r="I11647" s="179" t="n">
        <v>4293256.99852839</v>
      </c>
      <c r="J11647" s="180" t="str">
        <f>IF(I11647&gt;0,H11647/I11647,0)</f>
      </c>
      <c r="K11647" s="181" t="str">
        <f>1-EXP(-J11647)</f>
      </c>
      <c r="L11647" s="182" t="str">
        <f>IF(G11647=30,1,M11646)</f>
      </c>
      <c r="M11647" s="183" t="str">
        <f>L11647*(1-K11647)</f>
      </c>
    </row>
    <row r="11648">
      <c r="A11648" t="s">
        <v>167</v>
      </c>
      <c r="B11648" t="s">
        <v>113</v>
      </c>
      <c r="C11648" s="35" t="s">
        <v>549</v>
      </c>
      <c r="D11648" t="s">
        <v>113</v>
      </c>
      <c r="E11648" t="s">
        <v>548</v>
      </c>
      <c r="F11648" s="176" t="n">
        <v>2030</v>
      </c>
      <c r="G11648" s="177" t="n">
        <v>36</v>
      </c>
      <c r="H11648" s="178" t="n">
        <v>1909.1914790596</v>
      </c>
      <c r="I11648" s="179" t="n">
        <v>4239115.42633297</v>
      </c>
      <c r="J11648" s="180" t="str">
        <f>IF(I11648&gt;0,H11648/I11648,0)</f>
      </c>
      <c r="K11648" s="181" t="str">
        <f>1-EXP(-J11648)</f>
      </c>
      <c r="L11648" s="182" t="str">
        <f>IF(G11648=30,1,M11647)</f>
      </c>
      <c r="M11648" s="183" t="str">
        <f>L11648*(1-K11648)</f>
      </c>
    </row>
    <row r="11649">
      <c r="A11649" t="s">
        <v>167</v>
      </c>
      <c r="B11649" t="s">
        <v>113</v>
      </c>
      <c r="C11649" s="35" t="s">
        <v>549</v>
      </c>
      <c r="D11649" t="s">
        <v>113</v>
      </c>
      <c r="E11649" t="s">
        <v>548</v>
      </c>
      <c r="F11649" s="176" t="n">
        <v>2030</v>
      </c>
      <c r="G11649" s="177" t="n">
        <v>37</v>
      </c>
      <c r="H11649" s="178" t="n">
        <v>2055.82456112009</v>
      </c>
      <c r="I11649" s="179" t="n">
        <v>4187631.17044357</v>
      </c>
      <c r="J11649" s="180" t="str">
        <f>IF(I11649&gt;0,H11649/I11649,0)</f>
      </c>
      <c r="K11649" s="181" t="str">
        <f>1-EXP(-J11649)</f>
      </c>
      <c r="L11649" s="182" t="str">
        <f>IF(G11649=30,1,M11648)</f>
      </c>
      <c r="M11649" s="183" t="str">
        <f>L11649*(1-K11649)</f>
      </c>
    </row>
    <row r="11650">
      <c r="A11650" t="s">
        <v>167</v>
      </c>
      <c r="B11650" t="s">
        <v>113</v>
      </c>
      <c r="C11650" s="35" t="s">
        <v>549</v>
      </c>
      <c r="D11650" t="s">
        <v>113</v>
      </c>
      <c r="E11650" t="s">
        <v>548</v>
      </c>
      <c r="F11650" s="176" t="n">
        <v>2030</v>
      </c>
      <c r="G11650" s="177" t="n">
        <v>38</v>
      </c>
      <c r="H11650" s="178" t="n">
        <v>2239.90762175909</v>
      </c>
      <c r="I11650" s="179" t="n">
        <v>4171146.23114961</v>
      </c>
      <c r="J11650" s="180" t="str">
        <f>IF(I11650&gt;0,H11650/I11650,0)</f>
      </c>
      <c r="K11650" s="181" t="str">
        <f>1-EXP(-J11650)</f>
      </c>
      <c r="L11650" s="182" t="str">
        <f>IF(G11650=30,1,M11649)</f>
      </c>
      <c r="M11650" s="183" t="str">
        <f>L11650*(1-K11650)</f>
      </c>
    </row>
    <row r="11651">
      <c r="A11651" t="s">
        <v>167</v>
      </c>
      <c r="B11651" t="s">
        <v>113</v>
      </c>
      <c r="C11651" s="35" t="s">
        <v>549</v>
      </c>
      <c r="D11651" t="s">
        <v>113</v>
      </c>
      <c r="E11651" t="s">
        <v>548</v>
      </c>
      <c r="F11651" s="176" t="n">
        <v>2030</v>
      </c>
      <c r="G11651" s="177" t="n">
        <v>39</v>
      </c>
      <c r="H11651" s="178" t="n">
        <v>2368.13096670668</v>
      </c>
      <c r="I11651" s="179" t="n">
        <v>4148879.12644485</v>
      </c>
      <c r="J11651" s="180" t="str">
        <f>IF(I11651&gt;0,H11651/I11651,0)</f>
      </c>
      <c r="K11651" s="181" t="str">
        <f>1-EXP(-J11651)</f>
      </c>
      <c r="L11651" s="182" t="str">
        <f>IF(G11651=30,1,M11650)</f>
      </c>
      <c r="M11651" s="183" t="str">
        <f>L11651*(1-K11651)</f>
      </c>
    </row>
    <row r="11652">
      <c r="A11652" t="s">
        <v>167</v>
      </c>
      <c r="B11652" t="s">
        <v>113</v>
      </c>
      <c r="C11652" s="35" t="s">
        <v>549</v>
      </c>
      <c r="D11652" t="s">
        <v>113</v>
      </c>
      <c r="E11652" t="s">
        <v>548</v>
      </c>
      <c r="F11652" s="176" t="n">
        <v>2030</v>
      </c>
      <c r="G11652" s="177" t="n">
        <v>40</v>
      </c>
      <c r="H11652" s="178" t="n">
        <v>2563.45977853587</v>
      </c>
      <c r="I11652" s="179" t="n">
        <v>4130156.71919809</v>
      </c>
      <c r="J11652" s="180" t="str">
        <f>IF(I11652&gt;0,H11652/I11652,0)</f>
      </c>
      <c r="K11652" s="181" t="str">
        <f>1-EXP(-J11652)</f>
      </c>
      <c r="L11652" s="182" t="str">
        <f>IF(G11652=30,1,M11651)</f>
      </c>
      <c r="M11652" s="183" t="str">
        <f>L11652*(1-K11652)</f>
      </c>
    </row>
    <row r="11653">
      <c r="A11653" t="s">
        <v>167</v>
      </c>
      <c r="B11653" t="s">
        <v>113</v>
      </c>
      <c r="C11653" s="35" t="s">
        <v>549</v>
      </c>
      <c r="D11653" t="s">
        <v>113</v>
      </c>
      <c r="E11653" t="s">
        <v>548</v>
      </c>
      <c r="F11653" s="176" t="n">
        <v>2030</v>
      </c>
      <c r="G11653" s="177" t="n">
        <v>41</v>
      </c>
      <c r="H11653" s="178" t="n">
        <v>3375.08935948346</v>
      </c>
      <c r="I11653" s="179" t="n">
        <v>4134472.85120571</v>
      </c>
      <c r="J11653" s="180" t="str">
        <f>IF(I11653&gt;0,H11653/I11653,0)</f>
      </c>
      <c r="K11653" s="181" t="str">
        <f>1-EXP(-J11653)</f>
      </c>
      <c r="L11653" s="182" t="str">
        <f>IF(G11653=30,1,M11652)</f>
      </c>
      <c r="M11653" s="183" t="str">
        <f>L11653*(1-K11653)</f>
      </c>
    </row>
    <row r="11654">
      <c r="A11654" t="s">
        <v>167</v>
      </c>
      <c r="B11654" t="s">
        <v>113</v>
      </c>
      <c r="C11654" s="35" t="s">
        <v>549</v>
      </c>
      <c r="D11654" t="s">
        <v>113</v>
      </c>
      <c r="E11654" t="s">
        <v>548</v>
      </c>
      <c r="F11654" s="176" t="n">
        <v>2030</v>
      </c>
      <c r="G11654" s="177" t="n">
        <v>42</v>
      </c>
      <c r="H11654" s="178" t="n">
        <v>3794.37679324623</v>
      </c>
      <c r="I11654" s="179" t="n">
        <v>4093099.1389482</v>
      </c>
      <c r="J11654" s="180" t="str">
        <f>IF(I11654&gt;0,H11654/I11654,0)</f>
      </c>
      <c r="K11654" s="181" t="str">
        <f>1-EXP(-J11654)</f>
      </c>
      <c r="L11654" s="182" t="str">
        <f>IF(G11654=30,1,M11653)</f>
      </c>
      <c r="M11654" s="183" t="str">
        <f>L11654*(1-K11654)</f>
      </c>
    </row>
    <row r="11655">
      <c r="A11655" t="s">
        <v>167</v>
      </c>
      <c r="B11655" t="s">
        <v>113</v>
      </c>
      <c r="C11655" s="35" t="s">
        <v>549</v>
      </c>
      <c r="D11655" t="s">
        <v>113</v>
      </c>
      <c r="E11655" t="s">
        <v>548</v>
      </c>
      <c r="F11655" s="176" t="n">
        <v>2030</v>
      </c>
      <c r="G11655" s="177" t="n">
        <v>43</v>
      </c>
      <c r="H11655" s="178" t="n">
        <v>4265.39946580558</v>
      </c>
      <c r="I11655" s="179" t="n">
        <v>4042924.42733164</v>
      </c>
      <c r="J11655" s="180" t="str">
        <f>IF(I11655&gt;0,H11655/I11655,0)</f>
      </c>
      <c r="K11655" s="181" t="str">
        <f>1-EXP(-J11655)</f>
      </c>
      <c r="L11655" s="182" t="str">
        <f>IF(G11655=30,1,M11654)</f>
      </c>
      <c r="M11655" s="183" t="str">
        <f>L11655*(1-K11655)</f>
      </c>
    </row>
    <row r="11656">
      <c r="A11656" t="s">
        <v>167</v>
      </c>
      <c r="B11656" t="s">
        <v>113</v>
      </c>
      <c r="C11656" s="35" t="s">
        <v>549</v>
      </c>
      <c r="D11656" t="s">
        <v>113</v>
      </c>
      <c r="E11656" t="s">
        <v>548</v>
      </c>
      <c r="F11656" s="176" t="n">
        <v>2030</v>
      </c>
      <c r="G11656" s="177" t="n">
        <v>44</v>
      </c>
      <c r="H11656" s="178" t="n">
        <v>4578.83644457415</v>
      </c>
      <c r="I11656" s="179" t="n">
        <v>4054344.9611101</v>
      </c>
      <c r="J11656" s="180" t="str">
        <f>IF(I11656&gt;0,H11656/I11656,0)</f>
      </c>
      <c r="K11656" s="181" t="str">
        <f>1-EXP(-J11656)</f>
      </c>
      <c r="L11656" s="182" t="str">
        <f>IF(G11656=30,1,M11655)</f>
      </c>
      <c r="M11656" s="183" t="str">
        <f>L11656*(1-K11656)</f>
      </c>
    </row>
    <row r="11657">
      <c r="A11657" t="s">
        <v>167</v>
      </c>
      <c r="B11657" t="s">
        <v>113</v>
      </c>
      <c r="C11657" s="35" t="s">
        <v>549</v>
      </c>
      <c r="D11657" t="s">
        <v>113</v>
      </c>
      <c r="E11657" t="s">
        <v>548</v>
      </c>
      <c r="F11657" s="176" t="n">
        <v>2030</v>
      </c>
      <c r="G11657" s="177" t="n">
        <v>45</v>
      </c>
      <c r="H11657" s="178" t="n">
        <v>5104.16143551463</v>
      </c>
      <c r="I11657" s="179" t="n">
        <v>4122567.4291574</v>
      </c>
      <c r="J11657" s="180" t="str">
        <f>IF(I11657&gt;0,H11657/I11657,0)</f>
      </c>
      <c r="K11657" s="181" t="str">
        <f>1-EXP(-J11657)</f>
      </c>
      <c r="L11657" s="182" t="str">
        <f>IF(G11657=30,1,M11656)</f>
      </c>
      <c r="M11657" s="183" t="str">
        <f>L11657*(1-K11657)</f>
      </c>
    </row>
    <row r="11658">
      <c r="A11658" t="s">
        <v>167</v>
      </c>
      <c r="B11658" t="s">
        <v>113</v>
      </c>
      <c r="C11658" s="35" t="s">
        <v>549</v>
      </c>
      <c r="D11658" t="s">
        <v>113</v>
      </c>
      <c r="E11658" t="s">
        <v>548</v>
      </c>
      <c r="F11658" s="176" t="n">
        <v>2030</v>
      </c>
      <c r="G11658" s="177" t="n">
        <v>46</v>
      </c>
      <c r="H11658" s="178" t="n">
        <v>6531.08553941357</v>
      </c>
      <c r="I11658" s="179" t="n">
        <v>4149063.75675989</v>
      </c>
      <c r="J11658" s="180" t="str">
        <f>IF(I11658&gt;0,H11658/I11658,0)</f>
      </c>
      <c r="K11658" s="181" t="str">
        <f>1-EXP(-J11658)</f>
      </c>
      <c r="L11658" s="182" t="str">
        <f>IF(G11658=30,1,M11657)</f>
      </c>
      <c r="M11658" s="183" t="str">
        <f>L11658*(1-K11658)</f>
      </c>
    </row>
    <row r="11659">
      <c r="A11659" t="s">
        <v>167</v>
      </c>
      <c r="B11659" t="s">
        <v>113</v>
      </c>
      <c r="C11659" s="35" t="s">
        <v>549</v>
      </c>
      <c r="D11659" t="s">
        <v>113</v>
      </c>
      <c r="E11659" t="s">
        <v>548</v>
      </c>
      <c r="F11659" s="176" t="n">
        <v>2030</v>
      </c>
      <c r="G11659" s="177" t="n">
        <v>47</v>
      </c>
      <c r="H11659" s="178" t="n">
        <v>7011.255500096</v>
      </c>
      <c r="I11659" s="179" t="n">
        <v>4116539.98508635</v>
      </c>
      <c r="J11659" s="180" t="str">
        <f>IF(I11659&gt;0,H11659/I11659,0)</f>
      </c>
      <c r="K11659" s="181" t="str">
        <f>1-EXP(-J11659)</f>
      </c>
      <c r="L11659" s="182" t="str">
        <f>IF(G11659=30,1,M11658)</f>
      </c>
      <c r="M11659" s="183" t="str">
        <f>L11659*(1-K11659)</f>
      </c>
    </row>
    <row r="11660">
      <c r="A11660" t="s">
        <v>167</v>
      </c>
      <c r="B11660" t="s">
        <v>113</v>
      </c>
      <c r="C11660" s="35" t="s">
        <v>549</v>
      </c>
      <c r="D11660" t="s">
        <v>113</v>
      </c>
      <c r="E11660" t="s">
        <v>548</v>
      </c>
      <c r="F11660" s="176" t="n">
        <v>2030</v>
      </c>
      <c r="G11660" s="177" t="n">
        <v>48</v>
      </c>
      <c r="H11660" s="178" t="n">
        <v>7536.99941110469</v>
      </c>
      <c r="I11660" s="179" t="n">
        <v>4059333.70745504</v>
      </c>
      <c r="J11660" s="180" t="str">
        <f>IF(I11660&gt;0,H11660/I11660,0)</f>
      </c>
      <c r="K11660" s="181" t="str">
        <f>1-EXP(-J11660)</f>
      </c>
      <c r="L11660" s="182" t="str">
        <f>IF(G11660=30,1,M11659)</f>
      </c>
      <c r="M11660" s="183" t="str">
        <f>L11660*(1-K11660)</f>
      </c>
    </row>
    <row r="11661">
      <c r="A11661" t="s">
        <v>167</v>
      </c>
      <c r="B11661" t="s">
        <v>113</v>
      </c>
      <c r="C11661" s="35" t="s">
        <v>549</v>
      </c>
      <c r="D11661" t="s">
        <v>113</v>
      </c>
      <c r="E11661" t="s">
        <v>548</v>
      </c>
      <c r="F11661" s="176" t="n">
        <v>2030</v>
      </c>
      <c r="G11661" s="177" t="n">
        <v>49</v>
      </c>
      <c r="H11661" s="178" t="n">
        <v>7802.70270625921</v>
      </c>
      <c r="I11661" s="179" t="n">
        <v>3994690.26681002</v>
      </c>
      <c r="J11661" s="180" t="str">
        <f>IF(I11661&gt;0,H11661/I11661,0)</f>
      </c>
      <c r="K11661" s="181" t="str">
        <f>1-EXP(-J11661)</f>
      </c>
      <c r="L11661" s="182" t="str">
        <f>IF(G11661=30,1,M11660)</f>
      </c>
      <c r="M11661" s="183" t="str">
        <f>L11661*(1-K11661)</f>
      </c>
    </row>
    <row r="11662">
      <c r="A11662" t="s">
        <v>167</v>
      </c>
      <c r="B11662" t="s">
        <v>113</v>
      </c>
      <c r="C11662" s="35" t="s">
        <v>549</v>
      </c>
      <c r="D11662" t="s">
        <v>113</v>
      </c>
      <c r="E11662" t="s">
        <v>548</v>
      </c>
      <c r="F11662" s="176" t="n">
        <v>2030</v>
      </c>
      <c r="G11662" s="177" t="n">
        <v>50</v>
      </c>
      <c r="H11662" s="178" t="n">
        <v>8137.42373655969</v>
      </c>
      <c r="I11662" s="179" t="n">
        <v>3935384.11262567</v>
      </c>
      <c r="J11662" s="180" t="str">
        <f>IF(I11662&gt;0,H11662/I11662,0)</f>
      </c>
      <c r="K11662" s="181" t="str">
        <f>1-EXP(-J11662)</f>
      </c>
      <c r="L11662" s="182" t="str">
        <f>IF(G11662=30,1,M11661)</f>
      </c>
      <c r="M11662" s="183" t="str">
        <f>L11662*(1-K11662)</f>
      </c>
    </row>
    <row r="11663">
      <c r="A11663" t="s">
        <v>167</v>
      </c>
      <c r="B11663" t="s">
        <v>113</v>
      </c>
      <c r="C11663" s="35" t="s">
        <v>549</v>
      </c>
      <c r="D11663" t="s">
        <v>113</v>
      </c>
      <c r="E11663" t="s">
        <v>548</v>
      </c>
      <c r="F11663" s="176" t="n">
        <v>2030</v>
      </c>
      <c r="G11663" s="177" t="n">
        <v>51</v>
      </c>
      <c r="H11663" s="178" t="n">
        <v>8944.29153391304</v>
      </c>
      <c r="I11663" s="179" t="n">
        <v>3862568.74904243</v>
      </c>
      <c r="J11663" s="180" t="str">
        <f>IF(I11663&gt;0,H11663/I11663,0)</f>
      </c>
      <c r="K11663" s="181" t="str">
        <f>1-EXP(-J11663)</f>
      </c>
      <c r="L11663" s="182" t="str">
        <f>IF(G11663=30,1,M11662)</f>
      </c>
      <c r="M11663" s="183" t="str">
        <f>L11663*(1-K11663)</f>
      </c>
    </row>
    <row r="11664">
      <c r="A11664" t="s">
        <v>167</v>
      </c>
      <c r="B11664" t="s">
        <v>113</v>
      </c>
      <c r="C11664" s="35" t="s">
        <v>549</v>
      </c>
      <c r="D11664" t="s">
        <v>113</v>
      </c>
      <c r="E11664" t="s">
        <v>548</v>
      </c>
      <c r="F11664" s="176" t="n">
        <v>2030</v>
      </c>
      <c r="G11664" s="177" t="n">
        <v>52</v>
      </c>
      <c r="H11664" s="178" t="n">
        <v>9329.31129356595</v>
      </c>
      <c r="I11664" s="179" t="n">
        <v>3765639.25768373</v>
      </c>
      <c r="J11664" s="180" t="str">
        <f>IF(I11664&gt;0,H11664/I11664,0)</f>
      </c>
      <c r="K11664" s="181" t="str">
        <f>1-EXP(-J11664)</f>
      </c>
      <c r="L11664" s="182" t="str">
        <f>IF(G11664=30,1,M11663)</f>
      </c>
      <c r="M11664" s="183" t="str">
        <f>L11664*(1-K11664)</f>
      </c>
    </row>
    <row r="11665">
      <c r="A11665" t="s">
        <v>167</v>
      </c>
      <c r="B11665" t="s">
        <v>113</v>
      </c>
      <c r="C11665" s="35" t="s">
        <v>549</v>
      </c>
      <c r="D11665" t="s">
        <v>113</v>
      </c>
      <c r="E11665" t="s">
        <v>548</v>
      </c>
      <c r="F11665" s="176" t="n">
        <v>2030</v>
      </c>
      <c r="G11665" s="177" t="n">
        <v>53</v>
      </c>
      <c r="H11665" s="178" t="n">
        <v>9736.70151399119</v>
      </c>
      <c r="I11665" s="179" t="n">
        <v>3672792.05683421</v>
      </c>
      <c r="J11665" s="180" t="str">
        <f>IF(I11665&gt;0,H11665/I11665,0)</f>
      </c>
      <c r="K11665" s="181" t="str">
        <f>1-EXP(-J11665)</f>
      </c>
      <c r="L11665" s="182" t="str">
        <f>IF(G11665=30,1,M11664)</f>
      </c>
      <c r="M11665" s="183" t="str">
        <f>L11665*(1-K11665)</f>
      </c>
    </row>
    <row r="11666">
      <c r="A11666" t="s">
        <v>167</v>
      </c>
      <c r="B11666" t="s">
        <v>113</v>
      </c>
      <c r="C11666" s="35" t="s">
        <v>549</v>
      </c>
      <c r="D11666" t="s">
        <v>113</v>
      </c>
      <c r="E11666" t="s">
        <v>548</v>
      </c>
      <c r="F11666" s="176" t="n">
        <v>2030</v>
      </c>
      <c r="G11666" s="177" t="n">
        <v>54</v>
      </c>
      <c r="H11666" s="178" t="n">
        <v>10399.48801487</v>
      </c>
      <c r="I11666" s="179" t="n">
        <v>3594854.57300692</v>
      </c>
      <c r="J11666" s="180" t="str">
        <f>IF(I11666&gt;0,H11666/I11666,0)</f>
      </c>
      <c r="K11666" s="181" t="str">
        <f>1-EXP(-J11666)</f>
      </c>
      <c r="L11666" s="182" t="str">
        <f>IF(G11666=30,1,M11665)</f>
      </c>
      <c r="M11666" s="183" t="str">
        <f>L11666*(1-K11666)</f>
      </c>
    </row>
    <row r="11667">
      <c r="A11667" t="s">
        <v>167</v>
      </c>
      <c r="B11667" t="s">
        <v>113</v>
      </c>
      <c r="C11667" s="35" t="s">
        <v>549</v>
      </c>
      <c r="D11667" t="s">
        <v>113</v>
      </c>
      <c r="E11667" t="s">
        <v>548</v>
      </c>
      <c r="F11667" s="176" t="n">
        <v>2030</v>
      </c>
      <c r="G11667" s="177" t="n">
        <v>55</v>
      </c>
      <c r="H11667" s="178" t="n">
        <v>11098.0659318275</v>
      </c>
      <c r="I11667" s="179" t="n">
        <v>3504181.53337946</v>
      </c>
      <c r="J11667" s="180" t="str">
        <f>IF(I11667&gt;0,H11667/I11667,0)</f>
      </c>
      <c r="K11667" s="181" t="str">
        <f>1-EXP(-J11667)</f>
      </c>
      <c r="L11667" s="182" t="str">
        <f>IF(G11667=30,1,M11666)</f>
      </c>
      <c r="M11667" s="183" t="str">
        <f>L11667*(1-K11667)</f>
      </c>
    </row>
    <row r="11668">
      <c r="A11668" t="s">
        <v>167</v>
      </c>
      <c r="B11668" t="s">
        <v>113</v>
      </c>
      <c r="C11668" s="35" t="s">
        <v>549</v>
      </c>
      <c r="D11668" t="s">
        <v>113</v>
      </c>
      <c r="E11668" t="s">
        <v>548</v>
      </c>
      <c r="F11668" s="176" t="n">
        <v>2030</v>
      </c>
      <c r="G11668" s="177" t="n">
        <v>56</v>
      </c>
      <c r="H11668" s="178" t="n">
        <v>12079.6479713205</v>
      </c>
      <c r="I11668" s="179" t="n">
        <v>3428392.00654575</v>
      </c>
      <c r="J11668" s="180" t="str">
        <f>IF(I11668&gt;0,H11668/I11668,0)</f>
      </c>
      <c r="K11668" s="181" t="str">
        <f>1-EXP(-J11668)</f>
      </c>
      <c r="L11668" s="182" t="str">
        <f>IF(G11668=30,1,M11667)</f>
      </c>
      <c r="M11668" s="183" t="str">
        <f>L11668*(1-K11668)</f>
      </c>
    </row>
    <row r="11669">
      <c r="A11669" t="s">
        <v>167</v>
      </c>
      <c r="B11669" t="s">
        <v>113</v>
      </c>
      <c r="C11669" s="35" t="s">
        <v>549</v>
      </c>
      <c r="D11669" t="s">
        <v>113</v>
      </c>
      <c r="E11669" t="s">
        <v>548</v>
      </c>
      <c r="F11669" s="176" t="n">
        <v>2030</v>
      </c>
      <c r="G11669" s="177" t="n">
        <v>57</v>
      </c>
      <c r="H11669" s="178" t="n">
        <v>13124.4424900581</v>
      </c>
      <c r="I11669" s="179" t="n">
        <v>3352392.70938043</v>
      </c>
      <c r="J11669" s="180" t="str">
        <f>IF(I11669&gt;0,H11669/I11669,0)</f>
      </c>
      <c r="K11669" s="181" t="str">
        <f>1-EXP(-J11669)</f>
      </c>
      <c r="L11669" s="182" t="str">
        <f>IF(G11669=30,1,M11668)</f>
      </c>
      <c r="M11669" s="183" t="str">
        <f>L11669*(1-K11669)</f>
      </c>
    </row>
    <row r="11670">
      <c r="A11670" t="s">
        <v>167</v>
      </c>
      <c r="B11670" t="s">
        <v>113</v>
      </c>
      <c r="C11670" s="35" t="s">
        <v>549</v>
      </c>
      <c r="D11670" t="s">
        <v>113</v>
      </c>
      <c r="E11670" t="s">
        <v>548</v>
      </c>
      <c r="F11670" s="176" t="n">
        <v>2030</v>
      </c>
      <c r="G11670" s="177" t="n">
        <v>58</v>
      </c>
      <c r="H11670" s="178" t="n">
        <v>14055.3037049243</v>
      </c>
      <c r="I11670" s="179" t="n">
        <v>3254903.64760483</v>
      </c>
      <c r="J11670" s="180" t="str">
        <f>IF(I11670&gt;0,H11670/I11670,0)</f>
      </c>
      <c r="K11670" s="181" t="str">
        <f>1-EXP(-J11670)</f>
      </c>
      <c r="L11670" s="182" t="str">
        <f>IF(G11670=30,1,M11669)</f>
      </c>
      <c r="M11670" s="183" t="str">
        <f>L11670*(1-K11670)</f>
      </c>
    </row>
    <row r="11671">
      <c r="A11671" t="s">
        <v>167</v>
      </c>
      <c r="B11671" t="s">
        <v>113</v>
      </c>
      <c r="C11671" s="35" t="s">
        <v>549</v>
      </c>
      <c r="D11671" t="s">
        <v>113</v>
      </c>
      <c r="E11671" t="s">
        <v>548</v>
      </c>
      <c r="F11671" s="176" t="n">
        <v>2030</v>
      </c>
      <c r="G11671" s="177" t="n">
        <v>59</v>
      </c>
      <c r="H11671" s="178" t="n">
        <v>14326.9680154304</v>
      </c>
      <c r="I11671" s="179" t="n">
        <v>3167556.27469323</v>
      </c>
      <c r="J11671" s="180" t="str">
        <f>IF(I11671&gt;0,H11671/I11671,0)</f>
      </c>
      <c r="K11671" s="181" t="str">
        <f>1-EXP(-J11671)</f>
      </c>
      <c r="L11671" s="182" t="str">
        <f>IF(G11671=30,1,M11670)</f>
      </c>
      <c r="M11671" s="183" t="str">
        <f>L11671*(1-K11671)</f>
      </c>
    </row>
    <row r="11672">
      <c r="A11672" t="s">
        <v>167</v>
      </c>
      <c r="B11672" t="s">
        <v>113</v>
      </c>
      <c r="C11672" s="35" t="s">
        <v>549</v>
      </c>
      <c r="D11672" t="s">
        <v>113</v>
      </c>
      <c r="E11672" t="s">
        <v>548</v>
      </c>
      <c r="F11672" s="176" t="n">
        <v>2030</v>
      </c>
      <c r="G11672" s="177" t="n">
        <v>60</v>
      </c>
      <c r="H11672" s="178" t="n">
        <v>14788.3570923992</v>
      </c>
      <c r="I11672" s="179" t="n">
        <v>3078322.57092399</v>
      </c>
      <c r="J11672" s="180" t="str">
        <f>IF(I11672&gt;0,H11672/I11672,0)</f>
      </c>
      <c r="K11672" s="181" t="str">
        <f>1-EXP(-J11672)</f>
      </c>
      <c r="L11672" s="182" t="str">
        <f>IF(G11672=30,1,M11671)</f>
      </c>
      <c r="M11672" s="183" t="str">
        <f>L11672*(1-K11672)</f>
      </c>
    </row>
    <row r="11673">
      <c r="A11673" t="s">
        <v>167</v>
      </c>
      <c r="B11673" t="s">
        <v>113</v>
      </c>
      <c r="C11673" s="35" t="s">
        <v>549</v>
      </c>
      <c r="D11673" t="s">
        <v>113</v>
      </c>
      <c r="E11673" t="s">
        <v>548</v>
      </c>
      <c r="F11673" s="176" t="n">
        <v>2030</v>
      </c>
      <c r="G11673" s="177" t="n">
        <v>61</v>
      </c>
      <c r="H11673" s="178" t="n">
        <v>15669.8024763789</v>
      </c>
      <c r="I11673" s="179" t="n">
        <v>2973616.90640059</v>
      </c>
      <c r="J11673" s="180" t="str">
        <f>IF(I11673&gt;0,H11673/I11673,0)</f>
      </c>
      <c r="K11673" s="181" t="str">
        <f>1-EXP(-J11673)</f>
      </c>
      <c r="L11673" s="182" t="str">
        <f>IF(G11673=30,1,M11672)</f>
      </c>
      <c r="M11673" s="183" t="str">
        <f>L11673*(1-K11673)</f>
      </c>
    </row>
    <row r="11674">
      <c r="A11674" t="s">
        <v>167</v>
      </c>
      <c r="B11674" t="s">
        <v>113</v>
      </c>
      <c r="C11674" s="35" t="s">
        <v>549</v>
      </c>
      <c r="D11674" t="s">
        <v>113</v>
      </c>
      <c r="E11674" t="s">
        <v>548</v>
      </c>
      <c r="F11674" s="176" t="n">
        <v>2030</v>
      </c>
      <c r="G11674" s="177" t="n">
        <v>62</v>
      </c>
      <c r="H11674" s="178" t="n">
        <v>16587.2073548248</v>
      </c>
      <c r="I11674" s="179" t="n">
        <v>2861832.79309225</v>
      </c>
      <c r="J11674" s="180" t="str">
        <f>IF(I11674&gt;0,H11674/I11674,0)</f>
      </c>
      <c r="K11674" s="181" t="str">
        <f>1-EXP(-J11674)</f>
      </c>
      <c r="L11674" s="182" t="str">
        <f>IF(G11674=30,1,M11673)</f>
      </c>
      <c r="M11674" s="183" t="str">
        <f>L11674*(1-K11674)</f>
      </c>
    </row>
    <row r="11675">
      <c r="A11675" t="s">
        <v>167</v>
      </c>
      <c r="B11675" t="s">
        <v>113</v>
      </c>
      <c r="C11675" s="35" t="s">
        <v>549</v>
      </c>
      <c r="D11675" t="s">
        <v>113</v>
      </c>
      <c r="E11675" t="s">
        <v>548</v>
      </c>
      <c r="F11675" s="176" t="n">
        <v>2030</v>
      </c>
      <c r="G11675" s="177" t="n">
        <v>63</v>
      </c>
      <c r="H11675" s="178" t="n">
        <v>17543.2929328719</v>
      </c>
      <c r="I11675" s="179" t="n">
        <v>2751828.81674468</v>
      </c>
      <c r="J11675" s="180" t="str">
        <f>IF(I11675&gt;0,H11675/I11675,0)</f>
      </c>
      <c r="K11675" s="181" t="str">
        <f>1-EXP(-J11675)</f>
      </c>
      <c r="L11675" s="182" t="str">
        <f>IF(G11675=30,1,M11674)</f>
      </c>
      <c r="M11675" s="183" t="str">
        <f>L11675*(1-K11675)</f>
      </c>
    </row>
    <row r="11676">
      <c r="A11676" t="s">
        <v>167</v>
      </c>
      <c r="B11676" t="s">
        <v>113</v>
      </c>
      <c r="C11676" s="35" t="s">
        <v>549</v>
      </c>
      <c r="D11676" t="s">
        <v>113</v>
      </c>
      <c r="E11676" t="s">
        <v>548</v>
      </c>
      <c r="F11676" s="176" t="n">
        <v>2030</v>
      </c>
      <c r="G11676" s="177" t="n">
        <v>64</v>
      </c>
      <c r="H11676" s="178" t="n">
        <v>18760.8886505641</v>
      </c>
      <c r="I11676" s="179" t="n">
        <v>2629163.62233531</v>
      </c>
      <c r="J11676" s="180" t="str">
        <f>IF(I11676&gt;0,H11676/I11676,0)</f>
      </c>
      <c r="K11676" s="181" t="str">
        <f>1-EXP(-J11676)</f>
      </c>
      <c r="L11676" s="182" t="str">
        <f>IF(G11676=30,1,M11675)</f>
      </c>
      <c r="M11676" s="183" t="str">
        <f>L11676*(1-K11676)</f>
      </c>
    </row>
    <row r="11677">
      <c r="A11677" t="s">
        <v>167</v>
      </c>
      <c r="B11677" t="s">
        <v>113</v>
      </c>
      <c r="C11677" s="35" t="s">
        <v>549</v>
      </c>
      <c r="D11677" t="s">
        <v>113</v>
      </c>
      <c r="E11677" t="s">
        <v>548</v>
      </c>
      <c r="F11677" s="176" t="n">
        <v>2030</v>
      </c>
      <c r="G11677" s="177" t="n">
        <v>65</v>
      </c>
      <c r="H11677" s="178" t="n">
        <v>19767.7662561267</v>
      </c>
      <c r="I11677" s="179" t="n">
        <v>2494282.10151926</v>
      </c>
      <c r="J11677" s="180" t="str">
        <f>IF(I11677&gt;0,H11677/I11677,0)</f>
      </c>
      <c r="K11677" s="181" t="str">
        <f>1-EXP(-J11677)</f>
      </c>
      <c r="L11677" s="182" t="str">
        <f>IF(G11677=30,1,M11676)</f>
      </c>
      <c r="M11677" s="183" t="str">
        <f>L11677*(1-K11677)</f>
      </c>
    </row>
    <row r="11678">
      <c r="A11678" t="s">
        <v>167</v>
      </c>
      <c r="B11678" t="s">
        <v>113</v>
      </c>
      <c r="C11678" s="35" t="s">
        <v>549</v>
      </c>
      <c r="D11678" t="s">
        <v>113</v>
      </c>
      <c r="E11678" t="s">
        <v>548</v>
      </c>
      <c r="F11678" s="176" t="n">
        <v>2030</v>
      </c>
      <c r="G11678" s="177" t="n">
        <v>66</v>
      </c>
      <c r="H11678" s="178" t="n">
        <v>20342.4629508327</v>
      </c>
      <c r="I11678" s="179" t="n">
        <v>2360575.69518225</v>
      </c>
      <c r="J11678" s="180" t="str">
        <f>IF(I11678&gt;0,H11678/I11678,0)</f>
      </c>
      <c r="K11678" s="181" t="str">
        <f>1-EXP(-J11678)</f>
      </c>
      <c r="L11678" s="182" t="str">
        <f>IF(G11678=30,1,M11677)</f>
      </c>
      <c r="M11678" s="183" t="str">
        <f>L11678*(1-K11678)</f>
      </c>
    </row>
    <row r="11679">
      <c r="A11679" t="s">
        <v>167</v>
      </c>
      <c r="B11679" t="s">
        <v>113</v>
      </c>
      <c r="C11679" s="35" t="s">
        <v>549</v>
      </c>
      <c r="D11679" t="s">
        <v>113</v>
      </c>
      <c r="E11679" t="s">
        <v>548</v>
      </c>
      <c r="F11679" s="176" t="n">
        <v>2030</v>
      </c>
      <c r="G11679" s="177" t="n">
        <v>67</v>
      </c>
      <c r="H11679" s="178" t="n">
        <v>21022.1522274748</v>
      </c>
      <c r="I11679" s="179" t="n">
        <v>2227471.36133464</v>
      </c>
      <c r="J11679" s="180" t="str">
        <f>IF(I11679&gt;0,H11679/I11679,0)</f>
      </c>
      <c r="K11679" s="181" t="str">
        <f>1-EXP(-J11679)</f>
      </c>
      <c r="L11679" s="182" t="str">
        <f>IF(G11679=30,1,M11678)</f>
      </c>
      <c r="M11679" s="183" t="str">
        <f>L11679*(1-K11679)</f>
      </c>
    </row>
    <row r="11680">
      <c r="A11680" t="s">
        <v>167</v>
      </c>
      <c r="B11680" t="s">
        <v>113</v>
      </c>
      <c r="C11680" s="35" t="s">
        <v>549</v>
      </c>
      <c r="D11680" t="s">
        <v>113</v>
      </c>
      <c r="E11680" t="s">
        <v>548</v>
      </c>
      <c r="F11680" s="176" t="n">
        <v>2030</v>
      </c>
      <c r="G11680" s="177" t="n">
        <v>68</v>
      </c>
      <c r="H11680" s="178" t="n">
        <v>21607.1208973923</v>
      </c>
      <c r="I11680" s="179" t="n">
        <v>2094422.99675745</v>
      </c>
      <c r="J11680" s="180" t="str">
        <f>IF(I11680&gt;0,H11680/I11680,0)</f>
      </c>
      <c r="K11680" s="181" t="str">
        <f>1-EXP(-J11680)</f>
      </c>
      <c r="L11680" s="182" t="str">
        <f>IF(G11680=30,1,M11679)</f>
      </c>
      <c r="M11680" s="183" t="str">
        <f>L11680*(1-K11680)</f>
      </c>
    </row>
    <row r="11681">
      <c r="A11681" t="s">
        <v>167</v>
      </c>
      <c r="B11681" t="s">
        <v>113</v>
      </c>
      <c r="C11681" s="35" t="s">
        <v>549</v>
      </c>
      <c r="D11681" t="s">
        <v>113</v>
      </c>
      <c r="E11681" t="s">
        <v>548</v>
      </c>
      <c r="F11681" s="176" t="n">
        <v>2030</v>
      </c>
      <c r="G11681" s="177" t="n">
        <v>69</v>
      </c>
      <c r="H11681" s="178" t="n">
        <v>21146.4391130125</v>
      </c>
      <c r="I11681" s="179" t="n">
        <v>1961703.17434707</v>
      </c>
      <c r="J11681" s="180" t="str">
        <f>IF(I11681&gt;0,H11681/I11681,0)</f>
      </c>
      <c r="K11681" s="181" t="str">
        <f>1-EXP(-J11681)</f>
      </c>
      <c r="L11681" s="182" t="str">
        <f>IF(G11681=30,1,M11680)</f>
      </c>
      <c r="M11681" s="183" t="str">
        <f>L11681*(1-K11681)</f>
      </c>
    </row>
    <row r="11682">
      <c r="A11682" t="s">
        <v>167</v>
      </c>
      <c r="B11682" t="s">
        <v>113</v>
      </c>
      <c r="C11682" s="35" t="s">
        <v>549</v>
      </c>
      <c r="D11682" t="s">
        <v>113</v>
      </c>
      <c r="E11682" t="s">
        <v>548</v>
      </c>
      <c r="F11682" s="176" t="n">
        <v>2031</v>
      </c>
      <c r="G11682" s="177" t="n">
        <v>30</v>
      </c>
      <c r="H11682" s="178" t="n">
        <v>782.200424161879</v>
      </c>
      <c r="I11682" s="179" t="n">
        <v>4329566.56555099</v>
      </c>
      <c r="J11682" s="180" t="str">
        <f>IF(I11682&gt;0,H11682/I11682,0)</f>
      </c>
      <c r="K11682" s="181" t="str">
        <f>1-EXP(-J11682)</f>
      </c>
      <c r="L11682" s="182" t="str">
        <f>IF(G11682=30,1,M11681)</f>
      </c>
      <c r="M11682" s="183" t="str">
        <f>L11682*(1-K11682)</f>
      </c>
    </row>
    <row r="11683">
      <c r="A11683" t="s">
        <v>167</v>
      </c>
      <c r="B11683" t="s">
        <v>113</v>
      </c>
      <c r="C11683" s="35" t="s">
        <v>549</v>
      </c>
      <c r="D11683" t="s">
        <v>113</v>
      </c>
      <c r="E11683" t="s">
        <v>548</v>
      </c>
      <c r="F11683" s="176" t="n">
        <v>2031</v>
      </c>
      <c r="G11683" s="177" t="n">
        <v>31</v>
      </c>
      <c r="H11683" s="178" t="n">
        <v>1158.21254517283</v>
      </c>
      <c r="I11683" s="179" t="n">
        <v>4331097.04433724</v>
      </c>
      <c r="J11683" s="180" t="str">
        <f>IF(I11683&gt;0,H11683/I11683,0)</f>
      </c>
      <c r="K11683" s="181" t="str">
        <f>1-EXP(-J11683)</f>
      </c>
      <c r="L11683" s="182" t="str">
        <f>IF(G11683=30,1,M11682)</f>
      </c>
      <c r="M11683" s="183" t="str">
        <f>L11683*(1-K11683)</f>
      </c>
    </row>
    <row r="11684">
      <c r="A11684" t="s">
        <v>167</v>
      </c>
      <c r="B11684" t="s">
        <v>113</v>
      </c>
      <c r="C11684" s="35" t="s">
        <v>549</v>
      </c>
      <c r="D11684" t="s">
        <v>113</v>
      </c>
      <c r="E11684" t="s">
        <v>548</v>
      </c>
      <c r="F11684" s="176" t="n">
        <v>2031</v>
      </c>
      <c r="G11684" s="177" t="n">
        <v>32</v>
      </c>
      <c r="H11684" s="178" t="n">
        <v>1246.64412496846</v>
      </c>
      <c r="I11684" s="179" t="n">
        <v>4371807.72909427</v>
      </c>
      <c r="J11684" s="180" t="str">
        <f>IF(I11684&gt;0,H11684/I11684,0)</f>
      </c>
      <c r="K11684" s="181" t="str">
        <f>1-EXP(-J11684)</f>
      </c>
      <c r="L11684" s="182" t="str">
        <f>IF(G11684=30,1,M11683)</f>
      </c>
      <c r="M11684" s="183" t="str">
        <f>L11684*(1-K11684)</f>
      </c>
    </row>
    <row r="11685">
      <c r="A11685" t="s">
        <v>167</v>
      </c>
      <c r="B11685" t="s">
        <v>113</v>
      </c>
      <c r="C11685" s="35" t="s">
        <v>549</v>
      </c>
      <c r="D11685" t="s">
        <v>113</v>
      </c>
      <c r="E11685" t="s">
        <v>548</v>
      </c>
      <c r="F11685" s="176" t="n">
        <v>2031</v>
      </c>
      <c r="G11685" s="177" t="n">
        <v>33</v>
      </c>
      <c r="H11685" s="178" t="n">
        <v>1330.70800577905</v>
      </c>
      <c r="I11685" s="179" t="n">
        <v>4415160.9100435</v>
      </c>
      <c r="J11685" s="180" t="str">
        <f>IF(I11685&gt;0,H11685/I11685,0)</f>
      </c>
      <c r="K11685" s="181" t="str">
        <f>1-EXP(-J11685)</f>
      </c>
      <c r="L11685" s="182" t="str">
        <f>IF(G11685=30,1,M11684)</f>
      </c>
      <c r="M11685" s="183" t="str">
        <f>L11685*(1-K11685)</f>
      </c>
    </row>
    <row r="11686">
      <c r="A11686" t="s">
        <v>167</v>
      </c>
      <c r="B11686" t="s">
        <v>113</v>
      </c>
      <c r="C11686" s="35" t="s">
        <v>549</v>
      </c>
      <c r="D11686" t="s">
        <v>113</v>
      </c>
      <c r="E11686" t="s">
        <v>548</v>
      </c>
      <c r="F11686" s="176" t="n">
        <v>2031</v>
      </c>
      <c r="G11686" s="177" t="n">
        <v>34</v>
      </c>
      <c r="H11686" s="178" t="n">
        <v>1408.7550159907</v>
      </c>
      <c r="I11686" s="179" t="n">
        <v>4412226.9210466</v>
      </c>
      <c r="J11686" s="180" t="str">
        <f>IF(I11686&gt;0,H11686/I11686,0)</f>
      </c>
      <c r="K11686" s="181" t="str">
        <f>1-EXP(-J11686)</f>
      </c>
      <c r="L11686" s="182" t="str">
        <f>IF(G11686=30,1,M11685)</f>
      </c>
      <c r="M11686" s="183" t="str">
        <f>L11686*(1-K11686)</f>
      </c>
    </row>
    <row r="11687">
      <c r="A11687" t="s">
        <v>167</v>
      </c>
      <c r="B11687" t="s">
        <v>113</v>
      </c>
      <c r="C11687" s="35" t="s">
        <v>549</v>
      </c>
      <c r="D11687" t="s">
        <v>113</v>
      </c>
      <c r="E11687" t="s">
        <v>548</v>
      </c>
      <c r="F11687" s="176" t="n">
        <v>2031</v>
      </c>
      <c r="G11687" s="177" t="n">
        <v>35</v>
      </c>
      <c r="H11687" s="178" t="n">
        <v>1481.92095711977</v>
      </c>
      <c r="I11687" s="179" t="n">
        <v>4350190.59405683</v>
      </c>
      <c r="J11687" s="180" t="str">
        <f>IF(I11687&gt;0,H11687/I11687,0)</f>
      </c>
      <c r="K11687" s="181" t="str">
        <f>1-EXP(-J11687)</f>
      </c>
      <c r="L11687" s="182" t="str">
        <f>IF(G11687=30,1,M11686)</f>
      </c>
      <c r="M11687" s="183" t="str">
        <f>L11687*(1-K11687)</f>
      </c>
    </row>
    <row r="11688">
      <c r="A11688" t="s">
        <v>167</v>
      </c>
      <c r="B11688" t="s">
        <v>113</v>
      </c>
      <c r="C11688" s="35" t="s">
        <v>549</v>
      </c>
      <c r="D11688" t="s">
        <v>113</v>
      </c>
      <c r="E11688" t="s">
        <v>548</v>
      </c>
      <c r="F11688" s="176" t="n">
        <v>2031</v>
      </c>
      <c r="G11688" s="177" t="n">
        <v>36</v>
      </c>
      <c r="H11688" s="178" t="n">
        <v>1901.11500916856</v>
      </c>
      <c r="I11688" s="179" t="n">
        <v>4286138.00998157</v>
      </c>
      <c r="J11688" s="180" t="str">
        <f>IF(I11688&gt;0,H11688/I11688,0)</f>
      </c>
      <c r="K11688" s="181" t="str">
        <f>1-EXP(-J11688)</f>
      </c>
      <c r="L11688" s="182" t="str">
        <f>IF(G11688=30,1,M11687)</f>
      </c>
      <c r="M11688" s="183" t="str">
        <f>L11688*(1-K11688)</f>
      </c>
    </row>
    <row r="11689">
      <c r="A11689" t="s">
        <v>167</v>
      </c>
      <c r="B11689" t="s">
        <v>113</v>
      </c>
      <c r="C11689" s="35" t="s">
        <v>549</v>
      </c>
      <c r="D11689" t="s">
        <v>113</v>
      </c>
      <c r="E11689" t="s">
        <v>548</v>
      </c>
      <c r="F11689" s="176" t="n">
        <v>2031</v>
      </c>
      <c r="G11689" s="177" t="n">
        <v>37</v>
      </c>
      <c r="H11689" s="178" t="n">
        <v>2033.78857470621</v>
      </c>
      <c r="I11689" s="179" t="n">
        <v>4231694.93627437</v>
      </c>
      <c r="J11689" s="180" t="str">
        <f>IF(I11689&gt;0,H11689/I11689,0)</f>
      </c>
      <c r="K11689" s="181" t="str">
        <f>1-EXP(-J11689)</f>
      </c>
      <c r="L11689" s="182" t="str">
        <f>IF(G11689=30,1,M11688)</f>
      </c>
      <c r="M11689" s="183" t="str">
        <f>L11689*(1-K11689)</f>
      </c>
    </row>
    <row r="11690">
      <c r="A11690" t="s">
        <v>167</v>
      </c>
      <c r="B11690" t="s">
        <v>113</v>
      </c>
      <c r="C11690" s="35" t="s">
        <v>549</v>
      </c>
      <c r="D11690" t="s">
        <v>113</v>
      </c>
      <c r="E11690" t="s">
        <v>548</v>
      </c>
      <c r="F11690" s="176" t="n">
        <v>2031</v>
      </c>
      <c r="G11690" s="177" t="n">
        <v>38</v>
      </c>
      <c r="H11690" s="178" t="n">
        <v>2202.42206775655</v>
      </c>
      <c r="I11690" s="179" t="n">
        <v>4179741.67320463</v>
      </c>
      <c r="J11690" s="180" t="str">
        <f>IF(I11690&gt;0,H11690/I11690,0)</f>
      </c>
      <c r="K11690" s="181" t="str">
        <f>1-EXP(-J11690)</f>
      </c>
      <c r="L11690" s="182" t="str">
        <f>IF(G11690=30,1,M11689)</f>
      </c>
      <c r="M11690" s="183" t="str">
        <f>L11690*(1-K11690)</f>
      </c>
    </row>
    <row r="11691">
      <c r="A11691" t="s">
        <v>167</v>
      </c>
      <c r="B11691" t="s">
        <v>113</v>
      </c>
      <c r="C11691" s="35" t="s">
        <v>549</v>
      </c>
      <c r="D11691" t="s">
        <v>113</v>
      </c>
      <c r="E11691" t="s">
        <v>548</v>
      </c>
      <c r="F11691" s="176" t="n">
        <v>2031</v>
      </c>
      <c r="G11691" s="177" t="n">
        <v>39</v>
      </c>
      <c r="H11691" s="178" t="n">
        <v>2318.0622194707</v>
      </c>
      <c r="I11691" s="179" t="n">
        <v>4162663.51370332</v>
      </c>
      <c r="J11691" s="180" t="str">
        <f>IF(I11691&gt;0,H11691/I11691,0)</f>
      </c>
      <c r="K11691" s="181" t="str">
        <f>1-EXP(-J11691)</f>
      </c>
      <c r="L11691" s="182" t="str">
        <f>IF(G11691=30,1,M11690)</f>
      </c>
      <c r="M11691" s="183" t="str">
        <f>L11691*(1-K11691)</f>
      </c>
    </row>
    <row r="11692">
      <c r="A11692" t="s">
        <v>167</v>
      </c>
      <c r="B11692" t="s">
        <v>113</v>
      </c>
      <c r="C11692" s="35" t="s">
        <v>549</v>
      </c>
      <c r="D11692" t="s">
        <v>113</v>
      </c>
      <c r="E11692" t="s">
        <v>548</v>
      </c>
      <c r="F11692" s="176" t="n">
        <v>2031</v>
      </c>
      <c r="G11692" s="177" t="n">
        <v>40</v>
      </c>
      <c r="H11692" s="178" t="n">
        <v>2510.77133744441</v>
      </c>
      <c r="I11692" s="179" t="n">
        <v>4139843.73123266</v>
      </c>
      <c r="J11692" s="180" t="str">
        <f>IF(I11692&gt;0,H11692/I11692,0)</f>
      </c>
      <c r="K11692" s="181" t="str">
        <f>1-EXP(-J11692)</f>
      </c>
      <c r="L11692" s="182" t="str">
        <f>IF(G11692=30,1,M11691)</f>
      </c>
      <c r="M11692" s="183" t="str">
        <f>L11692*(1-K11692)</f>
      </c>
    </row>
    <row r="11693">
      <c r="A11693" t="s">
        <v>167</v>
      </c>
      <c r="B11693" t="s">
        <v>113</v>
      </c>
      <c r="C11693" s="35" t="s">
        <v>549</v>
      </c>
      <c r="D11693" t="s">
        <v>113</v>
      </c>
      <c r="E11693" t="s">
        <v>548</v>
      </c>
      <c r="F11693" s="176" t="n">
        <v>2031</v>
      </c>
      <c r="G11693" s="177" t="n">
        <v>41</v>
      </c>
      <c r="H11693" s="178" t="n">
        <v>3271.06676263732</v>
      </c>
      <c r="I11693" s="179" t="n">
        <v>4120450.36165696</v>
      </c>
      <c r="J11693" s="180" t="str">
        <f>IF(I11693&gt;0,H11693/I11693,0)</f>
      </c>
      <c r="K11693" s="181" t="str">
        <f>1-EXP(-J11693)</f>
      </c>
      <c r="L11693" s="182" t="str">
        <f>IF(G11693=30,1,M11692)</f>
      </c>
      <c r="M11693" s="183" t="str">
        <f>L11693*(1-K11693)</f>
      </c>
    </row>
    <row r="11694">
      <c r="A11694" t="s">
        <v>167</v>
      </c>
      <c r="B11694" t="s">
        <v>113</v>
      </c>
      <c r="C11694" s="35" t="s">
        <v>549</v>
      </c>
      <c r="D11694" t="s">
        <v>113</v>
      </c>
      <c r="E11694" t="s">
        <v>548</v>
      </c>
      <c r="F11694" s="176" t="n">
        <v>2031</v>
      </c>
      <c r="G11694" s="177" t="n">
        <v>42</v>
      </c>
      <c r="H11694" s="178" t="n">
        <v>3629.14669383449</v>
      </c>
      <c r="I11694" s="179" t="n">
        <v>4124081.32080688</v>
      </c>
      <c r="J11694" s="180" t="str">
        <f>IF(I11694&gt;0,H11694/I11694,0)</f>
      </c>
      <c r="K11694" s="181" t="str">
        <f>1-EXP(-J11694)</f>
      </c>
      <c r="L11694" s="182" t="str">
        <f>IF(G11694=30,1,M11693)</f>
      </c>
      <c r="M11694" s="183" t="str">
        <f>L11694*(1-K11694)</f>
      </c>
    </row>
    <row r="11695">
      <c r="A11695" t="s">
        <v>167</v>
      </c>
      <c r="B11695" t="s">
        <v>113</v>
      </c>
      <c r="C11695" s="35" t="s">
        <v>549</v>
      </c>
      <c r="D11695" t="s">
        <v>113</v>
      </c>
      <c r="E11695" t="s">
        <v>548</v>
      </c>
      <c r="F11695" s="176" t="n">
        <v>2031</v>
      </c>
      <c r="G11695" s="177" t="n">
        <v>43</v>
      </c>
      <c r="H11695" s="178" t="n">
        <v>4104.74979361964</v>
      </c>
      <c r="I11695" s="179" t="n">
        <v>4081789.69708676</v>
      </c>
      <c r="J11695" s="180" t="str">
        <f>IF(I11695&gt;0,H11695/I11695,0)</f>
      </c>
      <c r="K11695" s="181" t="str">
        <f>1-EXP(-J11695)</f>
      </c>
      <c r="L11695" s="182" t="str">
        <f>IF(G11695=30,1,M11694)</f>
      </c>
      <c r="M11695" s="183" t="str">
        <f>L11695*(1-K11695)</f>
      </c>
    </row>
    <row r="11696">
      <c r="A11696" t="s">
        <v>167</v>
      </c>
      <c r="B11696" t="s">
        <v>113</v>
      </c>
      <c r="C11696" s="35" t="s">
        <v>549</v>
      </c>
      <c r="D11696" t="s">
        <v>113</v>
      </c>
      <c r="E11696" t="s">
        <v>548</v>
      </c>
      <c r="F11696" s="176" t="n">
        <v>2031</v>
      </c>
      <c r="G11696" s="177" t="n">
        <v>44</v>
      </c>
      <c r="H11696" s="178" t="n">
        <v>4354.45468830045</v>
      </c>
      <c r="I11696" s="179" t="n">
        <v>4030602.54863338</v>
      </c>
      <c r="J11696" s="180" t="str">
        <f>IF(I11696&gt;0,H11696/I11696,0)</f>
      </c>
      <c r="K11696" s="181" t="str">
        <f>1-EXP(-J11696)</f>
      </c>
      <c r="L11696" s="182" t="str">
        <f>IF(G11696=30,1,M11695)</f>
      </c>
      <c r="M11696" s="183" t="str">
        <f>L11696*(1-K11696)</f>
      </c>
    </row>
    <row r="11697">
      <c r="A11697" t="s">
        <v>167</v>
      </c>
      <c r="B11697" t="s">
        <v>113</v>
      </c>
      <c r="C11697" s="35" t="s">
        <v>549</v>
      </c>
      <c r="D11697" t="s">
        <v>113</v>
      </c>
      <c r="E11697" t="s">
        <v>548</v>
      </c>
      <c r="F11697" s="176" t="n">
        <v>2031</v>
      </c>
      <c r="G11697" s="177" t="n">
        <v>45</v>
      </c>
      <c r="H11697" s="178" t="n">
        <v>4796.70546850719</v>
      </c>
      <c r="I11697" s="179" t="n">
        <v>4040970.42153143</v>
      </c>
      <c r="J11697" s="180" t="str">
        <f>IF(I11697&gt;0,H11697/I11697,0)</f>
      </c>
      <c r="K11697" s="181" t="str">
        <f>1-EXP(-J11697)</f>
      </c>
      <c r="L11697" s="182" t="str">
        <f>IF(G11697=30,1,M11696)</f>
      </c>
      <c r="M11697" s="183" t="str">
        <f>L11697*(1-K11697)</f>
      </c>
    </row>
    <row r="11698">
      <c r="A11698" t="s">
        <v>167</v>
      </c>
      <c r="B11698" t="s">
        <v>113</v>
      </c>
      <c r="C11698" s="35" t="s">
        <v>549</v>
      </c>
      <c r="D11698" t="s">
        <v>113</v>
      </c>
      <c r="E11698" t="s">
        <v>548</v>
      </c>
      <c r="F11698" s="176" t="n">
        <v>2031</v>
      </c>
      <c r="G11698" s="177" t="n">
        <v>46</v>
      </c>
      <c r="H11698" s="178" t="n">
        <v>6178.01794670093</v>
      </c>
      <c r="I11698" s="179" t="n">
        <v>4107692.62706418</v>
      </c>
      <c r="J11698" s="180" t="str">
        <f>IF(I11698&gt;0,H11698/I11698,0)</f>
      </c>
      <c r="K11698" s="181" t="str">
        <f>1-EXP(-J11698)</f>
      </c>
      <c r="L11698" s="182" t="str">
        <f>IF(G11698=30,1,M11697)</f>
      </c>
      <c r="M11698" s="183" t="str">
        <f>L11698*(1-K11698)</f>
      </c>
    </row>
    <row r="11699">
      <c r="A11699" t="s">
        <v>167</v>
      </c>
      <c r="B11699" t="s">
        <v>113</v>
      </c>
      <c r="C11699" s="35" t="s">
        <v>549</v>
      </c>
      <c r="D11699" t="s">
        <v>113</v>
      </c>
      <c r="E11699" t="s">
        <v>548</v>
      </c>
      <c r="F11699" s="176" t="n">
        <v>2031</v>
      </c>
      <c r="G11699" s="177" t="n">
        <v>47</v>
      </c>
      <c r="H11699" s="178" t="n">
        <v>6919.71336179605</v>
      </c>
      <c r="I11699" s="179" t="n">
        <v>4132728.35752928</v>
      </c>
      <c r="J11699" s="180" t="str">
        <f>IF(I11699&gt;0,H11699/I11699,0)</f>
      </c>
      <c r="K11699" s="181" t="str">
        <f>1-EXP(-J11699)</f>
      </c>
      <c r="L11699" s="182" t="str">
        <f>IF(G11699=30,1,M11698)</f>
      </c>
      <c r="M11699" s="183" t="str">
        <f>L11699*(1-K11699)</f>
      </c>
    </row>
    <row r="11700">
      <c r="A11700" t="s">
        <v>167</v>
      </c>
      <c r="B11700" t="s">
        <v>113</v>
      </c>
      <c r="C11700" s="35" t="s">
        <v>549</v>
      </c>
      <c r="D11700" t="s">
        <v>113</v>
      </c>
      <c r="E11700" t="s">
        <v>548</v>
      </c>
      <c r="F11700" s="176" t="n">
        <v>2031</v>
      </c>
      <c r="G11700" s="177" t="n">
        <v>48</v>
      </c>
      <c r="H11700" s="178" t="n">
        <v>7489.73519510417</v>
      </c>
      <c r="I11700" s="179" t="n">
        <v>4098841.44652847</v>
      </c>
      <c r="J11700" s="180" t="str">
        <f>IF(I11700&gt;0,H11700/I11700,0)</f>
      </c>
      <c r="K11700" s="181" t="str">
        <f>1-EXP(-J11700)</f>
      </c>
      <c r="L11700" s="182" t="str">
        <f>IF(G11700=30,1,M11699)</f>
      </c>
      <c r="M11700" s="183" t="str">
        <f>L11700*(1-K11700)</f>
      </c>
    </row>
    <row r="11701">
      <c r="A11701" t="s">
        <v>167</v>
      </c>
      <c r="B11701" t="s">
        <v>113</v>
      </c>
      <c r="C11701" s="35" t="s">
        <v>549</v>
      </c>
      <c r="D11701" t="s">
        <v>113</v>
      </c>
      <c r="E11701" t="s">
        <v>548</v>
      </c>
      <c r="F11701" s="176" t="n">
        <v>2031</v>
      </c>
      <c r="G11701" s="177" t="n">
        <v>49</v>
      </c>
      <c r="H11701" s="178" t="n">
        <v>7851.92125383233</v>
      </c>
      <c r="I11701" s="179" t="n">
        <v>4040213.65012612</v>
      </c>
      <c r="J11701" s="180" t="str">
        <f>IF(I11701&gt;0,H11701/I11701,0)</f>
      </c>
      <c r="K11701" s="181" t="str">
        <f>1-EXP(-J11701)</f>
      </c>
      <c r="L11701" s="182" t="str">
        <f>IF(G11701=30,1,M11700)</f>
      </c>
      <c r="M11701" s="183" t="str">
        <f>L11701*(1-K11701)</f>
      </c>
    </row>
    <row r="11702">
      <c r="A11702" t="s">
        <v>167</v>
      </c>
      <c r="B11702" t="s">
        <v>113</v>
      </c>
      <c r="C11702" s="35" t="s">
        <v>549</v>
      </c>
      <c r="D11702" t="s">
        <v>113</v>
      </c>
      <c r="E11702" t="s">
        <v>548</v>
      </c>
      <c r="F11702" s="176" t="n">
        <v>2031</v>
      </c>
      <c r="G11702" s="177" t="n">
        <v>50</v>
      </c>
      <c r="H11702" s="178" t="n">
        <v>8203.16589712813</v>
      </c>
      <c r="I11702" s="179" t="n">
        <v>3974402.5156477</v>
      </c>
      <c r="J11702" s="180" t="str">
        <f>IF(I11702&gt;0,H11702/I11702,0)</f>
      </c>
      <c r="K11702" s="181" t="str">
        <f>1-EXP(-J11702)</f>
      </c>
      <c r="L11702" s="182" t="str">
        <f>IF(G11702=30,1,M11701)</f>
      </c>
      <c r="M11702" s="183" t="str">
        <f>L11702*(1-K11702)</f>
      </c>
    </row>
    <row r="11703">
      <c r="A11703" t="s">
        <v>167</v>
      </c>
      <c r="B11703" t="s">
        <v>113</v>
      </c>
      <c r="C11703" s="35" t="s">
        <v>549</v>
      </c>
      <c r="D11703" t="s">
        <v>113</v>
      </c>
      <c r="E11703" t="s">
        <v>548</v>
      </c>
      <c r="F11703" s="176" t="n">
        <v>2031</v>
      </c>
      <c r="G11703" s="177" t="n">
        <v>51</v>
      </c>
      <c r="H11703" s="178" t="n">
        <v>9019.37431331143</v>
      </c>
      <c r="I11703" s="179" t="n">
        <v>3913775.12072326</v>
      </c>
      <c r="J11703" s="180" t="str">
        <f>IF(I11703&gt;0,H11703/I11703,0)</f>
      </c>
      <c r="K11703" s="181" t="str">
        <f>1-EXP(-J11703)</f>
      </c>
      <c r="L11703" s="182" t="str">
        <f>IF(G11703=30,1,M11702)</f>
      </c>
      <c r="M11703" s="183" t="str">
        <f>L11703*(1-K11703)</f>
      </c>
    </row>
    <row r="11704">
      <c r="A11704" t="s">
        <v>167</v>
      </c>
      <c r="B11704" t="s">
        <v>113</v>
      </c>
      <c r="C11704" s="35" t="s">
        <v>549</v>
      </c>
      <c r="D11704" t="s">
        <v>113</v>
      </c>
      <c r="E11704" t="s">
        <v>548</v>
      </c>
      <c r="F11704" s="176" t="n">
        <v>2031</v>
      </c>
      <c r="G11704" s="177" t="n">
        <v>52</v>
      </c>
      <c r="H11704" s="178" t="n">
        <v>9443.76065485126</v>
      </c>
      <c r="I11704" s="179" t="n">
        <v>3839739.28331687</v>
      </c>
      <c r="J11704" s="180" t="str">
        <f>IF(I11704&gt;0,H11704/I11704,0)</f>
      </c>
      <c r="K11704" s="181" t="str">
        <f>1-EXP(-J11704)</f>
      </c>
      <c r="L11704" s="182" t="str">
        <f>IF(G11704=30,1,M11703)</f>
      </c>
      <c r="M11704" s="183" t="str">
        <f>L11704*(1-K11704)</f>
      </c>
    </row>
    <row r="11705">
      <c r="A11705" t="s">
        <v>167</v>
      </c>
      <c r="B11705" t="s">
        <v>113</v>
      </c>
      <c r="C11705" s="35" t="s">
        <v>549</v>
      </c>
      <c r="D11705" t="s">
        <v>113</v>
      </c>
      <c r="E11705" t="s">
        <v>548</v>
      </c>
      <c r="F11705" s="176" t="n">
        <v>2031</v>
      </c>
      <c r="G11705" s="177" t="n">
        <v>53</v>
      </c>
      <c r="H11705" s="178" t="n">
        <v>9875.56045189456</v>
      </c>
      <c r="I11705" s="179" t="n">
        <v>3741504.04221923</v>
      </c>
      <c r="J11705" s="180" t="str">
        <f>IF(I11705&gt;0,H11705/I11705,0)</f>
      </c>
      <c r="K11705" s="181" t="str">
        <f>1-EXP(-J11705)</f>
      </c>
      <c r="L11705" s="182" t="str">
        <f>IF(G11705=30,1,M11704)</f>
      </c>
      <c r="M11705" s="183" t="str">
        <f>L11705*(1-K11705)</f>
      </c>
    </row>
    <row r="11706">
      <c r="A11706" t="s">
        <v>167</v>
      </c>
      <c r="B11706" t="s">
        <v>113</v>
      </c>
      <c r="C11706" s="35" t="s">
        <v>549</v>
      </c>
      <c r="D11706" t="s">
        <v>113</v>
      </c>
      <c r="E11706" t="s">
        <v>548</v>
      </c>
      <c r="F11706" s="176" t="n">
        <v>2031</v>
      </c>
      <c r="G11706" s="177" t="n">
        <v>54</v>
      </c>
      <c r="H11706" s="178" t="n">
        <v>10403.3421472441</v>
      </c>
      <c r="I11706" s="179" t="n">
        <v>3647265.7286473</v>
      </c>
      <c r="J11706" s="180" t="str">
        <f>IF(I11706&gt;0,H11706/I11706,0)</f>
      </c>
      <c r="K11706" s="181" t="str">
        <f>1-EXP(-J11706)</f>
      </c>
      <c r="L11706" s="182" t="str">
        <f>IF(G11706=30,1,M11705)</f>
      </c>
      <c r="M11706" s="183" t="str">
        <f>L11706*(1-K11706)</f>
      </c>
    </row>
    <row r="11707">
      <c r="A11707" t="s">
        <v>167</v>
      </c>
      <c r="B11707" t="s">
        <v>113</v>
      </c>
      <c r="C11707" s="35" t="s">
        <v>549</v>
      </c>
      <c r="D11707" t="s">
        <v>113</v>
      </c>
      <c r="E11707" t="s">
        <v>548</v>
      </c>
      <c r="F11707" s="176" t="n">
        <v>2031</v>
      </c>
      <c r="G11707" s="177" t="n">
        <v>55</v>
      </c>
      <c r="H11707" s="178" t="n">
        <v>11142.4393800038</v>
      </c>
      <c r="I11707" s="179" t="n">
        <v>3567587.42407476</v>
      </c>
      <c r="J11707" s="180" t="str">
        <f>IF(I11707&gt;0,H11707/I11707,0)</f>
      </c>
      <c r="K11707" s="181" t="str">
        <f>1-EXP(-J11707)</f>
      </c>
      <c r="L11707" s="182" t="str">
        <f>IF(G11707=30,1,M11706)</f>
      </c>
      <c r="M11707" s="183" t="str">
        <f>L11707*(1-K11707)</f>
      </c>
    </row>
    <row r="11708">
      <c r="A11708" t="s">
        <v>167</v>
      </c>
      <c r="B11708" t="s">
        <v>113</v>
      </c>
      <c r="C11708" s="35" t="s">
        <v>549</v>
      </c>
      <c r="D11708" t="s">
        <v>113</v>
      </c>
      <c r="E11708" t="s">
        <v>548</v>
      </c>
      <c r="F11708" s="176" t="n">
        <v>2031</v>
      </c>
      <c r="G11708" s="177" t="n">
        <v>56</v>
      </c>
      <c r="H11708" s="178" t="n">
        <v>11988.2041207748</v>
      </c>
      <c r="I11708" s="179" t="n">
        <v>3475130.29451515</v>
      </c>
      <c r="J11708" s="180" t="str">
        <f>IF(I11708&gt;0,H11708/I11708,0)</f>
      </c>
      <c r="K11708" s="181" t="str">
        <f>1-EXP(-J11708)</f>
      </c>
      <c r="L11708" s="182" t="str">
        <f>IF(G11708=30,1,M11707)</f>
      </c>
      <c r="M11708" s="183" t="str">
        <f>L11708*(1-K11708)</f>
      </c>
    </row>
    <row r="11709">
      <c r="A11709" t="s">
        <v>167</v>
      </c>
      <c r="B11709" t="s">
        <v>113</v>
      </c>
      <c r="C11709" s="35" t="s">
        <v>549</v>
      </c>
      <c r="D11709" t="s">
        <v>113</v>
      </c>
      <c r="E11709" t="s">
        <v>548</v>
      </c>
      <c r="F11709" s="176" t="n">
        <v>2031</v>
      </c>
      <c r="G11709" s="177" t="n">
        <v>57</v>
      </c>
      <c r="H11709" s="178" t="n">
        <v>12919.8926685596</v>
      </c>
      <c r="I11709" s="179" t="n">
        <v>3397264.12771059</v>
      </c>
      <c r="J11709" s="180" t="str">
        <f>IF(I11709&gt;0,H11709/I11709,0)</f>
      </c>
      <c r="K11709" s="181" t="str">
        <f>1-EXP(-J11709)</f>
      </c>
      <c r="L11709" s="182" t="str">
        <f>IF(G11709=30,1,M11708)</f>
      </c>
      <c r="M11709" s="183" t="str">
        <f>L11709*(1-K11709)</f>
      </c>
    </row>
    <row r="11710">
      <c r="A11710" t="s">
        <v>167</v>
      </c>
      <c r="B11710" t="s">
        <v>113</v>
      </c>
      <c r="C11710" s="35" t="s">
        <v>549</v>
      </c>
      <c r="D11710" t="s">
        <v>113</v>
      </c>
      <c r="E11710" t="s">
        <v>548</v>
      </c>
      <c r="F11710" s="176" t="n">
        <v>2031</v>
      </c>
      <c r="G11710" s="177" t="n">
        <v>58</v>
      </c>
      <c r="H11710" s="178" t="n">
        <v>13977.2195796897</v>
      </c>
      <c r="I11710" s="179" t="n">
        <v>3318934.88794627</v>
      </c>
      <c r="J11710" s="180" t="str">
        <f>IF(I11710&gt;0,H11710/I11710,0)</f>
      </c>
      <c r="K11710" s="181" t="str">
        <f>1-EXP(-J11710)</f>
      </c>
      <c r="L11710" s="182" t="str">
        <f>IF(G11710=30,1,M11709)</f>
      </c>
      <c r="M11710" s="183" t="str">
        <f>L11710*(1-K11710)</f>
      </c>
    </row>
    <row r="11711">
      <c r="A11711" t="s">
        <v>167</v>
      </c>
      <c r="B11711" t="s">
        <v>113</v>
      </c>
      <c r="C11711" s="35" t="s">
        <v>549</v>
      </c>
      <c r="D11711" t="s">
        <v>113</v>
      </c>
      <c r="E11711" t="s">
        <v>548</v>
      </c>
      <c r="F11711" s="176" t="n">
        <v>2031</v>
      </c>
      <c r="G11711" s="177" t="n">
        <v>59</v>
      </c>
      <c r="H11711" s="178" t="n">
        <v>14254.1242419189</v>
      </c>
      <c r="I11711" s="179" t="n">
        <v>3219284.7967834</v>
      </c>
      <c r="J11711" s="180" t="str">
        <f>IF(I11711&gt;0,H11711/I11711,0)</f>
      </c>
      <c r="K11711" s="181" t="str">
        <f>1-EXP(-J11711)</f>
      </c>
      <c r="L11711" s="182" t="str">
        <f>IF(G11711=30,1,M11710)</f>
      </c>
      <c r="M11711" s="183" t="str">
        <f>L11711*(1-K11711)</f>
      </c>
    </row>
    <row r="11712">
      <c r="A11712" t="s">
        <v>167</v>
      </c>
      <c r="B11712" t="s">
        <v>113</v>
      </c>
      <c r="C11712" s="35" t="s">
        <v>549</v>
      </c>
      <c r="D11712" t="s">
        <v>113</v>
      </c>
      <c r="E11712" t="s">
        <v>548</v>
      </c>
      <c r="F11712" s="176" t="n">
        <v>2031</v>
      </c>
      <c r="G11712" s="177" t="n">
        <v>60</v>
      </c>
      <c r="H11712" s="178" t="n">
        <v>14733.3867090696</v>
      </c>
      <c r="I11712" s="179" t="n">
        <v>3130327.82825909</v>
      </c>
      <c r="J11712" s="180" t="str">
        <f>IF(I11712&gt;0,H11712/I11712,0)</f>
      </c>
      <c r="K11712" s="181" t="str">
        <f>1-EXP(-J11712)</f>
      </c>
      <c r="L11712" s="182" t="str">
        <f>IF(G11712=30,1,M11711)</f>
      </c>
      <c r="M11712" s="183" t="str">
        <f>L11712*(1-K11712)</f>
      </c>
    </row>
    <row r="11713">
      <c r="A11713" t="s">
        <v>167</v>
      </c>
      <c r="B11713" t="s">
        <v>113</v>
      </c>
      <c r="C11713" s="35" t="s">
        <v>549</v>
      </c>
      <c r="D11713" t="s">
        <v>113</v>
      </c>
      <c r="E11713" t="s">
        <v>548</v>
      </c>
      <c r="F11713" s="176" t="n">
        <v>2031</v>
      </c>
      <c r="G11713" s="177" t="n">
        <v>61</v>
      </c>
      <c r="H11713" s="178" t="n">
        <v>15607.4604770546</v>
      </c>
      <c r="I11713" s="179" t="n">
        <v>3039225.991579</v>
      </c>
      <c r="J11713" s="180" t="str">
        <f>IF(I11713&gt;0,H11713/I11713,0)</f>
      </c>
      <c r="K11713" s="181" t="str">
        <f>1-EXP(-J11713)</f>
      </c>
      <c r="L11713" s="182" t="str">
        <f>IF(G11713=30,1,M11712)</f>
      </c>
      <c r="M11713" s="183" t="str">
        <f>L11713*(1-K11713)</f>
      </c>
    </row>
    <row r="11714">
      <c r="A11714" t="s">
        <v>167</v>
      </c>
      <c r="B11714" t="s">
        <v>113</v>
      </c>
      <c r="C11714" s="35" t="s">
        <v>549</v>
      </c>
      <c r="D11714" t="s">
        <v>113</v>
      </c>
      <c r="E11714" t="s">
        <v>548</v>
      </c>
      <c r="F11714" s="176" t="n">
        <v>2031</v>
      </c>
      <c r="G11714" s="177" t="n">
        <v>62</v>
      </c>
      <c r="H11714" s="178" t="n">
        <v>16272.0872295053</v>
      </c>
      <c r="I11714" s="179" t="n">
        <v>2932631.78822534</v>
      </c>
      <c r="J11714" s="180" t="str">
        <f>IF(I11714&gt;0,H11714/I11714,0)</f>
      </c>
      <c r="K11714" s="181" t="str">
        <f>1-EXP(-J11714)</f>
      </c>
      <c r="L11714" s="182" t="str">
        <f>IF(G11714=30,1,M11713)</f>
      </c>
      <c r="M11714" s="183" t="str">
        <f>L11714*(1-K11714)</f>
      </c>
    </row>
    <row r="11715">
      <c r="A11715" t="s">
        <v>167</v>
      </c>
      <c r="B11715" t="s">
        <v>113</v>
      </c>
      <c r="C11715" s="35" t="s">
        <v>549</v>
      </c>
      <c r="D11715" t="s">
        <v>113</v>
      </c>
      <c r="E11715" t="s">
        <v>548</v>
      </c>
      <c r="F11715" s="176" t="n">
        <v>2031</v>
      </c>
      <c r="G11715" s="177" t="n">
        <v>63</v>
      </c>
      <c r="H11715" s="178" t="n">
        <v>17211.6093406596</v>
      </c>
      <c r="I11715" s="179" t="n">
        <v>2818622.3382027</v>
      </c>
      <c r="J11715" s="180" t="str">
        <f>IF(I11715&gt;0,H11715/I11715,0)</f>
      </c>
      <c r="K11715" s="181" t="str">
        <f>1-EXP(-J11715)</f>
      </c>
      <c r="L11715" s="182" t="str">
        <f>IF(G11715=30,1,M11714)</f>
      </c>
      <c r="M11715" s="183" t="str">
        <f>L11715*(1-K11715)</f>
      </c>
    </row>
    <row r="11716">
      <c r="A11716" t="s">
        <v>167</v>
      </c>
      <c r="B11716" t="s">
        <v>113</v>
      </c>
      <c r="C11716" s="35" t="s">
        <v>549</v>
      </c>
      <c r="D11716" t="s">
        <v>113</v>
      </c>
      <c r="E11716" t="s">
        <v>548</v>
      </c>
      <c r="F11716" s="176" t="n">
        <v>2031</v>
      </c>
      <c r="G11716" s="177" t="n">
        <v>64</v>
      </c>
      <c r="H11716" s="178" t="n">
        <v>18485.6883212825</v>
      </c>
      <c r="I11716" s="179" t="n">
        <v>2706290.49817966</v>
      </c>
      <c r="J11716" s="180" t="str">
        <f>IF(I11716&gt;0,H11716/I11716,0)</f>
      </c>
      <c r="K11716" s="181" t="str">
        <f>1-EXP(-J11716)</f>
      </c>
      <c r="L11716" s="182" t="str">
        <f>IF(G11716=30,1,M11715)</f>
      </c>
      <c r="M11716" s="183" t="str">
        <f>L11716*(1-K11716)</f>
      </c>
    </row>
    <row r="11717">
      <c r="A11717" t="s">
        <v>167</v>
      </c>
      <c r="B11717" t="s">
        <v>113</v>
      </c>
      <c r="C11717" s="35" t="s">
        <v>549</v>
      </c>
      <c r="D11717" t="s">
        <v>113</v>
      </c>
      <c r="E11717" t="s">
        <v>548</v>
      </c>
      <c r="F11717" s="176" t="n">
        <v>2031</v>
      </c>
      <c r="G11717" s="177" t="n">
        <v>65</v>
      </c>
      <c r="H11717" s="178" t="n">
        <v>19608.0188103687</v>
      </c>
      <c r="I11717" s="179" t="n">
        <v>2581113.68296567</v>
      </c>
      <c r="J11717" s="180" t="str">
        <f>IF(I11717&gt;0,H11717/I11717,0)</f>
      </c>
      <c r="K11717" s="181" t="str">
        <f>1-EXP(-J11717)</f>
      </c>
      <c r="L11717" s="182" t="str">
        <f>IF(G11717=30,1,M11716)</f>
      </c>
      <c r="M11717" s="183" t="str">
        <f>L11717*(1-K11717)</f>
      </c>
    </row>
    <row r="11718">
      <c r="A11718" t="s">
        <v>167</v>
      </c>
      <c r="B11718" t="s">
        <v>113</v>
      </c>
      <c r="C11718" s="35" t="s">
        <v>549</v>
      </c>
      <c r="D11718" t="s">
        <v>113</v>
      </c>
      <c r="E11718" t="s">
        <v>548</v>
      </c>
      <c r="F11718" s="176" t="n">
        <v>2031</v>
      </c>
      <c r="G11718" s="177" t="n">
        <v>66</v>
      </c>
      <c r="H11718" s="178" t="n">
        <v>20112.054039206</v>
      </c>
      <c r="I11718" s="179" t="n">
        <v>2444075.0153097</v>
      </c>
      <c r="J11718" s="180" t="str">
        <f>IF(I11718&gt;0,H11718/I11718,0)</f>
      </c>
      <c r="K11718" s="181" t="str">
        <f>1-EXP(-J11718)</f>
      </c>
      <c r="L11718" s="182" t="str">
        <f>IF(G11718=30,1,M11717)</f>
      </c>
      <c r="M11718" s="183" t="str">
        <f>L11718*(1-K11718)</f>
      </c>
    </row>
    <row r="11719">
      <c r="A11719" t="s">
        <v>167</v>
      </c>
      <c r="B11719" t="s">
        <v>113</v>
      </c>
      <c r="C11719" s="35" t="s">
        <v>549</v>
      </c>
      <c r="D11719" t="s">
        <v>113</v>
      </c>
      <c r="E11719" t="s">
        <v>548</v>
      </c>
      <c r="F11719" s="176" t="n">
        <v>2031</v>
      </c>
      <c r="G11719" s="177" t="n">
        <v>67</v>
      </c>
      <c r="H11719" s="178" t="n">
        <v>20994.6990885967</v>
      </c>
      <c r="I11719" s="179" t="n">
        <v>2308019.16088947</v>
      </c>
      <c r="J11719" s="180" t="str">
        <f>IF(I11719&gt;0,H11719/I11719,0)</f>
      </c>
      <c r="K11719" s="181" t="str">
        <f>1-EXP(-J11719)</f>
      </c>
      <c r="L11719" s="182" t="str">
        <f>IF(G11719=30,1,M11718)</f>
      </c>
      <c r="M11719" s="183" t="str">
        <f>L11719*(1-K11719)</f>
      </c>
    </row>
    <row r="11720">
      <c r="A11720" t="s">
        <v>167</v>
      </c>
      <c r="B11720" t="s">
        <v>113</v>
      </c>
      <c r="C11720" s="35" t="s">
        <v>549</v>
      </c>
      <c r="D11720" t="s">
        <v>113</v>
      </c>
      <c r="E11720" t="s">
        <v>548</v>
      </c>
      <c r="F11720" s="176" t="n">
        <v>2031</v>
      </c>
      <c r="G11720" s="177" t="n">
        <v>68</v>
      </c>
      <c r="H11720" s="178" t="n">
        <v>21570.1945860212</v>
      </c>
      <c r="I11720" s="179" t="n">
        <v>2173105.2657116</v>
      </c>
      <c r="J11720" s="180" t="str">
        <f>IF(I11720&gt;0,H11720/I11720,0)</f>
      </c>
      <c r="K11720" s="181" t="str">
        <f>1-EXP(-J11720)</f>
      </c>
      <c r="L11720" s="182" t="str">
        <f>IF(G11720=30,1,M11719)</f>
      </c>
      <c r="M11720" s="183" t="str">
        <f>L11720*(1-K11720)</f>
      </c>
    </row>
    <row r="11721">
      <c r="A11721" t="s">
        <v>167</v>
      </c>
      <c r="B11721" t="s">
        <v>113</v>
      </c>
      <c r="C11721" s="35" t="s">
        <v>549</v>
      </c>
      <c r="D11721" t="s">
        <v>113</v>
      </c>
      <c r="E11721" t="s">
        <v>548</v>
      </c>
      <c r="F11721" s="176" t="n">
        <v>2031</v>
      </c>
      <c r="G11721" s="177" t="n">
        <v>69</v>
      </c>
      <c r="H11721" s="178" t="n">
        <v>21343.4520793254</v>
      </c>
      <c r="I11721" s="179" t="n">
        <v>2038415.5926566</v>
      </c>
      <c r="J11721" s="180" t="str">
        <f>IF(I11721&gt;0,H11721/I11721,0)</f>
      </c>
      <c r="K11721" s="181" t="str">
        <f>1-EXP(-J11721)</f>
      </c>
      <c r="L11721" s="182" t="str">
        <f>IF(G11721=30,1,M11720)</f>
      </c>
      <c r="M11721" s="183" t="str">
        <f>L11721*(1-K11721)</f>
      </c>
    </row>
    <row r="11722">
      <c r="A11722" t="s">
        <v>167</v>
      </c>
      <c r="B11722" t="s">
        <v>113</v>
      </c>
      <c r="C11722" s="35" t="s">
        <v>549</v>
      </c>
      <c r="D11722" t="s">
        <v>113</v>
      </c>
      <c r="E11722" t="s">
        <v>548</v>
      </c>
      <c r="F11722" s="176" t="n">
        <v>2032</v>
      </c>
      <c r="G11722" s="177" t="n">
        <v>30</v>
      </c>
      <c r="H11722" s="178" t="n">
        <v>749.561720131302</v>
      </c>
      <c r="I11722" s="179" t="n">
        <v>4342442.06801197</v>
      </c>
      <c r="J11722" s="180" t="str">
        <f>IF(I11722&gt;0,H11722/I11722,0)</f>
      </c>
      <c r="K11722" s="181" t="str">
        <f>1-EXP(-J11722)</f>
      </c>
      <c r="L11722" s="182" t="str">
        <f>IF(G11722=30,1,M11721)</f>
      </c>
      <c r="M11722" s="183" t="str">
        <f>L11722*(1-K11722)</f>
      </c>
    </row>
    <row r="11723">
      <c r="A11723" t="s">
        <v>167</v>
      </c>
      <c r="B11723" t="s">
        <v>113</v>
      </c>
      <c r="C11723" s="35" t="s">
        <v>549</v>
      </c>
      <c r="D11723" t="s">
        <v>113</v>
      </c>
      <c r="E11723" t="s">
        <v>548</v>
      </c>
      <c r="F11723" s="176" t="n">
        <v>2032</v>
      </c>
      <c r="G11723" s="177" t="n">
        <v>31</v>
      </c>
      <c r="H11723" s="178" t="n">
        <v>1111.29345813037</v>
      </c>
      <c r="I11723" s="179" t="n">
        <v>4323911.08242798</v>
      </c>
      <c r="J11723" s="180" t="str">
        <f>IF(I11723&gt;0,H11723/I11723,0)</f>
      </c>
      <c r="K11723" s="181" t="str">
        <f>1-EXP(-J11723)</f>
      </c>
      <c r="L11723" s="182" t="str">
        <f>IF(G11723=30,1,M11722)</f>
      </c>
      <c r="M11723" s="183" t="str">
        <f>L11723*(1-K11723)</f>
      </c>
    </row>
    <row r="11724">
      <c r="A11724" t="s">
        <v>167</v>
      </c>
      <c r="B11724" t="s">
        <v>113</v>
      </c>
      <c r="C11724" s="35" t="s">
        <v>549</v>
      </c>
      <c r="D11724" t="s">
        <v>113</v>
      </c>
      <c r="E11724" t="s">
        <v>548</v>
      </c>
      <c r="F11724" s="176" t="n">
        <v>2032</v>
      </c>
      <c r="G11724" s="177" t="n">
        <v>32</v>
      </c>
      <c r="H11724" s="178" t="n">
        <v>1183.70568543668</v>
      </c>
      <c r="I11724" s="179" t="n">
        <v>4325332.70847945</v>
      </c>
      <c r="J11724" s="180" t="str">
        <f>IF(I11724&gt;0,H11724/I11724,0)</f>
      </c>
      <c r="K11724" s="181" t="str">
        <f>1-EXP(-J11724)</f>
      </c>
      <c r="L11724" s="182" t="str">
        <f>IF(G11724=30,1,M11723)</f>
      </c>
      <c r="M11724" s="183" t="str">
        <f>L11724*(1-K11724)</f>
      </c>
    </row>
    <row r="11725">
      <c r="A11725" t="s">
        <v>167</v>
      </c>
      <c r="B11725" t="s">
        <v>113</v>
      </c>
      <c r="C11725" s="35" t="s">
        <v>549</v>
      </c>
      <c r="D11725" t="s">
        <v>113</v>
      </c>
      <c r="E11725" t="s">
        <v>548</v>
      </c>
      <c r="F11725" s="176" t="n">
        <v>2032</v>
      </c>
      <c r="G11725" s="177" t="n">
        <v>33</v>
      </c>
      <c r="H11725" s="178" t="n">
        <v>1289.34862624551</v>
      </c>
      <c r="I11725" s="179" t="n">
        <v>4365722.43868956</v>
      </c>
      <c r="J11725" s="180" t="str">
        <f>IF(I11725&gt;0,H11725/I11725,0)</f>
      </c>
      <c r="K11725" s="181" t="str">
        <f>1-EXP(-J11725)</f>
      </c>
      <c r="L11725" s="182" t="str">
        <f>IF(G11725=30,1,M11724)</f>
      </c>
      <c r="M11725" s="183" t="str">
        <f>L11725*(1-K11725)</f>
      </c>
    </row>
    <row r="11726">
      <c r="A11726" t="s">
        <v>167</v>
      </c>
      <c r="B11726" t="s">
        <v>113</v>
      </c>
      <c r="C11726" s="35" t="s">
        <v>549</v>
      </c>
      <c r="D11726" t="s">
        <v>113</v>
      </c>
      <c r="E11726" t="s">
        <v>548</v>
      </c>
      <c r="F11726" s="176" t="n">
        <v>2032</v>
      </c>
      <c r="G11726" s="177" t="n">
        <v>34</v>
      </c>
      <c r="H11726" s="178" t="n">
        <v>1383.20097031088</v>
      </c>
      <c r="I11726" s="179" t="n">
        <v>4408714.07496307</v>
      </c>
      <c r="J11726" s="180" t="str">
        <f>IF(I11726&gt;0,H11726/I11726,0)</f>
      </c>
      <c r="K11726" s="181" t="str">
        <f>1-EXP(-J11726)</f>
      </c>
      <c r="L11726" s="182" t="str">
        <f>IF(G11726=30,1,M11725)</f>
      </c>
      <c r="M11726" s="183" t="str">
        <f>L11726*(1-K11726)</f>
      </c>
    </row>
    <row r="11727">
      <c r="A11727" t="s">
        <v>167</v>
      </c>
      <c r="B11727" t="s">
        <v>113</v>
      </c>
      <c r="C11727" s="35" t="s">
        <v>549</v>
      </c>
      <c r="D11727" t="s">
        <v>113</v>
      </c>
      <c r="E11727" t="s">
        <v>548</v>
      </c>
      <c r="F11727" s="176" t="n">
        <v>2032</v>
      </c>
      <c r="G11727" s="177" t="n">
        <v>35</v>
      </c>
      <c r="H11727" s="178" t="n">
        <v>1487.21852521602</v>
      </c>
      <c r="I11727" s="179" t="n">
        <v>4405431.33332226</v>
      </c>
      <c r="J11727" s="180" t="str">
        <f>IF(I11727&gt;0,H11727/I11727,0)</f>
      </c>
      <c r="K11727" s="181" t="str">
        <f>1-EXP(-J11727)</f>
      </c>
      <c r="L11727" s="182" t="str">
        <f>IF(G11727=30,1,M11726)</f>
      </c>
      <c r="M11727" s="183" t="str">
        <f>L11727*(1-K11727)</f>
      </c>
    </row>
    <row r="11728">
      <c r="A11728" t="s">
        <v>167</v>
      </c>
      <c r="B11728" t="s">
        <v>113</v>
      </c>
      <c r="C11728" s="35" t="s">
        <v>549</v>
      </c>
      <c r="D11728" t="s">
        <v>113</v>
      </c>
      <c r="E11728" t="s">
        <v>548</v>
      </c>
      <c r="F11728" s="176" t="n">
        <v>2032</v>
      </c>
      <c r="G11728" s="177" t="n">
        <v>36</v>
      </c>
      <c r="H11728" s="178" t="n">
        <v>1905.26836963079</v>
      </c>
      <c r="I11728" s="179" t="n">
        <v>4343076.39868134</v>
      </c>
      <c r="J11728" s="180" t="str">
        <f>IF(I11728&gt;0,H11728/I11728,0)</f>
      </c>
      <c r="K11728" s="181" t="str">
        <f>1-EXP(-J11728)</f>
      </c>
      <c r="L11728" s="182" t="str">
        <f>IF(G11728=30,1,M11727)</f>
      </c>
      <c r="M11728" s="183" t="str">
        <f>L11728*(1-K11728)</f>
      </c>
    </row>
    <row r="11729">
      <c r="A11729" t="s">
        <v>167</v>
      </c>
      <c r="B11729" t="s">
        <v>113</v>
      </c>
      <c r="C11729" s="35" t="s">
        <v>549</v>
      </c>
      <c r="D11729" t="s">
        <v>113</v>
      </c>
      <c r="E11729" t="s">
        <v>548</v>
      </c>
      <c r="F11729" s="176" t="n">
        <v>2032</v>
      </c>
      <c r="G11729" s="177" t="n">
        <v>37</v>
      </c>
      <c r="H11729" s="178" t="n">
        <v>2025.45885919893</v>
      </c>
      <c r="I11729" s="179" t="n">
        <v>4278755.68699209</v>
      </c>
      <c r="J11729" s="180" t="str">
        <f>IF(I11729&gt;0,H11729/I11729,0)</f>
      </c>
      <c r="K11729" s="181" t="str">
        <f>1-EXP(-J11729)</f>
      </c>
      <c r="L11729" s="182" t="str">
        <f>IF(G11729=30,1,M11728)</f>
      </c>
      <c r="M11729" s="183" t="str">
        <f>L11729*(1-K11729)</f>
      </c>
    </row>
    <row r="11730">
      <c r="A11730" t="s">
        <v>167</v>
      </c>
      <c r="B11730" t="s">
        <v>113</v>
      </c>
      <c r="C11730" s="35" t="s">
        <v>549</v>
      </c>
      <c r="D11730" t="s">
        <v>113</v>
      </c>
      <c r="E11730" t="s">
        <v>548</v>
      </c>
      <c r="F11730" s="176" t="n">
        <v>2032</v>
      </c>
      <c r="G11730" s="177" t="n">
        <v>38</v>
      </c>
      <c r="H11730" s="178" t="n">
        <v>2180.94932314122</v>
      </c>
      <c r="I11730" s="179" t="n">
        <v>4223860.21894901</v>
      </c>
      <c r="J11730" s="180" t="str">
        <f>IF(I11730&gt;0,H11730/I11730,0)</f>
      </c>
      <c r="K11730" s="181" t="str">
        <f>1-EXP(-J11730)</f>
      </c>
      <c r="L11730" s="182" t="str">
        <f>IF(G11730=30,1,M11729)</f>
      </c>
      <c r="M11730" s="183" t="str">
        <f>L11730*(1-K11730)</f>
      </c>
    </row>
    <row r="11731">
      <c r="A11731" t="s">
        <v>167</v>
      </c>
      <c r="B11731" t="s">
        <v>113</v>
      </c>
      <c r="C11731" s="35" t="s">
        <v>549</v>
      </c>
      <c r="D11731" t="s">
        <v>113</v>
      </c>
      <c r="E11731" t="s">
        <v>548</v>
      </c>
      <c r="F11731" s="176" t="n">
        <v>2032</v>
      </c>
      <c r="G11731" s="177" t="n">
        <v>39</v>
      </c>
      <c r="H11731" s="178" t="n">
        <v>2281.32505879604</v>
      </c>
      <c r="I11731" s="179" t="n">
        <v>4171382.92009024</v>
      </c>
      <c r="J11731" s="180" t="str">
        <f>IF(I11731&gt;0,H11731/I11731,0)</f>
      </c>
      <c r="K11731" s="181" t="str">
        <f>1-EXP(-J11731)</f>
      </c>
      <c r="L11731" s="182" t="str">
        <f>IF(G11731=30,1,M11730)</f>
      </c>
      <c r="M11731" s="183" t="str">
        <f>L11731*(1-K11731)</f>
      </c>
    </row>
    <row r="11732">
      <c r="A11732" t="s">
        <v>167</v>
      </c>
      <c r="B11732" t="s">
        <v>113</v>
      </c>
      <c r="C11732" s="35" t="s">
        <v>549</v>
      </c>
      <c r="D11732" t="s">
        <v>113</v>
      </c>
      <c r="E11732" t="s">
        <v>548</v>
      </c>
      <c r="F11732" s="176" t="n">
        <v>2032</v>
      </c>
      <c r="G11732" s="177" t="n">
        <v>40</v>
      </c>
      <c r="H11732" s="178" t="n">
        <v>2461.23349726423</v>
      </c>
      <c r="I11732" s="179" t="n">
        <v>4153757.70499087</v>
      </c>
      <c r="J11732" s="180" t="str">
        <f>IF(I11732&gt;0,H11732/I11732,0)</f>
      </c>
      <c r="K11732" s="181" t="str">
        <f>1-EXP(-J11732)</f>
      </c>
      <c r="L11732" s="182" t="str">
        <f>IF(G11732=30,1,M11731)</f>
      </c>
      <c r="M11732" s="183" t="str">
        <f>L11732*(1-K11732)</f>
      </c>
    </row>
    <row r="11733">
      <c r="A11733" t="s">
        <v>167</v>
      </c>
      <c r="B11733" t="s">
        <v>113</v>
      </c>
      <c r="C11733" s="35" t="s">
        <v>549</v>
      </c>
      <c r="D11733" t="s">
        <v>113</v>
      </c>
      <c r="E11733" t="s">
        <v>548</v>
      </c>
      <c r="F11733" s="176" t="n">
        <v>2032</v>
      </c>
      <c r="G11733" s="177" t="n">
        <v>41</v>
      </c>
      <c r="H11733" s="178" t="n">
        <v>3207.21366135067</v>
      </c>
      <c r="I11733" s="179" t="n">
        <v>4130280.88071787</v>
      </c>
      <c r="J11733" s="180" t="str">
        <f>IF(I11733&gt;0,H11733/I11733,0)</f>
      </c>
      <c r="K11733" s="181" t="str">
        <f>1-EXP(-J11733)</f>
      </c>
      <c r="L11733" s="182" t="str">
        <f>IF(G11733=30,1,M11732)</f>
      </c>
      <c r="M11733" s="183" t="str">
        <f>L11733*(1-K11733)</f>
      </c>
    </row>
    <row r="11734">
      <c r="A11734" t="s">
        <v>167</v>
      </c>
      <c r="B11734" t="s">
        <v>113</v>
      </c>
      <c r="C11734" s="35" t="s">
        <v>549</v>
      </c>
      <c r="D11734" t="s">
        <v>113</v>
      </c>
      <c r="E11734" t="s">
        <v>548</v>
      </c>
      <c r="F11734" s="176" t="n">
        <v>2032</v>
      </c>
      <c r="G11734" s="177" t="n">
        <v>42</v>
      </c>
      <c r="H11734" s="178" t="n">
        <v>3524.3422706626</v>
      </c>
      <c r="I11734" s="179" t="n">
        <v>4110298.41787622</v>
      </c>
      <c r="J11734" s="180" t="str">
        <f>IF(I11734&gt;0,H11734/I11734,0)</f>
      </c>
      <c r="K11734" s="181" t="str">
        <f>1-EXP(-J11734)</f>
      </c>
      <c r="L11734" s="182" t="str">
        <f>IF(G11734=30,1,M11733)</f>
      </c>
      <c r="M11734" s="183" t="str">
        <f>L11734*(1-K11734)</f>
      </c>
    </row>
    <row r="11735">
      <c r="A11735" t="s">
        <v>167</v>
      </c>
      <c r="B11735" t="s">
        <v>113</v>
      </c>
      <c r="C11735" s="35" t="s">
        <v>549</v>
      </c>
      <c r="D11735" t="s">
        <v>113</v>
      </c>
      <c r="E11735" t="s">
        <v>548</v>
      </c>
      <c r="F11735" s="176" t="n">
        <v>2032</v>
      </c>
      <c r="G11735" s="177" t="n">
        <v>43</v>
      </c>
      <c r="H11735" s="178" t="n">
        <v>3941.8048956829</v>
      </c>
      <c r="I11735" s="179" t="n">
        <v>4113000.70104522</v>
      </c>
      <c r="J11735" s="180" t="str">
        <f>IF(I11735&gt;0,H11735/I11735,0)</f>
      </c>
      <c r="K11735" s="181" t="str">
        <f>1-EXP(-J11735)</f>
      </c>
      <c r="L11735" s="182" t="str">
        <f>IF(G11735=30,1,M11734)</f>
      </c>
      <c r="M11735" s="183" t="str">
        <f>L11735*(1-K11735)</f>
      </c>
    </row>
    <row r="11736">
      <c r="A11736" t="s">
        <v>167</v>
      </c>
      <c r="B11736" t="s">
        <v>113</v>
      </c>
      <c r="C11736" s="35" t="s">
        <v>549</v>
      </c>
      <c r="D11736" t="s">
        <v>113</v>
      </c>
      <c r="E11736" t="s">
        <v>548</v>
      </c>
      <c r="F11736" s="176" t="n">
        <v>2032</v>
      </c>
      <c r="G11736" s="177" t="n">
        <v>44</v>
      </c>
      <c r="H11736" s="178" t="n">
        <v>4206.72785400784</v>
      </c>
      <c r="I11736" s="179" t="n">
        <v>4069679.68681212</v>
      </c>
      <c r="J11736" s="180" t="str">
        <f>IF(I11736&gt;0,H11736/I11736,0)</f>
      </c>
      <c r="K11736" s="181" t="str">
        <f>1-EXP(-J11736)</f>
      </c>
      <c r="L11736" s="182" t="str">
        <f>IF(G11736=30,1,M11735)</f>
      </c>
      <c r="M11736" s="183" t="str">
        <f>L11736*(1-K11736)</f>
      </c>
    </row>
    <row r="11737">
      <c r="A11737" t="s">
        <v>167</v>
      </c>
      <c r="B11737" t="s">
        <v>113</v>
      </c>
      <c r="C11737" s="35" t="s">
        <v>549</v>
      </c>
      <c r="D11737" t="s">
        <v>113</v>
      </c>
      <c r="E11737" t="s">
        <v>548</v>
      </c>
      <c r="F11737" s="176" t="n">
        <v>2032</v>
      </c>
      <c r="G11737" s="177" t="n">
        <v>45</v>
      </c>
      <c r="H11737" s="178" t="n">
        <v>4577.40562339081</v>
      </c>
      <c r="I11737" s="179" t="n">
        <v>4017646.9377491</v>
      </c>
      <c r="J11737" s="180" t="str">
        <f>IF(I11737&gt;0,H11737/I11737,0)</f>
      </c>
      <c r="K11737" s="181" t="str">
        <f>1-EXP(-J11737)</f>
      </c>
      <c r="L11737" s="182" t="str">
        <f>IF(G11737=30,1,M11736)</f>
      </c>
      <c r="M11737" s="183" t="str">
        <f>L11737*(1-K11737)</f>
      </c>
    </row>
    <row r="11738">
      <c r="A11738" t="s">
        <v>167</v>
      </c>
      <c r="B11738" t="s">
        <v>113</v>
      </c>
      <c r="C11738" s="35" t="s">
        <v>549</v>
      </c>
      <c r="D11738" t="s">
        <v>113</v>
      </c>
      <c r="E11738" t="s">
        <v>548</v>
      </c>
      <c r="F11738" s="176" t="n">
        <v>2032</v>
      </c>
      <c r="G11738" s="177" t="n">
        <v>46</v>
      </c>
      <c r="H11738" s="178" t="n">
        <v>5821.28981888949</v>
      </c>
      <c r="I11738" s="179" t="n">
        <v>4026753.77723467</v>
      </c>
      <c r="J11738" s="180" t="str">
        <f>IF(I11738&gt;0,H11738/I11738,0)</f>
      </c>
      <c r="K11738" s="181" t="str">
        <f>1-EXP(-J11738)</f>
      </c>
      <c r="L11738" s="182" t="str">
        <f>IF(G11738=30,1,M11737)</f>
      </c>
      <c r="M11738" s="183" t="str">
        <f>L11738*(1-K11738)</f>
      </c>
    </row>
    <row r="11739">
      <c r="A11739" t="s">
        <v>167</v>
      </c>
      <c r="B11739" t="s">
        <v>113</v>
      </c>
      <c r="C11739" s="35" t="s">
        <v>549</v>
      </c>
      <c r="D11739" t="s">
        <v>113</v>
      </c>
      <c r="E11739" t="s">
        <v>548</v>
      </c>
      <c r="F11739" s="176" t="n">
        <v>2032</v>
      </c>
      <c r="G11739" s="177" t="n">
        <v>47</v>
      </c>
      <c r="H11739" s="178" t="n">
        <v>6569.48421275554</v>
      </c>
      <c r="I11739" s="179" t="n">
        <v>4091980.30217528</v>
      </c>
      <c r="J11739" s="180" t="str">
        <f>IF(I11739&gt;0,H11739/I11739,0)</f>
      </c>
      <c r="K11739" s="181" t="str">
        <f>1-EXP(-J11739)</f>
      </c>
      <c r="L11739" s="182" t="str">
        <f>IF(G11739=30,1,M11738)</f>
      </c>
      <c r="M11739" s="183" t="str">
        <f>L11739*(1-K11739)</f>
      </c>
    </row>
    <row r="11740">
      <c r="A11740" t="s">
        <v>167</v>
      </c>
      <c r="B11740" t="s">
        <v>113</v>
      </c>
      <c r="C11740" s="35" t="s">
        <v>549</v>
      </c>
      <c r="D11740" t="s">
        <v>113</v>
      </c>
      <c r="E11740" t="s">
        <v>548</v>
      </c>
      <c r="F11740" s="176" t="n">
        <v>2032</v>
      </c>
      <c r="G11740" s="177" t="n">
        <v>48</v>
      </c>
      <c r="H11740" s="178" t="n">
        <v>7397.13184012508</v>
      </c>
      <c r="I11740" s="179" t="n">
        <v>4115284.94692169</v>
      </c>
      <c r="J11740" s="180" t="str">
        <f>IF(I11740&gt;0,H11740/I11740,0)</f>
      </c>
      <c r="K11740" s="181" t="str">
        <f>1-EXP(-J11740)</f>
      </c>
      <c r="L11740" s="182" t="str">
        <f>IF(G11740=30,1,M11739)</f>
      </c>
      <c r="M11740" s="183" t="str">
        <f>L11740*(1-K11740)</f>
      </c>
    </row>
    <row r="11741">
      <c r="A11741" t="s">
        <v>167</v>
      </c>
      <c r="B11741" t="s">
        <v>113</v>
      </c>
      <c r="C11741" s="35" t="s">
        <v>549</v>
      </c>
      <c r="D11741" t="s">
        <v>113</v>
      </c>
      <c r="E11741" t="s">
        <v>548</v>
      </c>
      <c r="F11741" s="176" t="n">
        <v>2032</v>
      </c>
      <c r="G11741" s="177" t="n">
        <v>49</v>
      </c>
      <c r="H11741" s="178" t="n">
        <v>7808.79167823236</v>
      </c>
      <c r="I11741" s="179" t="n">
        <v>4079878.65368079</v>
      </c>
      <c r="J11741" s="180" t="str">
        <f>IF(I11741&gt;0,H11741/I11741,0)</f>
      </c>
      <c r="K11741" s="181" t="str">
        <f>1-EXP(-J11741)</f>
      </c>
      <c r="L11741" s="182" t="str">
        <f>IF(G11741=30,1,M11740)</f>
      </c>
      <c r="M11741" s="183" t="str">
        <f>L11741*(1-K11741)</f>
      </c>
    </row>
    <row r="11742">
      <c r="A11742" t="s">
        <v>167</v>
      </c>
      <c r="B11742" t="s">
        <v>113</v>
      </c>
      <c r="C11742" s="35" t="s">
        <v>549</v>
      </c>
      <c r="D11742" t="s">
        <v>113</v>
      </c>
      <c r="E11742" t="s">
        <v>548</v>
      </c>
      <c r="F11742" s="176" t="n">
        <v>2032</v>
      </c>
      <c r="G11742" s="177" t="n">
        <v>50</v>
      </c>
      <c r="H11742" s="178" t="n">
        <v>8253.27031368233</v>
      </c>
      <c r="I11742" s="179" t="n">
        <v>4019971.46110965</v>
      </c>
      <c r="J11742" s="180" t="str">
        <f>IF(I11742&gt;0,H11742/I11742,0)</f>
      </c>
      <c r="K11742" s="181" t="str">
        <f>1-EXP(-J11742)</f>
      </c>
      <c r="L11742" s="182" t="str">
        <f>IF(G11742=30,1,M11741)</f>
      </c>
      <c r="M11742" s="183" t="str">
        <f>L11742*(1-K11742)</f>
      </c>
    </row>
    <row r="11743">
      <c r="A11743" t="s">
        <v>167</v>
      </c>
      <c r="B11743" t="s">
        <v>113</v>
      </c>
      <c r="C11743" s="35" t="s">
        <v>549</v>
      </c>
      <c r="D11743" t="s">
        <v>113</v>
      </c>
      <c r="E11743" t="s">
        <v>548</v>
      </c>
      <c r="F11743" s="176" t="n">
        <v>2032</v>
      </c>
      <c r="G11743" s="177" t="n">
        <v>51</v>
      </c>
      <c r="H11743" s="178" t="n">
        <v>9080.18589368381</v>
      </c>
      <c r="I11743" s="179" t="n">
        <v>3952845.31061936</v>
      </c>
      <c r="J11743" s="180" t="str">
        <f>IF(I11743&gt;0,H11743/I11743,0)</f>
      </c>
      <c r="K11743" s="181" t="str">
        <f>1-EXP(-J11743)</f>
      </c>
      <c r="L11743" s="182" t="str">
        <f>IF(G11743=30,1,M11742)</f>
      </c>
      <c r="M11743" s="183" t="str">
        <f>L11743*(1-K11743)</f>
      </c>
    </row>
    <row r="11744">
      <c r="A11744" t="s">
        <v>167</v>
      </c>
      <c r="B11744" t="s">
        <v>113</v>
      </c>
      <c r="C11744" s="35" t="s">
        <v>549</v>
      </c>
      <c r="D11744" t="s">
        <v>113</v>
      </c>
      <c r="E11744" t="s">
        <v>548</v>
      </c>
      <c r="F11744" s="176" t="n">
        <v>2032</v>
      </c>
      <c r="G11744" s="177" t="n">
        <v>52</v>
      </c>
      <c r="H11744" s="178" t="n">
        <v>9518.47109867325</v>
      </c>
      <c r="I11744" s="179" t="n">
        <v>3890948.08764181</v>
      </c>
      <c r="J11744" s="180" t="str">
        <f>IF(I11744&gt;0,H11744/I11744,0)</f>
      </c>
      <c r="K11744" s="181" t="str">
        <f>1-EXP(-J11744)</f>
      </c>
      <c r="L11744" s="182" t="str">
        <f>IF(G11744=30,1,M11743)</f>
      </c>
      <c r="M11744" s="183" t="str">
        <f>L11744*(1-K11744)</f>
      </c>
    </row>
    <row r="11745">
      <c r="A11745" t="s">
        <v>167</v>
      </c>
      <c r="B11745" t="s">
        <v>113</v>
      </c>
      <c r="C11745" s="35" t="s">
        <v>549</v>
      </c>
      <c r="D11745" t="s">
        <v>113</v>
      </c>
      <c r="E11745" t="s">
        <v>548</v>
      </c>
      <c r="F11745" s="176" t="n">
        <v>2032</v>
      </c>
      <c r="G11745" s="177" t="n">
        <v>53</v>
      </c>
      <c r="H11745" s="178" t="n">
        <v>9998.87393248526</v>
      </c>
      <c r="I11745" s="179" t="n">
        <v>3815462.03870075</v>
      </c>
      <c r="J11745" s="180" t="str">
        <f>IF(I11745&gt;0,H11745/I11745,0)</f>
      </c>
      <c r="K11745" s="181" t="str">
        <f>1-EXP(-J11745)</f>
      </c>
      <c r="L11745" s="182" t="str">
        <f>IF(G11745=30,1,M11744)</f>
      </c>
      <c r="M11745" s="183" t="str">
        <f>L11745*(1-K11745)</f>
      </c>
    </row>
    <row r="11746">
      <c r="A11746" t="s">
        <v>167</v>
      </c>
      <c r="B11746" t="s">
        <v>113</v>
      </c>
      <c r="C11746" s="35" t="s">
        <v>549</v>
      </c>
      <c r="D11746" t="s">
        <v>113</v>
      </c>
      <c r="E11746" t="s">
        <v>548</v>
      </c>
      <c r="F11746" s="176" t="n">
        <v>2032</v>
      </c>
      <c r="G11746" s="177" t="n">
        <v>54</v>
      </c>
      <c r="H11746" s="178" t="n">
        <v>10548.0947825677</v>
      </c>
      <c r="I11746" s="179" t="n">
        <v>3715817.67040533</v>
      </c>
      <c r="J11746" s="180" t="str">
        <f>IF(I11746&gt;0,H11746/I11746,0)</f>
      </c>
      <c r="K11746" s="181" t="str">
        <f>1-EXP(-J11746)</f>
      </c>
      <c r="L11746" s="182" t="str">
        <f>IF(G11746=30,1,M11745)</f>
      </c>
      <c r="M11746" s="183" t="str">
        <f>L11746*(1-K11746)</f>
      </c>
    </row>
    <row r="11747">
      <c r="A11747" t="s">
        <v>167</v>
      </c>
      <c r="B11747" t="s">
        <v>113</v>
      </c>
      <c r="C11747" s="35" t="s">
        <v>549</v>
      </c>
      <c r="D11747" t="s">
        <v>113</v>
      </c>
      <c r="E11747" t="s">
        <v>548</v>
      </c>
      <c r="F11747" s="176" t="n">
        <v>2032</v>
      </c>
      <c r="G11747" s="177" t="n">
        <v>55</v>
      </c>
      <c r="H11747" s="178" t="n">
        <v>11154.5901554557</v>
      </c>
      <c r="I11747" s="179" t="n">
        <v>3620018.80443827</v>
      </c>
      <c r="J11747" s="180" t="str">
        <f>IF(I11747&gt;0,H11747/I11747,0)</f>
      </c>
      <c r="K11747" s="181" t="str">
        <f>1-EXP(-J11747)</f>
      </c>
      <c r="L11747" s="182" t="str">
        <f>IF(G11747=30,1,M11746)</f>
      </c>
      <c r="M11747" s="183" t="str">
        <f>L11747*(1-K11747)</f>
      </c>
    </row>
    <row r="11748">
      <c r="A11748" t="s">
        <v>167</v>
      </c>
      <c r="B11748" t="s">
        <v>113</v>
      </c>
      <c r="C11748" s="35" t="s">
        <v>549</v>
      </c>
      <c r="D11748" t="s">
        <v>113</v>
      </c>
      <c r="E11748" t="s">
        <v>548</v>
      </c>
      <c r="F11748" s="176" t="n">
        <v>2032</v>
      </c>
      <c r="G11748" s="177" t="n">
        <v>56</v>
      </c>
      <c r="H11748" s="178" t="n">
        <v>12021.81970549</v>
      </c>
      <c r="I11748" s="179" t="n">
        <v>3538455.10617161</v>
      </c>
      <c r="J11748" s="180" t="str">
        <f>IF(I11748&gt;0,H11748/I11748,0)</f>
      </c>
      <c r="K11748" s="181" t="str">
        <f>1-EXP(-J11748)</f>
      </c>
      <c r="L11748" s="182" t="str">
        <f>IF(G11748=30,1,M11747)</f>
      </c>
      <c r="M11748" s="183" t="str">
        <f>L11748*(1-K11748)</f>
      </c>
    </row>
    <row r="11749">
      <c r="A11749" t="s">
        <v>167</v>
      </c>
      <c r="B11749" t="s">
        <v>113</v>
      </c>
      <c r="C11749" s="35" t="s">
        <v>549</v>
      </c>
      <c r="D11749" t="s">
        <v>113</v>
      </c>
      <c r="E11749" t="s">
        <v>548</v>
      </c>
      <c r="F11749" s="176" t="n">
        <v>2032</v>
      </c>
      <c r="G11749" s="177" t="n">
        <v>57</v>
      </c>
      <c r="H11749" s="178" t="n">
        <v>12841.3952585223</v>
      </c>
      <c r="I11749" s="179" t="n">
        <v>3444121.33744672</v>
      </c>
      <c r="J11749" s="180" t="str">
        <f>IF(I11749&gt;0,H11749/I11749,0)</f>
      </c>
      <c r="K11749" s="181" t="str">
        <f>1-EXP(-J11749)</f>
      </c>
      <c r="L11749" s="182" t="str">
        <f>IF(G11749=30,1,M11748)</f>
      </c>
      <c r="M11749" s="183" t="str">
        <f>L11749*(1-K11749)</f>
      </c>
    </row>
    <row r="11750">
      <c r="A11750" t="s">
        <v>167</v>
      </c>
      <c r="B11750" t="s">
        <v>113</v>
      </c>
      <c r="C11750" s="35" t="s">
        <v>549</v>
      </c>
      <c r="D11750" t="s">
        <v>113</v>
      </c>
      <c r="E11750" t="s">
        <v>548</v>
      </c>
      <c r="F11750" s="176" t="n">
        <v>2032</v>
      </c>
      <c r="G11750" s="177" t="n">
        <v>58</v>
      </c>
      <c r="H11750" s="178" t="n">
        <v>13815.8444376359</v>
      </c>
      <c r="I11750" s="179" t="n">
        <v>3364029.22518744</v>
      </c>
      <c r="J11750" s="180" t="str">
        <f>IF(I11750&gt;0,H11750/I11750,0)</f>
      </c>
      <c r="K11750" s="181" t="str">
        <f>1-EXP(-J11750)</f>
      </c>
      <c r="L11750" s="182" t="str">
        <f>IF(G11750=30,1,M11749)</f>
      </c>
      <c r="M11750" s="183" t="str">
        <f>L11750*(1-K11750)</f>
      </c>
    </row>
    <row r="11751">
      <c r="A11751" t="s">
        <v>167</v>
      </c>
      <c r="B11751" t="s">
        <v>113</v>
      </c>
      <c r="C11751" s="35" t="s">
        <v>549</v>
      </c>
      <c r="D11751" t="s">
        <v>113</v>
      </c>
      <c r="E11751" t="s">
        <v>548</v>
      </c>
      <c r="F11751" s="176" t="n">
        <v>2032</v>
      </c>
      <c r="G11751" s="177" t="n">
        <v>59</v>
      </c>
      <c r="H11751" s="178" t="n">
        <v>14224.2821345957</v>
      </c>
      <c r="I11751" s="179" t="n">
        <v>3283281.12650486</v>
      </c>
      <c r="J11751" s="180" t="str">
        <f>IF(I11751&gt;0,H11751/I11751,0)</f>
      </c>
      <c r="K11751" s="181" t="str">
        <f>1-EXP(-J11751)</f>
      </c>
      <c r="L11751" s="182" t="str">
        <f>IF(G11751=30,1,M11750)</f>
      </c>
      <c r="M11751" s="183" t="str">
        <f>L11751*(1-K11751)</f>
      </c>
    </row>
    <row r="11752">
      <c r="A11752" t="s">
        <v>167</v>
      </c>
      <c r="B11752" t="s">
        <v>113</v>
      </c>
      <c r="C11752" s="35" t="s">
        <v>549</v>
      </c>
      <c r="D11752" t="s">
        <v>113</v>
      </c>
      <c r="E11752" t="s">
        <v>548</v>
      </c>
      <c r="F11752" s="176" t="n">
        <v>2032</v>
      </c>
      <c r="G11752" s="177" t="n">
        <v>60</v>
      </c>
      <c r="H11752" s="178" t="n">
        <v>14700.2188750295</v>
      </c>
      <c r="I11752" s="179" t="n">
        <v>3182096.89764614</v>
      </c>
      <c r="J11752" s="180" t="str">
        <f>IF(I11752&gt;0,H11752/I11752,0)</f>
      </c>
      <c r="K11752" s="181" t="str">
        <f>1-EXP(-J11752)</f>
      </c>
      <c r="L11752" s="182" t="str">
        <f>IF(G11752=30,1,M11751)</f>
      </c>
      <c r="M11752" s="183" t="str">
        <f>L11752*(1-K11752)</f>
      </c>
    </row>
    <row r="11753">
      <c r="A11753" t="s">
        <v>167</v>
      </c>
      <c r="B11753" t="s">
        <v>113</v>
      </c>
      <c r="C11753" s="35" t="s">
        <v>549</v>
      </c>
      <c r="D11753" t="s">
        <v>113</v>
      </c>
      <c r="E11753" t="s">
        <v>548</v>
      </c>
      <c r="F11753" s="176" t="n">
        <v>2032</v>
      </c>
      <c r="G11753" s="177" t="n">
        <v>61</v>
      </c>
      <c r="H11753" s="178" t="n">
        <v>15569.1586345634</v>
      </c>
      <c r="I11753" s="179" t="n">
        <v>3091235.23383589</v>
      </c>
      <c r="J11753" s="180" t="str">
        <f>IF(I11753&gt;0,H11753/I11753,0)</f>
      </c>
      <c r="K11753" s="181" t="str">
        <f>1-EXP(-J11753)</f>
      </c>
      <c r="L11753" s="182" t="str">
        <f>IF(G11753=30,1,M11752)</f>
      </c>
      <c r="M11753" s="183" t="str">
        <f>L11753*(1-K11753)</f>
      </c>
    </row>
    <row r="11754">
      <c r="A11754" t="s">
        <v>167</v>
      </c>
      <c r="B11754" t="s">
        <v>113</v>
      </c>
      <c r="C11754" s="35" t="s">
        <v>549</v>
      </c>
      <c r="D11754" t="s">
        <v>113</v>
      </c>
      <c r="E11754" t="s">
        <v>548</v>
      </c>
      <c r="F11754" s="176" t="n">
        <v>2032</v>
      </c>
      <c r="G11754" s="177" t="n">
        <v>62</v>
      </c>
      <c r="H11754" s="178" t="n">
        <v>16263.2311799334</v>
      </c>
      <c r="I11754" s="179" t="n">
        <v>2998082.82725225</v>
      </c>
      <c r="J11754" s="180" t="str">
        <f>IF(I11754&gt;0,H11754/I11754,0)</f>
      </c>
      <c r="K11754" s="181" t="str">
        <f>1-EXP(-J11754)</f>
      </c>
      <c r="L11754" s="182" t="str">
        <f>IF(G11754=30,1,M11753)</f>
      </c>
      <c r="M11754" s="183" t="str">
        <f>L11754*(1-K11754)</f>
      </c>
    </row>
    <row r="11755">
      <c r="A11755" t="s">
        <v>167</v>
      </c>
      <c r="B11755" t="s">
        <v>113</v>
      </c>
      <c r="C11755" s="35" t="s">
        <v>549</v>
      </c>
      <c r="D11755" t="s">
        <v>113</v>
      </c>
      <c r="E11755" t="s">
        <v>548</v>
      </c>
      <c r="F11755" s="176" t="n">
        <v>2032</v>
      </c>
      <c r="G11755" s="177" t="n">
        <v>63</v>
      </c>
      <c r="H11755" s="178" t="n">
        <v>16959.4684879524</v>
      </c>
      <c r="I11755" s="179" t="n">
        <v>2889419.66070853</v>
      </c>
      <c r="J11755" s="180" t="str">
        <f>IF(I11755&gt;0,H11755/I11755,0)</f>
      </c>
      <c r="K11755" s="181" t="str">
        <f>1-EXP(-J11755)</f>
      </c>
      <c r="L11755" s="182" t="str">
        <f>IF(G11755=30,1,M11754)</f>
      </c>
      <c r="M11755" s="183" t="str">
        <f>L11755*(1-K11755)</f>
      </c>
    </row>
    <row r="11756">
      <c r="A11756" t="s">
        <v>167</v>
      </c>
      <c r="B11756" t="s">
        <v>113</v>
      </c>
      <c r="C11756" s="35" t="s">
        <v>549</v>
      </c>
      <c r="D11756" t="s">
        <v>113</v>
      </c>
      <c r="E11756" t="s">
        <v>548</v>
      </c>
      <c r="F11756" s="176" t="n">
        <v>2032</v>
      </c>
      <c r="G11756" s="177" t="n">
        <v>64</v>
      </c>
      <c r="H11756" s="178" t="n">
        <v>18219.9015346986</v>
      </c>
      <c r="I11756" s="179" t="n">
        <v>2773094.53083611</v>
      </c>
      <c r="J11756" s="180" t="str">
        <f>IF(I11756&gt;0,H11756/I11756,0)</f>
      </c>
      <c r="K11756" s="181" t="str">
        <f>1-EXP(-J11756)</f>
      </c>
      <c r="L11756" s="182" t="str">
        <f>IF(G11756=30,1,M11755)</f>
      </c>
      <c r="M11756" s="183" t="str">
        <f>L11756*(1-K11756)</f>
      </c>
    </row>
    <row r="11757">
      <c r="A11757" t="s">
        <v>167</v>
      </c>
      <c r="B11757" t="s">
        <v>113</v>
      </c>
      <c r="C11757" s="35" t="s">
        <v>549</v>
      </c>
      <c r="D11757" t="s">
        <v>113</v>
      </c>
      <c r="E11757" t="s">
        <v>548</v>
      </c>
      <c r="F11757" s="176" t="n">
        <v>2032</v>
      </c>
      <c r="G11757" s="177" t="n">
        <v>65</v>
      </c>
      <c r="H11757" s="178" t="n">
        <v>19413.6789306739</v>
      </c>
      <c r="I11757" s="179" t="n">
        <v>2658047.75321513</v>
      </c>
      <c r="J11757" s="180" t="str">
        <f>IF(I11757&gt;0,H11757/I11757,0)</f>
      </c>
      <c r="K11757" s="181" t="str">
        <f>1-EXP(-J11757)</f>
      </c>
      <c r="L11757" s="182" t="str">
        <f>IF(G11757=30,1,M11756)</f>
      </c>
      <c r="M11757" s="183" t="str">
        <f>L11757*(1-K11757)</f>
      </c>
    </row>
    <row r="11758">
      <c r="A11758" t="s">
        <v>167</v>
      </c>
      <c r="B11758" t="s">
        <v>113</v>
      </c>
      <c r="C11758" s="35" t="s">
        <v>549</v>
      </c>
      <c r="D11758" t="s">
        <v>113</v>
      </c>
      <c r="E11758" t="s">
        <v>548</v>
      </c>
      <c r="F11758" s="176" t="n">
        <v>2032</v>
      </c>
      <c r="G11758" s="177" t="n">
        <v>66</v>
      </c>
      <c r="H11758" s="178" t="n">
        <v>20022.7085888505</v>
      </c>
      <c r="I11758" s="179" t="n">
        <v>2530409.83481251</v>
      </c>
      <c r="J11758" s="180" t="str">
        <f>IF(I11758&gt;0,H11758/I11758,0)</f>
      </c>
      <c r="K11758" s="181" t="str">
        <f>1-EXP(-J11758)</f>
      </c>
      <c r="L11758" s="182" t="str">
        <f>IF(G11758=30,1,M11757)</f>
      </c>
      <c r="M11758" s="183" t="str">
        <f>L11758*(1-K11758)</f>
      </c>
    </row>
    <row r="11759">
      <c r="A11759" t="s">
        <v>167</v>
      </c>
      <c r="B11759" t="s">
        <v>113</v>
      </c>
      <c r="C11759" s="35" t="s">
        <v>549</v>
      </c>
      <c r="D11759" t="s">
        <v>113</v>
      </c>
      <c r="E11759" t="s">
        <v>548</v>
      </c>
      <c r="F11759" s="176" t="n">
        <v>2032</v>
      </c>
      <c r="G11759" s="177" t="n">
        <v>67</v>
      </c>
      <c r="H11759" s="178" t="n">
        <v>20867.5922946889</v>
      </c>
      <c r="I11759" s="179" t="n">
        <v>2391004.42981253</v>
      </c>
      <c r="J11759" s="180" t="str">
        <f>IF(I11759&gt;0,H11759/I11759,0)</f>
      </c>
      <c r="K11759" s="181" t="str">
        <f>1-EXP(-J11759)</f>
      </c>
      <c r="L11759" s="182" t="str">
        <f>IF(G11759=30,1,M11758)</f>
      </c>
      <c r="M11759" s="183" t="str">
        <f>L11759*(1-K11759)</f>
      </c>
    </row>
    <row r="11760">
      <c r="A11760" t="s">
        <v>167</v>
      </c>
      <c r="B11760" t="s">
        <v>113</v>
      </c>
      <c r="C11760" s="35" t="s">
        <v>549</v>
      </c>
      <c r="D11760" t="s">
        <v>113</v>
      </c>
      <c r="E11760" t="s">
        <v>548</v>
      </c>
      <c r="F11760" s="176" t="n">
        <v>2032</v>
      </c>
      <c r="G11760" s="177" t="n">
        <v>68</v>
      </c>
      <c r="H11760" s="178" t="n">
        <v>21618.5411283988</v>
      </c>
      <c r="I11760" s="179" t="n">
        <v>2252920.49109421</v>
      </c>
      <c r="J11760" s="180" t="str">
        <f>IF(I11760&gt;0,H11760/I11760,0)</f>
      </c>
      <c r="K11760" s="181" t="str">
        <f>1-EXP(-J11760)</f>
      </c>
      <c r="L11760" s="182" t="str">
        <f>IF(G11760=30,1,M11759)</f>
      </c>
      <c r="M11760" s="183" t="str">
        <f>L11760*(1-K11760)</f>
      </c>
    </row>
    <row r="11761">
      <c r="A11761" t="s">
        <v>167</v>
      </c>
      <c r="B11761" t="s">
        <v>113</v>
      </c>
      <c r="C11761" s="35" t="s">
        <v>549</v>
      </c>
      <c r="D11761" t="s">
        <v>113</v>
      </c>
      <c r="E11761" t="s">
        <v>548</v>
      </c>
      <c r="F11761" s="176" t="n">
        <v>2032</v>
      </c>
      <c r="G11761" s="177" t="n">
        <v>69</v>
      </c>
      <c r="H11761" s="178" t="n">
        <v>21422.7682096803</v>
      </c>
      <c r="I11761" s="179" t="n">
        <v>2116299.49327755</v>
      </c>
      <c r="J11761" s="180" t="str">
        <f>IF(I11761&gt;0,H11761/I11761,0)</f>
      </c>
      <c r="K11761" s="181" t="str">
        <f>1-EXP(-J11761)</f>
      </c>
      <c r="L11761" s="182" t="str">
        <f>IF(G11761=30,1,M11760)</f>
      </c>
      <c r="M11761" s="183" t="str">
        <f>L11761*(1-K11761)</f>
      </c>
    </row>
    <row r="11762">
      <c r="A11762" t="s">
        <v>167</v>
      </c>
      <c r="B11762" t="s">
        <v>113</v>
      </c>
      <c r="C11762" s="35" t="s">
        <v>549</v>
      </c>
      <c r="D11762" t="s">
        <v>113</v>
      </c>
      <c r="E11762" t="s">
        <v>548</v>
      </c>
      <c r="F11762" s="176" t="n">
        <v>2033</v>
      </c>
      <c r="G11762" s="177" t="n">
        <v>30</v>
      </c>
      <c r="H11762" s="178" t="n">
        <v>716.475225170736</v>
      </c>
      <c r="I11762" s="179" t="n">
        <v>4355772.69792158</v>
      </c>
      <c r="J11762" s="180" t="str">
        <f>IF(I11762&gt;0,H11762/I11762,0)</f>
      </c>
      <c r="K11762" s="181" t="str">
        <f>1-EXP(-J11762)</f>
      </c>
      <c r="L11762" s="182" t="str">
        <f>IF(G11762=30,1,M11761)</f>
      </c>
      <c r="M11762" s="183" t="str">
        <f>L11762*(1-K11762)</f>
      </c>
    </row>
    <row r="11763">
      <c r="A11763" t="s">
        <v>167</v>
      </c>
      <c r="B11763" t="s">
        <v>113</v>
      </c>
      <c r="C11763" s="35" t="s">
        <v>549</v>
      </c>
      <c r="D11763" t="s">
        <v>113</v>
      </c>
      <c r="E11763" t="s">
        <v>548</v>
      </c>
      <c r="F11763" s="176" t="n">
        <v>2033</v>
      </c>
      <c r="G11763" s="177" t="n">
        <v>31</v>
      </c>
      <c r="H11763" s="178" t="n">
        <v>1066.12067148276</v>
      </c>
      <c r="I11763" s="179" t="n">
        <v>4336876.30474276</v>
      </c>
      <c r="J11763" s="180" t="str">
        <f>IF(I11763&gt;0,H11763/I11763,0)</f>
      </c>
      <c r="K11763" s="181" t="str">
        <f>1-EXP(-J11763)</f>
      </c>
      <c r="L11763" s="182" t="str">
        <f>IF(G11763=30,1,M11762)</f>
      </c>
      <c r="M11763" s="183" t="str">
        <f>L11763*(1-K11763)</f>
      </c>
    </row>
    <row r="11764">
      <c r="A11764" t="s">
        <v>167</v>
      </c>
      <c r="B11764" t="s">
        <v>113</v>
      </c>
      <c r="C11764" s="35" t="s">
        <v>549</v>
      </c>
      <c r="D11764" t="s">
        <v>113</v>
      </c>
      <c r="E11764" t="s">
        <v>548</v>
      </c>
      <c r="F11764" s="176" t="n">
        <v>2033</v>
      </c>
      <c r="G11764" s="177" t="n">
        <v>32</v>
      </c>
      <c r="H11764" s="178" t="n">
        <v>1138.36899959152</v>
      </c>
      <c r="I11764" s="179" t="n">
        <v>4318273.00854726</v>
      </c>
      <c r="J11764" s="180" t="str">
        <f>IF(I11764&gt;0,H11764/I11764,0)</f>
      </c>
      <c r="K11764" s="181" t="str">
        <f>1-EXP(-J11764)</f>
      </c>
      <c r="L11764" s="182" t="str">
        <f>IF(G11764=30,1,M11763)</f>
      </c>
      <c r="M11764" s="183" t="str">
        <f>L11764*(1-K11764)</f>
      </c>
    </row>
    <row r="11765">
      <c r="A11765" t="s">
        <v>167</v>
      </c>
      <c r="B11765" t="s">
        <v>113</v>
      </c>
      <c r="C11765" s="35" t="s">
        <v>549</v>
      </c>
      <c r="D11765" t="s">
        <v>113</v>
      </c>
      <c r="E11765" t="s">
        <v>548</v>
      </c>
      <c r="F11765" s="176" t="n">
        <v>2033</v>
      </c>
      <c r="G11765" s="177" t="n">
        <v>33</v>
      </c>
      <c r="H11765" s="178" t="n">
        <v>1227.07115806992</v>
      </c>
      <c r="I11765" s="179" t="n">
        <v>4319436.31609204</v>
      </c>
      <c r="J11765" s="180" t="str">
        <f>IF(I11765&gt;0,H11765/I11765,0)</f>
      </c>
      <c r="K11765" s="181" t="str">
        <f>1-EXP(-J11765)</f>
      </c>
      <c r="L11765" s="182" t="str">
        <f>IF(G11765=30,1,M11764)</f>
      </c>
      <c r="M11765" s="183" t="str">
        <f>L11765*(1-K11765)</f>
      </c>
    </row>
    <row r="11766">
      <c r="A11766" t="s">
        <v>167</v>
      </c>
      <c r="B11766" t="s">
        <v>113</v>
      </c>
      <c r="C11766" s="35" t="s">
        <v>549</v>
      </c>
      <c r="D11766" t="s">
        <v>113</v>
      </c>
      <c r="E11766" t="s">
        <v>548</v>
      </c>
      <c r="F11766" s="176" t="n">
        <v>2033</v>
      </c>
      <c r="G11766" s="177" t="n">
        <v>34</v>
      </c>
      <c r="H11766" s="178" t="n">
        <v>1340.46462258552</v>
      </c>
      <c r="I11766" s="179" t="n">
        <v>4359455.09969438</v>
      </c>
      <c r="J11766" s="180" t="str">
        <f>IF(I11766&gt;0,H11766/I11766,0)</f>
      </c>
      <c r="K11766" s="181" t="str">
        <f>1-EXP(-J11766)</f>
      </c>
      <c r="L11766" s="182" t="str">
        <f>IF(G11766=30,1,M11765)</f>
      </c>
      <c r="M11766" s="183" t="str">
        <f>L11766*(1-K11766)</f>
      </c>
    </row>
    <row r="11767">
      <c r="A11767" t="s">
        <v>167</v>
      </c>
      <c r="B11767" t="s">
        <v>113</v>
      </c>
      <c r="C11767" s="35" t="s">
        <v>549</v>
      </c>
      <c r="D11767" t="s">
        <v>113</v>
      </c>
      <c r="E11767" t="s">
        <v>548</v>
      </c>
      <c r="F11767" s="176" t="n">
        <v>2033</v>
      </c>
      <c r="G11767" s="177" t="n">
        <v>35</v>
      </c>
      <c r="H11767" s="178" t="n">
        <v>1460.25540708165</v>
      </c>
      <c r="I11767" s="179" t="n">
        <v>4402034.75037612</v>
      </c>
      <c r="J11767" s="180" t="str">
        <f>IF(I11767&gt;0,H11767/I11767,0)</f>
      </c>
      <c r="K11767" s="181" t="str">
        <f>1-EXP(-J11767)</f>
      </c>
      <c r="L11767" s="182" t="str">
        <f>IF(G11767=30,1,M11766)</f>
      </c>
      <c r="M11767" s="183" t="str">
        <f>L11767*(1-K11767)</f>
      </c>
    </row>
    <row r="11768">
      <c r="A11768" t="s">
        <v>167</v>
      </c>
      <c r="B11768" t="s">
        <v>113</v>
      </c>
      <c r="C11768" s="35" t="s">
        <v>549</v>
      </c>
      <c r="D11768" t="s">
        <v>113</v>
      </c>
      <c r="E11768" t="s">
        <v>548</v>
      </c>
      <c r="F11768" s="176" t="n">
        <v>2033</v>
      </c>
      <c r="G11768" s="177" t="n">
        <v>36</v>
      </c>
      <c r="H11768" s="178" t="n">
        <v>1903.79071885736</v>
      </c>
      <c r="I11768" s="179" t="n">
        <v>4398334.02004488</v>
      </c>
      <c r="J11768" s="180" t="str">
        <f>IF(I11768&gt;0,H11768/I11768,0)</f>
      </c>
      <c r="K11768" s="181" t="str">
        <f>1-EXP(-J11768)</f>
      </c>
      <c r="L11768" s="182" t="str">
        <f>IF(G11768=30,1,M11767)</f>
      </c>
      <c r="M11768" s="183" t="str">
        <f>L11768*(1-K11768)</f>
      </c>
    </row>
    <row r="11769">
      <c r="A11769" t="s">
        <v>167</v>
      </c>
      <c r="B11769" t="s">
        <v>113</v>
      </c>
      <c r="C11769" s="35" t="s">
        <v>549</v>
      </c>
      <c r="D11769" t="s">
        <v>113</v>
      </c>
      <c r="E11769" t="s">
        <v>548</v>
      </c>
      <c r="F11769" s="176" t="n">
        <v>2033</v>
      </c>
      <c r="G11769" s="177" t="n">
        <v>37</v>
      </c>
      <c r="H11769" s="178" t="n">
        <v>2029.04067350103</v>
      </c>
      <c r="I11769" s="179" t="n">
        <v>4335710.87583302</v>
      </c>
      <c r="J11769" s="180" t="str">
        <f>IF(I11769&gt;0,H11769/I11769,0)</f>
      </c>
      <c r="K11769" s="181" t="str">
        <f>1-EXP(-J11769)</f>
      </c>
      <c r="L11769" s="182" t="str">
        <f>IF(G11769=30,1,M11768)</f>
      </c>
      <c r="M11769" s="183" t="str">
        <f>L11769*(1-K11769)</f>
      </c>
    </row>
    <row r="11770">
      <c r="A11770" t="s">
        <v>167</v>
      </c>
      <c r="B11770" t="s">
        <v>113</v>
      </c>
      <c r="C11770" s="35" t="s">
        <v>549</v>
      </c>
      <c r="D11770" t="s">
        <v>113</v>
      </c>
      <c r="E11770" t="s">
        <v>548</v>
      </c>
      <c r="F11770" s="176" t="n">
        <v>2033</v>
      </c>
      <c r="G11770" s="177" t="n">
        <v>38</v>
      </c>
      <c r="H11770" s="178" t="n">
        <v>2172.13550362698</v>
      </c>
      <c r="I11770" s="179" t="n">
        <v>4270965.92806276</v>
      </c>
      <c r="J11770" s="180" t="str">
        <f>IF(I11770&gt;0,H11770/I11770,0)</f>
      </c>
      <c r="K11770" s="181" t="str">
        <f>1-EXP(-J11770)</f>
      </c>
      <c r="L11770" s="182" t="str">
        <f>IF(G11770=30,1,M11769)</f>
      </c>
      <c r="M11770" s="183" t="str">
        <f>L11770*(1-K11770)</f>
      </c>
    </row>
    <row r="11771">
      <c r="A11771" t="s">
        <v>167</v>
      </c>
      <c r="B11771" t="s">
        <v>113</v>
      </c>
      <c r="C11771" s="35" t="s">
        <v>549</v>
      </c>
      <c r="D11771" t="s">
        <v>113</v>
      </c>
      <c r="E11771" t="s">
        <v>548</v>
      </c>
      <c r="F11771" s="176" t="n">
        <v>2033</v>
      </c>
      <c r="G11771" s="177" t="n">
        <v>39</v>
      </c>
      <c r="H11771" s="178" t="n">
        <v>2261.00113858788</v>
      </c>
      <c r="I11771" s="179" t="n">
        <v>4215562.16299094</v>
      </c>
      <c r="J11771" s="180" t="str">
        <f>IF(I11771&gt;0,H11771/I11771,0)</f>
      </c>
      <c r="K11771" s="181" t="str">
        <f>1-EXP(-J11771)</f>
      </c>
      <c r="L11771" s="182" t="str">
        <f>IF(G11771=30,1,M11770)</f>
      </c>
      <c r="M11771" s="183" t="str">
        <f>L11771*(1-K11771)</f>
      </c>
    </row>
    <row r="11772">
      <c r="A11772" t="s">
        <v>167</v>
      </c>
      <c r="B11772" t="s">
        <v>113</v>
      </c>
      <c r="C11772" s="35" t="s">
        <v>549</v>
      </c>
      <c r="D11772" t="s">
        <v>113</v>
      </c>
      <c r="E11772" t="s">
        <v>548</v>
      </c>
      <c r="F11772" s="176" t="n">
        <v>2033</v>
      </c>
      <c r="G11772" s="177" t="n">
        <v>40</v>
      </c>
      <c r="H11772" s="178" t="n">
        <v>2424.29776767924</v>
      </c>
      <c r="I11772" s="179" t="n">
        <v>4162609.16682146</v>
      </c>
      <c r="J11772" s="180" t="str">
        <f>IF(I11772&gt;0,H11772/I11772,0)</f>
      </c>
      <c r="K11772" s="181" t="str">
        <f>1-EXP(-J11772)</f>
      </c>
      <c r="L11772" s="182" t="str">
        <f>IF(G11772=30,1,M11771)</f>
      </c>
      <c r="M11772" s="183" t="str">
        <f>L11772*(1-K11772)</f>
      </c>
    </row>
    <row r="11773">
      <c r="A11773" t="s">
        <v>167</v>
      </c>
      <c r="B11773" t="s">
        <v>113</v>
      </c>
      <c r="C11773" s="35" t="s">
        <v>549</v>
      </c>
      <c r="D11773" t="s">
        <v>113</v>
      </c>
      <c r="E11773" t="s">
        <v>548</v>
      </c>
      <c r="F11773" s="176" t="n">
        <v>2033</v>
      </c>
      <c r="G11773" s="177" t="n">
        <v>41</v>
      </c>
      <c r="H11773" s="178" t="n">
        <v>3146.29541695619</v>
      </c>
      <c r="I11773" s="179" t="n">
        <v>4144332.38261338</v>
      </c>
      <c r="J11773" s="180" t="str">
        <f>IF(I11773&gt;0,H11773/I11773,0)</f>
      </c>
      <c r="K11773" s="181" t="str">
        <f>1-EXP(-J11773)</f>
      </c>
      <c r="L11773" s="182" t="str">
        <f>IF(G11773=30,1,M11772)</f>
      </c>
      <c r="M11773" s="183" t="str">
        <f>L11773*(1-K11773)</f>
      </c>
    </row>
    <row r="11774">
      <c r="A11774" t="s">
        <v>167</v>
      </c>
      <c r="B11774" t="s">
        <v>113</v>
      </c>
      <c r="C11774" s="35" t="s">
        <v>549</v>
      </c>
      <c r="D11774" t="s">
        <v>113</v>
      </c>
      <c r="E11774" t="s">
        <v>548</v>
      </c>
      <c r="F11774" s="176" t="n">
        <v>2033</v>
      </c>
      <c r="G11774" s="177" t="n">
        <v>42</v>
      </c>
      <c r="H11774" s="178" t="n">
        <v>3459.88583692704</v>
      </c>
      <c r="I11774" s="179" t="n">
        <v>4120290.20156675</v>
      </c>
      <c r="J11774" s="180" t="str">
        <f>IF(I11774&gt;0,H11774/I11774,0)</f>
      </c>
      <c r="K11774" s="181" t="str">
        <f>1-EXP(-J11774)</f>
      </c>
      <c r="L11774" s="182" t="str">
        <f>IF(G11774=30,1,M11773)</f>
      </c>
      <c r="M11774" s="183" t="str">
        <f>L11774*(1-K11774)</f>
      </c>
    </row>
    <row r="11775">
      <c r="A11775" t="s">
        <v>167</v>
      </c>
      <c r="B11775" t="s">
        <v>113</v>
      </c>
      <c r="C11775" s="35" t="s">
        <v>549</v>
      </c>
      <c r="D11775" t="s">
        <v>113</v>
      </c>
      <c r="E11775" t="s">
        <v>548</v>
      </c>
      <c r="F11775" s="176" t="n">
        <v>2033</v>
      </c>
      <c r="G11775" s="177" t="n">
        <v>43</v>
      </c>
      <c r="H11775" s="178" t="n">
        <v>3834.22266631922</v>
      </c>
      <c r="I11775" s="179" t="n">
        <v>4099470.77936887</v>
      </c>
      <c r="J11775" s="180" t="str">
        <f>IF(I11775&gt;0,H11775/I11775,0)</f>
      </c>
      <c r="K11775" s="181" t="str">
        <f>1-EXP(-J11775)</f>
      </c>
      <c r="L11775" s="182" t="str">
        <f>IF(G11775=30,1,M11774)</f>
      </c>
      <c r="M11775" s="183" t="str">
        <f>L11775*(1-K11775)</f>
      </c>
    </row>
    <row r="11776">
      <c r="A11776" t="s">
        <v>167</v>
      </c>
      <c r="B11776" t="s">
        <v>113</v>
      </c>
      <c r="C11776" s="35" t="s">
        <v>549</v>
      </c>
      <c r="D11776" t="s">
        <v>113</v>
      </c>
      <c r="E11776" t="s">
        <v>548</v>
      </c>
      <c r="F11776" s="176" t="n">
        <v>2033</v>
      </c>
      <c r="G11776" s="177" t="n">
        <v>44</v>
      </c>
      <c r="H11776" s="178" t="n">
        <v>4055.32127662268</v>
      </c>
      <c r="I11776" s="179" t="n">
        <v>4101126.29923672</v>
      </c>
      <c r="J11776" s="180" t="str">
        <f>IF(I11776&gt;0,H11776/I11776,0)</f>
      </c>
      <c r="K11776" s="181" t="str">
        <f>1-EXP(-J11776)</f>
      </c>
      <c r="L11776" s="182" t="str">
        <f>IF(G11776=30,1,M11775)</f>
      </c>
      <c r="M11776" s="183" t="str">
        <f>L11776*(1-K11776)</f>
      </c>
    </row>
    <row r="11777">
      <c r="A11777" t="s">
        <v>167</v>
      </c>
      <c r="B11777" t="s">
        <v>113</v>
      </c>
      <c r="C11777" s="35" t="s">
        <v>549</v>
      </c>
      <c r="D11777" t="s">
        <v>113</v>
      </c>
      <c r="E11777" t="s">
        <v>548</v>
      </c>
      <c r="F11777" s="176" t="n">
        <v>2033</v>
      </c>
      <c r="G11777" s="177" t="n">
        <v>45</v>
      </c>
      <c r="H11777" s="178" t="n">
        <v>4437.24340780396</v>
      </c>
      <c r="I11777" s="179" t="n">
        <v>4056932.33220875</v>
      </c>
      <c r="J11777" s="180" t="str">
        <f>IF(I11777&gt;0,H11777/I11777,0)</f>
      </c>
      <c r="K11777" s="181" t="str">
        <f>1-EXP(-J11777)</f>
      </c>
      <c r="L11777" s="182" t="str">
        <f>IF(G11777=30,1,M11776)</f>
      </c>
      <c r="M11777" s="183" t="str">
        <f>L11777*(1-K11777)</f>
      </c>
    </row>
    <row r="11778">
      <c r="A11778" t="s">
        <v>167</v>
      </c>
      <c r="B11778" t="s">
        <v>113</v>
      </c>
      <c r="C11778" s="35" t="s">
        <v>549</v>
      </c>
      <c r="D11778" t="s">
        <v>113</v>
      </c>
      <c r="E11778" t="s">
        <v>548</v>
      </c>
      <c r="F11778" s="176" t="n">
        <v>2033</v>
      </c>
      <c r="G11778" s="177" t="n">
        <v>46</v>
      </c>
      <c r="H11778" s="178" t="n">
        <v>5568.76792202931</v>
      </c>
      <c r="I11778" s="179" t="n">
        <v>4003864.59826768</v>
      </c>
      <c r="J11778" s="180" t="str">
        <f>IF(I11778&gt;0,H11778/I11778,0)</f>
      </c>
      <c r="K11778" s="181" t="str">
        <f>1-EXP(-J11778)</f>
      </c>
      <c r="L11778" s="182" t="str">
        <f>IF(G11778=30,1,M11777)</f>
      </c>
      <c r="M11778" s="183" t="str">
        <f>L11778*(1-K11778)</f>
      </c>
    </row>
    <row r="11779">
      <c r="A11779" t="s">
        <v>167</v>
      </c>
      <c r="B11779" t="s">
        <v>113</v>
      </c>
      <c r="C11779" s="35" t="s">
        <v>549</v>
      </c>
      <c r="D11779" t="s">
        <v>113</v>
      </c>
      <c r="E11779" t="s">
        <v>548</v>
      </c>
      <c r="F11779" s="176" t="n">
        <v>2033</v>
      </c>
      <c r="G11779" s="177" t="n">
        <v>47</v>
      </c>
      <c r="H11779" s="178" t="n">
        <v>6208.23567709294</v>
      </c>
      <c r="I11779" s="179" t="n">
        <v>4011755.48404909</v>
      </c>
      <c r="J11779" s="180" t="str">
        <f>IF(I11779&gt;0,H11779/I11779,0)</f>
      </c>
      <c r="K11779" s="181" t="str">
        <f>1-EXP(-J11779)</f>
      </c>
      <c r="L11779" s="182" t="str">
        <f>IF(G11779=30,1,M11778)</f>
      </c>
      <c r="M11779" s="183" t="str">
        <f>L11779*(1-K11779)</f>
      </c>
    </row>
    <row r="11780">
      <c r="A11780" t="s">
        <v>167</v>
      </c>
      <c r="B11780" t="s">
        <v>113</v>
      </c>
      <c r="C11780" s="35" t="s">
        <v>549</v>
      </c>
      <c r="D11780" t="s">
        <v>113</v>
      </c>
      <c r="E11780" t="s">
        <v>548</v>
      </c>
      <c r="F11780" s="176" t="n">
        <v>2033</v>
      </c>
      <c r="G11780" s="177" t="n">
        <v>48</v>
      </c>
      <c r="H11780" s="178" t="n">
        <v>7045.78041185039</v>
      </c>
      <c r="I11780" s="179" t="n">
        <v>4075183.72313621</v>
      </c>
      <c r="J11780" s="180" t="str">
        <f>IF(I11780&gt;0,H11780/I11780,0)</f>
      </c>
      <c r="K11780" s="181" t="str">
        <f>1-EXP(-J11780)</f>
      </c>
      <c r="L11780" s="182" t="str">
        <f>IF(G11780=30,1,M11779)</f>
      </c>
      <c r="M11780" s="183" t="str">
        <f>L11780*(1-K11780)</f>
      </c>
    </row>
    <row r="11781">
      <c r="A11781" t="s">
        <v>167</v>
      </c>
      <c r="B11781" t="s">
        <v>113</v>
      </c>
      <c r="C11781" s="35" t="s">
        <v>549</v>
      </c>
      <c r="D11781" t="s">
        <v>113</v>
      </c>
      <c r="E11781" t="s">
        <v>548</v>
      </c>
      <c r="F11781" s="176" t="n">
        <v>2033</v>
      </c>
      <c r="G11781" s="177" t="n">
        <v>49</v>
      </c>
      <c r="H11781" s="178" t="n">
        <v>7717.40270069907</v>
      </c>
      <c r="I11781" s="179" t="n">
        <v>4096596.67508424</v>
      </c>
      <c r="J11781" s="180" t="str">
        <f>IF(I11781&gt;0,H11781/I11781,0)</f>
      </c>
      <c r="K11781" s="181" t="str">
        <f>1-EXP(-J11781)</f>
      </c>
      <c r="L11781" s="182" t="str">
        <f>IF(G11781=30,1,M11780)</f>
      </c>
      <c r="M11781" s="183" t="str">
        <f>L11781*(1-K11781)</f>
      </c>
    </row>
    <row r="11782">
      <c r="A11782" t="s">
        <v>167</v>
      </c>
      <c r="B11782" t="s">
        <v>113</v>
      </c>
      <c r="C11782" s="35" t="s">
        <v>549</v>
      </c>
      <c r="D11782" t="s">
        <v>113</v>
      </c>
      <c r="E11782" t="s">
        <v>548</v>
      </c>
      <c r="F11782" s="176" t="n">
        <v>2033</v>
      </c>
      <c r="G11782" s="177" t="n">
        <v>50</v>
      </c>
      <c r="H11782" s="178" t="n">
        <v>8212.85297737035</v>
      </c>
      <c r="I11782" s="179" t="n">
        <v>4059801.78890005</v>
      </c>
      <c r="J11782" s="180" t="str">
        <f>IF(I11782&gt;0,H11782/I11782,0)</f>
      </c>
      <c r="K11782" s="181" t="str">
        <f>1-EXP(-J11782)</f>
      </c>
      <c r="L11782" s="182" t="str">
        <f>IF(G11782=30,1,M11781)</f>
      </c>
      <c r="M11782" s="183" t="str">
        <f>L11782*(1-K11782)</f>
      </c>
    </row>
    <row r="11783">
      <c r="A11783" t="s">
        <v>167</v>
      </c>
      <c r="B11783" t="s">
        <v>113</v>
      </c>
      <c r="C11783" s="35" t="s">
        <v>549</v>
      </c>
      <c r="D11783" t="s">
        <v>113</v>
      </c>
      <c r="E11783" t="s">
        <v>548</v>
      </c>
      <c r="F11783" s="176" t="n">
        <v>2033</v>
      </c>
      <c r="G11783" s="177" t="n">
        <v>51</v>
      </c>
      <c r="H11783" s="178" t="n">
        <v>9125.86467146241</v>
      </c>
      <c r="I11783" s="179" t="n">
        <v>3998469.65692979</v>
      </c>
      <c r="J11783" s="180" t="str">
        <f>IF(I11783&gt;0,H11783/I11783,0)</f>
      </c>
      <c r="K11783" s="181" t="str">
        <f>1-EXP(-J11783)</f>
      </c>
      <c r="L11783" s="182" t="str">
        <f>IF(G11783=30,1,M11782)</f>
      </c>
      <c r="M11783" s="183" t="str">
        <f>L11783*(1-K11783)</f>
      </c>
    </row>
    <row r="11784">
      <c r="A11784" t="s">
        <v>167</v>
      </c>
      <c r="B11784" t="s">
        <v>113</v>
      </c>
      <c r="C11784" s="35" t="s">
        <v>549</v>
      </c>
      <c r="D11784" t="s">
        <v>113</v>
      </c>
      <c r="E11784" t="s">
        <v>548</v>
      </c>
      <c r="F11784" s="176" t="n">
        <v>2033</v>
      </c>
      <c r="G11784" s="177" t="n">
        <v>52</v>
      </c>
      <c r="H11784" s="178" t="n">
        <v>9575.8916176908</v>
      </c>
      <c r="I11784" s="179" t="n">
        <v>3930082.05862534</v>
      </c>
      <c r="J11784" s="180" t="str">
        <f>IF(I11784&gt;0,H11784/I11784,0)</f>
      </c>
      <c r="K11784" s="181" t="str">
        <f>1-EXP(-J11784)</f>
      </c>
      <c r="L11784" s="182" t="str">
        <f>IF(G11784=30,1,M11783)</f>
      </c>
      <c r="M11784" s="183" t="str">
        <f>L11784*(1-K11784)</f>
      </c>
    </row>
    <row r="11785">
      <c r="A11785" t="s">
        <v>167</v>
      </c>
      <c r="B11785" t="s">
        <v>113</v>
      </c>
      <c r="C11785" s="35" t="s">
        <v>549</v>
      </c>
      <c r="D11785" t="s">
        <v>113</v>
      </c>
      <c r="E11785" t="s">
        <v>548</v>
      </c>
      <c r="F11785" s="176" t="n">
        <v>2033</v>
      </c>
      <c r="G11785" s="177" t="n">
        <v>53</v>
      </c>
      <c r="H11785" s="178" t="n">
        <v>10071.3562163672</v>
      </c>
      <c r="I11785" s="179" t="n">
        <v>3866682.58655029</v>
      </c>
      <c r="J11785" s="180" t="str">
        <f>IF(I11785&gt;0,H11785/I11785,0)</f>
      </c>
      <c r="K11785" s="181" t="str">
        <f>1-EXP(-J11785)</f>
      </c>
      <c r="L11785" s="182" t="str">
        <f>IF(G11785=30,1,M11784)</f>
      </c>
      <c r="M11785" s="183" t="str">
        <f>L11785*(1-K11785)</f>
      </c>
    </row>
    <row r="11786">
      <c r="A11786" t="s">
        <v>167</v>
      </c>
      <c r="B11786" t="s">
        <v>113</v>
      </c>
      <c r="C11786" s="35" t="s">
        <v>549</v>
      </c>
      <c r="D11786" t="s">
        <v>113</v>
      </c>
      <c r="E11786" t="s">
        <v>548</v>
      </c>
      <c r="F11786" s="176" t="n">
        <v>2033</v>
      </c>
      <c r="G11786" s="177" t="n">
        <v>54</v>
      </c>
      <c r="H11786" s="178" t="n">
        <v>10677.5138432297</v>
      </c>
      <c r="I11786" s="179" t="n">
        <v>3789628.35758636</v>
      </c>
      <c r="J11786" s="180" t="str">
        <f>IF(I11786&gt;0,H11786/I11786,0)</f>
      </c>
      <c r="K11786" s="181" t="str">
        <f>1-EXP(-J11786)</f>
      </c>
      <c r="L11786" s="182" t="str">
        <f>IF(G11786=30,1,M11785)</f>
      </c>
      <c r="M11786" s="183" t="str">
        <f>L11786*(1-K11786)</f>
      </c>
    </row>
    <row r="11787">
      <c r="A11787" t="s">
        <v>167</v>
      </c>
      <c r="B11787" t="s">
        <v>113</v>
      </c>
      <c r="C11787" s="35" t="s">
        <v>549</v>
      </c>
      <c r="D11787" t="s">
        <v>113</v>
      </c>
      <c r="E11787" t="s">
        <v>548</v>
      </c>
      <c r="F11787" s="176" t="n">
        <v>2033</v>
      </c>
      <c r="G11787" s="177" t="n">
        <v>55</v>
      </c>
      <c r="H11787" s="178" t="n">
        <v>11303.500435426</v>
      </c>
      <c r="I11787" s="179" t="n">
        <v>3688410.83368446</v>
      </c>
      <c r="J11787" s="180" t="str">
        <f>IF(I11787&gt;0,H11787/I11787,0)</f>
      </c>
      <c r="K11787" s="181" t="str">
        <f>1-EXP(-J11787)</f>
      </c>
      <c r="L11787" s="182" t="str">
        <f>IF(G11787=30,1,M11786)</f>
      </c>
      <c r="M11787" s="183" t="str">
        <f>L11787*(1-K11787)</f>
      </c>
    </row>
    <row r="11788">
      <c r="A11788" t="s">
        <v>167</v>
      </c>
      <c r="B11788" t="s">
        <v>113</v>
      </c>
      <c r="C11788" s="35" t="s">
        <v>549</v>
      </c>
      <c r="D11788" t="s">
        <v>113</v>
      </c>
      <c r="E11788" t="s">
        <v>548</v>
      </c>
      <c r="F11788" s="176" t="n">
        <v>2033</v>
      </c>
      <c r="G11788" s="177" t="n">
        <v>56</v>
      </c>
      <c r="H11788" s="178" t="n">
        <v>12018.3363472821</v>
      </c>
      <c r="I11788" s="179" t="n">
        <v>3590909.82531609</v>
      </c>
      <c r="J11788" s="180" t="str">
        <f>IF(I11788&gt;0,H11788/I11788,0)</f>
      </c>
      <c r="K11788" s="181" t="str">
        <f>1-EXP(-J11788)</f>
      </c>
      <c r="L11788" s="182" t="str">
        <f>IF(G11788=30,1,M11787)</f>
      </c>
      <c r="M11788" s="183" t="str">
        <f>L11788*(1-K11788)</f>
      </c>
    </row>
    <row r="11789">
      <c r="A11789" t="s">
        <v>167</v>
      </c>
      <c r="B11789" t="s">
        <v>113</v>
      </c>
      <c r="C11789" s="35" t="s">
        <v>549</v>
      </c>
      <c r="D11789" t="s">
        <v>113</v>
      </c>
      <c r="E11789" t="s">
        <v>548</v>
      </c>
      <c r="F11789" s="176" t="n">
        <v>2033</v>
      </c>
      <c r="G11789" s="177" t="n">
        <v>57</v>
      </c>
      <c r="H11789" s="178" t="n">
        <v>12887.4255601148</v>
      </c>
      <c r="I11789" s="179" t="n">
        <v>3507361.96854403</v>
      </c>
      <c r="J11789" s="180" t="str">
        <f>IF(I11789&gt;0,H11789/I11789,0)</f>
      </c>
      <c r="K11789" s="181" t="str">
        <f>1-EXP(-J11789)</f>
      </c>
      <c r="L11789" s="182" t="str">
        <f>IF(G11789=30,1,M11788)</f>
      </c>
      <c r="M11789" s="183" t="str">
        <f>L11789*(1-K11789)</f>
      </c>
    </row>
    <row r="11790">
      <c r="A11790" t="s">
        <v>167</v>
      </c>
      <c r="B11790" t="s">
        <v>113</v>
      </c>
      <c r="C11790" s="35" t="s">
        <v>549</v>
      </c>
      <c r="D11790" t="s">
        <v>113</v>
      </c>
      <c r="E11790" t="s">
        <v>548</v>
      </c>
      <c r="F11790" s="176" t="n">
        <v>2033</v>
      </c>
      <c r="G11790" s="177" t="n">
        <v>58</v>
      </c>
      <c r="H11790" s="178" t="n">
        <v>13749.4062964332</v>
      </c>
      <c r="I11790" s="179" t="n">
        <v>3411004.78275399</v>
      </c>
      <c r="J11790" s="180" t="str">
        <f>IF(I11790&gt;0,H11790/I11790,0)</f>
      </c>
      <c r="K11790" s="181" t="str">
        <f>1-EXP(-J11790)</f>
      </c>
      <c r="L11790" s="182" t="str">
        <f>IF(G11790=30,1,M11789)</f>
      </c>
      <c r="M11790" s="183" t="str">
        <f>L11790*(1-K11790)</f>
      </c>
    </row>
    <row r="11791">
      <c r="A11791" t="s">
        <v>167</v>
      </c>
      <c r="B11791" t="s">
        <v>113</v>
      </c>
      <c r="C11791" s="35" t="s">
        <v>549</v>
      </c>
      <c r="D11791" t="s">
        <v>113</v>
      </c>
      <c r="E11791" t="s">
        <v>548</v>
      </c>
      <c r="F11791" s="176" t="n">
        <v>2033</v>
      </c>
      <c r="G11791" s="177" t="n">
        <v>59</v>
      </c>
      <c r="H11791" s="178" t="n">
        <v>14107.234470676</v>
      </c>
      <c r="I11791" s="179" t="n">
        <v>3328566.1598938</v>
      </c>
      <c r="J11791" s="180" t="str">
        <f>IF(I11791&gt;0,H11791/I11791,0)</f>
      </c>
      <c r="K11791" s="181" t="str">
        <f>1-EXP(-J11791)</f>
      </c>
      <c r="L11791" s="182" t="str">
        <f>IF(G11791=30,1,M11790)</f>
      </c>
      <c r="M11791" s="183" t="str">
        <f>L11791*(1-K11791)</f>
      </c>
    </row>
    <row r="11792">
      <c r="A11792" t="s">
        <v>167</v>
      </c>
      <c r="B11792" t="s">
        <v>113</v>
      </c>
      <c r="C11792" s="35" t="s">
        <v>549</v>
      </c>
      <c r="D11792" t="s">
        <v>113</v>
      </c>
      <c r="E11792" t="s">
        <v>548</v>
      </c>
      <c r="F11792" s="176" t="n">
        <v>2033</v>
      </c>
      <c r="G11792" s="177" t="n">
        <v>60</v>
      </c>
      <c r="H11792" s="178" t="n">
        <v>14711.2070599332</v>
      </c>
      <c r="I11792" s="179" t="n">
        <v>3246011.43590905</v>
      </c>
      <c r="J11792" s="180" t="str">
        <f>IF(I11792&gt;0,H11792/I11792,0)</f>
      </c>
      <c r="K11792" s="181" t="str">
        <f>1-EXP(-J11792)</f>
      </c>
      <c r="L11792" s="182" t="str">
        <f>IF(G11792=30,1,M11791)</f>
      </c>
      <c r="M11792" s="183" t="str">
        <f>L11792*(1-K11792)</f>
      </c>
    </row>
    <row r="11793">
      <c r="A11793" t="s">
        <v>167</v>
      </c>
      <c r="B11793" t="s">
        <v>113</v>
      </c>
      <c r="C11793" s="35" t="s">
        <v>549</v>
      </c>
      <c r="D11793" t="s">
        <v>113</v>
      </c>
      <c r="E11793" t="s">
        <v>548</v>
      </c>
      <c r="F11793" s="176" t="n">
        <v>2033</v>
      </c>
      <c r="G11793" s="177" t="n">
        <v>61</v>
      </c>
      <c r="H11793" s="178" t="n">
        <v>15544.0398886013</v>
      </c>
      <c r="I11793" s="179" t="n">
        <v>3143009.41929053</v>
      </c>
      <c r="J11793" s="180" t="str">
        <f>IF(I11793&gt;0,H11793/I11793,0)</f>
      </c>
      <c r="K11793" s="181" t="str">
        <f>1-EXP(-J11793)</f>
      </c>
      <c r="L11793" s="182" t="str">
        <f>IF(G11793=30,1,M11792)</f>
      </c>
      <c r="M11793" s="183" t="str">
        <f>L11793*(1-K11793)</f>
      </c>
    </row>
    <row r="11794">
      <c r="A11794" t="s">
        <v>167</v>
      </c>
      <c r="B11794" t="s">
        <v>113</v>
      </c>
      <c r="C11794" s="35" t="s">
        <v>549</v>
      </c>
      <c r="D11794" t="s">
        <v>113</v>
      </c>
      <c r="E11794" t="s">
        <v>548</v>
      </c>
      <c r="F11794" s="176" t="n">
        <v>2033</v>
      </c>
      <c r="G11794" s="177" t="n">
        <v>62</v>
      </c>
      <c r="H11794" s="178" t="n">
        <v>16262.6094397496</v>
      </c>
      <c r="I11794" s="179" t="n">
        <v>3050042.86374758</v>
      </c>
      <c r="J11794" s="180" t="str">
        <f>IF(I11794&gt;0,H11794/I11794,0)</f>
      </c>
      <c r="K11794" s="181" t="str">
        <f>1-EXP(-J11794)</f>
      </c>
      <c r="L11794" s="182" t="str">
        <f>IF(G11794=30,1,M11793)</f>
      </c>
      <c r="M11794" s="183" t="str">
        <f>L11794*(1-K11794)</f>
      </c>
    </row>
    <row r="11795">
      <c r="A11795" t="s">
        <v>167</v>
      </c>
      <c r="B11795" t="s">
        <v>113</v>
      </c>
      <c r="C11795" s="35" t="s">
        <v>549</v>
      </c>
      <c r="D11795" t="s">
        <v>113</v>
      </c>
      <c r="E11795" t="s">
        <v>548</v>
      </c>
      <c r="F11795" s="176" t="n">
        <v>2033</v>
      </c>
      <c r="G11795" s="177" t="n">
        <v>63</v>
      </c>
      <c r="H11795" s="178" t="n">
        <v>16995.631835106</v>
      </c>
      <c r="I11795" s="179" t="n">
        <v>2954647.13153058</v>
      </c>
      <c r="J11795" s="180" t="str">
        <f>IF(I11795&gt;0,H11795/I11795,0)</f>
      </c>
      <c r="K11795" s="181" t="str">
        <f>1-EXP(-J11795)</f>
      </c>
      <c r="L11795" s="182" t="str">
        <f>IF(G11795=30,1,M11794)</f>
      </c>
      <c r="M11795" s="183" t="str">
        <f>L11795*(1-K11795)</f>
      </c>
    </row>
    <row r="11796">
      <c r="A11796" t="s">
        <v>167</v>
      </c>
      <c r="B11796" t="s">
        <v>113</v>
      </c>
      <c r="C11796" s="35" t="s">
        <v>549</v>
      </c>
      <c r="D11796" t="s">
        <v>113</v>
      </c>
      <c r="E11796" t="s">
        <v>548</v>
      </c>
      <c r="F11796" s="176" t="n">
        <v>2033</v>
      </c>
      <c r="G11796" s="177" t="n">
        <v>64</v>
      </c>
      <c r="H11796" s="178" t="n">
        <v>18019.2250677664</v>
      </c>
      <c r="I11796" s="179" t="n">
        <v>2843806.60330142</v>
      </c>
      <c r="J11796" s="180" t="str">
        <f>IF(I11796&gt;0,H11796/I11796,0)</f>
      </c>
      <c r="K11796" s="181" t="str">
        <f>1-EXP(-J11796)</f>
      </c>
      <c r="L11796" s="182" t="str">
        <f>IF(G11796=30,1,M11795)</f>
      </c>
      <c r="M11796" s="183" t="str">
        <f>L11796*(1-K11796)</f>
      </c>
    </row>
    <row r="11797">
      <c r="A11797" t="s">
        <v>167</v>
      </c>
      <c r="B11797" t="s">
        <v>113</v>
      </c>
      <c r="C11797" s="35" t="s">
        <v>549</v>
      </c>
      <c r="D11797" t="s">
        <v>113</v>
      </c>
      <c r="E11797" t="s">
        <v>548</v>
      </c>
      <c r="F11797" s="176" t="n">
        <v>2033</v>
      </c>
      <c r="G11797" s="177" t="n">
        <v>65</v>
      </c>
      <c r="H11797" s="178" t="n">
        <v>19206.0898350846</v>
      </c>
      <c r="I11797" s="179" t="n">
        <v>2724775.82254735</v>
      </c>
      <c r="J11797" s="180" t="str">
        <f>IF(I11797&gt;0,H11797/I11797,0)</f>
      </c>
      <c r="K11797" s="181" t="str">
        <f>1-EXP(-J11797)</f>
      </c>
      <c r="L11797" s="182" t="str">
        <f>IF(G11797=30,1,M11796)</f>
      </c>
      <c r="M11797" s="183" t="str">
        <f>L11797*(1-K11797)</f>
      </c>
    </row>
    <row r="11798">
      <c r="A11798" t="s">
        <v>167</v>
      </c>
      <c r="B11798" t="s">
        <v>113</v>
      </c>
      <c r="C11798" s="35" t="s">
        <v>549</v>
      </c>
      <c r="D11798" t="s">
        <v>113</v>
      </c>
      <c r="E11798" t="s">
        <v>548</v>
      </c>
      <c r="F11798" s="176" t="n">
        <v>2033</v>
      </c>
      <c r="G11798" s="177" t="n">
        <v>66</v>
      </c>
      <c r="H11798" s="178" t="n">
        <v>19881.2695555285</v>
      </c>
      <c r="I11798" s="179" t="n">
        <v>2607039.84861471</v>
      </c>
      <c r="J11798" s="180" t="str">
        <f>IF(I11798&gt;0,H11798/I11798,0)</f>
      </c>
      <c r="K11798" s="181" t="str">
        <f>1-EXP(-J11798)</f>
      </c>
      <c r="L11798" s="182" t="str">
        <f>IF(G11798=30,1,M11797)</f>
      </c>
      <c r="M11798" s="183" t="str">
        <f>L11798*(1-K11798)</f>
      </c>
    </row>
    <row r="11799">
      <c r="A11799" t="s">
        <v>167</v>
      </c>
      <c r="B11799" t="s">
        <v>113</v>
      </c>
      <c r="C11799" s="35" t="s">
        <v>549</v>
      </c>
      <c r="D11799" t="s">
        <v>113</v>
      </c>
      <c r="E11799" t="s">
        <v>548</v>
      </c>
      <c r="F11799" s="176" t="n">
        <v>2033</v>
      </c>
      <c r="G11799" s="177" t="n">
        <v>67</v>
      </c>
      <c r="H11799" s="178" t="n">
        <v>20862.5791916822</v>
      </c>
      <c r="I11799" s="179" t="n">
        <v>2476683.36292815</v>
      </c>
      <c r="J11799" s="180" t="str">
        <f>IF(I11799&gt;0,H11799/I11799,0)</f>
      </c>
      <c r="K11799" s="181" t="str">
        <f>1-EXP(-J11799)</f>
      </c>
      <c r="L11799" s="182" t="str">
        <f>IF(G11799=30,1,M11798)</f>
      </c>
      <c r="M11799" s="183" t="str">
        <f>L11799*(1-K11799)</f>
      </c>
    </row>
    <row r="11800">
      <c r="A11800" t="s">
        <v>167</v>
      </c>
      <c r="B11800" t="s">
        <v>113</v>
      </c>
      <c r="C11800" s="35" t="s">
        <v>549</v>
      </c>
      <c r="D11800" t="s">
        <v>113</v>
      </c>
      <c r="E11800" t="s">
        <v>548</v>
      </c>
      <c r="F11800" s="176" t="n">
        <v>2033</v>
      </c>
      <c r="G11800" s="177" t="n">
        <v>68</v>
      </c>
      <c r="H11800" s="178" t="n">
        <v>21578.2776965733</v>
      </c>
      <c r="I11800" s="179" t="n">
        <v>2335240.64706618</v>
      </c>
      <c r="J11800" s="180" t="str">
        <f>IF(I11800&gt;0,H11800/I11800,0)</f>
      </c>
      <c r="K11800" s="181" t="str">
        <f>1-EXP(-J11800)</f>
      </c>
      <c r="L11800" s="182" t="str">
        <f>IF(G11800=30,1,M11799)</f>
      </c>
      <c r="M11800" s="183" t="str">
        <f>L11800*(1-K11800)</f>
      </c>
    </row>
    <row r="11801">
      <c r="A11801" t="s">
        <v>167</v>
      </c>
      <c r="B11801" t="s">
        <v>113</v>
      </c>
      <c r="C11801" s="35" t="s">
        <v>549</v>
      </c>
      <c r="D11801" t="s">
        <v>113</v>
      </c>
      <c r="E11801" t="s">
        <v>548</v>
      </c>
      <c r="F11801" s="176" t="n">
        <v>2033</v>
      </c>
      <c r="G11801" s="177" t="n">
        <v>69</v>
      </c>
      <c r="H11801" s="178" t="n">
        <v>21551.5555842345</v>
      </c>
      <c r="I11801" s="179" t="n">
        <v>2195256.84522723</v>
      </c>
      <c r="J11801" s="180" t="str">
        <f>IF(I11801&gt;0,H11801/I11801,0)</f>
      </c>
      <c r="K11801" s="181" t="str">
        <f>1-EXP(-J11801)</f>
      </c>
      <c r="L11801" s="182" t="str">
        <f>IF(G11801=30,1,M11800)</f>
      </c>
      <c r="M11801" s="183" t="str">
        <f>L11801*(1-K11801)</f>
      </c>
    </row>
    <row r="11802">
      <c r="A11802" t="s">
        <v>167</v>
      </c>
      <c r="B11802" t="s">
        <v>113</v>
      </c>
      <c r="C11802" s="35" t="s">
        <v>549</v>
      </c>
      <c r="D11802" t="s">
        <v>113</v>
      </c>
      <c r="E11802" t="s">
        <v>548</v>
      </c>
      <c r="F11802" s="176" t="n">
        <v>2034</v>
      </c>
      <c r="G11802" s="177" t="n">
        <v>30</v>
      </c>
      <c r="H11802" s="178" t="n">
        <v>691.213869908459</v>
      </c>
      <c r="I11802" s="179" t="n">
        <v>4392378.04215449</v>
      </c>
      <c r="J11802" s="180" t="str">
        <f>IF(I11802&gt;0,H11802/I11802,0)</f>
      </c>
      <c r="K11802" s="181" t="str">
        <f>1-EXP(-J11802)</f>
      </c>
      <c r="L11802" s="182" t="str">
        <f>IF(G11802=30,1,M11801)</f>
      </c>
      <c r="M11802" s="183" t="str">
        <f>L11802*(1-K11802)</f>
      </c>
    </row>
    <row r="11803">
      <c r="A11803" t="s">
        <v>167</v>
      </c>
      <c r="B11803" t="s">
        <v>113</v>
      </c>
      <c r="C11803" s="35" t="s">
        <v>549</v>
      </c>
      <c r="D11803" t="s">
        <v>113</v>
      </c>
      <c r="E11803" t="s">
        <v>548</v>
      </c>
      <c r="F11803" s="176" t="n">
        <v>2034</v>
      </c>
      <c r="G11803" s="177" t="n">
        <v>31</v>
      </c>
      <c r="H11803" s="178" t="n">
        <v>1026.61611448601</v>
      </c>
      <c r="I11803" s="179" t="n">
        <v>4350303.66470846</v>
      </c>
      <c r="J11803" s="180" t="str">
        <f>IF(I11803&gt;0,H11803/I11803,0)</f>
      </c>
      <c r="K11803" s="181" t="str">
        <f>1-EXP(-J11803)</f>
      </c>
      <c r="L11803" s="182" t="str">
        <f>IF(G11803=30,1,M11802)</f>
      </c>
      <c r="M11803" s="183" t="str">
        <f>L11803*(1-K11803)</f>
      </c>
    </row>
    <row r="11804">
      <c r="A11804" t="s">
        <v>167</v>
      </c>
      <c r="B11804" t="s">
        <v>113</v>
      </c>
      <c r="C11804" s="35" t="s">
        <v>549</v>
      </c>
      <c r="D11804" t="s">
        <v>113</v>
      </c>
      <c r="E11804" t="s">
        <v>548</v>
      </c>
      <c r="F11804" s="176" t="n">
        <v>2034</v>
      </c>
      <c r="G11804" s="177" t="n">
        <v>32</v>
      </c>
      <c r="H11804" s="178" t="n">
        <v>1101.10971411647</v>
      </c>
      <c r="I11804" s="179" t="n">
        <v>4331347.50413092</v>
      </c>
      <c r="J11804" s="180" t="str">
        <f>IF(I11804&gt;0,H11804/I11804,0)</f>
      </c>
      <c r="K11804" s="181" t="str">
        <f>1-EXP(-J11804)</f>
      </c>
      <c r="L11804" s="182" t="str">
        <f>IF(G11804=30,1,M11803)</f>
      </c>
      <c r="M11804" s="183" t="str">
        <f>L11804*(1-K11804)</f>
      </c>
    </row>
    <row r="11805">
      <c r="A11805" t="s">
        <v>167</v>
      </c>
      <c r="B11805" t="s">
        <v>113</v>
      </c>
      <c r="C11805" s="35" t="s">
        <v>549</v>
      </c>
      <c r="D11805" t="s">
        <v>113</v>
      </c>
      <c r="E11805" t="s">
        <v>548</v>
      </c>
      <c r="F11805" s="176" t="n">
        <v>2034</v>
      </c>
      <c r="G11805" s="177" t="n">
        <v>33</v>
      </c>
      <c r="H11805" s="178" t="n">
        <v>1188.60476543729</v>
      </c>
      <c r="I11805" s="179" t="n">
        <v>4312508.57263742</v>
      </c>
      <c r="J11805" s="180" t="str">
        <f>IF(I11805&gt;0,H11805/I11805,0)</f>
      </c>
      <c r="K11805" s="181" t="str">
        <f>1-EXP(-J11805)</f>
      </c>
      <c r="L11805" s="182" t="str">
        <f>IF(G11805=30,1,M11804)</f>
      </c>
      <c r="M11805" s="183" t="str">
        <f>L11805*(1-K11805)</f>
      </c>
    </row>
    <row r="11806">
      <c r="A11806" t="s">
        <v>167</v>
      </c>
      <c r="B11806" t="s">
        <v>113</v>
      </c>
      <c r="C11806" s="35" t="s">
        <v>549</v>
      </c>
      <c r="D11806" t="s">
        <v>113</v>
      </c>
      <c r="E11806" t="s">
        <v>548</v>
      </c>
      <c r="F11806" s="176" t="n">
        <v>2034</v>
      </c>
      <c r="G11806" s="177" t="n">
        <v>34</v>
      </c>
      <c r="H11806" s="178" t="n">
        <v>1284.215359106</v>
      </c>
      <c r="I11806" s="179" t="n">
        <v>4313366.72564524</v>
      </c>
      <c r="J11806" s="180" t="str">
        <f>IF(I11806&gt;0,H11806/I11806,0)</f>
      </c>
      <c r="K11806" s="181" t="str">
        <f>1-EXP(-J11806)</f>
      </c>
      <c r="L11806" s="182" t="str">
        <f>IF(G11806=30,1,M11805)</f>
      </c>
      <c r="M11806" s="183" t="str">
        <f>L11806*(1-K11806)</f>
      </c>
    </row>
    <row r="11807">
      <c r="A11807" t="s">
        <v>167</v>
      </c>
      <c r="B11807" t="s">
        <v>113</v>
      </c>
      <c r="C11807" s="35" t="s">
        <v>549</v>
      </c>
      <c r="D11807" t="s">
        <v>113</v>
      </c>
      <c r="E11807" t="s">
        <v>548</v>
      </c>
      <c r="F11807" s="176" t="n">
        <v>2034</v>
      </c>
      <c r="G11807" s="177" t="n">
        <v>35</v>
      </c>
      <c r="H11807" s="178" t="n">
        <v>1421.95870280658</v>
      </c>
      <c r="I11807" s="179" t="n">
        <v>4352967.91032698</v>
      </c>
      <c r="J11807" s="180" t="str">
        <f>IF(I11807&gt;0,H11807/I11807,0)</f>
      </c>
      <c r="K11807" s="181" t="str">
        <f>1-EXP(-J11807)</f>
      </c>
      <c r="L11807" s="182" t="str">
        <f>IF(G11807=30,1,M11806)</f>
      </c>
      <c r="M11807" s="183" t="str">
        <f>L11807*(1-K11807)</f>
      </c>
    </row>
    <row r="11808">
      <c r="A11808" t="s">
        <v>167</v>
      </c>
      <c r="B11808" t="s">
        <v>113</v>
      </c>
      <c r="C11808" s="35" t="s">
        <v>549</v>
      </c>
      <c r="D11808" t="s">
        <v>113</v>
      </c>
      <c r="E11808" t="s">
        <v>548</v>
      </c>
      <c r="F11808" s="176" t="n">
        <v>2034</v>
      </c>
      <c r="G11808" s="177" t="n">
        <v>36</v>
      </c>
      <c r="H11808" s="178" t="n">
        <v>1871.57550366279</v>
      </c>
      <c r="I11808" s="179" t="n">
        <v>4395065.77134675</v>
      </c>
      <c r="J11808" s="180" t="str">
        <f>IF(I11808&gt;0,H11808/I11808,0)</f>
      </c>
      <c r="K11808" s="181" t="str">
        <f>1-EXP(-J11808)</f>
      </c>
      <c r="L11808" s="182" t="str">
        <f>IF(G11808=30,1,M11807)</f>
      </c>
      <c r="M11808" s="183" t="str">
        <f>L11808*(1-K11808)</f>
      </c>
    </row>
    <row r="11809">
      <c r="A11809" t="s">
        <v>167</v>
      </c>
      <c r="B11809" t="s">
        <v>113</v>
      </c>
      <c r="C11809" s="35" t="s">
        <v>549</v>
      </c>
      <c r="D11809" t="s">
        <v>113</v>
      </c>
      <c r="E11809" t="s">
        <v>548</v>
      </c>
      <c r="F11809" s="176" t="n">
        <v>2034</v>
      </c>
      <c r="G11809" s="177" t="n">
        <v>37</v>
      </c>
      <c r="H11809" s="178" t="n">
        <v>2035.8010897471</v>
      </c>
      <c r="I11809" s="179" t="n">
        <v>4390999.92253227</v>
      </c>
      <c r="J11809" s="180" t="str">
        <f>IF(I11809&gt;0,H11809/I11809,0)</f>
      </c>
      <c r="K11809" s="181" t="str">
        <f>1-EXP(-J11809)</f>
      </c>
      <c r="L11809" s="182" t="str">
        <f>IF(G11809=30,1,M11808)</f>
      </c>
      <c r="M11809" s="183" t="str">
        <f>L11809*(1-K11809)</f>
      </c>
    </row>
    <row r="11810">
      <c r="A11810" t="s">
        <v>167</v>
      </c>
      <c r="B11810" t="s">
        <v>113</v>
      </c>
      <c r="C11810" s="35" t="s">
        <v>549</v>
      </c>
      <c r="D11810" t="s">
        <v>113</v>
      </c>
      <c r="E11810" t="s">
        <v>548</v>
      </c>
      <c r="F11810" s="176" t="n">
        <v>2034</v>
      </c>
      <c r="G11810" s="177" t="n">
        <v>38</v>
      </c>
      <c r="H11810" s="178" t="n">
        <v>2184.39025499476</v>
      </c>
      <c r="I11810" s="179" t="n">
        <v>4327946.20388547</v>
      </c>
      <c r="J11810" s="180" t="str">
        <f>IF(I11810&gt;0,H11810/I11810,0)</f>
      </c>
      <c r="K11810" s="181" t="str">
        <f>1-EXP(-J11810)</f>
      </c>
      <c r="L11810" s="182" t="str">
        <f>IF(G11810=30,1,M11809)</f>
      </c>
      <c r="M11810" s="183" t="str">
        <f>L11810*(1-K11810)</f>
      </c>
    </row>
    <row r="11811">
      <c r="A11811" t="s">
        <v>167</v>
      </c>
      <c r="B11811" t="s">
        <v>113</v>
      </c>
      <c r="C11811" s="35" t="s">
        <v>549</v>
      </c>
      <c r="D11811" t="s">
        <v>113</v>
      </c>
      <c r="E11811" t="s">
        <v>548</v>
      </c>
      <c r="F11811" s="176" t="n">
        <v>2034</v>
      </c>
      <c r="G11811" s="177" t="n">
        <v>39</v>
      </c>
      <c r="H11811" s="178" t="n">
        <v>2262.03236239083</v>
      </c>
      <c r="I11811" s="179" t="n">
        <v>4262721.60651168</v>
      </c>
      <c r="J11811" s="180" t="str">
        <f>IF(I11811&gt;0,H11811/I11811,0)</f>
      </c>
      <c r="K11811" s="181" t="str">
        <f>1-EXP(-J11811)</f>
      </c>
      <c r="L11811" s="182" t="str">
        <f>IF(G11811=30,1,M11810)</f>
      </c>
      <c r="M11811" s="183" t="str">
        <f>L11811*(1-K11811)</f>
      </c>
    </row>
    <row r="11812">
      <c r="A11812" t="s">
        <v>167</v>
      </c>
      <c r="B11812" t="s">
        <v>113</v>
      </c>
      <c r="C11812" s="35" t="s">
        <v>549</v>
      </c>
      <c r="D11812" t="s">
        <v>113</v>
      </c>
      <c r="E11812" t="s">
        <v>548</v>
      </c>
      <c r="F11812" s="176" t="n">
        <v>2034</v>
      </c>
      <c r="G11812" s="177" t="n">
        <v>40</v>
      </c>
      <c r="H11812" s="178" t="n">
        <v>2413.47734380875</v>
      </c>
      <c r="I11812" s="179" t="n">
        <v>4206855.84190029</v>
      </c>
      <c r="J11812" s="180" t="str">
        <f>IF(I11812&gt;0,H11812/I11812,0)</f>
      </c>
      <c r="K11812" s="181" t="str">
        <f>1-EXP(-J11812)</f>
      </c>
      <c r="L11812" s="182" t="str">
        <f>IF(G11812=30,1,M11811)</f>
      </c>
      <c r="M11812" s="183" t="str">
        <f>L11812*(1-K11812)</f>
      </c>
    </row>
    <row r="11813">
      <c r="A11813" t="s">
        <v>167</v>
      </c>
      <c r="B11813" t="s">
        <v>113</v>
      </c>
      <c r="C11813" s="35" t="s">
        <v>549</v>
      </c>
      <c r="D11813" t="s">
        <v>113</v>
      </c>
      <c r="E11813" t="s">
        <v>548</v>
      </c>
      <c r="F11813" s="176" t="n">
        <v>2034</v>
      </c>
      <c r="G11813" s="177" t="n">
        <v>41</v>
      </c>
      <c r="H11813" s="178" t="n">
        <v>3109.59571990644</v>
      </c>
      <c r="I11813" s="179" t="n">
        <v>4153327.16932534</v>
      </c>
      <c r="J11813" s="180" t="str">
        <f>IF(I11813&gt;0,H11813/I11813,0)</f>
      </c>
      <c r="K11813" s="181" t="str">
        <f>1-EXP(-J11813)</f>
      </c>
      <c r="L11813" s="182" t="str">
        <f>IF(G11813=30,1,M11812)</f>
      </c>
      <c r="M11813" s="183" t="str">
        <f>L11813*(1-K11813)</f>
      </c>
    </row>
    <row r="11814">
      <c r="A11814" t="s">
        <v>167</v>
      </c>
      <c r="B11814" t="s">
        <v>113</v>
      </c>
      <c r="C11814" s="35" t="s">
        <v>549</v>
      </c>
      <c r="D11814" t="s">
        <v>113</v>
      </c>
      <c r="E11814" t="s">
        <v>548</v>
      </c>
      <c r="F11814" s="176" t="n">
        <v>2034</v>
      </c>
      <c r="G11814" s="177" t="n">
        <v>42</v>
      </c>
      <c r="H11814" s="178" t="n">
        <v>3409.61019949487</v>
      </c>
      <c r="I11814" s="179" t="n">
        <v>4134499.03210101</v>
      </c>
      <c r="J11814" s="180" t="str">
        <f>IF(I11814&gt;0,H11814/I11814,0)</f>
      </c>
      <c r="K11814" s="181" t="str">
        <f>1-EXP(-J11814)</f>
      </c>
      <c r="L11814" s="182" t="str">
        <f>IF(G11814=30,1,M11813)</f>
      </c>
      <c r="M11814" s="183" t="str">
        <f>L11814*(1-K11814)</f>
      </c>
    </row>
    <row r="11815">
      <c r="A11815" t="s">
        <v>167</v>
      </c>
      <c r="B11815" t="s">
        <v>113</v>
      </c>
      <c r="C11815" s="35" t="s">
        <v>549</v>
      </c>
      <c r="D11815" t="s">
        <v>113</v>
      </c>
      <c r="E11815" t="s">
        <v>548</v>
      </c>
      <c r="F11815" s="176" t="n">
        <v>2034</v>
      </c>
      <c r="G11815" s="177" t="n">
        <v>43</v>
      </c>
      <c r="H11815" s="178" t="n">
        <v>3779.98629431245</v>
      </c>
      <c r="I11815" s="179" t="n">
        <v>4109636.63567985</v>
      </c>
      <c r="J11815" s="180" t="str">
        <f>IF(I11815&gt;0,H11815/I11815,0)</f>
      </c>
      <c r="K11815" s="181" t="str">
        <f>1-EXP(-J11815)</f>
      </c>
      <c r="L11815" s="182" t="str">
        <f>IF(G11815=30,1,M11814)</f>
      </c>
      <c r="M11815" s="183" t="str">
        <f>L11815*(1-K11815)</f>
      </c>
    </row>
    <row r="11816">
      <c r="A11816" t="s">
        <v>167</v>
      </c>
      <c r="B11816" t="s">
        <v>113</v>
      </c>
      <c r="C11816" s="35" t="s">
        <v>549</v>
      </c>
      <c r="D11816" t="s">
        <v>113</v>
      </c>
      <c r="E11816" t="s">
        <v>548</v>
      </c>
      <c r="F11816" s="176" t="n">
        <v>2034</v>
      </c>
      <c r="G11816" s="177" t="n">
        <v>44</v>
      </c>
      <c r="H11816" s="178" t="n">
        <v>3961.75735738561</v>
      </c>
      <c r="I11816" s="179" t="n">
        <v>4087868.7805401</v>
      </c>
      <c r="J11816" s="180" t="str">
        <f>IF(I11816&gt;0,H11816/I11816,0)</f>
      </c>
      <c r="K11816" s="181" t="str">
        <f>1-EXP(-J11816)</f>
      </c>
      <c r="L11816" s="182" t="str">
        <f>IF(G11816=30,1,M11815)</f>
      </c>
      <c r="M11816" s="183" t="str">
        <f>L11816*(1-K11816)</f>
      </c>
    </row>
    <row r="11817">
      <c r="A11817" t="s">
        <v>167</v>
      </c>
      <c r="B11817" t="s">
        <v>113</v>
      </c>
      <c r="C11817" s="35" t="s">
        <v>549</v>
      </c>
      <c r="D11817" t="s">
        <v>113</v>
      </c>
      <c r="E11817" t="s">
        <v>548</v>
      </c>
      <c r="F11817" s="176" t="n">
        <v>2034</v>
      </c>
      <c r="G11817" s="177" t="n">
        <v>45</v>
      </c>
      <c r="H11817" s="178" t="n">
        <v>4303.9122785407</v>
      </c>
      <c r="I11817" s="179" t="n">
        <v>4088615.90681632</v>
      </c>
      <c r="J11817" s="180" t="str">
        <f>IF(I11817&gt;0,H11817/I11817,0)</f>
      </c>
      <c r="K11817" s="181" t="str">
        <f>1-EXP(-J11817)</f>
      </c>
      <c r="L11817" s="182" t="str">
        <f>IF(G11817=30,1,M11816)</f>
      </c>
      <c r="M11817" s="183" t="str">
        <f>L11817*(1-K11817)</f>
      </c>
    </row>
    <row r="11818">
      <c r="A11818" t="s">
        <v>167</v>
      </c>
      <c r="B11818" t="s">
        <v>113</v>
      </c>
      <c r="C11818" s="35" t="s">
        <v>549</v>
      </c>
      <c r="D11818" t="s">
        <v>113</v>
      </c>
      <c r="E11818" t="s">
        <v>548</v>
      </c>
      <c r="F11818" s="176" t="n">
        <v>2034</v>
      </c>
      <c r="G11818" s="177" t="n">
        <v>46</v>
      </c>
      <c r="H11818" s="178" t="n">
        <v>5426.22857361615</v>
      </c>
      <c r="I11818" s="179" t="n">
        <v>4043363.93512188</v>
      </c>
      <c r="J11818" s="180" t="str">
        <f>IF(I11818&gt;0,H11818/I11818,0)</f>
      </c>
      <c r="K11818" s="181" t="str">
        <f>1-EXP(-J11818)</f>
      </c>
      <c r="L11818" s="182" t="str">
        <f>IF(G11818=30,1,M11817)</f>
      </c>
      <c r="M11818" s="183" t="str">
        <f>L11818*(1-K11818)</f>
      </c>
    </row>
    <row r="11819">
      <c r="A11819" t="s">
        <v>167</v>
      </c>
      <c r="B11819" t="s">
        <v>113</v>
      </c>
      <c r="C11819" s="35" t="s">
        <v>549</v>
      </c>
      <c r="D11819" t="s">
        <v>113</v>
      </c>
      <c r="E11819" t="s">
        <v>548</v>
      </c>
      <c r="F11819" s="176" t="n">
        <v>2034</v>
      </c>
      <c r="G11819" s="177" t="n">
        <v>47</v>
      </c>
      <c r="H11819" s="178" t="n">
        <v>5970.05922230582</v>
      </c>
      <c r="I11819" s="179" t="n">
        <v>3989345.21725255</v>
      </c>
      <c r="J11819" s="180" t="str">
        <f>IF(I11819&gt;0,H11819/I11819,0)</f>
      </c>
      <c r="K11819" s="181" t="str">
        <f>1-EXP(-J11819)</f>
      </c>
      <c r="L11819" s="182" t="str">
        <f>IF(G11819=30,1,M11818)</f>
      </c>
      <c r="M11819" s="183" t="str">
        <f>L11819*(1-K11819)</f>
      </c>
    </row>
    <row r="11820">
      <c r="A11820" t="s">
        <v>167</v>
      </c>
      <c r="B11820" t="s">
        <v>113</v>
      </c>
      <c r="C11820" s="35" t="s">
        <v>549</v>
      </c>
      <c r="D11820" t="s">
        <v>113</v>
      </c>
      <c r="E11820" t="s">
        <v>548</v>
      </c>
      <c r="F11820" s="176" t="n">
        <v>2034</v>
      </c>
      <c r="G11820" s="177" t="n">
        <v>48</v>
      </c>
      <c r="H11820" s="178" t="n">
        <v>6691.4297639062</v>
      </c>
      <c r="I11820" s="179" t="n">
        <v>3995712.3270662</v>
      </c>
      <c r="J11820" s="180" t="str">
        <f>IF(I11820&gt;0,H11820/I11820,0)</f>
      </c>
      <c r="K11820" s="181" t="str">
        <f>1-EXP(-J11820)</f>
      </c>
      <c r="L11820" s="182" t="str">
        <f>IF(G11820=30,1,M11819)</f>
      </c>
      <c r="M11820" s="183" t="str">
        <f>L11820*(1-K11820)</f>
      </c>
    </row>
    <row r="11821">
      <c r="A11821" t="s">
        <v>167</v>
      </c>
      <c r="B11821" t="s">
        <v>113</v>
      </c>
      <c r="C11821" s="35" t="s">
        <v>549</v>
      </c>
      <c r="D11821" t="s">
        <v>113</v>
      </c>
      <c r="E11821" t="s">
        <v>548</v>
      </c>
      <c r="F11821" s="176" t="n">
        <v>2034</v>
      </c>
      <c r="G11821" s="177" t="n">
        <v>49</v>
      </c>
      <c r="H11821" s="178" t="n">
        <v>7389.61912134535</v>
      </c>
      <c r="I11821" s="179" t="n">
        <v>4057173.5054872</v>
      </c>
      <c r="J11821" s="180" t="str">
        <f>IF(I11821&gt;0,H11821/I11821,0)</f>
      </c>
      <c r="K11821" s="181" t="str">
        <f>1-EXP(-J11821)</f>
      </c>
      <c r="L11821" s="182" t="str">
        <f>IF(G11821=30,1,M11820)</f>
      </c>
      <c r="M11821" s="183" t="str">
        <f>L11821*(1-K11821)</f>
      </c>
    </row>
    <row r="11822">
      <c r="A11822" t="s">
        <v>167</v>
      </c>
      <c r="B11822" t="s">
        <v>113</v>
      </c>
      <c r="C11822" s="35" t="s">
        <v>549</v>
      </c>
      <c r="D11822" t="s">
        <v>113</v>
      </c>
      <c r="E11822" t="s">
        <v>548</v>
      </c>
      <c r="F11822" s="176" t="n">
        <v>2034</v>
      </c>
      <c r="G11822" s="177" t="n">
        <v>50</v>
      </c>
      <c r="H11822" s="178" t="n">
        <v>8137.47934822947</v>
      </c>
      <c r="I11822" s="179" t="n">
        <v>4076812.65157775</v>
      </c>
      <c r="J11822" s="180" t="str">
        <f>IF(I11822&gt;0,H11822/I11822,0)</f>
      </c>
      <c r="K11822" s="181" t="str">
        <f>1-EXP(-J11822)</f>
      </c>
      <c r="L11822" s="182" t="str">
        <f>IF(G11822=30,1,M11821)</f>
      </c>
      <c r="M11822" s="183" t="str">
        <f>L11822*(1-K11822)</f>
      </c>
    </row>
    <row r="11823">
      <c r="A11823" t="s">
        <v>167</v>
      </c>
      <c r="B11823" t="s">
        <v>113</v>
      </c>
      <c r="C11823" s="35" t="s">
        <v>549</v>
      </c>
      <c r="D11823" t="s">
        <v>113</v>
      </c>
      <c r="E11823" t="s">
        <v>548</v>
      </c>
      <c r="F11823" s="176" t="n">
        <v>2034</v>
      </c>
      <c r="G11823" s="177" t="n">
        <v>51</v>
      </c>
      <c r="H11823" s="178" t="n">
        <v>9095.80539778454</v>
      </c>
      <c r="I11823" s="179" t="n">
        <v>4038477.60648244</v>
      </c>
      <c r="J11823" s="180" t="str">
        <f>IF(I11823&gt;0,H11823/I11823,0)</f>
      </c>
      <c r="K11823" s="181" t="str">
        <f>1-EXP(-J11823)</f>
      </c>
      <c r="L11823" s="182" t="str">
        <f>IF(G11823=30,1,M11822)</f>
      </c>
      <c r="M11823" s="183" t="str">
        <f>L11823*(1-K11823)</f>
      </c>
    </row>
    <row r="11824">
      <c r="A11824" t="s">
        <v>167</v>
      </c>
      <c r="B11824" t="s">
        <v>113</v>
      </c>
      <c r="C11824" s="35" t="s">
        <v>549</v>
      </c>
      <c r="D11824" t="s">
        <v>113</v>
      </c>
      <c r="E11824" t="s">
        <v>548</v>
      </c>
      <c r="F11824" s="176" t="n">
        <v>2034</v>
      </c>
      <c r="G11824" s="177" t="n">
        <v>52</v>
      </c>
      <c r="H11824" s="178" t="n">
        <v>9637.79994019269</v>
      </c>
      <c r="I11824" s="179" t="n">
        <v>3975775.75179975</v>
      </c>
      <c r="J11824" s="180" t="str">
        <f>IF(I11824&gt;0,H11824/I11824,0)</f>
      </c>
      <c r="K11824" s="181" t="str">
        <f>1-EXP(-J11824)</f>
      </c>
      <c r="L11824" s="182" t="str">
        <f>IF(G11824=30,1,M11823)</f>
      </c>
      <c r="M11824" s="183" t="str">
        <f>L11824*(1-K11824)</f>
      </c>
    </row>
    <row r="11825">
      <c r="A11825" t="s">
        <v>167</v>
      </c>
      <c r="B11825" t="s">
        <v>113</v>
      </c>
      <c r="C11825" s="35" t="s">
        <v>549</v>
      </c>
      <c r="D11825" t="s">
        <v>113</v>
      </c>
      <c r="E11825" t="s">
        <v>548</v>
      </c>
      <c r="F11825" s="176" t="n">
        <v>2034</v>
      </c>
      <c r="G11825" s="177" t="n">
        <v>53</v>
      </c>
      <c r="H11825" s="178" t="n">
        <v>10141.1530127067</v>
      </c>
      <c r="I11825" s="179" t="n">
        <v>3905899.31579852</v>
      </c>
      <c r="J11825" s="180" t="str">
        <f>IF(I11825&gt;0,H11825/I11825,0)</f>
      </c>
      <c r="K11825" s="181" t="str">
        <f>1-EXP(-J11825)</f>
      </c>
      <c r="L11825" s="182" t="str">
        <f>IF(G11825=30,1,M11824)</f>
      </c>
      <c r="M11825" s="183" t="str">
        <f>L11825*(1-K11825)</f>
      </c>
    </row>
    <row r="11826">
      <c r="A11826" t="s">
        <v>167</v>
      </c>
      <c r="B11826" t="s">
        <v>113</v>
      </c>
      <c r="C11826" s="35" t="s">
        <v>549</v>
      </c>
      <c r="D11826" t="s">
        <v>113</v>
      </c>
      <c r="E11826" t="s">
        <v>548</v>
      </c>
      <c r="F11826" s="176" t="n">
        <v>2034</v>
      </c>
      <c r="G11826" s="177" t="n">
        <v>54</v>
      </c>
      <c r="H11826" s="178" t="n">
        <v>10765.6448886097</v>
      </c>
      <c r="I11826" s="179" t="n">
        <v>3840877.29937695</v>
      </c>
      <c r="J11826" s="180" t="str">
        <f>IF(I11826&gt;0,H11826/I11826,0)</f>
      </c>
      <c r="K11826" s="181" t="str">
        <f>1-EXP(-J11826)</f>
      </c>
      <c r="L11826" s="182" t="str">
        <f>IF(G11826=30,1,M11825)</f>
      </c>
      <c r="M11826" s="183" t="str">
        <f>L11826*(1-K11826)</f>
      </c>
    </row>
    <row r="11827">
      <c r="A11827" t="s">
        <v>167</v>
      </c>
      <c r="B11827" t="s">
        <v>113</v>
      </c>
      <c r="C11827" s="35" t="s">
        <v>549</v>
      </c>
      <c r="D11827" t="s">
        <v>113</v>
      </c>
      <c r="E11827" t="s">
        <v>548</v>
      </c>
      <c r="F11827" s="176" t="n">
        <v>2034</v>
      </c>
      <c r="G11827" s="177" t="n">
        <v>55</v>
      </c>
      <c r="H11827" s="178" t="n">
        <v>11455.0440997148</v>
      </c>
      <c r="I11827" s="179" t="n">
        <v>3762077.63039594</v>
      </c>
      <c r="J11827" s="180" t="str">
        <f>IF(I11827&gt;0,H11827/I11827,0)</f>
      </c>
      <c r="K11827" s="181" t="str">
        <f>1-EXP(-J11827)</f>
      </c>
      <c r="L11827" s="182" t="str">
        <f>IF(G11827=30,1,M11826)</f>
      </c>
      <c r="M11827" s="183" t="str">
        <f>L11827*(1-K11827)</f>
      </c>
    </row>
    <row r="11828">
      <c r="A11828" t="s">
        <v>167</v>
      </c>
      <c r="B11828" t="s">
        <v>113</v>
      </c>
      <c r="C11828" s="35" t="s">
        <v>549</v>
      </c>
      <c r="D11828" t="s">
        <v>113</v>
      </c>
      <c r="E11828" t="s">
        <v>548</v>
      </c>
      <c r="F11828" s="176" t="n">
        <v>2034</v>
      </c>
      <c r="G11828" s="177" t="n">
        <v>56</v>
      </c>
      <c r="H11828" s="178" t="n">
        <v>12167.3201344685</v>
      </c>
      <c r="I11828" s="179" t="n">
        <v>3659150.50540391</v>
      </c>
      <c r="J11828" s="180" t="str">
        <f>IF(I11828&gt;0,H11828/I11828,0)</f>
      </c>
      <c r="K11828" s="181" t="str">
        <f>1-EXP(-J11828)</f>
      </c>
      <c r="L11828" s="182" t="str">
        <f>IF(G11828=30,1,M11827)</f>
      </c>
      <c r="M11828" s="183" t="str">
        <f>L11828*(1-K11828)</f>
      </c>
    </row>
    <row r="11829">
      <c r="A11829" t="s">
        <v>167</v>
      </c>
      <c r="B11829" t="s">
        <v>113</v>
      </c>
      <c r="C11829" s="35" t="s">
        <v>549</v>
      </c>
      <c r="D11829" t="s">
        <v>113</v>
      </c>
      <c r="E11829" t="s">
        <v>548</v>
      </c>
      <c r="F11829" s="176" t="n">
        <v>2034</v>
      </c>
      <c r="G11829" s="177" t="n">
        <v>57</v>
      </c>
      <c r="H11829" s="178" t="n">
        <v>12908.5132903272</v>
      </c>
      <c r="I11829" s="179" t="n">
        <v>3559850.77324623</v>
      </c>
      <c r="J11829" s="180" t="str">
        <f>IF(I11829&gt;0,H11829/I11829,0)</f>
      </c>
      <c r="K11829" s="181" t="str">
        <f>1-EXP(-J11829)</f>
      </c>
      <c r="L11829" s="182" t="str">
        <f>IF(G11829=30,1,M11828)</f>
      </c>
      <c r="M11829" s="183" t="str">
        <f>L11829*(1-K11829)</f>
      </c>
    </row>
    <row r="11830">
      <c r="A11830" t="s">
        <v>167</v>
      </c>
      <c r="B11830" t="s">
        <v>113</v>
      </c>
      <c r="C11830" s="35" t="s">
        <v>549</v>
      </c>
      <c r="D11830" t="s">
        <v>113</v>
      </c>
      <c r="E11830" t="s">
        <v>548</v>
      </c>
      <c r="F11830" s="176" t="n">
        <v>2034</v>
      </c>
      <c r="G11830" s="177" t="n">
        <v>58</v>
      </c>
      <c r="H11830" s="178" t="n">
        <v>13824.2544973962</v>
      </c>
      <c r="I11830" s="179" t="n">
        <v>3474161.48216508</v>
      </c>
      <c r="J11830" s="180" t="str">
        <f>IF(I11830&gt;0,H11830/I11830,0)</f>
      </c>
      <c r="K11830" s="181" t="str">
        <f>1-EXP(-J11830)</f>
      </c>
      <c r="L11830" s="182" t="str">
        <f>IF(G11830=30,1,M11829)</f>
      </c>
      <c r="M11830" s="183" t="str">
        <f>L11830*(1-K11830)</f>
      </c>
    </row>
    <row r="11831">
      <c r="A11831" t="s">
        <v>167</v>
      </c>
      <c r="B11831" t="s">
        <v>113</v>
      </c>
      <c r="C11831" s="35" t="s">
        <v>549</v>
      </c>
      <c r="D11831" t="s">
        <v>113</v>
      </c>
      <c r="E11831" t="s">
        <v>548</v>
      </c>
      <c r="F11831" s="176" t="n">
        <v>2034</v>
      </c>
      <c r="G11831" s="177" t="n">
        <v>59</v>
      </c>
      <c r="H11831" s="178" t="n">
        <v>14074.8412955915</v>
      </c>
      <c r="I11831" s="179" t="n">
        <v>3375665.51947711</v>
      </c>
      <c r="J11831" s="180" t="str">
        <f>IF(I11831&gt;0,H11831/I11831,0)</f>
      </c>
      <c r="K11831" s="181" t="str">
        <f>1-EXP(-J11831)</f>
      </c>
      <c r="L11831" s="182" t="str">
        <f>IF(G11831=30,1,M11830)</f>
      </c>
      <c r="M11831" s="183" t="str">
        <f>L11831*(1-K11831)</f>
      </c>
    </row>
    <row r="11832">
      <c r="A11832" t="s">
        <v>167</v>
      </c>
      <c r="B11832" t="s">
        <v>113</v>
      </c>
      <c r="C11832" s="35" t="s">
        <v>549</v>
      </c>
      <c r="D11832" t="s">
        <v>113</v>
      </c>
      <c r="E11832" t="s">
        <v>548</v>
      </c>
      <c r="F11832" s="176" t="n">
        <v>2034</v>
      </c>
      <c r="G11832" s="177" t="n">
        <v>60</v>
      </c>
      <c r="H11832" s="178" t="n">
        <v>14644.8777933671</v>
      </c>
      <c r="I11832" s="179" t="n">
        <v>3291458.6170961</v>
      </c>
      <c r="J11832" s="180" t="str">
        <f>IF(I11832&gt;0,H11832/I11832,0)</f>
      </c>
      <c r="K11832" s="181" t="str">
        <f>1-EXP(-J11832)</f>
      </c>
      <c r="L11832" s="182" t="str">
        <f>IF(G11832=30,1,M11831)</f>
      </c>
      <c r="M11832" s="183" t="str">
        <f>L11832*(1-K11832)</f>
      </c>
    </row>
    <row r="11833">
      <c r="A11833" t="s">
        <v>167</v>
      </c>
      <c r="B11833" t="s">
        <v>113</v>
      </c>
      <c r="C11833" s="35" t="s">
        <v>549</v>
      </c>
      <c r="D11833" t="s">
        <v>113</v>
      </c>
      <c r="E11833" t="s">
        <v>548</v>
      </c>
      <c r="F11833" s="176" t="n">
        <v>2034</v>
      </c>
      <c r="G11833" s="177" t="n">
        <v>61</v>
      </c>
      <c r="H11833" s="178" t="n">
        <v>15569.9770478796</v>
      </c>
      <c r="I11833" s="179" t="n">
        <v>3206807.01762037</v>
      </c>
      <c r="J11833" s="180" t="str">
        <f>IF(I11833&gt;0,H11833/I11833,0)</f>
      </c>
      <c r="K11833" s="181" t="str">
        <f>1-EXP(-J11833)</f>
      </c>
      <c r="L11833" s="182" t="str">
        <f>IF(G11833=30,1,M11832)</f>
      </c>
      <c r="M11833" s="183" t="str">
        <f>L11833*(1-K11833)</f>
      </c>
    </row>
    <row r="11834">
      <c r="A11834" t="s">
        <v>167</v>
      </c>
      <c r="B11834" t="s">
        <v>113</v>
      </c>
      <c r="C11834" s="35" t="s">
        <v>549</v>
      </c>
      <c r="D11834" t="s">
        <v>113</v>
      </c>
      <c r="E11834" t="s">
        <v>548</v>
      </c>
      <c r="F11834" s="176" t="n">
        <v>2034</v>
      </c>
      <c r="G11834" s="177" t="n">
        <v>62</v>
      </c>
      <c r="H11834" s="178" t="n">
        <v>16281.5541195113</v>
      </c>
      <c r="I11834" s="179" t="n">
        <v>3101785.46313218</v>
      </c>
      <c r="J11834" s="180" t="str">
        <f>IF(I11834&gt;0,H11834/I11834,0)</f>
      </c>
      <c r="K11834" s="181" t="str">
        <f>1-EXP(-J11834)</f>
      </c>
      <c r="L11834" s="182" t="str">
        <f>IF(G11834=30,1,M11833)</f>
      </c>
      <c r="M11834" s="183" t="str">
        <f>L11834*(1-K11834)</f>
      </c>
    </row>
    <row r="11835">
      <c r="A11835" t="s">
        <v>167</v>
      </c>
      <c r="B11835" t="s">
        <v>113</v>
      </c>
      <c r="C11835" s="35" t="s">
        <v>549</v>
      </c>
      <c r="D11835" t="s">
        <v>113</v>
      </c>
      <c r="E11835" t="s">
        <v>548</v>
      </c>
      <c r="F11835" s="176" t="n">
        <v>2034</v>
      </c>
      <c r="G11835" s="177" t="n">
        <v>63</v>
      </c>
      <c r="H11835" s="178" t="n">
        <v>17038.9075294052</v>
      </c>
      <c r="I11835" s="179" t="n">
        <v>3006524.79976834</v>
      </c>
      <c r="J11835" s="180" t="str">
        <f>IF(I11835&gt;0,H11835/I11835,0)</f>
      </c>
      <c r="K11835" s="181" t="str">
        <f>1-EXP(-J11835)</f>
      </c>
      <c r="L11835" s="182" t="str">
        <f>IF(G11835=30,1,M11834)</f>
      </c>
      <c r="M11835" s="183" t="str">
        <f>L11835*(1-K11835)</f>
      </c>
    </row>
    <row r="11836">
      <c r="A11836" t="s">
        <v>167</v>
      </c>
      <c r="B11836" t="s">
        <v>113</v>
      </c>
      <c r="C11836" s="35" t="s">
        <v>549</v>
      </c>
      <c r="D11836" t="s">
        <v>113</v>
      </c>
      <c r="E11836" t="s">
        <v>548</v>
      </c>
      <c r="F11836" s="176" t="n">
        <v>2034</v>
      </c>
      <c r="G11836" s="177" t="n">
        <v>64</v>
      </c>
      <c r="H11836" s="178" t="n">
        <v>18104.6395422465</v>
      </c>
      <c r="I11836" s="179" t="n">
        <v>2908760.10934683</v>
      </c>
      <c r="J11836" s="180" t="str">
        <f>IF(I11836&gt;0,H11836/I11836,0)</f>
      </c>
      <c r="K11836" s="181" t="str">
        <f>1-EXP(-J11836)</f>
      </c>
      <c r="L11836" s="182" t="str">
        <f>IF(G11836=30,1,M11835)</f>
      </c>
      <c r="M11836" s="183" t="str">
        <f>L11836*(1-K11836)</f>
      </c>
    </row>
    <row r="11837">
      <c r="A11837" t="s">
        <v>167</v>
      </c>
      <c r="B11837" t="s">
        <v>113</v>
      </c>
      <c r="C11837" s="35" t="s">
        <v>549</v>
      </c>
      <c r="D11837" t="s">
        <v>113</v>
      </c>
      <c r="E11837" t="s">
        <v>548</v>
      </c>
      <c r="F11837" s="176" t="n">
        <v>2034</v>
      </c>
      <c r="G11837" s="177" t="n">
        <v>65</v>
      </c>
      <c r="H11837" s="178" t="n">
        <v>19063.783569879</v>
      </c>
      <c r="I11837" s="179" t="n">
        <v>2795338.32006613</v>
      </c>
      <c r="J11837" s="180" t="str">
        <f>IF(I11837&gt;0,H11837/I11837,0)</f>
      </c>
      <c r="K11837" s="181" t="str">
        <f>1-EXP(-J11837)</f>
      </c>
      <c r="L11837" s="182" t="str">
        <f>IF(G11837=30,1,M11836)</f>
      </c>
      <c r="M11837" s="183" t="str">
        <f>L11837*(1-K11837)</f>
      </c>
    </row>
    <row r="11838">
      <c r="A11838" t="s">
        <v>167</v>
      </c>
      <c r="B11838" t="s">
        <v>113</v>
      </c>
      <c r="C11838" s="35" t="s">
        <v>549</v>
      </c>
      <c r="D11838" t="s">
        <v>113</v>
      </c>
      <c r="E11838" t="s">
        <v>548</v>
      </c>
      <c r="F11838" s="176" t="n">
        <v>2034</v>
      </c>
      <c r="G11838" s="177" t="n">
        <v>66</v>
      </c>
      <c r="H11838" s="178" t="n">
        <v>19719.8990457472</v>
      </c>
      <c r="I11838" s="179" t="n">
        <v>2673621.27352428</v>
      </c>
      <c r="J11838" s="180" t="str">
        <f>IF(I11838&gt;0,H11838/I11838,0)</f>
      </c>
      <c r="K11838" s="181" t="str">
        <f>1-EXP(-J11838)</f>
      </c>
      <c r="L11838" s="182" t="str">
        <f>IF(G11838=30,1,M11837)</f>
      </c>
      <c r="M11838" s="183" t="str">
        <f>L11838*(1-K11838)</f>
      </c>
    </row>
    <row r="11839">
      <c r="A11839" t="s">
        <v>167</v>
      </c>
      <c r="B11839" t="s">
        <v>113</v>
      </c>
      <c r="C11839" s="35" t="s">
        <v>549</v>
      </c>
      <c r="D11839" t="s">
        <v>113</v>
      </c>
      <c r="E11839" t="s">
        <v>548</v>
      </c>
      <c r="F11839" s="176" t="n">
        <v>2034</v>
      </c>
      <c r="G11839" s="177" t="n">
        <v>67</v>
      </c>
      <c r="H11839" s="178" t="n">
        <v>20796.9088616866</v>
      </c>
      <c r="I11839" s="179" t="n">
        <v>2552890.28903363</v>
      </c>
      <c r="J11839" s="180" t="str">
        <f>IF(I11839&gt;0,H11839/I11839,0)</f>
      </c>
      <c r="K11839" s="181" t="str">
        <f>1-EXP(-J11839)</f>
      </c>
      <c r="L11839" s="182" t="str">
        <f>IF(G11839=30,1,M11838)</f>
      </c>
      <c r="M11839" s="183" t="str">
        <f>L11839*(1-K11839)</f>
      </c>
    </row>
    <row r="11840">
      <c r="A11840" t="s">
        <v>167</v>
      </c>
      <c r="B11840" t="s">
        <v>113</v>
      </c>
      <c r="C11840" s="35" t="s">
        <v>549</v>
      </c>
      <c r="D11840" t="s">
        <v>113</v>
      </c>
      <c r="E11840" t="s">
        <v>548</v>
      </c>
      <c r="F11840" s="176" t="n">
        <v>2034</v>
      </c>
      <c r="G11840" s="177" t="n">
        <v>68</v>
      </c>
      <c r="H11840" s="178" t="n">
        <v>21652.7337881475</v>
      </c>
      <c r="I11840" s="179" t="n">
        <v>2420143.03902668</v>
      </c>
      <c r="J11840" s="180" t="str">
        <f>IF(I11840&gt;0,H11840/I11840,0)</f>
      </c>
      <c r="K11840" s="181" t="str">
        <f>1-EXP(-J11840)</f>
      </c>
      <c r="L11840" s="182" t="str">
        <f>IF(G11840=30,1,M11839)</f>
      </c>
      <c r="M11840" s="183" t="str">
        <f>L11840*(1-K11840)</f>
      </c>
    </row>
    <row r="11841">
      <c r="A11841" t="s">
        <v>167</v>
      </c>
      <c r="B11841" t="s">
        <v>113</v>
      </c>
      <c r="C11841" s="35" t="s">
        <v>549</v>
      </c>
      <c r="D11841" t="s">
        <v>113</v>
      </c>
      <c r="E11841" t="s">
        <v>548</v>
      </c>
      <c r="F11841" s="176" t="n">
        <v>2034</v>
      </c>
      <c r="G11841" s="177" t="n">
        <v>69</v>
      </c>
      <c r="H11841" s="178" t="n">
        <v>21609.7864259147</v>
      </c>
      <c r="I11841" s="179" t="n">
        <v>2276785.03925855</v>
      </c>
      <c r="J11841" s="180" t="str">
        <f>IF(I11841&gt;0,H11841/I11841,0)</f>
      </c>
      <c r="K11841" s="181" t="str">
        <f>1-EXP(-J11841)</f>
      </c>
      <c r="L11841" s="182" t="str">
        <f>IF(G11841=30,1,M11840)</f>
      </c>
      <c r="M11841" s="183" t="str">
        <f>L11841*(1-K11841)</f>
      </c>
    </row>
    <row r="11842">
      <c r="A11842" t="s">
        <v>167</v>
      </c>
      <c r="B11842" t="s">
        <v>113</v>
      </c>
      <c r="C11842" s="35" t="s">
        <v>549</v>
      </c>
      <c r="D11842" t="s">
        <v>113</v>
      </c>
      <c r="E11842" t="s">
        <v>548</v>
      </c>
      <c r="F11842" s="176" t="n">
        <v>2035</v>
      </c>
      <c r="G11842" s="177" t="n">
        <v>30</v>
      </c>
      <c r="H11842" s="178" t="n">
        <v>695.474737214401</v>
      </c>
      <c r="I11842" s="179" t="n">
        <v>4483787.8893444</v>
      </c>
      <c r="J11842" s="180" t="str">
        <f>IF(I11842&gt;0,H11842/I11842,0)</f>
      </c>
      <c r="K11842" s="181" t="str">
        <f>1-EXP(-J11842)</f>
      </c>
      <c r="L11842" s="182" t="str">
        <f>IF(G11842=30,1,M11841)</f>
      </c>
      <c r="M11842" s="183" t="str">
        <f>L11842*(1-K11842)</f>
      </c>
    </row>
    <row r="11843">
      <c r="A11843" t="s">
        <v>167</v>
      </c>
      <c r="B11843" t="s">
        <v>113</v>
      </c>
      <c r="C11843" s="35" t="s">
        <v>549</v>
      </c>
      <c r="D11843" t="s">
        <v>113</v>
      </c>
      <c r="E11843" t="s">
        <v>548</v>
      </c>
      <c r="F11843" s="176" t="n">
        <v>2035</v>
      </c>
      <c r="G11843" s="177" t="n">
        <v>31</v>
      </c>
      <c r="H11843" s="178" t="n">
        <v>993.583008753108</v>
      </c>
      <c r="I11843" s="179" t="n">
        <v>4386944.13849862</v>
      </c>
      <c r="J11843" s="180" t="str">
        <f>IF(I11843&gt;0,H11843/I11843,0)</f>
      </c>
      <c r="K11843" s="181" t="str">
        <f>1-EXP(-J11843)</f>
      </c>
      <c r="L11843" s="182" t="str">
        <f>IF(G11843=30,1,M11842)</f>
      </c>
      <c r="M11843" s="183" t="str">
        <f>L11843*(1-K11843)</f>
      </c>
    </row>
    <row r="11844">
      <c r="A11844" t="s">
        <v>167</v>
      </c>
      <c r="B11844" t="s">
        <v>113</v>
      </c>
      <c r="C11844" s="35" t="s">
        <v>549</v>
      </c>
      <c r="D11844" t="s">
        <v>113</v>
      </c>
      <c r="E11844" t="s">
        <v>548</v>
      </c>
      <c r="F11844" s="176" t="n">
        <v>2035</v>
      </c>
      <c r="G11844" s="177" t="n">
        <v>32</v>
      </c>
      <c r="H11844" s="178" t="n">
        <v>1064.09913379706</v>
      </c>
      <c r="I11844" s="179" t="n">
        <v>4344852.62739183</v>
      </c>
      <c r="J11844" s="180" t="str">
        <f>IF(I11844&gt;0,H11844/I11844,0)</f>
      </c>
      <c r="K11844" s="181" t="str">
        <f>1-EXP(-J11844)</f>
      </c>
      <c r="L11844" s="182" t="str">
        <f>IF(G11844=30,1,M11843)</f>
      </c>
      <c r="M11844" s="183" t="str">
        <f>L11844*(1-K11844)</f>
      </c>
    </row>
    <row r="11845">
      <c r="A11845" t="s">
        <v>167</v>
      </c>
      <c r="B11845" t="s">
        <v>113</v>
      </c>
      <c r="C11845" s="35" t="s">
        <v>549</v>
      </c>
      <c r="D11845" t="s">
        <v>113</v>
      </c>
      <c r="E11845" t="s">
        <v>548</v>
      </c>
      <c r="F11845" s="176" t="n">
        <v>2035</v>
      </c>
      <c r="G11845" s="177" t="n">
        <v>33</v>
      </c>
      <c r="H11845" s="178" t="n">
        <v>1153.21719090558</v>
      </c>
      <c r="I11845" s="179" t="n">
        <v>4325659.29207012</v>
      </c>
      <c r="J11845" s="180" t="str">
        <f>IF(I11845&gt;0,H11845/I11845,0)</f>
      </c>
      <c r="K11845" s="181" t="str">
        <f>1-EXP(-J11845)</f>
      </c>
      <c r="L11845" s="182" t="str">
        <f>IF(G11845=30,1,M11844)</f>
      </c>
      <c r="M11845" s="183" t="str">
        <f>L11845*(1-K11845)</f>
      </c>
    </row>
    <row r="11846">
      <c r="A11846" t="s">
        <v>167</v>
      </c>
      <c r="B11846" t="s">
        <v>113</v>
      </c>
      <c r="C11846" s="35" t="s">
        <v>549</v>
      </c>
      <c r="D11846" t="s">
        <v>113</v>
      </c>
      <c r="E11846" t="s">
        <v>548</v>
      </c>
      <c r="F11846" s="176" t="n">
        <v>2035</v>
      </c>
      <c r="G11846" s="177" t="n">
        <v>34</v>
      </c>
      <c r="H11846" s="178" t="n">
        <v>1246.60137663922</v>
      </c>
      <c r="I11846" s="179" t="n">
        <v>4306540.26837344</v>
      </c>
      <c r="J11846" s="180" t="str">
        <f>IF(I11846&gt;0,H11846/I11846,0)</f>
      </c>
      <c r="K11846" s="181" t="str">
        <f>1-EXP(-J11846)</f>
      </c>
      <c r="L11846" s="182" t="str">
        <f>IF(G11846=30,1,M11845)</f>
      </c>
      <c r="M11846" s="183" t="str">
        <f>L11846*(1-K11846)</f>
      </c>
    </row>
    <row r="11847">
      <c r="A11847" t="s">
        <v>167</v>
      </c>
      <c r="B11847" t="s">
        <v>113</v>
      </c>
      <c r="C11847" s="35" t="s">
        <v>549</v>
      </c>
      <c r="D11847" t="s">
        <v>113</v>
      </c>
      <c r="E11847" t="s">
        <v>548</v>
      </c>
      <c r="F11847" s="176" t="n">
        <v>2035</v>
      </c>
      <c r="G11847" s="177" t="n">
        <v>35</v>
      </c>
      <c r="H11847" s="178" t="n">
        <v>1365.36684883908</v>
      </c>
      <c r="I11847" s="179" t="n">
        <v>4307049.7507101</v>
      </c>
      <c r="J11847" s="180" t="str">
        <f>IF(I11847&gt;0,H11847/I11847,0)</f>
      </c>
      <c r="K11847" s="181" t="str">
        <f>1-EXP(-J11847)</f>
      </c>
      <c r="L11847" s="182" t="str">
        <f>IF(G11847=30,1,M11846)</f>
      </c>
      <c r="M11847" s="183" t="str">
        <f>L11847*(1-K11847)</f>
      </c>
    </row>
    <row r="11848">
      <c r="A11848" t="s">
        <v>167</v>
      </c>
      <c r="B11848" t="s">
        <v>113</v>
      </c>
      <c r="C11848" s="35" t="s">
        <v>549</v>
      </c>
      <c r="D11848" t="s">
        <v>113</v>
      </c>
      <c r="E11848" t="s">
        <v>548</v>
      </c>
      <c r="F11848" s="176" t="n">
        <v>2035</v>
      </c>
      <c r="G11848" s="177" t="n">
        <v>36</v>
      </c>
      <c r="H11848" s="178" t="n">
        <v>1818.22944632196</v>
      </c>
      <c r="I11848" s="179" t="n">
        <v>4346166.07715345</v>
      </c>
      <c r="J11848" s="180" t="str">
        <f>IF(I11848&gt;0,H11848/I11848,0)</f>
      </c>
      <c r="K11848" s="181" t="str">
        <f>1-EXP(-J11848)</f>
      </c>
      <c r="L11848" s="182" t="str">
        <f>IF(G11848=30,1,M11847)</f>
      </c>
      <c r="M11848" s="183" t="str">
        <f>L11848*(1-K11848)</f>
      </c>
    </row>
    <row r="11849">
      <c r="A11849" t="s">
        <v>167</v>
      </c>
      <c r="B11849" t="s">
        <v>113</v>
      </c>
      <c r="C11849" s="35" t="s">
        <v>549</v>
      </c>
      <c r="D11849" t="s">
        <v>113</v>
      </c>
      <c r="E11849" t="s">
        <v>548</v>
      </c>
      <c r="F11849" s="176" t="n">
        <v>2035</v>
      </c>
      <c r="G11849" s="177" t="n">
        <v>37</v>
      </c>
      <c r="H11849" s="178" t="n">
        <v>2003.08594818866</v>
      </c>
      <c r="I11849" s="179" t="n">
        <v>4387837.88845282</v>
      </c>
      <c r="J11849" s="180" t="str">
        <f>IF(I11849&gt;0,H11849/I11849,0)</f>
      </c>
      <c r="K11849" s="181" t="str">
        <f>1-EXP(-J11849)</f>
      </c>
      <c r="L11849" s="182" t="str">
        <f>IF(G11849=30,1,M11848)</f>
      </c>
      <c r="M11849" s="183" t="str">
        <f>L11849*(1-K11849)</f>
      </c>
    </row>
    <row r="11850">
      <c r="A11850" t="s">
        <v>167</v>
      </c>
      <c r="B11850" t="s">
        <v>113</v>
      </c>
      <c r="C11850" s="35" t="s">
        <v>549</v>
      </c>
      <c r="D11850" t="s">
        <v>113</v>
      </c>
      <c r="E11850" t="s">
        <v>548</v>
      </c>
      <c r="F11850" s="176" t="n">
        <v>2035</v>
      </c>
      <c r="G11850" s="177" t="n">
        <v>38</v>
      </c>
      <c r="H11850" s="178" t="n">
        <v>2192.27545252577</v>
      </c>
      <c r="I11850" s="179" t="n">
        <v>4383234.30797821</v>
      </c>
      <c r="J11850" s="180" t="str">
        <f>IF(I11850&gt;0,H11850/I11850,0)</f>
      </c>
      <c r="K11850" s="181" t="str">
        <f>1-EXP(-J11850)</f>
      </c>
      <c r="L11850" s="182" t="str">
        <f>IF(G11850=30,1,M11849)</f>
      </c>
      <c r="M11850" s="183" t="str">
        <f>L11850*(1-K11850)</f>
      </c>
    </row>
    <row r="11851">
      <c r="A11851" t="s">
        <v>167</v>
      </c>
      <c r="B11851" t="s">
        <v>113</v>
      </c>
      <c r="C11851" s="35" t="s">
        <v>549</v>
      </c>
      <c r="D11851" t="s">
        <v>113</v>
      </c>
      <c r="E11851" t="s">
        <v>548</v>
      </c>
      <c r="F11851" s="176" t="n">
        <v>2035</v>
      </c>
      <c r="G11851" s="177" t="n">
        <v>39</v>
      </c>
      <c r="H11851" s="178" t="n">
        <v>2276.31328313949</v>
      </c>
      <c r="I11851" s="179" t="n">
        <v>4319693.71240263</v>
      </c>
      <c r="J11851" s="180" t="str">
        <f>IF(I11851&gt;0,H11851/I11851,0)</f>
      </c>
      <c r="K11851" s="181" t="str">
        <f>1-EXP(-J11851)</f>
      </c>
      <c r="L11851" s="182" t="str">
        <f>IF(G11851=30,1,M11850)</f>
      </c>
      <c r="M11851" s="183" t="str">
        <f>L11851*(1-K11851)</f>
      </c>
    </row>
    <row r="11852">
      <c r="A11852" t="s">
        <v>167</v>
      </c>
      <c r="B11852" t="s">
        <v>113</v>
      </c>
      <c r="C11852" s="35" t="s">
        <v>549</v>
      </c>
      <c r="D11852" t="s">
        <v>113</v>
      </c>
      <c r="E11852" t="s">
        <v>548</v>
      </c>
      <c r="F11852" s="176" t="n">
        <v>2035</v>
      </c>
      <c r="G11852" s="177" t="n">
        <v>40</v>
      </c>
      <c r="H11852" s="178" t="n">
        <v>2416.7850320766</v>
      </c>
      <c r="I11852" s="179" t="n">
        <v>4254034.71607176</v>
      </c>
      <c r="J11852" s="180" t="str">
        <f>IF(I11852&gt;0,H11852/I11852,0)</f>
      </c>
      <c r="K11852" s="181" t="str">
        <f>1-EXP(-J11852)</f>
      </c>
      <c r="L11852" s="182" t="str">
        <f>IF(G11852=30,1,M11851)</f>
      </c>
      <c r="M11852" s="183" t="str">
        <f>L11852*(1-K11852)</f>
      </c>
    </row>
    <row r="11853">
      <c r="A11853" t="s">
        <v>167</v>
      </c>
      <c r="B11853" t="s">
        <v>113</v>
      </c>
      <c r="C11853" s="35" t="s">
        <v>549</v>
      </c>
      <c r="D11853" t="s">
        <v>113</v>
      </c>
      <c r="E11853" t="s">
        <v>548</v>
      </c>
      <c r="F11853" s="176" t="n">
        <v>2035</v>
      </c>
      <c r="G11853" s="177" t="n">
        <v>41</v>
      </c>
      <c r="H11853" s="178" t="n">
        <v>3097.19445821246</v>
      </c>
      <c r="I11853" s="179" t="n">
        <v>4197607.46241567</v>
      </c>
      <c r="J11853" s="180" t="str">
        <f>IF(I11853&gt;0,H11853/I11853,0)</f>
      </c>
      <c r="K11853" s="181" t="str">
        <f>1-EXP(-J11853)</f>
      </c>
      <c r="L11853" s="182" t="str">
        <f>IF(G11853=30,1,M11852)</f>
      </c>
      <c r="M11853" s="183" t="str">
        <f>L11853*(1-K11853)</f>
      </c>
    </row>
    <row r="11854">
      <c r="A11854" t="s">
        <v>167</v>
      </c>
      <c r="B11854" t="s">
        <v>113</v>
      </c>
      <c r="C11854" s="35" t="s">
        <v>549</v>
      </c>
      <c r="D11854" t="s">
        <v>113</v>
      </c>
      <c r="E11854" t="s">
        <v>548</v>
      </c>
      <c r="F11854" s="176" t="n">
        <v>2035</v>
      </c>
      <c r="G11854" s="177" t="n">
        <v>42</v>
      </c>
      <c r="H11854" s="178" t="n">
        <v>3374.16382931636</v>
      </c>
      <c r="I11854" s="179" t="n">
        <v>4143616.2752911</v>
      </c>
      <c r="J11854" s="180" t="str">
        <f>IF(I11854&gt;0,H11854/I11854,0)</f>
      </c>
      <c r="K11854" s="181" t="str">
        <f>1-EXP(-J11854)</f>
      </c>
      <c r="L11854" s="182" t="str">
        <f>IF(G11854=30,1,M11853)</f>
      </c>
      <c r="M11854" s="183" t="str">
        <f>L11854*(1-K11854)</f>
      </c>
    </row>
    <row r="11855">
      <c r="A11855" t="s">
        <v>167</v>
      </c>
      <c r="B11855" t="s">
        <v>113</v>
      </c>
      <c r="C11855" s="35" t="s">
        <v>549</v>
      </c>
      <c r="D11855" t="s">
        <v>113</v>
      </c>
      <c r="E11855" t="s">
        <v>548</v>
      </c>
      <c r="F11855" s="176" t="n">
        <v>2035</v>
      </c>
      <c r="G11855" s="177" t="n">
        <v>43</v>
      </c>
      <c r="H11855" s="178" t="n">
        <v>3730.62159256207</v>
      </c>
      <c r="I11855" s="179" t="n">
        <v>4123974.09621154</v>
      </c>
      <c r="J11855" s="180" t="str">
        <f>IF(I11855&gt;0,H11855/I11855,0)</f>
      </c>
      <c r="K11855" s="181" t="str">
        <f>1-EXP(-J11855)</f>
      </c>
      <c r="L11855" s="182" t="str">
        <f>IF(G11855=30,1,M11854)</f>
      </c>
      <c r="M11855" s="183" t="str">
        <f>L11855*(1-K11855)</f>
      </c>
    </row>
    <row r="11856">
      <c r="A11856" t="s">
        <v>167</v>
      </c>
      <c r="B11856" t="s">
        <v>113</v>
      </c>
      <c r="C11856" s="35" t="s">
        <v>549</v>
      </c>
      <c r="D11856" t="s">
        <v>113</v>
      </c>
      <c r="E11856" t="s">
        <v>548</v>
      </c>
      <c r="F11856" s="176" t="n">
        <v>2035</v>
      </c>
      <c r="G11856" s="177" t="n">
        <v>44</v>
      </c>
      <c r="H11856" s="178" t="n">
        <v>3910.63076908039</v>
      </c>
      <c r="I11856" s="179" t="n">
        <v>4098182.03752399</v>
      </c>
      <c r="J11856" s="180" t="str">
        <f>IF(I11856&gt;0,H11856/I11856,0)</f>
      </c>
      <c r="K11856" s="181" t="str">
        <f>1-EXP(-J11856)</f>
      </c>
      <c r="L11856" s="182" t="str">
        <f>IF(G11856=30,1,M11855)</f>
      </c>
      <c r="M11856" s="183" t="str">
        <f>L11856*(1-K11856)</f>
      </c>
    </row>
    <row r="11857">
      <c r="A11857" t="s">
        <v>167</v>
      </c>
      <c r="B11857" t="s">
        <v>113</v>
      </c>
      <c r="C11857" s="35" t="s">
        <v>549</v>
      </c>
      <c r="D11857" t="s">
        <v>113</v>
      </c>
      <c r="E11857" t="s">
        <v>548</v>
      </c>
      <c r="F11857" s="176" t="n">
        <v>2035</v>
      </c>
      <c r="G11857" s="177" t="n">
        <v>45</v>
      </c>
      <c r="H11857" s="178" t="n">
        <v>4211.62285092623</v>
      </c>
      <c r="I11857" s="179" t="n">
        <v>4075604.83566941</v>
      </c>
      <c r="J11857" s="180" t="str">
        <f>IF(I11857&gt;0,H11857/I11857,0)</f>
      </c>
      <c r="K11857" s="181" t="str">
        <f>1-EXP(-J11857)</f>
      </c>
      <c r="L11857" s="182" t="str">
        <f>IF(G11857=30,1,M11856)</f>
      </c>
      <c r="M11857" s="183" t="str">
        <f>L11857*(1-K11857)</f>
      </c>
    </row>
    <row r="11858">
      <c r="A11858" t="s">
        <v>167</v>
      </c>
      <c r="B11858" t="s">
        <v>113</v>
      </c>
      <c r="C11858" s="35" t="s">
        <v>549</v>
      </c>
      <c r="D11858" t="s">
        <v>113</v>
      </c>
      <c r="E11858" t="s">
        <v>548</v>
      </c>
      <c r="F11858" s="176" t="n">
        <v>2035</v>
      </c>
      <c r="G11858" s="177" t="n">
        <v>46</v>
      </c>
      <c r="H11858" s="178" t="n">
        <v>5279.4107990601</v>
      </c>
      <c r="I11858" s="179" t="n">
        <v>4075249.85030181</v>
      </c>
      <c r="J11858" s="180" t="str">
        <f>IF(I11858&gt;0,H11858/I11858,0)</f>
      </c>
      <c r="K11858" s="181" t="str">
        <f>1-EXP(-J11858)</f>
      </c>
      <c r="L11858" s="182" t="str">
        <f>IF(G11858=30,1,M11857)</f>
      </c>
      <c r="M11858" s="183" t="str">
        <f>L11858*(1-K11858)</f>
      </c>
    </row>
    <row r="11859">
      <c r="A11859" t="s">
        <v>167</v>
      </c>
      <c r="B11859" t="s">
        <v>113</v>
      </c>
      <c r="C11859" s="35" t="s">
        <v>549</v>
      </c>
      <c r="D11859" t="s">
        <v>113</v>
      </c>
      <c r="E11859" t="s">
        <v>548</v>
      </c>
      <c r="F11859" s="176" t="n">
        <v>2035</v>
      </c>
      <c r="G11859" s="177" t="n">
        <v>47</v>
      </c>
      <c r="H11859" s="178" t="n">
        <v>5835.93543416666</v>
      </c>
      <c r="I11859" s="179" t="n">
        <v>4029047.33106382</v>
      </c>
      <c r="J11859" s="180" t="str">
        <f>IF(I11859&gt;0,H11859/I11859,0)</f>
      </c>
      <c r="K11859" s="181" t="str">
        <f>1-EXP(-J11859)</f>
      </c>
      <c r="L11859" s="182" t="str">
        <f>IF(G11859=30,1,M11858)</f>
      </c>
      <c r="M11859" s="183" t="str">
        <f>L11859*(1-K11859)</f>
      </c>
    </row>
    <row r="11860">
      <c r="A11860" t="s">
        <v>167</v>
      </c>
      <c r="B11860" t="s">
        <v>113</v>
      </c>
      <c r="C11860" s="35" t="s">
        <v>549</v>
      </c>
      <c r="D11860" t="s">
        <v>113</v>
      </c>
      <c r="E11860" t="s">
        <v>548</v>
      </c>
      <c r="F11860" s="176" t="n">
        <v>2035</v>
      </c>
      <c r="G11860" s="177" t="n">
        <v>48</v>
      </c>
      <c r="H11860" s="178" t="n">
        <v>6453.93246730221</v>
      </c>
      <c r="I11860" s="179" t="n">
        <v>3973762.89885247</v>
      </c>
      <c r="J11860" s="180" t="str">
        <f>IF(I11860&gt;0,H11860/I11860,0)</f>
      </c>
      <c r="K11860" s="181" t="str">
        <f>1-EXP(-J11860)</f>
      </c>
      <c r="L11860" s="182" t="str">
        <f>IF(G11860=30,1,M11859)</f>
      </c>
      <c r="M11860" s="183" t="str">
        <f>L11860*(1-K11860)</f>
      </c>
    </row>
    <row r="11861">
      <c r="A11861" t="s">
        <v>167</v>
      </c>
      <c r="B11861" t="s">
        <v>113</v>
      </c>
      <c r="C11861" s="35" t="s">
        <v>549</v>
      </c>
      <c r="D11861" t="s">
        <v>113</v>
      </c>
      <c r="E11861" t="s">
        <v>548</v>
      </c>
      <c r="F11861" s="176" t="n">
        <v>2035</v>
      </c>
      <c r="G11861" s="177" t="n">
        <v>49</v>
      </c>
      <c r="H11861" s="178" t="n">
        <v>7038.85605064204</v>
      </c>
      <c r="I11861" s="179" t="n">
        <v>3978455.93018339</v>
      </c>
      <c r="J11861" s="180" t="str">
        <f>IF(I11861&gt;0,H11861/I11861,0)</f>
      </c>
      <c r="K11861" s="181" t="str">
        <f>1-EXP(-J11861)</f>
      </c>
      <c r="L11861" s="182" t="str">
        <f>IF(G11861=30,1,M11860)</f>
      </c>
      <c r="M11861" s="183" t="str">
        <f>L11861*(1-K11861)</f>
      </c>
    </row>
    <row r="11862">
      <c r="A11862" t="s">
        <v>167</v>
      </c>
      <c r="B11862" t="s">
        <v>113</v>
      </c>
      <c r="C11862" s="35" t="s">
        <v>549</v>
      </c>
      <c r="D11862" t="s">
        <v>113</v>
      </c>
      <c r="E11862" t="s">
        <v>548</v>
      </c>
      <c r="F11862" s="176" t="n">
        <v>2035</v>
      </c>
      <c r="G11862" s="177" t="n">
        <v>50</v>
      </c>
      <c r="H11862" s="178" t="n">
        <v>7817.201342761</v>
      </c>
      <c r="I11862" s="179" t="n">
        <v>4038043.40227078</v>
      </c>
      <c r="J11862" s="180" t="str">
        <f>IF(I11862&gt;0,H11862/I11862,0)</f>
      </c>
      <c r="K11862" s="181" t="str">
        <f>1-EXP(-J11862)</f>
      </c>
      <c r="L11862" s="182" t="str">
        <f>IF(G11862=30,1,M11861)</f>
      </c>
      <c r="M11862" s="183" t="str">
        <f>L11862*(1-K11862)</f>
      </c>
    </row>
    <row r="11863">
      <c r="A11863" t="s">
        <v>167</v>
      </c>
      <c r="B11863" t="s">
        <v>113</v>
      </c>
      <c r="C11863" s="35" t="s">
        <v>549</v>
      </c>
      <c r="D11863" t="s">
        <v>113</v>
      </c>
      <c r="E11863" t="s">
        <v>548</v>
      </c>
      <c r="F11863" s="176" t="n">
        <v>2035</v>
      </c>
      <c r="G11863" s="177" t="n">
        <v>51</v>
      </c>
      <c r="H11863" s="178" t="n">
        <v>9013.51402071967</v>
      </c>
      <c r="I11863" s="179" t="n">
        <v>4055754.96676057</v>
      </c>
      <c r="J11863" s="180" t="str">
        <f>IF(I11863&gt;0,H11863/I11863,0)</f>
      </c>
      <c r="K11863" s="181" t="str">
        <f>1-EXP(-J11863)</f>
      </c>
      <c r="L11863" s="182" t="str">
        <f>IF(G11863=30,1,M11862)</f>
      </c>
      <c r="M11863" s="183" t="str">
        <f>L11863*(1-K11863)</f>
      </c>
    </row>
    <row r="11864">
      <c r="A11864" t="s">
        <v>167</v>
      </c>
      <c r="B11864" t="s">
        <v>113</v>
      </c>
      <c r="C11864" s="35" t="s">
        <v>549</v>
      </c>
      <c r="D11864" t="s">
        <v>113</v>
      </c>
      <c r="E11864" t="s">
        <v>548</v>
      </c>
      <c r="F11864" s="176" t="n">
        <v>2035</v>
      </c>
      <c r="G11864" s="177" t="n">
        <v>52</v>
      </c>
      <c r="H11864" s="178" t="n">
        <v>9614.09876755407</v>
      </c>
      <c r="I11864" s="179" t="n">
        <v>4015931.59227773</v>
      </c>
      <c r="J11864" s="180" t="str">
        <f>IF(I11864&gt;0,H11864/I11864,0)</f>
      </c>
      <c r="K11864" s="181" t="str">
        <f>1-EXP(-J11864)</f>
      </c>
      <c r="L11864" s="182" t="str">
        <f>IF(G11864=30,1,M11863)</f>
      </c>
      <c r="M11864" s="183" t="str">
        <f>L11864*(1-K11864)</f>
      </c>
    </row>
    <row r="11865">
      <c r="A11865" t="s">
        <v>167</v>
      </c>
      <c r="B11865" t="s">
        <v>113</v>
      </c>
      <c r="C11865" s="35" t="s">
        <v>549</v>
      </c>
      <c r="D11865" t="s">
        <v>113</v>
      </c>
      <c r="E11865" t="s">
        <v>548</v>
      </c>
      <c r="F11865" s="176" t="n">
        <v>2035</v>
      </c>
      <c r="G11865" s="177" t="n">
        <v>53</v>
      </c>
      <c r="H11865" s="178" t="n">
        <v>10206.4264039588</v>
      </c>
      <c r="I11865" s="179" t="n">
        <v>3951631.50663029</v>
      </c>
      <c r="J11865" s="180" t="str">
        <f>IF(I11865&gt;0,H11865/I11865,0)</f>
      </c>
      <c r="K11865" s="181" t="str">
        <f>1-EXP(-J11865)</f>
      </c>
      <c r="L11865" s="182" t="str">
        <f>IF(G11865=30,1,M11864)</f>
      </c>
      <c r="M11865" s="183" t="str">
        <f>L11865*(1-K11865)</f>
      </c>
    </row>
    <row r="11866">
      <c r="A11866" t="s">
        <v>167</v>
      </c>
      <c r="B11866" t="s">
        <v>113</v>
      </c>
      <c r="C11866" s="35" t="s">
        <v>549</v>
      </c>
      <c r="D11866" t="s">
        <v>113</v>
      </c>
      <c r="E11866" t="s">
        <v>548</v>
      </c>
      <c r="F11866" s="176" t="n">
        <v>2035</v>
      </c>
      <c r="G11866" s="177" t="n">
        <v>54</v>
      </c>
      <c r="H11866" s="178" t="n">
        <v>10837.0943706979</v>
      </c>
      <c r="I11866" s="179" t="n">
        <v>3880153.24590284</v>
      </c>
      <c r="J11866" s="180" t="str">
        <f>IF(I11866&gt;0,H11866/I11866,0)</f>
      </c>
      <c r="K11866" s="181" t="str">
        <f>1-EXP(-J11866)</f>
      </c>
      <c r="L11866" s="182" t="str">
        <f>IF(G11866=30,1,M11865)</f>
      </c>
      <c r="M11866" s="183" t="str">
        <f>L11866*(1-K11866)</f>
      </c>
    </row>
    <row r="11867">
      <c r="A11867" t="s">
        <v>167</v>
      </c>
      <c r="B11867" t="s">
        <v>113</v>
      </c>
      <c r="C11867" s="35" t="s">
        <v>549</v>
      </c>
      <c r="D11867" t="s">
        <v>113</v>
      </c>
      <c r="E11867" t="s">
        <v>548</v>
      </c>
      <c r="F11867" s="176" t="n">
        <v>2035</v>
      </c>
      <c r="G11867" s="177" t="n">
        <v>55</v>
      </c>
      <c r="H11867" s="178" t="n">
        <v>11546.3142069834</v>
      </c>
      <c r="I11867" s="179" t="n">
        <v>3813327.41107625</v>
      </c>
      <c r="J11867" s="180" t="str">
        <f>IF(I11867&gt;0,H11867/I11867,0)</f>
      </c>
      <c r="K11867" s="181" t="str">
        <f>1-EXP(-J11867)</f>
      </c>
      <c r="L11867" s="182" t="str">
        <f>IF(G11867=30,1,M11866)</f>
      </c>
      <c r="M11867" s="183" t="str">
        <f>L11867*(1-K11867)</f>
      </c>
    </row>
    <row r="11868">
      <c r="A11868" t="s">
        <v>167</v>
      </c>
      <c r="B11868" t="s">
        <v>113</v>
      </c>
      <c r="C11868" s="35" t="s">
        <v>549</v>
      </c>
      <c r="D11868" t="s">
        <v>113</v>
      </c>
      <c r="E11868" t="s">
        <v>548</v>
      </c>
      <c r="F11868" s="176" t="n">
        <v>2035</v>
      </c>
      <c r="G11868" s="177" t="n">
        <v>56</v>
      </c>
      <c r="H11868" s="178" t="n">
        <v>12309.7297888533</v>
      </c>
      <c r="I11868" s="179" t="n">
        <v>3732635.32268992</v>
      </c>
      <c r="J11868" s="180" t="str">
        <f>IF(I11868&gt;0,H11868/I11868,0)</f>
      </c>
      <c r="K11868" s="181" t="str">
        <f>1-EXP(-J11868)</f>
      </c>
      <c r="L11868" s="182" t="str">
        <f>IF(G11868=30,1,M11867)</f>
      </c>
      <c r="M11868" s="183" t="str">
        <f>L11868*(1-K11868)</f>
      </c>
    </row>
    <row r="11869">
      <c r="A11869" t="s">
        <v>167</v>
      </c>
      <c r="B11869" t="s">
        <v>113</v>
      </c>
      <c r="C11869" s="35" t="s">
        <v>549</v>
      </c>
      <c r="D11869" t="s">
        <v>113</v>
      </c>
      <c r="E11869" t="s">
        <v>548</v>
      </c>
      <c r="F11869" s="176" t="n">
        <v>2035</v>
      </c>
      <c r="G11869" s="177" t="n">
        <v>57</v>
      </c>
      <c r="H11869" s="178" t="n">
        <v>13069.8868205146</v>
      </c>
      <c r="I11869" s="179" t="n">
        <v>3627908.17291189</v>
      </c>
      <c r="J11869" s="180" t="str">
        <f>IF(I11869&gt;0,H11869/I11869,0)</f>
      </c>
      <c r="K11869" s="181" t="str">
        <f>1-EXP(-J11869)</f>
      </c>
      <c r="L11869" s="182" t="str">
        <f>IF(G11869=30,1,M11868)</f>
      </c>
      <c r="M11869" s="183" t="str">
        <f>L11869*(1-K11869)</f>
      </c>
    </row>
    <row r="11870">
      <c r="A11870" t="s">
        <v>167</v>
      </c>
      <c r="B11870" t="s">
        <v>113</v>
      </c>
      <c r="C11870" s="35" t="s">
        <v>549</v>
      </c>
      <c r="D11870" t="s">
        <v>113</v>
      </c>
      <c r="E11870" t="s">
        <v>548</v>
      </c>
      <c r="F11870" s="176" t="n">
        <v>2035</v>
      </c>
      <c r="G11870" s="177" t="n">
        <v>58</v>
      </c>
      <c r="H11870" s="178" t="n">
        <v>13860.3215576593</v>
      </c>
      <c r="I11870" s="179" t="n">
        <v>3526650.43131551</v>
      </c>
      <c r="J11870" s="180" t="str">
        <f>IF(I11870&gt;0,H11870/I11870,0)</f>
      </c>
      <c r="K11870" s="181" t="str">
        <f>1-EXP(-J11870)</f>
      </c>
      <c r="L11870" s="182" t="str">
        <f>IF(G11870=30,1,M11869)</f>
      </c>
      <c r="M11870" s="183" t="str">
        <f>L11870*(1-K11870)</f>
      </c>
    </row>
    <row r="11871">
      <c r="A11871" t="s">
        <v>167</v>
      </c>
      <c r="B11871" t="s">
        <v>113</v>
      </c>
      <c r="C11871" s="35" t="s">
        <v>549</v>
      </c>
      <c r="D11871" t="s">
        <v>113</v>
      </c>
      <c r="E11871" t="s">
        <v>548</v>
      </c>
      <c r="F11871" s="176" t="n">
        <v>2035</v>
      </c>
      <c r="G11871" s="177" t="n">
        <v>59</v>
      </c>
      <c r="H11871" s="178" t="n">
        <v>14168.9689747084</v>
      </c>
      <c r="I11871" s="179" t="n">
        <v>3438695.83652091</v>
      </c>
      <c r="J11871" s="180" t="str">
        <f>IF(I11871&gt;0,H11871/I11871,0)</f>
      </c>
      <c r="K11871" s="181" t="str">
        <f>1-EXP(-J11871)</f>
      </c>
      <c r="L11871" s="182" t="str">
        <f>IF(G11871=30,1,M11870)</f>
      </c>
      <c r="M11871" s="183" t="str">
        <f>L11871*(1-K11871)</f>
      </c>
    </row>
    <row r="11872">
      <c r="A11872" t="s">
        <v>167</v>
      </c>
      <c r="B11872" t="s">
        <v>113</v>
      </c>
      <c r="C11872" s="35" t="s">
        <v>549</v>
      </c>
      <c r="D11872" t="s">
        <v>113</v>
      </c>
      <c r="E11872" t="s">
        <v>548</v>
      </c>
      <c r="F11872" s="176" t="n">
        <v>2035</v>
      </c>
      <c r="G11872" s="177" t="n">
        <v>60</v>
      </c>
      <c r="H11872" s="178" t="n">
        <v>14634.3985840594</v>
      </c>
      <c r="I11872" s="179" t="n">
        <v>3338638.91401342</v>
      </c>
      <c r="J11872" s="180" t="str">
        <f>IF(I11872&gt;0,H11872/I11872,0)</f>
      </c>
      <c r="K11872" s="181" t="str">
        <f>1-EXP(-J11872)</f>
      </c>
      <c r="L11872" s="182" t="str">
        <f>IF(G11872=30,1,M11871)</f>
      </c>
      <c r="M11872" s="183" t="str">
        <f>L11872*(1-K11872)</f>
      </c>
    </row>
    <row r="11873">
      <c r="A11873" t="s">
        <v>167</v>
      </c>
      <c r="B11873" t="s">
        <v>113</v>
      </c>
      <c r="C11873" s="35" t="s">
        <v>549</v>
      </c>
      <c r="D11873" t="s">
        <v>113</v>
      </c>
      <c r="E11873" t="s">
        <v>548</v>
      </c>
      <c r="F11873" s="176" t="n">
        <v>2035</v>
      </c>
      <c r="G11873" s="177" t="n">
        <v>61</v>
      </c>
      <c r="H11873" s="178" t="n">
        <v>15505.1819336595</v>
      </c>
      <c r="I11873" s="179" t="n">
        <v>3252356.23409245</v>
      </c>
      <c r="J11873" s="180" t="str">
        <f>IF(I11873&gt;0,H11873/I11873,0)</f>
      </c>
      <c r="K11873" s="181" t="str">
        <f>1-EXP(-J11873)</f>
      </c>
      <c r="L11873" s="182" t="str">
        <f>IF(G11873=30,1,M11872)</f>
      </c>
      <c r="M11873" s="183" t="str">
        <f>L11873*(1-K11873)</f>
      </c>
    </row>
    <row r="11874">
      <c r="A11874" t="s">
        <v>167</v>
      </c>
      <c r="B11874" t="s">
        <v>113</v>
      </c>
      <c r="C11874" s="35" t="s">
        <v>549</v>
      </c>
      <c r="D11874" t="s">
        <v>113</v>
      </c>
      <c r="E11874" t="s">
        <v>548</v>
      </c>
      <c r="F11874" s="176" t="n">
        <v>2035</v>
      </c>
      <c r="G11874" s="177" t="n">
        <v>62</v>
      </c>
      <c r="H11874" s="178" t="n">
        <v>16348.7673218719</v>
      </c>
      <c r="I11874" s="179" t="n">
        <v>3165393.96769421</v>
      </c>
      <c r="J11874" s="180" t="str">
        <f>IF(I11874&gt;0,H11874/I11874,0)</f>
      </c>
      <c r="K11874" s="181" t="str">
        <f>1-EXP(-J11874)</f>
      </c>
      <c r="L11874" s="182" t="str">
        <f>IF(G11874=30,1,M11873)</f>
      </c>
      <c r="M11874" s="183" t="str">
        <f>L11874*(1-K11874)</f>
      </c>
    </row>
    <row r="11875">
      <c r="A11875" t="s">
        <v>167</v>
      </c>
      <c r="B11875" t="s">
        <v>113</v>
      </c>
      <c r="C11875" s="35" t="s">
        <v>549</v>
      </c>
      <c r="D11875" t="s">
        <v>113</v>
      </c>
      <c r="E11875" t="s">
        <v>548</v>
      </c>
      <c r="F11875" s="176" t="n">
        <v>2035</v>
      </c>
      <c r="G11875" s="177" t="n">
        <v>63</v>
      </c>
      <c r="H11875" s="178" t="n">
        <v>17091.5389879047</v>
      </c>
      <c r="I11875" s="179" t="n">
        <v>3058175.16639351</v>
      </c>
      <c r="J11875" s="180" t="str">
        <f>IF(I11875&gt;0,H11875/I11875,0)</f>
      </c>
      <c r="K11875" s="181" t="str">
        <f>1-EXP(-J11875)</f>
      </c>
      <c r="L11875" s="182" t="str">
        <f>IF(G11875=30,1,M11874)</f>
      </c>
      <c r="M11875" s="183" t="str">
        <f>L11875*(1-K11875)</f>
      </c>
    </row>
    <row r="11876">
      <c r="A11876" t="s">
        <v>167</v>
      </c>
      <c r="B11876" t="s">
        <v>113</v>
      </c>
      <c r="C11876" s="35" t="s">
        <v>549</v>
      </c>
      <c r="D11876" t="s">
        <v>113</v>
      </c>
      <c r="E11876" t="s">
        <v>548</v>
      </c>
      <c r="F11876" s="176" t="n">
        <v>2035</v>
      </c>
      <c r="G11876" s="177" t="n">
        <v>64</v>
      </c>
      <c r="H11876" s="178" t="n">
        <v>18181.6747061876</v>
      </c>
      <c r="I11876" s="179" t="n">
        <v>2960494.58691603</v>
      </c>
      <c r="J11876" s="180" t="str">
        <f>IF(I11876&gt;0,H11876/I11876,0)</f>
      </c>
      <c r="K11876" s="181" t="str">
        <f>1-EXP(-J11876)</f>
      </c>
      <c r="L11876" s="182" t="str">
        <f>IF(G11876=30,1,M11875)</f>
      </c>
      <c r="M11876" s="183" t="str">
        <f>L11876*(1-K11876)</f>
      </c>
    </row>
    <row r="11877">
      <c r="A11877" t="s">
        <v>167</v>
      </c>
      <c r="B11877" t="s">
        <v>113</v>
      </c>
      <c r="C11877" s="35" t="s">
        <v>549</v>
      </c>
      <c r="D11877" t="s">
        <v>113</v>
      </c>
      <c r="E11877" t="s">
        <v>548</v>
      </c>
      <c r="F11877" s="176" t="n">
        <v>2035</v>
      </c>
      <c r="G11877" s="177" t="n">
        <v>65</v>
      </c>
      <c r="H11877" s="178" t="n">
        <v>19189.6888598333</v>
      </c>
      <c r="I11877" s="179" t="n">
        <v>2859943.40390195</v>
      </c>
      <c r="J11877" s="180" t="str">
        <f>IF(I11877&gt;0,H11877/I11877,0)</f>
      </c>
      <c r="K11877" s="181" t="str">
        <f>1-EXP(-J11877)</f>
      </c>
      <c r="L11877" s="182" t="str">
        <f>IF(G11877=30,1,M11876)</f>
      </c>
      <c r="M11877" s="183" t="str">
        <f>L11877*(1-K11877)</f>
      </c>
    </row>
    <row r="11878">
      <c r="A11878" t="s">
        <v>167</v>
      </c>
      <c r="B11878" t="s">
        <v>113</v>
      </c>
      <c r="C11878" s="35" t="s">
        <v>549</v>
      </c>
      <c r="D11878" t="s">
        <v>113</v>
      </c>
      <c r="E11878" t="s">
        <v>548</v>
      </c>
      <c r="F11878" s="176" t="n">
        <v>2035</v>
      </c>
      <c r="G11878" s="177" t="n">
        <v>66</v>
      </c>
      <c r="H11878" s="178" t="n">
        <v>19613.2467526472</v>
      </c>
      <c r="I11878" s="179" t="n">
        <v>2743945.07768007</v>
      </c>
      <c r="J11878" s="180" t="str">
        <f>IF(I11878&gt;0,H11878/I11878,0)</f>
      </c>
      <c r="K11878" s="181" t="str">
        <f>1-EXP(-J11878)</f>
      </c>
      <c r="L11878" s="182" t="str">
        <f>IF(G11878=30,1,M11877)</f>
      </c>
      <c r="M11878" s="183" t="str">
        <f>L11878*(1-K11878)</f>
      </c>
    </row>
    <row r="11879">
      <c r="A11879" t="s">
        <v>167</v>
      </c>
      <c r="B11879" t="s">
        <v>113</v>
      </c>
      <c r="C11879" s="35" t="s">
        <v>549</v>
      </c>
      <c r="D11879" t="s">
        <v>113</v>
      </c>
      <c r="E11879" t="s">
        <v>548</v>
      </c>
      <c r="F11879" s="176" t="n">
        <v>2035</v>
      </c>
      <c r="G11879" s="177" t="n">
        <v>67</v>
      </c>
      <c r="H11879" s="178" t="n">
        <v>20695.9004307294</v>
      </c>
      <c r="I11879" s="179" t="n">
        <v>2619207.99698533</v>
      </c>
      <c r="J11879" s="180" t="str">
        <f>IF(I11879&gt;0,H11879/I11879,0)</f>
      </c>
      <c r="K11879" s="181" t="str">
        <f>1-EXP(-J11879)</f>
      </c>
      <c r="L11879" s="182" t="str">
        <f>IF(G11879=30,1,M11878)</f>
      </c>
      <c r="M11879" s="183" t="str">
        <f>L11879*(1-K11879)</f>
      </c>
    </row>
    <row r="11880">
      <c r="A11880" t="s">
        <v>167</v>
      </c>
      <c r="B11880" t="s">
        <v>113</v>
      </c>
      <c r="C11880" s="35" t="s">
        <v>549</v>
      </c>
      <c r="D11880" t="s">
        <v>113</v>
      </c>
      <c r="E11880" t="s">
        <v>548</v>
      </c>
      <c r="F11880" s="176" t="n">
        <v>2035</v>
      </c>
      <c r="G11880" s="177" t="n">
        <v>68</v>
      </c>
      <c r="H11880" s="178" t="n">
        <v>21655.6513543003</v>
      </c>
      <c r="I11880" s="179" t="n">
        <v>2495810.74564349</v>
      </c>
      <c r="J11880" s="180" t="str">
        <f>IF(I11880&gt;0,H11880/I11880,0)</f>
      </c>
      <c r="K11880" s="181" t="str">
        <f>1-EXP(-J11880)</f>
      </c>
      <c r="L11880" s="182" t="str">
        <f>IF(G11880=30,1,M11879)</f>
      </c>
      <c r="M11880" s="183" t="str">
        <f>L11880*(1-K11880)</f>
      </c>
    </row>
    <row r="11881">
      <c r="A11881" t="s">
        <v>167</v>
      </c>
      <c r="B11881" t="s">
        <v>113</v>
      </c>
      <c r="C11881" s="35" t="s">
        <v>549</v>
      </c>
      <c r="D11881" t="s">
        <v>113</v>
      </c>
      <c r="E11881" t="s">
        <v>548</v>
      </c>
      <c r="F11881" s="176" t="n">
        <v>2035</v>
      </c>
      <c r="G11881" s="177" t="n">
        <v>69</v>
      </c>
      <c r="H11881" s="178" t="n">
        <v>21770.3317558592</v>
      </c>
      <c r="I11881" s="179" t="n">
        <v>2360781.51155848</v>
      </c>
      <c r="J11881" s="180" t="str">
        <f>IF(I11881&gt;0,H11881/I11881,0)</f>
      </c>
      <c r="K11881" s="181" t="str">
        <f>1-EXP(-J11881)</f>
      </c>
      <c r="L11881" s="182" t="str">
        <f>IF(G11881=30,1,M11880)</f>
      </c>
      <c r="M11881" s="183" t="str">
        <f>L11881*(1-K11881)</f>
      </c>
    </row>
    <row r="11882">
      <c r="A11882" t="s">
        <v>167</v>
      </c>
      <c r="B11882" t="s">
        <v>113</v>
      </c>
      <c r="C11882" s="35" t="s">
        <v>549</v>
      </c>
      <c r="D11882" t="s">
        <v>113</v>
      </c>
      <c r="E11882" t="s">
        <v>548</v>
      </c>
      <c r="F11882" s="176" t="n">
        <v>2036</v>
      </c>
      <c r="G11882" s="177" t="n">
        <v>30</v>
      </c>
      <c r="H11882" s="178" t="n">
        <v>711.294709223106</v>
      </c>
      <c r="I11882" s="179" t="n">
        <v>4571860.77773588</v>
      </c>
      <c r="J11882" s="180" t="str">
        <f>IF(I11882&gt;0,H11882/I11882,0)</f>
      </c>
      <c r="K11882" s="181" t="str">
        <f>1-EXP(-J11882)</f>
      </c>
      <c r="L11882" s="182" t="str">
        <f>IF(G11882=30,1,M11881)</f>
      </c>
      <c r="M11882" s="183" t="str">
        <f>L11882*(1-K11882)</f>
      </c>
    </row>
    <row r="11883">
      <c r="A11883" t="s">
        <v>167</v>
      </c>
      <c r="B11883" t="s">
        <v>113</v>
      </c>
      <c r="C11883" s="35" t="s">
        <v>549</v>
      </c>
      <c r="D11883" t="s">
        <v>113</v>
      </c>
      <c r="E11883" t="s">
        <v>548</v>
      </c>
      <c r="F11883" s="176" t="n">
        <v>2036</v>
      </c>
      <c r="G11883" s="177" t="n">
        <v>31</v>
      </c>
      <c r="H11883" s="178" t="n">
        <v>999.673385107419</v>
      </c>
      <c r="I11883" s="179" t="n">
        <v>4478299.85409267</v>
      </c>
      <c r="J11883" s="180" t="str">
        <f>IF(I11883&gt;0,H11883/I11883,0)</f>
      </c>
      <c r="K11883" s="181" t="str">
        <f>1-EXP(-J11883)</f>
      </c>
      <c r="L11883" s="182" t="str">
        <f>IF(G11883=30,1,M11882)</f>
      </c>
      <c r="M11883" s="183" t="str">
        <f>L11883*(1-K11883)</f>
      </c>
    </row>
    <row r="11884">
      <c r="A11884" t="s">
        <v>167</v>
      </c>
      <c r="B11884" t="s">
        <v>113</v>
      </c>
      <c r="C11884" s="35" t="s">
        <v>549</v>
      </c>
      <c r="D11884" t="s">
        <v>113</v>
      </c>
      <c r="E11884" t="s">
        <v>548</v>
      </c>
      <c r="F11884" s="176" t="n">
        <v>2036</v>
      </c>
      <c r="G11884" s="177" t="n">
        <v>32</v>
      </c>
      <c r="H11884" s="178" t="n">
        <v>1033.73554568462</v>
      </c>
      <c r="I11884" s="179" t="n">
        <v>4381541.28708968</v>
      </c>
      <c r="J11884" s="180" t="str">
        <f>IF(I11884&gt;0,H11884/I11884,0)</f>
      </c>
      <c r="K11884" s="181" t="str">
        <f>1-EXP(-J11884)</f>
      </c>
      <c r="L11884" s="182" t="str">
        <f>IF(G11884=30,1,M11883)</f>
      </c>
      <c r="M11884" s="183" t="str">
        <f>L11884*(1-K11884)</f>
      </c>
    </row>
    <row r="11885">
      <c r="A11885" t="s">
        <v>167</v>
      </c>
      <c r="B11885" t="s">
        <v>113</v>
      </c>
      <c r="C11885" s="35" t="s">
        <v>549</v>
      </c>
      <c r="D11885" t="s">
        <v>113</v>
      </c>
      <c r="E11885" t="s">
        <v>548</v>
      </c>
      <c r="F11885" s="176" t="n">
        <v>2036</v>
      </c>
      <c r="G11885" s="177" t="n">
        <v>33</v>
      </c>
      <c r="H11885" s="178" t="n">
        <v>1118.01077015601</v>
      </c>
      <c r="I11885" s="179" t="n">
        <v>4339240.92593268</v>
      </c>
      <c r="J11885" s="180" t="str">
        <f>IF(I11885&gt;0,H11885/I11885,0)</f>
      </c>
      <c r="K11885" s="181" t="str">
        <f>1-EXP(-J11885)</f>
      </c>
      <c r="L11885" s="182" t="str">
        <f>IF(G11885=30,1,M11884)</f>
      </c>
      <c r="M11885" s="183" t="str">
        <f>L11885*(1-K11885)</f>
      </c>
    </row>
    <row r="11886">
      <c r="A11886" t="s">
        <v>167</v>
      </c>
      <c r="B11886" t="s">
        <v>113</v>
      </c>
      <c r="C11886" s="35" t="s">
        <v>549</v>
      </c>
      <c r="D11886" t="s">
        <v>113</v>
      </c>
      <c r="E11886" t="s">
        <v>548</v>
      </c>
      <c r="F11886" s="176" t="n">
        <v>2036</v>
      </c>
      <c r="G11886" s="177" t="n">
        <v>34</v>
      </c>
      <c r="H11886" s="178" t="n">
        <v>1212.41674171085</v>
      </c>
      <c r="I11886" s="179" t="n">
        <v>4319767.2017004</v>
      </c>
      <c r="J11886" s="180" t="str">
        <f>IF(I11886&gt;0,H11886/I11886,0)</f>
      </c>
      <c r="K11886" s="181" t="str">
        <f>1-EXP(-J11886)</f>
      </c>
      <c r="L11886" s="182" t="str">
        <f>IF(G11886=30,1,M11885)</f>
      </c>
      <c r="M11886" s="183" t="str">
        <f>L11886*(1-K11886)</f>
      </c>
    </row>
    <row r="11887">
      <c r="A11887" t="s">
        <v>167</v>
      </c>
      <c r="B11887" t="s">
        <v>113</v>
      </c>
      <c r="C11887" s="35" t="s">
        <v>549</v>
      </c>
      <c r="D11887" t="s">
        <v>113</v>
      </c>
      <c r="E11887" t="s">
        <v>548</v>
      </c>
      <c r="F11887" s="176" t="n">
        <v>2036</v>
      </c>
      <c r="G11887" s="177" t="n">
        <v>35</v>
      </c>
      <c r="H11887" s="178" t="n">
        <v>1328.1225516476</v>
      </c>
      <c r="I11887" s="179" t="n">
        <v>4300327.23566026</v>
      </c>
      <c r="J11887" s="180" t="str">
        <f>IF(I11887&gt;0,H11887/I11887,0)</f>
      </c>
      <c r="K11887" s="181" t="str">
        <f>1-EXP(-J11887)</f>
      </c>
      <c r="L11887" s="182" t="str">
        <f>IF(G11887=30,1,M11886)</f>
      </c>
      <c r="M11887" s="183" t="str">
        <f>L11887*(1-K11887)</f>
      </c>
    </row>
    <row r="11888">
      <c r="A11888" t="s">
        <v>167</v>
      </c>
      <c r="B11888" t="s">
        <v>113</v>
      </c>
      <c r="C11888" s="35" t="s">
        <v>549</v>
      </c>
      <c r="D11888" t="s">
        <v>113</v>
      </c>
      <c r="E11888" t="s">
        <v>548</v>
      </c>
      <c r="F11888" s="176" t="n">
        <v>2036</v>
      </c>
      <c r="G11888" s="177" t="n">
        <v>36</v>
      </c>
      <c r="H11888" s="178" t="n">
        <v>1746.9354738326</v>
      </c>
      <c r="I11888" s="179" t="n">
        <v>4300425.00810099</v>
      </c>
      <c r="J11888" s="180" t="str">
        <f>IF(I11888&gt;0,H11888/I11888,0)</f>
      </c>
      <c r="K11888" s="181" t="str">
        <f>1-EXP(-J11888)</f>
      </c>
      <c r="L11888" s="182" t="str">
        <f>IF(G11888=30,1,M11887)</f>
      </c>
      <c r="M11888" s="183" t="str">
        <f>L11888*(1-K11888)</f>
      </c>
    </row>
    <row r="11889">
      <c r="A11889" t="s">
        <v>167</v>
      </c>
      <c r="B11889" t="s">
        <v>113</v>
      </c>
      <c r="C11889" s="35" t="s">
        <v>549</v>
      </c>
      <c r="D11889" t="s">
        <v>113</v>
      </c>
      <c r="E11889" t="s">
        <v>548</v>
      </c>
      <c r="F11889" s="176" t="n">
        <v>2036</v>
      </c>
      <c r="G11889" s="177" t="n">
        <v>37</v>
      </c>
      <c r="H11889" s="178" t="n">
        <v>1948.04668786316</v>
      </c>
      <c r="I11889" s="179" t="n">
        <v>4339119.41609635</v>
      </c>
      <c r="J11889" s="180" t="str">
        <f>IF(I11889&gt;0,H11889/I11889,0)</f>
      </c>
      <c r="K11889" s="181" t="str">
        <f>1-EXP(-J11889)</f>
      </c>
      <c r="L11889" s="182" t="str">
        <f>IF(G11889=30,1,M11888)</f>
      </c>
      <c r="M11889" s="183" t="str">
        <f>L11889*(1-K11889)</f>
      </c>
    </row>
    <row r="11890">
      <c r="A11890" t="s">
        <v>167</v>
      </c>
      <c r="B11890" t="s">
        <v>113</v>
      </c>
      <c r="C11890" s="35" t="s">
        <v>549</v>
      </c>
      <c r="D11890" t="s">
        <v>113</v>
      </c>
      <c r="E11890" t="s">
        <v>548</v>
      </c>
      <c r="F11890" s="176" t="n">
        <v>2036</v>
      </c>
      <c r="G11890" s="177" t="n">
        <v>38</v>
      </c>
      <c r="H11890" s="178" t="n">
        <v>2159.135072765</v>
      </c>
      <c r="I11890" s="179" t="n">
        <v>4380184.7112535</v>
      </c>
      <c r="J11890" s="180" t="str">
        <f>IF(I11890&gt;0,H11890/I11890,0)</f>
      </c>
      <c r="K11890" s="181" t="str">
        <f>1-EXP(-J11890)</f>
      </c>
      <c r="L11890" s="182" t="str">
        <f>IF(G11890=30,1,M11889)</f>
      </c>
      <c r="M11890" s="183" t="str">
        <f>L11890*(1-K11890)</f>
      </c>
    </row>
    <row r="11891">
      <c r="A11891" t="s">
        <v>167</v>
      </c>
      <c r="B11891" t="s">
        <v>113</v>
      </c>
      <c r="C11891" s="35" t="s">
        <v>549</v>
      </c>
      <c r="D11891" t="s">
        <v>113</v>
      </c>
      <c r="E11891" t="s">
        <v>548</v>
      </c>
      <c r="F11891" s="176" t="n">
        <v>2036</v>
      </c>
      <c r="G11891" s="177" t="n">
        <v>39</v>
      </c>
      <c r="H11891" s="178" t="n">
        <v>2286.55777856985</v>
      </c>
      <c r="I11891" s="179" t="n">
        <v>4374981.44465703</v>
      </c>
      <c r="J11891" s="180" t="str">
        <f>IF(I11891&gt;0,H11891/I11891,0)</f>
      </c>
      <c r="K11891" s="181" t="str">
        <f>1-EXP(-J11891)</f>
      </c>
      <c r="L11891" s="182" t="str">
        <f>IF(G11891=30,1,M11890)</f>
      </c>
      <c r="M11891" s="183" t="str">
        <f>L11891*(1-K11891)</f>
      </c>
    </row>
    <row r="11892">
      <c r="A11892" t="s">
        <v>167</v>
      </c>
      <c r="B11892" t="s">
        <v>113</v>
      </c>
      <c r="C11892" s="35" t="s">
        <v>549</v>
      </c>
      <c r="D11892" t="s">
        <v>113</v>
      </c>
      <c r="E11892" t="s">
        <v>548</v>
      </c>
      <c r="F11892" s="176" t="n">
        <v>2036</v>
      </c>
      <c r="G11892" s="177" t="n">
        <v>40</v>
      </c>
      <c r="H11892" s="178" t="n">
        <v>2433.76477303883</v>
      </c>
      <c r="I11892" s="179" t="n">
        <v>4310997.64013341</v>
      </c>
      <c r="J11892" s="180" t="str">
        <f>IF(I11892&gt;0,H11892/I11892,0)</f>
      </c>
      <c r="K11892" s="181" t="str">
        <f>1-EXP(-J11892)</f>
      </c>
      <c r="L11892" s="182" t="str">
        <f>IF(G11892=30,1,M11891)</f>
      </c>
      <c r="M11892" s="183" t="str">
        <f>L11892*(1-K11892)</f>
      </c>
    </row>
    <row r="11893">
      <c r="A11893" t="s">
        <v>167</v>
      </c>
      <c r="B11893" t="s">
        <v>113</v>
      </c>
      <c r="C11893" s="35" t="s">
        <v>549</v>
      </c>
      <c r="D11893" t="s">
        <v>113</v>
      </c>
      <c r="E11893" t="s">
        <v>548</v>
      </c>
      <c r="F11893" s="176" t="n">
        <v>2036</v>
      </c>
      <c r="G11893" s="177" t="n">
        <v>41</v>
      </c>
      <c r="H11893" s="178" t="n">
        <v>3101.02907798209</v>
      </c>
      <c r="I11893" s="179" t="n">
        <v>4244805.29064043</v>
      </c>
      <c r="J11893" s="180" t="str">
        <f>IF(I11893&gt;0,H11893/I11893,0)</f>
      </c>
      <c r="K11893" s="181" t="str">
        <f>1-EXP(-J11893)</f>
      </c>
      <c r="L11893" s="182" t="str">
        <f>IF(G11893=30,1,M11892)</f>
      </c>
      <c r="M11893" s="183" t="str">
        <f>L11893*(1-K11893)</f>
      </c>
    </row>
    <row r="11894">
      <c r="A11894" t="s">
        <v>167</v>
      </c>
      <c r="B11894" t="s">
        <v>113</v>
      </c>
      <c r="C11894" s="35" t="s">
        <v>549</v>
      </c>
      <c r="D11894" t="s">
        <v>113</v>
      </c>
      <c r="E11894" t="s">
        <v>548</v>
      </c>
      <c r="F11894" s="176" t="n">
        <v>2036</v>
      </c>
      <c r="G11894" s="177" t="n">
        <v>42</v>
      </c>
      <c r="H11894" s="178" t="n">
        <v>3365.73068935586</v>
      </c>
      <c r="I11894" s="179" t="n">
        <v>4187939.72438276</v>
      </c>
      <c r="J11894" s="180" t="str">
        <f>IF(I11894&gt;0,H11894/I11894,0)</f>
      </c>
      <c r="K11894" s="181" t="str">
        <f>1-EXP(-J11894)</f>
      </c>
      <c r="L11894" s="182" t="str">
        <f>IF(G11894=30,1,M11893)</f>
      </c>
      <c r="M11894" s="183" t="str">
        <f>L11894*(1-K11894)</f>
      </c>
    </row>
    <row r="11895">
      <c r="A11895" t="s">
        <v>167</v>
      </c>
      <c r="B11895" t="s">
        <v>113</v>
      </c>
      <c r="C11895" s="35" t="s">
        <v>549</v>
      </c>
      <c r="D11895" t="s">
        <v>113</v>
      </c>
      <c r="E11895" t="s">
        <v>548</v>
      </c>
      <c r="F11895" s="176" t="n">
        <v>2036</v>
      </c>
      <c r="G11895" s="177" t="n">
        <v>43</v>
      </c>
      <c r="H11895" s="178" t="n">
        <v>3696.73646377869</v>
      </c>
      <c r="I11895" s="179" t="n">
        <v>4133219.2735267</v>
      </c>
      <c r="J11895" s="180" t="str">
        <f>IF(I11895&gt;0,H11895/I11895,0)</f>
      </c>
      <c r="K11895" s="181" t="str">
        <f>1-EXP(-J11895)</f>
      </c>
      <c r="L11895" s="182" t="str">
        <f>IF(G11895=30,1,M11894)</f>
      </c>
      <c r="M11895" s="183" t="str">
        <f>L11895*(1-K11895)</f>
      </c>
    </row>
    <row r="11896">
      <c r="A11896" t="s">
        <v>167</v>
      </c>
      <c r="B11896" t="s">
        <v>113</v>
      </c>
      <c r="C11896" s="35" t="s">
        <v>549</v>
      </c>
      <c r="D11896" t="s">
        <v>113</v>
      </c>
      <c r="E11896" t="s">
        <v>548</v>
      </c>
      <c r="F11896" s="176" t="n">
        <v>2036</v>
      </c>
      <c r="G11896" s="177" t="n">
        <v>44</v>
      </c>
      <c r="H11896" s="178" t="n">
        <v>3865.31859203299</v>
      </c>
      <c r="I11896" s="179" t="n">
        <v>4112654.5621572</v>
      </c>
      <c r="J11896" s="180" t="str">
        <f>IF(I11896&gt;0,H11896/I11896,0)</f>
      </c>
      <c r="K11896" s="181" t="str">
        <f>1-EXP(-J11896)</f>
      </c>
      <c r="L11896" s="182" t="str">
        <f>IF(G11896=30,1,M11895)</f>
      </c>
      <c r="M11896" s="183" t="str">
        <f>L11896*(1-K11896)</f>
      </c>
    </row>
    <row r="11897">
      <c r="A11897" t="s">
        <v>167</v>
      </c>
      <c r="B11897" t="s">
        <v>113</v>
      </c>
      <c r="C11897" s="35" t="s">
        <v>549</v>
      </c>
      <c r="D11897" t="s">
        <v>113</v>
      </c>
      <c r="E11897" t="s">
        <v>548</v>
      </c>
      <c r="F11897" s="176" t="n">
        <v>2036</v>
      </c>
      <c r="G11897" s="177" t="n">
        <v>45</v>
      </c>
      <c r="H11897" s="178" t="n">
        <v>4163.19448852348</v>
      </c>
      <c r="I11897" s="179" t="n">
        <v>4086071.93682534</v>
      </c>
      <c r="J11897" s="180" t="str">
        <f>IF(I11897&gt;0,H11897/I11897,0)</f>
      </c>
      <c r="K11897" s="181" t="str">
        <f>1-EXP(-J11897)</f>
      </c>
      <c r="L11897" s="182" t="str">
        <f>IF(G11897=30,1,M11896)</f>
      </c>
      <c r="M11897" s="183" t="str">
        <f>L11897*(1-K11897)</f>
      </c>
    </row>
    <row r="11898">
      <c r="A11898" t="s">
        <v>167</v>
      </c>
      <c r="B11898" t="s">
        <v>113</v>
      </c>
      <c r="C11898" s="35" t="s">
        <v>549</v>
      </c>
      <c r="D11898" t="s">
        <v>113</v>
      </c>
      <c r="E11898" t="s">
        <v>548</v>
      </c>
      <c r="F11898" s="176" t="n">
        <v>2036</v>
      </c>
      <c r="G11898" s="177" t="n">
        <v>46</v>
      </c>
      <c r="H11898" s="178" t="n">
        <v>5174.6605340298</v>
      </c>
      <c r="I11898" s="179" t="n">
        <v>4062498.92996186</v>
      </c>
      <c r="J11898" s="180" t="str">
        <f>IF(I11898&gt;0,H11898/I11898,0)</f>
      </c>
      <c r="K11898" s="181" t="str">
        <f>1-EXP(-J11898)</f>
      </c>
      <c r="L11898" s="182" t="str">
        <f>IF(G11898=30,1,M11897)</f>
      </c>
      <c r="M11898" s="183" t="str">
        <f>L11898*(1-K11898)</f>
      </c>
    </row>
    <row r="11899">
      <c r="A11899" t="s">
        <v>167</v>
      </c>
      <c r="B11899" t="s">
        <v>113</v>
      </c>
      <c r="C11899" s="35" t="s">
        <v>549</v>
      </c>
      <c r="D11899" t="s">
        <v>113</v>
      </c>
      <c r="E11899" t="s">
        <v>548</v>
      </c>
      <c r="F11899" s="176" t="n">
        <v>2036</v>
      </c>
      <c r="G11899" s="177" t="n">
        <v>47</v>
      </c>
      <c r="H11899" s="178" t="n">
        <v>5698.30371070567</v>
      </c>
      <c r="I11899" s="179" t="n">
        <v>4061159.74144606</v>
      </c>
      <c r="J11899" s="180" t="str">
        <f>IF(I11899&gt;0,H11899/I11899,0)</f>
      </c>
      <c r="K11899" s="181" t="str">
        <f>1-EXP(-J11899)</f>
      </c>
      <c r="L11899" s="182" t="str">
        <f>IF(G11899=30,1,M11898)</f>
      </c>
      <c r="M11899" s="183" t="str">
        <f>L11899*(1-K11899)</f>
      </c>
    </row>
    <row r="11900">
      <c r="A11900" t="s">
        <v>167</v>
      </c>
      <c r="B11900" t="s">
        <v>113</v>
      </c>
      <c r="C11900" s="35" t="s">
        <v>549</v>
      </c>
      <c r="D11900" t="s">
        <v>113</v>
      </c>
      <c r="E11900" t="s">
        <v>548</v>
      </c>
      <c r="F11900" s="176" t="n">
        <v>2036</v>
      </c>
      <c r="G11900" s="177" t="n">
        <v>48</v>
      </c>
      <c r="H11900" s="178" t="n">
        <v>6330.11680465277</v>
      </c>
      <c r="I11900" s="179" t="n">
        <v>4013667.70757153</v>
      </c>
      <c r="J11900" s="180" t="str">
        <f>IF(I11900&gt;0,H11900/I11900,0)</f>
      </c>
      <c r="K11900" s="181" t="str">
        <f>1-EXP(-J11900)</f>
      </c>
      <c r="L11900" s="182" t="str">
        <f>IF(G11900=30,1,M11899)</f>
      </c>
      <c r="M11900" s="183" t="str">
        <f>L11900*(1-K11900)</f>
      </c>
    </row>
    <row r="11901">
      <c r="A11901" t="s">
        <v>167</v>
      </c>
      <c r="B11901" t="s">
        <v>113</v>
      </c>
      <c r="C11901" s="35" t="s">
        <v>549</v>
      </c>
      <c r="D11901" t="s">
        <v>113</v>
      </c>
      <c r="E11901" t="s">
        <v>548</v>
      </c>
      <c r="F11901" s="176" t="n">
        <v>2036</v>
      </c>
      <c r="G11901" s="177" t="n">
        <v>49</v>
      </c>
      <c r="H11901" s="178" t="n">
        <v>6811.38482015557</v>
      </c>
      <c r="I11901" s="179" t="n">
        <v>3956986.55664174</v>
      </c>
      <c r="J11901" s="180" t="str">
        <f>IF(I11901&gt;0,H11901/I11901,0)</f>
      </c>
      <c r="K11901" s="181" t="str">
        <f>1-EXP(-J11901)</f>
      </c>
      <c r="L11901" s="182" t="str">
        <f>IF(G11901=30,1,M11900)</f>
      </c>
      <c r="M11901" s="183" t="str">
        <f>L11901*(1-K11901)</f>
      </c>
    </row>
    <row r="11902">
      <c r="A11902" t="s">
        <v>167</v>
      </c>
      <c r="B11902" t="s">
        <v>113</v>
      </c>
      <c r="C11902" s="35" t="s">
        <v>549</v>
      </c>
      <c r="D11902" t="s">
        <v>113</v>
      </c>
      <c r="E11902" t="s">
        <v>548</v>
      </c>
      <c r="F11902" s="176" t="n">
        <v>2036</v>
      </c>
      <c r="G11902" s="177" t="n">
        <v>50</v>
      </c>
      <c r="H11902" s="178" t="n">
        <v>7469.82828054603</v>
      </c>
      <c r="I11902" s="179" t="n">
        <v>3960106.67948384</v>
      </c>
      <c r="J11902" s="180" t="str">
        <f>IF(I11902&gt;0,H11902/I11902,0)</f>
      </c>
      <c r="K11902" s="181" t="str">
        <f>1-EXP(-J11902)</f>
      </c>
      <c r="L11902" s="182" t="str">
        <f>IF(G11902=30,1,M11901)</f>
      </c>
      <c r="M11902" s="183" t="str">
        <f>L11902*(1-K11902)</f>
      </c>
    </row>
    <row r="11903">
      <c r="A11903" t="s">
        <v>167</v>
      </c>
      <c r="B11903" t="s">
        <v>113</v>
      </c>
      <c r="C11903" s="35" t="s">
        <v>549</v>
      </c>
      <c r="D11903" t="s">
        <v>113</v>
      </c>
      <c r="E11903" t="s">
        <v>548</v>
      </c>
      <c r="F11903" s="176" t="n">
        <v>2036</v>
      </c>
      <c r="G11903" s="177" t="n">
        <v>51</v>
      </c>
      <c r="H11903" s="178" t="n">
        <v>8679.34518442924</v>
      </c>
      <c r="I11903" s="179" t="n">
        <v>4017656.60293049</v>
      </c>
      <c r="J11903" s="180" t="str">
        <f>IF(I11903&gt;0,H11903/I11903,0)</f>
      </c>
      <c r="K11903" s="181" t="str">
        <f>1-EXP(-J11903)</f>
      </c>
      <c r="L11903" s="182" t="str">
        <f>IF(G11903=30,1,M11902)</f>
      </c>
      <c r="M11903" s="183" t="str">
        <f>L11903*(1-K11903)</f>
      </c>
    </row>
    <row r="11904">
      <c r="A11904" t="s">
        <v>167</v>
      </c>
      <c r="B11904" t="s">
        <v>113</v>
      </c>
      <c r="C11904" s="35" t="s">
        <v>549</v>
      </c>
      <c r="D11904" t="s">
        <v>113</v>
      </c>
      <c r="E11904" t="s">
        <v>548</v>
      </c>
      <c r="F11904" s="176" t="n">
        <v>2036</v>
      </c>
      <c r="G11904" s="177" t="n">
        <v>52</v>
      </c>
      <c r="H11904" s="178" t="n">
        <v>9539.96708563398</v>
      </c>
      <c r="I11904" s="179" t="n">
        <v>4033488.71179347</v>
      </c>
      <c r="J11904" s="180" t="str">
        <f>IF(I11904&gt;0,H11904/I11904,0)</f>
      </c>
      <c r="K11904" s="181" t="str">
        <f>1-EXP(-J11904)</f>
      </c>
      <c r="L11904" s="182" t="str">
        <f>IF(G11904=30,1,M11903)</f>
      </c>
      <c r="M11904" s="183" t="str">
        <f>L11904*(1-K11904)</f>
      </c>
    </row>
    <row r="11905">
      <c r="A11905" t="s">
        <v>167</v>
      </c>
      <c r="B11905" t="s">
        <v>113</v>
      </c>
      <c r="C11905" s="35" t="s">
        <v>549</v>
      </c>
      <c r="D11905" t="s">
        <v>113</v>
      </c>
      <c r="E11905" t="s">
        <v>548</v>
      </c>
      <c r="F11905" s="176" t="n">
        <v>2036</v>
      </c>
      <c r="G11905" s="177" t="n">
        <v>53</v>
      </c>
      <c r="H11905" s="178" t="n">
        <v>10193.4799149961</v>
      </c>
      <c r="I11905" s="179" t="n">
        <v>3991937.68233291</v>
      </c>
      <c r="J11905" s="180" t="str">
        <f>IF(I11905&gt;0,H11905/I11905,0)</f>
      </c>
      <c r="K11905" s="181" t="str">
        <f>1-EXP(-J11905)</f>
      </c>
      <c r="L11905" s="182" t="str">
        <f>IF(G11905=30,1,M11904)</f>
      </c>
      <c r="M11905" s="183" t="str">
        <f>L11905*(1-K11905)</f>
      </c>
    </row>
    <row r="11906">
      <c r="A11906" t="s">
        <v>167</v>
      </c>
      <c r="B11906" t="s">
        <v>113</v>
      </c>
      <c r="C11906" s="35" t="s">
        <v>549</v>
      </c>
      <c r="D11906" t="s">
        <v>113</v>
      </c>
      <c r="E11906" t="s">
        <v>548</v>
      </c>
      <c r="F11906" s="176" t="n">
        <v>2036</v>
      </c>
      <c r="G11906" s="177" t="n">
        <v>54</v>
      </c>
      <c r="H11906" s="178" t="n">
        <v>10912.6841002135</v>
      </c>
      <c r="I11906" s="179" t="n">
        <v>3925929.86288123</v>
      </c>
      <c r="J11906" s="180" t="str">
        <f>IF(I11906&gt;0,H11906/I11906,0)</f>
      </c>
      <c r="K11906" s="181" t="str">
        <f>1-EXP(-J11906)</f>
      </c>
      <c r="L11906" s="182" t="str">
        <f>IF(G11906=30,1,M11905)</f>
      </c>
      <c r="M11906" s="183" t="str">
        <f>L11906*(1-K11906)</f>
      </c>
    </row>
    <row r="11907">
      <c r="A11907" t="s">
        <v>167</v>
      </c>
      <c r="B11907" t="s">
        <v>113</v>
      </c>
      <c r="C11907" s="35" t="s">
        <v>549</v>
      </c>
      <c r="D11907" t="s">
        <v>113</v>
      </c>
      <c r="E11907" t="s">
        <v>548</v>
      </c>
      <c r="F11907" s="176" t="n">
        <v>2036</v>
      </c>
      <c r="G11907" s="177" t="n">
        <v>55</v>
      </c>
      <c r="H11907" s="178" t="n">
        <v>11625.0069937971</v>
      </c>
      <c r="I11907" s="179" t="n">
        <v>3852674.04302516</v>
      </c>
      <c r="J11907" s="180" t="str">
        <f>IF(I11907&gt;0,H11907/I11907,0)</f>
      </c>
      <c r="K11907" s="181" t="str">
        <f>1-EXP(-J11907)</f>
      </c>
      <c r="L11907" s="182" t="str">
        <f>IF(G11907=30,1,M11906)</f>
      </c>
      <c r="M11907" s="183" t="str">
        <f>L11907*(1-K11907)</f>
      </c>
    </row>
    <row r="11908">
      <c r="A11908" t="s">
        <v>167</v>
      </c>
      <c r="B11908" t="s">
        <v>113</v>
      </c>
      <c r="C11908" s="35" t="s">
        <v>549</v>
      </c>
      <c r="D11908" t="s">
        <v>113</v>
      </c>
      <c r="E11908" t="s">
        <v>548</v>
      </c>
      <c r="F11908" s="176" t="n">
        <v>2036</v>
      </c>
      <c r="G11908" s="177" t="n">
        <v>56</v>
      </c>
      <c r="H11908" s="178" t="n">
        <v>12395.0350425303</v>
      </c>
      <c r="I11908" s="179" t="n">
        <v>3783895.3356895</v>
      </c>
      <c r="J11908" s="180" t="str">
        <f>IF(I11908&gt;0,H11908/I11908,0)</f>
      </c>
      <c r="K11908" s="181" t="str">
        <f>1-EXP(-J11908)</f>
      </c>
      <c r="L11908" s="182" t="str">
        <f>IF(G11908=30,1,M11907)</f>
      </c>
      <c r="M11908" s="183" t="str">
        <f>L11908*(1-K11908)</f>
      </c>
    </row>
    <row r="11909">
      <c r="A11909" t="s">
        <v>167</v>
      </c>
      <c r="B11909" t="s">
        <v>113</v>
      </c>
      <c r="C11909" s="35" t="s">
        <v>549</v>
      </c>
      <c r="D11909" t="s">
        <v>113</v>
      </c>
      <c r="E11909" t="s">
        <v>548</v>
      </c>
      <c r="F11909" s="176" t="n">
        <v>2036</v>
      </c>
      <c r="G11909" s="177" t="n">
        <v>57</v>
      </c>
      <c r="H11909" s="178" t="n">
        <v>13234.8000729857</v>
      </c>
      <c r="I11909" s="179" t="n">
        <v>3701208.00181467</v>
      </c>
      <c r="J11909" s="180" t="str">
        <f>IF(I11909&gt;0,H11909/I11909,0)</f>
      </c>
      <c r="K11909" s="181" t="str">
        <f>1-EXP(-J11909)</f>
      </c>
      <c r="L11909" s="182" t="str">
        <f>IF(G11909=30,1,M11908)</f>
      </c>
      <c r="M11909" s="183" t="str">
        <f>L11909*(1-K11909)</f>
      </c>
    </row>
    <row r="11910">
      <c r="A11910" t="s">
        <v>167</v>
      </c>
      <c r="B11910" t="s">
        <v>113</v>
      </c>
      <c r="C11910" s="35" t="s">
        <v>549</v>
      </c>
      <c r="D11910" t="s">
        <v>113</v>
      </c>
      <c r="E11910" t="s">
        <v>548</v>
      </c>
      <c r="F11910" s="176" t="n">
        <v>2036</v>
      </c>
      <c r="G11910" s="177" t="n">
        <v>58</v>
      </c>
      <c r="H11910" s="178" t="n">
        <v>14044.4448272002</v>
      </c>
      <c r="I11910" s="179" t="n">
        <v>3594518.29761957</v>
      </c>
      <c r="J11910" s="180" t="str">
        <f>IF(I11910&gt;0,H11910/I11910,0)</f>
      </c>
      <c r="K11910" s="181" t="str">
        <f>1-EXP(-J11910)</f>
      </c>
      <c r="L11910" s="182" t="str">
        <f>IF(G11910=30,1,M11909)</f>
      </c>
      <c r="M11910" s="183" t="str">
        <f>L11910*(1-K11910)</f>
      </c>
    </row>
    <row r="11911">
      <c r="A11911" t="s">
        <v>167</v>
      </c>
      <c r="B11911" t="s">
        <v>113</v>
      </c>
      <c r="C11911" s="35" t="s">
        <v>549</v>
      </c>
      <c r="D11911" t="s">
        <v>113</v>
      </c>
      <c r="E11911" t="s">
        <v>548</v>
      </c>
      <c r="F11911" s="176" t="n">
        <v>2036</v>
      </c>
      <c r="G11911" s="177" t="n">
        <v>59</v>
      </c>
      <c r="H11911" s="178" t="n">
        <v>14231.8564213303</v>
      </c>
      <c r="I11911" s="179" t="n">
        <v>3491179.46387965</v>
      </c>
      <c r="J11911" s="180" t="str">
        <f>IF(I11911&gt;0,H11911/I11911,0)</f>
      </c>
      <c r="K11911" s="181" t="str">
        <f>1-EXP(-J11911)</f>
      </c>
      <c r="L11911" s="182" t="str">
        <f>IF(G11911=30,1,M11910)</f>
      </c>
      <c r="M11911" s="183" t="str">
        <f>L11911*(1-K11911)</f>
      </c>
    </row>
    <row r="11912">
      <c r="A11912" t="s">
        <v>167</v>
      </c>
      <c r="B11912" t="s">
        <v>113</v>
      </c>
      <c r="C11912" s="35" t="s">
        <v>549</v>
      </c>
      <c r="D11912" t="s">
        <v>113</v>
      </c>
      <c r="E11912" t="s">
        <v>548</v>
      </c>
      <c r="F11912" s="176" t="n">
        <v>2036</v>
      </c>
      <c r="G11912" s="177" t="n">
        <v>60</v>
      </c>
      <c r="H11912" s="178" t="n">
        <v>14757.7769783856</v>
      </c>
      <c r="I11912" s="179" t="n">
        <v>3401526.95361599</v>
      </c>
      <c r="J11912" s="180" t="str">
        <f>IF(I11912&gt;0,H11912/I11912,0)</f>
      </c>
      <c r="K11912" s="181" t="str">
        <f>1-EXP(-J11912)</f>
      </c>
      <c r="L11912" s="182" t="str">
        <f>IF(G11912=30,1,M11911)</f>
      </c>
      <c r="M11912" s="183" t="str">
        <f>L11912*(1-K11912)</f>
      </c>
    </row>
    <row r="11913">
      <c r="A11913" t="s">
        <v>167</v>
      </c>
      <c r="B11913" t="s">
        <v>113</v>
      </c>
      <c r="C11913" s="35" t="s">
        <v>549</v>
      </c>
      <c r="D11913" t="s">
        <v>113</v>
      </c>
      <c r="E11913" t="s">
        <v>548</v>
      </c>
      <c r="F11913" s="176" t="n">
        <v>2036</v>
      </c>
      <c r="G11913" s="177" t="n">
        <v>61</v>
      </c>
      <c r="H11913" s="178" t="n">
        <v>15482.2442004464</v>
      </c>
      <c r="I11913" s="179" t="n">
        <v>3299602.99468542</v>
      </c>
      <c r="J11913" s="180" t="str">
        <f>IF(I11913&gt;0,H11913/I11913,0)</f>
      </c>
      <c r="K11913" s="181" t="str">
        <f>1-EXP(-J11913)</f>
      </c>
      <c r="L11913" s="182" t="str">
        <f>IF(G11913=30,1,M11912)</f>
      </c>
      <c r="M11913" s="183" t="str">
        <f>L11913*(1-K11913)</f>
      </c>
    </row>
    <row r="11914">
      <c r="A11914" t="s">
        <v>167</v>
      </c>
      <c r="B11914" t="s">
        <v>113</v>
      </c>
      <c r="C11914" s="35" t="s">
        <v>549</v>
      </c>
      <c r="D11914" t="s">
        <v>113</v>
      </c>
      <c r="E11914" t="s">
        <v>548</v>
      </c>
      <c r="F11914" s="176" t="n">
        <v>2036</v>
      </c>
      <c r="G11914" s="177" t="n">
        <v>62</v>
      </c>
      <c r="H11914" s="178" t="n">
        <v>16330.4790032761</v>
      </c>
      <c r="I11914" s="179" t="n">
        <v>3211009.77124431</v>
      </c>
      <c r="J11914" s="180" t="str">
        <f>IF(I11914&gt;0,H11914/I11914,0)</f>
      </c>
      <c r="K11914" s="181" t="str">
        <f>1-EXP(-J11914)</f>
      </c>
      <c r="L11914" s="182" t="str">
        <f>IF(G11914=30,1,M11913)</f>
      </c>
      <c r="M11914" s="183" t="str">
        <f>L11914*(1-K11914)</f>
      </c>
    </row>
    <row r="11915">
      <c r="A11915" t="s">
        <v>167</v>
      </c>
      <c r="B11915" t="s">
        <v>113</v>
      </c>
      <c r="C11915" s="35" t="s">
        <v>549</v>
      </c>
      <c r="D11915" t="s">
        <v>113</v>
      </c>
      <c r="E11915" t="s">
        <v>548</v>
      </c>
      <c r="F11915" s="176" t="n">
        <v>2036</v>
      </c>
      <c r="G11915" s="177" t="n">
        <v>63</v>
      </c>
      <c r="H11915" s="178" t="n">
        <v>17207.5836461657</v>
      </c>
      <c r="I11915" s="179" t="n">
        <v>3121544.34006937</v>
      </c>
      <c r="J11915" s="180" t="str">
        <f>IF(I11915&gt;0,H11915/I11915,0)</f>
      </c>
      <c r="K11915" s="181" t="str">
        <f>1-EXP(-J11915)</f>
      </c>
      <c r="L11915" s="182" t="str">
        <f>IF(G11915=30,1,M11914)</f>
      </c>
      <c r="M11915" s="183" t="str">
        <f>L11915*(1-K11915)</f>
      </c>
    </row>
    <row r="11916">
      <c r="A11916" t="s">
        <v>167</v>
      </c>
      <c r="B11916" t="s">
        <v>113</v>
      </c>
      <c r="C11916" s="35" t="s">
        <v>549</v>
      </c>
      <c r="D11916" t="s">
        <v>113</v>
      </c>
      <c r="E11916" t="s">
        <v>548</v>
      </c>
      <c r="F11916" s="176" t="n">
        <v>2036</v>
      </c>
      <c r="G11916" s="177" t="n">
        <v>64</v>
      </c>
      <c r="H11916" s="178" t="n">
        <v>18276.5359751451</v>
      </c>
      <c r="I11916" s="179" t="n">
        <v>3012015.20622475</v>
      </c>
      <c r="J11916" s="180" t="str">
        <f>IF(I11916&gt;0,H11916/I11916,0)</f>
      </c>
      <c r="K11916" s="181" t="str">
        <f>1-EXP(-J11916)</f>
      </c>
      <c r="L11916" s="182" t="str">
        <f>IF(G11916=30,1,M11915)</f>
      </c>
      <c r="M11916" s="183" t="str">
        <f>L11916*(1-K11916)</f>
      </c>
    </row>
    <row r="11917">
      <c r="A11917" t="s">
        <v>167</v>
      </c>
      <c r="B11917" t="s">
        <v>113</v>
      </c>
      <c r="C11917" s="35" t="s">
        <v>549</v>
      </c>
      <c r="D11917" t="s">
        <v>113</v>
      </c>
      <c r="E11917" t="s">
        <v>548</v>
      </c>
      <c r="F11917" s="176" t="n">
        <v>2036</v>
      </c>
      <c r="G11917" s="177" t="n">
        <v>65</v>
      </c>
      <c r="H11917" s="178" t="n">
        <v>19310.1655362233</v>
      </c>
      <c r="I11917" s="179" t="n">
        <v>2911495.95291372</v>
      </c>
      <c r="J11917" s="180" t="str">
        <f>IF(I11917&gt;0,H11917/I11917,0)</f>
      </c>
      <c r="K11917" s="181" t="str">
        <f>1-EXP(-J11917)</f>
      </c>
      <c r="L11917" s="182" t="str">
        <f>IF(G11917=30,1,M11916)</f>
      </c>
      <c r="M11917" s="183" t="str">
        <f>L11917*(1-K11917)</f>
      </c>
    </row>
    <row r="11918">
      <c r="A11918" t="s">
        <v>167</v>
      </c>
      <c r="B11918" t="s">
        <v>113</v>
      </c>
      <c r="C11918" s="35" t="s">
        <v>549</v>
      </c>
      <c r="D11918" t="s">
        <v>113</v>
      </c>
      <c r="E11918" t="s">
        <v>548</v>
      </c>
      <c r="F11918" s="176" t="n">
        <v>2036</v>
      </c>
      <c r="G11918" s="177" t="n">
        <v>66</v>
      </c>
      <c r="H11918" s="178" t="n">
        <v>19767.9579162301</v>
      </c>
      <c r="I11918" s="179" t="n">
        <v>2808146.34167915</v>
      </c>
      <c r="J11918" s="180" t="str">
        <f>IF(I11918&gt;0,H11918/I11918,0)</f>
      </c>
      <c r="K11918" s="181" t="str">
        <f>1-EXP(-J11918)</f>
      </c>
      <c r="L11918" s="182" t="str">
        <f>IF(G11918=30,1,M11917)</f>
      </c>
      <c r="M11918" s="183" t="str">
        <f>L11918*(1-K11918)</f>
      </c>
    </row>
    <row r="11919">
      <c r="A11919" t="s">
        <v>167</v>
      </c>
      <c r="B11919" t="s">
        <v>113</v>
      </c>
      <c r="C11919" s="35" t="s">
        <v>549</v>
      </c>
      <c r="D11919" t="s">
        <v>113</v>
      </c>
      <c r="E11919" t="s">
        <v>548</v>
      </c>
      <c r="F11919" s="176" t="n">
        <v>2036</v>
      </c>
      <c r="G11919" s="177" t="n">
        <v>67</v>
      </c>
      <c r="H11919" s="178" t="n">
        <v>20656.8511856797</v>
      </c>
      <c r="I11919" s="179" t="n">
        <v>2689190.40274433</v>
      </c>
      <c r="J11919" s="180" t="str">
        <f>IF(I11919&gt;0,H11919/I11919,0)</f>
      </c>
      <c r="K11919" s="181" t="str">
        <f>1-EXP(-J11919)</f>
      </c>
      <c r="L11919" s="182" t="str">
        <f>IF(G11919=30,1,M11918)</f>
      </c>
      <c r="M11919" s="183" t="str">
        <f>L11919*(1-K11919)</f>
      </c>
    </row>
    <row r="11920">
      <c r="A11920" t="s">
        <v>167</v>
      </c>
      <c r="B11920" t="s">
        <v>113</v>
      </c>
      <c r="C11920" s="35" t="s">
        <v>549</v>
      </c>
      <c r="D11920" t="s">
        <v>113</v>
      </c>
      <c r="E11920" t="s">
        <v>548</v>
      </c>
      <c r="F11920" s="176" t="n">
        <v>2036</v>
      </c>
      <c r="G11920" s="177" t="n">
        <v>68</v>
      </c>
      <c r="H11920" s="178" t="n">
        <v>21624.4359163175</v>
      </c>
      <c r="I11920" s="179" t="n">
        <v>2561777.59262981</v>
      </c>
      <c r="J11920" s="180" t="str">
        <f>IF(I11920&gt;0,H11920/I11920,0)</f>
      </c>
      <c r="K11920" s="181" t="str">
        <f>1-EXP(-J11920)</f>
      </c>
      <c r="L11920" s="182" t="str">
        <f>IF(G11920=30,1,M11919)</f>
      </c>
      <c r="M11920" s="183" t="str">
        <f>L11920*(1-K11920)</f>
      </c>
    </row>
    <row r="11921">
      <c r="A11921" t="s">
        <v>167</v>
      </c>
      <c r="B11921" t="s">
        <v>113</v>
      </c>
      <c r="C11921" s="35" t="s">
        <v>549</v>
      </c>
      <c r="D11921" t="s">
        <v>113</v>
      </c>
      <c r="E11921" t="s">
        <v>548</v>
      </c>
      <c r="F11921" s="176" t="n">
        <v>2036</v>
      </c>
      <c r="G11921" s="177" t="n">
        <v>69</v>
      </c>
      <c r="H11921" s="178" t="n">
        <v>21866.3207288603</v>
      </c>
      <c r="I11921" s="179" t="n">
        <v>2435802.67963539</v>
      </c>
      <c r="J11921" s="180" t="str">
        <f>IF(I11921&gt;0,H11921/I11921,0)</f>
      </c>
      <c r="K11921" s="181" t="str">
        <f>1-EXP(-J11921)</f>
      </c>
      <c r="L11921" s="182" t="str">
        <f>IF(G11921=30,1,M11920)</f>
      </c>
      <c r="M11921" s="183" t="str">
        <f>L11921*(1-K11921)</f>
      </c>
    </row>
    <row r="11922">
      <c r="A11922" t="s">
        <v>167</v>
      </c>
      <c r="B11922" t="s">
        <v>113</v>
      </c>
      <c r="C11922" s="35" t="s">
        <v>549</v>
      </c>
      <c r="D11922" t="s">
        <v>113</v>
      </c>
      <c r="E11922" t="s">
        <v>548</v>
      </c>
      <c r="F11922" s="176" t="n">
        <v>2037</v>
      </c>
      <c r="G11922" s="177" t="n">
        <v>30</v>
      </c>
      <c r="H11922" s="178" t="n">
        <v>722.894545784546</v>
      </c>
      <c r="I11922" s="179" t="n">
        <v>4637190.32271403</v>
      </c>
      <c r="J11922" s="180" t="str">
        <f>IF(I11922&gt;0,H11922/I11922,0)</f>
      </c>
      <c r="K11922" s="181" t="str">
        <f>1-EXP(-J11922)</f>
      </c>
      <c r="L11922" s="182" t="str">
        <f>IF(G11922=30,1,M11921)</f>
      </c>
      <c r="M11922" s="183" t="str">
        <f>L11922*(1-K11922)</f>
      </c>
    </row>
    <row r="11923">
      <c r="A11923" t="s">
        <v>167</v>
      </c>
      <c r="B11923" t="s">
        <v>113</v>
      </c>
      <c r="C11923" s="35" t="s">
        <v>549</v>
      </c>
      <c r="D11923" t="s">
        <v>113</v>
      </c>
      <c r="E11923" t="s">
        <v>548</v>
      </c>
      <c r="F11923" s="176" t="n">
        <v>2037</v>
      </c>
      <c r="G11923" s="177" t="n">
        <v>31</v>
      </c>
      <c r="H11923" s="178" t="n">
        <v>1020.26247005648</v>
      </c>
      <c r="I11923" s="179" t="n">
        <v>4566307.82310075</v>
      </c>
      <c r="J11923" s="180" t="str">
        <f>IF(I11923&gt;0,H11923/I11923,0)</f>
      </c>
      <c r="K11923" s="181" t="str">
        <f>1-EXP(-J11923)</f>
      </c>
      <c r="L11923" s="182" t="str">
        <f>IF(G11923=30,1,M11922)</f>
      </c>
      <c r="M11923" s="183" t="str">
        <f>L11923*(1-K11923)</f>
      </c>
    </row>
    <row r="11924">
      <c r="A11924" t="s">
        <v>167</v>
      </c>
      <c r="B11924" t="s">
        <v>113</v>
      </c>
      <c r="C11924" s="35" t="s">
        <v>549</v>
      </c>
      <c r="D11924" t="s">
        <v>113</v>
      </c>
      <c r="E11924" t="s">
        <v>548</v>
      </c>
      <c r="F11924" s="176" t="n">
        <v>2037</v>
      </c>
      <c r="G11924" s="177" t="n">
        <v>32</v>
      </c>
      <c r="H11924" s="178" t="n">
        <v>1041.15635164526</v>
      </c>
      <c r="I11924" s="179" t="n">
        <v>4472850.6100614</v>
      </c>
      <c r="J11924" s="180" t="str">
        <f>IF(I11924&gt;0,H11924/I11924,0)</f>
      </c>
      <c r="K11924" s="181" t="str">
        <f>1-EXP(-J11924)</f>
      </c>
      <c r="L11924" s="182" t="str">
        <f>IF(G11924=30,1,M11923)</f>
      </c>
      <c r="M11924" s="183" t="str">
        <f>L11924*(1-K11924)</f>
      </c>
    </row>
    <row r="11925">
      <c r="A11925" t="s">
        <v>167</v>
      </c>
      <c r="B11925" t="s">
        <v>113</v>
      </c>
      <c r="C11925" s="35" t="s">
        <v>549</v>
      </c>
      <c r="D11925" t="s">
        <v>113</v>
      </c>
      <c r="E11925" t="s">
        <v>548</v>
      </c>
      <c r="F11925" s="176" t="n">
        <v>2037</v>
      </c>
      <c r="G11925" s="177" t="n">
        <v>33</v>
      </c>
      <c r="H11925" s="178" t="n">
        <v>1089.50374291135</v>
      </c>
      <c r="I11925" s="179" t="n">
        <v>4375975.79013484</v>
      </c>
      <c r="J11925" s="180" t="str">
        <f>IF(I11925&gt;0,H11925/I11925,0)</f>
      </c>
      <c r="K11925" s="181" t="str">
        <f>1-EXP(-J11925)</f>
      </c>
      <c r="L11925" s="182" t="str">
        <f>IF(G11925=30,1,M11924)</f>
      </c>
      <c r="M11925" s="183" t="str">
        <f>L11925*(1-K11925)</f>
      </c>
    </row>
    <row r="11926">
      <c r="A11926" t="s">
        <v>167</v>
      </c>
      <c r="B11926" t="s">
        <v>113</v>
      </c>
      <c r="C11926" s="35" t="s">
        <v>549</v>
      </c>
      <c r="D11926" t="s">
        <v>113</v>
      </c>
      <c r="E11926" t="s">
        <v>548</v>
      </c>
      <c r="F11926" s="176" t="n">
        <v>2037</v>
      </c>
      <c r="G11926" s="177" t="n">
        <v>34</v>
      </c>
      <c r="H11926" s="178" t="n">
        <v>1178.08653996317</v>
      </c>
      <c r="I11926" s="179" t="n">
        <v>4333425.50103832</v>
      </c>
      <c r="J11926" s="180" t="str">
        <f>IF(I11926&gt;0,H11926/I11926,0)</f>
      </c>
      <c r="K11926" s="181" t="str">
        <f>1-EXP(-J11926)</f>
      </c>
      <c r="L11926" s="182" t="str">
        <f>IF(G11926=30,1,M11925)</f>
      </c>
      <c r="M11926" s="183" t="str">
        <f>L11926*(1-K11926)</f>
      </c>
    </row>
    <row r="11927">
      <c r="A11927" t="s">
        <v>167</v>
      </c>
      <c r="B11927" t="s">
        <v>113</v>
      </c>
      <c r="C11927" s="35" t="s">
        <v>549</v>
      </c>
      <c r="D11927" t="s">
        <v>113</v>
      </c>
      <c r="E11927" t="s">
        <v>548</v>
      </c>
      <c r="F11927" s="176" t="n">
        <v>2037</v>
      </c>
      <c r="G11927" s="177" t="n">
        <v>35</v>
      </c>
      <c r="H11927" s="178" t="n">
        <v>1294.47018099132</v>
      </c>
      <c r="I11927" s="179" t="n">
        <v>4313631.84089224</v>
      </c>
      <c r="J11927" s="180" t="str">
        <f>IF(I11927&gt;0,H11927/I11927,0)</f>
      </c>
      <c r="K11927" s="181" t="str">
        <f>1-EXP(-J11927)</f>
      </c>
      <c r="L11927" s="182" t="str">
        <f>IF(G11927=30,1,M11926)</f>
      </c>
      <c r="M11927" s="183" t="str">
        <f>L11927*(1-K11927)</f>
      </c>
    </row>
    <row r="11928">
      <c r="A11928" t="s">
        <v>167</v>
      </c>
      <c r="B11928" t="s">
        <v>113</v>
      </c>
      <c r="C11928" s="35" t="s">
        <v>549</v>
      </c>
      <c r="D11928" t="s">
        <v>113</v>
      </c>
      <c r="E11928" t="s">
        <v>548</v>
      </c>
      <c r="F11928" s="176" t="n">
        <v>2037</v>
      </c>
      <c r="G11928" s="177" t="n">
        <v>36</v>
      </c>
      <c r="H11928" s="178" t="n">
        <v>1699.67554997196</v>
      </c>
      <c r="I11928" s="179" t="n">
        <v>4293810.35541767</v>
      </c>
      <c r="J11928" s="180" t="str">
        <f>IF(I11928&gt;0,H11928/I11928,0)</f>
      </c>
      <c r="K11928" s="181" t="str">
        <f>1-EXP(-J11928)</f>
      </c>
      <c r="L11928" s="182" t="str">
        <f>IF(G11928=30,1,M11927)</f>
      </c>
      <c r="M11928" s="183" t="str">
        <f>L11928*(1-K11928)</f>
      </c>
    </row>
    <row r="11929">
      <c r="A11929" t="s">
        <v>167</v>
      </c>
      <c r="B11929" t="s">
        <v>113</v>
      </c>
      <c r="C11929" s="35" t="s">
        <v>549</v>
      </c>
      <c r="D11929" t="s">
        <v>113</v>
      </c>
      <c r="E11929" t="s">
        <v>548</v>
      </c>
      <c r="F11929" s="176" t="n">
        <v>2037</v>
      </c>
      <c r="G11929" s="177" t="n">
        <v>37</v>
      </c>
      <c r="H11929" s="178" t="n">
        <v>1875.23227405852</v>
      </c>
      <c r="I11929" s="179" t="n">
        <v>4293568.20240909</v>
      </c>
      <c r="J11929" s="180" t="str">
        <f>IF(I11929&gt;0,H11929/I11929,0)</f>
      </c>
      <c r="K11929" s="181" t="str">
        <f>1-EXP(-J11929)</f>
      </c>
      <c r="L11929" s="182" t="str">
        <f>IF(G11929=30,1,M11928)</f>
      </c>
      <c r="M11929" s="183" t="str">
        <f>L11929*(1-K11929)</f>
      </c>
    </row>
    <row r="11930">
      <c r="A11930" t="s">
        <v>167</v>
      </c>
      <c r="B11930" t="s">
        <v>113</v>
      </c>
      <c r="C11930" s="35" t="s">
        <v>549</v>
      </c>
      <c r="D11930" t="s">
        <v>113</v>
      </c>
      <c r="E11930" t="s">
        <v>548</v>
      </c>
      <c r="F11930" s="176" t="n">
        <v>2037</v>
      </c>
      <c r="G11930" s="177" t="n">
        <v>38</v>
      </c>
      <c r="H11930" s="178" t="n">
        <v>2101.63390975011</v>
      </c>
      <c r="I11930" s="179" t="n">
        <v>4331657.3391858</v>
      </c>
      <c r="J11930" s="180" t="str">
        <f>IF(I11930&gt;0,H11930/I11930,0)</f>
      </c>
      <c r="K11930" s="181" t="str">
        <f>1-EXP(-J11930)</f>
      </c>
      <c r="L11930" s="182" t="str">
        <f>IF(G11930=30,1,M11929)</f>
      </c>
      <c r="M11930" s="183" t="str">
        <f>L11930*(1-K11930)</f>
      </c>
    </row>
    <row r="11931">
      <c r="A11931" t="s">
        <v>167</v>
      </c>
      <c r="B11931" t="s">
        <v>113</v>
      </c>
      <c r="C11931" s="35" t="s">
        <v>549</v>
      </c>
      <c r="D11931" t="s">
        <v>113</v>
      </c>
      <c r="E11931" t="s">
        <v>548</v>
      </c>
      <c r="F11931" s="176" t="n">
        <v>2037</v>
      </c>
      <c r="G11931" s="177" t="n">
        <v>39</v>
      </c>
      <c r="H11931" s="178" t="n">
        <v>2254.40486019704</v>
      </c>
      <c r="I11931" s="179" t="n">
        <v>4372050.01997425</v>
      </c>
      <c r="J11931" s="180" t="str">
        <f>IF(I11931&gt;0,H11931/I11931,0)</f>
      </c>
      <c r="K11931" s="181" t="str">
        <f>1-EXP(-J11931)</f>
      </c>
      <c r="L11931" s="182" t="str">
        <f>IF(G11931=30,1,M11930)</f>
      </c>
      <c r="M11931" s="183" t="str">
        <f>L11931*(1-K11931)</f>
      </c>
    </row>
    <row r="11932">
      <c r="A11932" t="s">
        <v>167</v>
      </c>
      <c r="B11932" t="s">
        <v>113</v>
      </c>
      <c r="C11932" s="35" t="s">
        <v>549</v>
      </c>
      <c r="D11932" t="s">
        <v>113</v>
      </c>
      <c r="E11932" t="s">
        <v>548</v>
      </c>
      <c r="F11932" s="176" t="n">
        <v>2037</v>
      </c>
      <c r="G11932" s="177" t="n">
        <v>40</v>
      </c>
      <c r="H11932" s="178" t="n">
        <v>2446.20388516539</v>
      </c>
      <c r="I11932" s="179" t="n">
        <v>4366282.91152399</v>
      </c>
      <c r="J11932" s="180" t="str">
        <f>IF(I11932&gt;0,H11932/I11932,0)</f>
      </c>
      <c r="K11932" s="181" t="str">
        <f>1-EXP(-J11932)</f>
      </c>
      <c r="L11932" s="182" t="str">
        <f>IF(G11932=30,1,M11931)</f>
      </c>
      <c r="M11932" s="183" t="str">
        <f>L11932*(1-K11932)</f>
      </c>
    </row>
    <row r="11933">
      <c r="A11933" t="s">
        <v>167</v>
      </c>
      <c r="B11933" t="s">
        <v>113</v>
      </c>
      <c r="C11933" s="35" t="s">
        <v>549</v>
      </c>
      <c r="D11933" t="s">
        <v>113</v>
      </c>
      <c r="E11933" t="s">
        <v>548</v>
      </c>
      <c r="F11933" s="176" t="n">
        <v>2037</v>
      </c>
      <c r="G11933" s="177" t="n">
        <v>41</v>
      </c>
      <c r="H11933" s="178" t="n">
        <v>3121.50820943944</v>
      </c>
      <c r="I11933" s="179" t="n">
        <v>4301756.1193714</v>
      </c>
      <c r="J11933" s="180" t="str">
        <f>IF(I11933&gt;0,H11933/I11933,0)</f>
      </c>
      <c r="K11933" s="181" t="str">
        <f>1-EXP(-J11933)</f>
      </c>
      <c r="L11933" s="182" t="str">
        <f>IF(G11933=30,1,M11932)</f>
      </c>
      <c r="M11933" s="183" t="str">
        <f>L11933*(1-K11933)</f>
      </c>
    </row>
    <row r="11934">
      <c r="A11934" t="s">
        <v>167</v>
      </c>
      <c r="B11934" t="s">
        <v>113</v>
      </c>
      <c r="C11934" s="35" t="s">
        <v>549</v>
      </c>
      <c r="D11934" t="s">
        <v>113</v>
      </c>
      <c r="E11934" t="s">
        <v>548</v>
      </c>
      <c r="F11934" s="176" t="n">
        <v>2037</v>
      </c>
      <c r="G11934" s="177" t="n">
        <v>42</v>
      </c>
      <c r="H11934" s="178" t="n">
        <v>3372.65944189076</v>
      </c>
      <c r="I11934" s="179" t="n">
        <v>4235164.11472408</v>
      </c>
      <c r="J11934" s="180" t="str">
        <f>IF(I11934&gt;0,H11934/I11934,0)</f>
      </c>
      <c r="K11934" s="181" t="str">
        <f>1-EXP(-J11934)</f>
      </c>
      <c r="L11934" s="182" t="str">
        <f>IF(G11934=30,1,M11933)</f>
      </c>
      <c r="M11934" s="183" t="str">
        <f>L11934*(1-K11934)</f>
      </c>
    </row>
    <row r="11935">
      <c r="A11935" t="s">
        <v>167</v>
      </c>
      <c r="B11935" t="s">
        <v>113</v>
      </c>
      <c r="C11935" s="35" t="s">
        <v>549</v>
      </c>
      <c r="D11935" t="s">
        <v>113</v>
      </c>
      <c r="E11935" t="s">
        <v>548</v>
      </c>
      <c r="F11935" s="176" t="n">
        <v>2037</v>
      </c>
      <c r="G11935" s="177" t="n">
        <v>43</v>
      </c>
      <c r="H11935" s="178" t="n">
        <v>3691.59345541615</v>
      </c>
      <c r="I11935" s="179" t="n">
        <v>4177583.42638854</v>
      </c>
      <c r="J11935" s="180" t="str">
        <f>IF(I11935&gt;0,H11935/I11935,0)</f>
      </c>
      <c r="K11935" s="181" t="str">
        <f>1-EXP(-J11935)</f>
      </c>
      <c r="L11935" s="182" t="str">
        <f>IF(G11935=30,1,M11934)</f>
      </c>
      <c r="M11935" s="183" t="str">
        <f>L11935*(1-K11935)</f>
      </c>
    </row>
    <row r="11936">
      <c r="A11936" t="s">
        <v>167</v>
      </c>
      <c r="B11936" t="s">
        <v>113</v>
      </c>
      <c r="C11936" s="35" t="s">
        <v>549</v>
      </c>
      <c r="D11936" t="s">
        <v>113</v>
      </c>
      <c r="E11936" t="s">
        <v>548</v>
      </c>
      <c r="F11936" s="176" t="n">
        <v>2037</v>
      </c>
      <c r="G11936" s="177" t="n">
        <v>44</v>
      </c>
      <c r="H11936" s="178" t="n">
        <v>3832.91675759434</v>
      </c>
      <c r="I11936" s="179" t="n">
        <v>4122032.26261238</v>
      </c>
      <c r="J11936" s="180" t="str">
        <f>IF(I11936&gt;0,H11936/I11936,0)</f>
      </c>
      <c r="K11936" s="181" t="str">
        <f>1-EXP(-J11936)</f>
      </c>
      <c r="L11936" s="182" t="str">
        <f>IF(G11936=30,1,M11935)</f>
      </c>
      <c r="M11936" s="183" t="str">
        <f>L11936*(1-K11936)</f>
      </c>
    </row>
    <row r="11937">
      <c r="A11937" t="s">
        <v>167</v>
      </c>
      <c r="B11937" t="s">
        <v>113</v>
      </c>
      <c r="C11937" s="35" t="s">
        <v>549</v>
      </c>
      <c r="D11937" t="s">
        <v>113</v>
      </c>
      <c r="E11937" t="s">
        <v>548</v>
      </c>
      <c r="F11937" s="176" t="n">
        <v>2037</v>
      </c>
      <c r="G11937" s="177" t="n">
        <v>45</v>
      </c>
      <c r="H11937" s="178" t="n">
        <v>4119.60673740307</v>
      </c>
      <c r="I11937" s="179" t="n">
        <v>4100681.89833452</v>
      </c>
      <c r="J11937" s="180" t="str">
        <f>IF(I11937&gt;0,H11937/I11937,0)</f>
      </c>
      <c r="K11937" s="181" t="str">
        <f>1-EXP(-J11937)</f>
      </c>
      <c r="L11937" s="182" t="str">
        <f>IF(G11937=30,1,M11936)</f>
      </c>
      <c r="M11937" s="183" t="str">
        <f>L11937*(1-K11937)</f>
      </c>
    </row>
    <row r="11938">
      <c r="A11938" t="s">
        <v>167</v>
      </c>
      <c r="B11938" t="s">
        <v>113</v>
      </c>
      <c r="C11938" s="35" t="s">
        <v>549</v>
      </c>
      <c r="D11938" t="s">
        <v>113</v>
      </c>
      <c r="E11938" t="s">
        <v>548</v>
      </c>
      <c r="F11938" s="176" t="n">
        <v>2037</v>
      </c>
      <c r="G11938" s="177" t="n">
        <v>46</v>
      </c>
      <c r="H11938" s="178" t="n">
        <v>5119.89008934336</v>
      </c>
      <c r="I11938" s="179" t="n">
        <v>4073125.40695239</v>
      </c>
      <c r="J11938" s="180" t="str">
        <f>IF(I11938&gt;0,H11938/I11938,0)</f>
      </c>
      <c r="K11938" s="181" t="str">
        <f>1-EXP(-J11938)</f>
      </c>
      <c r="L11938" s="182" t="str">
        <f>IF(G11938=30,1,M11937)</f>
      </c>
      <c r="M11938" s="183" t="str">
        <f>L11938*(1-K11938)</f>
      </c>
    </row>
    <row r="11939">
      <c r="A11939" t="s">
        <v>167</v>
      </c>
      <c r="B11939" t="s">
        <v>113</v>
      </c>
      <c r="C11939" s="35" t="s">
        <v>549</v>
      </c>
      <c r="D11939" t="s">
        <v>113</v>
      </c>
      <c r="E11939" t="s">
        <v>548</v>
      </c>
      <c r="F11939" s="176" t="n">
        <v>2037</v>
      </c>
      <c r="G11939" s="177" t="n">
        <v>47</v>
      </c>
      <c r="H11939" s="178" t="n">
        <v>5593.4488510479</v>
      </c>
      <c r="I11939" s="179" t="n">
        <v>4048686.49121286</v>
      </c>
      <c r="J11939" s="180" t="str">
        <f>IF(I11939&gt;0,H11939/I11939,0)</f>
      </c>
      <c r="K11939" s="181" t="str">
        <f>1-EXP(-J11939)</f>
      </c>
      <c r="L11939" s="182" t="str">
        <f>IF(G11939=30,1,M11938)</f>
      </c>
      <c r="M11939" s="183" t="str">
        <f>L11939*(1-K11939)</f>
      </c>
    </row>
    <row r="11940">
      <c r="A11940" t="s">
        <v>167</v>
      </c>
      <c r="B11940" t="s">
        <v>113</v>
      </c>
      <c r="C11940" s="35" t="s">
        <v>549</v>
      </c>
      <c r="D11940" t="s">
        <v>113</v>
      </c>
      <c r="E11940" t="s">
        <v>548</v>
      </c>
      <c r="F11940" s="176" t="n">
        <v>2037</v>
      </c>
      <c r="G11940" s="177" t="n">
        <v>48</v>
      </c>
      <c r="H11940" s="178" t="n">
        <v>6199.42604841415</v>
      </c>
      <c r="I11940" s="179" t="n">
        <v>4046002.97001148</v>
      </c>
      <c r="J11940" s="180" t="str">
        <f>IF(I11940&gt;0,H11940/I11940,0)</f>
      </c>
      <c r="K11940" s="181" t="str">
        <f>1-EXP(-J11940)</f>
      </c>
      <c r="L11940" s="182" t="str">
        <f>IF(G11940=30,1,M11939)</f>
      </c>
      <c r="M11940" s="183" t="str">
        <f>L11940*(1-K11940)</f>
      </c>
    </row>
    <row r="11941">
      <c r="A11941" t="s">
        <v>167</v>
      </c>
      <c r="B11941" t="s">
        <v>113</v>
      </c>
      <c r="C11941" s="35" t="s">
        <v>549</v>
      </c>
      <c r="D11941" t="s">
        <v>113</v>
      </c>
      <c r="E11941" t="s">
        <v>548</v>
      </c>
      <c r="F11941" s="176" t="n">
        <v>2037</v>
      </c>
      <c r="G11941" s="177" t="n">
        <v>49</v>
      </c>
      <c r="H11941" s="178" t="n">
        <v>6700.15915704041</v>
      </c>
      <c r="I11941" s="179" t="n">
        <v>3997087.26563639</v>
      </c>
      <c r="J11941" s="180" t="str">
        <f>IF(I11941&gt;0,H11941/I11941,0)</f>
      </c>
      <c r="K11941" s="181" t="str">
        <f>1-EXP(-J11941)</f>
      </c>
      <c r="L11941" s="182" t="str">
        <f>IF(G11941=30,1,M11940)</f>
      </c>
      <c r="M11941" s="183" t="str">
        <f>L11941*(1-K11941)</f>
      </c>
    </row>
    <row r="11942">
      <c r="A11942" t="s">
        <v>167</v>
      </c>
      <c r="B11942" t="s">
        <v>113</v>
      </c>
      <c r="C11942" s="35" t="s">
        <v>549</v>
      </c>
      <c r="D11942" t="s">
        <v>113</v>
      </c>
      <c r="E11942" t="s">
        <v>548</v>
      </c>
      <c r="F11942" s="176" t="n">
        <v>2037</v>
      </c>
      <c r="G11942" s="177" t="n">
        <v>50</v>
      </c>
      <c r="H11942" s="178" t="n">
        <v>7248.09275356306</v>
      </c>
      <c r="I11942" s="179" t="n">
        <v>3939121.05098115</v>
      </c>
      <c r="J11942" s="180" t="str">
        <f>IF(I11942&gt;0,H11942/I11942,0)</f>
      </c>
      <c r="K11942" s="181" t="str">
        <f>1-EXP(-J11942)</f>
      </c>
      <c r="L11942" s="182" t="str">
        <f>IF(G11942=30,1,M11941)</f>
      </c>
      <c r="M11942" s="183" t="str">
        <f>L11942*(1-K11942)</f>
      </c>
    </row>
    <row r="11943">
      <c r="A11943" t="s">
        <v>167</v>
      </c>
      <c r="B11943" t="s">
        <v>113</v>
      </c>
      <c r="C11943" s="35" t="s">
        <v>549</v>
      </c>
      <c r="D11943" t="s">
        <v>113</v>
      </c>
      <c r="E11943" t="s">
        <v>548</v>
      </c>
      <c r="F11943" s="176" t="n">
        <v>2037</v>
      </c>
      <c r="G11943" s="177" t="n">
        <v>51</v>
      </c>
      <c r="H11943" s="178" t="n">
        <v>8306.87918342911</v>
      </c>
      <c r="I11943" s="179" t="n">
        <v>3940522.8421712</v>
      </c>
      <c r="J11943" s="180" t="str">
        <f>IF(I11943&gt;0,H11943/I11943,0)</f>
      </c>
      <c r="K11943" s="181" t="str">
        <f>1-EXP(-J11943)</f>
      </c>
      <c r="L11943" s="182" t="str">
        <f>IF(G11943=30,1,M11942)</f>
      </c>
      <c r="M11943" s="183" t="str">
        <f>L11943*(1-K11943)</f>
      </c>
    </row>
    <row r="11944">
      <c r="A11944" t="s">
        <v>167</v>
      </c>
      <c r="B11944" t="s">
        <v>113</v>
      </c>
      <c r="C11944" s="35" t="s">
        <v>549</v>
      </c>
      <c r="D11944" t="s">
        <v>113</v>
      </c>
      <c r="E11944" t="s">
        <v>548</v>
      </c>
      <c r="F11944" s="176" t="n">
        <v>2037</v>
      </c>
      <c r="G11944" s="177" t="n">
        <v>52</v>
      </c>
      <c r="H11944" s="178" t="n">
        <v>9212.28948283392</v>
      </c>
      <c r="I11944" s="179" t="n">
        <v>3996074.52886227</v>
      </c>
      <c r="J11944" s="180" t="str">
        <f>IF(I11944&gt;0,H11944/I11944,0)</f>
      </c>
      <c r="K11944" s="181" t="str">
        <f>1-EXP(-J11944)</f>
      </c>
      <c r="L11944" s="182" t="str">
        <f>IF(G11944=30,1,M11943)</f>
      </c>
      <c r="M11944" s="183" t="str">
        <f>L11944*(1-K11944)</f>
      </c>
    </row>
    <row r="11945">
      <c r="A11945" t="s">
        <v>167</v>
      </c>
      <c r="B11945" t="s">
        <v>113</v>
      </c>
      <c r="C11945" s="35" t="s">
        <v>549</v>
      </c>
      <c r="D11945" t="s">
        <v>113</v>
      </c>
      <c r="E11945" t="s">
        <v>548</v>
      </c>
      <c r="F11945" s="176" t="n">
        <v>2037</v>
      </c>
      <c r="G11945" s="177" t="n">
        <v>53</v>
      </c>
      <c r="H11945" s="178" t="n">
        <v>10122.8974171619</v>
      </c>
      <c r="I11945" s="179" t="n">
        <v>4009772.28836374</v>
      </c>
      <c r="J11945" s="180" t="str">
        <f>IF(I11945&gt;0,H11945/I11945,0)</f>
      </c>
      <c r="K11945" s="181" t="str">
        <f>1-EXP(-J11945)</f>
      </c>
      <c r="L11945" s="182" t="str">
        <f>IF(G11945=30,1,M11944)</f>
      </c>
      <c r="M11945" s="183" t="str">
        <f>L11945*(1-K11945)</f>
      </c>
    </row>
    <row r="11946">
      <c r="A11946" t="s">
        <v>167</v>
      </c>
      <c r="B11946" t="s">
        <v>113</v>
      </c>
      <c r="C11946" s="35" t="s">
        <v>549</v>
      </c>
      <c r="D11946" t="s">
        <v>113</v>
      </c>
      <c r="E11946" t="s">
        <v>548</v>
      </c>
      <c r="F11946" s="176" t="n">
        <v>2037</v>
      </c>
      <c r="G11946" s="177" t="n">
        <v>54</v>
      </c>
      <c r="H11946" s="178" t="n">
        <v>10906.934475433</v>
      </c>
      <c r="I11946" s="179" t="n">
        <v>3966376.97147921</v>
      </c>
      <c r="J11946" s="180" t="str">
        <f>IF(I11946&gt;0,H11946/I11946,0)</f>
      </c>
      <c r="K11946" s="181" t="str">
        <f>1-EXP(-J11946)</f>
      </c>
      <c r="L11946" s="182" t="str">
        <f>IF(G11946=30,1,M11945)</f>
      </c>
      <c r="M11946" s="183" t="str">
        <f>L11946*(1-K11946)</f>
      </c>
    </row>
    <row r="11947">
      <c r="A11947" t="s">
        <v>167</v>
      </c>
      <c r="B11947" t="s">
        <v>113</v>
      </c>
      <c r="C11947" s="35" t="s">
        <v>549</v>
      </c>
      <c r="D11947" t="s">
        <v>113</v>
      </c>
      <c r="E11947" t="s">
        <v>548</v>
      </c>
      <c r="F11947" s="176" t="n">
        <v>2037</v>
      </c>
      <c r="G11947" s="177" t="n">
        <v>55</v>
      </c>
      <c r="H11947" s="178" t="n">
        <v>11705.7996413224</v>
      </c>
      <c r="I11947" s="179" t="n">
        <v>3898485.87175523</v>
      </c>
      <c r="J11947" s="180" t="str">
        <f>IF(I11947&gt;0,H11947/I11947,0)</f>
      </c>
      <c r="K11947" s="181" t="str">
        <f>1-EXP(-J11947)</f>
      </c>
      <c r="L11947" s="182" t="str">
        <f>IF(G11947=30,1,M11946)</f>
      </c>
      <c r="M11947" s="183" t="str">
        <f>L11947*(1-K11947)</f>
      </c>
    </row>
    <row r="11948">
      <c r="A11948" t="s">
        <v>167</v>
      </c>
      <c r="B11948" t="s">
        <v>113</v>
      </c>
      <c r="C11948" s="35" t="s">
        <v>549</v>
      </c>
      <c r="D11948" t="s">
        <v>113</v>
      </c>
      <c r="E11948" t="s">
        <v>548</v>
      </c>
      <c r="F11948" s="176" t="n">
        <v>2037</v>
      </c>
      <c r="G11948" s="177" t="n">
        <v>56</v>
      </c>
      <c r="H11948" s="178" t="n">
        <v>12460.2956729368</v>
      </c>
      <c r="I11948" s="179" t="n">
        <v>3823309.81530631</v>
      </c>
      <c r="J11948" s="180" t="str">
        <f>IF(I11948&gt;0,H11948/I11948,0)</f>
      </c>
      <c r="K11948" s="181" t="str">
        <f>1-EXP(-J11948)</f>
      </c>
      <c r="L11948" s="182" t="str">
        <f>IF(G11948=30,1,M11947)</f>
      </c>
      <c r="M11948" s="183" t="str">
        <f>L11948*(1-K11948)</f>
      </c>
    </row>
    <row r="11949">
      <c r="A11949" t="s">
        <v>167</v>
      </c>
      <c r="B11949" t="s">
        <v>113</v>
      </c>
      <c r="C11949" s="35" t="s">
        <v>549</v>
      </c>
      <c r="D11949" t="s">
        <v>113</v>
      </c>
      <c r="E11949" t="s">
        <v>548</v>
      </c>
      <c r="F11949" s="176" t="n">
        <v>2037</v>
      </c>
      <c r="G11949" s="177" t="n">
        <v>57</v>
      </c>
      <c r="H11949" s="178" t="n">
        <v>13327.4817929262</v>
      </c>
      <c r="I11949" s="179" t="n">
        <v>3752468.60205058</v>
      </c>
      <c r="J11949" s="180" t="str">
        <f>IF(I11949&gt;0,H11949/I11949,0)</f>
      </c>
      <c r="K11949" s="181" t="str">
        <f>1-EXP(-J11949)</f>
      </c>
      <c r="L11949" s="182" t="str">
        <f>IF(G11949=30,1,M11948)</f>
      </c>
      <c r="M11949" s="183" t="str">
        <f>L11949*(1-K11949)</f>
      </c>
    </row>
    <row r="11950">
      <c r="A11950" t="s">
        <v>167</v>
      </c>
      <c r="B11950" t="s">
        <v>113</v>
      </c>
      <c r="C11950" s="35" t="s">
        <v>549</v>
      </c>
      <c r="D11950" t="s">
        <v>113</v>
      </c>
      <c r="E11950" t="s">
        <v>548</v>
      </c>
      <c r="F11950" s="176" t="n">
        <v>2037</v>
      </c>
      <c r="G11950" s="177" t="n">
        <v>58</v>
      </c>
      <c r="H11950" s="178" t="n">
        <v>14227.3012353752</v>
      </c>
      <c r="I11950" s="179" t="n">
        <v>3667601.41367536</v>
      </c>
      <c r="J11950" s="180" t="str">
        <f>IF(I11950&gt;0,H11950/I11950,0)</f>
      </c>
      <c r="K11950" s="181" t="str">
        <f>1-EXP(-J11950)</f>
      </c>
      <c r="L11950" s="182" t="str">
        <f>IF(G11950=30,1,M11949)</f>
      </c>
      <c r="M11950" s="183" t="str">
        <f>L11950*(1-K11950)</f>
      </c>
    </row>
    <row r="11951">
      <c r="A11951" t="s">
        <v>167</v>
      </c>
      <c r="B11951" t="s">
        <v>113</v>
      </c>
      <c r="C11951" s="35" t="s">
        <v>549</v>
      </c>
      <c r="D11951" t="s">
        <v>113</v>
      </c>
      <c r="E11951" t="s">
        <v>548</v>
      </c>
      <c r="F11951" s="176" t="n">
        <v>2037</v>
      </c>
      <c r="G11951" s="177" t="n">
        <v>59</v>
      </c>
      <c r="H11951" s="178" t="n">
        <v>14428.3751330672</v>
      </c>
      <c r="I11951" s="179" t="n">
        <v>3558825.04971175</v>
      </c>
      <c r="J11951" s="180" t="str">
        <f>IF(I11951&gt;0,H11951/I11951,0)</f>
      </c>
      <c r="K11951" s="181" t="str">
        <f>1-EXP(-J11951)</f>
      </c>
      <c r="L11951" s="182" t="str">
        <f>IF(G11951=30,1,M11950)</f>
      </c>
      <c r="M11951" s="183" t="str">
        <f>L11951*(1-K11951)</f>
      </c>
    </row>
    <row r="11952">
      <c r="A11952" t="s">
        <v>167</v>
      </c>
      <c r="B11952" t="s">
        <v>113</v>
      </c>
      <c r="C11952" s="35" t="s">
        <v>549</v>
      </c>
      <c r="D11952" t="s">
        <v>113</v>
      </c>
      <c r="E11952" t="s">
        <v>548</v>
      </c>
      <c r="F11952" s="176" t="n">
        <v>2037</v>
      </c>
      <c r="G11952" s="177" t="n">
        <v>60</v>
      </c>
      <c r="H11952" s="178" t="n">
        <v>14839.5215092675</v>
      </c>
      <c r="I11952" s="179" t="n">
        <v>3453969.54984807</v>
      </c>
      <c r="J11952" s="180" t="str">
        <f>IF(I11952&gt;0,H11952/I11952,0)</f>
      </c>
      <c r="K11952" s="181" t="str">
        <f>1-EXP(-J11952)</f>
      </c>
      <c r="L11952" s="182" t="str">
        <f>IF(G11952=30,1,M11951)</f>
      </c>
      <c r="M11952" s="183" t="str">
        <f>L11952*(1-K11952)</f>
      </c>
    </row>
    <row r="11953">
      <c r="A11953" t="s">
        <v>167</v>
      </c>
      <c r="B11953" t="s">
        <v>113</v>
      </c>
      <c r="C11953" s="35" t="s">
        <v>549</v>
      </c>
      <c r="D11953" t="s">
        <v>113</v>
      </c>
      <c r="E11953" t="s">
        <v>548</v>
      </c>
      <c r="F11953" s="176" t="n">
        <v>2037</v>
      </c>
      <c r="G11953" s="177" t="n">
        <v>61</v>
      </c>
      <c r="H11953" s="178" t="n">
        <v>15589.7500836391</v>
      </c>
      <c r="I11953" s="179" t="n">
        <v>3362302.71554989</v>
      </c>
      <c r="J11953" s="180" t="str">
        <f>IF(I11953&gt;0,H11953/I11953,0)</f>
      </c>
      <c r="K11953" s="181" t="str">
        <f>1-EXP(-J11953)</f>
      </c>
      <c r="L11953" s="182" t="str">
        <f>IF(G11953=30,1,M11952)</f>
      </c>
      <c r="M11953" s="183" t="str">
        <f>L11953*(1-K11953)</f>
      </c>
    </row>
    <row r="11954">
      <c r="A11954" t="s">
        <v>167</v>
      </c>
      <c r="B11954" t="s">
        <v>113</v>
      </c>
      <c r="C11954" s="35" t="s">
        <v>549</v>
      </c>
      <c r="D11954" t="s">
        <v>113</v>
      </c>
      <c r="E11954" t="s">
        <v>548</v>
      </c>
      <c r="F11954" s="176" t="n">
        <v>2037</v>
      </c>
      <c r="G11954" s="177" t="n">
        <v>62</v>
      </c>
      <c r="H11954" s="178" t="n">
        <v>16334.9546917513</v>
      </c>
      <c r="I11954" s="179" t="n">
        <v>3258283.94898296</v>
      </c>
      <c r="J11954" s="180" t="str">
        <f>IF(I11954&gt;0,H11954/I11954,0)</f>
      </c>
      <c r="K11954" s="181" t="str">
        <f>1-EXP(-J11954)</f>
      </c>
      <c r="L11954" s="182" t="str">
        <f>IF(G11954=30,1,M11953)</f>
      </c>
      <c r="M11954" s="183" t="str">
        <f>L11954*(1-K11954)</f>
      </c>
    </row>
    <row r="11955">
      <c r="A11955" t="s">
        <v>167</v>
      </c>
      <c r="B11955" t="s">
        <v>113</v>
      </c>
      <c r="C11955" s="35" t="s">
        <v>549</v>
      </c>
      <c r="D11955" t="s">
        <v>113</v>
      </c>
      <c r="E11955" t="s">
        <v>548</v>
      </c>
      <c r="F11955" s="176" t="n">
        <v>2037</v>
      </c>
      <c r="G11955" s="177" t="n">
        <v>63</v>
      </c>
      <c r="H11955" s="178" t="n">
        <v>17222.8134650304</v>
      </c>
      <c r="I11955" s="179" t="n">
        <v>3167160.08270841</v>
      </c>
      <c r="J11955" s="180" t="str">
        <f>IF(I11955&gt;0,H11955/I11955,0)</f>
      </c>
      <c r="K11955" s="181" t="str">
        <f>1-EXP(-J11955)</f>
      </c>
      <c r="L11955" s="182" t="str">
        <f>IF(G11955=30,1,M11954)</f>
      </c>
      <c r="M11955" s="183" t="str">
        <f>L11955*(1-K11955)</f>
      </c>
    </row>
    <row r="11956">
      <c r="A11956" t="s">
        <v>167</v>
      </c>
      <c r="B11956" t="s">
        <v>113</v>
      </c>
      <c r="C11956" s="35" t="s">
        <v>549</v>
      </c>
      <c r="D11956" t="s">
        <v>113</v>
      </c>
      <c r="E11956" t="s">
        <v>548</v>
      </c>
      <c r="F11956" s="176" t="n">
        <v>2037</v>
      </c>
      <c r="G11956" s="177" t="n">
        <v>64</v>
      </c>
      <c r="H11956" s="178" t="n">
        <v>18429.9678197257</v>
      </c>
      <c r="I11956" s="179" t="n">
        <v>3075063.60904916</v>
      </c>
      <c r="J11956" s="180" t="str">
        <f>IF(I11956&gt;0,H11956/I11956,0)</f>
      </c>
      <c r="K11956" s="181" t="str">
        <f>1-EXP(-J11956)</f>
      </c>
      <c r="L11956" s="182" t="str">
        <f>IF(G11956=30,1,M11955)</f>
      </c>
      <c r="M11956" s="183" t="str">
        <f>L11956*(1-K11956)</f>
      </c>
    </row>
    <row r="11957">
      <c r="A11957" t="s">
        <v>167</v>
      </c>
      <c r="B11957" t="s">
        <v>113</v>
      </c>
      <c r="C11957" s="35" t="s">
        <v>549</v>
      </c>
      <c r="D11957" t="s">
        <v>113</v>
      </c>
      <c r="E11957" t="s">
        <v>548</v>
      </c>
      <c r="F11957" s="176" t="n">
        <v>2037</v>
      </c>
      <c r="G11957" s="177" t="n">
        <v>65</v>
      </c>
      <c r="H11957" s="178" t="n">
        <v>19434.8740432931</v>
      </c>
      <c r="I11957" s="179" t="n">
        <v>2962816.91461569</v>
      </c>
      <c r="J11957" s="180" t="str">
        <f>IF(I11957&gt;0,H11957/I11957,0)</f>
      </c>
      <c r="K11957" s="181" t="str">
        <f>1-EXP(-J11957)</f>
      </c>
      <c r="L11957" s="182" t="str">
        <f>IF(G11957=30,1,M11956)</f>
      </c>
      <c r="M11957" s="183" t="str">
        <f>L11957*(1-K11957)</f>
      </c>
    </row>
    <row r="11958">
      <c r="A11958" t="s">
        <v>167</v>
      </c>
      <c r="B11958" t="s">
        <v>113</v>
      </c>
      <c r="C11958" s="35" t="s">
        <v>549</v>
      </c>
      <c r="D11958" t="s">
        <v>113</v>
      </c>
      <c r="E11958" t="s">
        <v>548</v>
      </c>
      <c r="F11958" s="176" t="n">
        <v>2037</v>
      </c>
      <c r="G11958" s="177" t="n">
        <v>66</v>
      </c>
      <c r="H11958" s="178" t="n">
        <v>19897.7179634162</v>
      </c>
      <c r="I11958" s="179" t="n">
        <v>2859443.82937515</v>
      </c>
      <c r="J11958" s="180" t="str">
        <f>IF(I11958&gt;0,H11958/I11958,0)</f>
      </c>
      <c r="K11958" s="181" t="str">
        <f>1-EXP(-J11958)</f>
      </c>
      <c r="L11958" s="182" t="str">
        <f>IF(G11958=30,1,M11957)</f>
      </c>
      <c r="M11958" s="183" t="str">
        <f>L11958*(1-K11958)</f>
      </c>
    </row>
    <row r="11959">
      <c r="A11959" t="s">
        <v>167</v>
      </c>
      <c r="B11959" t="s">
        <v>113</v>
      </c>
      <c r="C11959" s="35" t="s">
        <v>549</v>
      </c>
      <c r="D11959" t="s">
        <v>113</v>
      </c>
      <c r="E11959" t="s">
        <v>548</v>
      </c>
      <c r="F11959" s="176" t="n">
        <v>2037</v>
      </c>
      <c r="G11959" s="177" t="n">
        <v>67</v>
      </c>
      <c r="H11959" s="178" t="n">
        <v>20851.1091070429</v>
      </c>
      <c r="I11959" s="179" t="n">
        <v>2752877.24034779</v>
      </c>
      <c r="J11959" s="180" t="str">
        <f>IF(I11959&gt;0,H11959/I11959,0)</f>
      </c>
      <c r="K11959" s="181" t="str">
        <f>1-EXP(-J11959)</f>
      </c>
      <c r="L11959" s="182" t="str">
        <f>IF(G11959=30,1,M11958)</f>
      </c>
      <c r="M11959" s="183" t="str">
        <f>L11959*(1-K11959)</f>
      </c>
    </row>
    <row r="11960">
      <c r="A11960" t="s">
        <v>167</v>
      </c>
      <c r="B11960" t="s">
        <v>113</v>
      </c>
      <c r="C11960" s="35" t="s">
        <v>549</v>
      </c>
      <c r="D11960" t="s">
        <v>113</v>
      </c>
      <c r="E11960" t="s">
        <v>548</v>
      </c>
      <c r="F11960" s="176" t="n">
        <v>2037</v>
      </c>
      <c r="G11960" s="177" t="n">
        <v>68</v>
      </c>
      <c r="H11960" s="178" t="n">
        <v>21638.1214895371</v>
      </c>
      <c r="I11960" s="179" t="n">
        <v>2631294.88560984</v>
      </c>
      <c r="J11960" s="180" t="str">
        <f>IF(I11960&gt;0,H11960/I11960,0)</f>
      </c>
      <c r="K11960" s="181" t="str">
        <f>1-EXP(-J11960)</f>
      </c>
      <c r="L11960" s="182" t="str">
        <f>IF(G11960=30,1,M11959)</f>
      </c>
      <c r="M11960" s="183" t="str">
        <f>L11960*(1-K11960)</f>
      </c>
    </row>
    <row r="11961">
      <c r="A11961" t="s">
        <v>167</v>
      </c>
      <c r="B11961" t="s">
        <v>113</v>
      </c>
      <c r="C11961" s="35" t="s">
        <v>549</v>
      </c>
      <c r="D11961" t="s">
        <v>113</v>
      </c>
      <c r="E11961" t="s">
        <v>548</v>
      </c>
      <c r="F11961" s="176" t="n">
        <v>2037</v>
      </c>
      <c r="G11961" s="177" t="n">
        <v>69</v>
      </c>
      <c r="H11961" s="178" t="n">
        <v>21906.1668870085</v>
      </c>
      <c r="I11961" s="179" t="n">
        <v>2501291.39400617</v>
      </c>
      <c r="J11961" s="180" t="str">
        <f>IF(I11961&gt;0,H11961/I11961,0)</f>
      </c>
      <c r="K11961" s="181" t="str">
        <f>1-EXP(-J11961)</f>
      </c>
      <c r="L11961" s="182" t="str">
        <f>IF(G11961=30,1,M11960)</f>
      </c>
      <c r="M11961" s="183" t="str">
        <f>L11961*(1-K11961)</f>
      </c>
    </row>
    <row r="11962">
      <c r="A11962" t="s">
        <v>167</v>
      </c>
      <c r="B11962" t="s">
        <v>113</v>
      </c>
      <c r="C11962" s="35" t="s">
        <v>549</v>
      </c>
      <c r="D11962" t="s">
        <v>113</v>
      </c>
      <c r="E11962" t="s">
        <v>548</v>
      </c>
      <c r="F11962" s="176" t="n">
        <v>2038</v>
      </c>
      <c r="G11962" s="177" t="n">
        <v>30</v>
      </c>
      <c r="H11962" s="178" t="n">
        <v>727.861995633009</v>
      </c>
      <c r="I11962" s="179" t="n">
        <v>4658868.65265084</v>
      </c>
      <c r="J11962" s="180" t="str">
        <f>IF(I11962&gt;0,H11962/I11962,0)</f>
      </c>
      <c r="K11962" s="181" t="str">
        <f>1-EXP(-J11962)</f>
      </c>
      <c r="L11962" s="182" t="str">
        <f>IF(G11962=30,1,M11961)</f>
      </c>
      <c r="M11962" s="183" t="str">
        <f>L11962*(1-K11962)</f>
      </c>
    </row>
    <row r="11963">
      <c r="A11963" t="s">
        <v>167</v>
      </c>
      <c r="B11963" t="s">
        <v>113</v>
      </c>
      <c r="C11963" s="35" t="s">
        <v>549</v>
      </c>
      <c r="D11963" t="s">
        <v>113</v>
      </c>
      <c r="E11963" t="s">
        <v>548</v>
      </c>
      <c r="F11963" s="176" t="n">
        <v>2038</v>
      </c>
      <c r="G11963" s="177" t="n">
        <v>31</v>
      </c>
      <c r="H11963" s="178" t="n">
        <v>1034.98046809901</v>
      </c>
      <c r="I11963" s="179" t="n">
        <v>4631602.91106985</v>
      </c>
      <c r="J11963" s="180" t="str">
        <f>IF(I11963&gt;0,H11963/I11963,0)</f>
      </c>
      <c r="K11963" s="181" t="str">
        <f>1-EXP(-J11963)</f>
      </c>
      <c r="L11963" s="182" t="str">
        <f>IF(G11963=30,1,M11962)</f>
      </c>
      <c r="M11963" s="183" t="str">
        <f>L11963*(1-K11963)</f>
      </c>
    </row>
    <row r="11964">
      <c r="A11964" t="s">
        <v>167</v>
      </c>
      <c r="B11964" t="s">
        <v>113</v>
      </c>
      <c r="C11964" s="35" t="s">
        <v>549</v>
      </c>
      <c r="D11964" t="s">
        <v>113</v>
      </c>
      <c r="E11964" t="s">
        <v>548</v>
      </c>
      <c r="F11964" s="176" t="n">
        <v>2038</v>
      </c>
      <c r="G11964" s="177" t="n">
        <v>32</v>
      </c>
      <c r="H11964" s="178" t="n">
        <v>1062.07433590878</v>
      </c>
      <c r="I11964" s="179" t="n">
        <v>4560798.76477184</v>
      </c>
      <c r="J11964" s="180" t="str">
        <f>IF(I11964&gt;0,H11964/I11964,0)</f>
      </c>
      <c r="K11964" s="181" t="str">
        <f>1-EXP(-J11964)</f>
      </c>
      <c r="L11964" s="182" t="str">
        <f>IF(G11964=30,1,M11963)</f>
      </c>
      <c r="M11964" s="183" t="str">
        <f>L11964*(1-K11964)</f>
      </c>
    </row>
    <row r="11965">
      <c r="A11965" t="s">
        <v>167</v>
      </c>
      <c r="B11965" t="s">
        <v>113</v>
      </c>
      <c r="C11965" s="35" t="s">
        <v>549</v>
      </c>
      <c r="D11965" t="s">
        <v>113</v>
      </c>
      <c r="E11965" t="s">
        <v>548</v>
      </c>
      <c r="F11965" s="176" t="n">
        <v>2038</v>
      </c>
      <c r="G11965" s="177" t="n">
        <v>33</v>
      </c>
      <c r="H11965" s="178" t="n">
        <v>1098.26469984741</v>
      </c>
      <c r="I11965" s="179" t="n">
        <v>4467237.69756153</v>
      </c>
      <c r="J11965" s="180" t="str">
        <f>IF(I11965&gt;0,H11965/I11965,0)</f>
      </c>
      <c r="K11965" s="181" t="str">
        <f>1-EXP(-J11965)</f>
      </c>
      <c r="L11965" s="182" t="str">
        <f>IF(G11965=30,1,M11964)</f>
      </c>
      <c r="M11965" s="183" t="str">
        <f>L11965*(1-K11965)</f>
      </c>
    </row>
    <row r="11966">
      <c r="A11966" t="s">
        <v>167</v>
      </c>
      <c r="B11966" t="s">
        <v>113</v>
      </c>
      <c r="C11966" s="35" t="s">
        <v>549</v>
      </c>
      <c r="D11966" t="s">
        <v>113</v>
      </c>
      <c r="E11966" t="s">
        <v>548</v>
      </c>
      <c r="F11966" s="176" t="n">
        <v>2038</v>
      </c>
      <c r="G11966" s="177" t="n">
        <v>34</v>
      </c>
      <c r="H11966" s="178" t="n">
        <v>1150.73425691453</v>
      </c>
      <c r="I11966" s="179" t="n">
        <v>4370206.9287267</v>
      </c>
      <c r="J11966" s="180" t="str">
        <f>IF(I11966&gt;0,H11966/I11966,0)</f>
      </c>
      <c r="K11966" s="181" t="str">
        <f>1-EXP(-J11966)</f>
      </c>
      <c r="L11966" s="182" t="str">
        <f>IF(G11966=30,1,M11965)</f>
      </c>
      <c r="M11966" s="183" t="str">
        <f>L11966*(1-K11966)</f>
      </c>
    </row>
    <row r="11967">
      <c r="A11967" t="s">
        <v>167</v>
      </c>
      <c r="B11967" t="s">
        <v>113</v>
      </c>
      <c r="C11967" s="35" t="s">
        <v>549</v>
      </c>
      <c r="D11967" t="s">
        <v>113</v>
      </c>
      <c r="E11967" t="s">
        <v>548</v>
      </c>
      <c r="F11967" s="176" t="n">
        <v>2038</v>
      </c>
      <c r="G11967" s="177" t="n">
        <v>35</v>
      </c>
      <c r="H11967" s="178" t="n">
        <v>1260.54437770243</v>
      </c>
      <c r="I11967" s="179" t="n">
        <v>4327369.60806675</v>
      </c>
      <c r="J11967" s="180" t="str">
        <f>IF(I11967&gt;0,H11967/I11967,0)</f>
      </c>
      <c r="K11967" s="181" t="str">
        <f>1-EXP(-J11967)</f>
      </c>
      <c r="L11967" s="182" t="str">
        <f>IF(G11967=30,1,M11966)</f>
      </c>
      <c r="M11967" s="183" t="str">
        <f>L11967*(1-K11967)</f>
      </c>
    </row>
    <row r="11968">
      <c r="A11968" t="s">
        <v>167</v>
      </c>
      <c r="B11968" t="s">
        <v>113</v>
      </c>
      <c r="C11968" s="35" t="s">
        <v>549</v>
      </c>
      <c r="D11968" t="s">
        <v>113</v>
      </c>
      <c r="E11968" t="s">
        <v>548</v>
      </c>
      <c r="F11968" s="176" t="n">
        <v>2038</v>
      </c>
      <c r="G11968" s="177" t="n">
        <v>36</v>
      </c>
      <c r="H11968" s="178" t="n">
        <v>1657.67136269842</v>
      </c>
      <c r="I11968" s="179" t="n">
        <v>4307196.44078819</v>
      </c>
      <c r="J11968" s="180" t="str">
        <f>IF(I11968&gt;0,H11968/I11968,0)</f>
      </c>
      <c r="K11968" s="181" t="str">
        <f>1-EXP(-J11968)</f>
      </c>
      <c r="L11968" s="182" t="str">
        <f>IF(G11968=30,1,M11967)</f>
      </c>
      <c r="M11968" s="183" t="str">
        <f>L11968*(1-K11968)</f>
      </c>
    </row>
    <row r="11969">
      <c r="A11969" t="s">
        <v>167</v>
      </c>
      <c r="B11969" t="s">
        <v>113</v>
      </c>
      <c r="C11969" s="35" t="s">
        <v>549</v>
      </c>
      <c r="D11969" t="s">
        <v>113</v>
      </c>
      <c r="E11969" t="s">
        <v>548</v>
      </c>
      <c r="F11969" s="176" t="n">
        <v>2038</v>
      </c>
      <c r="G11969" s="177" t="n">
        <v>37</v>
      </c>
      <c r="H11969" s="178" t="n">
        <v>1827.4424893059</v>
      </c>
      <c r="I11969" s="179" t="n">
        <v>4287071.90741383</v>
      </c>
      <c r="J11969" s="180" t="str">
        <f>IF(I11969&gt;0,H11969/I11969,0)</f>
      </c>
      <c r="K11969" s="181" t="str">
        <f>1-EXP(-J11969)</f>
      </c>
      <c r="L11969" s="182" t="str">
        <f>IF(G11969=30,1,M11968)</f>
      </c>
      <c r="M11969" s="183" t="str">
        <f>L11969*(1-K11969)</f>
      </c>
    </row>
    <row r="11970">
      <c r="A11970" t="s">
        <v>167</v>
      </c>
      <c r="B11970" t="s">
        <v>113</v>
      </c>
      <c r="C11970" s="35" t="s">
        <v>549</v>
      </c>
      <c r="D11970" t="s">
        <v>113</v>
      </c>
      <c r="E11970" t="s">
        <v>548</v>
      </c>
      <c r="F11970" s="176" t="n">
        <v>2038</v>
      </c>
      <c r="G11970" s="177" t="n">
        <v>38</v>
      </c>
      <c r="H11970" s="178" t="n">
        <v>2026.65939023984</v>
      </c>
      <c r="I11970" s="179" t="n">
        <v>4286306.47803764</v>
      </c>
      <c r="J11970" s="180" t="str">
        <f>IF(I11970&gt;0,H11970/I11970,0)</f>
      </c>
      <c r="K11970" s="181" t="str">
        <f>1-EXP(-J11970)</f>
      </c>
      <c r="L11970" s="182" t="str">
        <f>IF(G11970=30,1,M11969)</f>
      </c>
      <c r="M11970" s="183" t="str">
        <f>L11970*(1-K11970)</f>
      </c>
    </row>
    <row r="11971">
      <c r="A11971" t="s">
        <v>167</v>
      </c>
      <c r="B11971" t="s">
        <v>113</v>
      </c>
      <c r="C11971" s="35" t="s">
        <v>549</v>
      </c>
      <c r="D11971" t="s">
        <v>113</v>
      </c>
      <c r="E11971" t="s">
        <v>548</v>
      </c>
      <c r="F11971" s="176" t="n">
        <v>2038</v>
      </c>
      <c r="G11971" s="177" t="n">
        <v>39</v>
      </c>
      <c r="H11971" s="178" t="n">
        <v>2196.83860716677</v>
      </c>
      <c r="I11971" s="179" t="n">
        <v>4323726.23863802</v>
      </c>
      <c r="J11971" s="180" t="str">
        <f>IF(I11971&gt;0,H11971/I11971,0)</f>
      </c>
      <c r="K11971" s="181" t="str">
        <f>1-EXP(-J11971)</f>
      </c>
      <c r="L11971" s="182" t="str">
        <f>IF(G11971=30,1,M11970)</f>
      </c>
      <c r="M11971" s="183" t="str">
        <f>L11971*(1-K11971)</f>
      </c>
    </row>
    <row r="11972">
      <c r="A11972" t="s">
        <v>167</v>
      </c>
      <c r="B11972" t="s">
        <v>113</v>
      </c>
      <c r="C11972" s="35" t="s">
        <v>549</v>
      </c>
      <c r="D11972" t="s">
        <v>113</v>
      </c>
      <c r="E11972" t="s">
        <v>548</v>
      </c>
      <c r="F11972" s="176" t="n">
        <v>2038</v>
      </c>
      <c r="G11972" s="177" t="n">
        <v>40</v>
      </c>
      <c r="H11972" s="178" t="n">
        <v>2414.14795358483</v>
      </c>
      <c r="I11972" s="179" t="n">
        <v>4363475.27086053</v>
      </c>
      <c r="J11972" s="180" t="str">
        <f>IF(I11972&gt;0,H11972/I11972,0)</f>
      </c>
      <c r="K11972" s="181" t="str">
        <f>1-EXP(-J11972)</f>
      </c>
      <c r="L11972" s="182" t="str">
        <f>IF(G11972=30,1,M11971)</f>
      </c>
      <c r="M11972" s="183" t="str">
        <f>L11972*(1-K11972)</f>
      </c>
    </row>
    <row r="11973">
      <c r="A11973" t="s">
        <v>167</v>
      </c>
      <c r="B11973" t="s">
        <v>113</v>
      </c>
      <c r="C11973" s="35" t="s">
        <v>549</v>
      </c>
      <c r="D11973" t="s">
        <v>113</v>
      </c>
      <c r="E11973" t="s">
        <v>548</v>
      </c>
      <c r="F11973" s="176" t="n">
        <v>2038</v>
      </c>
      <c r="G11973" s="177" t="n">
        <v>41</v>
      </c>
      <c r="H11973" s="178" t="n">
        <v>3136.45108577395</v>
      </c>
      <c r="I11973" s="179" t="n">
        <v>4357038.59811509</v>
      </c>
      <c r="J11973" s="180" t="str">
        <f>IF(I11973&gt;0,H11973/I11973,0)</f>
      </c>
      <c r="K11973" s="181" t="str">
        <f>1-EXP(-J11973)</f>
      </c>
      <c r="L11973" s="182" t="str">
        <f>IF(G11973=30,1,M11972)</f>
      </c>
      <c r="M11973" s="183" t="str">
        <f>L11973*(1-K11973)</f>
      </c>
    </row>
    <row r="11974">
      <c r="A11974" t="s">
        <v>167</v>
      </c>
      <c r="B11974" t="s">
        <v>113</v>
      </c>
      <c r="C11974" s="35" t="s">
        <v>549</v>
      </c>
      <c r="D11974" t="s">
        <v>113</v>
      </c>
      <c r="E11974" t="s">
        <v>548</v>
      </c>
      <c r="F11974" s="176" t="n">
        <v>2038</v>
      </c>
      <c r="G11974" s="177" t="n">
        <v>42</v>
      </c>
      <c r="H11974" s="178" t="n">
        <v>3396.39331219556</v>
      </c>
      <c r="I11974" s="179" t="n">
        <v>4292109.56760801</v>
      </c>
      <c r="J11974" s="180" t="str">
        <f>IF(I11974&gt;0,H11974/I11974,0)</f>
      </c>
      <c r="K11974" s="181" t="str">
        <f>1-EXP(-J11974)</f>
      </c>
      <c r="L11974" s="182" t="str">
        <f>IF(G11974=30,1,M11973)</f>
      </c>
      <c r="M11974" s="183" t="str">
        <f>L11974*(1-K11974)</f>
      </c>
    </row>
    <row r="11975">
      <c r="A11975" t="s">
        <v>167</v>
      </c>
      <c r="B11975" t="s">
        <v>113</v>
      </c>
      <c r="C11975" s="35" t="s">
        <v>549</v>
      </c>
      <c r="D11975" t="s">
        <v>113</v>
      </c>
      <c r="E11975" t="s">
        <v>548</v>
      </c>
      <c r="F11975" s="176" t="n">
        <v>2038</v>
      </c>
      <c r="G11975" s="177" t="n">
        <v>43</v>
      </c>
      <c r="H11975" s="178" t="n">
        <v>3701.3745148575</v>
      </c>
      <c r="I11975" s="179" t="n">
        <v>4224834.98689595</v>
      </c>
      <c r="J11975" s="180" t="str">
        <f>IF(I11975&gt;0,H11975/I11975,0)</f>
      </c>
      <c r="K11975" s="181" t="str">
        <f>1-EXP(-J11975)</f>
      </c>
      <c r="L11975" s="182" t="str">
        <f>IF(G11975=30,1,M11974)</f>
      </c>
      <c r="M11975" s="183" t="str">
        <f>L11975*(1-K11975)</f>
      </c>
    </row>
    <row r="11976">
      <c r="A11976" t="s">
        <v>167</v>
      </c>
      <c r="B11976" t="s">
        <v>113</v>
      </c>
      <c r="C11976" s="35" t="s">
        <v>549</v>
      </c>
      <c r="D11976" t="s">
        <v>113</v>
      </c>
      <c r="E11976" t="s">
        <v>548</v>
      </c>
      <c r="F11976" s="176" t="n">
        <v>2038</v>
      </c>
      <c r="G11976" s="177" t="n">
        <v>44</v>
      </c>
      <c r="H11976" s="178" t="n">
        <v>3830.29961527746</v>
      </c>
      <c r="I11976" s="179" t="n">
        <v>4166438.55927512</v>
      </c>
      <c r="J11976" s="180" t="str">
        <f>IF(I11976&gt;0,H11976/I11976,0)</f>
      </c>
      <c r="K11976" s="181" t="str">
        <f>1-EXP(-J11976)</f>
      </c>
      <c r="L11976" s="182" t="str">
        <f>IF(G11976=30,1,M11975)</f>
      </c>
      <c r="M11976" s="183" t="str">
        <f>L11976*(1-K11976)</f>
      </c>
    </row>
    <row r="11977">
      <c r="A11977" t="s">
        <v>167</v>
      </c>
      <c r="B11977" t="s">
        <v>113</v>
      </c>
      <c r="C11977" s="35" t="s">
        <v>549</v>
      </c>
      <c r="D11977" t="s">
        <v>113</v>
      </c>
      <c r="E11977" t="s">
        <v>548</v>
      </c>
      <c r="F11977" s="176" t="n">
        <v>2038</v>
      </c>
      <c r="G11977" s="177" t="n">
        <v>45</v>
      </c>
      <c r="H11977" s="178" t="n">
        <v>4087.65014047428</v>
      </c>
      <c r="I11977" s="179" t="n">
        <v>4110200.79195268</v>
      </c>
      <c r="J11977" s="180" t="str">
        <f>IF(I11977&gt;0,H11977/I11977,0)</f>
      </c>
      <c r="K11977" s="181" t="str">
        <f>1-EXP(-J11977)</f>
      </c>
      <c r="L11977" s="182" t="str">
        <f>IF(G11977=30,1,M11976)</f>
      </c>
      <c r="M11977" s="183" t="str">
        <f>L11977*(1-K11977)</f>
      </c>
    </row>
    <row r="11978">
      <c r="A11978" t="s">
        <v>167</v>
      </c>
      <c r="B11978" t="s">
        <v>113</v>
      </c>
      <c r="C11978" s="35" t="s">
        <v>549</v>
      </c>
      <c r="D11978" t="s">
        <v>113</v>
      </c>
      <c r="E11978" t="s">
        <v>548</v>
      </c>
      <c r="F11978" s="176" t="n">
        <v>2038</v>
      </c>
      <c r="G11978" s="177" t="n">
        <v>46</v>
      </c>
      <c r="H11978" s="178" t="n">
        <v>5070.51996571234</v>
      </c>
      <c r="I11978" s="179" t="n">
        <v>4087881.96805107</v>
      </c>
      <c r="J11978" s="180" t="str">
        <f>IF(I11978&gt;0,H11978/I11978,0)</f>
      </c>
      <c r="K11978" s="181" t="str">
        <f>1-EXP(-J11978)</f>
      </c>
      <c r="L11978" s="182" t="str">
        <f>IF(G11978=30,1,M11977)</f>
      </c>
      <c r="M11978" s="183" t="str">
        <f>L11978*(1-K11978)</f>
      </c>
    </row>
    <row r="11979">
      <c r="A11979" t="s">
        <v>167</v>
      </c>
      <c r="B11979" t="s">
        <v>113</v>
      </c>
      <c r="C11979" s="35" t="s">
        <v>549</v>
      </c>
      <c r="D11979" t="s">
        <v>113</v>
      </c>
      <c r="E11979" t="s">
        <v>548</v>
      </c>
      <c r="F11979" s="176" t="n">
        <v>2038</v>
      </c>
      <c r="G11979" s="177" t="n">
        <v>47</v>
      </c>
      <c r="H11979" s="178" t="n">
        <v>5539.91864028538</v>
      </c>
      <c r="I11979" s="179" t="n">
        <v>4059488.52279187</v>
      </c>
      <c r="J11979" s="180" t="str">
        <f>IF(I11979&gt;0,H11979/I11979,0)</f>
      </c>
      <c r="K11979" s="181" t="str">
        <f>1-EXP(-J11979)</f>
      </c>
      <c r="L11979" s="182" t="str">
        <f>IF(G11979=30,1,M11978)</f>
      </c>
      <c r="M11979" s="183" t="str">
        <f>L11979*(1-K11979)</f>
      </c>
    </row>
    <row r="11980">
      <c r="A11980" t="s">
        <v>167</v>
      </c>
      <c r="B11980" t="s">
        <v>113</v>
      </c>
      <c r="C11980" s="35" t="s">
        <v>549</v>
      </c>
      <c r="D11980" t="s">
        <v>113</v>
      </c>
      <c r="E11980" t="s">
        <v>548</v>
      </c>
      <c r="F11980" s="176" t="n">
        <v>2038</v>
      </c>
      <c r="G11980" s="177" t="n">
        <v>48</v>
      </c>
      <c r="H11980" s="178" t="n">
        <v>6093.68174621487</v>
      </c>
      <c r="I11980" s="179" t="n">
        <v>4033824.22943705</v>
      </c>
      <c r="J11980" s="180" t="str">
        <f>IF(I11980&gt;0,H11980/I11980,0)</f>
      </c>
      <c r="K11980" s="181" t="str">
        <f>1-EXP(-J11980)</f>
      </c>
      <c r="L11980" s="182" t="str">
        <f>IF(G11980=30,1,M11979)</f>
      </c>
      <c r="M11980" s="183" t="str">
        <f>L11980*(1-K11980)</f>
      </c>
    </row>
    <row r="11981">
      <c r="A11981" t="s">
        <v>167</v>
      </c>
      <c r="B11981" t="s">
        <v>113</v>
      </c>
      <c r="C11981" s="35" t="s">
        <v>549</v>
      </c>
      <c r="D11981" t="s">
        <v>113</v>
      </c>
      <c r="E11981" t="s">
        <v>548</v>
      </c>
      <c r="F11981" s="176" t="n">
        <v>2038</v>
      </c>
      <c r="G11981" s="177" t="n">
        <v>49</v>
      </c>
      <c r="H11981" s="178" t="n">
        <v>6580.76207496653</v>
      </c>
      <c r="I11981" s="179" t="n">
        <v>4029648.03173476</v>
      </c>
      <c r="J11981" s="180" t="str">
        <f>IF(I11981&gt;0,H11981/I11981,0)</f>
      </c>
      <c r="K11981" s="181" t="str">
        <f>1-EXP(-J11981)</f>
      </c>
      <c r="L11981" s="182" t="str">
        <f>IF(G11981=30,1,M11980)</f>
      </c>
      <c r="M11981" s="183" t="str">
        <f>L11981*(1-K11981)</f>
      </c>
    </row>
    <row r="11982">
      <c r="A11982" t="s">
        <v>167</v>
      </c>
      <c r="B11982" t="s">
        <v>113</v>
      </c>
      <c r="C11982" s="35" t="s">
        <v>549</v>
      </c>
      <c r="D11982" t="s">
        <v>113</v>
      </c>
      <c r="E11982" t="s">
        <v>548</v>
      </c>
      <c r="F11982" s="176" t="n">
        <v>2038</v>
      </c>
      <c r="G11982" s="177" t="n">
        <v>50</v>
      </c>
      <c r="H11982" s="178" t="n">
        <v>7148.82968099691</v>
      </c>
      <c r="I11982" s="179" t="n">
        <v>3979412.38564782</v>
      </c>
      <c r="J11982" s="180" t="str">
        <f>IF(I11982&gt;0,H11982/I11982,0)</f>
      </c>
      <c r="K11982" s="181" t="str">
        <f>1-EXP(-J11982)</f>
      </c>
      <c r="L11982" s="182" t="str">
        <f>IF(G11982=30,1,M11981)</f>
      </c>
      <c r="M11982" s="183" t="str">
        <f>L11982*(1-K11982)</f>
      </c>
    </row>
    <row r="11983">
      <c r="A11983" t="s">
        <v>167</v>
      </c>
      <c r="B11983" t="s">
        <v>113</v>
      </c>
      <c r="C11983" s="35" t="s">
        <v>549</v>
      </c>
      <c r="D11983" t="s">
        <v>113</v>
      </c>
      <c r="E11983" t="s">
        <v>548</v>
      </c>
      <c r="F11983" s="176" t="n">
        <v>2038</v>
      </c>
      <c r="G11983" s="177" t="n">
        <v>51</v>
      </c>
      <c r="H11983" s="178" t="n">
        <v>8072.5768972197</v>
      </c>
      <c r="I11983" s="179" t="n">
        <v>3920034.6771177</v>
      </c>
      <c r="J11983" s="180" t="str">
        <f>IF(I11983&gt;0,H11983/I11983,0)</f>
      </c>
      <c r="K11983" s="181" t="str">
        <f>1-EXP(-J11983)</f>
      </c>
      <c r="L11983" s="182" t="str">
        <f>IF(G11983=30,1,M11982)</f>
      </c>
      <c r="M11983" s="183" t="str">
        <f>L11983*(1-K11983)</f>
      </c>
    </row>
    <row r="11984">
      <c r="A11984" t="s">
        <v>167</v>
      </c>
      <c r="B11984" t="s">
        <v>113</v>
      </c>
      <c r="C11984" s="35" t="s">
        <v>549</v>
      </c>
      <c r="D11984" t="s">
        <v>113</v>
      </c>
      <c r="E11984" t="s">
        <v>548</v>
      </c>
      <c r="F11984" s="176" t="n">
        <v>2038</v>
      </c>
      <c r="G11984" s="177" t="n">
        <v>52</v>
      </c>
      <c r="H11984" s="178" t="n">
        <v>8838.33712423434</v>
      </c>
      <c r="I11984" s="179" t="n">
        <v>3919777.56643906</v>
      </c>
      <c r="J11984" s="180" t="str">
        <f>IF(I11984&gt;0,H11984/I11984,0)</f>
      </c>
      <c r="K11984" s="181" t="str">
        <f>1-EXP(-J11984)</f>
      </c>
      <c r="L11984" s="182" t="str">
        <f>IF(G11984=30,1,M11983)</f>
      </c>
      <c r="M11984" s="183" t="str">
        <f>L11984*(1-K11984)</f>
      </c>
    </row>
    <row r="11985">
      <c r="A11985" t="s">
        <v>167</v>
      </c>
      <c r="B11985" t="s">
        <v>113</v>
      </c>
      <c r="C11985" s="35" t="s">
        <v>549</v>
      </c>
      <c r="D11985" t="s">
        <v>113</v>
      </c>
      <c r="E11985" t="s">
        <v>548</v>
      </c>
      <c r="F11985" s="176" t="n">
        <v>2038</v>
      </c>
      <c r="G11985" s="177" t="n">
        <v>53</v>
      </c>
      <c r="H11985" s="178" t="n">
        <v>9799.5028043757</v>
      </c>
      <c r="I11985" s="179" t="n">
        <v>3973060.44962026</v>
      </c>
      <c r="J11985" s="180" t="str">
        <f>IF(I11985&gt;0,H11985/I11985,0)</f>
      </c>
      <c r="K11985" s="181" t="str">
        <f>1-EXP(-J11985)</f>
      </c>
      <c r="L11985" s="182" t="str">
        <f>IF(G11985=30,1,M11984)</f>
      </c>
      <c r="M11985" s="183" t="str">
        <f>L11985*(1-K11985)</f>
      </c>
    </row>
    <row r="11986">
      <c r="A11986" t="s">
        <v>167</v>
      </c>
      <c r="B11986" t="s">
        <v>113</v>
      </c>
      <c r="C11986" s="35" t="s">
        <v>549</v>
      </c>
      <c r="D11986" t="s">
        <v>113</v>
      </c>
      <c r="E11986" t="s">
        <v>548</v>
      </c>
      <c r="F11986" s="176" t="n">
        <v>2038</v>
      </c>
      <c r="G11986" s="177" t="n">
        <v>54</v>
      </c>
      <c r="H11986" s="178" t="n">
        <v>10839.703717473</v>
      </c>
      <c r="I11986" s="179" t="n">
        <v>3984500.66188703</v>
      </c>
      <c r="J11986" s="180" t="str">
        <f>IF(I11986&gt;0,H11986/I11986,0)</f>
      </c>
      <c r="K11986" s="181" t="str">
        <f>1-EXP(-J11986)</f>
      </c>
      <c r="L11986" s="182" t="str">
        <f>IF(G11986=30,1,M11985)</f>
      </c>
      <c r="M11986" s="183" t="str">
        <f>L11986*(1-K11986)</f>
      </c>
    </row>
    <row r="11987">
      <c r="A11987" t="s">
        <v>167</v>
      </c>
      <c r="B11987" t="s">
        <v>113</v>
      </c>
      <c r="C11987" s="35" t="s">
        <v>549</v>
      </c>
      <c r="D11987" t="s">
        <v>113</v>
      </c>
      <c r="E11987" t="s">
        <v>548</v>
      </c>
      <c r="F11987" s="176" t="n">
        <v>2038</v>
      </c>
      <c r="G11987" s="177" t="n">
        <v>55</v>
      </c>
      <c r="H11987" s="178" t="n">
        <v>11706.8531513421</v>
      </c>
      <c r="I11987" s="179" t="n">
        <v>3939078.26758169</v>
      </c>
      <c r="J11987" s="180" t="str">
        <f>IF(I11987&gt;0,H11987/I11987,0)</f>
      </c>
      <c r="K11987" s="181" t="str">
        <f>1-EXP(-J11987)</f>
      </c>
      <c r="L11987" s="182" t="str">
        <f>IF(G11987=30,1,M11986)</f>
      </c>
      <c r="M11987" s="183" t="str">
        <f>L11987*(1-K11987)</f>
      </c>
    </row>
    <row r="11988">
      <c r="A11988" t="s">
        <v>167</v>
      </c>
      <c r="B11988" t="s">
        <v>113</v>
      </c>
      <c r="C11988" s="35" t="s">
        <v>549</v>
      </c>
      <c r="D11988" t="s">
        <v>113</v>
      </c>
      <c r="E11988" t="s">
        <v>548</v>
      </c>
      <c r="F11988" s="176" t="n">
        <v>2038</v>
      </c>
      <c r="G11988" s="177" t="n">
        <v>56</v>
      </c>
      <c r="H11988" s="178" t="n">
        <v>12531.3333095468</v>
      </c>
      <c r="I11988" s="179" t="n">
        <v>3869164.42657748</v>
      </c>
      <c r="J11988" s="180" t="str">
        <f>IF(I11988&gt;0,H11988/I11988,0)</f>
      </c>
      <c r="K11988" s="181" t="str">
        <f>1-EXP(-J11988)</f>
      </c>
      <c r="L11988" s="182" t="str">
        <f>IF(G11988=30,1,M11987)</f>
      </c>
      <c r="M11988" s="183" t="str">
        <f>L11988*(1-K11988)</f>
      </c>
    </row>
    <row r="11989">
      <c r="A11989" t="s">
        <v>167</v>
      </c>
      <c r="B11989" t="s">
        <v>113</v>
      </c>
      <c r="C11989" s="35" t="s">
        <v>549</v>
      </c>
      <c r="D11989" t="s">
        <v>113</v>
      </c>
      <c r="E11989" t="s">
        <v>548</v>
      </c>
      <c r="F11989" s="176" t="n">
        <v>2038</v>
      </c>
      <c r="G11989" s="177" t="n">
        <v>57</v>
      </c>
      <c r="H11989" s="178" t="n">
        <v>13397.8808371559</v>
      </c>
      <c r="I11989" s="179" t="n">
        <v>3791962.72083788</v>
      </c>
      <c r="J11989" s="180" t="str">
        <f>IF(I11989&gt;0,H11989/I11989,0)</f>
      </c>
      <c r="K11989" s="181" t="str">
        <f>1-EXP(-J11989)</f>
      </c>
      <c r="L11989" s="182" t="str">
        <f>IF(G11989=30,1,M11988)</f>
      </c>
      <c r="M11989" s="183" t="str">
        <f>L11989*(1-K11989)</f>
      </c>
    </row>
    <row r="11990">
      <c r="A11990" t="s">
        <v>167</v>
      </c>
      <c r="B11990" t="s">
        <v>113</v>
      </c>
      <c r="C11990" s="35" t="s">
        <v>549</v>
      </c>
      <c r="D11990" t="s">
        <v>113</v>
      </c>
      <c r="E11990" t="s">
        <v>548</v>
      </c>
      <c r="F11990" s="176" t="n">
        <v>2038</v>
      </c>
      <c r="G11990" s="177" t="n">
        <v>58</v>
      </c>
      <c r="H11990" s="178" t="n">
        <v>14329.5905666528</v>
      </c>
      <c r="I11990" s="179" t="n">
        <v>3718866.59698523</v>
      </c>
      <c r="J11990" s="180" t="str">
        <f>IF(I11990&gt;0,H11990/I11990,0)</f>
      </c>
      <c r="K11990" s="181" t="str">
        <f>1-EXP(-J11990)</f>
      </c>
      <c r="L11990" s="182" t="str">
        <f>IF(G11990=30,1,M11989)</f>
      </c>
      <c r="M11990" s="183" t="str">
        <f>L11990*(1-K11990)</f>
      </c>
    </row>
    <row r="11991">
      <c r="A11991" t="s">
        <v>167</v>
      </c>
      <c r="B11991" t="s">
        <v>113</v>
      </c>
      <c r="C11991" s="35" t="s">
        <v>549</v>
      </c>
      <c r="D11991" t="s">
        <v>113</v>
      </c>
      <c r="E11991" t="s">
        <v>548</v>
      </c>
      <c r="F11991" s="176" t="n">
        <v>2038</v>
      </c>
      <c r="G11991" s="177" t="n">
        <v>59</v>
      </c>
      <c r="H11991" s="178" t="n">
        <v>14626.8983010613</v>
      </c>
      <c r="I11991" s="179" t="n">
        <v>3631675.55807745</v>
      </c>
      <c r="J11991" s="180" t="str">
        <f>IF(I11991&gt;0,H11991/I11991,0)</f>
      </c>
      <c r="K11991" s="181" t="str">
        <f>1-EXP(-J11991)</f>
      </c>
      <c r="L11991" s="182" t="str">
        <f>IF(G11991=30,1,M11990)</f>
      </c>
      <c r="M11991" s="183" t="str">
        <f>L11991*(1-K11991)</f>
      </c>
    </row>
    <row r="11992">
      <c r="A11992" t="s">
        <v>167</v>
      </c>
      <c r="B11992" t="s">
        <v>113</v>
      </c>
      <c r="C11992" s="35" t="s">
        <v>549</v>
      </c>
      <c r="D11992" t="s">
        <v>113</v>
      </c>
      <c r="E11992" t="s">
        <v>548</v>
      </c>
      <c r="F11992" s="176" t="n">
        <v>2038</v>
      </c>
      <c r="G11992" s="177" t="n">
        <v>60</v>
      </c>
      <c r="H11992" s="178" t="n">
        <v>15051.9603762446</v>
      </c>
      <c r="I11992" s="179" t="n">
        <v>3521381.37747409</v>
      </c>
      <c r="J11992" s="180" t="str">
        <f>IF(I11992&gt;0,H11992/I11992,0)</f>
      </c>
      <c r="K11992" s="181" t="str">
        <f>1-EXP(-J11992)</f>
      </c>
      <c r="L11992" s="182" t="str">
        <f>IF(G11992=30,1,M11991)</f>
      </c>
      <c r="M11992" s="183" t="str">
        <f>L11992*(1-K11992)</f>
      </c>
    </row>
    <row r="11993">
      <c r="A11993" t="s">
        <v>167</v>
      </c>
      <c r="B11993" t="s">
        <v>113</v>
      </c>
      <c r="C11993" s="35" t="s">
        <v>549</v>
      </c>
      <c r="D11993" t="s">
        <v>113</v>
      </c>
      <c r="E11993" t="s">
        <v>548</v>
      </c>
      <c r="F11993" s="176" t="n">
        <v>2038</v>
      </c>
      <c r="G11993" s="177" t="n">
        <v>61</v>
      </c>
      <c r="H11993" s="178" t="n">
        <v>15654.0555975216</v>
      </c>
      <c r="I11993" s="179" t="n">
        <v>3414689.00561856</v>
      </c>
      <c r="J11993" s="180" t="str">
        <f>IF(I11993&gt;0,H11993/I11993,0)</f>
      </c>
      <c r="K11993" s="181" t="str">
        <f>1-EXP(-J11993)</f>
      </c>
      <c r="L11993" s="182" t="str">
        <f>IF(G11993=30,1,M11992)</f>
      </c>
      <c r="M11993" s="183" t="str">
        <f>L11993*(1-K11993)</f>
      </c>
    </row>
    <row r="11994">
      <c r="A11994" t="s">
        <v>167</v>
      </c>
      <c r="B11994" t="s">
        <v>113</v>
      </c>
      <c r="C11994" s="35" t="s">
        <v>549</v>
      </c>
      <c r="D11994" t="s">
        <v>113</v>
      </c>
      <c r="E11994" t="s">
        <v>548</v>
      </c>
      <c r="F11994" s="176" t="n">
        <v>2038</v>
      </c>
      <c r="G11994" s="177" t="n">
        <v>62</v>
      </c>
      <c r="H11994" s="178" t="n">
        <v>16471.5448721188</v>
      </c>
      <c r="I11994" s="179" t="n">
        <v>3320770.01238859</v>
      </c>
      <c r="J11994" s="180" t="str">
        <f>IF(I11994&gt;0,H11994/I11994,0)</f>
      </c>
      <c r="K11994" s="181" t="str">
        <f>1-EXP(-J11994)</f>
      </c>
      <c r="L11994" s="182" t="str">
        <f>IF(G11994=30,1,M11993)</f>
      </c>
      <c r="M11994" s="183" t="str">
        <f>L11994*(1-K11994)</f>
      </c>
    </row>
    <row r="11995">
      <c r="A11995" t="s">
        <v>167</v>
      </c>
      <c r="B11995" t="s">
        <v>113</v>
      </c>
      <c r="C11995" s="35" t="s">
        <v>549</v>
      </c>
      <c r="D11995" t="s">
        <v>113</v>
      </c>
      <c r="E11995" t="s">
        <v>548</v>
      </c>
      <c r="F11995" s="176" t="n">
        <v>2038</v>
      </c>
      <c r="G11995" s="177" t="n">
        <v>63</v>
      </c>
      <c r="H11995" s="178" t="n">
        <v>17255.1175508658</v>
      </c>
      <c r="I11995" s="179" t="n">
        <v>3214431.46343453</v>
      </c>
      <c r="J11995" s="180" t="str">
        <f>IF(I11995&gt;0,H11995/I11995,0)</f>
      </c>
      <c r="K11995" s="181" t="str">
        <f>1-EXP(-J11995)</f>
      </c>
      <c r="L11995" s="182" t="str">
        <f>IF(G11995=30,1,M11994)</f>
      </c>
      <c r="M11995" s="183" t="str">
        <f>L11995*(1-K11995)</f>
      </c>
    </row>
    <row r="11996">
      <c r="A11996" t="s">
        <v>167</v>
      </c>
      <c r="B11996" t="s">
        <v>113</v>
      </c>
      <c r="C11996" s="35" t="s">
        <v>549</v>
      </c>
      <c r="D11996" t="s">
        <v>113</v>
      </c>
      <c r="E11996" t="s">
        <v>548</v>
      </c>
      <c r="F11996" s="176" t="n">
        <v>2038</v>
      </c>
      <c r="G11996" s="177" t="n">
        <v>64</v>
      </c>
      <c r="H11996" s="178" t="n">
        <v>18476.6705562055</v>
      </c>
      <c r="I11996" s="179" t="n">
        <v>3120641.797334</v>
      </c>
      <c r="J11996" s="180" t="str">
        <f>IF(I11996&gt;0,H11996/I11996,0)</f>
      </c>
      <c r="K11996" s="181" t="str">
        <f>1-EXP(-J11996)</f>
      </c>
      <c r="L11996" s="182" t="str">
        <f>IF(G11996=30,1,M11995)</f>
      </c>
      <c r="M11996" s="183" t="str">
        <f>L11996*(1-K11996)</f>
      </c>
    </row>
    <row r="11997">
      <c r="A11997" t="s">
        <v>167</v>
      </c>
      <c r="B11997" t="s">
        <v>113</v>
      </c>
      <c r="C11997" s="35" t="s">
        <v>549</v>
      </c>
      <c r="D11997" t="s">
        <v>113</v>
      </c>
      <c r="E11997" t="s">
        <v>548</v>
      </c>
      <c r="F11997" s="176" t="n">
        <v>2038</v>
      </c>
      <c r="G11997" s="177" t="n">
        <v>65</v>
      </c>
      <c r="H11997" s="178" t="n">
        <v>19624.8487336063</v>
      </c>
      <c r="I11997" s="179" t="n">
        <v>3025491.53247481</v>
      </c>
      <c r="J11997" s="180" t="str">
        <f>IF(I11997&gt;0,H11997/I11997,0)</f>
      </c>
      <c r="K11997" s="181" t="str">
        <f>1-EXP(-J11997)</f>
      </c>
      <c r="L11997" s="182" t="str">
        <f>IF(G11997=30,1,M11996)</f>
      </c>
      <c r="M11997" s="183" t="str">
        <f>L11997*(1-K11997)</f>
      </c>
    </row>
    <row r="11998">
      <c r="A11998" t="s">
        <v>167</v>
      </c>
      <c r="B11998" t="s">
        <v>113</v>
      </c>
      <c r="C11998" s="35" t="s">
        <v>549</v>
      </c>
      <c r="D11998" t="s">
        <v>113</v>
      </c>
      <c r="E11998" t="s">
        <v>548</v>
      </c>
      <c r="F11998" s="176" t="n">
        <v>2038</v>
      </c>
      <c r="G11998" s="177" t="n">
        <v>66</v>
      </c>
      <c r="H11998" s="178" t="n">
        <v>20031.2766584449</v>
      </c>
      <c r="I11998" s="179" t="n">
        <v>2910526.35096338</v>
      </c>
      <c r="J11998" s="180" t="str">
        <f>IF(I11998&gt;0,H11998/I11998,0)</f>
      </c>
      <c r="K11998" s="181" t="str">
        <f>1-EXP(-J11998)</f>
      </c>
      <c r="L11998" s="182" t="str">
        <f>IF(G11998=30,1,M11997)</f>
      </c>
      <c r="M11998" s="183" t="str">
        <f>L11998*(1-K11998)</f>
      </c>
    </row>
    <row r="11999">
      <c r="A11999" t="s">
        <v>167</v>
      </c>
      <c r="B11999" t="s">
        <v>113</v>
      </c>
      <c r="C11999" s="35" t="s">
        <v>549</v>
      </c>
      <c r="D11999" t="s">
        <v>113</v>
      </c>
      <c r="E11999" t="s">
        <v>548</v>
      </c>
      <c r="F11999" s="176" t="n">
        <v>2038</v>
      </c>
      <c r="G11999" s="177" t="n">
        <v>67</v>
      </c>
      <c r="H11999" s="178" t="n">
        <v>21013.9897604046</v>
      </c>
      <c r="I11999" s="179" t="n">
        <v>2803863.8088885</v>
      </c>
      <c r="J11999" s="180" t="str">
        <f>IF(I11999&gt;0,H11999/I11999,0)</f>
      </c>
      <c r="K11999" s="181" t="str">
        <f>1-EXP(-J11999)</f>
      </c>
      <c r="L11999" s="182" t="str">
        <f>IF(G11999=30,1,M11998)</f>
      </c>
      <c r="M11999" s="183" t="str">
        <f>L11999*(1-K11999)</f>
      </c>
    </row>
    <row r="12000">
      <c r="A12000" t="s">
        <v>167</v>
      </c>
      <c r="B12000" t="s">
        <v>113</v>
      </c>
      <c r="C12000" s="35" t="s">
        <v>549</v>
      </c>
      <c r="D12000" t="s">
        <v>113</v>
      </c>
      <c r="E12000" t="s">
        <v>548</v>
      </c>
      <c r="F12000" s="176" t="n">
        <v>2038</v>
      </c>
      <c r="G12000" s="177" t="n">
        <v>68</v>
      </c>
      <c r="H12000" s="178" t="n">
        <v>21871.5124904852</v>
      </c>
      <c r="I12000" s="179" t="n">
        <v>2694401.16859654</v>
      </c>
      <c r="J12000" s="180" t="str">
        <f>IF(I12000&gt;0,H12000/I12000,0)</f>
      </c>
      <c r="K12000" s="181" t="str">
        <f>1-EXP(-J12000)</f>
      </c>
      <c r="L12000" s="182" t="str">
        <f>IF(G12000=30,1,M11999)</f>
      </c>
      <c r="M12000" s="183" t="str">
        <f>L12000*(1-K12000)</f>
      </c>
    </row>
    <row r="12001">
      <c r="A12001" t="s">
        <v>167</v>
      </c>
      <c r="B12001" t="s">
        <v>113</v>
      </c>
      <c r="C12001" s="35" t="s">
        <v>549</v>
      </c>
      <c r="D12001" t="s">
        <v>113</v>
      </c>
      <c r="E12001" t="s">
        <v>548</v>
      </c>
      <c r="F12001" s="176" t="n">
        <v>2038</v>
      </c>
      <c r="G12001" s="177" t="n">
        <v>69</v>
      </c>
      <c r="H12001" s="178" t="n">
        <v>21988.5102420414</v>
      </c>
      <c r="I12001" s="179" t="n">
        <v>2570253.72318474</v>
      </c>
      <c r="J12001" s="180" t="str">
        <f>IF(I12001&gt;0,H12001/I12001,0)</f>
      </c>
      <c r="K12001" s="181" t="str">
        <f>1-EXP(-J12001)</f>
      </c>
      <c r="L12001" s="182" t="str">
        <f>IF(G12001=30,1,M12000)</f>
      </c>
      <c r="M12001" s="183" t="str">
        <f>L12001*(1-K12001)</f>
      </c>
    </row>
    <row r="12002">
      <c r="A12002" t="s">
        <v>167</v>
      </c>
      <c r="B12002" t="s">
        <v>113</v>
      </c>
      <c r="C12002" s="35" t="s">
        <v>549</v>
      </c>
      <c r="D12002" t="s">
        <v>113</v>
      </c>
      <c r="E12002" t="s">
        <v>548</v>
      </c>
      <c r="F12002" s="176" t="n">
        <v>2039</v>
      </c>
      <c r="G12002" s="177" t="n">
        <v>30</v>
      </c>
      <c r="H12002" s="178" t="n">
        <v>729.143748151675</v>
      </c>
      <c r="I12002" s="179" t="n">
        <v>4660700.23032428</v>
      </c>
      <c r="J12002" s="180" t="str">
        <f>IF(I12002&gt;0,H12002/I12002,0)</f>
      </c>
      <c r="K12002" s="181" t="str">
        <f>1-EXP(-J12002)</f>
      </c>
      <c r="L12002" s="182" t="str">
        <f>IF(G12002=30,1,M12001)</f>
      </c>
      <c r="M12002" s="183" t="str">
        <f>L12002*(1-K12002)</f>
      </c>
    </row>
    <row r="12003">
      <c r="A12003" t="s">
        <v>167</v>
      </c>
      <c r="B12003" t="s">
        <v>113</v>
      </c>
      <c r="C12003" s="35" t="s">
        <v>549</v>
      </c>
      <c r="D12003" t="s">
        <v>113</v>
      </c>
      <c r="E12003" t="s">
        <v>548</v>
      </c>
      <c r="F12003" s="176" t="n">
        <v>2039</v>
      </c>
      <c r="G12003" s="177" t="n">
        <v>31</v>
      </c>
      <c r="H12003" s="178" t="n">
        <v>1040.80146046996</v>
      </c>
      <c r="I12003" s="179" t="n">
        <v>4653300.75695548</v>
      </c>
      <c r="J12003" s="180" t="str">
        <f>IF(I12003&gt;0,H12003/I12003,0)</f>
      </c>
      <c r="K12003" s="181" t="str">
        <f>1-EXP(-J12003)</f>
      </c>
      <c r="L12003" s="182" t="str">
        <f>IF(G12003=30,1,M12002)</f>
      </c>
      <c r="M12003" s="183" t="str">
        <f>L12003*(1-K12003)</f>
      </c>
    </row>
    <row r="12004">
      <c r="A12004" t="s">
        <v>167</v>
      </c>
      <c r="B12004" t="s">
        <v>113</v>
      </c>
      <c r="C12004" s="35" t="s">
        <v>549</v>
      </c>
      <c r="D12004" t="s">
        <v>113</v>
      </c>
      <c r="E12004" t="s">
        <v>548</v>
      </c>
      <c r="F12004" s="176" t="n">
        <v>2039</v>
      </c>
      <c r="G12004" s="177" t="n">
        <v>32</v>
      </c>
      <c r="H12004" s="178" t="n">
        <v>1077.18655249271</v>
      </c>
      <c r="I12004" s="179" t="n">
        <v>4626064.41651718</v>
      </c>
      <c r="J12004" s="180" t="str">
        <f>IF(I12004&gt;0,H12004/I12004,0)</f>
      </c>
      <c r="K12004" s="181" t="str">
        <f>1-EXP(-J12004)</f>
      </c>
      <c r="L12004" s="182" t="str">
        <f>IF(G12004=30,1,M12003)</f>
      </c>
      <c r="M12004" s="183" t="str">
        <f>L12004*(1-K12004)</f>
      </c>
    </row>
    <row r="12005">
      <c r="A12005" t="s">
        <v>167</v>
      </c>
      <c r="B12005" t="s">
        <v>113</v>
      </c>
      <c r="C12005" s="35" t="s">
        <v>549</v>
      </c>
      <c r="D12005" t="s">
        <v>113</v>
      </c>
      <c r="E12005" t="s">
        <v>548</v>
      </c>
      <c r="F12005" s="176" t="n">
        <v>2039</v>
      </c>
      <c r="G12005" s="177" t="n">
        <v>33</v>
      </c>
      <c r="H12005" s="178" t="n">
        <v>1120.06543440938</v>
      </c>
      <c r="I12005" s="179" t="n">
        <v>4555126.48338449</v>
      </c>
      <c r="J12005" s="180" t="str">
        <f>IF(I12005&gt;0,H12005/I12005,0)</f>
      </c>
      <c r="K12005" s="181" t="str">
        <f>1-EXP(-J12005)</f>
      </c>
      <c r="L12005" s="182" t="str">
        <f>IF(G12005=30,1,M12004)</f>
      </c>
      <c r="M12005" s="183" t="str">
        <f>L12005*(1-K12005)</f>
      </c>
    </row>
    <row r="12006">
      <c r="A12006" t="s">
        <v>167</v>
      </c>
      <c r="B12006" t="s">
        <v>113</v>
      </c>
      <c r="C12006" s="35" t="s">
        <v>549</v>
      </c>
      <c r="D12006" t="s">
        <v>113</v>
      </c>
      <c r="E12006" t="s">
        <v>548</v>
      </c>
      <c r="F12006" s="176" t="n">
        <v>2039</v>
      </c>
      <c r="G12006" s="177" t="n">
        <v>34</v>
      </c>
      <c r="H12006" s="178" t="n">
        <v>1161.07443938058</v>
      </c>
      <c r="I12006" s="179" t="n">
        <v>4461420.80767189</v>
      </c>
      <c r="J12006" s="180" t="str">
        <f>IF(I12006&gt;0,H12006/I12006,0)</f>
      </c>
      <c r="K12006" s="181" t="str">
        <f>1-EXP(-J12006)</f>
      </c>
      <c r="L12006" s="182" t="str">
        <f>IF(G12006=30,1,M12005)</f>
      </c>
      <c r="M12006" s="183" t="str">
        <f>L12006*(1-K12006)</f>
      </c>
    </row>
    <row r="12007">
      <c r="A12007" t="s">
        <v>167</v>
      </c>
      <c r="B12007" t="s">
        <v>113</v>
      </c>
      <c r="C12007" s="35" t="s">
        <v>549</v>
      </c>
      <c r="D12007" t="s">
        <v>113</v>
      </c>
      <c r="E12007" t="s">
        <v>548</v>
      </c>
      <c r="F12007" s="176" t="n">
        <v>2039</v>
      </c>
      <c r="G12007" s="177" t="n">
        <v>35</v>
      </c>
      <c r="H12007" s="178" t="n">
        <v>1234.38599370444</v>
      </c>
      <c r="I12007" s="179" t="n">
        <v>4364199.49946257</v>
      </c>
      <c r="J12007" s="180" t="str">
        <f>IF(I12007&gt;0,H12007/I12007,0)</f>
      </c>
      <c r="K12007" s="181" t="str">
        <f>1-EXP(-J12007)</f>
      </c>
      <c r="L12007" s="182" t="str">
        <f>IF(G12007=30,1,M12006)</f>
      </c>
      <c r="M12007" s="183" t="str">
        <f>L12007*(1-K12007)</f>
      </c>
    </row>
    <row r="12008">
      <c r="A12008" t="s">
        <v>167</v>
      </c>
      <c r="B12008" t="s">
        <v>113</v>
      </c>
      <c r="C12008" s="35" t="s">
        <v>549</v>
      </c>
      <c r="D12008" t="s">
        <v>113</v>
      </c>
      <c r="E12008" t="s">
        <v>548</v>
      </c>
      <c r="F12008" s="176" t="n">
        <v>2039</v>
      </c>
      <c r="G12008" s="177" t="n">
        <v>36</v>
      </c>
      <c r="H12008" s="178" t="n">
        <v>1616.14831221749</v>
      </c>
      <c r="I12008" s="179" t="n">
        <v>4321017.99478746</v>
      </c>
      <c r="J12008" s="180" t="str">
        <f>IF(I12008&gt;0,H12008/I12008,0)</f>
      </c>
      <c r="K12008" s="181" t="str">
        <f>1-EXP(-J12008)</f>
      </c>
      <c r="L12008" s="182" t="str">
        <f>IF(G12008=30,1,M12007)</f>
      </c>
      <c r="M12008" s="183" t="str">
        <f>L12008*(1-K12008)</f>
      </c>
    </row>
    <row r="12009">
      <c r="A12009" t="s">
        <v>167</v>
      </c>
      <c r="B12009" t="s">
        <v>113</v>
      </c>
      <c r="C12009" s="35" t="s">
        <v>549</v>
      </c>
      <c r="D12009" t="s">
        <v>113</v>
      </c>
      <c r="E12009" t="s">
        <v>548</v>
      </c>
      <c r="F12009" s="176" t="n">
        <v>2039</v>
      </c>
      <c r="G12009" s="177" t="n">
        <v>37</v>
      </c>
      <c r="H12009" s="178" t="n">
        <v>1786.14811914516</v>
      </c>
      <c r="I12009" s="179" t="n">
        <v>4300549.74589178</v>
      </c>
      <c r="J12009" s="180" t="str">
        <f>IF(I12009&gt;0,H12009/I12009,0)</f>
      </c>
      <c r="K12009" s="181" t="str">
        <f>1-EXP(-J12009)</f>
      </c>
      <c r="L12009" s="182" t="str">
        <f>IF(G12009=30,1,M12008)</f>
      </c>
      <c r="M12009" s="183" t="str">
        <f>L12009*(1-K12009)</f>
      </c>
    </row>
    <row r="12010">
      <c r="A12010" t="s">
        <v>167</v>
      </c>
      <c r="B12010" t="s">
        <v>113</v>
      </c>
      <c r="C12010" s="35" t="s">
        <v>549</v>
      </c>
      <c r="D12010" t="s">
        <v>113</v>
      </c>
      <c r="E12010" t="s">
        <v>548</v>
      </c>
      <c r="F12010" s="176" t="n">
        <v>2039</v>
      </c>
      <c r="G12010" s="177" t="n">
        <v>38</v>
      </c>
      <c r="H12010" s="178" t="n">
        <v>1978.77315556027</v>
      </c>
      <c r="I12010" s="179" t="n">
        <v>4279935.91251238</v>
      </c>
      <c r="J12010" s="180" t="str">
        <f>IF(I12010&gt;0,H12010/I12010,0)</f>
      </c>
      <c r="K12010" s="181" t="str">
        <f>1-EXP(-J12010)</f>
      </c>
      <c r="L12010" s="182" t="str">
        <f>IF(G12010=30,1,M12009)</f>
      </c>
      <c r="M12010" s="183" t="str">
        <f>L12010*(1-K12010)</f>
      </c>
    </row>
    <row r="12011">
      <c r="A12011" t="s">
        <v>167</v>
      </c>
      <c r="B12011" t="s">
        <v>113</v>
      </c>
      <c r="C12011" s="35" t="s">
        <v>549</v>
      </c>
      <c r="D12011" t="s">
        <v>113</v>
      </c>
      <c r="E12011" t="s">
        <v>548</v>
      </c>
      <c r="F12011" s="176" t="n">
        <v>2039</v>
      </c>
      <c r="G12011" s="177" t="n">
        <v>39</v>
      </c>
      <c r="H12011" s="178" t="n">
        <v>2123.04966761193</v>
      </c>
      <c r="I12011" s="179" t="n">
        <v>4278587.89845392</v>
      </c>
      <c r="J12011" s="180" t="str">
        <f>IF(I12011&gt;0,H12011/I12011,0)</f>
      </c>
      <c r="K12011" s="181" t="str">
        <f>1-EXP(-J12011)</f>
      </c>
      <c r="L12011" s="182" t="str">
        <f>IF(G12011=30,1,M12010)</f>
      </c>
      <c r="M12011" s="183" t="str">
        <f>L12011*(1-K12011)</f>
      </c>
    </row>
    <row r="12012">
      <c r="A12012" t="s">
        <v>167</v>
      </c>
      <c r="B12012" t="s">
        <v>113</v>
      </c>
      <c r="C12012" s="35" t="s">
        <v>549</v>
      </c>
      <c r="D12012" t="s">
        <v>113</v>
      </c>
      <c r="E12012" t="s">
        <v>548</v>
      </c>
      <c r="F12012" s="176" t="n">
        <v>2039</v>
      </c>
      <c r="G12012" s="177" t="n">
        <v>40</v>
      </c>
      <c r="H12012" s="178" t="n">
        <v>2355.88943006917</v>
      </c>
      <c r="I12012" s="179" t="n">
        <v>4315365.73037306</v>
      </c>
      <c r="J12012" s="180" t="str">
        <f>IF(I12012&gt;0,H12012/I12012,0)</f>
      </c>
      <c r="K12012" s="181" t="str">
        <f>1-EXP(-J12012)</f>
      </c>
      <c r="L12012" s="182" t="str">
        <f>IF(G12012=30,1,M12011)</f>
      </c>
      <c r="M12012" s="183" t="str">
        <f>L12012*(1-K12012)</f>
      </c>
    </row>
    <row r="12013">
      <c r="A12013" t="s">
        <v>167</v>
      </c>
      <c r="B12013" t="s">
        <v>113</v>
      </c>
      <c r="C12013" s="35" t="s">
        <v>549</v>
      </c>
      <c r="D12013" t="s">
        <v>113</v>
      </c>
      <c r="E12013" t="s">
        <v>548</v>
      </c>
      <c r="F12013" s="176" t="n">
        <v>2039</v>
      </c>
      <c r="G12013" s="177" t="n">
        <v>41</v>
      </c>
      <c r="H12013" s="178" t="n">
        <v>3096.99048081373</v>
      </c>
      <c r="I12013" s="179" t="n">
        <v>4354362.19338094</v>
      </c>
      <c r="J12013" s="180" t="str">
        <f>IF(I12013&gt;0,H12013/I12013,0)</f>
      </c>
      <c r="K12013" s="181" t="str">
        <f>1-EXP(-J12013)</f>
      </c>
      <c r="L12013" s="182" t="str">
        <f>IF(G12013=30,1,M12012)</f>
      </c>
      <c r="M12013" s="183" t="str">
        <f>L12013*(1-K12013)</f>
      </c>
    </row>
    <row r="12014">
      <c r="A12014" t="s">
        <v>167</v>
      </c>
      <c r="B12014" t="s">
        <v>113</v>
      </c>
      <c r="C12014" s="35" t="s">
        <v>549</v>
      </c>
      <c r="D12014" t="s">
        <v>113</v>
      </c>
      <c r="E12014" t="s">
        <v>548</v>
      </c>
      <c r="F12014" s="176" t="n">
        <v>2039</v>
      </c>
      <c r="G12014" s="177" t="n">
        <v>42</v>
      </c>
      <c r="H12014" s="178" t="n">
        <v>3415.7681672416</v>
      </c>
      <c r="I12014" s="179" t="n">
        <v>4347397.32832285</v>
      </c>
      <c r="J12014" s="180" t="str">
        <f>IF(I12014&gt;0,H12014/I12014,0)</f>
      </c>
      <c r="K12014" s="181" t="str">
        <f>1-EXP(-J12014)</f>
      </c>
      <c r="L12014" s="182" t="str">
        <f>IF(G12014=30,1,M12013)</f>
      </c>
      <c r="M12014" s="183" t="str">
        <f>L12014*(1-K12014)</f>
      </c>
    </row>
    <row r="12015">
      <c r="A12015" t="s">
        <v>167</v>
      </c>
      <c r="B12015" t="s">
        <v>113</v>
      </c>
      <c r="C12015" s="35" t="s">
        <v>549</v>
      </c>
      <c r="D12015" t="s">
        <v>113</v>
      </c>
      <c r="E12015" t="s">
        <v>548</v>
      </c>
      <c r="F12015" s="176" t="n">
        <v>2039</v>
      </c>
      <c r="G12015" s="177" t="n">
        <v>43</v>
      </c>
      <c r="H12015" s="178" t="n">
        <v>3729.99558902821</v>
      </c>
      <c r="I12015" s="179" t="n">
        <v>4281775.05989579</v>
      </c>
      <c r="J12015" s="180" t="str">
        <f>IF(I12015&gt;0,H12015/I12015,0)</f>
      </c>
      <c r="K12015" s="181" t="str">
        <f>1-EXP(-J12015)</f>
      </c>
      <c r="L12015" s="182" t="str">
        <f>IF(G12015=30,1,M12014)</f>
      </c>
      <c r="M12015" s="183" t="str">
        <f>L12015*(1-K12015)</f>
      </c>
    </row>
    <row r="12016">
      <c r="A12016" t="s">
        <v>167</v>
      </c>
      <c r="B12016" t="s">
        <v>113</v>
      </c>
      <c r="C12016" s="35" t="s">
        <v>549</v>
      </c>
      <c r="D12016" t="s">
        <v>113</v>
      </c>
      <c r="E12016" t="s">
        <v>548</v>
      </c>
      <c r="F12016" s="176" t="n">
        <v>2039</v>
      </c>
      <c r="G12016" s="177" t="n">
        <v>44</v>
      </c>
      <c r="H12016" s="178" t="n">
        <v>3842.66487864451</v>
      </c>
      <c r="I12016" s="179" t="n">
        <v>4213719.60659946</v>
      </c>
      <c r="J12016" s="180" t="str">
        <f>IF(I12016&gt;0,H12016/I12016,0)</f>
      </c>
      <c r="K12016" s="181" t="str">
        <f>1-EXP(-J12016)</f>
      </c>
      <c r="L12016" s="182" t="str">
        <f>IF(G12016=30,1,M12015)</f>
      </c>
      <c r="M12016" s="183" t="str">
        <f>L12016*(1-K12016)</f>
      </c>
    </row>
    <row r="12017">
      <c r="A12017" t="s">
        <v>167</v>
      </c>
      <c r="B12017" t="s">
        <v>113</v>
      </c>
      <c r="C12017" s="35" t="s">
        <v>549</v>
      </c>
      <c r="D12017" t="s">
        <v>113</v>
      </c>
      <c r="E12017" t="s">
        <v>548</v>
      </c>
      <c r="F12017" s="176" t="n">
        <v>2039</v>
      </c>
      <c r="G12017" s="177" t="n">
        <v>45</v>
      </c>
      <c r="H12017" s="178" t="n">
        <v>4089.20814589775</v>
      </c>
      <c r="I12017" s="179" t="n">
        <v>4154652.87761211</v>
      </c>
      <c r="J12017" s="180" t="str">
        <f>IF(I12017&gt;0,H12017/I12017,0)</f>
      </c>
      <c r="K12017" s="181" t="str">
        <f>1-EXP(-J12017)</f>
      </c>
      <c r="L12017" s="182" t="str">
        <f>IF(G12017=30,1,M12016)</f>
      </c>
      <c r="M12017" s="183" t="str">
        <f>L12017*(1-K12017)</f>
      </c>
    </row>
    <row r="12018">
      <c r="A12018" t="s">
        <v>167</v>
      </c>
      <c r="B12018" t="s">
        <v>113</v>
      </c>
      <c r="C12018" s="35" t="s">
        <v>549</v>
      </c>
      <c r="D12018" t="s">
        <v>113</v>
      </c>
      <c r="E12018" t="s">
        <v>548</v>
      </c>
      <c r="F12018" s="176" t="n">
        <v>2039</v>
      </c>
      <c r="G12018" s="177" t="n">
        <v>46</v>
      </c>
      <c r="H12018" s="178" t="n">
        <v>5033.83052794144</v>
      </c>
      <c r="I12018" s="179" t="n">
        <v>4097553.71477046</v>
      </c>
      <c r="J12018" s="180" t="str">
        <f>IF(I12018&gt;0,H12018/I12018,0)</f>
      </c>
      <c r="K12018" s="181" t="str">
        <f>1-EXP(-J12018)</f>
      </c>
      <c r="L12018" s="182" t="str">
        <f>IF(G12018=30,1,M12017)</f>
      </c>
      <c r="M12018" s="183" t="str">
        <f>L12018*(1-K12018)</f>
      </c>
    </row>
    <row r="12019">
      <c r="A12019" t="s">
        <v>167</v>
      </c>
      <c r="B12019" t="s">
        <v>113</v>
      </c>
      <c r="C12019" s="35" t="s">
        <v>549</v>
      </c>
      <c r="D12019" t="s">
        <v>113</v>
      </c>
      <c r="E12019" t="s">
        <v>548</v>
      </c>
      <c r="F12019" s="176" t="n">
        <v>2039</v>
      </c>
      <c r="G12019" s="177" t="n">
        <v>47</v>
      </c>
      <c r="H12019" s="178" t="n">
        <v>5494.36724358954</v>
      </c>
      <c r="I12019" s="179" t="n">
        <v>4074407.27723311</v>
      </c>
      <c r="J12019" s="180" t="str">
        <f>IF(I12019&gt;0,H12019/I12019,0)</f>
      </c>
      <c r="K12019" s="181" t="str">
        <f>1-EXP(-J12019)</f>
      </c>
      <c r="L12019" s="182" t="str">
        <f>IF(G12019=30,1,M12018)</f>
      </c>
      <c r="M12019" s="183" t="str">
        <f>L12019*(1-K12019)</f>
      </c>
    </row>
    <row r="12020">
      <c r="A12020" t="s">
        <v>167</v>
      </c>
      <c r="B12020" t="s">
        <v>113</v>
      </c>
      <c r="C12020" s="35" t="s">
        <v>549</v>
      </c>
      <c r="D12020" t="s">
        <v>113</v>
      </c>
      <c r="E12020" t="s">
        <v>548</v>
      </c>
      <c r="F12020" s="176" t="n">
        <v>2039</v>
      </c>
      <c r="G12020" s="177" t="n">
        <v>48</v>
      </c>
      <c r="H12020" s="178" t="n">
        <v>6043.94339572002</v>
      </c>
      <c r="I12020" s="179" t="n">
        <v>4044813.36710107</v>
      </c>
      <c r="J12020" s="180" t="str">
        <f>IF(I12020&gt;0,H12020/I12020,0)</f>
      </c>
      <c r="K12020" s="181" t="str">
        <f>1-EXP(-J12020)</f>
      </c>
      <c r="L12020" s="182" t="str">
        <f>IF(G12020=30,1,M12019)</f>
      </c>
      <c r="M12020" s="183" t="str">
        <f>L12020*(1-K12020)</f>
      </c>
    </row>
    <row r="12021">
      <c r="A12021" t="s">
        <v>167</v>
      </c>
      <c r="B12021" t="s">
        <v>113</v>
      </c>
      <c r="C12021" s="35" t="s">
        <v>549</v>
      </c>
      <c r="D12021" t="s">
        <v>113</v>
      </c>
      <c r="E12021" t="s">
        <v>548</v>
      </c>
      <c r="F12021" s="176" t="n">
        <v>2039</v>
      </c>
      <c r="G12021" s="177" t="n">
        <v>49</v>
      </c>
      <c r="H12021" s="178" t="n">
        <v>6479.82357609611</v>
      </c>
      <c r="I12021" s="179" t="n">
        <v>4017781.8352513</v>
      </c>
      <c r="J12021" s="180" t="str">
        <f>IF(I12021&gt;0,H12021/I12021,0)</f>
      </c>
      <c r="K12021" s="181" t="str">
        <f>1-EXP(-J12021)</f>
      </c>
      <c r="L12021" s="182" t="str">
        <f>IF(G12021=30,1,M12020)</f>
      </c>
      <c r="M12021" s="183" t="str">
        <f>L12021*(1-K12021)</f>
      </c>
    </row>
    <row r="12022">
      <c r="A12022" t="s">
        <v>167</v>
      </c>
      <c r="B12022" t="s">
        <v>113</v>
      </c>
      <c r="C12022" s="35" t="s">
        <v>549</v>
      </c>
      <c r="D12022" t="s">
        <v>113</v>
      </c>
      <c r="E12022" t="s">
        <v>548</v>
      </c>
      <c r="F12022" s="176" t="n">
        <v>2039</v>
      </c>
      <c r="G12022" s="177" t="n">
        <v>50</v>
      </c>
      <c r="H12022" s="178" t="n">
        <v>7043.13475123921</v>
      </c>
      <c r="I12022" s="179" t="n">
        <v>4012195.93304409</v>
      </c>
      <c r="J12022" s="180" t="str">
        <f>IF(I12022&gt;0,H12022/I12022,0)</f>
      </c>
      <c r="K12022" s="181" t="str">
        <f>1-EXP(-J12022)</f>
      </c>
      <c r="L12022" s="182" t="str">
        <f>IF(G12022=30,1,M12021)</f>
      </c>
      <c r="M12022" s="183" t="str">
        <f>L12022*(1-K12022)</f>
      </c>
    </row>
    <row r="12023">
      <c r="A12023" t="s">
        <v>167</v>
      </c>
      <c r="B12023" t="s">
        <v>113</v>
      </c>
      <c r="C12023" s="35" t="s">
        <v>549</v>
      </c>
      <c r="D12023" t="s">
        <v>113</v>
      </c>
      <c r="E12023" t="s">
        <v>548</v>
      </c>
      <c r="F12023" s="176" t="n">
        <v>2039</v>
      </c>
      <c r="G12023" s="177" t="n">
        <v>51</v>
      </c>
      <c r="H12023" s="178" t="n">
        <v>7978.56429510528</v>
      </c>
      <c r="I12023" s="179" t="n">
        <v>3960511.16898725</v>
      </c>
      <c r="J12023" s="180" t="str">
        <f>IF(I12023&gt;0,H12023/I12023,0)</f>
      </c>
      <c r="K12023" s="181" t="str">
        <f>1-EXP(-J12023)</f>
      </c>
      <c r="L12023" s="182" t="str">
        <f>IF(G12023=30,1,M12022)</f>
      </c>
      <c r="M12023" s="183" t="str">
        <f>L12023*(1-K12023)</f>
      </c>
    </row>
    <row r="12024">
      <c r="A12024" t="s">
        <v>167</v>
      </c>
      <c r="B12024" t="s">
        <v>113</v>
      </c>
      <c r="C12024" s="35" t="s">
        <v>549</v>
      </c>
      <c r="D12024" t="s">
        <v>113</v>
      </c>
      <c r="E12024" t="s">
        <v>548</v>
      </c>
      <c r="F12024" s="176" t="n">
        <v>2039</v>
      </c>
      <c r="G12024" s="177" t="n">
        <v>52</v>
      </c>
      <c r="H12024" s="178" t="n">
        <v>8612.92953332164</v>
      </c>
      <c r="I12024" s="179" t="n">
        <v>3899803.10133256</v>
      </c>
      <c r="J12024" s="180" t="str">
        <f>IF(I12024&gt;0,H12024/I12024,0)</f>
      </c>
      <c r="K12024" s="181" t="str">
        <f>1-EXP(-J12024)</f>
      </c>
      <c r="L12024" s="182" t="str">
        <f>IF(G12024=30,1,M12023)</f>
      </c>
      <c r="M12024" s="183" t="str">
        <f>L12024*(1-K12024)</f>
      </c>
    </row>
    <row r="12025">
      <c r="A12025" t="s">
        <v>167</v>
      </c>
      <c r="B12025" t="s">
        <v>113</v>
      </c>
      <c r="C12025" s="35" t="s">
        <v>549</v>
      </c>
      <c r="D12025" t="s">
        <v>113</v>
      </c>
      <c r="E12025" t="s">
        <v>548</v>
      </c>
      <c r="F12025" s="176" t="n">
        <v>2039</v>
      </c>
      <c r="G12025" s="177" t="n">
        <v>53</v>
      </c>
      <c r="H12025" s="178" t="n">
        <v>9425.74126546625</v>
      </c>
      <c r="I12025" s="179" t="n">
        <v>3897633.9404512</v>
      </c>
      <c r="J12025" s="180" t="str">
        <f>IF(I12025&gt;0,H12025/I12025,0)</f>
      </c>
      <c r="K12025" s="181" t="str">
        <f>1-EXP(-J12025)</f>
      </c>
      <c r="L12025" s="182" t="str">
        <f>IF(G12025=30,1,M12024)</f>
      </c>
      <c r="M12025" s="183" t="str">
        <f>L12025*(1-K12025)</f>
      </c>
    </row>
    <row r="12026">
      <c r="A12026" t="s">
        <v>167</v>
      </c>
      <c r="B12026" t="s">
        <v>113</v>
      </c>
      <c r="C12026" s="35" t="s">
        <v>549</v>
      </c>
      <c r="D12026" t="s">
        <v>113</v>
      </c>
      <c r="E12026" t="s">
        <v>548</v>
      </c>
      <c r="F12026" s="176" t="n">
        <v>2039</v>
      </c>
      <c r="G12026" s="177" t="n">
        <v>54</v>
      </c>
      <c r="H12026" s="178" t="n">
        <v>10520.7078250381</v>
      </c>
      <c r="I12026" s="179" t="n">
        <v>3948513.13903356</v>
      </c>
      <c r="J12026" s="180" t="str">
        <f>IF(I12026&gt;0,H12026/I12026,0)</f>
      </c>
      <c r="K12026" s="181" t="str">
        <f>1-EXP(-J12026)</f>
      </c>
      <c r="L12026" s="182" t="str">
        <f>IF(G12026=30,1,M12025)</f>
      </c>
      <c r="M12026" s="183" t="str">
        <f>L12026*(1-K12026)</f>
      </c>
    </row>
    <row r="12027">
      <c r="A12027" t="s">
        <v>167</v>
      </c>
      <c r="B12027" t="s">
        <v>113</v>
      </c>
      <c r="C12027" s="35" t="s">
        <v>549</v>
      </c>
      <c r="D12027" t="s">
        <v>113</v>
      </c>
      <c r="E12027" t="s">
        <v>548</v>
      </c>
      <c r="F12027" s="176" t="n">
        <v>2039</v>
      </c>
      <c r="G12027" s="177" t="n">
        <v>55</v>
      </c>
      <c r="H12027" s="178" t="n">
        <v>11647.347817059</v>
      </c>
      <c r="I12027" s="179" t="n">
        <v>3957504.09877907</v>
      </c>
      <c r="J12027" s="180" t="str">
        <f>IF(I12027&gt;0,H12027/I12027,0)</f>
      </c>
      <c r="K12027" s="181" t="str">
        <f>1-EXP(-J12027)</f>
      </c>
      <c r="L12027" s="182" t="str">
        <f>IF(G12027=30,1,M12026)</f>
      </c>
      <c r="M12027" s="183" t="str">
        <f>L12027*(1-K12027)</f>
      </c>
    </row>
    <row r="12028">
      <c r="A12028" t="s">
        <v>167</v>
      </c>
      <c r="B12028" t="s">
        <v>113</v>
      </c>
      <c r="C12028" s="35" t="s">
        <v>549</v>
      </c>
      <c r="D12028" t="s">
        <v>113</v>
      </c>
      <c r="E12028" t="s">
        <v>548</v>
      </c>
      <c r="F12028" s="176" t="n">
        <v>2039</v>
      </c>
      <c r="G12028" s="177" t="n">
        <v>56</v>
      </c>
      <c r="H12028" s="178" t="n">
        <v>12530.3282770705</v>
      </c>
      <c r="I12028" s="179" t="n">
        <v>3909908.23625635</v>
      </c>
      <c r="J12028" s="180" t="str">
        <f>IF(I12028&gt;0,H12028/I12028,0)</f>
      </c>
      <c r="K12028" s="181" t="str">
        <f>1-EXP(-J12028)</f>
      </c>
      <c r="L12028" s="182" t="str">
        <f>IF(G12028=30,1,M12027)</f>
      </c>
      <c r="M12028" s="183" t="str">
        <f>L12028*(1-K12028)</f>
      </c>
    </row>
    <row r="12029">
      <c r="A12029" t="s">
        <v>167</v>
      </c>
      <c r="B12029" t="s">
        <v>113</v>
      </c>
      <c r="C12029" s="35" t="s">
        <v>549</v>
      </c>
      <c r="D12029" t="s">
        <v>113</v>
      </c>
      <c r="E12029" t="s">
        <v>548</v>
      </c>
      <c r="F12029" s="176" t="n">
        <v>2039</v>
      </c>
      <c r="G12029" s="177" t="n">
        <v>57</v>
      </c>
      <c r="H12029" s="178" t="n">
        <v>13483.3179109735</v>
      </c>
      <c r="I12029" s="179" t="n">
        <v>3837865.24833795</v>
      </c>
      <c r="J12029" s="180" t="str">
        <f>IF(I12029&gt;0,H12029/I12029,0)</f>
      </c>
      <c r="K12029" s="181" t="str">
        <f>1-EXP(-J12029)</f>
      </c>
      <c r="L12029" s="182" t="str">
        <f>IF(G12029=30,1,M12028)</f>
      </c>
      <c r="M12029" s="183" t="str">
        <f>L12029*(1-K12029)</f>
      </c>
    </row>
    <row r="12030">
      <c r="A12030" t="s">
        <v>167</v>
      </c>
      <c r="B12030" t="s">
        <v>113</v>
      </c>
      <c r="C12030" s="35" t="s">
        <v>549</v>
      </c>
      <c r="D12030" t="s">
        <v>113</v>
      </c>
      <c r="E12030" t="s">
        <v>548</v>
      </c>
      <c r="F12030" s="176" t="n">
        <v>2039</v>
      </c>
      <c r="G12030" s="177" t="n">
        <v>58</v>
      </c>
      <c r="H12030" s="178" t="n">
        <v>14413.3113519532</v>
      </c>
      <c r="I12030" s="179" t="n">
        <v>3758448.91796109</v>
      </c>
      <c r="J12030" s="180" t="str">
        <f>IF(I12030&gt;0,H12030/I12030,0)</f>
      </c>
      <c r="K12030" s="181" t="str">
        <f>1-EXP(-J12030)</f>
      </c>
      <c r="L12030" s="182" t="str">
        <f>IF(G12030=30,1,M12029)</f>
      </c>
      <c r="M12030" s="183" t="str">
        <f>L12030*(1-K12030)</f>
      </c>
    </row>
    <row r="12031">
      <c r="A12031" t="s">
        <v>167</v>
      </c>
      <c r="B12031" t="s">
        <v>113</v>
      </c>
      <c r="C12031" s="35" t="s">
        <v>549</v>
      </c>
      <c r="D12031" t="s">
        <v>113</v>
      </c>
      <c r="E12031" t="s">
        <v>548</v>
      </c>
      <c r="F12031" s="176" t="n">
        <v>2039</v>
      </c>
      <c r="G12031" s="177" t="n">
        <v>59</v>
      </c>
      <c r="H12031" s="178" t="n">
        <v>14745.7681607222</v>
      </c>
      <c r="I12031" s="179" t="n">
        <v>3682944.842984</v>
      </c>
      <c r="J12031" s="180" t="str">
        <f>IF(I12031&gt;0,H12031/I12031,0)</f>
      </c>
      <c r="K12031" s="181" t="str">
        <f>1-EXP(-J12031)</f>
      </c>
      <c r="L12031" s="182" t="str">
        <f>IF(G12031=30,1,M12030)</f>
      </c>
      <c r="M12031" s="183" t="str">
        <f>L12031*(1-K12031)</f>
      </c>
    </row>
    <row r="12032">
      <c r="A12032" t="s">
        <v>167</v>
      </c>
      <c r="B12032" t="s">
        <v>113</v>
      </c>
      <c r="C12032" s="35" t="s">
        <v>549</v>
      </c>
      <c r="D12032" t="s">
        <v>113</v>
      </c>
      <c r="E12032" t="s">
        <v>548</v>
      </c>
      <c r="F12032" s="176" t="n">
        <v>2039</v>
      </c>
      <c r="G12032" s="177" t="n">
        <v>60</v>
      </c>
      <c r="H12032" s="178" t="n">
        <v>15275.8721804285</v>
      </c>
      <c r="I12032" s="179" t="n">
        <v>3593981.19265278</v>
      </c>
      <c r="J12032" s="180" t="str">
        <f>IF(I12032&gt;0,H12032/I12032,0)</f>
      </c>
      <c r="K12032" s="181" t="str">
        <f>1-EXP(-J12032)</f>
      </c>
      <c r="L12032" s="182" t="str">
        <f>IF(G12032=30,1,M12031)</f>
      </c>
      <c r="M12032" s="183" t="str">
        <f>L12032*(1-K12032)</f>
      </c>
    </row>
    <row r="12033">
      <c r="A12033" t="s">
        <v>167</v>
      </c>
      <c r="B12033" t="s">
        <v>113</v>
      </c>
      <c r="C12033" s="35" t="s">
        <v>549</v>
      </c>
      <c r="D12033" t="s">
        <v>113</v>
      </c>
      <c r="E12033" t="s">
        <v>548</v>
      </c>
      <c r="F12033" s="176" t="n">
        <v>2039</v>
      </c>
      <c r="G12033" s="177" t="n">
        <v>61</v>
      </c>
      <c r="H12033" s="178" t="n">
        <v>15860.5002542267</v>
      </c>
      <c r="I12033" s="179" t="n">
        <v>3481847.66444701</v>
      </c>
      <c r="J12033" s="180" t="str">
        <f>IF(I12033&gt;0,H12033/I12033,0)</f>
      </c>
      <c r="K12033" s="181" t="str">
        <f>1-EXP(-J12033)</f>
      </c>
      <c r="L12033" s="182" t="str">
        <f>IF(G12033=30,1,M12032)</f>
      </c>
      <c r="M12033" s="183" t="str">
        <f>L12033*(1-K12033)</f>
      </c>
    </row>
    <row r="12034">
      <c r="A12034" t="s">
        <v>167</v>
      </c>
      <c r="B12034" t="s">
        <v>113</v>
      </c>
      <c r="C12034" s="35" t="s">
        <v>549</v>
      </c>
      <c r="D12034" t="s">
        <v>113</v>
      </c>
      <c r="E12034" t="s">
        <v>548</v>
      </c>
      <c r="F12034" s="176" t="n">
        <v>2039</v>
      </c>
      <c r="G12034" s="177" t="n">
        <v>62</v>
      </c>
      <c r="H12034" s="178" t="n">
        <v>16569.2288696223</v>
      </c>
      <c r="I12034" s="179" t="n">
        <v>3373078.98558602</v>
      </c>
      <c r="J12034" s="180" t="str">
        <f>IF(I12034&gt;0,H12034/I12034,0)</f>
      </c>
      <c r="K12034" s="181" t="str">
        <f>1-EXP(-J12034)</f>
      </c>
      <c r="L12034" s="182" t="str">
        <f>IF(G12034=30,1,M12033)</f>
      </c>
      <c r="M12034" s="183" t="str">
        <f>L12034*(1-K12034)</f>
      </c>
    </row>
    <row r="12035">
      <c r="A12035" t="s">
        <v>167</v>
      </c>
      <c r="B12035" t="s">
        <v>113</v>
      </c>
      <c r="C12035" s="35" t="s">
        <v>549</v>
      </c>
      <c r="D12035" t="s">
        <v>113</v>
      </c>
      <c r="E12035" t="s">
        <v>548</v>
      </c>
      <c r="F12035" s="176" t="n">
        <v>2039</v>
      </c>
      <c r="G12035" s="177" t="n">
        <v>63</v>
      </c>
      <c r="H12035" s="178" t="n">
        <v>17428.6038660854</v>
      </c>
      <c r="I12035" s="179" t="n">
        <v>3276662.81350232</v>
      </c>
      <c r="J12035" s="180" t="str">
        <f>IF(I12035&gt;0,H12035/I12035,0)</f>
      </c>
      <c r="K12035" s="181" t="str">
        <f>1-EXP(-J12035)</f>
      </c>
      <c r="L12035" s="182" t="str">
        <f>IF(G12035=30,1,M12034)</f>
      </c>
      <c r="M12035" s="183" t="str">
        <f>L12035*(1-K12035)</f>
      </c>
    </row>
    <row r="12036">
      <c r="A12036" t="s">
        <v>167</v>
      </c>
      <c r="B12036" t="s">
        <v>113</v>
      </c>
      <c r="C12036" s="35" t="s">
        <v>549</v>
      </c>
      <c r="D12036" t="s">
        <v>113</v>
      </c>
      <c r="E12036" t="s">
        <v>548</v>
      </c>
      <c r="F12036" s="176" t="n">
        <v>2039</v>
      </c>
      <c r="G12036" s="177" t="n">
        <v>64</v>
      </c>
      <c r="H12036" s="178" t="n">
        <v>18544.1590349524</v>
      </c>
      <c r="I12036" s="179" t="n">
        <v>3167876.40335198</v>
      </c>
      <c r="J12036" s="180" t="str">
        <f>IF(I12036&gt;0,H12036/I12036,0)</f>
      </c>
      <c r="K12036" s="181" t="str">
        <f>1-EXP(-J12036)</f>
      </c>
      <c r="L12036" s="182" t="str">
        <f>IF(G12036=30,1,M12035)</f>
      </c>
      <c r="M12036" s="183" t="str">
        <f>L12036*(1-K12036)</f>
      </c>
    </row>
    <row r="12037">
      <c r="A12037" t="s">
        <v>167</v>
      </c>
      <c r="B12037" t="s">
        <v>113</v>
      </c>
      <c r="C12037" s="35" t="s">
        <v>549</v>
      </c>
      <c r="D12037" t="s">
        <v>113</v>
      </c>
      <c r="E12037" t="s">
        <v>548</v>
      </c>
      <c r="F12037" s="176" t="n">
        <v>2039</v>
      </c>
      <c r="G12037" s="177" t="n">
        <v>65</v>
      </c>
      <c r="H12037" s="178" t="n">
        <v>19710.4213531106</v>
      </c>
      <c r="I12037" s="179" t="n">
        <v>3070994.15571006</v>
      </c>
      <c r="J12037" s="180" t="str">
        <f>IF(I12037&gt;0,H12037/I12037,0)</f>
      </c>
      <c r="K12037" s="181" t="str">
        <f>1-EXP(-J12037)</f>
      </c>
      <c r="L12037" s="182" t="str">
        <f>IF(G12037=30,1,M12036)</f>
      </c>
      <c r="M12037" s="183" t="str">
        <f>L12037*(1-K12037)</f>
      </c>
    </row>
    <row r="12038">
      <c r="A12038" t="s">
        <v>167</v>
      </c>
      <c r="B12038" t="s">
        <v>113</v>
      </c>
      <c r="C12038" s="35" t="s">
        <v>549</v>
      </c>
      <c r="D12038" t="s">
        <v>113</v>
      </c>
      <c r="E12038" t="s">
        <v>548</v>
      </c>
      <c r="F12038" s="176" t="n">
        <v>2039</v>
      </c>
      <c r="G12038" s="177" t="n">
        <v>66</v>
      </c>
      <c r="H12038" s="178" t="n">
        <v>20239.3116552234</v>
      </c>
      <c r="I12038" s="179" t="n">
        <v>2972772.61069115</v>
      </c>
      <c r="J12038" s="180" t="str">
        <f>IF(I12038&gt;0,H12038/I12038,0)</f>
      </c>
      <c r="K12038" s="181" t="str">
        <f>1-EXP(-J12038)</f>
      </c>
      <c r="L12038" s="182" t="str">
        <f>IF(G12038=30,1,M12037)</f>
      </c>
      <c r="M12038" s="183" t="str">
        <f>L12038*(1-K12038)</f>
      </c>
    </row>
    <row r="12039">
      <c r="A12039" t="s">
        <v>167</v>
      </c>
      <c r="B12039" t="s">
        <v>113</v>
      </c>
      <c r="C12039" s="35" t="s">
        <v>549</v>
      </c>
      <c r="D12039" t="s">
        <v>113</v>
      </c>
      <c r="E12039" t="s">
        <v>548</v>
      </c>
      <c r="F12039" s="176" t="n">
        <v>2039</v>
      </c>
      <c r="G12039" s="177" t="n">
        <v>67</v>
      </c>
      <c r="H12039" s="178" t="n">
        <v>21189.2614247942</v>
      </c>
      <c r="I12039" s="179" t="n">
        <v>2854652.41081386</v>
      </c>
      <c r="J12039" s="180" t="str">
        <f>IF(I12039&gt;0,H12039/I12039,0)</f>
      </c>
      <c r="K12039" s="181" t="str">
        <f>1-EXP(-J12039)</f>
      </c>
      <c r="L12039" s="182" t="str">
        <f>IF(G12039=30,1,M12038)</f>
      </c>
      <c r="M12039" s="183" t="str">
        <f>L12039*(1-K12039)</f>
      </c>
    </row>
    <row r="12040">
      <c r="A12040" t="s">
        <v>167</v>
      </c>
      <c r="B12040" t="s">
        <v>113</v>
      </c>
      <c r="C12040" s="35" t="s">
        <v>549</v>
      </c>
      <c r="D12040" t="s">
        <v>113</v>
      </c>
      <c r="E12040" t="s">
        <v>548</v>
      </c>
      <c r="F12040" s="176" t="n">
        <v>2039</v>
      </c>
      <c r="G12040" s="177" t="n">
        <v>68</v>
      </c>
      <c r="H12040" s="178" t="n">
        <v>22076.762841736</v>
      </c>
      <c r="I12040" s="179" t="n">
        <v>2745027.36723046</v>
      </c>
      <c r="J12040" s="180" t="str">
        <f>IF(I12040&gt;0,H12040/I12040,0)</f>
      </c>
      <c r="K12040" s="181" t="str">
        <f>1-EXP(-J12040)</f>
      </c>
      <c r="L12040" s="182" t="str">
        <f>IF(G12040=30,1,M12039)</f>
      </c>
      <c r="M12040" s="183" t="str">
        <f>L12040*(1-K12040)</f>
      </c>
    </row>
    <row r="12041">
      <c r="A12041" t="s">
        <v>167</v>
      </c>
      <c r="B12041" t="s">
        <v>113</v>
      </c>
      <c r="C12041" s="35" t="s">
        <v>549</v>
      </c>
      <c r="D12041" t="s">
        <v>113</v>
      </c>
      <c r="E12041" t="s">
        <v>548</v>
      </c>
      <c r="F12041" s="176" t="n">
        <v>2039</v>
      </c>
      <c r="G12041" s="177" t="n">
        <v>69</v>
      </c>
      <c r="H12041" s="178" t="n">
        <v>22274.1619793477</v>
      </c>
      <c r="I12041" s="179" t="n">
        <v>2632710.99432065</v>
      </c>
      <c r="J12041" s="180" t="str">
        <f>IF(I12041&gt;0,H12041/I12041,0)</f>
      </c>
      <c r="K12041" s="181" t="str">
        <f>1-EXP(-J12041)</f>
      </c>
      <c r="L12041" s="182" t="str">
        <f>IF(G12041=30,1,M12040)</f>
      </c>
      <c r="M12041" s="183" t="str">
        <f>L12041*(1-K12041)</f>
      </c>
    </row>
    <row r="12042">
      <c r="A12042" t="s">
        <v>167</v>
      </c>
      <c r="B12042" t="s">
        <v>113</v>
      </c>
      <c r="C12042" s="35" t="s">
        <v>549</v>
      </c>
      <c r="D12042" t="s">
        <v>113</v>
      </c>
      <c r="E12042" t="s">
        <v>548</v>
      </c>
      <c r="F12042" s="176" t="n">
        <v>2040</v>
      </c>
      <c r="G12042" s="177" t="n">
        <v>30</v>
      </c>
      <c r="H12042" s="178" t="n">
        <v>737.165198249364</v>
      </c>
      <c r="I12042" s="179" t="n">
        <v>4711603.38234653</v>
      </c>
      <c r="J12042" s="180" t="str">
        <f>IF(I12042&gt;0,H12042/I12042,0)</f>
      </c>
      <c r="K12042" s="181" t="str">
        <f>1-EXP(-J12042)</f>
      </c>
      <c r="L12042" s="182" t="str">
        <f>IF(G12042=30,1,M12041)</f>
      </c>
      <c r="M12042" s="183" t="str">
        <f>L12042*(1-K12042)</f>
      </c>
    </row>
    <row r="12043">
      <c r="A12043" t="s">
        <v>167</v>
      </c>
      <c r="B12043" t="s">
        <v>113</v>
      </c>
      <c r="C12043" s="35" t="s">
        <v>549</v>
      </c>
      <c r="D12043" t="s">
        <v>113</v>
      </c>
      <c r="E12043" t="s">
        <v>548</v>
      </c>
      <c r="F12043" s="176" t="n">
        <v>2040</v>
      </c>
      <c r="G12043" s="177" t="n">
        <v>31</v>
      </c>
      <c r="H12043" s="178" t="n">
        <v>1041.12882418238</v>
      </c>
      <c r="I12043" s="179" t="n">
        <v>4655175.63057075</v>
      </c>
      <c r="J12043" s="180" t="str">
        <f>IF(I12043&gt;0,H12043/I12043,0)</f>
      </c>
      <c r="K12043" s="181" t="str">
        <f>1-EXP(-J12043)</f>
      </c>
      <c r="L12043" s="182" t="str">
        <f>IF(G12043=30,1,M12042)</f>
      </c>
      <c r="M12043" s="183" t="str">
        <f>L12043*(1-K12043)</f>
      </c>
    </row>
    <row r="12044">
      <c r="A12044" t="s">
        <v>167</v>
      </c>
      <c r="B12044" t="s">
        <v>113</v>
      </c>
      <c r="C12044" s="35" t="s">
        <v>549</v>
      </c>
      <c r="D12044" t="s">
        <v>113</v>
      </c>
      <c r="E12044" t="s">
        <v>548</v>
      </c>
      <c r="F12044" s="176" t="n">
        <v>2040</v>
      </c>
      <c r="G12044" s="177" t="n">
        <v>32</v>
      </c>
      <c r="H12044" s="178" t="n">
        <v>1082.45245182329</v>
      </c>
      <c r="I12044" s="179" t="n">
        <v>4647784.20890173</v>
      </c>
      <c r="J12044" s="180" t="str">
        <f>IF(I12044&gt;0,H12044/I12044,0)</f>
      </c>
      <c r="K12044" s="181" t="str">
        <f>1-EXP(-J12044)</f>
      </c>
      <c r="L12044" s="182" t="str">
        <f>IF(G12044=30,1,M12043)</f>
      </c>
      <c r="M12044" s="183" t="str">
        <f>L12044*(1-K12044)</f>
      </c>
    </row>
    <row r="12045">
      <c r="A12045" t="s">
        <v>167</v>
      </c>
      <c r="B12045" t="s">
        <v>113</v>
      </c>
      <c r="C12045" s="35" t="s">
        <v>549</v>
      </c>
      <c r="D12045" t="s">
        <v>113</v>
      </c>
      <c r="E12045" t="s">
        <v>548</v>
      </c>
      <c r="F12045" s="176" t="n">
        <v>2040</v>
      </c>
      <c r="G12045" s="177" t="n">
        <v>33</v>
      </c>
      <c r="H12045" s="178" t="n">
        <v>1135.28371146739</v>
      </c>
      <c r="I12045" s="179" t="n">
        <v>4620362.23324885</v>
      </c>
      <c r="J12045" s="180" t="str">
        <f>IF(I12045&gt;0,H12045/I12045,0)</f>
      </c>
      <c r="K12045" s="181" t="str">
        <f>1-EXP(-J12045)</f>
      </c>
      <c r="L12045" s="182" t="str">
        <f>IF(G12045=30,1,M12044)</f>
      </c>
      <c r="M12045" s="183" t="str">
        <f>L12045*(1-K12045)</f>
      </c>
    </row>
    <row r="12046">
      <c r="A12046" t="s">
        <v>167</v>
      </c>
      <c r="B12046" t="s">
        <v>113</v>
      </c>
      <c r="C12046" s="35" t="s">
        <v>549</v>
      </c>
      <c r="D12046" t="s">
        <v>113</v>
      </c>
      <c r="E12046" t="s">
        <v>548</v>
      </c>
      <c r="F12046" s="176" t="n">
        <v>2040</v>
      </c>
      <c r="G12046" s="177" t="n">
        <v>34</v>
      </c>
      <c r="H12046" s="178" t="n">
        <v>1183.40159260289</v>
      </c>
      <c r="I12046" s="179" t="n">
        <v>4549248.65895375</v>
      </c>
      <c r="J12046" s="180" t="str">
        <f>IF(I12046&gt;0,H12046/I12046,0)</f>
      </c>
      <c r="K12046" s="181" t="str">
        <f>1-EXP(-J12046)</f>
      </c>
      <c r="L12046" s="182" t="str">
        <f>IF(G12046=30,1,M12045)</f>
      </c>
      <c r="M12046" s="183" t="str">
        <f>L12046*(1-K12046)</f>
      </c>
    </row>
    <row r="12047">
      <c r="A12047" t="s">
        <v>167</v>
      </c>
      <c r="B12047" t="s">
        <v>113</v>
      </c>
      <c r="C12047" s="35" t="s">
        <v>549</v>
      </c>
      <c r="D12047" t="s">
        <v>113</v>
      </c>
      <c r="E12047" t="s">
        <v>548</v>
      </c>
      <c r="F12047" s="176" t="n">
        <v>2040</v>
      </c>
      <c r="G12047" s="177" t="n">
        <v>35</v>
      </c>
      <c r="H12047" s="178" t="n">
        <v>1246.01623718249</v>
      </c>
      <c r="I12047" s="179" t="n">
        <v>4455362.92100677</v>
      </c>
      <c r="J12047" s="180" t="str">
        <f>IF(I12047&gt;0,H12047/I12047,0)</f>
      </c>
      <c r="K12047" s="181" t="str">
        <f>1-EXP(-J12047)</f>
      </c>
      <c r="L12047" s="182" t="str">
        <f>IF(G12047=30,1,M12046)</f>
      </c>
      <c r="M12047" s="183" t="str">
        <f>L12047*(1-K12047)</f>
      </c>
    </row>
    <row r="12048">
      <c r="A12048" t="s">
        <v>167</v>
      </c>
      <c r="B12048" t="s">
        <v>113</v>
      </c>
      <c r="C12048" s="35" t="s">
        <v>549</v>
      </c>
      <c r="D12048" t="s">
        <v>113</v>
      </c>
      <c r="E12048" t="s">
        <v>548</v>
      </c>
      <c r="F12048" s="176" t="n">
        <v>2040</v>
      </c>
      <c r="G12048" s="177" t="n">
        <v>36</v>
      </c>
      <c r="H12048" s="178" t="n">
        <v>1584.03874800809</v>
      </c>
      <c r="I12048" s="179" t="n">
        <v>4357896.78751099</v>
      </c>
      <c r="J12048" s="180" t="str">
        <f>IF(I12048&gt;0,H12048/I12048,0)</f>
      </c>
      <c r="K12048" s="181" t="str">
        <f>1-EXP(-J12048)</f>
      </c>
      <c r="L12048" s="182" t="str">
        <f>IF(G12048=30,1,M12047)</f>
      </c>
      <c r="M12048" s="183" t="str">
        <f>L12048*(1-K12048)</f>
      </c>
    </row>
    <row r="12049">
      <c r="A12049" t="s">
        <v>167</v>
      </c>
      <c r="B12049" t="s">
        <v>113</v>
      </c>
      <c r="C12049" s="35" t="s">
        <v>549</v>
      </c>
      <c r="D12049" t="s">
        <v>113</v>
      </c>
      <c r="E12049" t="s">
        <v>548</v>
      </c>
      <c r="F12049" s="176" t="n">
        <v>2040</v>
      </c>
      <c r="G12049" s="177" t="n">
        <v>37</v>
      </c>
      <c r="H12049" s="178" t="n">
        <v>1744.3736932623</v>
      </c>
      <c r="I12049" s="179" t="n">
        <v>4314462.89288808</v>
      </c>
      <c r="J12049" s="180" t="str">
        <f>IF(I12049&gt;0,H12049/I12049,0)</f>
      </c>
      <c r="K12049" s="181" t="str">
        <f>1-EXP(-J12049)</f>
      </c>
      <c r="L12049" s="182" t="str">
        <f>IF(G12049=30,1,M12048)</f>
      </c>
      <c r="M12049" s="183" t="str">
        <f>L12049*(1-K12049)</f>
      </c>
    </row>
    <row r="12050">
      <c r="A12050" t="s">
        <v>167</v>
      </c>
      <c r="B12050" t="s">
        <v>113</v>
      </c>
      <c r="C12050" s="35" t="s">
        <v>549</v>
      </c>
      <c r="D12050" t="s">
        <v>113</v>
      </c>
      <c r="E12050" t="s">
        <v>548</v>
      </c>
      <c r="F12050" s="176" t="n">
        <v>2040</v>
      </c>
      <c r="G12050" s="177" t="n">
        <v>38</v>
      </c>
      <c r="H12050" s="178" t="n">
        <v>1937.12395069688</v>
      </c>
      <c r="I12050" s="179" t="n">
        <v>4293508.06342467</v>
      </c>
      <c r="J12050" s="180" t="str">
        <f>IF(I12050&gt;0,H12050/I12050,0)</f>
      </c>
      <c r="K12050" s="181" t="str">
        <f>1-EXP(-J12050)</f>
      </c>
      <c r="L12050" s="182" t="str">
        <f>IF(G12050=30,1,M12049)</f>
      </c>
      <c r="M12050" s="183" t="str">
        <f>L12050*(1-K12050)</f>
      </c>
    </row>
    <row r="12051">
      <c r="A12051" t="s">
        <v>167</v>
      </c>
      <c r="B12051" t="s">
        <v>113</v>
      </c>
      <c r="C12051" s="35" t="s">
        <v>549</v>
      </c>
      <c r="D12051" t="s">
        <v>113</v>
      </c>
      <c r="E12051" t="s">
        <v>548</v>
      </c>
      <c r="F12051" s="176" t="n">
        <v>2040</v>
      </c>
      <c r="G12051" s="177" t="n">
        <v>39</v>
      </c>
      <c r="H12051" s="178" t="n">
        <v>2075.81440102245</v>
      </c>
      <c r="I12051" s="179" t="n">
        <v>4272347.70754185</v>
      </c>
      <c r="J12051" s="180" t="str">
        <f>IF(I12051&gt;0,H12051/I12051,0)</f>
      </c>
      <c r="K12051" s="181" t="str">
        <f>1-EXP(-J12051)</f>
      </c>
      <c r="L12051" s="182" t="str">
        <f>IF(G12051=30,1,M12050)</f>
      </c>
      <c r="M12051" s="183" t="str">
        <f>L12051*(1-K12051)</f>
      </c>
    </row>
    <row r="12052">
      <c r="A12052" t="s">
        <v>167</v>
      </c>
      <c r="B12052" t="s">
        <v>113</v>
      </c>
      <c r="C12052" s="35" t="s">
        <v>549</v>
      </c>
      <c r="D12052" t="s">
        <v>113</v>
      </c>
      <c r="E12052" t="s">
        <v>548</v>
      </c>
      <c r="F12052" s="176" t="n">
        <v>2040</v>
      </c>
      <c r="G12052" s="177" t="n">
        <v>40</v>
      </c>
      <c r="H12052" s="178" t="n">
        <v>2280.46509071352</v>
      </c>
      <c r="I12052" s="179" t="n">
        <v>4270446.01875094</v>
      </c>
      <c r="J12052" s="180" t="str">
        <f>IF(I12052&gt;0,H12052/I12052,0)</f>
      </c>
      <c r="K12052" s="181" t="str">
        <f>1-EXP(-J12052)</f>
      </c>
      <c r="L12052" s="182" t="str">
        <f>IF(G12052=30,1,M12051)</f>
      </c>
      <c r="M12052" s="183" t="str">
        <f>L12052*(1-K12052)</f>
      </c>
    </row>
    <row r="12053">
      <c r="A12053" t="s">
        <v>167</v>
      </c>
      <c r="B12053" t="s">
        <v>113</v>
      </c>
      <c r="C12053" s="35" t="s">
        <v>549</v>
      </c>
      <c r="D12053" t="s">
        <v>113</v>
      </c>
      <c r="E12053" t="s">
        <v>548</v>
      </c>
      <c r="F12053" s="176" t="n">
        <v>2040</v>
      </c>
      <c r="G12053" s="177" t="n">
        <v>41</v>
      </c>
      <c r="H12053" s="178" t="n">
        <v>3022.62045456358</v>
      </c>
      <c r="I12053" s="179" t="n">
        <v>4306475.82611788</v>
      </c>
      <c r="J12053" s="180" t="str">
        <f>IF(I12053&gt;0,H12053/I12053,0)</f>
      </c>
      <c r="K12053" s="181" t="str">
        <f>1-EXP(-J12053)</f>
      </c>
      <c r="L12053" s="182" t="str">
        <f>IF(G12053=30,1,M12052)</f>
      </c>
      <c r="M12053" s="183" t="str">
        <f>L12053*(1-K12053)</f>
      </c>
    </row>
    <row r="12054">
      <c r="A12054" t="s">
        <v>167</v>
      </c>
      <c r="B12054" t="s">
        <v>113</v>
      </c>
      <c r="C12054" s="35" t="s">
        <v>549</v>
      </c>
      <c r="D12054" t="s">
        <v>113</v>
      </c>
      <c r="E12054" t="s">
        <v>548</v>
      </c>
      <c r="F12054" s="176" t="n">
        <v>2040</v>
      </c>
      <c r="G12054" s="177" t="n">
        <v>42</v>
      </c>
      <c r="H12054" s="178" t="n">
        <v>3375.19557728696</v>
      </c>
      <c r="I12054" s="179" t="n">
        <v>4344861.75765552</v>
      </c>
      <c r="J12054" s="180" t="str">
        <f>IF(I12054&gt;0,H12054/I12054,0)</f>
      </c>
      <c r="K12054" s="181" t="str">
        <f>1-EXP(-J12054)</f>
      </c>
      <c r="L12054" s="182" t="str">
        <f>IF(G12054=30,1,M12053)</f>
      </c>
      <c r="M12054" s="183" t="str">
        <f>L12054*(1-K12054)</f>
      </c>
    </row>
    <row r="12055">
      <c r="A12055" t="s">
        <v>167</v>
      </c>
      <c r="B12055" t="s">
        <v>113</v>
      </c>
      <c r="C12055" s="35" t="s">
        <v>549</v>
      </c>
      <c r="D12055" t="s">
        <v>113</v>
      </c>
      <c r="E12055" t="s">
        <v>548</v>
      </c>
      <c r="F12055" s="176" t="n">
        <v>2040</v>
      </c>
      <c r="G12055" s="177" t="n">
        <v>43</v>
      </c>
      <c r="H12055" s="178" t="n">
        <v>3751.9816150038</v>
      </c>
      <c r="I12055" s="179" t="n">
        <v>4337063.83409987</v>
      </c>
      <c r="J12055" s="180" t="str">
        <f>IF(I12055&gt;0,H12055/I12055,0)</f>
      </c>
      <c r="K12055" s="181" t="str">
        <f>1-EXP(-J12055)</f>
      </c>
      <c r="L12055" s="182" t="str">
        <f>IF(G12055=30,1,M12054)</f>
      </c>
      <c r="M12055" s="183" t="str">
        <f>L12055*(1-K12055)</f>
      </c>
    </row>
    <row r="12056">
      <c r="A12056" t="s">
        <v>167</v>
      </c>
      <c r="B12056" t="s">
        <v>113</v>
      </c>
      <c r="C12056" s="35" t="s">
        <v>549</v>
      </c>
      <c r="D12056" t="s">
        <v>113</v>
      </c>
      <c r="E12056" t="s">
        <v>548</v>
      </c>
      <c r="F12056" s="176" t="n">
        <v>2040</v>
      </c>
      <c r="G12056" s="177" t="n">
        <v>44</v>
      </c>
      <c r="H12056" s="178" t="n">
        <v>3871.12234952337</v>
      </c>
      <c r="I12056" s="179" t="n">
        <v>4270649.91160885</v>
      </c>
      <c r="J12056" s="180" t="str">
        <f>IF(I12056&gt;0,H12056/I12056,0)</f>
      </c>
      <c r="K12056" s="181" t="str">
        <f>1-EXP(-J12056)</f>
      </c>
      <c r="L12056" s="182" t="str">
        <f>IF(G12056=30,1,M12055)</f>
      </c>
      <c r="M12056" s="183" t="str">
        <f>L12056*(1-K12056)</f>
      </c>
    </row>
    <row r="12057">
      <c r="A12057" t="s">
        <v>167</v>
      </c>
      <c r="B12057" t="s">
        <v>113</v>
      </c>
      <c r="C12057" s="35" t="s">
        <v>549</v>
      </c>
      <c r="D12057" t="s">
        <v>113</v>
      </c>
      <c r="E12057" t="s">
        <v>548</v>
      </c>
      <c r="F12057" s="176" t="n">
        <v>2040</v>
      </c>
      <c r="G12057" s="177" t="n">
        <v>45</v>
      </c>
      <c r="H12057" s="178" t="n">
        <v>4102.46942667565</v>
      </c>
      <c r="I12057" s="179" t="n">
        <v>4201963.02695925</v>
      </c>
      <c r="J12057" s="180" t="str">
        <f>IF(I12057&gt;0,H12057/I12057,0)</f>
      </c>
      <c r="K12057" s="181" t="str">
        <f>1-EXP(-J12057)</f>
      </c>
      <c r="L12057" s="182" t="str">
        <f>IF(G12057=30,1,M12056)</f>
      </c>
      <c r="M12057" s="183" t="str">
        <f>L12057*(1-K12057)</f>
      </c>
    </row>
    <row r="12058">
      <c r="A12058" t="s">
        <v>167</v>
      </c>
      <c r="B12058" t="s">
        <v>113</v>
      </c>
      <c r="C12058" s="35" t="s">
        <v>549</v>
      </c>
      <c r="D12058" t="s">
        <v>113</v>
      </c>
      <c r="E12058" t="s">
        <v>548</v>
      </c>
      <c r="F12058" s="176" t="n">
        <v>2040</v>
      </c>
      <c r="G12058" s="177" t="n">
        <v>46</v>
      </c>
      <c r="H12058" s="178" t="n">
        <v>5035.36688297694</v>
      </c>
      <c r="I12058" s="179" t="n">
        <v>4142050.47736908</v>
      </c>
      <c r="J12058" s="180" t="str">
        <f>IF(I12058&gt;0,H12058/I12058,0)</f>
      </c>
      <c r="K12058" s="181" t="str">
        <f>1-EXP(-J12058)</f>
      </c>
      <c r="L12058" s="182" t="str">
        <f>IF(G12058=30,1,M12057)</f>
      </c>
      <c r="M12058" s="183" t="str">
        <f>L12058*(1-K12058)</f>
      </c>
    </row>
    <row r="12059">
      <c r="A12059" t="s">
        <v>167</v>
      </c>
      <c r="B12059" t="s">
        <v>113</v>
      </c>
      <c r="C12059" s="35" t="s">
        <v>549</v>
      </c>
      <c r="D12059" t="s">
        <v>113</v>
      </c>
      <c r="E12059" t="s">
        <v>548</v>
      </c>
      <c r="F12059" s="176" t="n">
        <v>2040</v>
      </c>
      <c r="G12059" s="177" t="n">
        <v>47</v>
      </c>
      <c r="H12059" s="178" t="n">
        <v>5457.18316892792</v>
      </c>
      <c r="I12059" s="179" t="n">
        <v>4084241.34121068</v>
      </c>
      <c r="J12059" s="180" t="str">
        <f>IF(I12059&gt;0,H12059/I12059,0)</f>
      </c>
      <c r="K12059" s="181" t="str">
        <f>1-EXP(-J12059)</f>
      </c>
      <c r="L12059" s="182" t="str">
        <f>IF(G12059=30,1,M12058)</f>
      </c>
      <c r="M12059" s="183" t="str">
        <f>L12059*(1-K12059)</f>
      </c>
    </row>
    <row r="12060">
      <c r="A12060" t="s">
        <v>167</v>
      </c>
      <c r="B12060" t="s">
        <v>113</v>
      </c>
      <c r="C12060" s="35" t="s">
        <v>549</v>
      </c>
      <c r="D12060" t="s">
        <v>113</v>
      </c>
      <c r="E12060" t="s">
        <v>548</v>
      </c>
      <c r="F12060" s="176" t="n">
        <v>2040</v>
      </c>
      <c r="G12060" s="177" t="n">
        <v>48</v>
      </c>
      <c r="H12060" s="178" t="n">
        <v>5998.58413180016</v>
      </c>
      <c r="I12060" s="179" t="n">
        <v>4059897.8546094</v>
      </c>
      <c r="J12060" s="180" t="str">
        <f>IF(I12060&gt;0,H12060/I12060,0)</f>
      </c>
      <c r="K12060" s="181" t="str">
        <f>1-EXP(-J12060)</f>
      </c>
      <c r="L12060" s="182" t="str">
        <f>IF(G12060=30,1,M12059)</f>
      </c>
      <c r="M12060" s="183" t="str">
        <f>L12060*(1-K12060)</f>
      </c>
    </row>
    <row r="12061">
      <c r="A12061" t="s">
        <v>167</v>
      </c>
      <c r="B12061" t="s">
        <v>113</v>
      </c>
      <c r="C12061" s="35" t="s">
        <v>549</v>
      </c>
      <c r="D12061" t="s">
        <v>113</v>
      </c>
      <c r="E12061" t="s">
        <v>548</v>
      </c>
      <c r="F12061" s="176" t="n">
        <v>2040</v>
      </c>
      <c r="G12061" s="177" t="n">
        <v>49</v>
      </c>
      <c r="H12061" s="178" t="n">
        <v>6431.38935821283</v>
      </c>
      <c r="I12061" s="179" t="n">
        <v>4028962.08241979</v>
      </c>
      <c r="J12061" s="180" t="str">
        <f>IF(I12061&gt;0,H12061/I12061,0)</f>
      </c>
      <c r="K12061" s="181" t="str">
        <f>1-EXP(-J12061)</f>
      </c>
      <c r="L12061" s="182" t="str">
        <f>IF(G12061=30,1,M12060)</f>
      </c>
      <c r="M12061" s="183" t="str">
        <f>L12061*(1-K12061)</f>
      </c>
    </row>
    <row r="12062">
      <c r="A12062" t="s">
        <v>167</v>
      </c>
      <c r="B12062" t="s">
        <v>113</v>
      </c>
      <c r="C12062" s="35" t="s">
        <v>549</v>
      </c>
      <c r="D12062" t="s">
        <v>113</v>
      </c>
      <c r="E12062" t="s">
        <v>548</v>
      </c>
      <c r="F12062" s="176" t="n">
        <v>2040</v>
      </c>
      <c r="G12062" s="177" t="n">
        <v>50</v>
      </c>
      <c r="H12062" s="178" t="n">
        <v>6941.72426253277</v>
      </c>
      <c r="I12062" s="179" t="n">
        <v>4000648.36237057</v>
      </c>
      <c r="J12062" s="180" t="str">
        <f>IF(I12062&gt;0,H12062/I12062,0)</f>
      </c>
      <c r="K12062" s="181" t="str">
        <f>1-EXP(-J12062)</f>
      </c>
      <c r="L12062" s="182" t="str">
        <f>IF(G12062=30,1,M12061)</f>
      </c>
      <c r="M12062" s="183" t="str">
        <f>L12062*(1-K12062)</f>
      </c>
    </row>
    <row r="12063">
      <c r="A12063" t="s">
        <v>167</v>
      </c>
      <c r="B12063" t="s">
        <v>113</v>
      </c>
      <c r="C12063" s="35" t="s">
        <v>549</v>
      </c>
      <c r="D12063" t="s">
        <v>113</v>
      </c>
      <c r="E12063" t="s">
        <v>548</v>
      </c>
      <c r="F12063" s="176" t="n">
        <v>2040</v>
      </c>
      <c r="G12063" s="177" t="n">
        <v>51</v>
      </c>
      <c r="H12063" s="178" t="n">
        <v>7870.99491522651</v>
      </c>
      <c r="I12063" s="179" t="n">
        <v>3993505.69727548</v>
      </c>
      <c r="J12063" s="180" t="str">
        <f>IF(I12063&gt;0,H12063/I12063,0)</f>
      </c>
      <c r="K12063" s="181" t="str">
        <f>1-EXP(-J12063)</f>
      </c>
      <c r="L12063" s="182" t="str">
        <f>IF(G12063=30,1,M12062)</f>
      </c>
      <c r="M12063" s="183" t="str">
        <f>L12063*(1-K12063)</f>
      </c>
    </row>
    <row r="12064">
      <c r="A12064" t="s">
        <v>167</v>
      </c>
      <c r="B12064" t="s">
        <v>113</v>
      </c>
      <c r="C12064" s="35" t="s">
        <v>549</v>
      </c>
      <c r="D12064" t="s">
        <v>113</v>
      </c>
      <c r="E12064" t="s">
        <v>548</v>
      </c>
      <c r="F12064" s="176" t="n">
        <v>2040</v>
      </c>
      <c r="G12064" s="177" t="n">
        <v>52</v>
      </c>
      <c r="H12064" s="178" t="n">
        <v>8529.40449625173</v>
      </c>
      <c r="I12064" s="179" t="n">
        <v>3940450.71801255</v>
      </c>
      <c r="J12064" s="180" t="str">
        <f>IF(I12064&gt;0,H12064/I12064,0)</f>
      </c>
      <c r="K12064" s="181" t="str">
        <f>1-EXP(-J12064)</f>
      </c>
      <c r="L12064" s="182" t="str">
        <f>IF(G12064=30,1,M12063)</f>
      </c>
      <c r="M12064" s="183" t="str">
        <f>L12064*(1-K12064)</f>
      </c>
    </row>
    <row r="12065">
      <c r="A12065" t="s">
        <v>167</v>
      </c>
      <c r="B12065" t="s">
        <v>113</v>
      </c>
      <c r="C12065" s="35" t="s">
        <v>549</v>
      </c>
      <c r="D12065" t="s">
        <v>113</v>
      </c>
      <c r="E12065" t="s">
        <v>548</v>
      </c>
      <c r="F12065" s="176" t="n">
        <v>2040</v>
      </c>
      <c r="G12065" s="177" t="n">
        <v>53</v>
      </c>
      <c r="H12065" s="178" t="n">
        <v>9201.0316501587</v>
      </c>
      <c r="I12065" s="179" t="n">
        <v>3878176.46744156</v>
      </c>
      <c r="J12065" s="180" t="str">
        <f>IF(I12065&gt;0,H12065/I12065,0)</f>
      </c>
      <c r="K12065" s="181" t="str">
        <f>1-EXP(-J12065)</f>
      </c>
      <c r="L12065" s="182" t="str">
        <f>IF(G12065=30,1,M12064)</f>
      </c>
      <c r="M12065" s="183" t="str">
        <f>L12065*(1-K12065)</f>
      </c>
    </row>
    <row r="12066">
      <c r="A12066" t="s">
        <v>167</v>
      </c>
      <c r="B12066" t="s">
        <v>113</v>
      </c>
      <c r="C12066" s="35" t="s">
        <v>549</v>
      </c>
      <c r="D12066" t="s">
        <v>113</v>
      </c>
      <c r="E12066" t="s">
        <v>548</v>
      </c>
      <c r="F12066" s="176" t="n">
        <v>2040</v>
      </c>
      <c r="G12066" s="177" t="n">
        <v>54</v>
      </c>
      <c r="H12066" s="178" t="n">
        <v>10134.418771754</v>
      </c>
      <c r="I12066" s="179" t="n">
        <v>3873983.99742555</v>
      </c>
      <c r="J12066" s="180" t="str">
        <f>IF(I12066&gt;0,H12066/I12066,0)</f>
      </c>
      <c r="K12066" s="181" t="str">
        <f>1-EXP(-J12066)</f>
      </c>
      <c r="L12066" s="182" t="str">
        <f>IF(G12066=30,1,M12065)</f>
      </c>
      <c r="M12066" s="183" t="str">
        <f>L12066*(1-K12066)</f>
      </c>
    </row>
    <row r="12067">
      <c r="A12067" t="s">
        <v>167</v>
      </c>
      <c r="B12067" t="s">
        <v>113</v>
      </c>
      <c r="C12067" s="35" t="s">
        <v>549</v>
      </c>
      <c r="D12067" t="s">
        <v>113</v>
      </c>
      <c r="E12067" t="s">
        <v>548</v>
      </c>
      <c r="F12067" s="176" t="n">
        <v>2040</v>
      </c>
      <c r="G12067" s="177" t="n">
        <v>55</v>
      </c>
      <c r="H12067" s="178" t="n">
        <v>11322.2011150292</v>
      </c>
      <c r="I12067" s="179" t="n">
        <v>3922256.71298276</v>
      </c>
      <c r="J12067" s="180" t="str">
        <f>IF(I12067&gt;0,H12067/I12067,0)</f>
      </c>
      <c r="K12067" s="181" t="str">
        <f>1-EXP(-J12067)</f>
      </c>
      <c r="L12067" s="182" t="str">
        <f>IF(G12067=30,1,M12066)</f>
      </c>
      <c r="M12067" s="183" t="str">
        <f>L12067*(1-K12067)</f>
      </c>
    </row>
    <row r="12068">
      <c r="A12068" t="s">
        <v>167</v>
      </c>
      <c r="B12068" t="s">
        <v>113</v>
      </c>
      <c r="C12068" s="35" t="s">
        <v>549</v>
      </c>
      <c r="D12068" t="s">
        <v>113</v>
      </c>
      <c r="E12068" t="s">
        <v>548</v>
      </c>
      <c r="F12068" s="176" t="n">
        <v>2040</v>
      </c>
      <c r="G12068" s="177" t="n">
        <v>56</v>
      </c>
      <c r="H12068" s="178" t="n">
        <v>12454.5462793392</v>
      </c>
      <c r="I12068" s="179" t="n">
        <v>3928637.99548491</v>
      </c>
      <c r="J12068" s="180" t="str">
        <f>IF(I12068&gt;0,H12068/I12068,0)</f>
      </c>
      <c r="K12068" s="181" t="str">
        <f>1-EXP(-J12068)</f>
      </c>
      <c r="L12068" s="182" t="str">
        <f>IF(G12068=30,1,M12067)</f>
      </c>
      <c r="M12068" s="183" t="str">
        <f>L12068*(1-K12068)</f>
      </c>
    </row>
    <row r="12069">
      <c r="A12069" t="s">
        <v>167</v>
      </c>
      <c r="B12069" t="s">
        <v>113</v>
      </c>
      <c r="C12069" s="35" t="s">
        <v>549</v>
      </c>
      <c r="D12069" t="s">
        <v>113</v>
      </c>
      <c r="E12069" t="s">
        <v>548</v>
      </c>
      <c r="F12069" s="176" t="n">
        <v>2040</v>
      </c>
      <c r="G12069" s="177" t="n">
        <v>57</v>
      </c>
      <c r="H12069" s="178" t="n">
        <v>13487.0177727316</v>
      </c>
      <c r="I12069" s="179" t="n">
        <v>3878748.81148859</v>
      </c>
      <c r="J12069" s="180" t="str">
        <f>IF(I12069&gt;0,H12069/I12069,0)</f>
      </c>
      <c r="K12069" s="181" t="str">
        <f>1-EXP(-J12069)</f>
      </c>
      <c r="L12069" s="182" t="str">
        <f>IF(G12069=30,1,M12068)</f>
      </c>
      <c r="M12069" s="183" t="str">
        <f>L12069*(1-K12069)</f>
      </c>
    </row>
    <row r="12070">
      <c r="A12070" t="s">
        <v>167</v>
      </c>
      <c r="B12070" t="s">
        <v>113</v>
      </c>
      <c r="C12070" s="35" t="s">
        <v>549</v>
      </c>
      <c r="D12070" t="s">
        <v>113</v>
      </c>
      <c r="E12070" t="s">
        <v>548</v>
      </c>
      <c r="F12070" s="176" t="n">
        <v>2040</v>
      </c>
      <c r="G12070" s="177" t="n">
        <v>58</v>
      </c>
      <c r="H12070" s="178" t="n">
        <v>14503.149954137</v>
      </c>
      <c r="I12070" s="179" t="n">
        <v>3804385.60818816</v>
      </c>
      <c r="J12070" s="180" t="str">
        <f>IF(I12070&gt;0,H12070/I12070,0)</f>
      </c>
      <c r="K12070" s="181" t="str">
        <f>1-EXP(-J12070)</f>
      </c>
      <c r="L12070" s="182" t="str">
        <f>IF(G12070=30,1,M12069)</f>
      </c>
      <c r="M12070" s="183" t="str">
        <f>L12070*(1-K12070)</f>
      </c>
    </row>
    <row r="12071">
      <c r="A12071" t="s">
        <v>167</v>
      </c>
      <c r="B12071" t="s">
        <v>113</v>
      </c>
      <c r="C12071" s="35" t="s">
        <v>549</v>
      </c>
      <c r="D12071" t="s">
        <v>113</v>
      </c>
      <c r="E12071" t="s">
        <v>548</v>
      </c>
      <c r="F12071" s="176" t="n">
        <v>2040</v>
      </c>
      <c r="G12071" s="177" t="n">
        <v>59</v>
      </c>
      <c r="H12071" s="178" t="n">
        <v>14830.8129220316</v>
      </c>
      <c r="I12071" s="179" t="n">
        <v>3722603.2962816</v>
      </c>
      <c r="J12071" s="180" t="str">
        <f>IF(I12071&gt;0,H12071/I12071,0)</f>
      </c>
      <c r="K12071" s="181" t="str">
        <f>1-EXP(-J12071)</f>
      </c>
      <c r="L12071" s="182" t="str">
        <f>IF(G12071=30,1,M12070)</f>
      </c>
      <c r="M12071" s="183" t="str">
        <f>L12071*(1-K12071)</f>
      </c>
    </row>
    <row r="12072">
      <c r="A12072" t="s">
        <v>167</v>
      </c>
      <c r="B12072" t="s">
        <v>113</v>
      </c>
      <c r="C12072" s="35" t="s">
        <v>549</v>
      </c>
      <c r="D12072" t="s">
        <v>113</v>
      </c>
      <c r="E12072" t="s">
        <v>548</v>
      </c>
      <c r="F12072" s="176" t="n">
        <v>2040</v>
      </c>
      <c r="G12072" s="177" t="n">
        <v>60</v>
      </c>
      <c r="H12072" s="178" t="n">
        <v>15400.2410150914</v>
      </c>
      <c r="I12072" s="179" t="n">
        <v>3645231.43199262</v>
      </c>
      <c r="J12072" s="180" t="str">
        <f>IF(I12072&gt;0,H12072/I12072,0)</f>
      </c>
      <c r="K12072" s="181" t="str">
        <f>1-EXP(-J12072)</f>
      </c>
      <c r="L12072" s="182" t="str">
        <f>IF(G12072=30,1,M12071)</f>
      </c>
      <c r="M12072" s="183" t="str">
        <f>L12072*(1-K12072)</f>
      </c>
    </row>
    <row r="12073">
      <c r="A12073" t="s">
        <v>167</v>
      </c>
      <c r="B12073" t="s">
        <v>113</v>
      </c>
      <c r="C12073" s="35" t="s">
        <v>549</v>
      </c>
      <c r="D12073" t="s">
        <v>113</v>
      </c>
      <c r="E12073" t="s">
        <v>548</v>
      </c>
      <c r="F12073" s="176" t="n">
        <v>2040</v>
      </c>
      <c r="G12073" s="177" t="n">
        <v>61</v>
      </c>
      <c r="H12073" s="178" t="n">
        <v>16066.8324453227</v>
      </c>
      <c r="I12073" s="179" t="n">
        <v>3554152.57880683</v>
      </c>
      <c r="J12073" s="180" t="str">
        <f>IF(I12073&gt;0,H12073/I12073,0)</f>
      </c>
      <c r="K12073" s="181" t="str">
        <f>1-EXP(-J12073)</f>
      </c>
      <c r="L12073" s="182" t="str">
        <f>IF(G12073=30,1,M12072)</f>
      </c>
      <c r="M12073" s="183" t="str">
        <f>L12073*(1-K12073)</f>
      </c>
    </row>
    <row r="12074">
      <c r="A12074" t="s">
        <v>167</v>
      </c>
      <c r="B12074" t="s">
        <v>113</v>
      </c>
      <c r="C12074" s="35" t="s">
        <v>549</v>
      </c>
      <c r="D12074" t="s">
        <v>113</v>
      </c>
      <c r="E12074" t="s">
        <v>548</v>
      </c>
      <c r="F12074" s="176" t="n">
        <v>2040</v>
      </c>
      <c r="G12074" s="177" t="n">
        <v>62</v>
      </c>
      <c r="H12074" s="178" t="n">
        <v>16793.5116694276</v>
      </c>
      <c r="I12074" s="179" t="n">
        <v>3439934.91747861</v>
      </c>
      <c r="J12074" s="180" t="str">
        <f>IF(I12074&gt;0,H12074/I12074,0)</f>
      </c>
      <c r="K12074" s="181" t="str">
        <f>1-EXP(-J12074)</f>
      </c>
      <c r="L12074" s="182" t="str">
        <f>IF(G12074=30,1,M12073)</f>
      </c>
      <c r="M12074" s="183" t="str">
        <f>L12074*(1-K12074)</f>
      </c>
    </row>
    <row r="12075">
      <c r="A12075" t="s">
        <v>167</v>
      </c>
      <c r="B12075" t="s">
        <v>113</v>
      </c>
      <c r="C12075" s="35" t="s">
        <v>549</v>
      </c>
      <c r="D12075" t="s">
        <v>113</v>
      </c>
      <c r="E12075" t="s">
        <v>548</v>
      </c>
      <c r="F12075" s="176" t="n">
        <v>2040</v>
      </c>
      <c r="G12075" s="177" t="n">
        <v>63</v>
      </c>
      <c r="H12075" s="178" t="n">
        <v>17544.9161529577</v>
      </c>
      <c r="I12075" s="179" t="n">
        <v>3328838.84316015</v>
      </c>
      <c r="J12075" s="180" t="str">
        <f>IF(I12075&gt;0,H12075/I12075,0)</f>
      </c>
      <c r="K12075" s="181" t="str">
        <f>1-EXP(-J12075)</f>
      </c>
      <c r="L12075" s="182" t="str">
        <f>IF(G12075=30,1,M12074)</f>
      </c>
      <c r="M12075" s="183" t="str">
        <f>L12075*(1-K12075)</f>
      </c>
    </row>
    <row r="12076">
      <c r="A12076" t="s">
        <v>167</v>
      </c>
      <c r="B12076" t="s">
        <v>113</v>
      </c>
      <c r="C12076" s="35" t="s">
        <v>549</v>
      </c>
      <c r="D12076" t="s">
        <v>113</v>
      </c>
      <c r="E12076" t="s">
        <v>548</v>
      </c>
      <c r="F12076" s="176" t="n">
        <v>2040</v>
      </c>
      <c r="G12076" s="177" t="n">
        <v>64</v>
      </c>
      <c r="H12076" s="178" t="n">
        <v>18741.338058253</v>
      </c>
      <c r="I12076" s="179" t="n">
        <v>3229785.46710489</v>
      </c>
      <c r="J12076" s="180" t="str">
        <f>IF(I12076&gt;0,H12076/I12076,0)</f>
      </c>
      <c r="K12076" s="181" t="str">
        <f>1-EXP(-J12076)</f>
      </c>
      <c r="L12076" s="182" t="str">
        <f>IF(G12076=30,1,M12075)</f>
      </c>
      <c r="M12076" s="183" t="str">
        <f>L12076*(1-K12076)</f>
      </c>
    </row>
    <row r="12077">
      <c r="A12077" t="s">
        <v>167</v>
      </c>
      <c r="B12077" t="s">
        <v>113</v>
      </c>
      <c r="C12077" s="35" t="s">
        <v>549</v>
      </c>
      <c r="D12077" t="s">
        <v>113</v>
      </c>
      <c r="E12077" t="s">
        <v>548</v>
      </c>
      <c r="F12077" s="176" t="n">
        <v>2040</v>
      </c>
      <c r="G12077" s="177" t="n">
        <v>65</v>
      </c>
      <c r="H12077" s="178" t="n">
        <v>19796.240829667</v>
      </c>
      <c r="I12077" s="179" t="n">
        <v>3118131.89365348</v>
      </c>
      <c r="J12077" s="180" t="str">
        <f>IF(I12077&gt;0,H12077/I12077,0)</f>
      </c>
      <c r="K12077" s="181" t="str">
        <f>1-EXP(-J12077)</f>
      </c>
      <c r="L12077" s="182" t="str">
        <f>IF(G12077=30,1,M12076)</f>
      </c>
      <c r="M12077" s="183" t="str">
        <f>L12077*(1-K12077)</f>
      </c>
    </row>
    <row r="12078">
      <c r="A12078" t="s">
        <v>167</v>
      </c>
      <c r="B12078" t="s">
        <v>113</v>
      </c>
      <c r="C12078" s="35" t="s">
        <v>549</v>
      </c>
      <c r="D12078" t="s">
        <v>113</v>
      </c>
      <c r="E12078" t="s">
        <v>548</v>
      </c>
      <c r="F12078" s="176" t="n">
        <v>2040</v>
      </c>
      <c r="G12078" s="177" t="n">
        <v>66</v>
      </c>
      <c r="H12078" s="178" t="n">
        <v>20321.4028703375</v>
      </c>
      <c r="I12078" s="179" t="n">
        <v>3018134.61125961</v>
      </c>
      <c r="J12078" s="180" t="str">
        <f>IF(I12078&gt;0,H12078/I12078,0)</f>
      </c>
      <c r="K12078" s="181" t="str">
        <f>1-EXP(-J12078)</f>
      </c>
      <c r="L12078" s="182" t="str">
        <f>IF(G12078=30,1,M12077)</f>
      </c>
      <c r="M12078" s="183" t="str">
        <f>L12078*(1-K12078)</f>
      </c>
    </row>
    <row r="12079">
      <c r="A12079" t="s">
        <v>167</v>
      </c>
      <c r="B12079" t="s">
        <v>113</v>
      </c>
      <c r="C12079" s="35" t="s">
        <v>549</v>
      </c>
      <c r="D12079" t="s">
        <v>113</v>
      </c>
      <c r="E12079" t="s">
        <v>548</v>
      </c>
      <c r="F12079" s="176" t="n">
        <v>2040</v>
      </c>
      <c r="G12079" s="177" t="n">
        <v>67</v>
      </c>
      <c r="H12079" s="178" t="n">
        <v>21425.1900143745</v>
      </c>
      <c r="I12079" s="179" t="n">
        <v>2916371.51166369</v>
      </c>
      <c r="J12079" s="180" t="str">
        <f>IF(I12079&gt;0,H12079/I12079,0)</f>
      </c>
      <c r="K12079" s="181" t="str">
        <f>1-EXP(-J12079)</f>
      </c>
      <c r="L12079" s="182" t="str">
        <f>IF(G12079=30,1,M12078)</f>
      </c>
      <c r="M12079" s="183" t="str">
        <f>L12079*(1-K12079)</f>
      </c>
    </row>
    <row r="12080">
      <c r="A12080" t="s">
        <v>167</v>
      </c>
      <c r="B12080" t="s">
        <v>113</v>
      </c>
      <c r="C12080" s="35" t="s">
        <v>549</v>
      </c>
      <c r="D12080" t="s">
        <v>113</v>
      </c>
      <c r="E12080" t="s">
        <v>548</v>
      </c>
      <c r="F12080" s="176" t="n">
        <v>2040</v>
      </c>
      <c r="G12080" s="177" t="n">
        <v>68</v>
      </c>
      <c r="H12080" s="178" t="n">
        <v>22273.6160426808</v>
      </c>
      <c r="I12080" s="179" t="n">
        <v>2795441.52764399</v>
      </c>
      <c r="J12080" s="180" t="str">
        <f>IF(I12080&gt;0,H12080/I12080,0)</f>
      </c>
      <c r="K12080" s="181" t="str">
        <f>1-EXP(-J12080)</f>
      </c>
      <c r="L12080" s="182" t="str">
        <f>IF(G12080=30,1,M12079)</f>
      </c>
      <c r="M12080" s="183" t="str">
        <f>L12080*(1-K12080)</f>
      </c>
    </row>
    <row r="12081">
      <c r="A12081" t="s">
        <v>167</v>
      </c>
      <c r="B12081" t="s">
        <v>113</v>
      </c>
      <c r="C12081" s="35" t="s">
        <v>549</v>
      </c>
      <c r="D12081" t="s">
        <v>113</v>
      </c>
      <c r="E12081" t="s">
        <v>548</v>
      </c>
      <c r="F12081" s="176" t="n">
        <v>2040</v>
      </c>
      <c r="G12081" s="177" t="n">
        <v>69</v>
      </c>
      <c r="H12081" s="178" t="n">
        <v>22503.1797803524</v>
      </c>
      <c r="I12081" s="179" t="n">
        <v>2682891.87241171</v>
      </c>
      <c r="J12081" s="180" t="str">
        <f>IF(I12081&gt;0,H12081/I12081,0)</f>
      </c>
      <c r="K12081" s="181" t="str">
        <f>1-EXP(-J12081)</f>
      </c>
      <c r="L12081" s="182" t="str">
        <f>IF(G12081=30,1,M12080)</f>
      </c>
      <c r="M12081" s="183" t="str">
        <f>L12081*(1-K12081)</f>
      </c>
    </row>
    <row r="12082">
      <c r="A12082" t="s">
        <v>167</v>
      </c>
      <c r="B12082" t="s">
        <v>113</v>
      </c>
      <c r="C12082" s="35" t="s">
        <v>549</v>
      </c>
      <c r="D12082" t="s">
        <v>113</v>
      </c>
      <c r="E12082" t="s">
        <v>548</v>
      </c>
      <c r="F12082" s="176" t="n">
        <v>2041</v>
      </c>
      <c r="G12082" s="177" t="n">
        <v>30</v>
      </c>
      <c r="H12082" s="178" t="n">
        <v>751.903754478644</v>
      </c>
      <c r="I12082" s="179" t="n">
        <v>4807096.95505735</v>
      </c>
      <c r="J12082" s="180" t="str">
        <f>IF(I12082&gt;0,H12082/I12082,0)</f>
      </c>
      <c r="K12082" s="181" t="str">
        <f>1-EXP(-J12082)</f>
      </c>
      <c r="L12082" s="182" t="str">
        <f>IF(G12082=30,1,M12081)</f>
      </c>
      <c r="M12082" s="183" t="str">
        <f>L12082*(1-K12082)</f>
      </c>
    </row>
    <row r="12083">
      <c r="A12083" t="s">
        <v>167</v>
      </c>
      <c r="B12083" t="s">
        <v>113</v>
      </c>
      <c r="C12083" s="35" t="s">
        <v>549</v>
      </c>
      <c r="D12083" t="s">
        <v>113</v>
      </c>
      <c r="E12083" t="s">
        <v>548</v>
      </c>
      <c r="F12083" s="176" t="n">
        <v>2041</v>
      </c>
      <c r="G12083" s="177" t="n">
        <v>31</v>
      </c>
      <c r="H12083" s="178" t="n">
        <v>1051.78649801874</v>
      </c>
      <c r="I12083" s="179" t="n">
        <v>4706067.14016156</v>
      </c>
      <c r="J12083" s="180" t="str">
        <f>IF(I12083&gt;0,H12083/I12083,0)</f>
      </c>
      <c r="K12083" s="181" t="str">
        <f>1-EXP(-J12083)</f>
      </c>
      <c r="L12083" s="182" t="str">
        <f>IF(G12083=30,1,M12082)</f>
      </c>
      <c r="M12083" s="183" t="str">
        <f>L12083*(1-K12083)</f>
      </c>
    </row>
    <row r="12084">
      <c r="A12084" t="s">
        <v>167</v>
      </c>
      <c r="B12084" t="s">
        <v>113</v>
      </c>
      <c r="C12084" s="35" t="s">
        <v>549</v>
      </c>
      <c r="D12084" t="s">
        <v>113</v>
      </c>
      <c r="E12084" t="s">
        <v>548</v>
      </c>
      <c r="F12084" s="176" t="n">
        <v>2041</v>
      </c>
      <c r="G12084" s="177" t="n">
        <v>32</v>
      </c>
      <c r="H12084" s="178" t="n">
        <v>1082.56822350779</v>
      </c>
      <c r="I12084" s="179" t="n">
        <v>4649707.38077151</v>
      </c>
      <c r="J12084" s="180" t="str">
        <f>IF(I12084&gt;0,H12084/I12084,0)</f>
      </c>
      <c r="K12084" s="181" t="str">
        <f>1-EXP(-J12084)</f>
      </c>
      <c r="L12084" s="182" t="str">
        <f>IF(G12084=30,1,M12083)</f>
      </c>
      <c r="M12084" s="183" t="str">
        <f>L12084*(1-K12084)</f>
      </c>
    </row>
    <row r="12085">
      <c r="A12085" t="s">
        <v>167</v>
      </c>
      <c r="B12085" t="s">
        <v>113</v>
      </c>
      <c r="C12085" s="35" t="s">
        <v>549</v>
      </c>
      <c r="D12085" t="s">
        <v>113</v>
      </c>
      <c r="E12085" t="s">
        <v>548</v>
      </c>
      <c r="F12085" s="176" t="n">
        <v>2041</v>
      </c>
      <c r="G12085" s="177" t="n">
        <v>33</v>
      </c>
      <c r="H12085" s="178" t="n">
        <v>1140.53851981895</v>
      </c>
      <c r="I12085" s="179" t="n">
        <v>4642108.12745128</v>
      </c>
      <c r="J12085" s="180" t="str">
        <f>IF(I12085&gt;0,H12085/I12085,0)</f>
      </c>
      <c r="K12085" s="181" t="str">
        <f>1-EXP(-J12085)</f>
      </c>
      <c r="L12085" s="182" t="str">
        <f>IF(G12085=30,1,M12084)</f>
      </c>
      <c r="M12085" s="183" t="str">
        <f>L12085*(1-K12085)</f>
      </c>
    </row>
    <row r="12086">
      <c r="A12086" t="s">
        <v>167</v>
      </c>
      <c r="B12086" t="s">
        <v>113</v>
      </c>
      <c r="C12086" s="35" t="s">
        <v>549</v>
      </c>
      <c r="D12086" t="s">
        <v>113</v>
      </c>
      <c r="E12086" t="s">
        <v>548</v>
      </c>
      <c r="F12086" s="176" t="n">
        <v>2041</v>
      </c>
      <c r="G12086" s="177" t="n">
        <v>34</v>
      </c>
      <c r="H12086" s="178" t="n">
        <v>1199.33177137059</v>
      </c>
      <c r="I12086" s="179" t="n">
        <v>4614457.16148352</v>
      </c>
      <c r="J12086" s="180" t="str">
        <f>IF(I12086&gt;0,H12086/I12086,0)</f>
      </c>
      <c r="K12086" s="181" t="str">
        <f>1-EXP(-J12086)</f>
      </c>
      <c r="L12086" s="182" t="str">
        <f>IF(G12086=30,1,M12085)</f>
      </c>
      <c r="M12086" s="183" t="str">
        <f>L12086*(1-K12086)</f>
      </c>
    </row>
    <row r="12087">
      <c r="A12087" t="s">
        <v>167</v>
      </c>
      <c r="B12087" t="s">
        <v>113</v>
      </c>
      <c r="C12087" s="35" t="s">
        <v>549</v>
      </c>
      <c r="D12087" t="s">
        <v>113</v>
      </c>
      <c r="E12087" t="s">
        <v>548</v>
      </c>
      <c r="F12087" s="176" t="n">
        <v>2041</v>
      </c>
      <c r="G12087" s="177" t="n">
        <v>35</v>
      </c>
      <c r="H12087" s="178" t="n">
        <v>1269.73028055676</v>
      </c>
      <c r="I12087" s="179" t="n">
        <v>4543131.49319451</v>
      </c>
      <c r="J12087" s="180" t="str">
        <f>IF(I12087&gt;0,H12087/I12087,0)</f>
      </c>
      <c r="K12087" s="181" t="str">
        <f>1-EXP(-J12087)</f>
      </c>
      <c r="L12087" s="182" t="str">
        <f>IF(G12087=30,1,M12086)</f>
      </c>
      <c r="M12087" s="183" t="str">
        <f>L12087*(1-K12087)</f>
      </c>
    </row>
    <row r="12088">
      <c r="A12088" t="s">
        <v>167</v>
      </c>
      <c r="B12088" t="s">
        <v>113</v>
      </c>
      <c r="C12088" s="35" t="s">
        <v>549</v>
      </c>
      <c r="D12088" t="s">
        <v>113</v>
      </c>
      <c r="E12088" t="s">
        <v>548</v>
      </c>
      <c r="F12088" s="176" t="n">
        <v>2041</v>
      </c>
      <c r="G12088" s="177" t="n">
        <v>36</v>
      </c>
      <c r="H12088" s="178" t="n">
        <v>1596.68223244503</v>
      </c>
      <c r="I12088" s="179" t="n">
        <v>4449010.48481252</v>
      </c>
      <c r="J12088" s="180" t="str">
        <f>IF(I12088&gt;0,H12088/I12088,0)</f>
      </c>
      <c r="K12088" s="181" t="str">
        <f>1-EXP(-J12088)</f>
      </c>
      <c r="L12088" s="182" t="str">
        <f>IF(G12088=30,1,M12087)</f>
      </c>
      <c r="M12088" s="183" t="str">
        <f>L12088*(1-K12088)</f>
      </c>
    </row>
    <row r="12089">
      <c r="A12089" t="s">
        <v>167</v>
      </c>
      <c r="B12089" t="s">
        <v>113</v>
      </c>
      <c r="C12089" s="35" t="s">
        <v>549</v>
      </c>
      <c r="D12089" t="s">
        <v>113</v>
      </c>
      <c r="E12089" t="s">
        <v>548</v>
      </c>
      <c r="F12089" s="176" t="n">
        <v>2041</v>
      </c>
      <c r="G12089" s="177" t="n">
        <v>37</v>
      </c>
      <c r="H12089" s="178" t="n">
        <v>1713.42242802192</v>
      </c>
      <c r="I12089" s="179" t="n">
        <v>4351400.69130983</v>
      </c>
      <c r="J12089" s="180" t="str">
        <f>IF(I12089&gt;0,H12089/I12089,0)</f>
      </c>
      <c r="K12089" s="181" t="str">
        <f>1-EXP(-J12089)</f>
      </c>
      <c r="L12089" s="182" t="str">
        <f>IF(G12089=30,1,M12088)</f>
      </c>
      <c r="M12089" s="183" t="str">
        <f>L12089*(1-K12089)</f>
      </c>
    </row>
    <row r="12090">
      <c r="A12090" t="s">
        <v>167</v>
      </c>
      <c r="B12090" t="s">
        <v>113</v>
      </c>
      <c r="C12090" s="35" t="s">
        <v>549</v>
      </c>
      <c r="D12090" t="s">
        <v>113</v>
      </c>
      <c r="E12090" t="s">
        <v>548</v>
      </c>
      <c r="F12090" s="176" t="n">
        <v>2041</v>
      </c>
      <c r="G12090" s="177" t="n">
        <v>38</v>
      </c>
      <c r="H12090" s="178" t="n">
        <v>1895.68976949867</v>
      </c>
      <c r="I12090" s="179" t="n">
        <v>4307519.54664742</v>
      </c>
      <c r="J12090" s="180" t="str">
        <f>IF(I12090&gt;0,H12090/I12090,0)</f>
      </c>
      <c r="K12090" s="181" t="str">
        <f>1-EXP(-J12090)</f>
      </c>
      <c r="L12090" s="182" t="str">
        <f>IF(G12090=30,1,M12089)</f>
      </c>
      <c r="M12090" s="183" t="str">
        <f>L12090*(1-K12090)</f>
      </c>
    </row>
    <row r="12091">
      <c r="A12091" t="s">
        <v>167</v>
      </c>
      <c r="B12091" t="s">
        <v>113</v>
      </c>
      <c r="C12091" s="35" t="s">
        <v>549</v>
      </c>
      <c r="D12091" t="s">
        <v>113</v>
      </c>
      <c r="E12091" t="s">
        <v>548</v>
      </c>
      <c r="F12091" s="176" t="n">
        <v>2041</v>
      </c>
      <c r="G12091" s="177" t="n">
        <v>39</v>
      </c>
      <c r="H12091" s="178" t="n">
        <v>2036.326881091</v>
      </c>
      <c r="I12091" s="179" t="n">
        <v>4286021.23645957</v>
      </c>
      <c r="J12091" s="180" t="str">
        <f>IF(I12091&gt;0,H12091/I12091,0)</f>
      </c>
      <c r="K12091" s="181" t="str">
        <f>1-EXP(-J12091)</f>
      </c>
      <c r="L12091" s="182" t="str">
        <f>IF(G12091=30,1,M12090)</f>
      </c>
      <c r="M12091" s="183" t="str">
        <f>L12091*(1-K12091)</f>
      </c>
    </row>
    <row r="12092">
      <c r="A12092" t="s">
        <v>167</v>
      </c>
      <c r="B12092" t="s">
        <v>113</v>
      </c>
      <c r="C12092" s="35" t="s">
        <v>549</v>
      </c>
      <c r="D12092" t="s">
        <v>113</v>
      </c>
      <c r="E12092" t="s">
        <v>548</v>
      </c>
      <c r="F12092" s="176" t="n">
        <v>2041</v>
      </c>
      <c r="G12092" s="177" t="n">
        <v>40</v>
      </c>
      <c r="H12092" s="178" t="n">
        <v>2233.84371581337</v>
      </c>
      <c r="I12092" s="179" t="n">
        <v>4264343.76025489</v>
      </c>
      <c r="J12092" s="180" t="str">
        <f>IF(I12092&gt;0,H12092/I12092,0)</f>
      </c>
      <c r="K12092" s="181" t="str">
        <f>1-EXP(-J12092)</f>
      </c>
      <c r="L12092" s="182" t="str">
        <f>IF(G12092=30,1,M12091)</f>
      </c>
      <c r="M12092" s="183" t="str">
        <f>L12092*(1-K12092)</f>
      </c>
    </row>
    <row r="12093">
      <c r="A12093" t="s">
        <v>167</v>
      </c>
      <c r="B12093" t="s">
        <v>113</v>
      </c>
      <c r="C12093" s="35" t="s">
        <v>549</v>
      </c>
      <c r="D12093" t="s">
        <v>113</v>
      </c>
      <c r="E12093" t="s">
        <v>548</v>
      </c>
      <c r="F12093" s="176" t="n">
        <v>2041</v>
      </c>
      <c r="G12093" s="177" t="n">
        <v>41</v>
      </c>
      <c r="H12093" s="178" t="n">
        <v>2930.5754585622</v>
      </c>
      <c r="I12093" s="179" t="n">
        <v>4261788.44475232</v>
      </c>
      <c r="J12093" s="180" t="str">
        <f>IF(I12093&gt;0,H12093/I12093,0)</f>
      </c>
      <c r="K12093" s="181" t="str">
        <f>1-EXP(-J12093)</f>
      </c>
      <c r="L12093" s="182" t="str">
        <f>IF(G12093=30,1,M12092)</f>
      </c>
      <c r="M12093" s="183" t="str">
        <f>L12093*(1-K12093)</f>
      </c>
    </row>
    <row r="12094">
      <c r="A12094" t="s">
        <v>167</v>
      </c>
      <c r="B12094" t="s">
        <v>113</v>
      </c>
      <c r="C12094" s="35" t="s">
        <v>549</v>
      </c>
      <c r="D12094" t="s">
        <v>113</v>
      </c>
      <c r="E12094" t="s">
        <v>548</v>
      </c>
      <c r="F12094" s="176" t="n">
        <v>2041</v>
      </c>
      <c r="G12094" s="177" t="n">
        <v>42</v>
      </c>
      <c r="H12094" s="178" t="n">
        <v>3298.34163564813</v>
      </c>
      <c r="I12094" s="179" t="n">
        <v>4297218.25689786</v>
      </c>
      <c r="J12094" s="180" t="str">
        <f>IF(I12094&gt;0,H12094/I12094,0)</f>
      </c>
      <c r="K12094" s="181" t="str">
        <f>1-EXP(-J12094)</f>
      </c>
      <c r="L12094" s="182" t="str">
        <f>IF(G12094=30,1,M12093)</f>
      </c>
      <c r="M12094" s="183" t="str">
        <f>L12094*(1-K12094)</f>
      </c>
    </row>
    <row r="12095">
      <c r="A12095" t="s">
        <v>167</v>
      </c>
      <c r="B12095" t="s">
        <v>113</v>
      </c>
      <c r="C12095" s="35" t="s">
        <v>549</v>
      </c>
      <c r="D12095" t="s">
        <v>113</v>
      </c>
      <c r="E12095" t="s">
        <v>548</v>
      </c>
      <c r="F12095" s="176" t="n">
        <v>2041</v>
      </c>
      <c r="G12095" s="177" t="n">
        <v>43</v>
      </c>
      <c r="H12095" s="178" t="n">
        <v>3711.19477157623</v>
      </c>
      <c r="I12095" s="179" t="n">
        <v>4334680.49576051</v>
      </c>
      <c r="J12095" s="180" t="str">
        <f>IF(I12095&gt;0,H12095/I12095,0)</f>
      </c>
      <c r="K12095" s="181" t="str">
        <f>1-EXP(-J12095)</f>
      </c>
      <c r="L12095" s="182" t="str">
        <f>IF(G12095=30,1,M12094)</f>
      </c>
      <c r="M12095" s="183" t="str">
        <f>L12095*(1-K12095)</f>
      </c>
    </row>
    <row r="12096">
      <c r="A12096" t="s">
        <v>167</v>
      </c>
      <c r="B12096" t="s">
        <v>113</v>
      </c>
      <c r="C12096" s="35" t="s">
        <v>549</v>
      </c>
      <c r="D12096" t="s">
        <v>113</v>
      </c>
      <c r="E12096" t="s">
        <v>548</v>
      </c>
      <c r="F12096" s="176" t="n">
        <v>2041</v>
      </c>
      <c r="G12096" s="177" t="n">
        <v>44</v>
      </c>
      <c r="H12096" s="178" t="n">
        <v>3894.89043600237</v>
      </c>
      <c r="I12096" s="179" t="n">
        <v>4325943.14782184</v>
      </c>
      <c r="J12096" s="180" t="str">
        <f>IF(I12096&gt;0,H12096/I12096,0)</f>
      </c>
      <c r="K12096" s="181" t="str">
        <f>1-EXP(-J12096)</f>
      </c>
      <c r="L12096" s="182" t="str">
        <f>IF(G12096=30,1,M12095)</f>
      </c>
      <c r="M12096" s="183" t="str">
        <f>L12096*(1-K12096)</f>
      </c>
    </row>
    <row r="12097">
      <c r="A12097" t="s">
        <v>167</v>
      </c>
      <c r="B12097" t="s">
        <v>113</v>
      </c>
      <c r="C12097" s="35" t="s">
        <v>549</v>
      </c>
      <c r="D12097" t="s">
        <v>113</v>
      </c>
      <c r="E12097" t="s">
        <v>548</v>
      </c>
      <c r="F12097" s="176" t="n">
        <v>2041</v>
      </c>
      <c r="G12097" s="177" t="n">
        <v>45</v>
      </c>
      <c r="H12097" s="178" t="n">
        <v>4133.64106063189</v>
      </c>
      <c r="I12097" s="179" t="n">
        <v>4258890.62905321</v>
      </c>
      <c r="J12097" s="180" t="str">
        <f>IF(I12097&gt;0,H12097/I12097,0)</f>
      </c>
      <c r="K12097" s="181" t="str">
        <f>1-EXP(-J12097)</f>
      </c>
      <c r="L12097" s="182" t="str">
        <f>IF(G12097=30,1,M12096)</f>
      </c>
      <c r="M12097" s="183" t="str">
        <f>L12097*(1-K12097)</f>
      </c>
    </row>
    <row r="12098">
      <c r="A12098" t="s">
        <v>167</v>
      </c>
      <c r="B12098" t="s">
        <v>113</v>
      </c>
      <c r="C12098" s="35" t="s">
        <v>549</v>
      </c>
      <c r="D12098" t="s">
        <v>113</v>
      </c>
      <c r="E12098" t="s">
        <v>548</v>
      </c>
      <c r="F12098" s="176" t="n">
        <v>2041</v>
      </c>
      <c r="G12098" s="177" t="n">
        <v>46</v>
      </c>
      <c r="H12098" s="178" t="n">
        <v>5050.6164414509</v>
      </c>
      <c r="I12098" s="179" t="n">
        <v>4189398.27899566</v>
      </c>
      <c r="J12098" s="180" t="str">
        <f>IF(I12098&gt;0,H12098/I12098,0)</f>
      </c>
      <c r="K12098" s="181" t="str">
        <f>1-EXP(-J12098)</f>
      </c>
      <c r="L12098" s="182" t="str">
        <f>IF(G12098=30,1,M12097)</f>
      </c>
      <c r="M12098" s="183" t="str">
        <f>L12098*(1-K12098)</f>
      </c>
    </row>
    <row r="12099">
      <c r="A12099" t="s">
        <v>167</v>
      </c>
      <c r="B12099" t="s">
        <v>113</v>
      </c>
      <c r="C12099" s="35" t="s">
        <v>549</v>
      </c>
      <c r="D12099" t="s">
        <v>113</v>
      </c>
      <c r="E12099" t="s">
        <v>548</v>
      </c>
      <c r="F12099" s="176" t="n">
        <v>2041</v>
      </c>
      <c r="G12099" s="177" t="n">
        <v>47</v>
      </c>
      <c r="H12099" s="178" t="n">
        <v>5464.16393015842</v>
      </c>
      <c r="I12099" s="179" t="n">
        <v>4128796.34403621</v>
      </c>
      <c r="J12099" s="180" t="str">
        <f>IF(I12099&gt;0,H12099/I12099,0)</f>
      </c>
      <c r="K12099" s="181" t="str">
        <f>1-EXP(-J12099)</f>
      </c>
      <c r="L12099" s="182" t="str">
        <f>IF(G12099=30,1,M12098)</f>
      </c>
      <c r="M12099" s="183" t="str">
        <f>L12099*(1-K12099)</f>
      </c>
    </row>
    <row r="12100">
      <c r="A12100" t="s">
        <v>167</v>
      </c>
      <c r="B12100" t="s">
        <v>113</v>
      </c>
      <c r="C12100" s="35" t="s">
        <v>549</v>
      </c>
      <c r="D12100" t="s">
        <v>113</v>
      </c>
      <c r="E12100" t="s">
        <v>548</v>
      </c>
      <c r="F12100" s="176" t="n">
        <v>2041</v>
      </c>
      <c r="G12100" s="177" t="n">
        <v>48</v>
      </c>
      <c r="H12100" s="178" t="n">
        <v>5963.56925725269</v>
      </c>
      <c r="I12100" s="179" t="n">
        <v>4069910.34197459</v>
      </c>
      <c r="J12100" s="180" t="str">
        <f>IF(I12100&gt;0,H12100/I12100,0)</f>
      </c>
      <c r="K12100" s="181" t="str">
        <f>1-EXP(-J12100)</f>
      </c>
      <c r="L12100" s="182" t="str">
        <f>IF(G12100=30,1,M12099)</f>
      </c>
      <c r="M12100" s="183" t="str">
        <f>L12100*(1-K12100)</f>
      </c>
    </row>
    <row r="12101">
      <c r="A12101" t="s">
        <v>167</v>
      </c>
      <c r="B12101" t="s">
        <v>113</v>
      </c>
      <c r="C12101" s="35" t="s">
        <v>549</v>
      </c>
      <c r="D12101" t="s">
        <v>113</v>
      </c>
      <c r="E12101" t="s">
        <v>548</v>
      </c>
      <c r="F12101" s="176" t="n">
        <v>2041</v>
      </c>
      <c r="G12101" s="177" t="n">
        <v>49</v>
      </c>
      <c r="H12101" s="178" t="n">
        <v>6390.62899859769</v>
      </c>
      <c r="I12101" s="179" t="n">
        <v>4044227.16361535</v>
      </c>
      <c r="J12101" s="180" t="str">
        <f>IF(I12101&gt;0,H12101/I12101,0)</f>
      </c>
      <c r="K12101" s="181" t="str">
        <f>1-EXP(-J12101)</f>
      </c>
      <c r="L12101" s="182" t="str">
        <f>IF(G12101=30,1,M12100)</f>
      </c>
      <c r="M12101" s="183" t="str">
        <f>L12101*(1-K12101)</f>
      </c>
    </row>
    <row r="12102">
      <c r="A12102" t="s">
        <v>167</v>
      </c>
      <c r="B12102" t="s">
        <v>113</v>
      </c>
      <c r="C12102" s="35" t="s">
        <v>549</v>
      </c>
      <c r="D12102" t="s">
        <v>113</v>
      </c>
      <c r="E12102" t="s">
        <v>548</v>
      </c>
      <c r="F12102" s="176" t="n">
        <v>2041</v>
      </c>
      <c r="G12102" s="177" t="n">
        <v>50</v>
      </c>
      <c r="H12102" s="178" t="n">
        <v>6897.64100522127</v>
      </c>
      <c r="I12102" s="179" t="n">
        <v>4012034.00823262</v>
      </c>
      <c r="J12102" s="180" t="str">
        <f>IF(I12102&gt;0,H12102/I12102,0)</f>
      </c>
      <c r="K12102" s="181" t="str">
        <f>1-EXP(-J12102)</f>
      </c>
      <c r="L12102" s="182" t="str">
        <f>IF(G12102=30,1,M12101)</f>
      </c>
      <c r="M12102" s="183" t="str">
        <f>L12102*(1-K12102)</f>
      </c>
    </row>
    <row r="12103">
      <c r="A12103" t="s">
        <v>167</v>
      </c>
      <c r="B12103" t="s">
        <v>113</v>
      </c>
      <c r="C12103" s="35" t="s">
        <v>549</v>
      </c>
      <c r="D12103" t="s">
        <v>113</v>
      </c>
      <c r="E12103" t="s">
        <v>548</v>
      </c>
      <c r="F12103" s="176" t="n">
        <v>2041</v>
      </c>
      <c r="G12103" s="177" t="n">
        <v>51</v>
      </c>
      <c r="H12103" s="178" t="n">
        <v>7761.39142125741</v>
      </c>
      <c r="I12103" s="179" t="n">
        <v>3982297.73694457</v>
      </c>
      <c r="J12103" s="180" t="str">
        <f>IF(I12103&gt;0,H12103/I12103,0)</f>
      </c>
      <c r="K12103" s="181" t="str">
        <f>1-EXP(-J12103)</f>
      </c>
      <c r="L12103" s="182" t="str">
        <f>IF(G12103=30,1,M12102)</f>
      </c>
      <c r="M12103" s="183" t="str">
        <f>L12103*(1-K12103)</f>
      </c>
    </row>
    <row r="12104">
      <c r="A12104" t="s">
        <v>167</v>
      </c>
      <c r="B12104" t="s">
        <v>113</v>
      </c>
      <c r="C12104" s="35" t="s">
        <v>549</v>
      </c>
      <c r="D12104" t="s">
        <v>113</v>
      </c>
      <c r="E12104" t="s">
        <v>548</v>
      </c>
      <c r="F12104" s="176" t="n">
        <v>2041</v>
      </c>
      <c r="G12104" s="177" t="n">
        <v>52</v>
      </c>
      <c r="H12104" s="178" t="n">
        <v>8434.94712244916</v>
      </c>
      <c r="I12104" s="179" t="n">
        <v>3973660.93184037</v>
      </c>
      <c r="J12104" s="180" t="str">
        <f>IF(I12104&gt;0,H12104/I12104,0)</f>
      </c>
      <c r="K12104" s="181" t="str">
        <f>1-EXP(-J12104)</f>
      </c>
      <c r="L12104" s="182" t="str">
        <f>IF(G12104=30,1,M12103)</f>
      </c>
      <c r="M12104" s="183" t="str">
        <f>L12104*(1-K12104)</f>
      </c>
    </row>
    <row r="12105">
      <c r="A12105" t="s">
        <v>167</v>
      </c>
      <c r="B12105" t="s">
        <v>113</v>
      </c>
      <c r="C12105" s="35" t="s">
        <v>549</v>
      </c>
      <c r="D12105" t="s">
        <v>113</v>
      </c>
      <c r="E12105" t="s">
        <v>548</v>
      </c>
      <c r="F12105" s="176" t="n">
        <v>2041</v>
      </c>
      <c r="G12105" s="177" t="n">
        <v>53</v>
      </c>
      <c r="H12105" s="178" t="n">
        <v>9131.53984508894</v>
      </c>
      <c r="I12105" s="179" t="n">
        <v>3918994.73166076</v>
      </c>
      <c r="J12105" s="180" t="str">
        <f>IF(I12105&gt;0,H12105/I12105,0)</f>
      </c>
      <c r="K12105" s="181" t="str">
        <f>1-EXP(-J12105)</f>
      </c>
      <c r="L12105" s="182" t="str">
        <f>IF(G12105=30,1,M12104)</f>
      </c>
      <c r="M12105" s="183" t="str">
        <f>L12105*(1-K12105)</f>
      </c>
    </row>
    <row r="12106">
      <c r="A12106" t="s">
        <v>167</v>
      </c>
      <c r="B12106" t="s">
        <v>113</v>
      </c>
      <c r="C12106" s="35" t="s">
        <v>549</v>
      </c>
      <c r="D12106" t="s">
        <v>113</v>
      </c>
      <c r="E12106" t="s">
        <v>548</v>
      </c>
      <c r="F12106" s="176" t="n">
        <v>2041</v>
      </c>
      <c r="G12106" s="177" t="n">
        <v>54</v>
      </c>
      <c r="H12106" s="178" t="n">
        <v>9911.86507513425</v>
      </c>
      <c r="I12106" s="179" t="n">
        <v>3855069.00039605</v>
      </c>
      <c r="J12106" s="180" t="str">
        <f>IF(I12106&gt;0,H12106/I12106,0)</f>
      </c>
      <c r="K12106" s="181" t="str">
        <f>1-EXP(-J12106)</f>
      </c>
      <c r="L12106" s="182" t="str">
        <f>IF(G12106=30,1,M12105)</f>
      </c>
      <c r="M12106" s="183" t="str">
        <f>L12106*(1-K12106)</f>
      </c>
    </row>
    <row r="12107">
      <c r="A12107" t="s">
        <v>167</v>
      </c>
      <c r="B12107" t="s">
        <v>113</v>
      </c>
      <c r="C12107" s="35" t="s">
        <v>549</v>
      </c>
      <c r="D12107" t="s">
        <v>113</v>
      </c>
      <c r="E12107" t="s">
        <v>548</v>
      </c>
      <c r="F12107" s="176" t="n">
        <v>2041</v>
      </c>
      <c r="G12107" s="177" t="n">
        <v>55</v>
      </c>
      <c r="H12107" s="178" t="n">
        <v>10925.8181251811</v>
      </c>
      <c r="I12107" s="179" t="n">
        <v>3848680.8718019</v>
      </c>
      <c r="J12107" s="180" t="str">
        <f>IF(I12107&gt;0,H12107/I12107,0)</f>
      </c>
      <c r="K12107" s="181" t="str">
        <f>1-EXP(-J12107)</f>
      </c>
      <c r="L12107" s="182" t="str">
        <f>IF(G12107=30,1,M12106)</f>
      </c>
      <c r="M12107" s="183" t="str">
        <f>L12107*(1-K12107)</f>
      </c>
    </row>
    <row r="12108">
      <c r="A12108" t="s">
        <v>167</v>
      </c>
      <c r="B12108" t="s">
        <v>113</v>
      </c>
      <c r="C12108" s="35" t="s">
        <v>549</v>
      </c>
      <c r="D12108" t="s">
        <v>113</v>
      </c>
      <c r="E12108" t="s">
        <v>548</v>
      </c>
      <c r="F12108" s="176" t="n">
        <v>2041</v>
      </c>
      <c r="G12108" s="177" t="n">
        <v>56</v>
      </c>
      <c r="H12108" s="178" t="n">
        <v>12113.8955825233</v>
      </c>
      <c r="I12108" s="179" t="n">
        <v>3894175.2491294</v>
      </c>
      <c r="J12108" s="180" t="str">
        <f>IF(I12108&gt;0,H12108/I12108,0)</f>
      </c>
      <c r="K12108" s="181" t="str">
        <f>1-EXP(-J12108)</f>
      </c>
      <c r="L12108" s="182" t="str">
        <f>IF(G12108=30,1,M12107)</f>
      </c>
      <c r="M12108" s="183" t="str">
        <f>L12108*(1-K12108)</f>
      </c>
    </row>
    <row r="12109">
      <c r="A12109" t="s">
        <v>167</v>
      </c>
      <c r="B12109" t="s">
        <v>113</v>
      </c>
      <c r="C12109" s="35" t="s">
        <v>549</v>
      </c>
      <c r="D12109" t="s">
        <v>113</v>
      </c>
      <c r="E12109" t="s">
        <v>548</v>
      </c>
      <c r="F12109" s="176" t="n">
        <v>2041</v>
      </c>
      <c r="G12109" s="177" t="n">
        <v>57</v>
      </c>
      <c r="H12109" s="178" t="n">
        <v>13417.5747575668</v>
      </c>
      <c r="I12109" s="179" t="n">
        <v>3897809.81264705</v>
      </c>
      <c r="J12109" s="180" t="str">
        <f>IF(I12109&gt;0,H12109/I12109,0)</f>
      </c>
      <c r="K12109" s="181" t="str">
        <f>1-EXP(-J12109)</f>
      </c>
      <c r="L12109" s="182" t="str">
        <f>IF(G12109=30,1,M12108)</f>
      </c>
      <c r="M12109" s="183" t="str">
        <f>L12109*(1-K12109)</f>
      </c>
    </row>
    <row r="12110">
      <c r="A12110" t="s">
        <v>167</v>
      </c>
      <c r="B12110" t="s">
        <v>113</v>
      </c>
      <c r="C12110" s="35" t="s">
        <v>549</v>
      </c>
      <c r="D12110" t="s">
        <v>113</v>
      </c>
      <c r="E12110" t="s">
        <v>548</v>
      </c>
      <c r="F12110" s="176" t="n">
        <v>2041</v>
      </c>
      <c r="G12110" s="177" t="n">
        <v>58</v>
      </c>
      <c r="H12110" s="178" t="n">
        <v>14520.0232750801</v>
      </c>
      <c r="I12110" s="179" t="n">
        <v>3845425.6489647</v>
      </c>
      <c r="J12110" s="180" t="str">
        <f>IF(I12110&gt;0,H12110/I12110,0)</f>
      </c>
      <c r="K12110" s="181" t="str">
        <f>1-EXP(-J12110)</f>
      </c>
      <c r="L12110" s="182" t="str">
        <f>IF(G12110=30,1,M12109)</f>
      </c>
      <c r="M12110" s="183" t="str">
        <f>L12110*(1-K12110)</f>
      </c>
    </row>
    <row r="12111">
      <c r="A12111" t="s">
        <v>167</v>
      </c>
      <c r="B12111" t="s">
        <v>113</v>
      </c>
      <c r="C12111" s="35" t="s">
        <v>549</v>
      </c>
      <c r="D12111" t="s">
        <v>113</v>
      </c>
      <c r="E12111" t="s">
        <v>548</v>
      </c>
      <c r="F12111" s="176" t="n">
        <v>2041</v>
      </c>
      <c r="G12111" s="177" t="n">
        <v>59</v>
      </c>
      <c r="H12111" s="178" t="n">
        <v>14932.73697464</v>
      </c>
      <c r="I12111" s="179" t="n">
        <v>3768589.92082622</v>
      </c>
      <c r="J12111" s="180" t="str">
        <f>IF(I12111&gt;0,H12111/I12111,0)</f>
      </c>
      <c r="K12111" s="181" t="str">
        <f>1-EXP(-J12111)</f>
      </c>
      <c r="L12111" s="182" t="str">
        <f>IF(G12111=30,1,M12110)</f>
      </c>
      <c r="M12111" s="183" t="str">
        <f>L12111*(1-K12111)</f>
      </c>
    </row>
    <row r="12112">
      <c r="A12112" t="s">
        <v>167</v>
      </c>
      <c r="B12112" t="s">
        <v>113</v>
      </c>
      <c r="C12112" s="35" t="s">
        <v>549</v>
      </c>
      <c r="D12112" t="s">
        <v>113</v>
      </c>
      <c r="E12112" t="s">
        <v>548</v>
      </c>
      <c r="F12112" s="176" t="n">
        <v>2041</v>
      </c>
      <c r="G12112" s="177" t="n">
        <v>60</v>
      </c>
      <c r="H12112" s="178" t="n">
        <v>15496.3761377887</v>
      </c>
      <c r="I12112" s="179" t="n">
        <v>3684985.3247647</v>
      </c>
      <c r="J12112" s="180" t="str">
        <f>IF(I12112&gt;0,H12112/I12112,0)</f>
      </c>
      <c r="K12112" s="181" t="str">
        <f>1-EXP(-J12112)</f>
      </c>
      <c r="L12112" s="182" t="str">
        <f>IF(G12112=30,1,M12111)</f>
      </c>
      <c r="M12112" s="183" t="str">
        <f>L12112*(1-K12112)</f>
      </c>
    </row>
    <row r="12113">
      <c r="A12113" t="s">
        <v>167</v>
      </c>
      <c r="B12113" t="s">
        <v>113</v>
      </c>
      <c r="C12113" s="35" t="s">
        <v>549</v>
      </c>
      <c r="D12113" t="s">
        <v>113</v>
      </c>
      <c r="E12113" t="s">
        <v>548</v>
      </c>
      <c r="F12113" s="176" t="n">
        <v>2041</v>
      </c>
      <c r="G12113" s="177" t="n">
        <v>61</v>
      </c>
      <c r="H12113" s="178" t="n">
        <v>16187.1229957531</v>
      </c>
      <c r="I12113" s="179" t="n">
        <v>3605393.38438012</v>
      </c>
      <c r="J12113" s="180" t="str">
        <f>IF(I12113&gt;0,H12113/I12113,0)</f>
      </c>
      <c r="K12113" s="181" t="str">
        <f>1-EXP(-J12113)</f>
      </c>
      <c r="L12113" s="182" t="str">
        <f>IF(G12113=30,1,M12112)</f>
      </c>
      <c r="M12113" s="183" t="str">
        <f>L12113*(1-K12113)</f>
      </c>
    </row>
    <row r="12114">
      <c r="A12114" t="s">
        <v>167</v>
      </c>
      <c r="B12114" t="s">
        <v>113</v>
      </c>
      <c r="C12114" s="35" t="s">
        <v>549</v>
      </c>
      <c r="D12114" t="s">
        <v>113</v>
      </c>
      <c r="E12114" t="s">
        <v>548</v>
      </c>
      <c r="F12114" s="176" t="n">
        <v>2041</v>
      </c>
      <c r="G12114" s="177" t="n">
        <v>62</v>
      </c>
      <c r="H12114" s="178" t="n">
        <v>17029.0039345288</v>
      </c>
      <c r="I12114" s="179" t="n">
        <v>3511932.08713208</v>
      </c>
      <c r="J12114" s="180" t="str">
        <f>IF(I12114&gt;0,H12114/I12114,0)</f>
      </c>
      <c r="K12114" s="181" t="str">
        <f>1-EXP(-J12114)</f>
      </c>
      <c r="L12114" s="182" t="str">
        <f>IF(G12114=30,1,M12113)</f>
      </c>
      <c r="M12114" s="183" t="str">
        <f>L12114*(1-K12114)</f>
      </c>
    </row>
    <row r="12115">
      <c r="A12115" t="s">
        <v>167</v>
      </c>
      <c r="B12115" t="s">
        <v>113</v>
      </c>
      <c r="C12115" s="35" t="s">
        <v>549</v>
      </c>
      <c r="D12115" t="s">
        <v>113</v>
      </c>
      <c r="E12115" t="s">
        <v>548</v>
      </c>
      <c r="F12115" s="176" t="n">
        <v>2041</v>
      </c>
      <c r="G12115" s="177" t="n">
        <v>63</v>
      </c>
      <c r="H12115" s="178" t="n">
        <v>17797.0458934869</v>
      </c>
      <c r="I12115" s="179" t="n">
        <v>3395374.29022753</v>
      </c>
      <c r="J12115" s="180" t="str">
        <f>IF(I12115&gt;0,H12115/I12115,0)</f>
      </c>
      <c r="K12115" s="181" t="str">
        <f>1-EXP(-J12115)</f>
      </c>
      <c r="L12115" s="182" t="str">
        <f>IF(G12115=30,1,M12114)</f>
      </c>
      <c r="M12115" s="183" t="str">
        <f>L12115*(1-K12115)</f>
      </c>
    </row>
    <row r="12116">
      <c r="A12116" t="s">
        <v>167</v>
      </c>
      <c r="B12116" t="s">
        <v>113</v>
      </c>
      <c r="C12116" s="35" t="s">
        <v>549</v>
      </c>
      <c r="D12116" t="s">
        <v>113</v>
      </c>
      <c r="E12116" t="s">
        <v>548</v>
      </c>
      <c r="F12116" s="176" t="n">
        <v>2041</v>
      </c>
      <c r="G12116" s="177" t="n">
        <v>64</v>
      </c>
      <c r="H12116" s="178" t="n">
        <v>18887.0184327425</v>
      </c>
      <c r="I12116" s="179" t="n">
        <v>3281814.79358128</v>
      </c>
      <c r="J12116" s="180" t="str">
        <f>IF(I12116&gt;0,H12116/I12116,0)</f>
      </c>
      <c r="K12116" s="181" t="str">
        <f>1-EXP(-J12116)</f>
      </c>
      <c r="L12116" s="182" t="str">
        <f>IF(G12116=30,1,M12115)</f>
      </c>
      <c r="M12116" s="183" t="str">
        <f>L12116*(1-K12116)</f>
      </c>
    </row>
    <row r="12117">
      <c r="A12117" t="s">
        <v>167</v>
      </c>
      <c r="B12117" t="s">
        <v>113</v>
      </c>
      <c r="C12117" s="35" t="s">
        <v>549</v>
      </c>
      <c r="D12117" t="s">
        <v>113</v>
      </c>
      <c r="E12117" t="s">
        <v>548</v>
      </c>
      <c r="F12117" s="176" t="n">
        <v>2041</v>
      </c>
      <c r="G12117" s="177" t="n">
        <v>65</v>
      </c>
      <c r="H12117" s="178" t="n">
        <v>20026.898611221</v>
      </c>
      <c r="I12117" s="179" t="n">
        <v>3179693.50736595</v>
      </c>
      <c r="J12117" s="180" t="str">
        <f>IF(I12117&gt;0,H12117/I12117,0)</f>
      </c>
      <c r="K12117" s="181" t="str">
        <f>1-EXP(-J12117)</f>
      </c>
      <c r="L12117" s="182" t="str">
        <f>IF(G12117=30,1,M12116)</f>
      </c>
      <c r="M12117" s="183" t="str">
        <f>L12117*(1-K12117)</f>
      </c>
    </row>
    <row r="12118">
      <c r="A12118" t="s">
        <v>167</v>
      </c>
      <c r="B12118" t="s">
        <v>113</v>
      </c>
      <c r="C12118" s="35" t="s">
        <v>549</v>
      </c>
      <c r="D12118" t="s">
        <v>113</v>
      </c>
      <c r="E12118" t="s">
        <v>548</v>
      </c>
      <c r="F12118" s="176" t="n">
        <v>2041</v>
      </c>
      <c r="G12118" s="177" t="n">
        <v>66</v>
      </c>
      <c r="H12118" s="178" t="n">
        <v>20412.2292263599</v>
      </c>
      <c r="I12118" s="179" t="n">
        <v>3065164.13343832</v>
      </c>
      <c r="J12118" s="180" t="str">
        <f>IF(I12118&gt;0,H12118/I12118,0)</f>
      </c>
      <c r="K12118" s="181" t="str">
        <f>1-EXP(-J12118)</f>
      </c>
      <c r="L12118" s="182" t="str">
        <f>IF(G12118=30,1,M12117)</f>
      </c>
      <c r="M12118" s="183" t="str">
        <f>L12118*(1-K12118)</f>
      </c>
    </row>
    <row r="12119">
      <c r="A12119" t="s">
        <v>167</v>
      </c>
      <c r="B12119" t="s">
        <v>113</v>
      </c>
      <c r="C12119" s="35" t="s">
        <v>549</v>
      </c>
      <c r="D12119" t="s">
        <v>113</v>
      </c>
      <c r="E12119" t="s">
        <v>548</v>
      </c>
      <c r="F12119" s="176" t="n">
        <v>2041</v>
      </c>
      <c r="G12119" s="177" t="n">
        <v>67</v>
      </c>
      <c r="H12119" s="178" t="n">
        <v>21539.9047389384</v>
      </c>
      <c r="I12119" s="179" t="n">
        <v>2961569.75582303</v>
      </c>
      <c r="J12119" s="180" t="str">
        <f>IF(I12119&gt;0,H12119/I12119,0)</f>
      </c>
      <c r="K12119" s="181" t="str">
        <f>1-EXP(-J12119)</f>
      </c>
      <c r="L12119" s="182" t="str">
        <f>IF(G12119=30,1,M12118)</f>
      </c>
      <c r="M12119" s="183" t="str">
        <f>L12119*(1-K12119)</f>
      </c>
    </row>
    <row r="12120">
      <c r="A12120" t="s">
        <v>167</v>
      </c>
      <c r="B12120" t="s">
        <v>113</v>
      </c>
      <c r="C12120" s="35" t="s">
        <v>549</v>
      </c>
      <c r="D12120" t="s">
        <v>113</v>
      </c>
      <c r="E12120" t="s">
        <v>548</v>
      </c>
      <c r="F12120" s="176" t="n">
        <v>2041</v>
      </c>
      <c r="G12120" s="177" t="n">
        <v>68</v>
      </c>
      <c r="H12120" s="178" t="n">
        <v>22547.795103642</v>
      </c>
      <c r="I12120" s="179" t="n">
        <v>2856596.87502283</v>
      </c>
      <c r="J12120" s="180" t="str">
        <f>IF(I12120&gt;0,H12120/I12120,0)</f>
      </c>
      <c r="K12120" s="181" t="str">
        <f>1-EXP(-J12120)</f>
      </c>
      <c r="L12120" s="182" t="str">
        <f>IF(G12120=30,1,M12119)</f>
      </c>
      <c r="M12120" s="183" t="str">
        <f>L12120*(1-K12120)</f>
      </c>
    </row>
    <row r="12121">
      <c r="A12121" t="s">
        <v>167</v>
      </c>
      <c r="B12121" t="s">
        <v>113</v>
      </c>
      <c r="C12121" s="35" t="s">
        <v>549</v>
      </c>
      <c r="D12121" t="s">
        <v>113</v>
      </c>
      <c r="E12121" t="s">
        <v>548</v>
      </c>
      <c r="F12121" s="176" t="n">
        <v>2041</v>
      </c>
      <c r="G12121" s="177" t="n">
        <v>69</v>
      </c>
      <c r="H12121" s="178" t="n">
        <v>22735.9598916398</v>
      </c>
      <c r="I12121" s="179" t="n">
        <v>2732908.35251225</v>
      </c>
      <c r="J12121" s="180" t="str">
        <f>IF(I12121&gt;0,H12121/I12121,0)</f>
      </c>
      <c r="K12121" s="181" t="str">
        <f>1-EXP(-J12121)</f>
      </c>
      <c r="L12121" s="182" t="str">
        <f>IF(G12121=30,1,M12120)</f>
      </c>
      <c r="M12121" s="183" t="str">
        <f>L12121*(1-K12121)</f>
      </c>
    </row>
    <row r="12122">
      <c r="A12122" t="s">
        <v>167</v>
      </c>
      <c r="B12122" t="s">
        <v>113</v>
      </c>
      <c r="C12122" s="35" t="s">
        <v>549</v>
      </c>
      <c r="D12122" t="s">
        <v>113</v>
      </c>
      <c r="E12122" t="s">
        <v>548</v>
      </c>
      <c r="F12122" s="176" t="n">
        <v>2042</v>
      </c>
      <c r="G12122" s="177" t="n">
        <v>30</v>
      </c>
      <c r="H12122" s="178" t="n">
        <v>762.657811542771</v>
      </c>
      <c r="I12122" s="179" t="n">
        <v>4881083.3971456</v>
      </c>
      <c r="J12122" s="180" t="str">
        <f>IF(I12122&gt;0,H12122/I12122,0)</f>
      </c>
      <c r="K12122" s="181" t="str">
        <f>1-EXP(-J12122)</f>
      </c>
      <c r="L12122" s="182" t="str">
        <f>IF(G12122=30,1,M12121)</f>
      </c>
      <c r="M12122" s="183" t="str">
        <f>L12122*(1-K12122)</f>
      </c>
    </row>
    <row r="12123">
      <c r="A12123" t="s">
        <v>167</v>
      </c>
      <c r="B12123" t="s">
        <v>113</v>
      </c>
      <c r="C12123" s="35" t="s">
        <v>549</v>
      </c>
      <c r="D12123" t="s">
        <v>113</v>
      </c>
      <c r="E12123" t="s">
        <v>548</v>
      </c>
      <c r="F12123" s="176" t="n">
        <v>2042</v>
      </c>
      <c r="G12123" s="177" t="n">
        <v>31</v>
      </c>
      <c r="H12123" s="178" t="n">
        <v>1071.08358397673</v>
      </c>
      <c r="I12123" s="179" t="n">
        <v>4801496.92195222</v>
      </c>
      <c r="J12123" s="180" t="str">
        <f>IF(I12123&gt;0,H12123/I12123,0)</f>
      </c>
      <c r="K12123" s="181" t="str">
        <f>1-EXP(-J12123)</f>
      </c>
      <c r="L12123" s="182" t="str">
        <f>IF(G12123=30,1,M12122)</f>
      </c>
      <c r="M12123" s="183" t="str">
        <f>L12123*(1-K12123)</f>
      </c>
    </row>
    <row r="12124">
      <c r="A12124" t="s">
        <v>167</v>
      </c>
      <c r="B12124" t="s">
        <v>113</v>
      </c>
      <c r="C12124" s="35" t="s">
        <v>549</v>
      </c>
      <c r="D12124" t="s">
        <v>113</v>
      </c>
      <c r="E12124" t="s">
        <v>548</v>
      </c>
      <c r="F12124" s="176" t="n">
        <v>2042</v>
      </c>
      <c r="G12124" s="177" t="n">
        <v>32</v>
      </c>
      <c r="H12124" s="178" t="n">
        <v>1092.89026172081</v>
      </c>
      <c r="I12124" s="179" t="n">
        <v>4700589.36230216</v>
      </c>
      <c r="J12124" s="180" t="str">
        <f>IF(I12124&gt;0,H12124/I12124,0)</f>
      </c>
      <c r="K12124" s="181" t="str">
        <f>1-EXP(-J12124)</f>
      </c>
      <c r="L12124" s="182" t="str">
        <f>IF(G12124=30,1,M12123)</f>
      </c>
      <c r="M12124" s="183" t="str">
        <f>L12124*(1-K12124)</f>
      </c>
    </row>
    <row r="12125">
      <c r="A12125" t="s">
        <v>167</v>
      </c>
      <c r="B12125" t="s">
        <v>113</v>
      </c>
      <c r="C12125" s="35" t="s">
        <v>549</v>
      </c>
      <c r="D12125" t="s">
        <v>113</v>
      </c>
      <c r="E12125" t="s">
        <v>548</v>
      </c>
      <c r="F12125" s="176" t="n">
        <v>2042</v>
      </c>
      <c r="G12125" s="177" t="n">
        <v>33</v>
      </c>
      <c r="H12125" s="178" t="n">
        <v>1139.83637768644</v>
      </c>
      <c r="I12125" s="179" t="n">
        <v>4644081.00295599</v>
      </c>
      <c r="J12125" s="180" t="str">
        <f>IF(I12125&gt;0,H12125/I12125,0)</f>
      </c>
      <c r="K12125" s="181" t="str">
        <f>1-EXP(-J12125)</f>
      </c>
      <c r="L12125" s="182" t="str">
        <f>IF(G12125=30,1,M12124)</f>
      </c>
      <c r="M12125" s="183" t="str">
        <f>L12125*(1-K12125)</f>
      </c>
    </row>
    <row r="12126">
      <c r="A12126" t="s">
        <v>167</v>
      </c>
      <c r="B12126" t="s">
        <v>113</v>
      </c>
      <c r="C12126" s="35" t="s">
        <v>549</v>
      </c>
      <c r="D12126" t="s">
        <v>113</v>
      </c>
      <c r="E12126" t="s">
        <v>548</v>
      </c>
      <c r="F12126" s="176" t="n">
        <v>2042</v>
      </c>
      <c r="G12126" s="177" t="n">
        <v>34</v>
      </c>
      <c r="H12126" s="178" t="n">
        <v>1204.00458946716</v>
      </c>
      <c r="I12126" s="179" t="n">
        <v>4636230.40185307</v>
      </c>
      <c r="J12126" s="180" t="str">
        <f>IF(I12126&gt;0,H12126/I12126,0)</f>
      </c>
      <c r="K12126" s="181" t="str">
        <f>1-EXP(-J12126)</f>
      </c>
      <c r="L12126" s="182" t="str">
        <f>IF(G12126=30,1,M12125)</f>
      </c>
      <c r="M12126" s="183" t="str">
        <f>L12126*(1-K12126)</f>
      </c>
    </row>
    <row r="12127">
      <c r="A12127" t="s">
        <v>167</v>
      </c>
      <c r="B12127" t="s">
        <v>113</v>
      </c>
      <c r="C12127" s="35" t="s">
        <v>549</v>
      </c>
      <c r="D12127" t="s">
        <v>113</v>
      </c>
      <c r="E12127" t="s">
        <v>548</v>
      </c>
      <c r="F12127" s="176" t="n">
        <v>2042</v>
      </c>
      <c r="G12127" s="177" t="n">
        <v>35</v>
      </c>
      <c r="H12127" s="178" t="n">
        <v>1286.04018548008</v>
      </c>
      <c r="I12127" s="179" t="n">
        <v>4608312.20495377</v>
      </c>
      <c r="J12127" s="180" t="str">
        <f>IF(I12127&gt;0,H12127/I12127,0)</f>
      </c>
      <c r="K12127" s="181" t="str">
        <f>1-EXP(-J12127)</f>
      </c>
      <c r="L12127" s="182" t="str">
        <f>IF(G12127=30,1,M12126)</f>
      </c>
      <c r="M12127" s="183" t="str">
        <f>L12127*(1-K12127)</f>
      </c>
    </row>
    <row r="12128">
      <c r="A12128" t="s">
        <v>167</v>
      </c>
      <c r="B12128" t="s">
        <v>113</v>
      </c>
      <c r="C12128" s="35" t="s">
        <v>549</v>
      </c>
      <c r="D12128" t="s">
        <v>113</v>
      </c>
      <c r="E12128" t="s">
        <v>548</v>
      </c>
      <c r="F12128" s="176" t="n">
        <v>2042</v>
      </c>
      <c r="G12128" s="177" t="n">
        <v>36</v>
      </c>
      <c r="H12128" s="178" t="n">
        <v>1621.52422111102</v>
      </c>
      <c r="I12128" s="179" t="n">
        <v>4536717.66711873</v>
      </c>
      <c r="J12128" s="180" t="str">
        <f>IF(I12128&gt;0,H12128/I12128,0)</f>
      </c>
      <c r="K12128" s="181" t="str">
        <f>1-EXP(-J12128)</f>
      </c>
      <c r="L12128" s="182" t="str">
        <f>IF(G12128=30,1,M12127)</f>
      </c>
      <c r="M12128" s="183" t="str">
        <f>L12128*(1-K12128)</f>
      </c>
    </row>
    <row r="12129">
      <c r="A12129" t="s">
        <v>167</v>
      </c>
      <c r="B12129" t="s">
        <v>113</v>
      </c>
      <c r="C12129" s="35" t="s">
        <v>549</v>
      </c>
      <c r="D12129" t="s">
        <v>113</v>
      </c>
      <c r="E12129" t="s">
        <v>548</v>
      </c>
      <c r="F12129" s="176" t="n">
        <v>2042</v>
      </c>
      <c r="G12129" s="177" t="n">
        <v>37</v>
      </c>
      <c r="H12129" s="178" t="n">
        <v>1727.81705001151</v>
      </c>
      <c r="I12129" s="179" t="n">
        <v>4442466.543926</v>
      </c>
      <c r="J12129" s="180" t="str">
        <f>IF(I12129&gt;0,H12129/I12129,0)</f>
      </c>
      <c r="K12129" s="181" t="str">
        <f>1-EXP(-J12129)</f>
      </c>
      <c r="L12129" s="182" t="str">
        <f>IF(G12129=30,1,M12128)</f>
      </c>
      <c r="M12129" s="183" t="str">
        <f>L12129*(1-K12129)</f>
      </c>
    </row>
    <row r="12130">
      <c r="A12130" t="s">
        <v>167</v>
      </c>
      <c r="B12130" t="s">
        <v>113</v>
      </c>
      <c r="C12130" s="35" t="s">
        <v>549</v>
      </c>
      <c r="D12130" t="s">
        <v>113</v>
      </c>
      <c r="E12130" t="s">
        <v>548</v>
      </c>
      <c r="F12130" s="176" t="n">
        <v>2042</v>
      </c>
      <c r="G12130" s="177" t="n">
        <v>38</v>
      </c>
      <c r="H12130" s="178" t="n">
        <v>1865.1086876395</v>
      </c>
      <c r="I12130" s="179" t="n">
        <v>4344517.46308748</v>
      </c>
      <c r="J12130" s="180" t="str">
        <f>IF(I12130&gt;0,H12130/I12130,0)</f>
      </c>
      <c r="K12130" s="181" t="str">
        <f>1-EXP(-J12130)</f>
      </c>
      <c r="L12130" s="182" t="str">
        <f>IF(G12130=30,1,M12129)</f>
      </c>
      <c r="M12130" s="183" t="str">
        <f>L12130*(1-K12130)</f>
      </c>
    </row>
    <row r="12131">
      <c r="A12131" t="s">
        <v>167</v>
      </c>
      <c r="B12131" t="s">
        <v>113</v>
      </c>
      <c r="C12131" s="35" t="s">
        <v>549</v>
      </c>
      <c r="D12131" t="s">
        <v>113</v>
      </c>
      <c r="E12131" t="s">
        <v>548</v>
      </c>
      <c r="F12131" s="176" t="n">
        <v>2042</v>
      </c>
      <c r="G12131" s="177" t="n">
        <v>39</v>
      </c>
      <c r="H12131" s="178" t="n">
        <v>1996.3784783291</v>
      </c>
      <c r="I12131" s="179" t="n">
        <v>4300134.44269633</v>
      </c>
      <c r="J12131" s="180" t="str">
        <f>IF(I12131&gt;0,H12131/I12131,0)</f>
      </c>
      <c r="K12131" s="181" t="str">
        <f>1-EXP(-J12131)</f>
      </c>
      <c r="L12131" s="182" t="str">
        <f>IF(G12131=30,1,M12130)</f>
      </c>
      <c r="M12131" s="183" t="str">
        <f>L12131*(1-K12131)</f>
      </c>
    </row>
    <row r="12132">
      <c r="A12132" t="s">
        <v>167</v>
      </c>
      <c r="B12132" t="s">
        <v>113</v>
      </c>
      <c r="C12132" s="35" t="s">
        <v>549</v>
      </c>
      <c r="D12132" t="s">
        <v>113</v>
      </c>
      <c r="E12132" t="s">
        <v>548</v>
      </c>
      <c r="F12132" s="176" t="n">
        <v>2042</v>
      </c>
      <c r="G12132" s="177" t="n">
        <v>40</v>
      </c>
      <c r="H12132" s="178" t="n">
        <v>2194.97382971204</v>
      </c>
      <c r="I12132" s="179" t="n">
        <v>4278119.94090997</v>
      </c>
      <c r="J12132" s="180" t="str">
        <f>IF(I12132&gt;0,H12132/I12132,0)</f>
      </c>
      <c r="K12132" s="181" t="str">
        <f>1-EXP(-J12132)</f>
      </c>
      <c r="L12132" s="182" t="str">
        <f>IF(G12132=30,1,M12131)</f>
      </c>
      <c r="M12132" s="183" t="str">
        <f>L12132*(1-K12132)</f>
      </c>
    </row>
    <row r="12133">
      <c r="A12133" t="s">
        <v>167</v>
      </c>
      <c r="B12133" t="s">
        <v>113</v>
      </c>
      <c r="C12133" s="35" t="s">
        <v>549</v>
      </c>
      <c r="D12133" t="s">
        <v>113</v>
      </c>
      <c r="E12133" t="s">
        <v>548</v>
      </c>
      <c r="F12133" s="176" t="n">
        <v>2042</v>
      </c>
      <c r="G12133" s="177" t="n">
        <v>41</v>
      </c>
      <c r="H12133" s="178" t="n">
        <v>2873.61174240955</v>
      </c>
      <c r="I12133" s="179" t="n">
        <v>4255828.71637064</v>
      </c>
      <c r="J12133" s="180" t="str">
        <f>IF(I12133&gt;0,H12133/I12133,0)</f>
      </c>
      <c r="K12133" s="181" t="str">
        <f>1-EXP(-J12133)</f>
      </c>
      <c r="L12133" s="182" t="str">
        <f>IF(G12133=30,1,M12132)</f>
      </c>
      <c r="M12133" s="183" t="str">
        <f>L12133*(1-K12133)</f>
      </c>
    </row>
    <row r="12134">
      <c r="A12134" t="s">
        <v>167</v>
      </c>
      <c r="B12134" t="s">
        <v>113</v>
      </c>
      <c r="C12134" s="35" t="s">
        <v>549</v>
      </c>
      <c r="D12134" t="s">
        <v>113</v>
      </c>
      <c r="E12134" t="s">
        <v>548</v>
      </c>
      <c r="F12134" s="176" t="n">
        <v>2042</v>
      </c>
      <c r="G12134" s="177" t="n">
        <v>42</v>
      </c>
      <c r="H12134" s="178" t="n">
        <v>3202.47503009882</v>
      </c>
      <c r="I12134" s="179" t="n">
        <v>4252778.45785414</v>
      </c>
      <c r="J12134" s="180" t="str">
        <f>IF(I12134&gt;0,H12134/I12134,0)</f>
      </c>
      <c r="K12134" s="181" t="str">
        <f>1-EXP(-J12134)</f>
      </c>
      <c r="L12134" s="182" t="str">
        <f>IF(G12134=30,1,M12133)</f>
      </c>
      <c r="M12134" s="183" t="str">
        <f>L12134*(1-K12134)</f>
      </c>
    </row>
    <row r="12135">
      <c r="A12135" t="s">
        <v>167</v>
      </c>
      <c r="B12135" t="s">
        <v>113</v>
      </c>
      <c r="C12135" s="35" t="s">
        <v>549</v>
      </c>
      <c r="D12135" t="s">
        <v>113</v>
      </c>
      <c r="E12135" t="s">
        <v>548</v>
      </c>
      <c r="F12135" s="176" t="n">
        <v>2042</v>
      </c>
      <c r="G12135" s="177" t="n">
        <v>43</v>
      </c>
      <c r="H12135" s="178" t="n">
        <v>3629.33404303679</v>
      </c>
      <c r="I12135" s="179" t="n">
        <v>4287292.96404358</v>
      </c>
      <c r="J12135" s="180" t="str">
        <f>IF(I12135&gt;0,H12135/I12135,0)</f>
      </c>
      <c r="K12135" s="181" t="str">
        <f>1-EXP(-J12135)</f>
      </c>
      <c r="L12135" s="182" t="str">
        <f>IF(G12135=30,1,M12134)</f>
      </c>
      <c r="M12135" s="183" t="str">
        <f>L12135*(1-K12135)</f>
      </c>
    </row>
    <row r="12136">
      <c r="A12136" t="s">
        <v>167</v>
      </c>
      <c r="B12136" t="s">
        <v>113</v>
      </c>
      <c r="C12136" s="35" t="s">
        <v>549</v>
      </c>
      <c r="D12136" t="s">
        <v>113</v>
      </c>
      <c r="E12136" t="s">
        <v>548</v>
      </c>
      <c r="F12136" s="176" t="n">
        <v>2042</v>
      </c>
      <c r="G12136" s="177" t="n">
        <v>44</v>
      </c>
      <c r="H12136" s="178" t="n">
        <v>3853.82619014527</v>
      </c>
      <c r="I12136" s="179" t="n">
        <v>4323720.1626872</v>
      </c>
      <c r="J12136" s="180" t="str">
        <f>IF(I12136&gt;0,H12136/I12136,0)</f>
      </c>
      <c r="K12136" s="181" t="str">
        <f>1-EXP(-J12136)</f>
      </c>
      <c r="L12136" s="182" t="str">
        <f>IF(G12136=30,1,M12135)</f>
      </c>
      <c r="M12136" s="183" t="str">
        <f>L12136*(1-K12136)</f>
      </c>
    </row>
    <row r="12137">
      <c r="A12137" t="s">
        <v>167</v>
      </c>
      <c r="B12137" t="s">
        <v>113</v>
      </c>
      <c r="C12137" s="35" t="s">
        <v>549</v>
      </c>
      <c r="D12137" t="s">
        <v>113</v>
      </c>
      <c r="E12137" t="s">
        <v>548</v>
      </c>
      <c r="F12137" s="176" t="n">
        <v>2042</v>
      </c>
      <c r="G12137" s="177" t="n">
        <v>45</v>
      </c>
      <c r="H12137" s="178" t="n">
        <v>4158.87293614619</v>
      </c>
      <c r="I12137" s="179" t="n">
        <v>4314189.45480661</v>
      </c>
      <c r="J12137" s="180" t="str">
        <f>IF(I12137&gt;0,H12137/I12137,0)</f>
      </c>
      <c r="K12137" s="181" t="str">
        <f>1-EXP(-J12137)</f>
      </c>
      <c r="L12137" s="182" t="str">
        <f>IF(G12137=30,1,M12136)</f>
      </c>
      <c r="M12137" s="183" t="str">
        <f>L12137*(1-K12137)</f>
      </c>
    </row>
    <row r="12138">
      <c r="A12138" t="s">
        <v>167</v>
      </c>
      <c r="B12138" t="s">
        <v>113</v>
      </c>
      <c r="C12138" s="35" t="s">
        <v>549</v>
      </c>
      <c r="D12138" t="s">
        <v>113</v>
      </c>
      <c r="E12138" t="s">
        <v>548</v>
      </c>
      <c r="F12138" s="176" t="n">
        <v>2042</v>
      </c>
      <c r="G12138" s="177" t="n">
        <v>46</v>
      </c>
      <c r="H12138" s="178" t="n">
        <v>5085.52471454978</v>
      </c>
      <c r="I12138" s="179" t="n">
        <v>4246324.07427442</v>
      </c>
      <c r="J12138" s="180" t="str">
        <f>IF(I12138&gt;0,H12138/I12138,0)</f>
      </c>
      <c r="K12138" s="181" t="str">
        <f>1-EXP(-J12138)</f>
      </c>
      <c r="L12138" s="182" t="str">
        <f>IF(G12138=30,1,M12137)</f>
      </c>
      <c r="M12138" s="183" t="str">
        <f>L12138*(1-K12138)</f>
      </c>
    </row>
    <row r="12139">
      <c r="A12139" t="s">
        <v>167</v>
      </c>
      <c r="B12139" t="s">
        <v>113</v>
      </c>
      <c r="C12139" s="35" t="s">
        <v>549</v>
      </c>
      <c r="D12139" t="s">
        <v>113</v>
      </c>
      <c r="E12139" t="s">
        <v>548</v>
      </c>
      <c r="F12139" s="176" t="n">
        <v>2042</v>
      </c>
      <c r="G12139" s="177" t="n">
        <v>47</v>
      </c>
      <c r="H12139" s="178" t="n">
        <v>5482.54470466831</v>
      </c>
      <c r="I12139" s="179" t="n">
        <v>4176188.25916603</v>
      </c>
      <c r="J12139" s="180" t="str">
        <f>IF(I12139&gt;0,H12139/I12139,0)</f>
      </c>
      <c r="K12139" s="181" t="str">
        <f>1-EXP(-J12139)</f>
      </c>
      <c r="L12139" s="182" t="str">
        <f>IF(G12139=30,1,M12138)</f>
      </c>
      <c r="M12139" s="183" t="str">
        <f>L12139*(1-K12139)</f>
      </c>
    </row>
    <row r="12140">
      <c r="A12140" t="s">
        <v>167</v>
      </c>
      <c r="B12140" t="s">
        <v>113</v>
      </c>
      <c r="C12140" s="35" t="s">
        <v>549</v>
      </c>
      <c r="D12140" t="s">
        <v>113</v>
      </c>
      <c r="E12140" t="s">
        <v>548</v>
      </c>
      <c r="F12140" s="176" t="n">
        <v>2042</v>
      </c>
      <c r="G12140" s="177" t="n">
        <v>48</v>
      </c>
      <c r="H12140" s="178" t="n">
        <v>5975.11586374297</v>
      </c>
      <c r="I12140" s="179" t="n">
        <v>4114523.78577113</v>
      </c>
      <c r="J12140" s="180" t="str">
        <f>IF(I12140&gt;0,H12140/I12140,0)</f>
      </c>
      <c r="K12140" s="181" t="str">
        <f>1-EXP(-J12140)</f>
      </c>
      <c r="L12140" s="182" t="str">
        <f>IF(G12140=30,1,M12139)</f>
      </c>
      <c r="M12140" s="183" t="str">
        <f>L12140*(1-K12140)</f>
      </c>
    </row>
    <row r="12141">
      <c r="A12141" t="s">
        <v>167</v>
      </c>
      <c r="B12141" t="s">
        <v>113</v>
      </c>
      <c r="C12141" s="35" t="s">
        <v>549</v>
      </c>
      <c r="D12141" t="s">
        <v>113</v>
      </c>
      <c r="E12141" t="s">
        <v>548</v>
      </c>
      <c r="F12141" s="176" t="n">
        <v>2042</v>
      </c>
      <c r="G12141" s="177" t="n">
        <v>49</v>
      </c>
      <c r="H12141" s="178" t="n">
        <v>6357.27683324896</v>
      </c>
      <c r="I12141" s="179" t="n">
        <v>4054426.71461781</v>
      </c>
      <c r="J12141" s="180" t="str">
        <f>IF(I12141&gt;0,H12141/I12141,0)</f>
      </c>
      <c r="K12141" s="181" t="str">
        <f>1-EXP(-J12141)</f>
      </c>
      <c r="L12141" s="182" t="str">
        <f>IF(G12141=30,1,M12140)</f>
      </c>
      <c r="M12141" s="183" t="str">
        <f>L12141*(1-K12141)</f>
      </c>
    </row>
    <row r="12142">
      <c r="A12142" t="s">
        <v>167</v>
      </c>
      <c r="B12142" t="s">
        <v>113</v>
      </c>
      <c r="C12142" s="35" t="s">
        <v>549</v>
      </c>
      <c r="D12142" t="s">
        <v>113</v>
      </c>
      <c r="E12142" t="s">
        <v>548</v>
      </c>
      <c r="F12142" s="176" t="n">
        <v>2042</v>
      </c>
      <c r="G12142" s="177" t="n">
        <v>50</v>
      </c>
      <c r="H12142" s="178" t="n">
        <v>6859.69909521907</v>
      </c>
      <c r="I12142" s="179" t="n">
        <v>4027483.94167024</v>
      </c>
      <c r="J12142" s="180" t="str">
        <f>IF(I12142&gt;0,H12142/I12142,0)</f>
      </c>
      <c r="K12142" s="181" t="str">
        <f>1-EXP(-J12142)</f>
      </c>
      <c r="L12142" s="182" t="str">
        <f>IF(G12142=30,1,M12141)</f>
      </c>
      <c r="M12142" s="183" t="str">
        <f>L12142*(1-K12142)</f>
      </c>
    </row>
    <row r="12143">
      <c r="A12143" t="s">
        <v>167</v>
      </c>
      <c r="B12143" t="s">
        <v>113</v>
      </c>
      <c r="C12143" s="35" t="s">
        <v>549</v>
      </c>
      <c r="D12143" t="s">
        <v>113</v>
      </c>
      <c r="E12143" t="s">
        <v>548</v>
      </c>
      <c r="F12143" s="176" t="n">
        <v>2042</v>
      </c>
      <c r="G12143" s="177" t="n">
        <v>51</v>
      </c>
      <c r="H12143" s="178" t="n">
        <v>7711.75434354571</v>
      </c>
      <c r="I12143" s="179" t="n">
        <v>3993893.80018731</v>
      </c>
      <c r="J12143" s="180" t="str">
        <f>IF(I12143&gt;0,H12143/I12143,0)</f>
      </c>
      <c r="K12143" s="181" t="str">
        <f>1-EXP(-J12143)</f>
      </c>
      <c r="L12143" s="182" t="str">
        <f>IF(G12143=30,1,M12142)</f>
      </c>
      <c r="M12143" s="183" t="str">
        <f>L12143*(1-K12143)</f>
      </c>
    </row>
    <row r="12144">
      <c r="A12144" t="s">
        <v>167</v>
      </c>
      <c r="B12144" t="s">
        <v>113</v>
      </c>
      <c r="C12144" s="35" t="s">
        <v>549</v>
      </c>
      <c r="D12144" t="s">
        <v>113</v>
      </c>
      <c r="E12144" t="s">
        <v>548</v>
      </c>
      <c r="F12144" s="176" t="n">
        <v>2042</v>
      </c>
      <c r="G12144" s="177" t="n">
        <v>52</v>
      </c>
      <c r="H12144" s="178" t="n">
        <v>8326.24642823693</v>
      </c>
      <c r="I12144" s="179" t="n">
        <v>3962800.57314704</v>
      </c>
      <c r="J12144" s="180" t="str">
        <f>IF(I12144&gt;0,H12144/I12144,0)</f>
      </c>
      <c r="K12144" s="181" t="str">
        <f>1-EXP(-J12144)</f>
      </c>
      <c r="L12144" s="182" t="str">
        <f>IF(G12144=30,1,M12143)</f>
      </c>
      <c r="M12144" s="183" t="str">
        <f>L12144*(1-K12144)</f>
      </c>
    </row>
    <row r="12145">
      <c r="A12145" t="s">
        <v>167</v>
      </c>
      <c r="B12145" t="s">
        <v>113</v>
      </c>
      <c r="C12145" s="35" t="s">
        <v>549</v>
      </c>
      <c r="D12145" t="s">
        <v>113</v>
      </c>
      <c r="E12145" t="s">
        <v>548</v>
      </c>
      <c r="F12145" s="176" t="n">
        <v>2042</v>
      </c>
      <c r="G12145" s="177" t="n">
        <v>53</v>
      </c>
      <c r="H12145" s="178" t="n">
        <v>9047.13737944179</v>
      </c>
      <c r="I12145" s="179" t="n">
        <v>3952411.8123229</v>
      </c>
      <c r="J12145" s="180" t="str">
        <f>IF(I12145&gt;0,H12145/I12145,0)</f>
      </c>
      <c r="K12145" s="181" t="str">
        <f>1-EXP(-J12145)</f>
      </c>
      <c r="L12145" s="182" t="str">
        <f>IF(G12145=30,1,M12144)</f>
      </c>
      <c r="M12145" s="183" t="str">
        <f>L12145*(1-K12145)</f>
      </c>
    </row>
    <row r="12146">
      <c r="A12146" t="s">
        <v>167</v>
      </c>
      <c r="B12146" t="s">
        <v>113</v>
      </c>
      <c r="C12146" s="35" t="s">
        <v>549</v>
      </c>
      <c r="D12146" t="s">
        <v>113</v>
      </c>
      <c r="E12146" t="s">
        <v>548</v>
      </c>
      <c r="F12146" s="176" t="n">
        <v>2042</v>
      </c>
      <c r="G12146" s="177" t="n">
        <v>54</v>
      </c>
      <c r="H12146" s="178" t="n">
        <v>9852.9886861485</v>
      </c>
      <c r="I12146" s="179" t="n">
        <v>3896047.44101658</v>
      </c>
      <c r="J12146" s="180" t="str">
        <f>IF(I12146&gt;0,H12146/I12146,0)</f>
      </c>
      <c r="K12146" s="181" t="str">
        <f>1-EXP(-J12146)</f>
      </c>
      <c r="L12146" s="182" t="str">
        <f>IF(G12146=30,1,M12145)</f>
      </c>
      <c r="M12146" s="183" t="str">
        <f>L12146*(1-K12146)</f>
      </c>
    </row>
    <row r="12147">
      <c r="A12147" t="s">
        <v>167</v>
      </c>
      <c r="B12147" t="s">
        <v>113</v>
      </c>
      <c r="C12147" s="35" t="s">
        <v>549</v>
      </c>
      <c r="D12147" t="s">
        <v>113</v>
      </c>
      <c r="E12147" t="s">
        <v>548</v>
      </c>
      <c r="F12147" s="176" t="n">
        <v>2042</v>
      </c>
      <c r="G12147" s="177" t="n">
        <v>55</v>
      </c>
      <c r="H12147" s="178" t="n">
        <v>10701.2373969234</v>
      </c>
      <c r="I12147" s="179" t="n">
        <v>3830326.24847842</v>
      </c>
      <c r="J12147" s="180" t="str">
        <f>IF(I12147&gt;0,H12147/I12147,0)</f>
      </c>
      <c r="K12147" s="181" t="str">
        <f>1-EXP(-J12147)</f>
      </c>
      <c r="L12147" s="182" t="str">
        <f>IF(G12147=30,1,M12146)</f>
      </c>
      <c r="M12147" s="183" t="str">
        <f>L12147*(1-K12147)</f>
      </c>
    </row>
    <row r="12148">
      <c r="A12148" t="s">
        <v>167</v>
      </c>
      <c r="B12148" t="s">
        <v>113</v>
      </c>
      <c r="C12148" s="35" t="s">
        <v>549</v>
      </c>
      <c r="D12148" t="s">
        <v>113</v>
      </c>
      <c r="E12148" t="s">
        <v>548</v>
      </c>
      <c r="F12148" s="176" t="n">
        <v>2042</v>
      </c>
      <c r="G12148" s="177" t="n">
        <v>56</v>
      </c>
      <c r="H12148" s="178" t="n">
        <v>11691.0156765231</v>
      </c>
      <c r="I12148" s="179" t="n">
        <v>3821600.26302945</v>
      </c>
      <c r="J12148" s="180" t="str">
        <f>IF(I12148&gt;0,H12148/I12148,0)</f>
      </c>
      <c r="K12148" s="181" t="str">
        <f>1-EXP(-J12148)</f>
      </c>
      <c r="L12148" s="182" t="str">
        <f>IF(G12148=30,1,M12147)</f>
      </c>
      <c r="M12148" s="183" t="str">
        <f>L12148*(1-K12148)</f>
      </c>
    </row>
    <row r="12149">
      <c r="A12149" t="s">
        <v>167</v>
      </c>
      <c r="B12149" t="s">
        <v>113</v>
      </c>
      <c r="C12149" s="35" t="s">
        <v>549</v>
      </c>
      <c r="D12149" t="s">
        <v>113</v>
      </c>
      <c r="E12149" t="s">
        <v>548</v>
      </c>
      <c r="F12149" s="176" t="n">
        <v>2042</v>
      </c>
      <c r="G12149" s="177" t="n">
        <v>57</v>
      </c>
      <c r="H12149" s="178" t="n">
        <v>13072.5421228049</v>
      </c>
      <c r="I12149" s="179" t="n">
        <v>3864159.00263255</v>
      </c>
      <c r="J12149" s="180" t="str">
        <f>IF(I12149&gt;0,H12149/I12149,0)</f>
      </c>
      <c r="K12149" s="181" t="str">
        <f>1-EXP(-J12149)</f>
      </c>
      <c r="L12149" s="182" t="str">
        <f>IF(G12149=30,1,M12148)</f>
      </c>
      <c r="M12149" s="183" t="str">
        <f>L12149*(1-K12149)</f>
      </c>
    </row>
    <row r="12150">
      <c r="A12150" t="s">
        <v>167</v>
      </c>
      <c r="B12150" t="s">
        <v>113</v>
      </c>
      <c r="C12150" s="35" t="s">
        <v>549</v>
      </c>
      <c r="D12150" t="s">
        <v>113</v>
      </c>
      <c r="E12150" t="s">
        <v>548</v>
      </c>
      <c r="F12150" s="176" t="n">
        <v>2042</v>
      </c>
      <c r="G12150" s="177" t="n">
        <v>58</v>
      </c>
      <c r="H12150" s="178" t="n">
        <v>14454.4642656657</v>
      </c>
      <c r="I12150" s="179" t="n">
        <v>3864827.80309066</v>
      </c>
      <c r="J12150" s="180" t="str">
        <f>IF(I12150&gt;0,H12150/I12150,0)</f>
      </c>
      <c r="K12150" s="181" t="str">
        <f>1-EXP(-J12150)</f>
      </c>
      <c r="L12150" s="182" t="str">
        <f>IF(G12150=30,1,M12149)</f>
      </c>
      <c r="M12150" s="183" t="str">
        <f>L12150*(1-K12150)</f>
      </c>
    </row>
    <row r="12151">
      <c r="A12151" t="s">
        <v>167</v>
      </c>
      <c r="B12151" t="s">
        <v>113</v>
      </c>
      <c r="C12151" s="35" t="s">
        <v>549</v>
      </c>
      <c r="D12151" t="s">
        <v>113</v>
      </c>
      <c r="E12151" t="s">
        <v>548</v>
      </c>
      <c r="F12151" s="176" t="n">
        <v>2042</v>
      </c>
      <c r="G12151" s="177" t="n">
        <v>59</v>
      </c>
      <c r="H12151" s="178" t="n">
        <v>14962.4472559373</v>
      </c>
      <c r="I12151" s="179" t="n">
        <v>3809782.00503166</v>
      </c>
      <c r="J12151" s="180" t="str">
        <f>IF(I12151&gt;0,H12151/I12151,0)</f>
      </c>
      <c r="K12151" s="181" t="str">
        <f>1-EXP(-J12151)</f>
      </c>
      <c r="L12151" s="182" t="str">
        <f>IF(G12151=30,1,M12150)</f>
      </c>
      <c r="M12151" s="183" t="str">
        <f>L12151*(1-K12151)</f>
      </c>
    </row>
    <row r="12152">
      <c r="A12152" t="s">
        <v>167</v>
      </c>
      <c r="B12152" t="s">
        <v>113</v>
      </c>
      <c r="C12152" s="35" t="s">
        <v>549</v>
      </c>
      <c r="D12152" t="s">
        <v>113</v>
      </c>
      <c r="E12152" t="s">
        <v>548</v>
      </c>
      <c r="F12152" s="176" t="n">
        <v>2042</v>
      </c>
      <c r="G12152" s="177" t="n">
        <v>60</v>
      </c>
      <c r="H12152" s="178" t="n">
        <v>15608.265950109</v>
      </c>
      <c r="I12152" s="179" t="n">
        <v>3731014.33055711</v>
      </c>
      <c r="J12152" s="180" t="str">
        <f>IF(I12152&gt;0,H12152/I12152,0)</f>
      </c>
      <c r="K12152" s="181" t="str">
        <f>1-EXP(-J12152)</f>
      </c>
      <c r="L12152" s="182" t="str">
        <f>IF(G12152=30,1,M12151)</f>
      </c>
      <c r="M12152" s="183" t="str">
        <f>L12152*(1-K12152)</f>
      </c>
    </row>
    <row r="12153">
      <c r="A12153" t="s">
        <v>167</v>
      </c>
      <c r="B12153" t="s">
        <v>113</v>
      </c>
      <c r="C12153" s="35" t="s">
        <v>549</v>
      </c>
      <c r="D12153" t="s">
        <v>113</v>
      </c>
      <c r="E12153" t="s">
        <v>548</v>
      </c>
      <c r="F12153" s="176" t="n">
        <v>2042</v>
      </c>
      <c r="G12153" s="177" t="n">
        <v>61</v>
      </c>
      <c r="H12153" s="178" t="n">
        <v>16274.3120555291</v>
      </c>
      <c r="I12153" s="179" t="n">
        <v>3645236.54420313</v>
      </c>
      <c r="J12153" s="180" t="str">
        <f>IF(I12153&gt;0,H12153/I12153,0)</f>
      </c>
      <c r="K12153" s="181" t="str">
        <f>1-EXP(-J12153)</f>
      </c>
      <c r="L12153" s="182" t="str">
        <f>IF(G12153=30,1,M12152)</f>
      </c>
      <c r="M12153" s="183" t="str">
        <f>L12153*(1-K12153)</f>
      </c>
    </row>
    <row r="12154">
      <c r="A12154" t="s">
        <v>167</v>
      </c>
      <c r="B12154" t="s">
        <v>113</v>
      </c>
      <c r="C12154" s="35" t="s">
        <v>549</v>
      </c>
      <c r="D12154" t="s">
        <v>113</v>
      </c>
      <c r="E12154" t="s">
        <v>548</v>
      </c>
      <c r="F12154" s="176" t="n">
        <v>2042</v>
      </c>
      <c r="G12154" s="177" t="n">
        <v>62</v>
      </c>
      <c r="H12154" s="178" t="n">
        <v>17165.7341045574</v>
      </c>
      <c r="I12154" s="179" t="n">
        <v>3563133.35020933</v>
      </c>
      <c r="J12154" s="180" t="str">
        <f>IF(I12154&gt;0,H12154/I12154,0)</f>
      </c>
      <c r="K12154" s="181" t="str">
        <f>1-EXP(-J12154)</f>
      </c>
      <c r="L12154" s="182" t="str">
        <f>IF(G12154=30,1,M12153)</f>
      </c>
      <c r="M12154" s="183" t="str">
        <f>L12154*(1-K12154)</f>
      </c>
    </row>
    <row r="12155">
      <c r="A12155" t="s">
        <v>167</v>
      </c>
      <c r="B12155" t="s">
        <v>113</v>
      </c>
      <c r="C12155" s="35" t="s">
        <v>549</v>
      </c>
      <c r="D12155" t="s">
        <v>113</v>
      </c>
      <c r="E12155" t="s">
        <v>548</v>
      </c>
      <c r="F12155" s="176" t="n">
        <v>2042</v>
      </c>
      <c r="G12155" s="177" t="n">
        <v>63</v>
      </c>
      <c r="H12155" s="178" t="n">
        <v>18058.5837454576</v>
      </c>
      <c r="I12155" s="179" t="n">
        <v>3467015.87787061</v>
      </c>
      <c r="J12155" s="180" t="str">
        <f>IF(I12155&gt;0,H12155/I12155,0)</f>
      </c>
      <c r="K12155" s="181" t="str">
        <f>1-EXP(-J12155)</f>
      </c>
      <c r="L12155" s="182" t="str">
        <f>IF(G12155=30,1,M12154)</f>
      </c>
      <c r="M12155" s="183" t="str">
        <f>L12155*(1-K12155)</f>
      </c>
    </row>
    <row r="12156">
      <c r="A12156" t="s">
        <v>167</v>
      </c>
      <c r="B12156" t="s">
        <v>113</v>
      </c>
      <c r="C12156" s="35" t="s">
        <v>549</v>
      </c>
      <c r="D12156" t="s">
        <v>113</v>
      </c>
      <c r="E12156" t="s">
        <v>548</v>
      </c>
      <c r="F12156" s="176" t="n">
        <v>2042</v>
      </c>
      <c r="G12156" s="177" t="n">
        <v>64</v>
      </c>
      <c r="H12156" s="178" t="n">
        <v>19167.1275368045</v>
      </c>
      <c r="I12156" s="179" t="n">
        <v>3347983.01824648</v>
      </c>
      <c r="J12156" s="180" t="str">
        <f>IF(I12156&gt;0,H12156/I12156,0)</f>
      </c>
      <c r="K12156" s="181" t="str">
        <f>1-EXP(-J12156)</f>
      </c>
      <c r="L12156" s="182" t="str">
        <f>IF(G12156=30,1,M12155)</f>
      </c>
      <c r="M12156" s="183" t="str">
        <f>L12156*(1-K12156)</f>
      </c>
    </row>
    <row r="12157">
      <c r="A12157" t="s">
        <v>167</v>
      </c>
      <c r="B12157" t="s">
        <v>113</v>
      </c>
      <c r="C12157" s="35" t="s">
        <v>549</v>
      </c>
      <c r="D12157" t="s">
        <v>113</v>
      </c>
      <c r="E12157" t="s">
        <v>548</v>
      </c>
      <c r="F12157" s="176" t="n">
        <v>2042</v>
      </c>
      <c r="G12157" s="177" t="n">
        <v>65</v>
      </c>
      <c r="H12157" s="178" t="n">
        <v>20197.445348187</v>
      </c>
      <c r="I12157" s="179" t="n">
        <v>3231532.85272006</v>
      </c>
      <c r="J12157" s="180" t="str">
        <f>IF(I12157&gt;0,H12157/I12157,0)</f>
      </c>
      <c r="K12157" s="181" t="str">
        <f>1-EXP(-J12157)</f>
      </c>
      <c r="L12157" s="182" t="str">
        <f>IF(G12157=30,1,M12156)</f>
      </c>
      <c r="M12157" s="183" t="str">
        <f>L12157*(1-K12157)</f>
      </c>
    </row>
    <row r="12158">
      <c r="A12158" t="s">
        <v>167</v>
      </c>
      <c r="B12158" t="s">
        <v>113</v>
      </c>
      <c r="C12158" s="35" t="s">
        <v>549</v>
      </c>
      <c r="D12158" t="s">
        <v>113</v>
      </c>
      <c r="E12158" t="s">
        <v>548</v>
      </c>
      <c r="F12158" s="176" t="n">
        <v>2042</v>
      </c>
      <c r="G12158" s="177" t="n">
        <v>66</v>
      </c>
      <c r="H12158" s="178" t="n">
        <v>20644.2072770449</v>
      </c>
      <c r="I12158" s="179" t="n">
        <v>3126323.85805573</v>
      </c>
      <c r="J12158" s="180" t="str">
        <f>IF(I12158&gt;0,H12158/I12158,0)</f>
      </c>
      <c r="K12158" s="181" t="str">
        <f>1-EXP(-J12158)</f>
      </c>
      <c r="L12158" s="182" t="str">
        <f>IF(G12158=30,1,M12157)</f>
      </c>
      <c r="M12158" s="183" t="str">
        <f>L12158*(1-K12158)</f>
      </c>
    </row>
    <row r="12159">
      <c r="A12159" t="s">
        <v>167</v>
      </c>
      <c r="B12159" t="s">
        <v>113</v>
      </c>
      <c r="C12159" s="35" t="s">
        <v>549</v>
      </c>
      <c r="D12159" t="s">
        <v>113</v>
      </c>
      <c r="E12159" t="s">
        <v>548</v>
      </c>
      <c r="F12159" s="176" t="n">
        <v>2042</v>
      </c>
      <c r="G12159" s="177" t="n">
        <v>67</v>
      </c>
      <c r="H12159" s="178" t="n">
        <v>21657.7607579691</v>
      </c>
      <c r="I12159" s="179" t="n">
        <v>3008440.50658617</v>
      </c>
      <c r="J12159" s="180" t="str">
        <f>IF(I12159&gt;0,H12159/I12159,0)</f>
      </c>
      <c r="K12159" s="181" t="str">
        <f>1-EXP(-J12159)</f>
      </c>
      <c r="L12159" s="182" t="str">
        <f>IF(G12159=30,1,M12158)</f>
      </c>
      <c r="M12159" s="183" t="str">
        <f>L12159*(1-K12159)</f>
      </c>
    </row>
    <row r="12160">
      <c r="A12160" t="s">
        <v>167</v>
      </c>
      <c r="B12160" t="s">
        <v>113</v>
      </c>
      <c r="C12160" s="35" t="s">
        <v>549</v>
      </c>
      <c r="D12160" t="s">
        <v>113</v>
      </c>
      <c r="E12160" t="s">
        <v>548</v>
      </c>
      <c r="F12160" s="176" t="n">
        <v>2042</v>
      </c>
      <c r="G12160" s="177" t="n">
        <v>68</v>
      </c>
      <c r="H12160" s="178" t="n">
        <v>22689.3085816042</v>
      </c>
      <c r="I12160" s="179" t="n">
        <v>2901580.5317814</v>
      </c>
      <c r="J12160" s="180" t="str">
        <f>IF(I12160&gt;0,H12160/I12160,0)</f>
      </c>
      <c r="K12160" s="181" t="str">
        <f>1-EXP(-J12160)</f>
      </c>
      <c r="L12160" s="182" t="str">
        <f>IF(G12160=30,1,M12159)</f>
      </c>
      <c r="M12160" s="183" t="str">
        <f>L12160*(1-K12160)</f>
      </c>
    </row>
    <row r="12161">
      <c r="A12161" t="s">
        <v>167</v>
      </c>
      <c r="B12161" t="s">
        <v>113</v>
      </c>
      <c r="C12161" s="35" t="s">
        <v>549</v>
      </c>
      <c r="D12161" t="s">
        <v>113</v>
      </c>
      <c r="E12161" t="s">
        <v>548</v>
      </c>
      <c r="F12161" s="176" t="n">
        <v>2042</v>
      </c>
      <c r="G12161" s="177" t="n">
        <v>69</v>
      </c>
      <c r="H12161" s="178" t="n">
        <v>23045.059624951</v>
      </c>
      <c r="I12161" s="179" t="n">
        <v>2793428.40853994</v>
      </c>
      <c r="J12161" s="180" t="str">
        <f>IF(I12161&gt;0,H12161/I12161,0)</f>
      </c>
      <c r="K12161" s="181" t="str">
        <f>1-EXP(-J12161)</f>
      </c>
      <c r="L12161" s="182" t="str">
        <f>IF(G12161=30,1,M12160)</f>
      </c>
      <c r="M12161" s="183" t="str">
        <f>L12161*(1-K12161)</f>
      </c>
    </row>
    <row r="12162">
      <c r="A12162" t="s">
        <v>167</v>
      </c>
      <c r="B12162" t="s">
        <v>113</v>
      </c>
      <c r="C12162" s="35" t="s">
        <v>549</v>
      </c>
      <c r="D12162" t="s">
        <v>113</v>
      </c>
      <c r="E12162" t="s">
        <v>548</v>
      </c>
      <c r="F12162" s="176" t="n">
        <v>2043</v>
      </c>
      <c r="G12162" s="177" t="n">
        <v>30</v>
      </c>
      <c r="H12162" s="178" t="n">
        <v>753.456784971025</v>
      </c>
      <c r="I12162" s="179" t="n">
        <v>4831770.57599351</v>
      </c>
      <c r="J12162" s="180" t="str">
        <f>IF(I12162&gt;0,H12162/I12162,0)</f>
      </c>
      <c r="K12162" s="181" t="str">
        <f>1-EXP(-J12162)</f>
      </c>
      <c r="L12162" s="182" t="str">
        <f>IF(G12162=30,1,M12161)</f>
      </c>
      <c r="M12162" s="183" t="str">
        <f>L12162*(1-K12162)</f>
      </c>
    </row>
    <row r="12163">
      <c r="A12163" t="s">
        <v>167</v>
      </c>
      <c r="B12163" t="s">
        <v>113</v>
      </c>
      <c r="C12163" s="35" t="s">
        <v>549</v>
      </c>
      <c r="D12163" t="s">
        <v>113</v>
      </c>
      <c r="E12163" t="s">
        <v>548</v>
      </c>
      <c r="F12163" s="176" t="n">
        <v>2043</v>
      </c>
      <c r="G12163" s="177" t="n">
        <v>31</v>
      </c>
      <c r="H12163" s="178" t="n">
        <v>1084.84832267004</v>
      </c>
      <c r="I12163" s="179" t="n">
        <v>4875449.45045814</v>
      </c>
      <c r="J12163" s="180" t="str">
        <f>IF(I12163&gt;0,H12163/I12163,0)</f>
      </c>
      <c r="K12163" s="181" t="str">
        <f>1-EXP(-J12163)</f>
      </c>
      <c r="L12163" s="182" t="str">
        <f>IF(G12163=30,1,M12162)</f>
      </c>
      <c r="M12163" s="183" t="str">
        <f>L12163*(1-K12163)</f>
      </c>
    </row>
    <row r="12164">
      <c r="A12164" t="s">
        <v>167</v>
      </c>
      <c r="B12164" t="s">
        <v>113</v>
      </c>
      <c r="C12164" s="35" t="s">
        <v>549</v>
      </c>
      <c r="D12164" t="s">
        <v>113</v>
      </c>
      <c r="E12164" t="s">
        <v>548</v>
      </c>
      <c r="F12164" s="176" t="n">
        <v>2043</v>
      </c>
      <c r="G12164" s="177" t="n">
        <v>32</v>
      </c>
      <c r="H12164" s="178" t="n">
        <v>1112.38783651938</v>
      </c>
      <c r="I12164" s="179" t="n">
        <v>4795962.47358382</v>
      </c>
      <c r="J12164" s="180" t="str">
        <f>IF(I12164&gt;0,H12164/I12164,0)</f>
      </c>
      <c r="K12164" s="181" t="str">
        <f>1-EXP(-J12164)</f>
      </c>
      <c r="L12164" s="182" t="str">
        <f>IF(G12164=30,1,M12163)</f>
      </c>
      <c r="M12164" s="183" t="str">
        <f>L12164*(1-K12164)</f>
      </c>
    </row>
    <row r="12165">
      <c r="A12165" t="s">
        <v>167</v>
      </c>
      <c r="B12165" t="s">
        <v>113</v>
      </c>
      <c r="C12165" s="35" t="s">
        <v>549</v>
      </c>
      <c r="D12165" t="s">
        <v>113</v>
      </c>
      <c r="E12165" t="s">
        <v>548</v>
      </c>
      <c r="F12165" s="176" t="n">
        <v>2043</v>
      </c>
      <c r="G12165" s="177" t="n">
        <v>33</v>
      </c>
      <c r="H12165" s="178" t="n">
        <v>1150.08398119704</v>
      </c>
      <c r="I12165" s="179" t="n">
        <v>4694956.99909546</v>
      </c>
      <c r="J12165" s="180" t="str">
        <f>IF(I12165&gt;0,H12165/I12165,0)</f>
      </c>
      <c r="K12165" s="181" t="str">
        <f>1-EXP(-J12165)</f>
      </c>
      <c r="L12165" s="182" t="str">
        <f>IF(G12165=30,1,M12164)</f>
      </c>
      <c r="M12165" s="183" t="str">
        <f>L12165*(1-K12165)</f>
      </c>
    </row>
    <row r="12166">
      <c r="A12166" t="s">
        <v>167</v>
      </c>
      <c r="B12166" t="s">
        <v>113</v>
      </c>
      <c r="C12166" s="35" t="s">
        <v>549</v>
      </c>
      <c r="D12166" t="s">
        <v>113</v>
      </c>
      <c r="E12166" t="s">
        <v>548</v>
      </c>
      <c r="F12166" s="176" t="n">
        <v>2043</v>
      </c>
      <c r="G12166" s="177" t="n">
        <v>34</v>
      </c>
      <c r="H12166" s="178" t="n">
        <v>1202.58073205145</v>
      </c>
      <c r="I12166" s="179" t="n">
        <v>4638258.83696538</v>
      </c>
      <c r="J12166" s="180" t="str">
        <f>IF(I12166&gt;0,H12166/I12166,0)</f>
      </c>
      <c r="K12166" s="181" t="str">
        <f>1-EXP(-J12166)</f>
      </c>
      <c r="L12166" s="182" t="str">
        <f>IF(G12166=30,1,M12165)</f>
      </c>
      <c r="M12166" s="183" t="str">
        <f>L12166*(1-K12166)</f>
      </c>
    </row>
    <row r="12167">
      <c r="A12167" t="s">
        <v>167</v>
      </c>
      <c r="B12167" t="s">
        <v>113</v>
      </c>
      <c r="C12167" s="35" t="s">
        <v>549</v>
      </c>
      <c r="D12167" t="s">
        <v>113</v>
      </c>
      <c r="E12167" t="s">
        <v>548</v>
      </c>
      <c r="F12167" s="176" t="n">
        <v>2043</v>
      </c>
      <c r="G12167" s="177" t="n">
        <v>35</v>
      </c>
      <c r="H12167" s="178" t="n">
        <v>1290.27261274236</v>
      </c>
      <c r="I12167" s="179" t="n">
        <v>4630118.42308002</v>
      </c>
      <c r="J12167" s="180" t="str">
        <f>IF(I12167&gt;0,H12167/I12167,0)</f>
      </c>
      <c r="K12167" s="181" t="str">
        <f>1-EXP(-J12167)</f>
      </c>
      <c r="L12167" s="182" t="str">
        <f>IF(G12167=30,1,M12166)</f>
      </c>
      <c r="M12167" s="183" t="str">
        <f>L12167*(1-K12167)</f>
      </c>
    </row>
    <row r="12168">
      <c r="A12168" t="s">
        <v>167</v>
      </c>
      <c r="B12168" t="s">
        <v>113</v>
      </c>
      <c r="C12168" s="35" t="s">
        <v>549</v>
      </c>
      <c r="D12168" t="s">
        <v>113</v>
      </c>
      <c r="E12168" t="s">
        <v>548</v>
      </c>
      <c r="F12168" s="176" t="n">
        <v>2043</v>
      </c>
      <c r="G12168" s="177" t="n">
        <v>36</v>
      </c>
      <c r="H12168" s="178" t="n">
        <v>1637.16928828682</v>
      </c>
      <c r="I12168" s="179" t="n">
        <v>4601873.82584</v>
      </c>
      <c r="J12168" s="180" t="str">
        <f>IF(I12168&gt;0,H12168/I12168,0)</f>
      </c>
      <c r="K12168" s="181" t="str">
        <f>1-EXP(-J12168)</f>
      </c>
      <c r="L12168" s="182" t="str">
        <f>IF(G12168=30,1,M12167)</f>
      </c>
      <c r="M12168" s="183" t="str">
        <f>L12168*(1-K12168)</f>
      </c>
    </row>
    <row r="12169">
      <c r="A12169" t="s">
        <v>167</v>
      </c>
      <c r="B12169" t="s">
        <v>113</v>
      </c>
      <c r="C12169" s="35" t="s">
        <v>549</v>
      </c>
      <c r="D12169" t="s">
        <v>113</v>
      </c>
      <c r="E12169" t="s">
        <v>548</v>
      </c>
      <c r="F12169" s="176" t="n">
        <v>2043</v>
      </c>
      <c r="G12169" s="177" t="n">
        <v>37</v>
      </c>
      <c r="H12169" s="178" t="n">
        <v>1754.12191767331</v>
      </c>
      <c r="I12169" s="179" t="n">
        <v>4530115.70350927</v>
      </c>
      <c r="J12169" s="180" t="str">
        <f>IF(I12169&gt;0,H12169/I12169,0)</f>
      </c>
      <c r="K12169" s="181" t="str">
        <f>1-EXP(-J12169)</f>
      </c>
      <c r="L12169" s="182" t="str">
        <f>IF(G12169=30,1,M12168)</f>
      </c>
      <c r="M12169" s="183" t="str">
        <f>L12169*(1-K12169)</f>
      </c>
    </row>
    <row r="12170">
      <c r="A12170" t="s">
        <v>167</v>
      </c>
      <c r="B12170" t="s">
        <v>113</v>
      </c>
      <c r="C12170" s="35" t="s">
        <v>549</v>
      </c>
      <c r="D12170" t="s">
        <v>113</v>
      </c>
      <c r="E12170" t="s">
        <v>548</v>
      </c>
      <c r="F12170" s="176" t="n">
        <v>2043</v>
      </c>
      <c r="G12170" s="177" t="n">
        <v>38</v>
      </c>
      <c r="H12170" s="178" t="n">
        <v>1881.68958439261</v>
      </c>
      <c r="I12170" s="179" t="n">
        <v>4435535.70558793</v>
      </c>
      <c r="J12170" s="180" t="str">
        <f>IF(I12170&gt;0,H12170/I12170,0)</f>
      </c>
      <c r="K12170" s="181" t="str">
        <f>1-EXP(-J12170)</f>
      </c>
      <c r="L12170" s="182" t="str">
        <f>IF(G12170=30,1,M12169)</f>
      </c>
      <c r="M12170" s="183" t="str">
        <f>L12170*(1-K12170)</f>
      </c>
    </row>
    <row r="12171">
      <c r="A12171" t="s">
        <v>167</v>
      </c>
      <c r="B12171" t="s">
        <v>113</v>
      </c>
      <c r="C12171" s="35" t="s">
        <v>549</v>
      </c>
      <c r="D12171" t="s">
        <v>113</v>
      </c>
      <c r="E12171" t="s">
        <v>548</v>
      </c>
      <c r="F12171" s="176" t="n">
        <v>2043</v>
      </c>
      <c r="G12171" s="177" t="n">
        <v>39</v>
      </c>
      <c r="H12171" s="178" t="n">
        <v>1967.8921084431</v>
      </c>
      <c r="I12171" s="179" t="n">
        <v>4337197.1899591</v>
      </c>
      <c r="J12171" s="180" t="str">
        <f>IF(I12171&gt;0,H12171/I12171,0)</f>
      </c>
      <c r="K12171" s="181" t="str">
        <f>1-EXP(-J12171)</f>
      </c>
      <c r="L12171" s="182" t="str">
        <f>IF(G12171=30,1,M12170)</f>
      </c>
      <c r="M12171" s="183" t="str">
        <f>L12171*(1-K12171)</f>
      </c>
    </row>
    <row r="12172">
      <c r="A12172" t="s">
        <v>167</v>
      </c>
      <c r="B12172" t="s">
        <v>113</v>
      </c>
      <c r="C12172" s="35" t="s">
        <v>549</v>
      </c>
      <c r="D12172" t="s">
        <v>113</v>
      </c>
      <c r="E12172" t="s">
        <v>548</v>
      </c>
      <c r="F12172" s="176" t="n">
        <v>2043</v>
      </c>
      <c r="G12172" s="177" t="n">
        <v>40</v>
      </c>
      <c r="H12172" s="178" t="n">
        <v>2155.7993074894</v>
      </c>
      <c r="I12172" s="179" t="n">
        <v>4292339.68194724</v>
      </c>
      <c r="J12172" s="180" t="str">
        <f>IF(I12172&gt;0,H12172/I12172,0)</f>
      </c>
      <c r="K12172" s="181" t="str">
        <f>1-EXP(-J12172)</f>
      </c>
      <c r="L12172" s="182" t="str">
        <f>IF(G12172=30,1,M12171)</f>
      </c>
      <c r="M12172" s="183" t="str">
        <f>L12172*(1-K12172)</f>
      </c>
    </row>
    <row r="12173">
      <c r="A12173" t="s">
        <v>167</v>
      </c>
      <c r="B12173" t="s">
        <v>113</v>
      </c>
      <c r="C12173" s="35" t="s">
        <v>549</v>
      </c>
      <c r="D12173" t="s">
        <v>113</v>
      </c>
      <c r="E12173" t="s">
        <v>548</v>
      </c>
      <c r="F12173" s="176" t="n">
        <v>2043</v>
      </c>
      <c r="G12173" s="177" t="n">
        <v>41</v>
      </c>
      <c r="H12173" s="178" t="n">
        <v>2827.25782579578</v>
      </c>
      <c r="I12173" s="179" t="n">
        <v>4269713.53878825</v>
      </c>
      <c r="J12173" s="180" t="str">
        <f>IF(I12173&gt;0,H12173/I12173,0)</f>
      </c>
      <c r="K12173" s="181" t="str">
        <f>1-EXP(-J12173)</f>
      </c>
      <c r="L12173" s="182" t="str">
        <f>IF(G12173=30,1,M12172)</f>
      </c>
      <c r="M12173" s="183" t="str">
        <f>L12173*(1-K12173)</f>
      </c>
    </row>
    <row r="12174">
      <c r="A12174" t="s">
        <v>167</v>
      </c>
      <c r="B12174" t="s">
        <v>113</v>
      </c>
      <c r="C12174" s="35" t="s">
        <v>549</v>
      </c>
      <c r="D12174" t="s">
        <v>113</v>
      </c>
      <c r="E12174" t="s">
        <v>548</v>
      </c>
      <c r="F12174" s="176" t="n">
        <v>2043</v>
      </c>
      <c r="G12174" s="177" t="n">
        <v>42</v>
      </c>
      <c r="H12174" s="178" t="n">
        <v>3144.23462035096</v>
      </c>
      <c r="I12174" s="179" t="n">
        <v>4246975.58282937</v>
      </c>
      <c r="J12174" s="180" t="str">
        <f>IF(I12174&gt;0,H12174/I12174,0)</f>
      </c>
      <c r="K12174" s="181" t="str">
        <f>1-EXP(-J12174)</f>
      </c>
      <c r="L12174" s="182" t="str">
        <f>IF(G12174=30,1,M12173)</f>
      </c>
      <c r="M12174" s="183" t="str">
        <f>L12174*(1-K12174)</f>
      </c>
    </row>
    <row r="12175">
      <c r="A12175" t="s">
        <v>167</v>
      </c>
      <c r="B12175" t="s">
        <v>113</v>
      </c>
      <c r="C12175" s="35" t="s">
        <v>549</v>
      </c>
      <c r="D12175" t="s">
        <v>113</v>
      </c>
      <c r="E12175" t="s">
        <v>548</v>
      </c>
      <c r="F12175" s="176" t="n">
        <v>2043</v>
      </c>
      <c r="G12175" s="177" t="n">
        <v>43</v>
      </c>
      <c r="H12175" s="178" t="n">
        <v>3528.44313294967</v>
      </c>
      <c r="I12175" s="179" t="n">
        <v>4243117.46144429</v>
      </c>
      <c r="J12175" s="180" t="str">
        <f>IF(I12175&gt;0,H12175/I12175,0)</f>
      </c>
      <c r="K12175" s="181" t="str">
        <f>1-EXP(-J12175)</f>
      </c>
      <c r="L12175" s="182" t="str">
        <f>IF(G12175=30,1,M12174)</f>
      </c>
      <c r="M12175" s="183" t="str">
        <f>L12175*(1-K12175)</f>
      </c>
    </row>
    <row r="12176">
      <c r="A12176" t="s">
        <v>167</v>
      </c>
      <c r="B12176" t="s">
        <v>113</v>
      </c>
      <c r="C12176" s="35" t="s">
        <v>549</v>
      </c>
      <c r="D12176" t="s">
        <v>113</v>
      </c>
      <c r="E12176" t="s">
        <v>548</v>
      </c>
      <c r="F12176" s="176" t="n">
        <v>2043</v>
      </c>
      <c r="G12176" s="177" t="n">
        <v>44</v>
      </c>
      <c r="H12176" s="178" t="n">
        <v>3770.5711736304</v>
      </c>
      <c r="I12176" s="179" t="n">
        <v>4276609.0147668</v>
      </c>
      <c r="J12176" s="180" t="str">
        <f>IF(I12176&gt;0,H12176/I12176,0)</f>
      </c>
      <c r="K12176" s="181" t="str">
        <f>1-EXP(-J12176)</f>
      </c>
      <c r="L12176" s="182" t="str">
        <f>IF(G12176=30,1,M12175)</f>
      </c>
      <c r="M12176" s="183" t="str">
        <f>L12176*(1-K12176)</f>
      </c>
    </row>
    <row r="12177">
      <c r="A12177" t="s">
        <v>167</v>
      </c>
      <c r="B12177" t="s">
        <v>113</v>
      </c>
      <c r="C12177" s="35" t="s">
        <v>549</v>
      </c>
      <c r="D12177" t="s">
        <v>113</v>
      </c>
      <c r="E12177" t="s">
        <v>548</v>
      </c>
      <c r="F12177" s="176" t="n">
        <v>2043</v>
      </c>
      <c r="G12177" s="177" t="n">
        <v>45</v>
      </c>
      <c r="H12177" s="178" t="n">
        <v>4116.55384536047</v>
      </c>
      <c r="I12177" s="179" t="n">
        <v>4312139.65088239</v>
      </c>
      <c r="J12177" s="180" t="str">
        <f>IF(I12177&gt;0,H12177/I12177,0)</f>
      </c>
      <c r="K12177" s="181" t="str">
        <f>1-EXP(-J12177)</f>
      </c>
      <c r="L12177" s="182" t="str">
        <f>IF(G12177=30,1,M12176)</f>
      </c>
      <c r="M12177" s="183" t="str">
        <f>L12177*(1-K12177)</f>
      </c>
    </row>
    <row r="12178">
      <c r="A12178" t="s">
        <v>167</v>
      </c>
      <c r="B12178" t="s">
        <v>113</v>
      </c>
      <c r="C12178" s="35" t="s">
        <v>549</v>
      </c>
      <c r="D12178" t="s">
        <v>113</v>
      </c>
      <c r="E12178" t="s">
        <v>548</v>
      </c>
      <c r="F12178" s="176" t="n">
        <v>2043</v>
      </c>
      <c r="G12178" s="177" t="n">
        <v>46</v>
      </c>
      <c r="H12178" s="178" t="n">
        <v>5113.82789836631</v>
      </c>
      <c r="I12178" s="179" t="n">
        <v>4301634.32760744</v>
      </c>
      <c r="J12178" s="180" t="str">
        <f>IF(I12178&gt;0,H12178/I12178,0)</f>
      </c>
      <c r="K12178" s="181" t="str">
        <f>1-EXP(-J12178)</f>
      </c>
      <c r="L12178" s="182" t="str">
        <f>IF(G12178=30,1,M12177)</f>
      </c>
      <c r="M12178" s="183" t="str">
        <f>L12178*(1-K12178)</f>
      </c>
    </row>
    <row r="12179">
      <c r="A12179" t="s">
        <v>167</v>
      </c>
      <c r="B12179" t="s">
        <v>113</v>
      </c>
      <c r="C12179" s="35" t="s">
        <v>549</v>
      </c>
      <c r="D12179" t="s">
        <v>113</v>
      </c>
      <c r="E12179" t="s">
        <v>548</v>
      </c>
      <c r="F12179" s="176" t="n">
        <v>2043</v>
      </c>
      <c r="G12179" s="177" t="n">
        <v>47</v>
      </c>
      <c r="H12179" s="178" t="n">
        <v>5521.15623850688</v>
      </c>
      <c r="I12179" s="179" t="n">
        <v>4233120.55071797</v>
      </c>
      <c r="J12179" s="180" t="str">
        <f>IF(I12179&gt;0,H12179/I12179,0)</f>
      </c>
      <c r="K12179" s="181" t="str">
        <f>1-EXP(-J12179)</f>
      </c>
      <c r="L12179" s="182" t="str">
        <f>IF(G12179=30,1,M12178)</f>
      </c>
      <c r="M12179" s="183" t="str">
        <f>L12179*(1-K12179)</f>
      </c>
    </row>
    <row r="12180">
      <c r="A12180" t="s">
        <v>167</v>
      </c>
      <c r="B12180" t="s">
        <v>113</v>
      </c>
      <c r="C12180" s="35" t="s">
        <v>549</v>
      </c>
      <c r="D12180" t="s">
        <v>113</v>
      </c>
      <c r="E12180" t="s">
        <v>548</v>
      </c>
      <c r="F12180" s="176" t="n">
        <v>2043</v>
      </c>
      <c r="G12180" s="177" t="n">
        <v>48</v>
      </c>
      <c r="H12180" s="178" t="n">
        <v>5997.46145257125</v>
      </c>
      <c r="I12180" s="179" t="n">
        <v>4161965.61034636</v>
      </c>
      <c r="J12180" s="180" t="str">
        <f>IF(I12180&gt;0,H12180/I12180,0)</f>
      </c>
      <c r="K12180" s="181" t="str">
        <f>1-EXP(-J12180)</f>
      </c>
      <c r="L12180" s="182" t="str">
        <f>IF(G12180=30,1,M12179)</f>
      </c>
      <c r="M12180" s="183" t="str">
        <f>L12180*(1-K12180)</f>
      </c>
    </row>
    <row r="12181">
      <c r="A12181" t="s">
        <v>167</v>
      </c>
      <c r="B12181" t="s">
        <v>113</v>
      </c>
      <c r="C12181" s="35" t="s">
        <v>549</v>
      </c>
      <c r="D12181" t="s">
        <v>113</v>
      </c>
      <c r="E12181" t="s">
        <v>548</v>
      </c>
      <c r="F12181" s="176" t="n">
        <v>2043</v>
      </c>
      <c r="G12181" s="177" t="n">
        <v>49</v>
      </c>
      <c r="H12181" s="178" t="n">
        <v>6373.69497829676</v>
      </c>
      <c r="I12181" s="179" t="n">
        <v>4099102.84283912</v>
      </c>
      <c r="J12181" s="180" t="str">
        <f>IF(I12181&gt;0,H12181/I12181,0)</f>
      </c>
      <c r="K12181" s="181" t="str">
        <f>1-EXP(-J12181)</f>
      </c>
      <c r="L12181" s="182" t="str">
        <f>IF(G12181=30,1,M12180)</f>
      </c>
      <c r="M12181" s="183" t="str">
        <f>L12181*(1-K12181)</f>
      </c>
    </row>
    <row r="12182">
      <c r="A12182" t="s">
        <v>167</v>
      </c>
      <c r="B12182" t="s">
        <v>113</v>
      </c>
      <c r="C12182" s="35" t="s">
        <v>549</v>
      </c>
      <c r="D12182" t="s">
        <v>113</v>
      </c>
      <c r="E12182" t="s">
        <v>548</v>
      </c>
      <c r="F12182" s="176" t="n">
        <v>2043</v>
      </c>
      <c r="G12182" s="177" t="n">
        <v>50</v>
      </c>
      <c r="H12182" s="178" t="n">
        <v>6827.89455104079</v>
      </c>
      <c r="I12182" s="179" t="n">
        <v>4037882.40470336</v>
      </c>
      <c r="J12182" s="180" t="str">
        <f>IF(I12182&gt;0,H12182/I12182,0)</f>
      </c>
      <c r="K12182" s="181" t="str">
        <f>1-EXP(-J12182)</f>
      </c>
      <c r="L12182" s="182" t="str">
        <f>IF(G12182=30,1,M12181)</f>
      </c>
      <c r="M12182" s="183" t="str">
        <f>L12182*(1-K12182)</f>
      </c>
    </row>
    <row r="12183">
      <c r="A12183" t="s">
        <v>167</v>
      </c>
      <c r="B12183" t="s">
        <v>113</v>
      </c>
      <c r="C12183" s="35" t="s">
        <v>549</v>
      </c>
      <c r="D12183" t="s">
        <v>113</v>
      </c>
      <c r="E12183" t="s">
        <v>548</v>
      </c>
      <c r="F12183" s="176" t="n">
        <v>2043</v>
      </c>
      <c r="G12183" s="177" t="n">
        <v>51</v>
      </c>
      <c r="H12183" s="178" t="n">
        <v>7668.79181203696</v>
      </c>
      <c r="I12183" s="179" t="n">
        <v>4009538.2200296</v>
      </c>
      <c r="J12183" s="180" t="str">
        <f>IF(I12183&gt;0,H12183/I12183,0)</f>
      </c>
      <c r="K12183" s="181" t="str">
        <f>1-EXP(-J12183)</f>
      </c>
      <c r="L12183" s="182" t="str">
        <f>IF(G12183=30,1,M12182)</f>
      </c>
      <c r="M12183" s="183" t="str">
        <f>L12183*(1-K12183)</f>
      </c>
    </row>
    <row r="12184">
      <c r="A12184" t="s">
        <v>167</v>
      </c>
      <c r="B12184" t="s">
        <v>113</v>
      </c>
      <c r="C12184" s="35" t="s">
        <v>549</v>
      </c>
      <c r="D12184" t="s">
        <v>113</v>
      </c>
      <c r="E12184" t="s">
        <v>548</v>
      </c>
      <c r="F12184" s="176" t="n">
        <v>2043</v>
      </c>
      <c r="G12184" s="177" t="n">
        <v>52</v>
      </c>
      <c r="H12184" s="178" t="n">
        <v>8279.50666179507</v>
      </c>
      <c r="I12184" s="179" t="n">
        <v>3974614.19376541</v>
      </c>
      <c r="J12184" s="180" t="str">
        <f>IF(I12184&gt;0,H12184/I12184,0)</f>
      </c>
      <c r="K12184" s="181" t="str">
        <f>1-EXP(-J12184)</f>
      </c>
      <c r="L12184" s="182" t="str">
        <f>IF(G12184=30,1,M12183)</f>
      </c>
      <c r="M12184" s="183" t="str">
        <f>L12184*(1-K12184)</f>
      </c>
    </row>
    <row r="12185">
      <c r="A12185" t="s">
        <v>167</v>
      </c>
      <c r="B12185" t="s">
        <v>113</v>
      </c>
      <c r="C12185" s="35" t="s">
        <v>549</v>
      </c>
      <c r="D12185" t="s">
        <v>113</v>
      </c>
      <c r="E12185" t="s">
        <v>548</v>
      </c>
      <c r="F12185" s="176" t="n">
        <v>2043</v>
      </c>
      <c r="G12185" s="177" t="n">
        <v>53</v>
      </c>
      <c r="H12185" s="178" t="n">
        <v>8937.91877660072</v>
      </c>
      <c r="I12185" s="179" t="n">
        <v>3941916.12869894</v>
      </c>
      <c r="J12185" s="180" t="str">
        <f>IF(I12185&gt;0,H12185/I12185,0)</f>
      </c>
      <c r="K12185" s="181" t="str">
        <f>1-EXP(-J12185)</f>
      </c>
      <c r="L12185" s="182" t="str">
        <f>IF(G12185=30,1,M12184)</f>
      </c>
      <c r="M12185" s="183" t="str">
        <f>L12185*(1-K12185)</f>
      </c>
    </row>
    <row r="12186">
      <c r="A12186" t="s">
        <v>167</v>
      </c>
      <c r="B12186" t="s">
        <v>113</v>
      </c>
      <c r="C12186" s="35" t="s">
        <v>549</v>
      </c>
      <c r="D12186" t="s">
        <v>113</v>
      </c>
      <c r="E12186" t="s">
        <v>548</v>
      </c>
      <c r="F12186" s="176" t="n">
        <v>2043</v>
      </c>
      <c r="G12186" s="177" t="n">
        <v>54</v>
      </c>
      <c r="H12186" s="178" t="n">
        <v>9777.00818119199</v>
      </c>
      <c r="I12186" s="179" t="n">
        <v>3929671.27035577</v>
      </c>
      <c r="J12186" s="180" t="str">
        <f>IF(I12186&gt;0,H12186/I12186,0)</f>
      </c>
      <c r="K12186" s="181" t="str">
        <f>1-EXP(-J12186)</f>
      </c>
      <c r="L12186" s="182" t="str">
        <f>IF(G12186=30,1,M12185)</f>
      </c>
      <c r="M12186" s="183" t="str">
        <f>L12186*(1-K12186)</f>
      </c>
    </row>
    <row r="12187">
      <c r="A12187" t="s">
        <v>167</v>
      </c>
      <c r="B12187" t="s">
        <v>113</v>
      </c>
      <c r="C12187" s="35" t="s">
        <v>549</v>
      </c>
      <c r="D12187" t="s">
        <v>113</v>
      </c>
      <c r="E12187" t="s">
        <v>548</v>
      </c>
      <c r="F12187" s="176" t="n">
        <v>2043</v>
      </c>
      <c r="G12187" s="177" t="n">
        <v>55</v>
      </c>
      <c r="H12187" s="178" t="n">
        <v>10652.0410651697</v>
      </c>
      <c r="I12187" s="179" t="n">
        <v>3871464.15920649</v>
      </c>
      <c r="J12187" s="180" t="str">
        <f>IF(I12187&gt;0,H12187/I12187,0)</f>
      </c>
      <c r="K12187" s="181" t="str">
        <f>1-EXP(-J12187)</f>
      </c>
      <c r="L12187" s="182" t="str">
        <f>IF(G12187=30,1,M12186)</f>
      </c>
      <c r="M12187" s="183" t="str">
        <f>L12187*(1-K12187)</f>
      </c>
    </row>
    <row r="12188">
      <c r="A12188" t="s">
        <v>167</v>
      </c>
      <c r="B12188" t="s">
        <v>113</v>
      </c>
      <c r="C12188" s="35" t="s">
        <v>549</v>
      </c>
      <c r="D12188" t="s">
        <v>113</v>
      </c>
      <c r="E12188" t="s">
        <v>548</v>
      </c>
      <c r="F12188" s="176" t="n">
        <v>2043</v>
      </c>
      <c r="G12188" s="177" t="n">
        <v>56</v>
      </c>
      <c r="H12188" s="178" t="n">
        <v>11450.6898550607</v>
      </c>
      <c r="I12188" s="179" t="n">
        <v>3803835.59951079</v>
      </c>
      <c r="J12188" s="180" t="str">
        <f>IF(I12188&gt;0,H12188/I12188,0)</f>
      </c>
      <c r="K12188" s="181" t="str">
        <f>1-EXP(-J12188)</f>
      </c>
      <c r="L12188" s="182" t="str">
        <f>IF(G12188=30,1,M12187)</f>
      </c>
      <c r="M12188" s="183" t="str">
        <f>L12188*(1-K12188)</f>
      </c>
    </row>
    <row r="12189">
      <c r="A12189" t="s">
        <v>167</v>
      </c>
      <c r="B12189" t="s">
        <v>113</v>
      </c>
      <c r="C12189" s="35" t="s">
        <v>549</v>
      </c>
      <c r="D12189" t="s">
        <v>113</v>
      </c>
      <c r="E12189" t="s">
        <v>548</v>
      </c>
      <c r="F12189" s="176" t="n">
        <v>2043</v>
      </c>
      <c r="G12189" s="177" t="n">
        <v>57</v>
      </c>
      <c r="H12189" s="178" t="n">
        <v>12633.3206358918</v>
      </c>
      <c r="I12189" s="179" t="n">
        <v>3792639.56438795</v>
      </c>
      <c r="J12189" s="180" t="str">
        <f>IF(I12189&gt;0,H12189/I12189,0)</f>
      </c>
      <c r="K12189" s="181" t="str">
        <f>1-EXP(-J12189)</f>
      </c>
      <c r="L12189" s="182" t="str">
        <f>IF(G12189=30,1,M12188)</f>
      </c>
      <c r="M12189" s="183" t="str">
        <f>L12189*(1-K12189)</f>
      </c>
    </row>
    <row r="12190">
      <c r="A12190" t="s">
        <v>167</v>
      </c>
      <c r="B12190" t="s">
        <v>113</v>
      </c>
      <c r="C12190" s="35" t="s">
        <v>549</v>
      </c>
      <c r="D12190" t="s">
        <v>113</v>
      </c>
      <c r="E12190" t="s">
        <v>548</v>
      </c>
      <c r="F12190" s="176" t="n">
        <v>2043</v>
      </c>
      <c r="G12190" s="177" t="n">
        <v>58</v>
      </c>
      <c r="H12190" s="178" t="n">
        <v>14103.6368670974</v>
      </c>
      <c r="I12190" s="179" t="n">
        <v>3832029.84858656</v>
      </c>
      <c r="J12190" s="180" t="str">
        <f>IF(I12190&gt;0,H12190/I12190,0)</f>
      </c>
      <c r="K12190" s="181" t="str">
        <f>1-EXP(-J12190)</f>
      </c>
      <c r="L12190" s="182" t="str">
        <f>IF(G12190=30,1,M12189)</f>
      </c>
      <c r="M12190" s="183" t="str">
        <f>L12190*(1-K12190)</f>
      </c>
    </row>
    <row r="12191">
      <c r="A12191" t="s">
        <v>167</v>
      </c>
      <c r="B12191" t="s">
        <v>113</v>
      </c>
      <c r="C12191" s="35" t="s">
        <v>549</v>
      </c>
      <c r="D12191" t="s">
        <v>113</v>
      </c>
      <c r="E12191" t="s">
        <v>548</v>
      </c>
      <c r="F12191" s="176" t="n">
        <v>2043</v>
      </c>
      <c r="G12191" s="177" t="n">
        <v>59</v>
      </c>
      <c r="H12191" s="178" t="n">
        <v>14906.2453808336</v>
      </c>
      <c r="I12191" s="179" t="n">
        <v>3829543.6007778</v>
      </c>
      <c r="J12191" s="180" t="str">
        <f>IF(I12191&gt;0,H12191/I12191,0)</f>
      </c>
      <c r="K12191" s="181" t="str">
        <f>1-EXP(-J12191)</f>
      </c>
      <c r="L12191" s="182" t="str">
        <f>IF(G12191=30,1,M12190)</f>
      </c>
      <c r="M12191" s="183" t="str">
        <f>L12191*(1-K12191)</f>
      </c>
    </row>
    <row r="12192">
      <c r="A12192" t="s">
        <v>167</v>
      </c>
      <c r="B12192" t="s">
        <v>113</v>
      </c>
      <c r="C12192" s="35" t="s">
        <v>549</v>
      </c>
      <c r="D12192" t="s">
        <v>113</v>
      </c>
      <c r="E12192" t="s">
        <v>548</v>
      </c>
      <c r="F12192" s="176" t="n">
        <v>2043</v>
      </c>
      <c r="G12192" s="177" t="n">
        <v>60</v>
      </c>
      <c r="H12192" s="178" t="n">
        <v>15649.9147249183</v>
      </c>
      <c r="I12192" s="179" t="n">
        <v>3772358.23893051</v>
      </c>
      <c r="J12192" s="180" t="str">
        <f>IF(I12192&gt;0,H12192/I12192,0)</f>
      </c>
      <c r="K12192" s="181" t="str">
        <f>1-EXP(-J12192)</f>
      </c>
      <c r="L12192" s="182" t="str">
        <f>IF(G12192=30,1,M12191)</f>
      </c>
      <c r="M12192" s="183" t="str">
        <f>L12192*(1-K12192)</f>
      </c>
    </row>
    <row r="12193">
      <c r="A12193" t="s">
        <v>167</v>
      </c>
      <c r="B12193" t="s">
        <v>113</v>
      </c>
      <c r="C12193" s="35" t="s">
        <v>549</v>
      </c>
      <c r="D12193" t="s">
        <v>113</v>
      </c>
      <c r="E12193" t="s">
        <v>548</v>
      </c>
      <c r="F12193" s="176" t="n">
        <v>2043</v>
      </c>
      <c r="G12193" s="177" t="n">
        <v>61</v>
      </c>
      <c r="H12193" s="178" t="n">
        <v>16378.0223285974</v>
      </c>
      <c r="I12193" s="179" t="n">
        <v>3691307.37823763</v>
      </c>
      <c r="J12193" s="180" t="str">
        <f>IF(I12193&gt;0,H12193/I12193,0)</f>
      </c>
      <c r="K12193" s="181" t="str">
        <f>1-EXP(-J12193)</f>
      </c>
      <c r="L12193" s="182" t="str">
        <f>IF(G12193=30,1,M12192)</f>
      </c>
      <c r="M12193" s="183" t="str">
        <f>L12193*(1-K12193)</f>
      </c>
    </row>
    <row r="12194">
      <c r="A12194" t="s">
        <v>167</v>
      </c>
      <c r="B12194" t="s">
        <v>113</v>
      </c>
      <c r="C12194" s="35" t="s">
        <v>549</v>
      </c>
      <c r="D12194" t="s">
        <v>113</v>
      </c>
      <c r="E12194" t="s">
        <v>548</v>
      </c>
      <c r="F12194" s="176" t="n">
        <v>2043</v>
      </c>
      <c r="G12194" s="177" t="n">
        <v>62</v>
      </c>
      <c r="H12194" s="178" t="n">
        <v>17264.0105765032</v>
      </c>
      <c r="I12194" s="179" t="n">
        <v>3603052.79037514</v>
      </c>
      <c r="J12194" s="180" t="str">
        <f>IF(I12194&gt;0,H12194/I12194,0)</f>
      </c>
      <c r="K12194" s="181" t="str">
        <f>1-EXP(-J12194)</f>
      </c>
      <c r="L12194" s="182" t="str">
        <f>IF(G12194=30,1,M12193)</f>
      </c>
      <c r="M12194" s="183" t="str">
        <f>L12194*(1-K12194)</f>
      </c>
    </row>
    <row r="12195">
      <c r="A12195" t="s">
        <v>167</v>
      </c>
      <c r="B12195" t="s">
        <v>113</v>
      </c>
      <c r="C12195" s="35" t="s">
        <v>549</v>
      </c>
      <c r="D12195" t="s">
        <v>113</v>
      </c>
      <c r="E12195" t="s">
        <v>548</v>
      </c>
      <c r="F12195" s="176" t="n">
        <v>2043</v>
      </c>
      <c r="G12195" s="177" t="n">
        <v>63</v>
      </c>
      <c r="H12195" s="178" t="n">
        <v>18211.2365268395</v>
      </c>
      <c r="I12195" s="179" t="n">
        <v>3518161.0624149</v>
      </c>
      <c r="J12195" s="180" t="str">
        <f>IF(I12195&gt;0,H12195/I12195,0)</f>
      </c>
      <c r="K12195" s="181" t="str">
        <f>1-EXP(-J12195)</f>
      </c>
      <c r="L12195" s="182" t="str">
        <f>IF(G12195=30,1,M12194)</f>
      </c>
      <c r="M12195" s="183" t="str">
        <f>L12195*(1-K12195)</f>
      </c>
    </row>
    <row r="12196">
      <c r="A12196" t="s">
        <v>167</v>
      </c>
      <c r="B12196" t="s">
        <v>113</v>
      </c>
      <c r="C12196" s="35" t="s">
        <v>549</v>
      </c>
      <c r="D12196" t="s">
        <v>113</v>
      </c>
      <c r="E12196" t="s">
        <v>548</v>
      </c>
      <c r="F12196" s="176" t="n">
        <v>2043</v>
      </c>
      <c r="G12196" s="177" t="n">
        <v>64</v>
      </c>
      <c r="H12196" s="178" t="n">
        <v>19457.2205907167</v>
      </c>
      <c r="I12196" s="179" t="n">
        <v>3419229.72465199</v>
      </c>
      <c r="J12196" s="180" t="str">
        <f>IF(I12196&gt;0,H12196/I12196,0)</f>
      </c>
      <c r="K12196" s="181" t="str">
        <f>1-EXP(-J12196)</f>
      </c>
      <c r="L12196" s="182" t="str">
        <f>IF(G12196=30,1,M12195)</f>
      </c>
      <c r="M12196" s="183" t="str">
        <f>L12196*(1-K12196)</f>
      </c>
    </row>
    <row r="12197">
      <c r="A12197" t="s">
        <v>167</v>
      </c>
      <c r="B12197" t="s">
        <v>113</v>
      </c>
      <c r="C12197" s="35" t="s">
        <v>549</v>
      </c>
      <c r="D12197" t="s">
        <v>113</v>
      </c>
      <c r="E12197" t="s">
        <v>548</v>
      </c>
      <c r="F12197" s="176" t="n">
        <v>2043</v>
      </c>
      <c r="G12197" s="177" t="n">
        <v>65</v>
      </c>
      <c r="H12197" s="178" t="n">
        <v>20503.5977148059</v>
      </c>
      <c r="I12197" s="179" t="n">
        <v>3297293.64655853</v>
      </c>
      <c r="J12197" s="180" t="str">
        <f>IF(I12197&gt;0,H12197/I12197,0)</f>
      </c>
      <c r="K12197" s="181" t="str">
        <f>1-EXP(-J12197)</f>
      </c>
      <c r="L12197" s="182" t="str">
        <f>IF(G12197=30,1,M12196)</f>
      </c>
      <c r="M12197" s="183" t="str">
        <f>L12197*(1-K12197)</f>
      </c>
    </row>
    <row r="12198">
      <c r="A12198" t="s">
        <v>167</v>
      </c>
      <c r="B12198" t="s">
        <v>113</v>
      </c>
      <c r="C12198" s="35" t="s">
        <v>549</v>
      </c>
      <c r="D12198" t="s">
        <v>113</v>
      </c>
      <c r="E12198" t="s">
        <v>548</v>
      </c>
      <c r="F12198" s="176" t="n">
        <v>2043</v>
      </c>
      <c r="G12198" s="177" t="n">
        <v>66</v>
      </c>
      <c r="H12198" s="178" t="n">
        <v>20811.664145169</v>
      </c>
      <c r="I12198" s="179" t="n">
        <v>3177942.05699844</v>
      </c>
      <c r="J12198" s="180" t="str">
        <f>IF(I12198&gt;0,H12198/I12198,0)</f>
      </c>
      <c r="K12198" s="181" t="str">
        <f>1-EXP(-J12198)</f>
      </c>
      <c r="L12198" s="182" t="str">
        <f>IF(G12198=30,1,M12197)</f>
      </c>
      <c r="M12198" s="183" t="str">
        <f>L12198*(1-K12198)</f>
      </c>
    </row>
    <row r="12199">
      <c r="A12199" t="s">
        <v>167</v>
      </c>
      <c r="B12199" t="s">
        <v>113</v>
      </c>
      <c r="C12199" s="35" t="s">
        <v>549</v>
      </c>
      <c r="D12199" t="s">
        <v>113</v>
      </c>
      <c r="E12199" t="s">
        <v>548</v>
      </c>
      <c r="F12199" s="176" t="n">
        <v>2043</v>
      </c>
      <c r="G12199" s="177" t="n">
        <v>67</v>
      </c>
      <c r="H12199" s="178" t="n">
        <v>21918.8880715843</v>
      </c>
      <c r="I12199" s="179" t="n">
        <v>3069146.57638529</v>
      </c>
      <c r="J12199" s="180" t="str">
        <f>IF(I12199&gt;0,H12199/I12199,0)</f>
      </c>
      <c r="K12199" s="181" t="str">
        <f>1-EXP(-J12199)</f>
      </c>
      <c r="L12199" s="182" t="str">
        <f>IF(G12199=30,1,M12198)</f>
      </c>
      <c r="M12199" s="183" t="str">
        <f>L12199*(1-K12199)</f>
      </c>
    </row>
    <row r="12200">
      <c r="A12200" t="s">
        <v>167</v>
      </c>
      <c r="B12200" t="s">
        <v>113</v>
      </c>
      <c r="C12200" s="35" t="s">
        <v>549</v>
      </c>
      <c r="D12200" t="s">
        <v>113</v>
      </c>
      <c r="E12200" t="s">
        <v>548</v>
      </c>
      <c r="F12200" s="176" t="n">
        <v>2043</v>
      </c>
      <c r="G12200" s="177" t="n">
        <v>68</v>
      </c>
      <c r="H12200" s="178" t="n">
        <v>22831.6447446574</v>
      </c>
      <c r="I12200" s="179" t="n">
        <v>2948255.71419345</v>
      </c>
      <c r="J12200" s="180" t="str">
        <f>IF(I12200&gt;0,H12200/I12200,0)</f>
      </c>
      <c r="K12200" s="181" t="str">
        <f>1-EXP(-J12200)</f>
      </c>
      <c r="L12200" s="182" t="str">
        <f>IF(G12200=30,1,M12199)</f>
      </c>
      <c r="M12200" s="183" t="str">
        <f>L12200*(1-K12200)</f>
      </c>
    </row>
    <row r="12201">
      <c r="A12201" t="s">
        <v>167</v>
      </c>
      <c r="B12201" t="s">
        <v>113</v>
      </c>
      <c r="C12201" s="35" t="s">
        <v>549</v>
      </c>
      <c r="D12201" t="s">
        <v>113</v>
      </c>
      <c r="E12201" t="s">
        <v>548</v>
      </c>
      <c r="F12201" s="176" t="n">
        <v>2043</v>
      </c>
      <c r="G12201" s="177" t="n">
        <v>69</v>
      </c>
      <c r="H12201" s="178" t="n">
        <v>23216.7505543557</v>
      </c>
      <c r="I12201" s="179" t="n">
        <v>2838159.60619697</v>
      </c>
      <c r="J12201" s="180" t="str">
        <f>IF(I12201&gt;0,H12201/I12201,0)</f>
      </c>
      <c r="K12201" s="181" t="str">
        <f>1-EXP(-J12201)</f>
      </c>
      <c r="L12201" s="182" t="str">
        <f>IF(G12201=30,1,M12200)</f>
      </c>
      <c r="M12201" s="183" t="str">
        <f>L12201*(1-K12201)</f>
      </c>
    </row>
    <row r="12202">
      <c r="A12202" t="s">
        <v>167</v>
      </c>
      <c r="B12202" t="s">
        <v>113</v>
      </c>
      <c r="C12202" s="35" t="s">
        <v>549</v>
      </c>
      <c r="D12202" t="s">
        <v>113</v>
      </c>
      <c r="E12202" t="s">
        <v>548</v>
      </c>
      <c r="F12202" s="176" t="n">
        <v>2044</v>
      </c>
      <c r="G12202" s="177" t="n">
        <v>30</v>
      </c>
      <c r="H12202" s="178" t="n">
        <v>736.753940987173</v>
      </c>
      <c r="I12202" s="179" t="n">
        <v>4734779.20195129</v>
      </c>
      <c r="J12202" s="180" t="str">
        <f>IF(I12202&gt;0,H12202/I12202,0)</f>
      </c>
      <c r="K12202" s="181" t="str">
        <f>1-EXP(-J12202)</f>
      </c>
      <c r="L12202" s="182" t="str">
        <f>IF(G12202=30,1,M12201)</f>
      </c>
      <c r="M12202" s="183" t="str">
        <f>L12202*(1-K12202)</f>
      </c>
    </row>
    <row r="12203">
      <c r="A12203" t="s">
        <v>167</v>
      </c>
      <c r="B12203" t="s">
        <v>113</v>
      </c>
      <c r="C12203" s="35" t="s">
        <v>549</v>
      </c>
      <c r="D12203" t="s">
        <v>113</v>
      </c>
      <c r="E12203" t="s">
        <v>548</v>
      </c>
      <c r="F12203" s="176" t="n">
        <v>2044</v>
      </c>
      <c r="G12203" s="177" t="n">
        <v>31</v>
      </c>
      <c r="H12203" s="178" t="n">
        <v>1070.76173745861</v>
      </c>
      <c r="I12203" s="179" t="n">
        <v>4826247.5102797</v>
      </c>
      <c r="J12203" s="180" t="str">
        <f>IF(I12203&gt;0,H12203/I12203,0)</f>
      </c>
      <c r="K12203" s="181" t="str">
        <f>1-EXP(-J12203)</f>
      </c>
      <c r="L12203" s="182" t="str">
        <f>IF(G12203=30,1,M12202)</f>
      </c>
      <c r="M12203" s="183" t="str">
        <f>L12203*(1-K12203)</f>
      </c>
    </row>
    <row r="12204">
      <c r="A12204" t="s">
        <v>167</v>
      </c>
      <c r="B12204" t="s">
        <v>113</v>
      </c>
      <c r="C12204" s="35" t="s">
        <v>549</v>
      </c>
      <c r="D12204" t="s">
        <v>113</v>
      </c>
      <c r="E12204" t="s">
        <v>548</v>
      </c>
      <c r="F12204" s="176" t="n">
        <v>2044</v>
      </c>
      <c r="G12204" s="177" t="n">
        <v>32</v>
      </c>
      <c r="H12204" s="178" t="n">
        <v>1126.65428936574</v>
      </c>
      <c r="I12204" s="179" t="n">
        <v>4869886.80925329</v>
      </c>
      <c r="J12204" s="180" t="str">
        <f>IF(I12204&gt;0,H12204/I12204,0)</f>
      </c>
      <c r="K12204" s="181" t="str">
        <f>1-EXP(-J12204)</f>
      </c>
      <c r="L12204" s="182" t="str">
        <f>IF(G12204=30,1,M12203)</f>
      </c>
      <c r="M12204" s="183" t="str">
        <f>L12204*(1-K12204)</f>
      </c>
    </row>
    <row r="12205">
      <c r="A12205" t="s">
        <v>167</v>
      </c>
      <c r="B12205" t="s">
        <v>113</v>
      </c>
      <c r="C12205" s="35" t="s">
        <v>549</v>
      </c>
      <c r="D12205" t="s">
        <v>113</v>
      </c>
      <c r="E12205" t="s">
        <v>548</v>
      </c>
      <c r="F12205" s="176" t="n">
        <v>2044</v>
      </c>
      <c r="G12205" s="177" t="n">
        <v>33</v>
      </c>
      <c r="H12205" s="178" t="n">
        <v>1170.52195315754</v>
      </c>
      <c r="I12205" s="179" t="n">
        <v>4790274.59369019</v>
      </c>
      <c r="J12205" s="180" t="str">
        <f>IF(I12205&gt;0,H12205/I12205,0)</f>
      </c>
      <c r="K12205" s="181" t="str">
        <f>1-EXP(-J12205)</f>
      </c>
      <c r="L12205" s="182" t="str">
        <f>IF(G12205=30,1,M12204)</f>
      </c>
      <c r="M12205" s="183" t="str">
        <f>L12205*(1-K12205)</f>
      </c>
    </row>
    <row r="12206">
      <c r="A12206" t="s">
        <v>167</v>
      </c>
      <c r="B12206" t="s">
        <v>113</v>
      </c>
      <c r="C12206" s="35" t="s">
        <v>549</v>
      </c>
      <c r="D12206" t="s">
        <v>113</v>
      </c>
      <c r="E12206" t="s">
        <v>548</v>
      </c>
      <c r="F12206" s="176" t="n">
        <v>2044</v>
      </c>
      <c r="G12206" s="177" t="n">
        <v>34</v>
      </c>
      <c r="H12206" s="178" t="n">
        <v>1213.25989124445</v>
      </c>
      <c r="I12206" s="179" t="n">
        <v>4689131.67129742</v>
      </c>
      <c r="J12206" s="180" t="str">
        <f>IF(I12206&gt;0,H12206/I12206,0)</f>
      </c>
      <c r="K12206" s="181" t="str">
        <f>1-EXP(-J12206)</f>
      </c>
      <c r="L12206" s="182" t="str">
        <f>IF(G12206=30,1,M12205)</f>
      </c>
      <c r="M12206" s="183" t="str">
        <f>L12206*(1-K12206)</f>
      </c>
    </row>
    <row r="12207">
      <c r="A12207" t="s">
        <v>167</v>
      </c>
      <c r="B12207" t="s">
        <v>113</v>
      </c>
      <c r="C12207" s="35" t="s">
        <v>549</v>
      </c>
      <c r="D12207" t="s">
        <v>113</v>
      </c>
      <c r="E12207" t="s">
        <v>548</v>
      </c>
      <c r="F12207" s="176" t="n">
        <v>2044</v>
      </c>
      <c r="G12207" s="177" t="n">
        <v>35</v>
      </c>
      <c r="H12207" s="178" t="n">
        <v>1288.52479858465</v>
      </c>
      <c r="I12207" s="179" t="n">
        <v>4632208.1138474</v>
      </c>
      <c r="J12207" s="180" t="str">
        <f>IF(I12207&gt;0,H12207/I12207,0)</f>
      </c>
      <c r="K12207" s="181" t="str">
        <f>1-EXP(-J12207)</f>
      </c>
      <c r="L12207" s="182" t="str">
        <f>IF(G12207=30,1,M12206)</f>
      </c>
      <c r="M12207" s="183" t="str">
        <f>L12207*(1-K12207)</f>
      </c>
    </row>
    <row r="12208">
      <c r="A12208" t="s">
        <v>167</v>
      </c>
      <c r="B12208" t="s">
        <v>113</v>
      </c>
      <c r="C12208" s="35" t="s">
        <v>549</v>
      </c>
      <c r="D12208" t="s">
        <v>113</v>
      </c>
      <c r="E12208" t="s">
        <v>548</v>
      </c>
      <c r="F12208" s="176" t="n">
        <v>2044</v>
      </c>
      <c r="G12208" s="177" t="n">
        <v>36</v>
      </c>
      <c r="H12208" s="178" t="n">
        <v>1638.35701736896</v>
      </c>
      <c r="I12208" s="179" t="n">
        <v>4623718.33299429</v>
      </c>
      <c r="J12208" s="180" t="str">
        <f>IF(I12208&gt;0,H12208/I12208,0)</f>
      </c>
      <c r="K12208" s="181" t="str">
        <f>1-EXP(-J12208)</f>
      </c>
      <c r="L12208" s="182" t="str">
        <f>IF(G12208=30,1,M12207)</f>
      </c>
      <c r="M12208" s="183" t="str">
        <f>L12208*(1-K12208)</f>
      </c>
    </row>
    <row r="12209">
      <c r="A12209" t="s">
        <v>167</v>
      </c>
      <c r="B12209" t="s">
        <v>113</v>
      </c>
      <c r="C12209" s="35" t="s">
        <v>549</v>
      </c>
      <c r="D12209" t="s">
        <v>113</v>
      </c>
      <c r="E12209" t="s">
        <v>548</v>
      </c>
      <c r="F12209" s="176" t="n">
        <v>2044</v>
      </c>
      <c r="G12209" s="177" t="n">
        <v>37</v>
      </c>
      <c r="H12209" s="178" t="n">
        <v>1771.17459231012</v>
      </c>
      <c r="I12209" s="179" t="n">
        <v>4595250.89399659</v>
      </c>
      <c r="J12209" s="180" t="str">
        <f>IF(I12209&gt;0,H12209/I12209,0)</f>
      </c>
      <c r="K12209" s="181" t="str">
        <f>1-EXP(-J12209)</f>
      </c>
      <c r="L12209" s="182" t="str">
        <f>IF(G12209=30,1,M12208)</f>
      </c>
      <c r="M12209" s="183" t="str">
        <f>L12209*(1-K12209)</f>
      </c>
    </row>
    <row r="12210">
      <c r="A12210" t="s">
        <v>167</v>
      </c>
      <c r="B12210" t="s">
        <v>113</v>
      </c>
      <c r="C12210" s="35" t="s">
        <v>549</v>
      </c>
      <c r="D12210" t="s">
        <v>113</v>
      </c>
      <c r="E12210" t="s">
        <v>548</v>
      </c>
      <c r="F12210" s="176" t="n">
        <v>2044</v>
      </c>
      <c r="G12210" s="177" t="n">
        <v>38</v>
      </c>
      <c r="H12210" s="178" t="n">
        <v>1910.50710714019</v>
      </c>
      <c r="I12210" s="179" t="n">
        <v>4523127.11010627</v>
      </c>
      <c r="J12210" s="180" t="str">
        <f>IF(I12210&gt;0,H12210/I12210,0)</f>
      </c>
      <c r="K12210" s="181" t="str">
        <f>1-EXP(-J12210)</f>
      </c>
      <c r="L12210" s="182" t="str">
        <f>IF(G12210=30,1,M12209)</f>
      </c>
      <c r="M12210" s="183" t="str">
        <f>L12210*(1-K12210)</f>
      </c>
    </row>
    <row r="12211">
      <c r="A12211" t="s">
        <v>167</v>
      </c>
      <c r="B12211" t="s">
        <v>113</v>
      </c>
      <c r="C12211" s="35" t="s">
        <v>549</v>
      </c>
      <c r="D12211" t="s">
        <v>113</v>
      </c>
      <c r="E12211" t="s">
        <v>548</v>
      </c>
      <c r="F12211" s="176" t="n">
        <v>2044</v>
      </c>
      <c r="G12211" s="177" t="n">
        <v>39</v>
      </c>
      <c r="H12211" s="178" t="n">
        <v>1987.33044254125</v>
      </c>
      <c r="I12211" s="179" t="n">
        <v>4428166.85073509</v>
      </c>
      <c r="J12211" s="180" t="str">
        <f>IF(I12211&gt;0,H12211/I12211,0)</f>
      </c>
      <c r="K12211" s="181" t="str">
        <f>1-EXP(-J12211)</f>
      </c>
      <c r="L12211" s="182" t="str">
        <f>IF(G12211=30,1,M12210)</f>
      </c>
      <c r="M12211" s="183" t="str">
        <f>L12211*(1-K12211)</f>
      </c>
    </row>
    <row r="12212">
      <c r="A12212" t="s">
        <v>167</v>
      </c>
      <c r="B12212" t="s">
        <v>113</v>
      </c>
      <c r="C12212" s="35" t="s">
        <v>549</v>
      </c>
      <c r="D12212" t="s">
        <v>113</v>
      </c>
      <c r="E12212" t="s">
        <v>548</v>
      </c>
      <c r="F12212" s="176" t="n">
        <v>2044</v>
      </c>
      <c r="G12212" s="177" t="n">
        <v>40</v>
      </c>
      <c r="H12212" s="178" t="n">
        <v>2129.609879474</v>
      </c>
      <c r="I12212" s="179" t="n">
        <v>4329469.50421879</v>
      </c>
      <c r="J12212" s="180" t="str">
        <f>IF(I12212&gt;0,H12212/I12212,0)</f>
      </c>
      <c r="K12212" s="181" t="str">
        <f>1-EXP(-J12212)</f>
      </c>
      <c r="L12212" s="182" t="str">
        <f>IF(G12212=30,1,M12211)</f>
      </c>
      <c r="M12212" s="183" t="str">
        <f>L12212*(1-K12212)</f>
      </c>
    </row>
    <row r="12213">
      <c r="A12213" t="s">
        <v>167</v>
      </c>
      <c r="B12213" t="s">
        <v>113</v>
      </c>
      <c r="C12213" s="35" t="s">
        <v>549</v>
      </c>
      <c r="D12213" t="s">
        <v>113</v>
      </c>
      <c r="E12213" t="s">
        <v>548</v>
      </c>
      <c r="F12213" s="176" t="n">
        <v>2044</v>
      </c>
      <c r="G12213" s="177" t="n">
        <v>41</v>
      </c>
      <c r="H12213" s="178" t="n">
        <v>2781.41329030628</v>
      </c>
      <c r="I12213" s="179" t="n">
        <v>4284045.34298582</v>
      </c>
      <c r="J12213" s="180" t="str">
        <f>IF(I12213&gt;0,H12213/I12213,0)</f>
      </c>
      <c r="K12213" s="181" t="str">
        <f>1-EXP(-J12213)</f>
      </c>
      <c r="L12213" s="182" t="str">
        <f>IF(G12213=30,1,M12212)</f>
      </c>
      <c r="M12213" s="183" t="str">
        <f>L12213*(1-K12213)</f>
      </c>
    </row>
    <row r="12214">
      <c r="A12214" t="s">
        <v>167</v>
      </c>
      <c r="B12214" t="s">
        <v>113</v>
      </c>
      <c r="C12214" s="35" t="s">
        <v>549</v>
      </c>
      <c r="D12214" t="s">
        <v>113</v>
      </c>
      <c r="E12214" t="s">
        <v>548</v>
      </c>
      <c r="F12214" s="176" t="n">
        <v>2044</v>
      </c>
      <c r="G12214" s="177" t="n">
        <v>42</v>
      </c>
      <c r="H12214" s="178" t="n">
        <v>3098.94452735679</v>
      </c>
      <c r="I12214" s="179" t="n">
        <v>4260981.80650445</v>
      </c>
      <c r="J12214" s="180" t="str">
        <f>IF(I12214&gt;0,H12214/I12214,0)</f>
      </c>
      <c r="K12214" s="181" t="str">
        <f>1-EXP(-J12214)</f>
      </c>
      <c r="L12214" s="182" t="str">
        <f>IF(G12214=30,1,M12213)</f>
      </c>
      <c r="M12214" s="183" t="str">
        <f>L12214*(1-K12214)</f>
      </c>
    </row>
    <row r="12215">
      <c r="A12215" t="s">
        <v>167</v>
      </c>
      <c r="B12215" t="s">
        <v>113</v>
      </c>
      <c r="C12215" s="35" t="s">
        <v>549</v>
      </c>
      <c r="D12215" t="s">
        <v>113</v>
      </c>
      <c r="E12215" t="s">
        <v>548</v>
      </c>
      <c r="F12215" s="176" t="n">
        <v>2044</v>
      </c>
      <c r="G12215" s="177" t="n">
        <v>43</v>
      </c>
      <c r="H12215" s="178" t="n">
        <v>3469.18892945132</v>
      </c>
      <c r="I12215" s="179" t="n">
        <v>4237481.79196973</v>
      </c>
      <c r="J12215" s="180" t="str">
        <f>IF(I12215&gt;0,H12215/I12215,0)</f>
      </c>
      <c r="K12215" s="181" t="str">
        <f>1-EXP(-J12215)</f>
      </c>
      <c r="L12215" s="182" t="str">
        <f>IF(G12215=30,1,M12214)</f>
      </c>
      <c r="M12215" s="183" t="str">
        <f>L12215*(1-K12215)</f>
      </c>
    </row>
    <row r="12216">
      <c r="A12216" t="s">
        <v>167</v>
      </c>
      <c r="B12216" t="s">
        <v>113</v>
      </c>
      <c r="C12216" s="35" t="s">
        <v>549</v>
      </c>
      <c r="D12216" t="s">
        <v>113</v>
      </c>
      <c r="E12216" t="s">
        <v>548</v>
      </c>
      <c r="F12216" s="176" t="n">
        <v>2044</v>
      </c>
      <c r="G12216" s="177" t="n">
        <v>44</v>
      </c>
      <c r="H12216" s="178" t="n">
        <v>3671.15516953979</v>
      </c>
      <c r="I12216" s="179" t="n">
        <v>4232717.23698257</v>
      </c>
      <c r="J12216" s="180" t="str">
        <f>IF(I12216&gt;0,H12216/I12216,0)</f>
      </c>
      <c r="K12216" s="181" t="str">
        <f>1-EXP(-J12216)</f>
      </c>
      <c r="L12216" s="182" t="str">
        <f>IF(G12216=30,1,M12215)</f>
      </c>
      <c r="M12216" s="183" t="str">
        <f>L12216*(1-K12216)</f>
      </c>
    </row>
    <row r="12217">
      <c r="A12217" t="s">
        <v>167</v>
      </c>
      <c r="B12217" t="s">
        <v>113</v>
      </c>
      <c r="C12217" s="35" t="s">
        <v>549</v>
      </c>
      <c r="D12217" t="s">
        <v>113</v>
      </c>
      <c r="E12217" t="s">
        <v>548</v>
      </c>
      <c r="F12217" s="176" t="n">
        <v>2044</v>
      </c>
      <c r="G12217" s="177" t="n">
        <v>45</v>
      </c>
      <c r="H12217" s="178" t="n">
        <v>4030.62483081376</v>
      </c>
      <c r="I12217" s="179" t="n">
        <v>4265323.40717804</v>
      </c>
      <c r="J12217" s="180" t="str">
        <f>IF(I12217&gt;0,H12217/I12217,0)</f>
      </c>
      <c r="K12217" s="181" t="str">
        <f>1-EXP(-J12217)</f>
      </c>
      <c r="L12217" s="182" t="str">
        <f>IF(G12217=30,1,M12216)</f>
      </c>
      <c r="M12217" s="183" t="str">
        <f>L12217*(1-K12217)</f>
      </c>
    </row>
    <row r="12218">
      <c r="A12218" t="s">
        <v>167</v>
      </c>
      <c r="B12218" t="s">
        <v>113</v>
      </c>
      <c r="C12218" s="35" t="s">
        <v>549</v>
      </c>
      <c r="D12218" t="s">
        <v>113</v>
      </c>
      <c r="E12218" t="s">
        <v>548</v>
      </c>
      <c r="F12218" s="176" t="n">
        <v>2044</v>
      </c>
      <c r="G12218" s="177" t="n">
        <v>46</v>
      </c>
      <c r="H12218" s="178" t="n">
        <v>5062.61673725338</v>
      </c>
      <c r="I12218" s="179" t="n">
        <v>4299773.23419146</v>
      </c>
      <c r="J12218" s="180" t="str">
        <f>IF(I12218&gt;0,H12218/I12218,0)</f>
      </c>
      <c r="K12218" s="181" t="str">
        <f>1-EXP(-J12218)</f>
      </c>
      <c r="L12218" s="182" t="str">
        <f>IF(G12218=30,1,M12217)</f>
      </c>
      <c r="M12218" s="183" t="str">
        <f>L12218*(1-K12218)</f>
      </c>
    </row>
    <row r="12219">
      <c r="A12219" t="s">
        <v>167</v>
      </c>
      <c r="B12219" t="s">
        <v>113</v>
      </c>
      <c r="C12219" s="35" t="s">
        <v>549</v>
      </c>
      <c r="D12219" t="s">
        <v>113</v>
      </c>
      <c r="E12219" t="s">
        <v>548</v>
      </c>
      <c r="F12219" s="176" t="n">
        <v>2044</v>
      </c>
      <c r="G12219" s="177" t="n">
        <v>47</v>
      </c>
      <c r="H12219" s="178" t="n">
        <v>5554.56789820183</v>
      </c>
      <c r="I12219" s="179" t="n">
        <v>4288451.00485097</v>
      </c>
      <c r="J12219" s="180" t="str">
        <f>IF(I12219&gt;0,H12219/I12219,0)</f>
      </c>
      <c r="K12219" s="181" t="str">
        <f>1-EXP(-J12219)</f>
      </c>
      <c r="L12219" s="182" t="str">
        <f>IF(G12219=30,1,M12218)</f>
      </c>
      <c r="M12219" s="183" t="str">
        <f>L12219*(1-K12219)</f>
      </c>
    </row>
    <row r="12220">
      <c r="A12220" t="s">
        <v>167</v>
      </c>
      <c r="B12220" t="s">
        <v>113</v>
      </c>
      <c r="C12220" s="35" t="s">
        <v>549</v>
      </c>
      <c r="D12220" t="s">
        <v>113</v>
      </c>
      <c r="E12220" t="s">
        <v>548</v>
      </c>
      <c r="F12220" s="176" t="n">
        <v>2044</v>
      </c>
      <c r="G12220" s="177" t="n">
        <v>48</v>
      </c>
      <c r="H12220" s="178" t="n">
        <v>6042.40470792385</v>
      </c>
      <c r="I12220" s="179" t="n">
        <v>4218908.56924441</v>
      </c>
      <c r="J12220" s="180" t="str">
        <f>IF(I12220&gt;0,H12220/I12220,0)</f>
      </c>
      <c r="K12220" s="181" t="str">
        <f>1-EXP(-J12220)</f>
      </c>
      <c r="L12220" s="182" t="str">
        <f>IF(G12220=30,1,M12219)</f>
      </c>
      <c r="M12220" s="183" t="str">
        <f>L12220*(1-K12220)</f>
      </c>
    </row>
    <row r="12221">
      <c r="A12221" t="s">
        <v>167</v>
      </c>
      <c r="B12221" t="s">
        <v>113</v>
      </c>
      <c r="C12221" s="35" t="s">
        <v>549</v>
      </c>
      <c r="D12221" t="s">
        <v>113</v>
      </c>
      <c r="E12221" t="s">
        <v>548</v>
      </c>
      <c r="F12221" s="176" t="n">
        <v>2044</v>
      </c>
      <c r="G12221" s="177" t="n">
        <v>49</v>
      </c>
      <c r="H12221" s="178" t="n">
        <v>6401.8864373844</v>
      </c>
      <c r="I12221" s="179" t="n">
        <v>4146599.8434881</v>
      </c>
      <c r="J12221" s="180" t="str">
        <f>IF(I12221&gt;0,H12221/I12221,0)</f>
      </c>
      <c r="K12221" s="181" t="str">
        <f>1-EXP(-J12221)</f>
      </c>
      <c r="L12221" s="182" t="str">
        <f>IF(G12221=30,1,M12220)</f>
      </c>
      <c r="M12221" s="183" t="str">
        <f>L12221*(1-K12221)</f>
      </c>
    </row>
    <row r="12222">
      <c r="A12222" t="s">
        <v>167</v>
      </c>
      <c r="B12222" t="s">
        <v>113</v>
      </c>
      <c r="C12222" s="35" t="s">
        <v>549</v>
      </c>
      <c r="D12222" t="s">
        <v>113</v>
      </c>
      <c r="E12222" t="s">
        <v>548</v>
      </c>
      <c r="F12222" s="176" t="n">
        <v>2044</v>
      </c>
      <c r="G12222" s="177" t="n">
        <v>50</v>
      </c>
      <c r="H12222" s="178" t="n">
        <v>6851.45124207957</v>
      </c>
      <c r="I12222" s="179" t="n">
        <v>4082624.7149614</v>
      </c>
      <c r="J12222" s="180" t="str">
        <f>IF(I12222&gt;0,H12222/I12222,0)</f>
      </c>
      <c r="K12222" s="181" t="str">
        <f>1-EXP(-J12222)</f>
      </c>
      <c r="L12222" s="182" t="str">
        <f>IF(G12222=30,1,M12221)</f>
      </c>
      <c r="M12222" s="183" t="str">
        <f>L12222*(1-K12222)</f>
      </c>
    </row>
    <row r="12223">
      <c r="A12223" t="s">
        <v>167</v>
      </c>
      <c r="B12223" t="s">
        <v>113</v>
      </c>
      <c r="C12223" s="35" t="s">
        <v>549</v>
      </c>
      <c r="D12223" t="s">
        <v>113</v>
      </c>
      <c r="E12223" t="s">
        <v>548</v>
      </c>
      <c r="F12223" s="176" t="n">
        <v>2044</v>
      </c>
      <c r="G12223" s="177" t="n">
        <v>51</v>
      </c>
      <c r="H12223" s="178" t="n">
        <v>7631.50876072659</v>
      </c>
      <c r="I12223" s="179" t="n">
        <v>4020148.26307472</v>
      </c>
      <c r="J12223" s="180" t="str">
        <f>IF(I12223&gt;0,H12223/I12223,0)</f>
      </c>
      <c r="K12223" s="181" t="str">
        <f>1-EXP(-J12223)</f>
      </c>
      <c r="L12223" s="182" t="str">
        <f>IF(G12223=30,1,M12222)</f>
      </c>
      <c r="M12223" s="183" t="str">
        <f>L12223*(1-K12223)</f>
      </c>
    </row>
    <row r="12224">
      <c r="A12224" t="s">
        <v>167</v>
      </c>
      <c r="B12224" t="s">
        <v>113</v>
      </c>
      <c r="C12224" s="35" t="s">
        <v>549</v>
      </c>
      <c r="D12224" t="s">
        <v>113</v>
      </c>
      <c r="E12224" t="s">
        <v>548</v>
      </c>
      <c r="F12224" s="176" t="n">
        <v>2044</v>
      </c>
      <c r="G12224" s="177" t="n">
        <v>52</v>
      </c>
      <c r="H12224" s="178" t="n">
        <v>8241.85576383848</v>
      </c>
      <c r="I12224" s="179" t="n">
        <v>3990460.10668533</v>
      </c>
      <c r="J12224" s="180" t="str">
        <f>IF(I12224&gt;0,H12224/I12224,0)</f>
      </c>
      <c r="K12224" s="181" t="str">
        <f>1-EXP(-J12224)</f>
      </c>
      <c r="L12224" s="182" t="str">
        <f>IF(G12224=30,1,M12223)</f>
      </c>
      <c r="M12224" s="183" t="str">
        <f>L12224*(1-K12224)</f>
      </c>
    </row>
    <row r="12225">
      <c r="A12225" t="s">
        <v>167</v>
      </c>
      <c r="B12225" t="s">
        <v>113</v>
      </c>
      <c r="C12225" s="35" t="s">
        <v>549</v>
      </c>
      <c r="D12225" t="s">
        <v>113</v>
      </c>
      <c r="E12225" t="s">
        <v>548</v>
      </c>
      <c r="F12225" s="176" t="n">
        <v>2044</v>
      </c>
      <c r="G12225" s="177" t="n">
        <v>53</v>
      </c>
      <c r="H12225" s="178" t="n">
        <v>8895.35534214277</v>
      </c>
      <c r="I12225" s="179" t="n">
        <v>3953958.24299132</v>
      </c>
      <c r="J12225" s="180" t="str">
        <f>IF(I12225&gt;0,H12225/I12225,0)</f>
      </c>
      <c r="K12225" s="181" t="str">
        <f>1-EXP(-J12225)</f>
      </c>
      <c r="L12225" s="182" t="str">
        <f>IF(G12225=30,1,M12224)</f>
      </c>
      <c r="M12225" s="183" t="str">
        <f>L12225*(1-K12225)</f>
      </c>
    </row>
    <row r="12226">
      <c r="A12226" t="s">
        <v>167</v>
      </c>
      <c r="B12226" t="s">
        <v>113</v>
      </c>
      <c r="C12226" s="35" t="s">
        <v>549</v>
      </c>
      <c r="D12226" t="s">
        <v>113</v>
      </c>
      <c r="E12226" t="s">
        <v>548</v>
      </c>
      <c r="F12226" s="176" t="n">
        <v>2044</v>
      </c>
      <c r="G12226" s="177" t="n">
        <v>54</v>
      </c>
      <c r="H12226" s="178" t="n">
        <v>9667.35276823244</v>
      </c>
      <c r="I12226" s="179" t="n">
        <v>3919561.55214483</v>
      </c>
      <c r="J12226" s="180" t="str">
        <f>IF(I12226&gt;0,H12226/I12226,0)</f>
      </c>
      <c r="K12226" s="181" t="str">
        <f>1-EXP(-J12226)</f>
      </c>
      <c r="L12226" s="182" t="str">
        <f>IF(G12226=30,1,M12225)</f>
      </c>
      <c r="M12226" s="183" t="str">
        <f>L12226*(1-K12226)</f>
      </c>
    </row>
    <row r="12227">
      <c r="A12227" t="s">
        <v>167</v>
      </c>
      <c r="B12227" t="s">
        <v>113</v>
      </c>
      <c r="C12227" s="35" t="s">
        <v>549</v>
      </c>
      <c r="D12227" t="s">
        <v>113</v>
      </c>
      <c r="E12227" t="s">
        <v>548</v>
      </c>
      <c r="F12227" s="176" t="n">
        <v>2044</v>
      </c>
      <c r="G12227" s="177" t="n">
        <v>55</v>
      </c>
      <c r="H12227" s="178" t="n">
        <v>10586.1030292685</v>
      </c>
      <c r="I12227" s="179" t="n">
        <v>3905299.29464796</v>
      </c>
      <c r="J12227" s="180" t="str">
        <f>IF(I12227&gt;0,H12227/I12227,0)</f>
      </c>
      <c r="K12227" s="181" t="str">
        <f>1-EXP(-J12227)</f>
      </c>
      <c r="L12227" s="182" t="str">
        <f>IF(G12227=30,1,M12226)</f>
      </c>
      <c r="M12227" s="183" t="str">
        <f>L12227*(1-K12227)</f>
      </c>
    </row>
    <row r="12228">
      <c r="A12228" t="s">
        <v>167</v>
      </c>
      <c r="B12228" t="s">
        <v>113</v>
      </c>
      <c r="C12228" s="35" t="s">
        <v>549</v>
      </c>
      <c r="D12228" t="s">
        <v>113</v>
      </c>
      <c r="E12228" t="s">
        <v>548</v>
      </c>
      <c r="F12228" s="176" t="n">
        <v>2044</v>
      </c>
      <c r="G12228" s="177" t="n">
        <v>56</v>
      </c>
      <c r="H12228" s="178" t="n">
        <v>11400.975053262</v>
      </c>
      <c r="I12228" s="179" t="n">
        <v>3845136.68423925</v>
      </c>
      <c r="J12228" s="180" t="str">
        <f>IF(I12228&gt;0,H12228/I12228,0)</f>
      </c>
      <c r="K12228" s="181" t="str">
        <f>1-EXP(-J12228)</f>
      </c>
      <c r="L12228" s="182" t="str">
        <f>IF(G12228=30,1,M12227)</f>
      </c>
      <c r="M12228" s="183" t="str">
        <f>L12228*(1-K12228)</f>
      </c>
    </row>
    <row r="12229">
      <c r="A12229" t="s">
        <v>167</v>
      </c>
      <c r="B12229" t="s">
        <v>113</v>
      </c>
      <c r="C12229" s="35" t="s">
        <v>549</v>
      </c>
      <c r="D12229" t="s">
        <v>113</v>
      </c>
      <c r="E12229" t="s">
        <v>548</v>
      </c>
      <c r="F12229" s="176" t="n">
        <v>2044</v>
      </c>
      <c r="G12229" s="177" t="n">
        <v>57</v>
      </c>
      <c r="H12229" s="178" t="n">
        <v>12392.3134868858</v>
      </c>
      <c r="I12229" s="179" t="n">
        <v>3775494.61753592</v>
      </c>
      <c r="J12229" s="180" t="str">
        <f>IF(I12229&gt;0,H12229/I12229,0)</f>
      </c>
      <c r="K12229" s="181" t="str">
        <f>1-EXP(-J12229)</f>
      </c>
      <c r="L12229" s="182" t="str">
        <f>IF(G12229=30,1,M12228)</f>
      </c>
      <c r="M12229" s="183" t="str">
        <f>L12229*(1-K12229)</f>
      </c>
    </row>
    <row r="12230">
      <c r="A12230" t="s">
        <v>167</v>
      </c>
      <c r="B12230" t="s">
        <v>113</v>
      </c>
      <c r="C12230" s="35" t="s">
        <v>549</v>
      </c>
      <c r="D12230" t="s">
        <v>113</v>
      </c>
      <c r="E12230" t="s">
        <v>548</v>
      </c>
      <c r="F12230" s="176" t="n">
        <v>2044</v>
      </c>
      <c r="G12230" s="177" t="n">
        <v>58</v>
      </c>
      <c r="H12230" s="178" t="n">
        <v>13649.7942871633</v>
      </c>
      <c r="I12230" s="179" t="n">
        <v>3761630.81284137</v>
      </c>
      <c r="J12230" s="180" t="str">
        <f>IF(I12230&gt;0,H12230/I12230,0)</f>
      </c>
      <c r="K12230" s="181" t="str">
        <f>1-EXP(-J12230)</f>
      </c>
      <c r="L12230" s="182" t="str">
        <f>IF(G12230=30,1,M12229)</f>
      </c>
      <c r="M12230" s="183" t="str">
        <f>L12230*(1-K12230)</f>
      </c>
    </row>
    <row r="12231">
      <c r="A12231" t="s">
        <v>167</v>
      </c>
      <c r="B12231" t="s">
        <v>113</v>
      </c>
      <c r="C12231" s="35" t="s">
        <v>549</v>
      </c>
      <c r="D12231" t="s">
        <v>113</v>
      </c>
      <c r="E12231" t="s">
        <v>548</v>
      </c>
      <c r="F12231" s="176" t="n">
        <v>2044</v>
      </c>
      <c r="G12231" s="177" t="n">
        <v>59</v>
      </c>
      <c r="H12231" s="178" t="n">
        <v>14570.5870131967</v>
      </c>
      <c r="I12231" s="179" t="n">
        <v>3797643.88094627</v>
      </c>
      <c r="J12231" s="180" t="str">
        <f>IF(I12231&gt;0,H12231/I12231,0)</f>
      </c>
      <c r="K12231" s="181" t="str">
        <f>1-EXP(-J12231)</f>
      </c>
      <c r="L12231" s="182" t="str">
        <f>IF(G12231=30,1,M12230)</f>
      </c>
      <c r="M12231" s="183" t="str">
        <f>L12231*(1-K12231)</f>
      </c>
    </row>
    <row r="12232">
      <c r="A12232" t="s">
        <v>167</v>
      </c>
      <c r="B12232" t="s">
        <v>113</v>
      </c>
      <c r="C12232" s="35" t="s">
        <v>549</v>
      </c>
      <c r="D12232" t="s">
        <v>113</v>
      </c>
      <c r="E12232" t="s">
        <v>548</v>
      </c>
      <c r="F12232" s="176" t="n">
        <v>2044</v>
      </c>
      <c r="G12232" s="177" t="n">
        <v>60</v>
      </c>
      <c r="H12232" s="178" t="n">
        <v>15605.1998006373</v>
      </c>
      <c r="I12232" s="179" t="n">
        <v>3792492.51953327</v>
      </c>
      <c r="J12232" s="180" t="str">
        <f>IF(I12232&gt;0,H12232/I12232,0)</f>
      </c>
      <c r="K12232" s="181" t="str">
        <f>1-EXP(-J12232)</f>
      </c>
      <c r="L12232" s="182" t="str">
        <f>IF(G12232=30,1,M12231)</f>
      </c>
      <c r="M12232" s="183" t="str">
        <f>L12232*(1-K12232)</f>
      </c>
    </row>
    <row r="12233">
      <c r="A12233" t="s">
        <v>167</v>
      </c>
      <c r="B12233" t="s">
        <v>113</v>
      </c>
      <c r="C12233" s="35" t="s">
        <v>549</v>
      </c>
      <c r="D12233" t="s">
        <v>113</v>
      </c>
      <c r="E12233" t="s">
        <v>548</v>
      </c>
      <c r="F12233" s="176" t="n">
        <v>2044</v>
      </c>
      <c r="G12233" s="177" t="n">
        <v>61</v>
      </c>
      <c r="H12233" s="178" t="n">
        <v>16415.4697280958</v>
      </c>
      <c r="I12233" s="179" t="n">
        <v>3732804.95662051</v>
      </c>
      <c r="J12233" s="180" t="str">
        <f>IF(I12233&gt;0,H12233/I12233,0)</f>
      </c>
      <c r="K12233" s="181" t="str">
        <f>1-EXP(-J12233)</f>
      </c>
      <c r="L12233" s="182" t="str">
        <f>IF(G12233=30,1,M12232)</f>
      </c>
      <c r="M12233" s="183" t="str">
        <f>L12233*(1-K12233)</f>
      </c>
    </row>
    <row r="12234">
      <c r="A12234" t="s">
        <v>167</v>
      </c>
      <c r="B12234" t="s">
        <v>113</v>
      </c>
      <c r="C12234" s="35" t="s">
        <v>549</v>
      </c>
      <c r="D12234" t="s">
        <v>113</v>
      </c>
      <c r="E12234" t="s">
        <v>548</v>
      </c>
      <c r="F12234" s="176" t="n">
        <v>2044</v>
      </c>
      <c r="G12234" s="177" t="n">
        <v>62</v>
      </c>
      <c r="H12234" s="178" t="n">
        <v>17385.1964957237</v>
      </c>
      <c r="I12234" s="179" t="n">
        <v>3649152.7242061</v>
      </c>
      <c r="J12234" s="180" t="str">
        <f>IF(I12234&gt;0,H12234/I12234,0)</f>
      </c>
      <c r="K12234" s="181" t="str">
        <f>1-EXP(-J12234)</f>
      </c>
      <c r="L12234" s="182" t="str">
        <f>IF(G12234=30,1,M12233)</f>
      </c>
      <c r="M12234" s="183" t="str">
        <f>L12234*(1-K12234)</f>
      </c>
    </row>
    <row r="12235">
      <c r="A12235" t="s">
        <v>167</v>
      </c>
      <c r="B12235" t="s">
        <v>113</v>
      </c>
      <c r="C12235" s="35" t="s">
        <v>549</v>
      </c>
      <c r="D12235" t="s">
        <v>113</v>
      </c>
      <c r="E12235" t="s">
        <v>548</v>
      </c>
      <c r="F12235" s="176" t="n">
        <v>2044</v>
      </c>
      <c r="G12235" s="177" t="n">
        <v>63</v>
      </c>
      <c r="H12235" s="178" t="n">
        <v>18325.4798571816</v>
      </c>
      <c r="I12235" s="179" t="n">
        <v>3558154.36570883</v>
      </c>
      <c r="J12235" s="180" t="str">
        <f>IF(I12235&gt;0,H12235/I12235,0)</f>
      </c>
      <c r="K12235" s="181" t="str">
        <f>1-EXP(-J12235)</f>
      </c>
      <c r="L12235" s="182" t="str">
        <f>IF(G12235=30,1,M12234)</f>
      </c>
      <c r="M12235" s="183" t="str">
        <f>L12235*(1-K12235)</f>
      </c>
    </row>
    <row r="12236">
      <c r="A12236" t="s">
        <v>167</v>
      </c>
      <c r="B12236" t="s">
        <v>113</v>
      </c>
      <c r="C12236" s="35" t="s">
        <v>549</v>
      </c>
      <c r="D12236" t="s">
        <v>113</v>
      </c>
      <c r="E12236" t="s">
        <v>548</v>
      </c>
      <c r="F12236" s="176" t="n">
        <v>2044</v>
      </c>
      <c r="G12236" s="177" t="n">
        <v>64</v>
      </c>
      <c r="H12236" s="178" t="n">
        <v>19631.6322969906</v>
      </c>
      <c r="I12236" s="179" t="n">
        <v>3470304.98882262</v>
      </c>
      <c r="J12236" s="180" t="str">
        <f>IF(I12236&gt;0,H12236/I12236,0)</f>
      </c>
      <c r="K12236" s="181" t="str">
        <f>1-EXP(-J12236)</f>
      </c>
      <c r="L12236" s="182" t="str">
        <f>IF(G12236=30,1,M12235)</f>
      </c>
      <c r="M12236" s="183" t="str">
        <f>L12236*(1-K12236)</f>
      </c>
    </row>
    <row r="12237">
      <c r="A12237" t="s">
        <v>167</v>
      </c>
      <c r="B12237" t="s">
        <v>113</v>
      </c>
      <c r="C12237" s="35" t="s">
        <v>549</v>
      </c>
      <c r="D12237" t="s">
        <v>113</v>
      </c>
      <c r="E12237" t="s">
        <v>548</v>
      </c>
      <c r="F12237" s="176" t="n">
        <v>2044</v>
      </c>
      <c r="G12237" s="177" t="n">
        <v>65</v>
      </c>
      <c r="H12237" s="178" t="n">
        <v>20826.5523817263</v>
      </c>
      <c r="I12237" s="179" t="n">
        <v>3368106.37212096</v>
      </c>
      <c r="J12237" s="180" t="str">
        <f>IF(I12237&gt;0,H12237/I12237,0)</f>
      </c>
      <c r="K12237" s="181" t="str">
        <f>1-EXP(-J12237)</f>
      </c>
      <c r="L12237" s="182" t="str">
        <f>IF(G12237=30,1,M12236)</f>
      </c>
      <c r="M12237" s="183" t="str">
        <f>L12237*(1-K12237)</f>
      </c>
    </row>
    <row r="12238">
      <c r="A12238" t="s">
        <v>167</v>
      </c>
      <c r="B12238" t="s">
        <v>113</v>
      </c>
      <c r="C12238" s="35" t="s">
        <v>549</v>
      </c>
      <c r="D12238" t="s">
        <v>113</v>
      </c>
      <c r="E12238" t="s">
        <v>548</v>
      </c>
      <c r="F12238" s="176" t="n">
        <v>2044</v>
      </c>
      <c r="G12238" s="177" t="n">
        <v>66</v>
      </c>
      <c r="H12238" s="178" t="n">
        <v>21120.2722812597</v>
      </c>
      <c r="I12238" s="179" t="n">
        <v>3243260.77066047</v>
      </c>
      <c r="J12238" s="180" t="str">
        <f>IF(I12238&gt;0,H12238/I12238,0)</f>
      </c>
      <c r="K12238" s="181" t="str">
        <f>1-EXP(-J12238)</f>
      </c>
      <c r="L12238" s="182" t="str">
        <f>IF(G12238=30,1,M12237)</f>
      </c>
      <c r="M12238" s="183" t="str">
        <f>L12238*(1-K12238)</f>
      </c>
    </row>
    <row r="12239">
      <c r="A12239" t="s">
        <v>167</v>
      </c>
      <c r="B12239" t="s">
        <v>113</v>
      </c>
      <c r="C12239" s="35" t="s">
        <v>549</v>
      </c>
      <c r="D12239" t="s">
        <v>113</v>
      </c>
      <c r="E12239" t="s">
        <v>548</v>
      </c>
      <c r="F12239" s="176" t="n">
        <v>2044</v>
      </c>
      <c r="G12239" s="177" t="n">
        <v>67</v>
      </c>
      <c r="H12239" s="178" t="n">
        <v>22116.651699067</v>
      </c>
      <c r="I12239" s="179" t="n">
        <v>3120511.83882153</v>
      </c>
      <c r="J12239" s="180" t="str">
        <f>IF(I12239&gt;0,H12239/I12239,0)</f>
      </c>
      <c r="K12239" s="181" t="str">
        <f>1-EXP(-J12239)</f>
      </c>
      <c r="L12239" s="182" t="str">
        <f>IF(G12239=30,1,M12238)</f>
      </c>
      <c r="M12239" s="183" t="str">
        <f>L12239*(1-K12239)</f>
      </c>
    </row>
    <row r="12240">
      <c r="A12240" t="s">
        <v>167</v>
      </c>
      <c r="B12240" t="s">
        <v>113</v>
      </c>
      <c r="C12240" s="35" t="s">
        <v>549</v>
      </c>
      <c r="D12240" t="s">
        <v>113</v>
      </c>
      <c r="E12240" t="s">
        <v>548</v>
      </c>
      <c r="F12240" s="176" t="n">
        <v>2044</v>
      </c>
      <c r="G12240" s="177" t="n">
        <v>68</v>
      </c>
      <c r="H12240" s="178" t="n">
        <v>23126.8826290748</v>
      </c>
      <c r="I12240" s="179" t="n">
        <v>3008464.96605939</v>
      </c>
      <c r="J12240" s="180" t="str">
        <f>IF(I12240&gt;0,H12240/I12240,0)</f>
      </c>
      <c r="K12240" s="181" t="str">
        <f>1-EXP(-J12240)</f>
      </c>
      <c r="L12240" s="182" t="str">
        <f>IF(G12240=30,1,M12239)</f>
      </c>
      <c r="M12240" s="183" t="str">
        <f>L12240*(1-K12240)</f>
      </c>
    </row>
    <row r="12241">
      <c r="A12241" t="s">
        <v>167</v>
      </c>
      <c r="B12241" t="s">
        <v>113</v>
      </c>
      <c r="C12241" s="35" t="s">
        <v>549</v>
      </c>
      <c r="D12241" t="s">
        <v>113</v>
      </c>
      <c r="E12241" t="s">
        <v>548</v>
      </c>
      <c r="F12241" s="176" t="n">
        <v>2044</v>
      </c>
      <c r="G12241" s="177" t="n">
        <v>69</v>
      </c>
      <c r="H12241" s="178" t="n">
        <v>23396.0632270164</v>
      </c>
      <c r="I12241" s="179" t="n">
        <v>2884608.68041057</v>
      </c>
      <c r="J12241" s="180" t="str">
        <f>IF(I12241&gt;0,H12241/I12241,0)</f>
      </c>
      <c r="K12241" s="181" t="str">
        <f>1-EXP(-J12241)</f>
      </c>
      <c r="L12241" s="182" t="str">
        <f>IF(G12241=30,1,M12240)</f>
      </c>
      <c r="M12241" s="183" t="str">
        <f>L12241*(1-K12241)</f>
      </c>
    </row>
    <row r="12242">
      <c r="A12242" t="s">
        <v>167</v>
      </c>
      <c r="B12242" t="s">
        <v>113</v>
      </c>
      <c r="C12242" s="35" t="s">
        <v>549</v>
      </c>
      <c r="D12242" t="s">
        <v>113</v>
      </c>
      <c r="E12242" t="s">
        <v>548</v>
      </c>
      <c r="F12242" s="176" t="n">
        <v>2045</v>
      </c>
      <c r="G12242" s="177" t="n">
        <v>30</v>
      </c>
      <c r="H12242" s="178" t="n">
        <v>718.157830907268</v>
      </c>
      <c r="I12242" s="179" t="n">
        <v>4657591.85997959</v>
      </c>
      <c r="J12242" s="180" t="str">
        <f>IF(I12242&gt;0,H12242/I12242,0)</f>
      </c>
      <c r="K12242" s="181" t="str">
        <f>1-EXP(-J12242)</f>
      </c>
      <c r="L12242" s="182" t="str">
        <f>IF(G12242=30,1,M12241)</f>
      </c>
      <c r="M12242" s="183" t="str">
        <f>L12242*(1-K12242)</f>
      </c>
    </row>
    <row r="12243">
      <c r="A12243" t="s">
        <v>167</v>
      </c>
      <c r="B12243" t="s">
        <v>113</v>
      </c>
      <c r="C12243" s="35" t="s">
        <v>549</v>
      </c>
      <c r="D12243" t="s">
        <v>113</v>
      </c>
      <c r="E12243" t="s">
        <v>548</v>
      </c>
      <c r="F12243" s="176" t="n">
        <v>2045</v>
      </c>
      <c r="G12243" s="177" t="n">
        <v>31</v>
      </c>
      <c r="H12243" s="178" t="n">
        <v>1045.87789785069</v>
      </c>
      <c r="I12243" s="179" t="n">
        <v>4729418.48476192</v>
      </c>
      <c r="J12243" s="180" t="str">
        <f>IF(I12243&gt;0,H12243/I12243,0)</f>
      </c>
      <c r="K12243" s="181" t="str">
        <f>1-EXP(-J12243)</f>
      </c>
      <c r="L12243" s="182" t="str">
        <f>IF(G12243=30,1,M12242)</f>
      </c>
      <c r="M12243" s="183" t="str">
        <f>L12243*(1-K12243)</f>
      </c>
    </row>
    <row r="12244">
      <c r="A12244" t="s">
        <v>167</v>
      </c>
      <c r="B12244" t="s">
        <v>113</v>
      </c>
      <c r="C12244" s="35" t="s">
        <v>549</v>
      </c>
      <c r="D12244" t="s">
        <v>113</v>
      </c>
      <c r="E12244" t="s">
        <v>548</v>
      </c>
      <c r="F12244" s="176" t="n">
        <v>2045</v>
      </c>
      <c r="G12244" s="177" t="n">
        <v>32</v>
      </c>
      <c r="H12244" s="178" t="n">
        <v>1111.79846996708</v>
      </c>
      <c r="I12244" s="179" t="n">
        <v>4820796.55841244</v>
      </c>
      <c r="J12244" s="180" t="str">
        <f>IF(I12244&gt;0,H12244/I12244,0)</f>
      </c>
      <c r="K12244" s="181" t="str">
        <f>1-EXP(-J12244)</f>
      </c>
      <c r="L12244" s="182" t="str">
        <f>IF(G12244=30,1,M12243)</f>
      </c>
      <c r="M12244" s="183" t="str">
        <f>L12244*(1-K12244)</f>
      </c>
    </row>
    <row r="12245">
      <c r="A12245" t="s">
        <v>167</v>
      </c>
      <c r="B12245" t="s">
        <v>113</v>
      </c>
      <c r="C12245" s="35" t="s">
        <v>549</v>
      </c>
      <c r="D12245" t="s">
        <v>113</v>
      </c>
      <c r="E12245" t="s">
        <v>548</v>
      </c>
      <c r="F12245" s="176" t="n">
        <v>2045</v>
      </c>
      <c r="G12245" s="177" t="n">
        <v>33</v>
      </c>
      <c r="H12245" s="178" t="n">
        <v>1185.21791258739</v>
      </c>
      <c r="I12245" s="179" t="n">
        <v>4864169.50609253</v>
      </c>
      <c r="J12245" s="180" t="str">
        <f>IF(I12245&gt;0,H12245/I12245,0)</f>
      </c>
      <c r="K12245" s="181" t="str">
        <f>1-EXP(-J12245)</f>
      </c>
      <c r="L12245" s="182" t="str">
        <f>IF(G12245=30,1,M12244)</f>
      </c>
      <c r="M12245" s="183" t="str">
        <f>L12245*(1-K12245)</f>
      </c>
    </row>
    <row r="12246">
      <c r="A12246" t="s">
        <v>167</v>
      </c>
      <c r="B12246" t="s">
        <v>113</v>
      </c>
      <c r="C12246" s="35" t="s">
        <v>549</v>
      </c>
      <c r="D12246" t="s">
        <v>113</v>
      </c>
      <c r="E12246" t="s">
        <v>548</v>
      </c>
      <c r="F12246" s="176" t="n">
        <v>2045</v>
      </c>
      <c r="G12246" s="177" t="n">
        <v>34</v>
      </c>
      <c r="H12246" s="178" t="n">
        <v>1234.52871408651</v>
      </c>
      <c r="I12246" s="179" t="n">
        <v>4784391.71369798</v>
      </c>
      <c r="J12246" s="180" t="str">
        <f>IF(I12246&gt;0,H12246/I12246,0)</f>
      </c>
      <c r="K12246" s="181" t="str">
        <f>1-EXP(-J12246)</f>
      </c>
      <c r="L12246" s="182" t="str">
        <f>IF(G12246=30,1,M12245)</f>
      </c>
      <c r="M12246" s="183" t="str">
        <f>L12246*(1-K12246)</f>
      </c>
    </row>
    <row r="12247">
      <c r="A12247" t="s">
        <v>167</v>
      </c>
      <c r="B12247" t="s">
        <v>113</v>
      </c>
      <c r="C12247" s="35" t="s">
        <v>549</v>
      </c>
      <c r="D12247" t="s">
        <v>113</v>
      </c>
      <c r="E12247" t="s">
        <v>548</v>
      </c>
      <c r="F12247" s="176" t="n">
        <v>2045</v>
      </c>
      <c r="G12247" s="177" t="n">
        <v>35</v>
      </c>
      <c r="H12247" s="178" t="n">
        <v>1299.61541474102</v>
      </c>
      <c r="I12247" s="179" t="n">
        <v>4683077.94897815</v>
      </c>
      <c r="J12247" s="180" t="str">
        <f>IF(I12247&gt;0,H12247/I12247,0)</f>
      </c>
      <c r="K12247" s="181" t="str">
        <f>1-EXP(-J12247)</f>
      </c>
      <c r="L12247" s="182" t="str">
        <f>IF(G12247=30,1,M12246)</f>
      </c>
      <c r="M12247" s="183" t="str">
        <f>L12247*(1-K12247)</f>
      </c>
    </row>
    <row r="12248">
      <c r="A12248" t="s">
        <v>167</v>
      </c>
      <c r="B12248" t="s">
        <v>113</v>
      </c>
      <c r="C12248" s="35" t="s">
        <v>549</v>
      </c>
      <c r="D12248" t="s">
        <v>113</v>
      </c>
      <c r="E12248" t="s">
        <v>548</v>
      </c>
      <c r="F12248" s="176" t="n">
        <v>2045</v>
      </c>
      <c r="G12248" s="177" t="n">
        <v>36</v>
      </c>
      <c r="H12248" s="178" t="n">
        <v>1632.01882230723</v>
      </c>
      <c r="I12248" s="179" t="n">
        <v>4625872.67125912</v>
      </c>
      <c r="J12248" s="180" t="str">
        <f>IF(I12248&gt;0,H12248/I12248,0)</f>
      </c>
      <c r="K12248" s="181" t="str">
        <f>1-EXP(-J12248)</f>
      </c>
      <c r="L12248" s="182" t="str">
        <f>IF(G12248=30,1,M12247)</f>
      </c>
      <c r="M12248" s="183" t="str">
        <f>L12248*(1-K12248)</f>
      </c>
    </row>
    <row r="12249">
      <c r="A12249" t="s">
        <v>167</v>
      </c>
      <c r="B12249" t="s">
        <v>113</v>
      </c>
      <c r="C12249" s="35" t="s">
        <v>549</v>
      </c>
      <c r="D12249" t="s">
        <v>113</v>
      </c>
      <c r="E12249" t="s">
        <v>548</v>
      </c>
      <c r="F12249" s="176" t="n">
        <v>2045</v>
      </c>
      <c r="G12249" s="177" t="n">
        <v>37</v>
      </c>
      <c r="H12249" s="178" t="n">
        <v>1772.23495920384</v>
      </c>
      <c r="I12249" s="179" t="n">
        <v>4617135.49400348</v>
      </c>
      <c r="J12249" s="180" t="str">
        <f>IF(I12249&gt;0,H12249/I12249,0)</f>
      </c>
      <c r="K12249" s="181" t="str">
        <f>1-EXP(-J12249)</f>
      </c>
      <c r="L12249" s="182" t="str">
        <f>IF(G12249=30,1,M12248)</f>
      </c>
      <c r="M12249" s="183" t="str">
        <f>L12249*(1-K12249)</f>
      </c>
    </row>
    <row r="12250">
      <c r="A12250" t="s">
        <v>167</v>
      </c>
      <c r="B12250" t="s">
        <v>113</v>
      </c>
      <c r="C12250" s="35" t="s">
        <v>549</v>
      </c>
      <c r="D12250" t="s">
        <v>113</v>
      </c>
      <c r="E12250" t="s">
        <v>548</v>
      </c>
      <c r="F12250" s="176" t="n">
        <v>2045</v>
      </c>
      <c r="G12250" s="177" t="n">
        <v>38</v>
      </c>
      <c r="H12250" s="178" t="n">
        <v>1929.15242696785</v>
      </c>
      <c r="I12250" s="179" t="n">
        <v>4588240.55463203</v>
      </c>
      <c r="J12250" s="180" t="str">
        <f>IF(I12250&gt;0,H12250/I12250,0)</f>
      </c>
      <c r="K12250" s="181" t="str">
        <f>1-EXP(-J12250)</f>
      </c>
      <c r="L12250" s="182" t="str">
        <f>IF(G12250=30,1,M12249)</f>
      </c>
      <c r="M12250" s="183" t="str">
        <f>L12250*(1-K12250)</f>
      </c>
    </row>
    <row r="12251">
      <c r="A12251" t="s">
        <v>167</v>
      </c>
      <c r="B12251" t="s">
        <v>113</v>
      </c>
      <c r="C12251" s="35" t="s">
        <v>549</v>
      </c>
      <c r="D12251" t="s">
        <v>113</v>
      </c>
      <c r="E12251" t="s">
        <v>548</v>
      </c>
      <c r="F12251" s="176" t="n">
        <v>2045</v>
      </c>
      <c r="G12251" s="177" t="n">
        <v>39</v>
      </c>
      <c r="H12251" s="178" t="n">
        <v>2018.12631350658</v>
      </c>
      <c r="I12251" s="179" t="n">
        <v>4515696.83900536</v>
      </c>
      <c r="J12251" s="180" t="str">
        <f>IF(I12251&gt;0,H12251/I12251,0)</f>
      </c>
      <c r="K12251" s="181" t="str">
        <f>1-EXP(-J12251)</f>
      </c>
      <c r="L12251" s="182" t="str">
        <f>IF(G12251=30,1,M12250)</f>
      </c>
      <c r="M12251" s="183" t="str">
        <f>L12251*(1-K12251)</f>
      </c>
    </row>
    <row r="12252">
      <c r="A12252" t="s">
        <v>167</v>
      </c>
      <c r="B12252" t="s">
        <v>113</v>
      </c>
      <c r="C12252" s="35" t="s">
        <v>549</v>
      </c>
      <c r="D12252" t="s">
        <v>113</v>
      </c>
      <c r="E12252" t="s">
        <v>548</v>
      </c>
      <c r="F12252" s="176" t="n">
        <v>2045</v>
      </c>
      <c r="G12252" s="177" t="n">
        <v>40</v>
      </c>
      <c r="H12252" s="178" t="n">
        <v>2152.56671082729</v>
      </c>
      <c r="I12252" s="179" t="n">
        <v>4420385.79310845</v>
      </c>
      <c r="J12252" s="180" t="str">
        <f>IF(I12252&gt;0,H12252/I12252,0)</f>
      </c>
      <c r="K12252" s="181" t="str">
        <f>1-EXP(-J12252)</f>
      </c>
      <c r="L12252" s="182" t="str">
        <f>IF(G12252=30,1,M12251)</f>
      </c>
      <c r="M12252" s="183" t="str">
        <f>L12252*(1-K12252)</f>
      </c>
    </row>
    <row r="12253">
      <c r="A12253" t="s">
        <v>167</v>
      </c>
      <c r="B12253" t="s">
        <v>113</v>
      </c>
      <c r="C12253" s="35" t="s">
        <v>549</v>
      </c>
      <c r="D12253" t="s">
        <v>113</v>
      </c>
      <c r="E12253" t="s">
        <v>548</v>
      </c>
      <c r="F12253" s="176" t="n">
        <v>2045</v>
      </c>
      <c r="G12253" s="177" t="n">
        <v>41</v>
      </c>
      <c r="H12253" s="178" t="n">
        <v>2752.14086751631</v>
      </c>
      <c r="I12253" s="179" t="n">
        <v>4321241.74620842</v>
      </c>
      <c r="J12253" s="180" t="str">
        <f>IF(I12253&gt;0,H12253/I12253,0)</f>
      </c>
      <c r="K12253" s="181" t="str">
        <f>1-EXP(-J12253)</f>
      </c>
      <c r="L12253" s="182" t="str">
        <f>IF(G12253=30,1,M12252)</f>
      </c>
      <c r="M12253" s="183" t="str">
        <f>L12253*(1-K12253)</f>
      </c>
    </row>
    <row r="12254">
      <c r="A12254" t="s">
        <v>167</v>
      </c>
      <c r="B12254" t="s">
        <v>113</v>
      </c>
      <c r="C12254" s="35" t="s">
        <v>549</v>
      </c>
      <c r="D12254" t="s">
        <v>113</v>
      </c>
      <c r="E12254" t="s">
        <v>548</v>
      </c>
      <c r="F12254" s="176" t="n">
        <v>2045</v>
      </c>
      <c r="G12254" s="177" t="n">
        <v>42</v>
      </c>
      <c r="H12254" s="178" t="n">
        <v>3054.08761688399</v>
      </c>
      <c r="I12254" s="179" t="n">
        <v>4275435.4066463</v>
      </c>
      <c r="J12254" s="180" t="str">
        <f>IF(I12254&gt;0,H12254/I12254,0)</f>
      </c>
      <c r="K12254" s="181" t="str">
        <f>1-EXP(-J12254)</f>
      </c>
      <c r="L12254" s="182" t="str">
        <f>IF(G12254=30,1,M12253)</f>
      </c>
      <c r="M12254" s="183" t="str">
        <f>L12254*(1-K12254)</f>
      </c>
    </row>
    <row r="12255">
      <c r="A12255" t="s">
        <v>167</v>
      </c>
      <c r="B12255" t="s">
        <v>113</v>
      </c>
      <c r="C12255" s="35" t="s">
        <v>549</v>
      </c>
      <c r="D12255" t="s">
        <v>113</v>
      </c>
      <c r="E12255" t="s">
        <v>548</v>
      </c>
      <c r="F12255" s="176" t="n">
        <v>2045</v>
      </c>
      <c r="G12255" s="177" t="n">
        <v>43</v>
      </c>
      <c r="H12255" s="178" t="n">
        <v>3424.47685432406</v>
      </c>
      <c r="I12255" s="179" t="n">
        <v>4251613.00520137</v>
      </c>
      <c r="J12255" s="180" t="str">
        <f>IF(I12255&gt;0,H12255/I12255,0)</f>
      </c>
      <c r="K12255" s="181" t="str">
        <f>1-EXP(-J12255)</f>
      </c>
      <c r="L12255" s="182" t="str">
        <f>IF(G12255=30,1,M12254)</f>
      </c>
      <c r="M12255" s="183" t="str">
        <f>L12255*(1-K12255)</f>
      </c>
    </row>
    <row r="12256">
      <c r="A12256" t="s">
        <v>167</v>
      </c>
      <c r="B12256" t="s">
        <v>113</v>
      </c>
      <c r="C12256" s="35" t="s">
        <v>549</v>
      </c>
      <c r="D12256" t="s">
        <v>113</v>
      </c>
      <c r="E12256" t="s">
        <v>548</v>
      </c>
      <c r="F12256" s="176" t="n">
        <v>2045</v>
      </c>
      <c r="G12256" s="177" t="n">
        <v>44</v>
      </c>
      <c r="H12256" s="178" t="n">
        <v>3614.21782025889</v>
      </c>
      <c r="I12256" s="179" t="n">
        <v>4227257.36004881</v>
      </c>
      <c r="J12256" s="180" t="str">
        <f>IF(I12256&gt;0,H12256/I12256,0)</f>
      </c>
      <c r="K12256" s="181" t="str">
        <f>1-EXP(-J12256)</f>
      </c>
      <c r="L12256" s="182" t="str">
        <f>IF(G12256=30,1,M12255)</f>
      </c>
      <c r="M12256" s="183" t="str">
        <f>L12256*(1-K12256)</f>
      </c>
    </row>
    <row r="12257">
      <c r="A12257" t="s">
        <v>167</v>
      </c>
      <c r="B12257" t="s">
        <v>113</v>
      </c>
      <c r="C12257" s="35" t="s">
        <v>549</v>
      </c>
      <c r="D12257" t="s">
        <v>113</v>
      </c>
      <c r="E12257" t="s">
        <v>548</v>
      </c>
      <c r="F12257" s="176" t="n">
        <v>2045</v>
      </c>
      <c r="G12257" s="177" t="n">
        <v>45</v>
      </c>
      <c r="H12257" s="178" t="n">
        <v>3929.95301267253</v>
      </c>
      <c r="I12257" s="179" t="n">
        <v>4221727.04582079</v>
      </c>
      <c r="J12257" s="180" t="str">
        <f>IF(I12257&gt;0,H12257/I12257,0)</f>
      </c>
      <c r="K12257" s="181" t="str">
        <f>1-EXP(-J12257)</f>
      </c>
      <c r="L12257" s="182" t="str">
        <f>IF(G12257=30,1,M12256)</f>
      </c>
      <c r="M12257" s="183" t="str">
        <f>L12257*(1-K12257)</f>
      </c>
    </row>
    <row r="12258">
      <c r="A12258" t="s">
        <v>167</v>
      </c>
      <c r="B12258" t="s">
        <v>113</v>
      </c>
      <c r="C12258" s="35" t="s">
        <v>549</v>
      </c>
      <c r="D12258" t="s">
        <v>113</v>
      </c>
      <c r="E12258" t="s">
        <v>548</v>
      </c>
      <c r="F12258" s="176" t="n">
        <v>2045</v>
      </c>
      <c r="G12258" s="177" t="n">
        <v>46</v>
      </c>
      <c r="H12258" s="178" t="n">
        <v>4958.76439557449</v>
      </c>
      <c r="I12258" s="179" t="n">
        <v>4253270.67121452</v>
      </c>
      <c r="J12258" s="180" t="str">
        <f>IF(I12258&gt;0,H12258/I12258,0)</f>
      </c>
      <c r="K12258" s="181" t="str">
        <f>1-EXP(-J12258)</f>
      </c>
      <c r="L12258" s="182" t="str">
        <f>IF(G12258=30,1,M12257)</f>
      </c>
      <c r="M12258" s="183" t="str">
        <f>L12258*(1-K12258)</f>
      </c>
    </row>
    <row r="12259">
      <c r="A12259" t="s">
        <v>167</v>
      </c>
      <c r="B12259" t="s">
        <v>113</v>
      </c>
      <c r="C12259" s="35" t="s">
        <v>549</v>
      </c>
      <c r="D12259" t="s">
        <v>113</v>
      </c>
      <c r="E12259" t="s">
        <v>548</v>
      </c>
      <c r="F12259" s="176" t="n">
        <v>2045</v>
      </c>
      <c r="G12259" s="177" t="n">
        <v>47</v>
      </c>
      <c r="H12259" s="178" t="n">
        <v>5503.71849052139</v>
      </c>
      <c r="I12259" s="179" t="n">
        <v>4286791.40484277</v>
      </c>
      <c r="J12259" s="180" t="str">
        <f>IF(I12259&gt;0,H12259/I12259,0)</f>
      </c>
      <c r="K12259" s="181" t="str">
        <f>1-EXP(-J12259)</f>
      </c>
      <c r="L12259" s="182" t="str">
        <f>IF(G12259=30,1,M12258)</f>
      </c>
      <c r="M12259" s="183" t="str">
        <f>L12259*(1-K12259)</f>
      </c>
    </row>
    <row r="12260">
      <c r="A12260" t="s">
        <v>167</v>
      </c>
      <c r="B12260" t="s">
        <v>113</v>
      </c>
      <c r="C12260" s="35" t="s">
        <v>549</v>
      </c>
      <c r="D12260" t="s">
        <v>113</v>
      </c>
      <c r="E12260" t="s">
        <v>548</v>
      </c>
      <c r="F12260" s="176" t="n">
        <v>2045</v>
      </c>
      <c r="G12260" s="177" t="n">
        <v>48</v>
      </c>
      <c r="H12260" s="178" t="n">
        <v>6083.08298921858</v>
      </c>
      <c r="I12260" s="179" t="n">
        <v>4274258.93718609</v>
      </c>
      <c r="J12260" s="180" t="str">
        <f>IF(I12260&gt;0,H12260/I12260,0)</f>
      </c>
      <c r="K12260" s="181" t="str">
        <f>1-EXP(-J12260)</f>
      </c>
      <c r="L12260" s="182" t="str">
        <f>IF(G12260=30,1,M12259)</f>
      </c>
      <c r="M12260" s="183" t="str">
        <f>L12260*(1-K12260)</f>
      </c>
    </row>
    <row r="12261">
      <c r="A12261" t="s">
        <v>167</v>
      </c>
      <c r="B12261" t="s">
        <v>113</v>
      </c>
      <c r="C12261" s="35" t="s">
        <v>549</v>
      </c>
      <c r="D12261" t="s">
        <v>113</v>
      </c>
      <c r="E12261" t="s">
        <v>548</v>
      </c>
      <c r="F12261" s="176" t="n">
        <v>2045</v>
      </c>
      <c r="G12261" s="177" t="n">
        <v>49</v>
      </c>
      <c r="H12261" s="178" t="n">
        <v>6454.15896855157</v>
      </c>
      <c r="I12261" s="179" t="n">
        <v>4203551.36504437</v>
      </c>
      <c r="J12261" s="180" t="str">
        <f>IF(I12261&gt;0,H12261/I12261,0)</f>
      </c>
      <c r="K12261" s="181" t="str">
        <f>1-EXP(-J12261)</f>
      </c>
      <c r="L12261" s="182" t="str">
        <f>IF(G12261=30,1,M12260)</f>
      </c>
      <c r="M12261" s="183" t="str">
        <f>L12261*(1-K12261)</f>
      </c>
    </row>
    <row r="12262">
      <c r="A12262" t="s">
        <v>167</v>
      </c>
      <c r="B12262" t="s">
        <v>113</v>
      </c>
      <c r="C12262" s="35" t="s">
        <v>549</v>
      </c>
      <c r="D12262" t="s">
        <v>113</v>
      </c>
      <c r="E12262" t="s">
        <v>548</v>
      </c>
      <c r="F12262" s="176" t="n">
        <v>2045</v>
      </c>
      <c r="G12262" s="177" t="n">
        <v>50</v>
      </c>
      <c r="H12262" s="178" t="n">
        <v>6887.71132185931</v>
      </c>
      <c r="I12262" s="179" t="n">
        <v>4130175.4509363</v>
      </c>
      <c r="J12262" s="180" t="str">
        <f>IF(I12262&gt;0,H12262/I12262,0)</f>
      </c>
      <c r="K12262" s="181" t="str">
        <f>1-EXP(-J12262)</f>
      </c>
      <c r="L12262" s="182" t="str">
        <f>IF(G12262=30,1,M12261)</f>
      </c>
      <c r="M12262" s="183" t="str">
        <f>L12262*(1-K12262)</f>
      </c>
    </row>
    <row r="12263">
      <c r="A12263" t="s">
        <v>167</v>
      </c>
      <c r="B12263" t="s">
        <v>113</v>
      </c>
      <c r="C12263" s="35" t="s">
        <v>549</v>
      </c>
      <c r="D12263" t="s">
        <v>113</v>
      </c>
      <c r="E12263" t="s">
        <v>548</v>
      </c>
      <c r="F12263" s="176" t="n">
        <v>2045</v>
      </c>
      <c r="G12263" s="177" t="n">
        <v>51</v>
      </c>
      <c r="H12263" s="178" t="n">
        <v>7658.149080147</v>
      </c>
      <c r="I12263" s="179" t="n">
        <v>4064953.75331798</v>
      </c>
      <c r="J12263" s="180" t="str">
        <f>IF(I12263&gt;0,H12263/I12263,0)</f>
      </c>
      <c r="K12263" s="181" t="str">
        <f>1-EXP(-J12263)</f>
      </c>
      <c r="L12263" s="182" t="str">
        <f>IF(G12263=30,1,M12262)</f>
      </c>
      <c r="M12263" s="183" t="str">
        <f>L12263*(1-K12263)</f>
      </c>
    </row>
    <row r="12264">
      <c r="A12264" t="s">
        <v>167</v>
      </c>
      <c r="B12264" t="s">
        <v>113</v>
      </c>
      <c r="C12264" s="35" t="s">
        <v>549</v>
      </c>
      <c r="D12264" t="s">
        <v>113</v>
      </c>
      <c r="E12264" t="s">
        <v>548</v>
      </c>
      <c r="F12264" s="176" t="n">
        <v>2045</v>
      </c>
      <c r="G12264" s="177" t="n">
        <v>52</v>
      </c>
      <c r="H12264" s="178" t="n">
        <v>8210.66676887464</v>
      </c>
      <c r="I12264" s="179" t="n">
        <v>4001287.23826415</v>
      </c>
      <c r="J12264" s="180" t="str">
        <f>IF(I12264&gt;0,H12264/I12264,0)</f>
      </c>
      <c r="K12264" s="181" t="str">
        <f>1-EXP(-J12264)</f>
      </c>
      <c r="L12264" s="182" t="str">
        <f>IF(G12264=30,1,M12263)</f>
      </c>
      <c r="M12264" s="183" t="str">
        <f>L12264*(1-K12264)</f>
      </c>
    </row>
    <row r="12265">
      <c r="A12265" t="s">
        <v>167</v>
      </c>
      <c r="B12265" t="s">
        <v>113</v>
      </c>
      <c r="C12265" s="35" t="s">
        <v>549</v>
      </c>
      <c r="D12265" t="s">
        <v>113</v>
      </c>
      <c r="E12265" t="s">
        <v>548</v>
      </c>
      <c r="F12265" s="176" t="n">
        <v>2045</v>
      </c>
      <c r="G12265" s="177" t="n">
        <v>53</v>
      </c>
      <c r="H12265" s="178" t="n">
        <v>8864.61322343608</v>
      </c>
      <c r="I12265" s="179" t="n">
        <v>3970008.95334118</v>
      </c>
      <c r="J12265" s="180" t="str">
        <f>IF(I12265&gt;0,H12265/I12265,0)</f>
      </c>
      <c r="K12265" s="181" t="str">
        <f>1-EXP(-J12265)</f>
      </c>
      <c r="L12265" s="182" t="str">
        <f>IF(G12265=30,1,M12264)</f>
      </c>
      <c r="M12265" s="183" t="str">
        <f>L12265*(1-K12265)</f>
      </c>
    </row>
    <row r="12266">
      <c r="A12266" t="s">
        <v>167</v>
      </c>
      <c r="B12266" t="s">
        <v>113</v>
      </c>
      <c r="C12266" s="35" t="s">
        <v>549</v>
      </c>
      <c r="D12266" t="s">
        <v>113</v>
      </c>
      <c r="E12266" t="s">
        <v>548</v>
      </c>
      <c r="F12266" s="176" t="n">
        <v>2045</v>
      </c>
      <c r="G12266" s="177" t="n">
        <v>54</v>
      </c>
      <c r="H12266" s="178" t="n">
        <v>9630.42436873459</v>
      </c>
      <c r="I12266" s="179" t="n">
        <v>3931838.94306289</v>
      </c>
      <c r="J12266" s="180" t="str">
        <f>IF(I12266&gt;0,H12266/I12266,0)</f>
      </c>
      <c r="K12266" s="181" t="str">
        <f>1-EXP(-J12266)</f>
      </c>
      <c r="L12266" s="182" t="str">
        <f>IF(G12266=30,1,M12265)</f>
      </c>
      <c r="M12266" s="183" t="str">
        <f>L12266*(1-K12266)</f>
      </c>
    </row>
    <row r="12267">
      <c r="A12267" t="s">
        <v>167</v>
      </c>
      <c r="B12267" t="s">
        <v>113</v>
      </c>
      <c r="C12267" s="35" t="s">
        <v>549</v>
      </c>
      <c r="D12267" t="s">
        <v>113</v>
      </c>
      <c r="E12267" t="s">
        <v>548</v>
      </c>
      <c r="F12267" s="176" t="n">
        <v>2045</v>
      </c>
      <c r="G12267" s="177" t="n">
        <v>55</v>
      </c>
      <c r="H12267" s="178" t="n">
        <v>10477.6536322854</v>
      </c>
      <c r="I12267" s="179" t="n">
        <v>3895594.22059158</v>
      </c>
      <c r="J12267" s="180" t="str">
        <f>IF(I12267&gt;0,H12267/I12267,0)</f>
      </c>
      <c r="K12267" s="181" t="str">
        <f>1-EXP(-J12267)</f>
      </c>
      <c r="L12267" s="182" t="str">
        <f>IF(G12267=30,1,M12266)</f>
      </c>
      <c r="M12267" s="183" t="str">
        <f>L12267*(1-K12267)</f>
      </c>
    </row>
    <row r="12268">
      <c r="A12268" t="s">
        <v>167</v>
      </c>
      <c r="B12268" t="s">
        <v>113</v>
      </c>
      <c r="C12268" s="35" t="s">
        <v>549</v>
      </c>
      <c r="D12268" t="s">
        <v>113</v>
      </c>
      <c r="E12268" t="s">
        <v>548</v>
      </c>
      <c r="F12268" s="176" t="n">
        <v>2045</v>
      </c>
      <c r="G12268" s="177" t="n">
        <v>56</v>
      </c>
      <c r="H12268" s="178" t="n">
        <v>11336.7466128622</v>
      </c>
      <c r="I12268" s="179" t="n">
        <v>3879183.34400607</v>
      </c>
      <c r="J12268" s="180" t="str">
        <f>IF(I12268&gt;0,H12268/I12268,0)</f>
      </c>
      <c r="K12268" s="181" t="str">
        <f>1-EXP(-J12268)</f>
      </c>
      <c r="L12268" s="182" t="str">
        <f>IF(G12268=30,1,M12267)</f>
      </c>
      <c r="M12268" s="183" t="str">
        <f>L12268*(1-K12268)</f>
      </c>
    </row>
    <row r="12269">
      <c r="A12269" t="s">
        <v>167</v>
      </c>
      <c r="B12269" t="s">
        <v>113</v>
      </c>
      <c r="C12269" s="35" t="s">
        <v>549</v>
      </c>
      <c r="D12269" t="s">
        <v>113</v>
      </c>
      <c r="E12269" t="s">
        <v>548</v>
      </c>
      <c r="F12269" s="176" t="n">
        <v>2045</v>
      </c>
      <c r="G12269" s="177" t="n">
        <v>57</v>
      </c>
      <c r="H12269" s="178" t="n">
        <v>12360.4202777325</v>
      </c>
      <c r="I12269" s="179" t="n">
        <v>3816950.30876945</v>
      </c>
      <c r="J12269" s="180" t="str">
        <f>IF(I12269&gt;0,H12269/I12269,0)</f>
      </c>
      <c r="K12269" s="181" t="str">
        <f>1-EXP(-J12269)</f>
      </c>
      <c r="L12269" s="182" t="str">
        <f>IF(G12269=30,1,M12268)</f>
      </c>
      <c r="M12269" s="183" t="str">
        <f>L12269*(1-K12269)</f>
      </c>
    </row>
    <row r="12270">
      <c r="A12270" t="s">
        <v>167</v>
      </c>
      <c r="B12270" t="s">
        <v>113</v>
      </c>
      <c r="C12270" s="35" t="s">
        <v>549</v>
      </c>
      <c r="D12270" t="s">
        <v>113</v>
      </c>
      <c r="E12270" t="s">
        <v>548</v>
      </c>
      <c r="F12270" s="176" t="n">
        <v>2045</v>
      </c>
      <c r="G12270" s="177" t="n">
        <v>58</v>
      </c>
      <c r="H12270" s="178" t="n">
        <v>13412.8052976126</v>
      </c>
      <c r="I12270" s="179" t="n">
        <v>3745132.52428147</v>
      </c>
      <c r="J12270" s="180" t="str">
        <f>IF(I12270&gt;0,H12270/I12270,0)</f>
      </c>
      <c r="K12270" s="181" t="str">
        <f>1-EXP(-J12270)</f>
      </c>
      <c r="L12270" s="182" t="str">
        <f>IF(G12270=30,1,M12269)</f>
      </c>
      <c r="M12270" s="183" t="str">
        <f>L12270*(1-K12270)</f>
      </c>
    </row>
    <row r="12271">
      <c r="A12271" t="s">
        <v>167</v>
      </c>
      <c r="B12271" t="s">
        <v>113</v>
      </c>
      <c r="C12271" s="35" t="s">
        <v>549</v>
      </c>
      <c r="D12271" t="s">
        <v>113</v>
      </c>
      <c r="E12271" t="s">
        <v>548</v>
      </c>
      <c r="F12271" s="176" t="n">
        <v>2045</v>
      </c>
      <c r="G12271" s="177" t="n">
        <v>59</v>
      </c>
      <c r="H12271" s="178" t="n">
        <v>14128.8537059366</v>
      </c>
      <c r="I12271" s="179" t="n">
        <v>3728424.61514921</v>
      </c>
      <c r="J12271" s="180" t="str">
        <f>IF(I12271&gt;0,H12271/I12271,0)</f>
      </c>
      <c r="K12271" s="181" t="str">
        <f>1-EXP(-J12271)</f>
      </c>
      <c r="L12271" s="182" t="str">
        <f>IF(G12271=30,1,M12270)</f>
      </c>
      <c r="M12271" s="183" t="str">
        <f>L12271*(1-K12271)</f>
      </c>
    </row>
    <row r="12272">
      <c r="A12272" t="s">
        <v>167</v>
      </c>
      <c r="B12272" t="s">
        <v>113</v>
      </c>
      <c r="C12272" s="35" t="s">
        <v>549</v>
      </c>
      <c r="D12272" t="s">
        <v>113</v>
      </c>
      <c r="E12272" t="s">
        <v>548</v>
      </c>
      <c r="F12272" s="176" t="n">
        <v>2045</v>
      </c>
      <c r="G12272" s="177" t="n">
        <v>60</v>
      </c>
      <c r="H12272" s="178" t="n">
        <v>15284.1510404527</v>
      </c>
      <c r="I12272" s="179" t="n">
        <v>3761508.68586284</v>
      </c>
      <c r="J12272" s="180" t="str">
        <f>IF(I12272&gt;0,H12272/I12272,0)</f>
      </c>
      <c r="K12272" s="181" t="str">
        <f>1-EXP(-J12272)</f>
      </c>
      <c r="L12272" s="182" t="str">
        <f>IF(G12272=30,1,M12271)</f>
      </c>
      <c r="M12272" s="183" t="str">
        <f>L12272*(1-K12272)</f>
      </c>
    </row>
    <row r="12273">
      <c r="A12273" t="s">
        <v>167</v>
      </c>
      <c r="B12273" t="s">
        <v>113</v>
      </c>
      <c r="C12273" s="35" t="s">
        <v>549</v>
      </c>
      <c r="D12273" t="s">
        <v>113</v>
      </c>
      <c r="E12273" t="s">
        <v>548</v>
      </c>
      <c r="F12273" s="176" t="n">
        <v>2045</v>
      </c>
      <c r="G12273" s="177" t="n">
        <v>61</v>
      </c>
      <c r="H12273" s="178" t="n">
        <v>16368.356610429</v>
      </c>
      <c r="I12273" s="179" t="n">
        <v>3753315.81757974</v>
      </c>
      <c r="J12273" s="180" t="str">
        <f>IF(I12273&gt;0,H12273/I12273,0)</f>
      </c>
      <c r="K12273" s="181" t="str">
        <f>1-EXP(-J12273)</f>
      </c>
      <c r="L12273" s="182" t="str">
        <f>IF(G12273=30,1,M12272)</f>
      </c>
      <c r="M12273" s="183" t="str">
        <f>L12273*(1-K12273)</f>
      </c>
    </row>
    <row r="12274">
      <c r="A12274" t="s">
        <v>167</v>
      </c>
      <c r="B12274" t="s">
        <v>113</v>
      </c>
      <c r="C12274" s="35" t="s">
        <v>549</v>
      </c>
      <c r="D12274" t="s">
        <v>113</v>
      </c>
      <c r="E12274" t="s">
        <v>548</v>
      </c>
      <c r="F12274" s="176" t="n">
        <v>2045</v>
      </c>
      <c r="G12274" s="177" t="n">
        <v>62</v>
      </c>
      <c r="H12274" s="178" t="n">
        <v>17448.562963209</v>
      </c>
      <c r="I12274" s="179" t="n">
        <v>3690782.68169862</v>
      </c>
      <c r="J12274" s="180" t="str">
        <f>IF(I12274&gt;0,H12274/I12274,0)</f>
      </c>
      <c r="K12274" s="181" t="str">
        <f>1-EXP(-J12274)</f>
      </c>
      <c r="L12274" s="182" t="str">
        <f>IF(G12274=30,1,M12273)</f>
      </c>
      <c r="M12274" s="183" t="str">
        <f>L12274*(1-K12274)</f>
      </c>
    </row>
    <row r="12275">
      <c r="A12275" t="s">
        <v>167</v>
      </c>
      <c r="B12275" t="s">
        <v>113</v>
      </c>
      <c r="C12275" s="35" t="s">
        <v>549</v>
      </c>
      <c r="D12275" t="s">
        <v>113</v>
      </c>
      <c r="E12275" t="s">
        <v>548</v>
      </c>
      <c r="F12275" s="176" t="n">
        <v>2045</v>
      </c>
      <c r="G12275" s="177" t="n">
        <v>63</v>
      </c>
      <c r="H12275" s="178" t="n">
        <v>18472.1560484873</v>
      </c>
      <c r="I12275" s="179" t="n">
        <v>3604265.02019006</v>
      </c>
      <c r="J12275" s="180" t="str">
        <f>IF(I12275&gt;0,H12275/I12275,0)</f>
      </c>
      <c r="K12275" s="181" t="str">
        <f>1-EXP(-J12275)</f>
      </c>
      <c r="L12275" s="182" t="str">
        <f>IF(G12275=30,1,M12274)</f>
      </c>
      <c r="M12275" s="183" t="str">
        <f>L12275*(1-K12275)</f>
      </c>
    </row>
    <row r="12276">
      <c r="A12276" t="s">
        <v>167</v>
      </c>
      <c r="B12276" t="s">
        <v>113</v>
      </c>
      <c r="C12276" s="35" t="s">
        <v>549</v>
      </c>
      <c r="D12276" t="s">
        <v>113</v>
      </c>
      <c r="E12276" t="s">
        <v>548</v>
      </c>
      <c r="F12276" s="176" t="n">
        <v>2045</v>
      </c>
      <c r="G12276" s="177" t="n">
        <v>64</v>
      </c>
      <c r="H12276" s="178" t="n">
        <v>19770.6555718328</v>
      </c>
      <c r="I12276" s="179" t="n">
        <v>3510357.00049463</v>
      </c>
      <c r="J12276" s="180" t="str">
        <f>IF(I12276&gt;0,H12276/I12276,0)</f>
      </c>
      <c r="K12276" s="181" t="str">
        <f>1-EXP(-J12276)</f>
      </c>
      <c r="L12276" s="182" t="str">
        <f>IF(G12276=30,1,M12275)</f>
      </c>
      <c r="M12276" s="183" t="str">
        <f>L12276*(1-K12276)</f>
      </c>
    </row>
    <row r="12277">
      <c r="A12277" t="s">
        <v>167</v>
      </c>
      <c r="B12277" t="s">
        <v>113</v>
      </c>
      <c r="C12277" s="35" t="s">
        <v>549</v>
      </c>
      <c r="D12277" t="s">
        <v>113</v>
      </c>
      <c r="E12277" t="s">
        <v>548</v>
      </c>
      <c r="F12277" s="176" t="n">
        <v>2045</v>
      </c>
      <c r="G12277" s="177" t="n">
        <v>65</v>
      </c>
      <c r="H12277" s="178" t="n">
        <v>21032.1315070948</v>
      </c>
      <c r="I12277" s="179" t="n">
        <v>3419084.36943841</v>
      </c>
      <c r="J12277" s="180" t="str">
        <f>IF(I12277&gt;0,H12277/I12277,0)</f>
      </c>
      <c r="K12277" s="181" t="str">
        <f>1-EXP(-J12277)</f>
      </c>
      <c r="L12277" s="182" t="str">
        <f>IF(G12277=30,1,M12276)</f>
      </c>
      <c r="M12277" s="183" t="str">
        <f>L12277*(1-K12277)</f>
      </c>
    </row>
    <row r="12278">
      <c r="A12278" t="s">
        <v>167</v>
      </c>
      <c r="B12278" t="s">
        <v>113</v>
      </c>
      <c r="C12278" s="35" t="s">
        <v>549</v>
      </c>
      <c r="D12278" t="s">
        <v>113</v>
      </c>
      <c r="E12278" t="s">
        <v>548</v>
      </c>
      <c r="F12278" s="176" t="n">
        <v>2045</v>
      </c>
      <c r="G12278" s="177" t="n">
        <v>66</v>
      </c>
      <c r="H12278" s="178" t="n">
        <v>21456.3004593454</v>
      </c>
      <c r="I12278" s="179" t="n">
        <v>3313587.83501566</v>
      </c>
      <c r="J12278" s="180" t="str">
        <f>IF(I12278&gt;0,H12278/I12278,0)</f>
      </c>
      <c r="K12278" s="181" t="str">
        <f>1-EXP(-J12278)</f>
      </c>
      <c r="L12278" s="182" t="str">
        <f>IF(G12278=30,1,M12277)</f>
      </c>
      <c r="M12278" s="183" t="str">
        <f>L12278*(1-K12278)</f>
      </c>
    </row>
    <row r="12279">
      <c r="A12279" t="s">
        <v>167</v>
      </c>
      <c r="B12279" t="s">
        <v>113</v>
      </c>
      <c r="C12279" s="35" t="s">
        <v>549</v>
      </c>
      <c r="D12279" t="s">
        <v>113</v>
      </c>
      <c r="E12279" t="s">
        <v>548</v>
      </c>
      <c r="F12279" s="176" t="n">
        <v>2045</v>
      </c>
      <c r="G12279" s="177" t="n">
        <v>67</v>
      </c>
      <c r="H12279" s="178" t="n">
        <v>22467.8876793565</v>
      </c>
      <c r="I12279" s="179" t="n">
        <v>3185335.81951303</v>
      </c>
      <c r="J12279" s="180" t="str">
        <f>IF(I12279&gt;0,H12279/I12279,0)</f>
      </c>
      <c r="K12279" s="181" t="str">
        <f>1-EXP(-J12279)</f>
      </c>
      <c r="L12279" s="182" t="str">
        <f>IF(G12279=30,1,M12278)</f>
      </c>
      <c r="M12279" s="183" t="str">
        <f>L12279*(1-K12279)</f>
      </c>
    </row>
    <row r="12280">
      <c r="A12280" t="s">
        <v>167</v>
      </c>
      <c r="B12280" t="s">
        <v>113</v>
      </c>
      <c r="C12280" s="35" t="s">
        <v>549</v>
      </c>
      <c r="D12280" t="s">
        <v>113</v>
      </c>
      <c r="E12280" t="s">
        <v>548</v>
      </c>
      <c r="F12280" s="176" t="n">
        <v>2045</v>
      </c>
      <c r="G12280" s="177" t="n">
        <v>68</v>
      </c>
      <c r="H12280" s="178" t="n">
        <v>23364.194259209</v>
      </c>
      <c r="I12280" s="179" t="n">
        <v>3059531.75780034</v>
      </c>
      <c r="J12280" s="180" t="str">
        <f>IF(I12280&gt;0,H12280/I12280,0)</f>
      </c>
      <c r="K12280" s="181" t="str">
        <f>1-EXP(-J12280)</f>
      </c>
      <c r="L12280" s="182" t="str">
        <f>IF(G12280=30,1,M12279)</f>
      </c>
      <c r="M12280" s="183" t="str">
        <f>L12280*(1-K12280)</f>
      </c>
    </row>
    <row r="12281">
      <c r="A12281" t="s">
        <v>167</v>
      </c>
      <c r="B12281" t="s">
        <v>113</v>
      </c>
      <c r="C12281" s="35" t="s">
        <v>549</v>
      </c>
      <c r="D12281" t="s">
        <v>113</v>
      </c>
      <c r="E12281" t="s">
        <v>548</v>
      </c>
      <c r="F12281" s="176" t="n">
        <v>2045</v>
      </c>
      <c r="G12281" s="177" t="n">
        <v>69</v>
      </c>
      <c r="H12281" s="178" t="n">
        <v>23735.8329863538</v>
      </c>
      <c r="I12281" s="179" t="n">
        <v>2944262.3404694</v>
      </c>
      <c r="J12281" s="180" t="str">
        <f>IF(I12281&gt;0,H12281/I12281,0)</f>
      </c>
      <c r="K12281" s="181" t="str">
        <f>1-EXP(-J12281)</f>
      </c>
      <c r="L12281" s="182" t="str">
        <f>IF(G12281=30,1,M12280)</f>
      </c>
      <c r="M12281" s="183" t="str">
        <f>L12281*(1-K12281)</f>
      </c>
    </row>
    <row r="12282">
      <c r="A12282" t="s">
        <v>167</v>
      </c>
      <c r="B12282" t="s">
        <v>113</v>
      </c>
      <c r="C12282" s="35" t="s">
        <v>549</v>
      </c>
      <c r="D12282" t="s">
        <v>113</v>
      </c>
      <c r="E12282" t="s">
        <v>548</v>
      </c>
      <c r="F12282" s="176" t="n">
        <v>2046</v>
      </c>
      <c r="G12282" s="177" t="n">
        <v>30</v>
      </c>
      <c r="H12282" s="178" t="n">
        <v>701.277467967551</v>
      </c>
      <c r="I12282" s="179" t="n">
        <v>4588841.90410287</v>
      </c>
      <c r="J12282" s="180" t="str">
        <f>IF(I12282&gt;0,H12282/I12282,0)</f>
      </c>
      <c r="K12282" s="181" t="str">
        <f>1-EXP(-J12282)</f>
      </c>
      <c r="L12282" s="182" t="str">
        <f>IF(G12282=30,1,M12281)</f>
      </c>
      <c r="M12282" s="183" t="str">
        <f>L12282*(1-K12282)</f>
      </c>
    </row>
    <row r="12283">
      <c r="A12283" t="s">
        <v>167</v>
      </c>
      <c r="B12283" t="s">
        <v>113</v>
      </c>
      <c r="C12283" s="35" t="s">
        <v>549</v>
      </c>
      <c r="D12283" t="s">
        <v>113</v>
      </c>
      <c r="E12283" t="s">
        <v>548</v>
      </c>
      <c r="F12283" s="176" t="n">
        <v>2046</v>
      </c>
      <c r="G12283" s="177" t="n">
        <v>31</v>
      </c>
      <c r="H12283" s="178" t="n">
        <v>1019.70468469388</v>
      </c>
      <c r="I12283" s="179" t="n">
        <v>4652374.47543158</v>
      </c>
      <c r="J12283" s="180" t="str">
        <f>IF(I12283&gt;0,H12283/I12283,0)</f>
      </c>
      <c r="K12283" s="181" t="str">
        <f>1-EXP(-J12283)</f>
      </c>
      <c r="L12283" s="182" t="str">
        <f>IF(G12283=30,1,M12282)</f>
      </c>
      <c r="M12283" s="183" t="str">
        <f>L12283*(1-K12283)</f>
      </c>
    </row>
    <row r="12284">
      <c r="A12284" t="s">
        <v>167</v>
      </c>
      <c r="B12284" t="s">
        <v>113</v>
      </c>
      <c r="C12284" s="35" t="s">
        <v>549</v>
      </c>
      <c r="D12284" t="s">
        <v>113</v>
      </c>
      <c r="E12284" t="s">
        <v>548</v>
      </c>
      <c r="F12284" s="176" t="n">
        <v>2046</v>
      </c>
      <c r="G12284" s="177" t="n">
        <v>32</v>
      </c>
      <c r="H12284" s="178" t="n">
        <v>1086.22633643516</v>
      </c>
      <c r="I12284" s="179" t="n">
        <v>4724131.83037086</v>
      </c>
      <c r="J12284" s="180" t="str">
        <f>IF(I12284&gt;0,H12284/I12284,0)</f>
      </c>
      <c r="K12284" s="181" t="str">
        <f>1-EXP(-J12284)</f>
      </c>
      <c r="L12284" s="182" t="str">
        <f>IF(G12284=30,1,M12283)</f>
      </c>
      <c r="M12284" s="183" t="str">
        <f>L12284*(1-K12284)</f>
      </c>
    </row>
    <row r="12285">
      <c r="A12285" t="s">
        <v>167</v>
      </c>
      <c r="B12285" t="s">
        <v>113</v>
      </c>
      <c r="C12285" s="35" t="s">
        <v>549</v>
      </c>
      <c r="D12285" t="s">
        <v>113</v>
      </c>
      <c r="E12285" t="s">
        <v>548</v>
      </c>
      <c r="F12285" s="176" t="n">
        <v>2046</v>
      </c>
      <c r="G12285" s="177" t="n">
        <v>33</v>
      </c>
      <c r="H12285" s="178" t="n">
        <v>1169.8203351117</v>
      </c>
      <c r="I12285" s="179" t="n">
        <v>4815195.46979256</v>
      </c>
      <c r="J12285" s="180" t="str">
        <f>IF(I12285&gt;0,H12285/I12285,0)</f>
      </c>
      <c r="K12285" s="181" t="str">
        <f>1-EXP(-J12285)</f>
      </c>
      <c r="L12285" s="182" t="str">
        <f>IF(G12285=30,1,M12284)</f>
      </c>
      <c r="M12285" s="183" t="str">
        <f>L12285*(1-K12285)</f>
      </c>
    </row>
    <row r="12286">
      <c r="A12286" t="s">
        <v>167</v>
      </c>
      <c r="B12286" t="s">
        <v>113</v>
      </c>
      <c r="C12286" s="35" t="s">
        <v>549</v>
      </c>
      <c r="D12286" t="s">
        <v>113</v>
      </c>
      <c r="E12286" t="s">
        <v>548</v>
      </c>
      <c r="F12286" s="176" t="n">
        <v>2046</v>
      </c>
      <c r="G12286" s="177" t="n">
        <v>34</v>
      </c>
      <c r="H12286" s="178" t="n">
        <v>1250.20606783348</v>
      </c>
      <c r="I12286" s="179" t="n">
        <v>4858257.86105672</v>
      </c>
      <c r="J12286" s="180" t="str">
        <f>IF(I12286&gt;0,H12286/I12286,0)</f>
      </c>
      <c r="K12286" s="181" t="str">
        <f>1-EXP(-J12286)</f>
      </c>
      <c r="L12286" s="182" t="str">
        <f>IF(G12286=30,1,M12285)</f>
      </c>
      <c r="M12286" s="183" t="str">
        <f>L12286*(1-K12286)</f>
      </c>
    </row>
    <row r="12287">
      <c r="A12287" t="s">
        <v>167</v>
      </c>
      <c r="B12287" t="s">
        <v>113</v>
      </c>
      <c r="C12287" s="35" t="s">
        <v>549</v>
      </c>
      <c r="D12287" t="s">
        <v>113</v>
      </c>
      <c r="E12287" t="s">
        <v>548</v>
      </c>
      <c r="F12287" s="176" t="n">
        <v>2046</v>
      </c>
      <c r="G12287" s="177" t="n">
        <v>35</v>
      </c>
      <c r="H12287" s="178" t="n">
        <v>1322.52018963921</v>
      </c>
      <c r="I12287" s="179" t="n">
        <v>4778280.04746721</v>
      </c>
      <c r="J12287" s="180" t="str">
        <f>IF(I12287&gt;0,H12287/I12287,0)</f>
      </c>
      <c r="K12287" s="181" t="str">
        <f>1-EXP(-J12287)</f>
      </c>
      <c r="L12287" s="182" t="str">
        <f>IF(G12287=30,1,M12286)</f>
      </c>
      <c r="M12287" s="183" t="str">
        <f>L12287*(1-K12287)</f>
      </c>
    </row>
    <row r="12288">
      <c r="A12288" t="s">
        <v>167</v>
      </c>
      <c r="B12288" t="s">
        <v>113</v>
      </c>
      <c r="C12288" s="35" t="s">
        <v>549</v>
      </c>
      <c r="D12288" t="s">
        <v>113</v>
      </c>
      <c r="E12288" t="s">
        <v>548</v>
      </c>
      <c r="F12288" s="176" t="n">
        <v>2046</v>
      </c>
      <c r="G12288" s="177" t="n">
        <v>36</v>
      </c>
      <c r="H12288" s="178" t="n">
        <v>1642.69857603396</v>
      </c>
      <c r="I12288" s="179" t="n">
        <v>4676741.2632541</v>
      </c>
      <c r="J12288" s="180" t="str">
        <f>IF(I12288&gt;0,H12288/I12288,0)</f>
      </c>
      <c r="K12288" s="181" t="str">
        <f>1-EXP(-J12288)</f>
      </c>
      <c r="L12288" s="182" t="str">
        <f>IF(G12288=30,1,M12287)</f>
      </c>
      <c r="M12288" s="183" t="str">
        <f>L12288*(1-K12288)</f>
      </c>
    </row>
    <row r="12289">
      <c r="A12289" t="s">
        <v>167</v>
      </c>
      <c r="B12289" t="s">
        <v>113</v>
      </c>
      <c r="C12289" s="35" t="s">
        <v>549</v>
      </c>
      <c r="D12289" t="s">
        <v>113</v>
      </c>
      <c r="E12289" t="s">
        <v>548</v>
      </c>
      <c r="F12289" s="176" t="n">
        <v>2046</v>
      </c>
      <c r="G12289" s="177" t="n">
        <v>37</v>
      </c>
      <c r="H12289" s="178" t="n">
        <v>1765.69401856715</v>
      </c>
      <c r="I12289" s="179" t="n">
        <v>4619358.08161972</v>
      </c>
      <c r="J12289" s="180" t="str">
        <f>IF(I12289&gt;0,H12289/I12289,0)</f>
      </c>
      <c r="K12289" s="181" t="str">
        <f>1-EXP(-J12289)</f>
      </c>
      <c r="L12289" s="182" t="str">
        <f>IF(G12289=30,1,M12288)</f>
      </c>
      <c r="M12289" s="183" t="str">
        <f>L12289*(1-K12289)</f>
      </c>
    </row>
    <row r="12290">
      <c r="A12290" t="s">
        <v>167</v>
      </c>
      <c r="B12290" t="s">
        <v>113</v>
      </c>
      <c r="C12290" s="35" t="s">
        <v>549</v>
      </c>
      <c r="D12290" t="s">
        <v>113</v>
      </c>
      <c r="E12290" t="s">
        <v>548</v>
      </c>
      <c r="F12290" s="176" t="n">
        <v>2046</v>
      </c>
      <c r="G12290" s="177" t="n">
        <v>38</v>
      </c>
      <c r="H12290" s="178" t="n">
        <v>1930.69189669514</v>
      </c>
      <c r="I12290" s="179" t="n">
        <v>4610169.04932393</v>
      </c>
      <c r="J12290" s="180" t="str">
        <f>IF(I12290&gt;0,H12290/I12290,0)</f>
      </c>
      <c r="K12290" s="181" t="str">
        <f>1-EXP(-J12290)</f>
      </c>
      <c r="L12290" s="182" t="str">
        <f>IF(G12290=30,1,M12289)</f>
      </c>
      <c r="M12290" s="183" t="str">
        <f>L12290*(1-K12290)</f>
      </c>
    </row>
    <row r="12291">
      <c r="A12291" t="s">
        <v>167</v>
      </c>
      <c r="B12291" t="s">
        <v>113</v>
      </c>
      <c r="C12291" s="35" t="s">
        <v>549</v>
      </c>
      <c r="D12291" t="s">
        <v>113</v>
      </c>
      <c r="E12291" t="s">
        <v>548</v>
      </c>
      <c r="F12291" s="176" t="n">
        <v>2046</v>
      </c>
      <c r="G12291" s="177" t="n">
        <v>39</v>
      </c>
      <c r="H12291" s="178" t="n">
        <v>2038.64906992171</v>
      </c>
      <c r="I12291" s="179" t="n">
        <v>4580787.77605438</v>
      </c>
      <c r="J12291" s="180" t="str">
        <f>IF(I12291&gt;0,H12291/I12291,0)</f>
      </c>
      <c r="K12291" s="181" t="str">
        <f>1-EXP(-J12291)</f>
      </c>
      <c r="L12291" s="182" t="str">
        <f>IF(G12291=30,1,M12290)</f>
      </c>
      <c r="M12291" s="183" t="str">
        <f>L12291*(1-K12291)</f>
      </c>
    </row>
    <row r="12292">
      <c r="A12292" t="s">
        <v>167</v>
      </c>
      <c r="B12292" t="s">
        <v>113</v>
      </c>
      <c r="C12292" s="35" t="s">
        <v>549</v>
      </c>
      <c r="D12292" t="s">
        <v>113</v>
      </c>
      <c r="E12292" t="s">
        <v>548</v>
      </c>
      <c r="F12292" s="176" t="n">
        <v>2046</v>
      </c>
      <c r="G12292" s="177" t="n">
        <v>40</v>
      </c>
      <c r="H12292" s="178" t="n">
        <v>2186.78084161148</v>
      </c>
      <c r="I12292" s="179" t="n">
        <v>4507851.20569762</v>
      </c>
      <c r="J12292" s="180" t="str">
        <f>IF(I12292&gt;0,H12292/I12292,0)</f>
      </c>
      <c r="K12292" s="181" t="str">
        <f>1-EXP(-J12292)</f>
      </c>
      <c r="L12292" s="182" t="str">
        <f>IF(G12292=30,1,M12291)</f>
      </c>
      <c r="M12292" s="183" t="str">
        <f>L12292*(1-K12292)</f>
      </c>
    </row>
    <row r="12293">
      <c r="A12293" t="s">
        <v>167</v>
      </c>
      <c r="B12293" t="s">
        <v>113</v>
      </c>
      <c r="C12293" s="35" t="s">
        <v>549</v>
      </c>
      <c r="D12293" t="s">
        <v>113</v>
      </c>
      <c r="E12293" t="s">
        <v>548</v>
      </c>
      <c r="F12293" s="176" t="n">
        <v>2046</v>
      </c>
      <c r="G12293" s="177" t="n">
        <v>41</v>
      </c>
      <c r="H12293" s="178" t="n">
        <v>2782.90331920802</v>
      </c>
      <c r="I12293" s="179" t="n">
        <v>4412098.98139295</v>
      </c>
      <c r="J12293" s="180" t="str">
        <f>IF(I12293&gt;0,H12293/I12293,0)</f>
      </c>
      <c r="K12293" s="181" t="str">
        <f>1-EXP(-J12293)</f>
      </c>
      <c r="L12293" s="182" t="str">
        <f>IF(G12293=30,1,M12292)</f>
      </c>
      <c r="M12293" s="183" t="str">
        <f>L12293*(1-K12293)</f>
      </c>
    </row>
    <row r="12294">
      <c r="A12294" t="s">
        <v>167</v>
      </c>
      <c r="B12294" t="s">
        <v>113</v>
      </c>
      <c r="C12294" s="35" t="s">
        <v>549</v>
      </c>
      <c r="D12294" t="s">
        <v>113</v>
      </c>
      <c r="E12294" t="s">
        <v>548</v>
      </c>
      <c r="F12294" s="176" t="n">
        <v>2046</v>
      </c>
      <c r="G12294" s="177" t="n">
        <v>42</v>
      </c>
      <c r="H12294" s="178" t="n">
        <v>3027.8343555627</v>
      </c>
      <c r="I12294" s="179" t="n">
        <v>4312706.25710816</v>
      </c>
      <c r="J12294" s="180" t="str">
        <f>IF(I12294&gt;0,H12294/I12294,0)</f>
      </c>
      <c r="K12294" s="181" t="str">
        <f>1-EXP(-J12294)</f>
      </c>
      <c r="L12294" s="182" t="str">
        <f>IF(G12294=30,1,M12293)</f>
      </c>
      <c r="M12294" s="183" t="str">
        <f>L12294*(1-K12294)</f>
      </c>
    </row>
    <row r="12295">
      <c r="A12295" t="s">
        <v>167</v>
      </c>
      <c r="B12295" t="s">
        <v>113</v>
      </c>
      <c r="C12295" s="35" t="s">
        <v>549</v>
      </c>
      <c r="D12295" t="s">
        <v>113</v>
      </c>
      <c r="E12295" t="s">
        <v>548</v>
      </c>
      <c r="F12295" s="176" t="n">
        <v>2046</v>
      </c>
      <c r="G12295" s="177" t="n">
        <v>43</v>
      </c>
      <c r="H12295" s="178" t="n">
        <v>3380.79826691526</v>
      </c>
      <c r="I12295" s="179" t="n">
        <v>4266191.79354114</v>
      </c>
      <c r="J12295" s="180" t="str">
        <f>IF(I12295&gt;0,H12295/I12295,0)</f>
      </c>
      <c r="K12295" s="181" t="str">
        <f>1-EXP(-J12295)</f>
      </c>
      <c r="L12295" s="182" t="str">
        <f>IF(G12295=30,1,M12294)</f>
      </c>
      <c r="M12295" s="183" t="str">
        <f>L12295*(1-K12295)</f>
      </c>
    </row>
    <row r="12296">
      <c r="A12296" t="s">
        <v>167</v>
      </c>
      <c r="B12296" t="s">
        <v>113</v>
      </c>
      <c r="C12296" s="35" t="s">
        <v>549</v>
      </c>
      <c r="D12296" t="s">
        <v>113</v>
      </c>
      <c r="E12296" t="s">
        <v>548</v>
      </c>
      <c r="F12296" s="176" t="n">
        <v>2046</v>
      </c>
      <c r="G12296" s="177" t="n">
        <v>44</v>
      </c>
      <c r="H12296" s="178" t="n">
        <v>3573.11149622737</v>
      </c>
      <c r="I12296" s="179" t="n">
        <v>4241518.14051648</v>
      </c>
      <c r="J12296" s="180" t="str">
        <f>IF(I12296&gt;0,H12296/I12296,0)</f>
      </c>
      <c r="K12296" s="181" t="str">
        <f>1-EXP(-J12296)</f>
      </c>
      <c r="L12296" s="182" t="str">
        <f>IF(G12296=30,1,M12295)</f>
      </c>
      <c r="M12296" s="183" t="str">
        <f>L12296*(1-K12296)</f>
      </c>
    </row>
    <row r="12297">
      <c r="A12297" t="s">
        <v>167</v>
      </c>
      <c r="B12297" t="s">
        <v>113</v>
      </c>
      <c r="C12297" s="35" t="s">
        <v>549</v>
      </c>
      <c r="D12297" t="s">
        <v>113</v>
      </c>
      <c r="E12297" t="s">
        <v>548</v>
      </c>
      <c r="F12297" s="176" t="n">
        <v>2046</v>
      </c>
      <c r="G12297" s="177" t="n">
        <v>45</v>
      </c>
      <c r="H12297" s="178" t="n">
        <v>3874.09777347769</v>
      </c>
      <c r="I12297" s="179" t="n">
        <v>4216448.70938649</v>
      </c>
      <c r="J12297" s="180" t="str">
        <f>IF(I12297&gt;0,H12297/I12297,0)</f>
      </c>
      <c r="K12297" s="181" t="str">
        <f>1-EXP(-J12297)</f>
      </c>
      <c r="L12297" s="182" t="str">
        <f>IF(G12297=30,1,M12296)</f>
      </c>
      <c r="M12297" s="183" t="str">
        <f>L12297*(1-K12297)</f>
      </c>
    </row>
    <row r="12298">
      <c r="A12298" t="s">
        <v>167</v>
      </c>
      <c r="B12298" t="s">
        <v>113</v>
      </c>
      <c r="C12298" s="35" t="s">
        <v>549</v>
      </c>
      <c r="D12298" t="s">
        <v>113</v>
      </c>
      <c r="E12298" t="s">
        <v>548</v>
      </c>
      <c r="F12298" s="176" t="n">
        <v>2046</v>
      </c>
      <c r="G12298" s="177" t="n">
        <v>46</v>
      </c>
      <c r="H12298" s="178" t="n">
        <v>4841.01828290241</v>
      </c>
      <c r="I12298" s="179" t="n">
        <v>4209984.85773164</v>
      </c>
      <c r="J12298" s="180" t="str">
        <f>IF(I12298&gt;0,H12298/I12298,0)</f>
      </c>
      <c r="K12298" s="181" t="str">
        <f>1-EXP(-J12298)</f>
      </c>
      <c r="L12298" s="182" t="str">
        <f>IF(G12298=30,1,M12297)</f>
      </c>
      <c r="M12298" s="183" t="str">
        <f>L12298*(1-K12298)</f>
      </c>
    </row>
    <row r="12299">
      <c r="A12299" t="s">
        <v>167</v>
      </c>
      <c r="B12299" t="s">
        <v>113</v>
      </c>
      <c r="C12299" s="35" t="s">
        <v>549</v>
      </c>
      <c r="D12299" t="s">
        <v>113</v>
      </c>
      <c r="E12299" t="s">
        <v>548</v>
      </c>
      <c r="F12299" s="176" t="n">
        <v>2046</v>
      </c>
      <c r="G12299" s="177" t="n">
        <v>47</v>
      </c>
      <c r="H12299" s="178" t="n">
        <v>5395.85208198988</v>
      </c>
      <c r="I12299" s="179" t="n">
        <v>4240619.28554618</v>
      </c>
      <c r="J12299" s="180" t="str">
        <f>IF(I12299&gt;0,H12299/I12299,0)</f>
      </c>
      <c r="K12299" s="181" t="str">
        <f>1-EXP(-J12299)</f>
      </c>
      <c r="L12299" s="182" t="str">
        <f>IF(G12299=30,1,M12298)</f>
      </c>
      <c r="M12299" s="183" t="str">
        <f>L12299*(1-K12299)</f>
      </c>
    </row>
    <row r="12300">
      <c r="A12300" t="s">
        <v>167</v>
      </c>
      <c r="B12300" t="s">
        <v>113</v>
      </c>
      <c r="C12300" s="35" t="s">
        <v>549</v>
      </c>
      <c r="D12300" t="s">
        <v>113</v>
      </c>
      <c r="E12300" t="s">
        <v>548</v>
      </c>
      <c r="F12300" s="176" t="n">
        <v>2046</v>
      </c>
      <c r="G12300" s="177" t="n">
        <v>48</v>
      </c>
      <c r="H12300" s="178" t="n">
        <v>6032.61084788999</v>
      </c>
      <c r="I12300" s="179" t="n">
        <v>4272810.56202681</v>
      </c>
      <c r="J12300" s="180" t="str">
        <f>IF(I12300&gt;0,H12300/I12300,0)</f>
      </c>
      <c r="K12300" s="181" t="str">
        <f>1-EXP(-J12300)</f>
      </c>
      <c r="L12300" s="182" t="str">
        <f>IF(G12300=30,1,M12299)</f>
      </c>
      <c r="M12300" s="183" t="str">
        <f>L12300*(1-K12300)</f>
      </c>
    </row>
    <row r="12301">
      <c r="A12301" t="s">
        <v>167</v>
      </c>
      <c r="B12301" t="s">
        <v>113</v>
      </c>
      <c r="C12301" s="35" t="s">
        <v>549</v>
      </c>
      <c r="D12301" t="s">
        <v>113</v>
      </c>
      <c r="E12301" t="s">
        <v>548</v>
      </c>
      <c r="F12301" s="176" t="n">
        <v>2046</v>
      </c>
      <c r="G12301" s="177" t="n">
        <v>49</v>
      </c>
      <c r="H12301" s="178" t="n">
        <v>6501.96183337945</v>
      </c>
      <c r="I12301" s="179" t="n">
        <v>4258916.49044741</v>
      </c>
      <c r="J12301" s="180" t="str">
        <f>IF(I12301&gt;0,H12301/I12301,0)</f>
      </c>
      <c r="K12301" s="181" t="str">
        <f>1-EXP(-J12301)</f>
      </c>
      <c r="L12301" s="182" t="str">
        <f>IF(G12301=30,1,M12300)</f>
      </c>
      <c r="M12301" s="183" t="str">
        <f>L12301*(1-K12301)</f>
      </c>
    </row>
    <row r="12302">
      <c r="A12302" t="s">
        <v>167</v>
      </c>
      <c r="B12302" t="s">
        <v>113</v>
      </c>
      <c r="C12302" s="35" t="s">
        <v>549</v>
      </c>
      <c r="D12302" t="s">
        <v>113</v>
      </c>
      <c r="E12302" t="s">
        <v>548</v>
      </c>
      <c r="F12302" s="176" t="n">
        <v>2046</v>
      </c>
      <c r="G12302" s="177" t="n">
        <v>50</v>
      </c>
      <c r="H12302" s="178" t="n">
        <v>6948.20964806434</v>
      </c>
      <c r="I12302" s="179" t="n">
        <v>4187128.34312225</v>
      </c>
      <c r="J12302" s="180" t="str">
        <f>IF(I12302&gt;0,H12302/I12302,0)</f>
      </c>
      <c r="K12302" s="181" t="str">
        <f>1-EXP(-J12302)</f>
      </c>
      <c r="L12302" s="182" t="str">
        <f>IF(G12302=30,1,M12301)</f>
      </c>
      <c r="M12302" s="183" t="str">
        <f>L12302*(1-K12302)</f>
      </c>
    </row>
    <row r="12303">
      <c r="A12303" t="s">
        <v>167</v>
      </c>
      <c r="B12303" t="s">
        <v>113</v>
      </c>
      <c r="C12303" s="35" t="s">
        <v>549</v>
      </c>
      <c r="D12303" t="s">
        <v>113</v>
      </c>
      <c r="E12303" t="s">
        <v>548</v>
      </c>
      <c r="F12303" s="176" t="n">
        <v>2046</v>
      </c>
      <c r="G12303" s="177" t="n">
        <v>51</v>
      </c>
      <c r="H12303" s="178" t="n">
        <v>7695.62790989018</v>
      </c>
      <c r="I12303" s="179" t="n">
        <v>4112550.88919562</v>
      </c>
      <c r="J12303" s="180" t="str">
        <f>IF(I12303&gt;0,H12303/I12303,0)</f>
      </c>
      <c r="K12303" s="181" t="str">
        <f>1-EXP(-J12303)</f>
      </c>
      <c r="L12303" s="182" t="str">
        <f>IF(G12303=30,1,M12302)</f>
      </c>
      <c r="M12303" s="183" t="str">
        <f>L12303*(1-K12303)</f>
      </c>
    </row>
    <row r="12304">
      <c r="A12304" t="s">
        <v>167</v>
      </c>
      <c r="B12304" t="s">
        <v>113</v>
      </c>
      <c r="C12304" s="35" t="s">
        <v>549</v>
      </c>
      <c r="D12304" t="s">
        <v>113</v>
      </c>
      <c r="E12304" t="s">
        <v>548</v>
      </c>
      <c r="F12304" s="176" t="n">
        <v>2046</v>
      </c>
      <c r="G12304" s="177" t="n">
        <v>52</v>
      </c>
      <c r="H12304" s="178" t="n">
        <v>8247.43037959977</v>
      </c>
      <c r="I12304" s="179" t="n">
        <v>4046146.93011815</v>
      </c>
      <c r="J12304" s="180" t="str">
        <f>IF(I12304&gt;0,H12304/I12304,0)</f>
      </c>
      <c r="K12304" s="181" t="str">
        <f>1-EXP(-J12304)</f>
      </c>
      <c r="L12304" s="182" t="str">
        <f>IF(G12304=30,1,M12303)</f>
      </c>
      <c r="M12304" s="183" t="str">
        <f>L12304*(1-K12304)</f>
      </c>
    </row>
    <row r="12305">
      <c r="A12305" t="s">
        <v>167</v>
      </c>
      <c r="B12305" t="s">
        <v>113</v>
      </c>
      <c r="C12305" s="35" t="s">
        <v>549</v>
      </c>
      <c r="D12305" t="s">
        <v>113</v>
      </c>
      <c r="E12305" t="s">
        <v>548</v>
      </c>
      <c r="F12305" s="176" t="n">
        <v>2046</v>
      </c>
      <c r="G12305" s="177" t="n">
        <v>53</v>
      </c>
      <c r="H12305" s="178" t="n">
        <v>8838.14934764499</v>
      </c>
      <c r="I12305" s="179" t="n">
        <v>3981053.18713184</v>
      </c>
      <c r="J12305" s="180" t="str">
        <f>IF(I12305&gt;0,H12305/I12305,0)</f>
      </c>
      <c r="K12305" s="181" t="str">
        <f>1-EXP(-J12305)</f>
      </c>
      <c r="L12305" s="182" t="str">
        <f>IF(G12305=30,1,M12304)</f>
      </c>
      <c r="M12305" s="183" t="str">
        <f>L12305*(1-K12305)</f>
      </c>
    </row>
    <row r="12306">
      <c r="A12306" t="s">
        <v>167</v>
      </c>
      <c r="B12306" t="s">
        <v>113</v>
      </c>
      <c r="C12306" s="35" t="s">
        <v>549</v>
      </c>
      <c r="D12306" t="s">
        <v>113</v>
      </c>
      <c r="E12306" t="s">
        <v>548</v>
      </c>
      <c r="F12306" s="176" t="n">
        <v>2046</v>
      </c>
      <c r="G12306" s="177" t="n">
        <v>54</v>
      </c>
      <c r="H12306" s="178" t="n">
        <v>9604.69591345297</v>
      </c>
      <c r="I12306" s="179" t="n">
        <v>3948093.04541481</v>
      </c>
      <c r="J12306" s="180" t="str">
        <f>IF(I12306&gt;0,H12306/I12306,0)</f>
      </c>
      <c r="K12306" s="181" t="str">
        <f>1-EXP(-J12306)</f>
      </c>
      <c r="L12306" s="182" t="str">
        <f>IF(G12306=30,1,M12305)</f>
      </c>
      <c r="M12306" s="183" t="str">
        <f>L12306*(1-K12306)</f>
      </c>
    </row>
    <row r="12307">
      <c r="A12307" t="s">
        <v>167</v>
      </c>
      <c r="B12307" t="s">
        <v>113</v>
      </c>
      <c r="C12307" s="35" t="s">
        <v>549</v>
      </c>
      <c r="D12307" t="s">
        <v>113</v>
      </c>
      <c r="E12307" t="s">
        <v>548</v>
      </c>
      <c r="F12307" s="176" t="n">
        <v>2046</v>
      </c>
      <c r="G12307" s="177" t="n">
        <v>55</v>
      </c>
      <c r="H12307" s="178" t="n">
        <v>10444.1910504616</v>
      </c>
      <c r="I12307" s="179" t="n">
        <v>3908108.90655982</v>
      </c>
      <c r="J12307" s="180" t="str">
        <f>IF(I12307&gt;0,H12307/I12307,0)</f>
      </c>
      <c r="K12307" s="181" t="str">
        <f>1-EXP(-J12307)</f>
      </c>
      <c r="L12307" s="182" t="str">
        <f>IF(G12307=30,1,M12306)</f>
      </c>
      <c r="M12307" s="183" t="str">
        <f>L12307*(1-K12307)</f>
      </c>
    </row>
    <row r="12308">
      <c r="A12308" t="s">
        <v>167</v>
      </c>
      <c r="B12308" t="s">
        <v>113</v>
      </c>
      <c r="C12308" s="35" t="s">
        <v>549</v>
      </c>
      <c r="D12308" t="s">
        <v>113</v>
      </c>
      <c r="E12308" t="s">
        <v>548</v>
      </c>
      <c r="F12308" s="176" t="n">
        <v>2046</v>
      </c>
      <c r="G12308" s="177" t="n">
        <v>56</v>
      </c>
      <c r="H12308" s="178" t="n">
        <v>11215.9087503675</v>
      </c>
      <c r="I12308" s="179" t="n">
        <v>3869896.49687675</v>
      </c>
      <c r="J12308" s="180" t="str">
        <f>IF(I12308&gt;0,H12308/I12308,0)</f>
      </c>
      <c r="K12308" s="181" t="str">
        <f>1-EXP(-J12308)</f>
      </c>
      <c r="L12308" s="182" t="str">
        <f>IF(G12308=30,1,M12307)</f>
      </c>
      <c r="M12308" s="183" t="str">
        <f>L12308*(1-K12308)</f>
      </c>
    </row>
    <row r="12309">
      <c r="A12309" t="s">
        <v>167</v>
      </c>
      <c r="B12309" t="s">
        <v>113</v>
      </c>
      <c r="C12309" s="35" t="s">
        <v>549</v>
      </c>
      <c r="D12309" t="s">
        <v>113</v>
      </c>
      <c r="E12309" t="s">
        <v>548</v>
      </c>
      <c r="F12309" s="176" t="n">
        <v>2046</v>
      </c>
      <c r="G12309" s="177" t="n">
        <v>57</v>
      </c>
      <c r="H12309" s="178" t="n">
        <v>12308.9114055582</v>
      </c>
      <c r="I12309" s="179" t="n">
        <v>3851193.79838945</v>
      </c>
      <c r="J12309" s="180" t="str">
        <f>IF(I12309&gt;0,H12309/I12309,0)</f>
      </c>
      <c r="K12309" s="181" t="str">
        <f>1-EXP(-J12309)</f>
      </c>
      <c r="L12309" s="182" t="str">
        <f>IF(G12309=30,1,M12308)</f>
      </c>
      <c r="M12309" s="183" t="str">
        <f>L12309*(1-K12309)</f>
      </c>
    </row>
    <row r="12310">
      <c r="A12310" t="s">
        <v>167</v>
      </c>
      <c r="B12310" t="s">
        <v>113</v>
      </c>
      <c r="C12310" s="35" t="s">
        <v>549</v>
      </c>
      <c r="D12310" t="s">
        <v>113</v>
      </c>
      <c r="E12310" t="s">
        <v>548</v>
      </c>
      <c r="F12310" s="176" t="n">
        <v>2046</v>
      </c>
      <c r="G12310" s="177" t="n">
        <v>58</v>
      </c>
      <c r="H12310" s="178" t="n">
        <v>13397.1168849535</v>
      </c>
      <c r="I12310" s="179" t="n">
        <v>3786726.07086728</v>
      </c>
      <c r="J12310" s="180" t="str">
        <f>IF(I12310&gt;0,H12310/I12310,0)</f>
      </c>
      <c r="K12310" s="181" t="str">
        <f>1-EXP(-J12310)</f>
      </c>
      <c r="L12310" s="182" t="str">
        <f>IF(G12310=30,1,M12309)</f>
      </c>
      <c r="M12310" s="183" t="str">
        <f>L12310*(1-K12310)</f>
      </c>
    </row>
    <row r="12311">
      <c r="A12311" t="s">
        <v>167</v>
      </c>
      <c r="B12311" t="s">
        <v>113</v>
      </c>
      <c r="C12311" s="35" t="s">
        <v>549</v>
      </c>
      <c r="D12311" t="s">
        <v>113</v>
      </c>
      <c r="E12311" t="s">
        <v>548</v>
      </c>
      <c r="F12311" s="176" t="n">
        <v>2046</v>
      </c>
      <c r="G12311" s="177" t="n">
        <v>59</v>
      </c>
      <c r="H12311" s="178" t="n">
        <v>13905.1834538601</v>
      </c>
      <c r="I12311" s="179" t="n">
        <v>3712587.23045961</v>
      </c>
      <c r="J12311" s="180" t="str">
        <f>IF(I12311&gt;0,H12311/I12311,0)</f>
      </c>
      <c r="K12311" s="181" t="str">
        <f>1-EXP(-J12311)</f>
      </c>
      <c r="L12311" s="182" t="str">
        <f>IF(G12311=30,1,M12310)</f>
      </c>
      <c r="M12311" s="183" t="str">
        <f>L12311*(1-K12311)</f>
      </c>
    </row>
    <row r="12312">
      <c r="A12312" t="s">
        <v>167</v>
      </c>
      <c r="B12312" t="s">
        <v>113</v>
      </c>
      <c r="C12312" s="35" t="s">
        <v>549</v>
      </c>
      <c r="D12312" t="s">
        <v>113</v>
      </c>
      <c r="E12312" t="s">
        <v>548</v>
      </c>
      <c r="F12312" s="176" t="n">
        <v>2046</v>
      </c>
      <c r="G12312" s="177" t="n">
        <v>60</v>
      </c>
      <c r="H12312" s="178" t="n">
        <v>14842.6168019704</v>
      </c>
      <c r="I12312" s="179" t="n">
        <v>3693491.98814415</v>
      </c>
      <c r="J12312" s="180" t="str">
        <f>IF(I12312&gt;0,H12312/I12312,0)</f>
      </c>
      <c r="K12312" s="181" t="str">
        <f>1-EXP(-J12312)</f>
      </c>
      <c r="L12312" s="182" t="str">
        <f>IF(G12312=30,1,M12311)</f>
      </c>
      <c r="M12312" s="183" t="str">
        <f>L12312*(1-K12312)</f>
      </c>
    </row>
    <row r="12313">
      <c r="A12313" t="s">
        <v>167</v>
      </c>
      <c r="B12313" t="s">
        <v>113</v>
      </c>
      <c r="C12313" s="35" t="s">
        <v>549</v>
      </c>
      <c r="D12313" t="s">
        <v>113</v>
      </c>
      <c r="E12313" t="s">
        <v>548</v>
      </c>
      <c r="F12313" s="176" t="n">
        <v>2046</v>
      </c>
      <c r="G12313" s="177" t="n">
        <v>61</v>
      </c>
      <c r="H12313" s="178" t="n">
        <v>16030.1924952822</v>
      </c>
      <c r="I12313" s="179" t="n">
        <v>3723255.51374539</v>
      </c>
      <c r="J12313" s="180" t="str">
        <f>IF(I12313&gt;0,H12313/I12313,0)</f>
      </c>
      <c r="K12313" s="181" t="str">
        <f>1-EXP(-J12313)</f>
      </c>
      <c r="L12313" s="182" t="str">
        <f>IF(G12313=30,1,M12312)</f>
      </c>
      <c r="M12313" s="183" t="str">
        <f>L12313*(1-K12313)</f>
      </c>
    </row>
    <row r="12314">
      <c r="A12314" t="s">
        <v>167</v>
      </c>
      <c r="B12314" t="s">
        <v>113</v>
      </c>
      <c r="C12314" s="35" t="s">
        <v>549</v>
      </c>
      <c r="D12314" t="s">
        <v>113</v>
      </c>
      <c r="E12314" t="s">
        <v>548</v>
      </c>
      <c r="F12314" s="176" t="n">
        <v>2046</v>
      </c>
      <c r="G12314" s="177" t="n">
        <v>62</v>
      </c>
      <c r="H12314" s="178" t="n">
        <v>17416.2279066612</v>
      </c>
      <c r="I12314" s="179" t="n">
        <v>3711645.56412172</v>
      </c>
      <c r="J12314" s="180" t="str">
        <f>IF(I12314&gt;0,H12314/I12314,0)</f>
      </c>
      <c r="K12314" s="181" t="str">
        <f>1-EXP(-J12314)</f>
      </c>
      <c r="L12314" s="182" t="str">
        <f>IF(G12314=30,1,M12313)</f>
      </c>
      <c r="M12314" s="183" t="str">
        <f>L12314*(1-K12314)</f>
      </c>
    </row>
    <row r="12315">
      <c r="A12315" t="s">
        <v>167</v>
      </c>
      <c r="B12315" t="s">
        <v>113</v>
      </c>
      <c r="C12315" s="35" t="s">
        <v>549</v>
      </c>
      <c r="D12315" t="s">
        <v>113</v>
      </c>
      <c r="E12315" t="s">
        <v>548</v>
      </c>
      <c r="F12315" s="176" t="n">
        <v>2046</v>
      </c>
      <c r="G12315" s="177" t="n">
        <v>63</v>
      </c>
      <c r="H12315" s="178" t="n">
        <v>18557.0816438268</v>
      </c>
      <c r="I12315" s="179" t="n">
        <v>3645988.72405395</v>
      </c>
      <c r="J12315" s="180" t="str">
        <f>IF(I12315&gt;0,H12315/I12315,0)</f>
      </c>
      <c r="K12315" s="181" t="str">
        <f>1-EXP(-J12315)</f>
      </c>
      <c r="L12315" s="182" t="str">
        <f>IF(G12315=30,1,M12314)</f>
      </c>
      <c r="M12315" s="183" t="str">
        <f>L12315*(1-K12315)</f>
      </c>
    </row>
    <row r="12316">
      <c r="A12316" t="s">
        <v>167</v>
      </c>
      <c r="B12316" t="s">
        <v>113</v>
      </c>
      <c r="C12316" s="35" t="s">
        <v>549</v>
      </c>
      <c r="D12316" t="s">
        <v>113</v>
      </c>
      <c r="E12316" t="s">
        <v>548</v>
      </c>
      <c r="F12316" s="176" t="n">
        <v>2046</v>
      </c>
      <c r="G12316" s="177" t="n">
        <v>64</v>
      </c>
      <c r="H12316" s="178" t="n">
        <v>19939.3295815891</v>
      </c>
      <c r="I12316" s="179" t="n">
        <v>3556435.97323114</v>
      </c>
      <c r="J12316" s="180" t="str">
        <f>IF(I12316&gt;0,H12316/I12316,0)</f>
      </c>
      <c r="K12316" s="181" t="str">
        <f>1-EXP(-J12316)</f>
      </c>
      <c r="L12316" s="182" t="str">
        <f>IF(G12316=30,1,M12315)</f>
      </c>
      <c r="M12316" s="183" t="str">
        <f>L12316*(1-K12316)</f>
      </c>
    </row>
    <row r="12317">
      <c r="A12317" t="s">
        <v>167</v>
      </c>
      <c r="B12317" t="s">
        <v>113</v>
      </c>
      <c r="C12317" s="35" t="s">
        <v>549</v>
      </c>
      <c r="D12317" t="s">
        <v>113</v>
      </c>
      <c r="E12317" t="s">
        <v>548</v>
      </c>
      <c r="F12317" s="176" t="n">
        <v>2046</v>
      </c>
      <c r="G12317" s="177" t="n">
        <v>65</v>
      </c>
      <c r="H12317" s="178" t="n">
        <v>21191.4799276067</v>
      </c>
      <c r="I12317" s="179" t="n">
        <v>3459154.91888064</v>
      </c>
      <c r="J12317" s="180" t="str">
        <f>IF(I12317&gt;0,H12317/I12317,0)</f>
      </c>
      <c r="K12317" s="181" t="str">
        <f>1-EXP(-J12317)</f>
      </c>
      <c r="L12317" s="182" t="str">
        <f>IF(G12317=30,1,M12316)</f>
      </c>
      <c r="M12317" s="183" t="str">
        <f>L12317*(1-K12317)</f>
      </c>
    </row>
    <row r="12318">
      <c r="A12318" t="s">
        <v>167</v>
      </c>
      <c r="B12318" t="s">
        <v>113</v>
      </c>
      <c r="C12318" s="35" t="s">
        <v>549</v>
      </c>
      <c r="D12318" t="s">
        <v>113</v>
      </c>
      <c r="E12318" t="s">
        <v>548</v>
      </c>
      <c r="F12318" s="176" t="n">
        <v>2046</v>
      </c>
      <c r="G12318" s="177" t="n">
        <v>66</v>
      </c>
      <c r="H12318" s="178" t="n">
        <v>21667.7195963537</v>
      </c>
      <c r="I12318" s="179" t="n">
        <v>3364414.14895039</v>
      </c>
      <c r="J12318" s="180" t="str">
        <f>IF(I12318&gt;0,H12318/I12318,0)</f>
      </c>
      <c r="K12318" s="181" t="str">
        <f>1-EXP(-J12318)</f>
      </c>
      <c r="L12318" s="182" t="str">
        <f>IF(G12318=30,1,M12317)</f>
      </c>
      <c r="M12318" s="183" t="str">
        <f>L12318*(1-K12318)</f>
      </c>
    </row>
    <row r="12319">
      <c r="A12319" t="s">
        <v>167</v>
      </c>
      <c r="B12319" t="s">
        <v>113</v>
      </c>
      <c r="C12319" s="35" t="s">
        <v>549</v>
      </c>
      <c r="D12319" t="s">
        <v>113</v>
      </c>
      <c r="E12319" t="s">
        <v>548</v>
      </c>
      <c r="F12319" s="176" t="n">
        <v>2046</v>
      </c>
      <c r="G12319" s="177" t="n">
        <v>67</v>
      </c>
      <c r="H12319" s="178" t="n">
        <v>22841.8886801051</v>
      </c>
      <c r="I12319" s="179" t="n">
        <v>3255092.09235631</v>
      </c>
      <c r="J12319" s="180" t="str">
        <f>IF(I12319&gt;0,H12319/I12319,0)</f>
      </c>
      <c r="K12319" s="181" t="str">
        <f>1-EXP(-J12319)</f>
      </c>
      <c r="L12319" s="182" t="str">
        <f>IF(G12319=30,1,M12318)</f>
      </c>
      <c r="M12319" s="183" t="str">
        <f>L12319*(1-K12319)</f>
      </c>
    </row>
    <row r="12320">
      <c r="A12320" t="s">
        <v>167</v>
      </c>
      <c r="B12320" t="s">
        <v>113</v>
      </c>
      <c r="C12320" s="35" t="s">
        <v>549</v>
      </c>
      <c r="D12320" t="s">
        <v>113</v>
      </c>
      <c r="E12320" t="s">
        <v>548</v>
      </c>
      <c r="F12320" s="176" t="n">
        <v>2046</v>
      </c>
      <c r="G12320" s="177" t="n">
        <v>68</v>
      </c>
      <c r="H12320" s="178" t="n">
        <v>23751.0555514188</v>
      </c>
      <c r="I12320" s="179" t="n">
        <v>3123775.04615398</v>
      </c>
      <c r="J12320" s="180" t="str">
        <f>IF(I12320&gt;0,H12320/I12320,0)</f>
      </c>
      <c r="K12320" s="181" t="str">
        <f>1-EXP(-J12320)</f>
      </c>
      <c r="L12320" s="182" t="str">
        <f>IF(G12320=30,1,M12319)</f>
      </c>
      <c r="M12320" s="183" t="str">
        <f>L12320*(1-K12320)</f>
      </c>
    </row>
    <row r="12321">
      <c r="A12321" t="s">
        <v>167</v>
      </c>
      <c r="B12321" t="s">
        <v>113</v>
      </c>
      <c r="C12321" s="35" t="s">
        <v>549</v>
      </c>
      <c r="D12321" t="s">
        <v>113</v>
      </c>
      <c r="E12321" t="s">
        <v>548</v>
      </c>
      <c r="F12321" s="176" t="n">
        <v>2046</v>
      </c>
      <c r="G12321" s="177" t="n">
        <v>69</v>
      </c>
      <c r="H12321" s="178" t="n">
        <v>24007.8547627081</v>
      </c>
      <c r="I12321" s="179" t="n">
        <v>2994952.20530231</v>
      </c>
      <c r="J12321" s="180" t="str">
        <f>IF(I12321&gt;0,H12321/I12321,0)</f>
      </c>
      <c r="K12321" s="181" t="str">
        <f>1-EXP(-J12321)</f>
      </c>
      <c r="L12321" s="182" t="str">
        <f>IF(G12321=30,1,M12320)</f>
      </c>
      <c r="M12321" s="183" t="str">
        <f>L12321*(1-K12321)</f>
      </c>
    </row>
    <row r="12322">
      <c r="A12322" t="s">
        <v>167</v>
      </c>
      <c r="B12322" t="s">
        <v>113</v>
      </c>
      <c r="C12322" s="35" t="s">
        <v>549</v>
      </c>
      <c r="D12322" t="s">
        <v>113</v>
      </c>
      <c r="E12322" t="s">
        <v>548</v>
      </c>
      <c r="F12322" s="176" t="n">
        <v>2047</v>
      </c>
      <c r="G12322" s="177" t="n">
        <v>30</v>
      </c>
      <c r="H12322" s="178" t="n">
        <v>652.067949918482</v>
      </c>
      <c r="I12322" s="179" t="n">
        <v>4346899.76708862</v>
      </c>
      <c r="J12322" s="180" t="str">
        <f>IF(I12322&gt;0,H12322/I12322,0)</f>
      </c>
      <c r="K12322" s="181" t="str">
        <f>1-EXP(-J12322)</f>
      </c>
      <c r="L12322" s="182" t="str">
        <f>IF(G12322=30,1,M12321)</f>
      </c>
      <c r="M12322" s="183" t="str">
        <f>L12322*(1-K12322)</f>
      </c>
    </row>
    <row r="12323">
      <c r="A12323" t="s">
        <v>167</v>
      </c>
      <c r="B12323" t="s">
        <v>113</v>
      </c>
      <c r="C12323" s="35" t="s">
        <v>549</v>
      </c>
      <c r="D12323" t="s">
        <v>113</v>
      </c>
      <c r="E12323" t="s">
        <v>548</v>
      </c>
      <c r="F12323" s="176" t="n">
        <v>2047</v>
      </c>
      <c r="G12323" s="177" t="n">
        <v>31</v>
      </c>
      <c r="H12323" s="178" t="n">
        <v>995.482879310824</v>
      </c>
      <c r="I12323" s="179" t="n">
        <v>4583753.79470316</v>
      </c>
      <c r="J12323" s="180" t="str">
        <f>IF(I12323&gt;0,H12323/I12323,0)</f>
      </c>
      <c r="K12323" s="181" t="str">
        <f>1-EXP(-J12323)</f>
      </c>
      <c r="L12323" s="182" t="str">
        <f>IF(G12323=30,1,M12322)</f>
      </c>
      <c r="M12323" s="183" t="str">
        <f>L12323*(1-K12323)</f>
      </c>
    </row>
    <row r="12324">
      <c r="A12324" t="s">
        <v>167</v>
      </c>
      <c r="B12324" t="s">
        <v>113</v>
      </c>
      <c r="C12324" s="35" t="s">
        <v>549</v>
      </c>
      <c r="D12324" t="s">
        <v>113</v>
      </c>
      <c r="E12324" t="s">
        <v>548</v>
      </c>
      <c r="F12324" s="176" t="n">
        <v>2047</v>
      </c>
      <c r="G12324" s="177" t="n">
        <v>32</v>
      </c>
      <c r="H12324" s="178" t="n">
        <v>1058.9478386874</v>
      </c>
      <c r="I12324" s="179" t="n">
        <v>4647231.27423</v>
      </c>
      <c r="J12324" s="180" t="str">
        <f>IF(I12324&gt;0,H12324/I12324,0)</f>
      </c>
      <c r="K12324" s="181" t="str">
        <f>1-EXP(-J12324)</f>
      </c>
      <c r="L12324" s="182" t="str">
        <f>IF(G12324=30,1,M12323)</f>
      </c>
      <c r="M12324" s="183" t="str">
        <f>L12324*(1-K12324)</f>
      </c>
    </row>
    <row r="12325">
      <c r="A12325" t="s">
        <v>167</v>
      </c>
      <c r="B12325" t="s">
        <v>113</v>
      </c>
      <c r="C12325" s="35" t="s">
        <v>549</v>
      </c>
      <c r="D12325" t="s">
        <v>113</v>
      </c>
      <c r="E12325" t="s">
        <v>548</v>
      </c>
      <c r="F12325" s="176" t="n">
        <v>2047</v>
      </c>
      <c r="G12325" s="177" t="n">
        <v>33</v>
      </c>
      <c r="H12325" s="178" t="n">
        <v>1142.38276085021</v>
      </c>
      <c r="I12325" s="179" t="n">
        <v>4718697.84102313</v>
      </c>
      <c r="J12325" s="180" t="str">
        <f>IF(I12325&gt;0,H12325/I12325,0)</f>
      </c>
      <c r="K12325" s="181" t="str">
        <f>1-EXP(-J12325)</f>
      </c>
      <c r="L12325" s="182" t="str">
        <f>IF(G12325=30,1,M12324)</f>
      </c>
      <c r="M12325" s="183" t="str">
        <f>L12325*(1-K12325)</f>
      </c>
    </row>
    <row r="12326">
      <c r="A12326" t="s">
        <v>167</v>
      </c>
      <c r="B12326" t="s">
        <v>113</v>
      </c>
      <c r="C12326" s="35" t="s">
        <v>549</v>
      </c>
      <c r="D12326" t="s">
        <v>113</v>
      </c>
      <c r="E12326" t="s">
        <v>548</v>
      </c>
      <c r="F12326" s="176" t="n">
        <v>2047</v>
      </c>
      <c r="G12326" s="177" t="n">
        <v>34</v>
      </c>
      <c r="H12326" s="178" t="n">
        <v>1233.46268635838</v>
      </c>
      <c r="I12326" s="179" t="n">
        <v>4809402.45351541</v>
      </c>
      <c r="J12326" s="180" t="str">
        <f>IF(I12326&gt;0,H12326/I12326,0)</f>
      </c>
      <c r="K12326" s="181" t="str">
        <f>1-EXP(-J12326)</f>
      </c>
      <c r="L12326" s="182" t="str">
        <f>IF(G12326=30,1,M12325)</f>
      </c>
      <c r="M12326" s="183" t="str">
        <f>L12326*(1-K12326)</f>
      </c>
    </row>
    <row r="12327">
      <c r="A12327" t="s">
        <v>167</v>
      </c>
      <c r="B12327" t="s">
        <v>113</v>
      </c>
      <c r="C12327" s="35" t="s">
        <v>549</v>
      </c>
      <c r="D12327" t="s">
        <v>113</v>
      </c>
      <c r="E12327" t="s">
        <v>548</v>
      </c>
      <c r="F12327" s="176" t="n">
        <v>2047</v>
      </c>
      <c r="G12327" s="177" t="n">
        <v>35</v>
      </c>
      <c r="H12327" s="178" t="n">
        <v>1338.67739827139</v>
      </c>
      <c r="I12327" s="179" t="n">
        <v>4852115.15450546</v>
      </c>
      <c r="J12327" s="180" t="str">
        <f>IF(I12327&gt;0,H12327/I12327,0)</f>
      </c>
      <c r="K12327" s="181" t="str">
        <f>1-EXP(-J12327)</f>
      </c>
      <c r="L12327" s="182" t="str">
        <f>IF(G12327=30,1,M12326)</f>
      </c>
      <c r="M12327" s="183" t="str">
        <f>L12327*(1-K12327)</f>
      </c>
    </row>
    <row r="12328">
      <c r="A12328" t="s">
        <v>167</v>
      </c>
      <c r="B12328" t="s">
        <v>113</v>
      </c>
      <c r="C12328" s="35" t="s">
        <v>549</v>
      </c>
      <c r="D12328" t="s">
        <v>113</v>
      </c>
      <c r="E12328" t="s">
        <v>548</v>
      </c>
      <c r="F12328" s="176" t="n">
        <v>2047</v>
      </c>
      <c r="G12328" s="177" t="n">
        <v>36</v>
      </c>
      <c r="H12328" s="178" t="n">
        <v>1667.01339735567</v>
      </c>
      <c r="I12328" s="179" t="n">
        <v>4771881.68524887</v>
      </c>
      <c r="J12328" s="180" t="str">
        <f>IF(I12328&gt;0,H12328/I12328,0)</f>
      </c>
      <c r="K12328" s="181" t="str">
        <f>1-EXP(-J12328)</f>
      </c>
      <c r="L12328" s="182" t="str">
        <f>IF(G12328=30,1,M12327)</f>
      </c>
      <c r="M12328" s="183" t="str">
        <f>L12328*(1-K12328)</f>
      </c>
    </row>
    <row r="12329">
      <c r="A12329" t="s">
        <v>167</v>
      </c>
      <c r="B12329" t="s">
        <v>113</v>
      </c>
      <c r="C12329" s="35" t="s">
        <v>549</v>
      </c>
      <c r="D12329" t="s">
        <v>113</v>
      </c>
      <c r="E12329" t="s">
        <v>548</v>
      </c>
      <c r="F12329" s="176" t="n">
        <v>2047</v>
      </c>
      <c r="G12329" s="177" t="n">
        <v>37</v>
      </c>
      <c r="H12329" s="178" t="n">
        <v>1776.66269518456</v>
      </c>
      <c r="I12329" s="179" t="n">
        <v>4670224.42751826</v>
      </c>
      <c r="J12329" s="180" t="str">
        <f>IF(I12329&gt;0,H12329/I12329,0)</f>
      </c>
      <c r="K12329" s="181" t="str">
        <f>1-EXP(-J12329)</f>
      </c>
      <c r="L12329" s="182" t="str">
        <f>IF(G12329=30,1,M12328)</f>
      </c>
      <c r="M12329" s="183" t="str">
        <f>L12329*(1-K12329)</f>
      </c>
    </row>
    <row r="12330">
      <c r="A12330" t="s">
        <v>167</v>
      </c>
      <c r="B12330" t="s">
        <v>113</v>
      </c>
      <c r="C12330" s="35" t="s">
        <v>549</v>
      </c>
      <c r="D12330" t="s">
        <v>113</v>
      </c>
      <c r="E12330" t="s">
        <v>548</v>
      </c>
      <c r="F12330" s="176" t="n">
        <v>2047</v>
      </c>
      <c r="G12330" s="177" t="n">
        <v>38</v>
      </c>
      <c r="H12330" s="178" t="n">
        <v>1923.02467227143</v>
      </c>
      <c r="I12330" s="179" t="n">
        <v>4612462.85378066</v>
      </c>
      <c r="J12330" s="180" t="str">
        <f>IF(I12330&gt;0,H12330/I12330,0)</f>
      </c>
      <c r="K12330" s="181" t="str">
        <f>1-EXP(-J12330)</f>
      </c>
      <c r="L12330" s="182" t="str">
        <f>IF(G12330=30,1,M12329)</f>
      </c>
      <c r="M12330" s="183" t="str">
        <f>L12330*(1-K12330)</f>
      </c>
    </row>
    <row r="12331">
      <c r="A12331" t="s">
        <v>167</v>
      </c>
      <c r="B12331" t="s">
        <v>113</v>
      </c>
      <c r="C12331" s="35" t="s">
        <v>549</v>
      </c>
      <c r="D12331" t="s">
        <v>113</v>
      </c>
      <c r="E12331" t="s">
        <v>548</v>
      </c>
      <c r="F12331" s="176" t="n">
        <v>2047</v>
      </c>
      <c r="G12331" s="177" t="n">
        <v>39</v>
      </c>
      <c r="H12331" s="178" t="n">
        <v>2040.06163107526</v>
      </c>
      <c r="I12331" s="179" t="n">
        <v>4602761.40660379</v>
      </c>
      <c r="J12331" s="180" t="str">
        <f>IF(I12331&gt;0,H12331/I12331,0)</f>
      </c>
      <c r="K12331" s="181" t="str">
        <f>1-EXP(-J12331)</f>
      </c>
      <c r="L12331" s="182" t="str">
        <f>IF(G12331=30,1,M12330)</f>
      </c>
      <c r="M12331" s="183" t="str">
        <f>L12331*(1-K12331)</f>
      </c>
    </row>
    <row r="12332">
      <c r="A12332" t="s">
        <v>167</v>
      </c>
      <c r="B12332" t="s">
        <v>113</v>
      </c>
      <c r="C12332" s="35" t="s">
        <v>549</v>
      </c>
      <c r="D12332" t="s">
        <v>113</v>
      </c>
      <c r="E12332" t="s">
        <v>548</v>
      </c>
      <c r="F12332" s="176" t="n">
        <v>2047</v>
      </c>
      <c r="G12332" s="177" t="n">
        <v>40</v>
      </c>
      <c r="H12332" s="178" t="n">
        <v>2208.89721646521</v>
      </c>
      <c r="I12332" s="179" t="n">
        <v>4572916.412335</v>
      </c>
      <c r="J12332" s="180" t="str">
        <f>IF(I12332&gt;0,H12332/I12332,0)</f>
      </c>
      <c r="K12332" s="181" t="str">
        <f>1-EXP(-J12332)</f>
      </c>
      <c r="L12332" s="182" t="str">
        <f>IF(G12332=30,1,M12331)</f>
      </c>
      <c r="M12332" s="183" t="str">
        <f>L12332*(1-K12332)</f>
      </c>
    </row>
    <row r="12333">
      <c r="A12333" t="s">
        <v>167</v>
      </c>
      <c r="B12333" t="s">
        <v>113</v>
      </c>
      <c r="C12333" s="35" t="s">
        <v>549</v>
      </c>
      <c r="D12333" t="s">
        <v>113</v>
      </c>
      <c r="E12333" t="s">
        <v>548</v>
      </c>
      <c r="F12333" s="176" t="n">
        <v>2047</v>
      </c>
      <c r="G12333" s="177" t="n">
        <v>41</v>
      </c>
      <c r="H12333" s="178" t="n">
        <v>2824.56228340104</v>
      </c>
      <c r="I12333" s="179" t="n">
        <v>4499492.84229642</v>
      </c>
      <c r="J12333" s="180" t="str">
        <f>IF(I12333&gt;0,H12333/I12333,0)</f>
      </c>
      <c r="K12333" s="181" t="str">
        <f>1-EXP(-J12333)</f>
      </c>
      <c r="L12333" s="182" t="str">
        <f>IF(G12333=30,1,M12332)</f>
      </c>
      <c r="M12333" s="183" t="str">
        <f>L12333*(1-K12333)</f>
      </c>
    </row>
    <row r="12334">
      <c r="A12334" t="s">
        <v>167</v>
      </c>
      <c r="B12334" t="s">
        <v>113</v>
      </c>
      <c r="C12334" s="35" t="s">
        <v>549</v>
      </c>
      <c r="D12334" t="s">
        <v>113</v>
      </c>
      <c r="E12334" t="s">
        <v>548</v>
      </c>
      <c r="F12334" s="176" t="n">
        <v>2047</v>
      </c>
      <c r="G12334" s="177" t="n">
        <v>42</v>
      </c>
      <c r="H12334" s="178" t="n">
        <v>3063.30885889344</v>
      </c>
      <c r="I12334" s="179" t="n">
        <v>4403503.57996652</v>
      </c>
      <c r="J12334" s="180" t="str">
        <f>IF(I12334&gt;0,H12334/I12334,0)</f>
      </c>
      <c r="K12334" s="181" t="str">
        <f>1-EXP(-J12334)</f>
      </c>
      <c r="L12334" s="182" t="str">
        <f>IF(G12334=30,1,M12333)</f>
      </c>
      <c r="M12334" s="183" t="str">
        <f>L12334*(1-K12334)</f>
      </c>
    </row>
    <row r="12335">
      <c r="A12335" t="s">
        <v>167</v>
      </c>
      <c r="B12335" t="s">
        <v>113</v>
      </c>
      <c r="C12335" s="35" t="s">
        <v>549</v>
      </c>
      <c r="D12335" t="s">
        <v>113</v>
      </c>
      <c r="E12335" t="s">
        <v>548</v>
      </c>
      <c r="F12335" s="176" t="n">
        <v>2047</v>
      </c>
      <c r="G12335" s="177" t="n">
        <v>43</v>
      </c>
      <c r="H12335" s="178" t="n">
        <v>3356.00711500212</v>
      </c>
      <c r="I12335" s="179" t="n">
        <v>4303535.15535347</v>
      </c>
      <c r="J12335" s="180" t="str">
        <f>IF(I12335&gt;0,H12335/I12335,0)</f>
      </c>
      <c r="K12335" s="181" t="str">
        <f>1-EXP(-J12335)</f>
      </c>
      <c r="L12335" s="182" t="str">
        <f>IF(G12335=30,1,M12334)</f>
      </c>
      <c r="M12335" s="183" t="str">
        <f>L12335*(1-K12335)</f>
      </c>
    </row>
    <row r="12336">
      <c r="A12336" t="s">
        <v>167</v>
      </c>
      <c r="B12336" t="s">
        <v>113</v>
      </c>
      <c r="C12336" s="35" t="s">
        <v>549</v>
      </c>
      <c r="D12336" t="s">
        <v>113</v>
      </c>
      <c r="E12336" t="s">
        <v>548</v>
      </c>
      <c r="F12336" s="176" t="n">
        <v>2047</v>
      </c>
      <c r="G12336" s="177" t="n">
        <v>44</v>
      </c>
      <c r="H12336" s="178" t="n">
        <v>3531.4723303431</v>
      </c>
      <c r="I12336" s="179" t="n">
        <v>4256224.81320655</v>
      </c>
      <c r="J12336" s="180" t="str">
        <f>IF(I12336&gt;0,H12336/I12336,0)</f>
      </c>
      <c r="K12336" s="181" t="str">
        <f>1-EXP(-J12336)</f>
      </c>
      <c r="L12336" s="182" t="str">
        <f>IF(G12336=30,1,M12335)</f>
      </c>
      <c r="M12336" s="183" t="str">
        <f>L12336*(1-K12336)</f>
      </c>
    </row>
    <row r="12337">
      <c r="A12337" t="s">
        <v>167</v>
      </c>
      <c r="B12337" t="s">
        <v>113</v>
      </c>
      <c r="C12337" s="35" t="s">
        <v>549</v>
      </c>
      <c r="D12337" t="s">
        <v>113</v>
      </c>
      <c r="E12337" t="s">
        <v>548</v>
      </c>
      <c r="F12337" s="176" t="n">
        <v>2047</v>
      </c>
      <c r="G12337" s="177" t="n">
        <v>45</v>
      </c>
      <c r="H12337" s="178" t="n">
        <v>3834.05138690108</v>
      </c>
      <c r="I12337" s="179" t="n">
        <v>4230840.32435368</v>
      </c>
      <c r="J12337" s="180" t="str">
        <f>IF(I12337&gt;0,H12337/I12337,0)</f>
      </c>
      <c r="K12337" s="181" t="str">
        <f>1-EXP(-J12337)</f>
      </c>
      <c r="L12337" s="182" t="str">
        <f>IF(G12337=30,1,M12336)</f>
      </c>
      <c r="M12337" s="183" t="str">
        <f>L12337*(1-K12337)</f>
      </c>
    </row>
    <row r="12338">
      <c r="A12338" t="s">
        <v>167</v>
      </c>
      <c r="B12338" t="s">
        <v>113</v>
      </c>
      <c r="C12338" s="35" t="s">
        <v>549</v>
      </c>
      <c r="D12338" t="s">
        <v>113</v>
      </c>
      <c r="E12338" t="s">
        <v>548</v>
      </c>
      <c r="F12338" s="176" t="n">
        <v>2047</v>
      </c>
      <c r="G12338" s="177" t="n">
        <v>46</v>
      </c>
      <c r="H12338" s="178" t="n">
        <v>4775.68264985479</v>
      </c>
      <c r="I12338" s="179" t="n">
        <v>4204895.38604796</v>
      </c>
      <c r="J12338" s="180" t="str">
        <f>IF(I12338&gt;0,H12338/I12338,0)</f>
      </c>
      <c r="K12338" s="181" t="str">
        <f>1-EXP(-J12338)</f>
      </c>
      <c r="L12338" s="182" t="str">
        <f>IF(G12338=30,1,M12337)</f>
      </c>
      <c r="M12338" s="183" t="str">
        <f>L12338*(1-K12338)</f>
      </c>
    </row>
    <row r="12339">
      <c r="A12339" t="s">
        <v>167</v>
      </c>
      <c r="B12339" t="s">
        <v>113</v>
      </c>
      <c r="C12339" s="35" t="s">
        <v>549</v>
      </c>
      <c r="D12339" t="s">
        <v>113</v>
      </c>
      <c r="E12339" t="s">
        <v>548</v>
      </c>
      <c r="F12339" s="176" t="n">
        <v>2047</v>
      </c>
      <c r="G12339" s="177" t="n">
        <v>47</v>
      </c>
      <c r="H12339" s="178" t="n">
        <v>5273.07901492048</v>
      </c>
      <c r="I12339" s="179" t="n">
        <v>4197659.83939632</v>
      </c>
      <c r="J12339" s="180" t="str">
        <f>IF(I12339&gt;0,H12339/I12339,0)</f>
      </c>
      <c r="K12339" s="181" t="str">
        <f>1-EXP(-J12339)</f>
      </c>
      <c r="L12339" s="182" t="str">
        <f>IF(G12339=30,1,M12338)</f>
      </c>
      <c r="M12339" s="183" t="str">
        <f>L12339*(1-K12339)</f>
      </c>
    </row>
    <row r="12340">
      <c r="A12340" t="s">
        <v>167</v>
      </c>
      <c r="B12340" t="s">
        <v>113</v>
      </c>
      <c r="C12340" s="35" t="s">
        <v>549</v>
      </c>
      <c r="D12340" t="s">
        <v>113</v>
      </c>
      <c r="E12340" t="s">
        <v>548</v>
      </c>
      <c r="F12340" s="176" t="n">
        <v>2047</v>
      </c>
      <c r="G12340" s="177" t="n">
        <v>48</v>
      </c>
      <c r="H12340" s="178" t="n">
        <v>5918.37890925169</v>
      </c>
      <c r="I12340" s="179" t="n">
        <v>4226988.62298844</v>
      </c>
      <c r="J12340" s="180" t="str">
        <f>IF(I12340&gt;0,H12340/I12340,0)</f>
      </c>
      <c r="K12340" s="181" t="str">
        <f>1-EXP(-J12340)</f>
      </c>
      <c r="L12340" s="182" t="str">
        <f>IF(G12340=30,1,M12339)</f>
      </c>
      <c r="M12340" s="183" t="str">
        <f>L12340*(1-K12340)</f>
      </c>
    </row>
    <row r="12341">
      <c r="A12341" t="s">
        <v>167</v>
      </c>
      <c r="B12341" t="s">
        <v>113</v>
      </c>
      <c r="C12341" s="35" t="s">
        <v>549</v>
      </c>
      <c r="D12341" t="s">
        <v>113</v>
      </c>
      <c r="E12341" t="s">
        <v>548</v>
      </c>
      <c r="F12341" s="176" t="n">
        <v>2047</v>
      </c>
      <c r="G12341" s="177" t="n">
        <v>49</v>
      </c>
      <c r="H12341" s="178" t="n">
        <v>6452.1891182028</v>
      </c>
      <c r="I12341" s="179" t="n">
        <v>4257689.53667464</v>
      </c>
      <c r="J12341" s="180" t="str">
        <f>IF(I12341&gt;0,H12341/I12341,0)</f>
      </c>
      <c r="K12341" s="181" t="str">
        <f>1-EXP(-J12341)</f>
      </c>
      <c r="L12341" s="182" t="str">
        <f>IF(G12341=30,1,M12340)</f>
      </c>
      <c r="M12341" s="183" t="str">
        <f>L12341*(1-K12341)</f>
      </c>
    </row>
    <row r="12342">
      <c r="A12342" t="s">
        <v>167</v>
      </c>
      <c r="B12342" t="s">
        <v>113</v>
      </c>
      <c r="C12342" s="35" t="s">
        <v>549</v>
      </c>
      <c r="D12342" t="s">
        <v>113</v>
      </c>
      <c r="E12342" t="s">
        <v>548</v>
      </c>
      <c r="F12342" s="176" t="n">
        <v>2047</v>
      </c>
      <c r="G12342" s="177" t="n">
        <v>50</v>
      </c>
      <c r="H12342" s="178" t="n">
        <v>7002.99091071738</v>
      </c>
      <c r="I12342" s="179" t="n">
        <v>4242502.41574314</v>
      </c>
      <c r="J12342" s="180" t="str">
        <f>IF(I12342&gt;0,H12342/I12342,0)</f>
      </c>
      <c r="K12342" s="181" t="str">
        <f>1-EXP(-J12342)</f>
      </c>
      <c r="L12342" s="182" t="str">
        <f>IF(G12342=30,1,M12341)</f>
      </c>
      <c r="M12342" s="183" t="str">
        <f>L12342*(1-K12342)</f>
      </c>
    </row>
    <row r="12343">
      <c r="A12343" t="s">
        <v>167</v>
      </c>
      <c r="B12343" t="s">
        <v>113</v>
      </c>
      <c r="C12343" s="35" t="s">
        <v>549</v>
      </c>
      <c r="D12343" t="s">
        <v>113</v>
      </c>
      <c r="E12343" t="s">
        <v>548</v>
      </c>
      <c r="F12343" s="176" t="n">
        <v>2047</v>
      </c>
      <c r="G12343" s="177" t="n">
        <v>51</v>
      </c>
      <c r="H12343" s="178" t="n">
        <v>7757.97978231098</v>
      </c>
      <c r="I12343" s="179" t="n">
        <v>4169497.24096969</v>
      </c>
      <c r="J12343" s="180" t="str">
        <f>IF(I12343&gt;0,H12343/I12343,0)</f>
      </c>
      <c r="K12343" s="181" t="str">
        <f>1-EXP(-J12343)</f>
      </c>
      <c r="L12343" s="182" t="str">
        <f>IF(G12343=30,1,M12342)</f>
      </c>
      <c r="M12343" s="183" t="str">
        <f>L12343*(1-K12343)</f>
      </c>
    </row>
    <row r="12344">
      <c r="A12344" t="s">
        <v>167</v>
      </c>
      <c r="B12344" t="s">
        <v>113</v>
      </c>
      <c r="C12344" s="35" t="s">
        <v>549</v>
      </c>
      <c r="D12344" t="s">
        <v>113</v>
      </c>
      <c r="E12344" t="s">
        <v>548</v>
      </c>
      <c r="F12344" s="176" t="n">
        <v>2047</v>
      </c>
      <c r="G12344" s="177" t="n">
        <v>52</v>
      </c>
      <c r="H12344" s="178" t="n">
        <v>8293.30007715846</v>
      </c>
      <c r="I12344" s="179" t="n">
        <v>4093786.1228767</v>
      </c>
      <c r="J12344" s="180" t="str">
        <f>IF(I12344&gt;0,H12344/I12344,0)</f>
      </c>
      <c r="K12344" s="181" t="str">
        <f>1-EXP(-J12344)</f>
      </c>
      <c r="L12344" s="182" t="str">
        <f>IF(G12344=30,1,M12343)</f>
      </c>
      <c r="M12344" s="183" t="str">
        <f>L12344*(1-K12344)</f>
      </c>
    </row>
    <row r="12345">
      <c r="A12345" t="s">
        <v>167</v>
      </c>
      <c r="B12345" t="s">
        <v>113</v>
      </c>
      <c r="C12345" s="35" t="s">
        <v>549</v>
      </c>
      <c r="D12345" t="s">
        <v>113</v>
      </c>
      <c r="E12345" t="s">
        <v>548</v>
      </c>
      <c r="F12345" s="176" t="n">
        <v>2047</v>
      </c>
      <c r="G12345" s="177" t="n">
        <v>53</v>
      </c>
      <c r="H12345" s="178" t="n">
        <v>8883.36088642028</v>
      </c>
      <c r="I12345" s="179" t="n">
        <v>4025957.95614104</v>
      </c>
      <c r="J12345" s="180" t="str">
        <f>IF(I12345&gt;0,H12345/I12345,0)</f>
      </c>
      <c r="K12345" s="181" t="str">
        <f>1-EXP(-J12345)</f>
      </c>
      <c r="L12345" s="182" t="str">
        <f>IF(G12345=30,1,M12344)</f>
      </c>
      <c r="M12345" s="183" t="str">
        <f>L12345*(1-K12345)</f>
      </c>
    </row>
    <row r="12346">
      <c r="A12346" t="s">
        <v>167</v>
      </c>
      <c r="B12346" t="s">
        <v>113</v>
      </c>
      <c r="C12346" s="35" t="s">
        <v>549</v>
      </c>
      <c r="D12346" t="s">
        <v>113</v>
      </c>
      <c r="E12346" t="s">
        <v>548</v>
      </c>
      <c r="F12346" s="176" t="n">
        <v>2047</v>
      </c>
      <c r="G12346" s="177" t="n">
        <v>54</v>
      </c>
      <c r="H12346" s="178" t="n">
        <v>9580.13199907806</v>
      </c>
      <c r="I12346" s="179" t="n">
        <v>3959358.58626868</v>
      </c>
      <c r="J12346" s="180" t="str">
        <f>IF(I12346&gt;0,H12346/I12346,0)</f>
      </c>
      <c r="K12346" s="181" t="str">
        <f>1-EXP(-J12346)</f>
      </c>
      <c r="L12346" s="182" t="str">
        <f>IF(G12346=30,1,M12345)</f>
      </c>
      <c r="M12346" s="183" t="str">
        <f>L12346*(1-K12346)</f>
      </c>
    </row>
    <row r="12347">
      <c r="A12347" t="s">
        <v>167</v>
      </c>
      <c r="B12347" t="s">
        <v>113</v>
      </c>
      <c r="C12347" s="35" t="s">
        <v>549</v>
      </c>
      <c r="D12347" t="s">
        <v>113</v>
      </c>
      <c r="E12347" t="s">
        <v>548</v>
      </c>
      <c r="F12347" s="176" t="n">
        <v>2047</v>
      </c>
      <c r="G12347" s="177" t="n">
        <v>55</v>
      </c>
      <c r="H12347" s="178" t="n">
        <v>10421.2034053026</v>
      </c>
      <c r="I12347" s="179" t="n">
        <v>3924570.47348231</v>
      </c>
      <c r="J12347" s="180" t="str">
        <f>IF(I12347&gt;0,H12347/I12347,0)</f>
      </c>
      <c r="K12347" s="181" t="str">
        <f>1-EXP(-J12347)</f>
      </c>
      <c r="L12347" s="182" t="str">
        <f>IF(G12347=30,1,M12346)</f>
      </c>
      <c r="M12347" s="183" t="str">
        <f>L12347*(1-K12347)</f>
      </c>
    </row>
    <row r="12348">
      <c r="A12348" t="s">
        <v>167</v>
      </c>
      <c r="B12348" t="s">
        <v>113</v>
      </c>
      <c r="C12348" s="35" t="s">
        <v>549</v>
      </c>
      <c r="D12348" t="s">
        <v>113</v>
      </c>
      <c r="E12348" t="s">
        <v>548</v>
      </c>
      <c r="F12348" s="176" t="n">
        <v>2047</v>
      </c>
      <c r="G12348" s="177" t="n">
        <v>56</v>
      </c>
      <c r="H12348" s="178" t="n">
        <v>11172.8326728103</v>
      </c>
      <c r="I12348" s="179" t="n">
        <v>3882657.30384682</v>
      </c>
      <c r="J12348" s="180" t="str">
        <f>IF(I12348&gt;0,H12348/I12348,0)</f>
      </c>
      <c r="K12348" s="181" t="str">
        <f>1-EXP(-J12348)</f>
      </c>
      <c r="L12348" s="182" t="str">
        <f>IF(G12348=30,1,M12347)</f>
      </c>
      <c r="M12348" s="183" t="str">
        <f>L12348*(1-K12348)</f>
      </c>
    </row>
    <row r="12349">
      <c r="A12349" t="s">
        <v>167</v>
      </c>
      <c r="B12349" t="s">
        <v>113</v>
      </c>
      <c r="C12349" s="35" t="s">
        <v>549</v>
      </c>
      <c r="D12349" t="s">
        <v>113</v>
      </c>
      <c r="E12349" t="s">
        <v>548</v>
      </c>
      <c r="F12349" s="176" t="n">
        <v>2047</v>
      </c>
      <c r="G12349" s="177" t="n">
        <v>57</v>
      </c>
      <c r="H12349" s="178" t="n">
        <v>12186.000029387</v>
      </c>
      <c r="I12349" s="179" t="n">
        <v>3842342.09112977</v>
      </c>
      <c r="J12349" s="180" t="str">
        <f>IF(I12349&gt;0,H12349/I12349,0)</f>
      </c>
      <c r="K12349" s="181" t="str">
        <f>1-EXP(-J12349)</f>
      </c>
      <c r="L12349" s="182" t="str">
        <f>IF(G12349=30,1,M12348)</f>
      </c>
      <c r="M12349" s="183" t="str">
        <f>L12349*(1-K12349)</f>
      </c>
    </row>
    <row r="12350">
      <c r="A12350" t="s">
        <v>167</v>
      </c>
      <c r="B12350" t="s">
        <v>113</v>
      </c>
      <c r="C12350" s="35" t="s">
        <v>549</v>
      </c>
      <c r="D12350" t="s">
        <v>113</v>
      </c>
      <c r="E12350" t="s">
        <v>548</v>
      </c>
      <c r="F12350" s="176" t="n">
        <v>2047</v>
      </c>
      <c r="G12350" s="177" t="n">
        <v>58</v>
      </c>
      <c r="H12350" s="178" t="n">
        <v>13358.5329150711</v>
      </c>
      <c r="I12350" s="179" t="n">
        <v>3821161.58766384</v>
      </c>
      <c r="J12350" s="180" t="str">
        <f>IF(I12350&gt;0,H12350/I12350,0)</f>
      </c>
      <c r="K12350" s="181" t="str">
        <f>1-EXP(-J12350)</f>
      </c>
      <c r="L12350" s="182" t="str">
        <f>IF(G12350=30,1,M12349)</f>
      </c>
      <c r="M12350" s="183" t="str">
        <f>L12350*(1-K12350)</f>
      </c>
    </row>
    <row r="12351">
      <c r="A12351" t="s">
        <v>167</v>
      </c>
      <c r="B12351" t="s">
        <v>113</v>
      </c>
      <c r="C12351" s="35" t="s">
        <v>549</v>
      </c>
      <c r="D12351" t="s">
        <v>113</v>
      </c>
      <c r="E12351" t="s">
        <v>548</v>
      </c>
      <c r="F12351" s="176" t="n">
        <v>2047</v>
      </c>
      <c r="G12351" s="177" t="n">
        <v>59</v>
      </c>
      <c r="H12351" s="178" t="n">
        <v>13908.7044924604</v>
      </c>
      <c r="I12351" s="179" t="n">
        <v>3754307.50392173</v>
      </c>
      <c r="J12351" s="180" t="str">
        <f>IF(I12351&gt;0,H12351/I12351,0)</f>
      </c>
      <c r="K12351" s="181" t="str">
        <f>1-EXP(-J12351)</f>
      </c>
      <c r="L12351" s="182" t="str">
        <f>IF(G12351=30,1,M12350)</f>
      </c>
      <c r="M12351" s="183" t="str">
        <f>L12351*(1-K12351)</f>
      </c>
    </row>
    <row r="12352">
      <c r="A12352" t="s">
        <v>167</v>
      </c>
      <c r="B12352" t="s">
        <v>113</v>
      </c>
      <c r="C12352" s="35" t="s">
        <v>549</v>
      </c>
      <c r="D12352" t="s">
        <v>113</v>
      </c>
      <c r="E12352" t="s">
        <v>548</v>
      </c>
      <c r="F12352" s="176" t="n">
        <v>2047</v>
      </c>
      <c r="G12352" s="177" t="n">
        <v>60</v>
      </c>
      <c r="H12352" s="178" t="n">
        <v>14627.6318004675</v>
      </c>
      <c r="I12352" s="179" t="n">
        <v>3678324.99085925</v>
      </c>
      <c r="J12352" s="180" t="str">
        <f>IF(I12352&gt;0,H12352/I12352,0)</f>
      </c>
      <c r="K12352" s="181" t="str">
        <f>1-EXP(-J12352)</f>
      </c>
      <c r="L12352" s="182" t="str">
        <f>IF(G12352=30,1,M12351)</f>
      </c>
      <c r="M12352" s="183" t="str">
        <f>L12352*(1-K12352)</f>
      </c>
    </row>
    <row r="12353">
      <c r="A12353" t="s">
        <v>167</v>
      </c>
      <c r="B12353" t="s">
        <v>113</v>
      </c>
      <c r="C12353" s="35" t="s">
        <v>549</v>
      </c>
      <c r="D12353" t="s">
        <v>113</v>
      </c>
      <c r="E12353" t="s">
        <v>548</v>
      </c>
      <c r="F12353" s="176" t="n">
        <v>2047</v>
      </c>
      <c r="G12353" s="177" t="n">
        <v>61</v>
      </c>
      <c r="H12353" s="178" t="n">
        <v>15564.9091169166</v>
      </c>
      <c r="I12353" s="179" t="n">
        <v>3656483.91980245</v>
      </c>
      <c r="J12353" s="180" t="str">
        <f>IF(I12353&gt;0,H12353/I12353,0)</f>
      </c>
      <c r="K12353" s="181" t="str">
        <f>1-EXP(-J12353)</f>
      </c>
      <c r="L12353" s="182" t="str">
        <f>IF(G12353=30,1,M12352)</f>
      </c>
      <c r="M12353" s="183" t="str">
        <f>L12353*(1-K12353)</f>
      </c>
    </row>
    <row r="12354">
      <c r="A12354" t="s">
        <v>167</v>
      </c>
      <c r="B12354" t="s">
        <v>113</v>
      </c>
      <c r="C12354" s="35" t="s">
        <v>549</v>
      </c>
      <c r="D12354" t="s">
        <v>113</v>
      </c>
      <c r="E12354" t="s">
        <v>548</v>
      </c>
      <c r="F12354" s="176" t="n">
        <v>2047</v>
      </c>
      <c r="G12354" s="177" t="n">
        <v>62</v>
      </c>
      <c r="H12354" s="178" t="n">
        <v>17083.2014726761</v>
      </c>
      <c r="I12354" s="179" t="n">
        <v>3682527.52703341</v>
      </c>
      <c r="J12354" s="180" t="str">
        <f>IF(I12354&gt;0,H12354/I12354,0)</f>
      </c>
      <c r="K12354" s="181" t="str">
        <f>1-EXP(-J12354)</f>
      </c>
      <c r="L12354" s="182" t="str">
        <f>IF(G12354=30,1,M12353)</f>
      </c>
      <c r="M12354" s="183" t="str">
        <f>L12354*(1-K12354)</f>
      </c>
    </row>
    <row r="12355">
      <c r="A12355" t="s">
        <v>167</v>
      </c>
      <c r="B12355" t="s">
        <v>113</v>
      </c>
      <c r="C12355" s="35" t="s">
        <v>549</v>
      </c>
      <c r="D12355" t="s">
        <v>113</v>
      </c>
      <c r="E12355" t="s">
        <v>548</v>
      </c>
      <c r="F12355" s="176" t="n">
        <v>2047</v>
      </c>
      <c r="G12355" s="177" t="n">
        <v>63</v>
      </c>
      <c r="H12355" s="178" t="n">
        <v>18539.0027586868</v>
      </c>
      <c r="I12355" s="179" t="n">
        <v>3667194.35606945</v>
      </c>
      <c r="J12355" s="180" t="str">
        <f>IF(I12355&gt;0,H12355/I12355,0)</f>
      </c>
      <c r="K12355" s="181" t="str">
        <f>1-EXP(-J12355)</f>
      </c>
      <c r="L12355" s="182" t="str">
        <f>IF(G12355=30,1,M12354)</f>
      </c>
      <c r="M12355" s="183" t="str">
        <f>L12355*(1-K12355)</f>
      </c>
    </row>
    <row r="12356">
      <c r="A12356" t="s">
        <v>167</v>
      </c>
      <c r="B12356" t="s">
        <v>113</v>
      </c>
      <c r="C12356" s="35" t="s">
        <v>549</v>
      </c>
      <c r="D12356" t="s">
        <v>113</v>
      </c>
      <c r="E12356" t="s">
        <v>548</v>
      </c>
      <c r="F12356" s="176" t="n">
        <v>2047</v>
      </c>
      <c r="G12356" s="177" t="n">
        <v>64</v>
      </c>
      <c r="H12356" s="178" t="n">
        <v>20044.856525267</v>
      </c>
      <c r="I12356" s="179" t="n">
        <v>3598225.43956412</v>
      </c>
      <c r="J12356" s="180" t="str">
        <f>IF(I12356&gt;0,H12356/I12356,0)</f>
      </c>
      <c r="K12356" s="181" t="str">
        <f>1-EXP(-J12356)</f>
      </c>
      <c r="L12356" s="182" t="str">
        <f>IF(G12356=30,1,M12355)</f>
      </c>
      <c r="M12356" s="183" t="str">
        <f>L12356*(1-K12356)</f>
      </c>
    </row>
    <row r="12357">
      <c r="A12357" t="s">
        <v>167</v>
      </c>
      <c r="B12357" t="s">
        <v>113</v>
      </c>
      <c r="C12357" s="35" t="s">
        <v>549</v>
      </c>
      <c r="D12357" t="s">
        <v>113</v>
      </c>
      <c r="E12357" t="s">
        <v>548</v>
      </c>
      <c r="F12357" s="176" t="n">
        <v>2047</v>
      </c>
      <c r="G12357" s="177" t="n">
        <v>65</v>
      </c>
      <c r="H12357" s="178" t="n">
        <v>21381.6754284663</v>
      </c>
      <c r="I12357" s="179" t="n">
        <v>3505170.7431288</v>
      </c>
      <c r="J12357" s="180" t="str">
        <f>IF(I12357&gt;0,H12357/I12357,0)</f>
      </c>
      <c r="K12357" s="181" t="str">
        <f>1-EXP(-J12357)</f>
      </c>
      <c r="L12357" s="182" t="str">
        <f>IF(G12357=30,1,M12356)</f>
      </c>
      <c r="M12357" s="183" t="str">
        <f>L12357*(1-K12357)</f>
      </c>
    </row>
    <row r="12358">
      <c r="A12358" t="s">
        <v>167</v>
      </c>
      <c r="B12358" t="s">
        <v>113</v>
      </c>
      <c r="C12358" s="35" t="s">
        <v>549</v>
      </c>
      <c r="D12358" t="s">
        <v>113</v>
      </c>
      <c r="E12358" t="s">
        <v>548</v>
      </c>
      <c r="F12358" s="176" t="n">
        <v>2047</v>
      </c>
      <c r="G12358" s="177" t="n">
        <v>66</v>
      </c>
      <c r="H12358" s="178" t="n">
        <v>21828.5744276574</v>
      </c>
      <c r="I12358" s="179" t="n">
        <v>3404475.93841639</v>
      </c>
      <c r="J12358" s="180" t="str">
        <f>IF(I12358&gt;0,H12358/I12358,0)</f>
      </c>
      <c r="K12358" s="181" t="str">
        <f>1-EXP(-J12358)</f>
      </c>
      <c r="L12358" s="182" t="str">
        <f>IF(G12358=30,1,M12357)</f>
      </c>
      <c r="M12358" s="183" t="str">
        <f>L12358*(1-K12358)</f>
      </c>
    </row>
    <row r="12359">
      <c r="A12359" t="s">
        <v>167</v>
      </c>
      <c r="B12359" t="s">
        <v>113</v>
      </c>
      <c r="C12359" s="35" t="s">
        <v>549</v>
      </c>
      <c r="D12359" t="s">
        <v>113</v>
      </c>
      <c r="E12359" t="s">
        <v>548</v>
      </c>
      <c r="F12359" s="176" t="n">
        <v>2047</v>
      </c>
      <c r="G12359" s="177" t="n">
        <v>67</v>
      </c>
      <c r="H12359" s="178" t="n">
        <v>23080.0466235914</v>
      </c>
      <c r="I12359" s="179" t="n">
        <v>3305722.41168271</v>
      </c>
      <c r="J12359" s="180" t="str">
        <f>IF(I12359&gt;0,H12359/I12359,0)</f>
      </c>
      <c r="K12359" s="181" t="str">
        <f>1-EXP(-J12359)</f>
      </c>
      <c r="L12359" s="182" t="str">
        <f>IF(G12359=30,1,M12358)</f>
      </c>
      <c r="M12359" s="183" t="str">
        <f>L12359*(1-K12359)</f>
      </c>
    </row>
    <row r="12360">
      <c r="A12360" t="s">
        <v>167</v>
      </c>
      <c r="B12360" t="s">
        <v>113</v>
      </c>
      <c r="C12360" s="35" t="s">
        <v>549</v>
      </c>
      <c r="D12360" t="s">
        <v>113</v>
      </c>
      <c r="E12360" t="s">
        <v>548</v>
      </c>
      <c r="F12360" s="176" t="n">
        <v>2047</v>
      </c>
      <c r="G12360" s="177" t="n">
        <v>68</v>
      </c>
      <c r="H12360" s="178" t="n">
        <v>24160.7328740383</v>
      </c>
      <c r="I12360" s="179" t="n">
        <v>3192887.2257126</v>
      </c>
      <c r="J12360" s="180" t="str">
        <f>IF(I12360&gt;0,H12360/I12360,0)</f>
      </c>
      <c r="K12360" s="181" t="str">
        <f>1-EXP(-J12360)</f>
      </c>
      <c r="L12360" s="182" t="str">
        <f>IF(G12360=30,1,M12359)</f>
      </c>
      <c r="M12360" s="183" t="str">
        <f>L12360*(1-K12360)</f>
      </c>
    </row>
    <row r="12361">
      <c r="A12361" t="s">
        <v>167</v>
      </c>
      <c r="B12361" t="s">
        <v>113</v>
      </c>
      <c r="C12361" s="35" t="s">
        <v>549</v>
      </c>
      <c r="D12361" t="s">
        <v>113</v>
      </c>
      <c r="E12361" t="s">
        <v>548</v>
      </c>
      <c r="F12361" s="176" t="n">
        <v>2047</v>
      </c>
      <c r="G12361" s="177" t="n">
        <v>69</v>
      </c>
      <c r="H12361" s="178" t="n">
        <v>24424.7745018271</v>
      </c>
      <c r="I12361" s="179" t="n">
        <v>3058543.61118987</v>
      </c>
      <c r="J12361" s="180" t="str">
        <f>IF(I12361&gt;0,H12361/I12361,0)</f>
      </c>
      <c r="K12361" s="181" t="str">
        <f>1-EXP(-J12361)</f>
      </c>
      <c r="L12361" s="182" t="str">
        <f>IF(G12361=30,1,M12360)</f>
      </c>
      <c r="M12361" s="183" t="str">
        <f>L12361*(1-K12361)</f>
      </c>
    </row>
    <row r="12362">
      <c r="A12362" t="s">
        <v>167</v>
      </c>
      <c r="B12362" t="s">
        <v>113</v>
      </c>
      <c r="C12362" s="35" t="s">
        <v>549</v>
      </c>
      <c r="D12362" t="s">
        <v>113</v>
      </c>
      <c r="E12362" t="s">
        <v>548</v>
      </c>
      <c r="F12362" s="176" t="n">
        <v>2048</v>
      </c>
      <c r="G12362" s="177" t="n">
        <v>30</v>
      </c>
      <c r="H12362" s="178" t="n">
        <v>641.625199179327</v>
      </c>
      <c r="I12362" s="179" t="n">
        <v>4276359.94670506</v>
      </c>
      <c r="J12362" s="180" t="str">
        <f>IF(I12362&gt;0,H12362/I12362,0)</f>
      </c>
      <c r="K12362" s="181" t="str">
        <f>1-EXP(-J12362)</f>
      </c>
      <c r="L12362" s="182" t="str">
        <f>IF(G12362=30,1,M12361)</f>
      </c>
      <c r="M12362" s="183" t="str">
        <f>L12362*(1-K12362)</f>
      </c>
    </row>
    <row r="12363">
      <c r="A12363" t="s">
        <v>167</v>
      </c>
      <c r="B12363" t="s">
        <v>113</v>
      </c>
      <c r="C12363" s="35" t="s">
        <v>549</v>
      </c>
      <c r="D12363" t="s">
        <v>113</v>
      </c>
      <c r="E12363" t="s">
        <v>548</v>
      </c>
      <c r="F12363" s="176" t="n">
        <v>2048</v>
      </c>
      <c r="G12363" s="177" t="n">
        <v>31</v>
      </c>
      <c r="H12363" s="178" t="n">
        <v>927.829227612845</v>
      </c>
      <c r="I12363" s="179" t="n">
        <v>4342141.45240942</v>
      </c>
      <c r="J12363" s="180" t="str">
        <f>IF(I12363&gt;0,H12363/I12363,0)</f>
      </c>
      <c r="K12363" s="181" t="str">
        <f>1-EXP(-J12363)</f>
      </c>
      <c r="L12363" s="182" t="str">
        <f>IF(G12363=30,1,M12362)</f>
      </c>
      <c r="M12363" s="183" t="str">
        <f>L12363*(1-K12363)</f>
      </c>
    </row>
    <row r="12364">
      <c r="A12364" t="s">
        <v>167</v>
      </c>
      <c r="B12364" t="s">
        <v>113</v>
      </c>
      <c r="C12364" s="35" t="s">
        <v>549</v>
      </c>
      <c r="D12364" t="s">
        <v>113</v>
      </c>
      <c r="E12364" t="s">
        <v>548</v>
      </c>
      <c r="F12364" s="176" t="n">
        <v>2048</v>
      </c>
      <c r="G12364" s="177" t="n">
        <v>32</v>
      </c>
      <c r="H12364" s="178" t="n">
        <v>1034.21900435703</v>
      </c>
      <c r="I12364" s="179" t="n">
        <v>4578744.18118777</v>
      </c>
      <c r="J12364" s="180" t="str">
        <f>IF(I12364&gt;0,H12364/I12364,0)</f>
      </c>
      <c r="K12364" s="181" t="str">
        <f>1-EXP(-J12364)</f>
      </c>
      <c r="L12364" s="182" t="str">
        <f>IF(G12364=30,1,M12363)</f>
      </c>
      <c r="M12364" s="183" t="str">
        <f>L12364*(1-K12364)</f>
      </c>
    </row>
    <row r="12365">
      <c r="A12365" t="s">
        <v>167</v>
      </c>
      <c r="B12365" t="s">
        <v>113</v>
      </c>
      <c r="C12365" s="35" t="s">
        <v>549</v>
      </c>
      <c r="D12365" t="s">
        <v>113</v>
      </c>
      <c r="E12365" t="s">
        <v>548</v>
      </c>
      <c r="F12365" s="176" t="n">
        <v>2048</v>
      </c>
      <c r="G12365" s="177" t="n">
        <v>33</v>
      </c>
      <c r="H12365" s="178" t="n">
        <v>1114.14809575092</v>
      </c>
      <c r="I12365" s="179" t="n">
        <v>4641947.15664665</v>
      </c>
      <c r="J12365" s="180" t="str">
        <f>IF(I12365&gt;0,H12365/I12365,0)</f>
      </c>
      <c r="K12365" s="181" t="str">
        <f>1-EXP(-J12365)</f>
      </c>
      <c r="L12365" s="182" t="str">
        <f>IF(G12365=30,1,M12364)</f>
      </c>
      <c r="M12365" s="183" t="str">
        <f>L12365*(1-K12365)</f>
      </c>
    </row>
    <row r="12366">
      <c r="A12366" t="s">
        <v>167</v>
      </c>
      <c r="B12366" t="s">
        <v>113</v>
      </c>
      <c r="C12366" s="35" t="s">
        <v>549</v>
      </c>
      <c r="D12366" t="s">
        <v>113</v>
      </c>
      <c r="E12366" t="s">
        <v>548</v>
      </c>
      <c r="F12366" s="176" t="n">
        <v>2048</v>
      </c>
      <c r="G12366" s="177" t="n">
        <v>34</v>
      </c>
      <c r="H12366" s="178" t="n">
        <v>1204.5834501518</v>
      </c>
      <c r="I12366" s="179" t="n">
        <v>4713080.69442714</v>
      </c>
      <c r="J12366" s="180" t="str">
        <f>IF(I12366&gt;0,H12366/I12366,0)</f>
      </c>
      <c r="K12366" s="181" t="str">
        <f>1-EXP(-J12366)</f>
      </c>
      <c r="L12366" s="182" t="str">
        <f>IF(G12366=30,1,M12365)</f>
      </c>
      <c r="M12366" s="183" t="str">
        <f>L12366*(1-K12366)</f>
      </c>
    </row>
    <row r="12367">
      <c r="A12367" t="s">
        <v>167</v>
      </c>
      <c r="B12367" t="s">
        <v>113</v>
      </c>
      <c r="C12367" s="35" t="s">
        <v>549</v>
      </c>
      <c r="D12367" t="s">
        <v>113</v>
      </c>
      <c r="E12367" t="s">
        <v>548</v>
      </c>
      <c r="F12367" s="176" t="n">
        <v>2048</v>
      </c>
      <c r="G12367" s="177" t="n">
        <v>35</v>
      </c>
      <c r="H12367" s="178" t="n">
        <v>1320.70865137232</v>
      </c>
      <c r="I12367" s="179" t="n">
        <v>4803386.39444189</v>
      </c>
      <c r="J12367" s="180" t="str">
        <f>IF(I12367&gt;0,H12367/I12367,0)</f>
      </c>
      <c r="K12367" s="181" t="str">
        <f>1-EXP(-J12367)</f>
      </c>
      <c r="L12367" s="182" t="str">
        <f>IF(G12367=30,1,M12366)</f>
      </c>
      <c r="M12367" s="183" t="str">
        <f>L12367*(1-K12367)</f>
      </c>
    </row>
    <row r="12368">
      <c r="A12368" t="s">
        <v>167</v>
      </c>
      <c r="B12368" t="s">
        <v>113</v>
      </c>
      <c r="C12368" s="35" t="s">
        <v>549</v>
      </c>
      <c r="D12368" t="s">
        <v>113</v>
      </c>
      <c r="E12368" t="s">
        <v>548</v>
      </c>
      <c r="F12368" s="176" t="n">
        <v>2048</v>
      </c>
      <c r="G12368" s="177" t="n">
        <v>36</v>
      </c>
      <c r="H12368" s="178" t="n">
        <v>1683.44189445741</v>
      </c>
      <c r="I12368" s="179" t="n">
        <v>4845687.91210026</v>
      </c>
      <c r="J12368" s="180" t="str">
        <f>IF(I12368&gt;0,H12368/I12368,0)</f>
      </c>
      <c r="K12368" s="181" t="str">
        <f>1-EXP(-J12368)</f>
      </c>
      <c r="L12368" s="182" t="str">
        <f>IF(G12368=30,1,M12367)</f>
      </c>
      <c r="M12368" s="183" t="str">
        <f>L12368*(1-K12368)</f>
      </c>
    </row>
    <row r="12369">
      <c r="A12369" t="s">
        <v>167</v>
      </c>
      <c r="B12369" t="s">
        <v>113</v>
      </c>
      <c r="C12369" s="35" t="s">
        <v>549</v>
      </c>
      <c r="D12369" t="s">
        <v>113</v>
      </c>
      <c r="E12369" t="s">
        <v>548</v>
      </c>
      <c r="F12369" s="176" t="n">
        <v>2048</v>
      </c>
      <c r="G12369" s="177" t="n">
        <v>37</v>
      </c>
      <c r="H12369" s="178" t="n">
        <v>1803.06015424364</v>
      </c>
      <c r="I12369" s="179" t="n">
        <v>4765305.49705477</v>
      </c>
      <c r="J12369" s="180" t="str">
        <f>IF(I12369&gt;0,H12369/I12369,0)</f>
      </c>
      <c r="K12369" s="181" t="str">
        <f>1-EXP(-J12369)</f>
      </c>
      <c r="L12369" s="182" t="str">
        <f>IF(G12369=30,1,M12368)</f>
      </c>
      <c r="M12369" s="183" t="str">
        <f>L12369*(1-K12369)</f>
      </c>
    </row>
    <row r="12370">
      <c r="A12370" t="s">
        <v>167</v>
      </c>
      <c r="B12370" t="s">
        <v>113</v>
      </c>
      <c r="C12370" s="35" t="s">
        <v>549</v>
      </c>
      <c r="D12370" t="s">
        <v>113</v>
      </c>
      <c r="E12370" t="s">
        <v>548</v>
      </c>
      <c r="F12370" s="176" t="n">
        <v>2048</v>
      </c>
      <c r="G12370" s="177" t="n">
        <v>38</v>
      </c>
      <c r="H12370" s="178" t="n">
        <v>1935.00848242215</v>
      </c>
      <c r="I12370" s="179" t="n">
        <v>4663330.20847286</v>
      </c>
      <c r="J12370" s="180" t="str">
        <f>IF(I12370&gt;0,H12370/I12370,0)</f>
      </c>
      <c r="K12370" s="181" t="str">
        <f>1-EXP(-J12370)</f>
      </c>
      <c r="L12370" s="182" t="str">
        <f>IF(G12370=30,1,M12369)</f>
      </c>
      <c r="M12370" s="183" t="str">
        <f>L12370*(1-K12370)</f>
      </c>
    </row>
    <row r="12371">
      <c r="A12371" t="s">
        <v>167</v>
      </c>
      <c r="B12371" t="s">
        <v>113</v>
      </c>
      <c r="C12371" s="35" t="s">
        <v>549</v>
      </c>
      <c r="D12371" t="s">
        <v>113</v>
      </c>
      <c r="E12371" t="s">
        <v>548</v>
      </c>
      <c r="F12371" s="176" t="n">
        <v>2048</v>
      </c>
      <c r="G12371" s="177" t="n">
        <v>39</v>
      </c>
      <c r="H12371" s="178" t="n">
        <v>2032.28579801636</v>
      </c>
      <c r="I12371" s="179" t="n">
        <v>4605133.82053948</v>
      </c>
      <c r="J12371" s="180" t="str">
        <f>IF(I12371&gt;0,H12371/I12371,0)</f>
      </c>
      <c r="K12371" s="181" t="str">
        <f>1-EXP(-J12371)</f>
      </c>
      <c r="L12371" s="182" t="str">
        <f>IF(G12371=30,1,M12370)</f>
      </c>
      <c r="M12371" s="183" t="str">
        <f>L12371*(1-K12371)</f>
      </c>
    </row>
    <row r="12372">
      <c r="A12372" t="s">
        <v>167</v>
      </c>
      <c r="B12372" t="s">
        <v>113</v>
      </c>
      <c r="C12372" s="35" t="s">
        <v>549</v>
      </c>
      <c r="D12372" t="s">
        <v>113</v>
      </c>
      <c r="E12372" t="s">
        <v>548</v>
      </c>
      <c r="F12372" s="176" t="n">
        <v>2048</v>
      </c>
      <c r="G12372" s="177" t="n">
        <v>40</v>
      </c>
      <c r="H12372" s="178" t="n">
        <v>2210.71192115081</v>
      </c>
      <c r="I12372" s="179" t="n">
        <v>4594940.3768203</v>
      </c>
      <c r="J12372" s="180" t="str">
        <f>IF(I12372&gt;0,H12372/I12372,0)</f>
      </c>
      <c r="K12372" s="181" t="str">
        <f>1-EXP(-J12372)</f>
      </c>
      <c r="L12372" s="182" t="str">
        <f>IF(G12372=30,1,M12371)</f>
      </c>
      <c r="M12372" s="183" t="str">
        <f>L12372*(1-K12372)</f>
      </c>
    </row>
    <row r="12373">
      <c r="A12373" t="s">
        <v>167</v>
      </c>
      <c r="B12373" t="s">
        <v>113</v>
      </c>
      <c r="C12373" s="35" t="s">
        <v>549</v>
      </c>
      <c r="D12373" t="s">
        <v>113</v>
      </c>
      <c r="E12373" t="s">
        <v>548</v>
      </c>
      <c r="F12373" s="176" t="n">
        <v>2048</v>
      </c>
      <c r="G12373" s="177" t="n">
        <v>41</v>
      </c>
      <c r="H12373" s="178" t="n">
        <v>2851.33949832519</v>
      </c>
      <c r="I12373" s="179" t="n">
        <v>4564532.59246537</v>
      </c>
      <c r="J12373" s="180" t="str">
        <f>IF(I12373&gt;0,H12373/I12373,0)</f>
      </c>
      <c r="K12373" s="181" t="str">
        <f>1-EXP(-J12373)</f>
      </c>
      <c r="L12373" s="182" t="str">
        <f>IF(G12373=30,1,M12372)</f>
      </c>
      <c r="M12373" s="183" t="str">
        <f>L12373*(1-K12373)</f>
      </c>
    </row>
    <row r="12374">
      <c r="A12374" t="s">
        <v>167</v>
      </c>
      <c r="B12374" t="s">
        <v>113</v>
      </c>
      <c r="C12374" s="35" t="s">
        <v>549</v>
      </c>
      <c r="D12374" t="s">
        <v>113</v>
      </c>
      <c r="E12374" t="s">
        <v>548</v>
      </c>
      <c r="F12374" s="176" t="n">
        <v>2048</v>
      </c>
      <c r="G12374" s="177" t="n">
        <v>42</v>
      </c>
      <c r="H12374" s="178" t="n">
        <v>3109.67317636143</v>
      </c>
      <c r="I12374" s="179" t="n">
        <v>4490827.08511234</v>
      </c>
      <c r="J12374" s="180" t="str">
        <f>IF(I12374&gt;0,H12374/I12374,0)</f>
      </c>
      <c r="K12374" s="181" t="str">
        <f>1-EXP(-J12374)</f>
      </c>
      <c r="L12374" s="182" t="str">
        <f>IF(G12374=30,1,M12373)</f>
      </c>
      <c r="M12374" s="183" t="str">
        <f>L12374*(1-K12374)</f>
      </c>
    </row>
    <row r="12375">
      <c r="A12375" t="s">
        <v>167</v>
      </c>
      <c r="B12375" t="s">
        <v>113</v>
      </c>
      <c r="C12375" s="35" t="s">
        <v>549</v>
      </c>
      <c r="D12375" t="s">
        <v>113</v>
      </c>
      <c r="E12375" t="s">
        <v>548</v>
      </c>
      <c r="F12375" s="176" t="n">
        <v>2048</v>
      </c>
      <c r="G12375" s="177" t="n">
        <v>43</v>
      </c>
      <c r="H12375" s="178" t="n">
        <v>3397.27907639117</v>
      </c>
      <c r="I12375" s="179" t="n">
        <v>4394268.01411164</v>
      </c>
      <c r="J12375" s="180" t="str">
        <f>IF(I12375&gt;0,H12375/I12375,0)</f>
      </c>
      <c r="K12375" s="181" t="str">
        <f>1-EXP(-J12375)</f>
      </c>
      <c r="L12375" s="182" t="str">
        <f>IF(G12375=30,1,M12374)</f>
      </c>
      <c r="M12375" s="183" t="str">
        <f>L12375*(1-K12375)</f>
      </c>
    </row>
    <row r="12376">
      <c r="A12376" t="s">
        <v>167</v>
      </c>
      <c r="B12376" t="s">
        <v>113</v>
      </c>
      <c r="C12376" s="35" t="s">
        <v>549</v>
      </c>
      <c r="D12376" t="s">
        <v>113</v>
      </c>
      <c r="E12376" t="s">
        <v>548</v>
      </c>
      <c r="F12376" s="176" t="n">
        <v>2048</v>
      </c>
      <c r="G12376" s="177" t="n">
        <v>44</v>
      </c>
      <c r="H12376" s="178" t="n">
        <v>3509.78687545499</v>
      </c>
      <c r="I12376" s="179" t="n">
        <v>4293644.54571594</v>
      </c>
      <c r="J12376" s="180" t="str">
        <f>IF(I12376&gt;0,H12376/I12376,0)</f>
      </c>
      <c r="K12376" s="181" t="str">
        <f>1-EXP(-J12376)</f>
      </c>
      <c r="L12376" s="182" t="str">
        <f>IF(G12376=30,1,M12375)</f>
      </c>
      <c r="M12376" s="183" t="str">
        <f>L12376*(1-K12376)</f>
      </c>
    </row>
    <row r="12377">
      <c r="A12377" t="s">
        <v>167</v>
      </c>
      <c r="B12377" t="s">
        <v>113</v>
      </c>
      <c r="C12377" s="35" t="s">
        <v>549</v>
      </c>
      <c r="D12377" t="s">
        <v>113</v>
      </c>
      <c r="E12377" t="s">
        <v>548</v>
      </c>
      <c r="F12377" s="176" t="n">
        <v>2048</v>
      </c>
      <c r="G12377" s="177" t="n">
        <v>45</v>
      </c>
      <c r="H12377" s="178" t="n">
        <v>3793.5765132044</v>
      </c>
      <c r="I12377" s="179" t="n">
        <v>4245681.20246059</v>
      </c>
      <c r="J12377" s="180" t="str">
        <f>IF(I12377&gt;0,H12377/I12377,0)</f>
      </c>
      <c r="K12377" s="181" t="str">
        <f>1-EXP(-J12377)</f>
      </c>
      <c r="L12377" s="182" t="str">
        <f>IF(G12377=30,1,M12376)</f>
      </c>
      <c r="M12377" s="183" t="str">
        <f>L12377*(1-K12377)</f>
      </c>
    </row>
    <row r="12378">
      <c r="A12378" t="s">
        <v>167</v>
      </c>
      <c r="B12378" t="s">
        <v>113</v>
      </c>
      <c r="C12378" s="35" t="s">
        <v>549</v>
      </c>
      <c r="D12378" t="s">
        <v>113</v>
      </c>
      <c r="E12378" t="s">
        <v>548</v>
      </c>
      <c r="F12378" s="176" t="n">
        <v>2048</v>
      </c>
      <c r="G12378" s="177" t="n">
        <v>46</v>
      </c>
      <c r="H12378" s="178" t="n">
        <v>4730.42653420798</v>
      </c>
      <c r="I12378" s="179" t="n">
        <v>4219426.18486155</v>
      </c>
      <c r="J12378" s="180" t="str">
        <f>IF(I12378&gt;0,H12378/I12378,0)</f>
      </c>
      <c r="K12378" s="181" t="str">
        <f>1-EXP(-J12378)</f>
      </c>
      <c r="L12378" s="182" t="str">
        <f>IF(G12378=30,1,M12377)</f>
      </c>
      <c r="M12378" s="183" t="str">
        <f>L12378*(1-K12378)</f>
      </c>
    </row>
    <row r="12379">
      <c r="A12379" t="s">
        <v>167</v>
      </c>
      <c r="B12379" t="s">
        <v>113</v>
      </c>
      <c r="C12379" s="35" t="s">
        <v>549</v>
      </c>
      <c r="D12379" t="s">
        <v>113</v>
      </c>
      <c r="E12379" t="s">
        <v>548</v>
      </c>
      <c r="F12379" s="176" t="n">
        <v>2048</v>
      </c>
      <c r="G12379" s="177" t="n">
        <v>47</v>
      </c>
      <c r="H12379" s="178" t="n">
        <v>5206.15303721093</v>
      </c>
      <c r="I12379" s="179" t="n">
        <v>4192773.11537216</v>
      </c>
      <c r="J12379" s="180" t="str">
        <f>IF(I12379&gt;0,H12379/I12379,0)</f>
      </c>
      <c r="K12379" s="181" t="str">
        <f>1-EXP(-J12379)</f>
      </c>
      <c r="L12379" s="182" t="str">
        <f>IF(G12379=30,1,M12378)</f>
      </c>
      <c r="M12379" s="183" t="str">
        <f>L12379*(1-K12379)</f>
      </c>
    </row>
    <row r="12380">
      <c r="A12380" t="s">
        <v>167</v>
      </c>
      <c r="B12380" t="s">
        <v>113</v>
      </c>
      <c r="C12380" s="35" t="s">
        <v>549</v>
      </c>
      <c r="D12380" t="s">
        <v>113</v>
      </c>
      <c r="E12380" t="s">
        <v>548</v>
      </c>
      <c r="F12380" s="176" t="n">
        <v>2048</v>
      </c>
      <c r="G12380" s="177" t="n">
        <v>48</v>
      </c>
      <c r="H12380" s="178" t="n">
        <v>5788.98568971749</v>
      </c>
      <c r="I12380" s="179" t="n">
        <v>4184377.66531396</v>
      </c>
      <c r="J12380" s="180" t="str">
        <f>IF(I12380&gt;0,H12380/I12380,0)</f>
      </c>
      <c r="K12380" s="181" t="str">
        <f>1-EXP(-J12380)</f>
      </c>
      <c r="L12380" s="182" t="str">
        <f>IF(G12380=30,1,M12379)</f>
      </c>
      <c r="M12380" s="183" t="str">
        <f>L12380*(1-K12380)</f>
      </c>
    </row>
    <row r="12381">
      <c r="A12381" t="s">
        <v>167</v>
      </c>
      <c r="B12381" t="s">
        <v>113</v>
      </c>
      <c r="C12381" s="35" t="s">
        <v>549</v>
      </c>
      <c r="D12381" t="s">
        <v>113</v>
      </c>
      <c r="E12381" t="s">
        <v>548</v>
      </c>
      <c r="F12381" s="176" t="n">
        <v>2048</v>
      </c>
      <c r="G12381" s="177" t="n">
        <v>49</v>
      </c>
      <c r="H12381" s="178" t="n">
        <v>6333.68106975759</v>
      </c>
      <c r="I12381" s="179" t="n">
        <v>4212243.02751335</v>
      </c>
      <c r="J12381" s="180" t="str">
        <f>IF(I12381&gt;0,H12381/I12381,0)</f>
      </c>
      <c r="K12381" s="181" t="str">
        <f>1-EXP(-J12381)</f>
      </c>
      <c r="L12381" s="182" t="str">
        <f>IF(G12381=30,1,M12380)</f>
      </c>
      <c r="M12381" s="183" t="str">
        <f>L12381*(1-K12381)</f>
      </c>
    </row>
    <row r="12382">
      <c r="A12382" t="s">
        <v>167</v>
      </c>
      <c r="B12382" t="s">
        <v>113</v>
      </c>
      <c r="C12382" s="35" t="s">
        <v>549</v>
      </c>
      <c r="D12382" t="s">
        <v>113</v>
      </c>
      <c r="E12382" t="s">
        <v>548</v>
      </c>
      <c r="F12382" s="176" t="n">
        <v>2048</v>
      </c>
      <c r="G12382" s="177" t="n">
        <v>50</v>
      </c>
      <c r="H12382" s="178" t="n">
        <v>6952.86544895312</v>
      </c>
      <c r="I12382" s="179" t="n">
        <v>4241508.22845146</v>
      </c>
      <c r="J12382" s="180" t="str">
        <f>IF(I12382&gt;0,H12382/I12382,0)</f>
      </c>
      <c r="K12382" s="181" t="str">
        <f>1-EXP(-J12382)</f>
      </c>
      <c r="L12382" s="182" t="str">
        <f>IF(G12382=30,1,M12381)</f>
      </c>
      <c r="M12382" s="183" t="str">
        <f>L12382*(1-K12382)</f>
      </c>
    </row>
    <row r="12383">
      <c r="A12383" t="s">
        <v>167</v>
      </c>
      <c r="B12383" t="s">
        <v>113</v>
      </c>
      <c r="C12383" s="35" t="s">
        <v>549</v>
      </c>
      <c r="D12383" t="s">
        <v>113</v>
      </c>
      <c r="E12383" t="s">
        <v>548</v>
      </c>
      <c r="F12383" s="176" t="n">
        <v>2048</v>
      </c>
      <c r="G12383" s="177" t="n">
        <v>51</v>
      </c>
      <c r="H12383" s="178" t="n">
        <v>7813.1252865537</v>
      </c>
      <c r="I12383" s="179" t="n">
        <v>4224875.98971769</v>
      </c>
      <c r="J12383" s="180" t="str">
        <f>IF(I12383&gt;0,H12383/I12383,0)</f>
      </c>
      <c r="K12383" s="181" t="str">
        <f>1-EXP(-J12383)</f>
      </c>
      <c r="L12383" s="182" t="str">
        <f>IF(G12383=30,1,M12382)</f>
      </c>
      <c r="M12383" s="183" t="str">
        <f>L12383*(1-K12383)</f>
      </c>
    </row>
    <row r="12384">
      <c r="A12384" t="s">
        <v>167</v>
      </c>
      <c r="B12384" t="s">
        <v>113</v>
      </c>
      <c r="C12384" s="35" t="s">
        <v>549</v>
      </c>
      <c r="D12384" t="s">
        <v>113</v>
      </c>
      <c r="E12384" t="s">
        <v>548</v>
      </c>
      <c r="F12384" s="176" t="n">
        <v>2048</v>
      </c>
      <c r="G12384" s="177" t="n">
        <v>52</v>
      </c>
      <c r="H12384" s="178" t="n">
        <v>8363.36442959561</v>
      </c>
      <c r="I12384" s="179" t="n">
        <v>4150721.68664353</v>
      </c>
      <c r="J12384" s="180" t="str">
        <f>IF(I12384&gt;0,H12384/I12384,0)</f>
      </c>
      <c r="K12384" s="181" t="str">
        <f>1-EXP(-J12384)</f>
      </c>
      <c r="L12384" s="182" t="str">
        <f>IF(G12384=30,1,M12383)</f>
      </c>
      <c r="M12384" s="183" t="str">
        <f>L12384*(1-K12384)</f>
      </c>
    </row>
    <row r="12385">
      <c r="A12385" t="s">
        <v>167</v>
      </c>
      <c r="B12385" t="s">
        <v>113</v>
      </c>
      <c r="C12385" s="35" t="s">
        <v>549</v>
      </c>
      <c r="D12385" t="s">
        <v>113</v>
      </c>
      <c r="E12385" t="s">
        <v>548</v>
      </c>
      <c r="F12385" s="176" t="n">
        <v>2048</v>
      </c>
      <c r="G12385" s="177" t="n">
        <v>53</v>
      </c>
      <c r="H12385" s="178" t="n">
        <v>8935.55438879978</v>
      </c>
      <c r="I12385" s="179" t="n">
        <v>4073633.94218165</v>
      </c>
      <c r="J12385" s="180" t="str">
        <f>IF(I12385&gt;0,H12385/I12385,0)</f>
      </c>
      <c r="K12385" s="181" t="str">
        <f>1-EXP(-J12385)</f>
      </c>
      <c r="L12385" s="182" t="str">
        <f>IF(G12385=30,1,M12384)</f>
      </c>
      <c r="M12385" s="183" t="str">
        <f>L12385*(1-K12385)</f>
      </c>
    </row>
    <row r="12386">
      <c r="A12386" t="s">
        <v>167</v>
      </c>
      <c r="B12386" t="s">
        <v>113</v>
      </c>
      <c r="C12386" s="35" t="s">
        <v>549</v>
      </c>
      <c r="D12386" t="s">
        <v>113</v>
      </c>
      <c r="E12386" t="s">
        <v>548</v>
      </c>
      <c r="F12386" s="176" t="n">
        <v>2048</v>
      </c>
      <c r="G12386" s="177" t="n">
        <v>54</v>
      </c>
      <c r="H12386" s="178" t="n">
        <v>9631.17485034951</v>
      </c>
      <c r="I12386" s="179" t="n">
        <v>4004304.15609386</v>
      </c>
      <c r="J12386" s="180" t="str">
        <f>IF(I12386&gt;0,H12386/I12386,0)</f>
      </c>
      <c r="K12386" s="181" t="str">
        <f>1-EXP(-J12386)</f>
      </c>
      <c r="L12386" s="182" t="str">
        <f>IF(G12386=30,1,M12385)</f>
      </c>
      <c r="M12386" s="183" t="str">
        <f>L12386*(1-K12386)</f>
      </c>
    </row>
    <row r="12387">
      <c r="A12387" t="s">
        <v>167</v>
      </c>
      <c r="B12387" t="s">
        <v>113</v>
      </c>
      <c r="C12387" s="35" t="s">
        <v>549</v>
      </c>
      <c r="D12387" t="s">
        <v>113</v>
      </c>
      <c r="E12387" t="s">
        <v>548</v>
      </c>
      <c r="F12387" s="176" t="n">
        <v>2048</v>
      </c>
      <c r="G12387" s="177" t="n">
        <v>55</v>
      </c>
      <c r="H12387" s="178" t="n">
        <v>10394.9213969824</v>
      </c>
      <c r="I12387" s="179" t="n">
        <v>3936068.22915062</v>
      </c>
      <c r="J12387" s="180" t="str">
        <f>IF(I12387&gt;0,H12387/I12387,0)</f>
      </c>
      <c r="K12387" s="181" t="str">
        <f>1-EXP(-J12387)</f>
      </c>
      <c r="L12387" s="182" t="str">
        <f>IF(G12387=30,1,M12386)</f>
      </c>
      <c r="M12387" s="183" t="str">
        <f>L12387*(1-K12387)</f>
      </c>
    </row>
    <row r="12388">
      <c r="A12388" t="s">
        <v>167</v>
      </c>
      <c r="B12388" t="s">
        <v>113</v>
      </c>
      <c r="C12388" s="35" t="s">
        <v>549</v>
      </c>
      <c r="D12388" t="s">
        <v>113</v>
      </c>
      <c r="E12388" t="s">
        <v>548</v>
      </c>
      <c r="F12388" s="176" t="n">
        <v>2048</v>
      </c>
      <c r="G12388" s="177" t="n">
        <v>56</v>
      </c>
      <c r="H12388" s="178" t="n">
        <v>11137.8314576642</v>
      </c>
      <c r="I12388" s="179" t="n">
        <v>3899336.77576907</v>
      </c>
      <c r="J12388" s="180" t="str">
        <f>IF(I12388&gt;0,H12388/I12388,0)</f>
      </c>
      <c r="K12388" s="181" t="str">
        <f>1-EXP(-J12388)</f>
      </c>
      <c r="L12388" s="182" t="str">
        <f>IF(G12388=30,1,M12387)</f>
      </c>
      <c r="M12388" s="183" t="str">
        <f>L12388*(1-K12388)</f>
      </c>
    </row>
    <row r="12389">
      <c r="A12389" t="s">
        <v>167</v>
      </c>
      <c r="B12389" t="s">
        <v>113</v>
      </c>
      <c r="C12389" s="35" t="s">
        <v>549</v>
      </c>
      <c r="D12389" t="s">
        <v>113</v>
      </c>
      <c r="E12389" t="s">
        <v>548</v>
      </c>
      <c r="F12389" s="176" t="n">
        <v>2048</v>
      </c>
      <c r="G12389" s="177" t="n">
        <v>57</v>
      </c>
      <c r="H12389" s="178" t="n">
        <v>12141.6010251675</v>
      </c>
      <c r="I12389" s="179" t="n">
        <v>3855358.09070353</v>
      </c>
      <c r="J12389" s="180" t="str">
        <f>IF(I12389&gt;0,H12389/I12389,0)</f>
      </c>
      <c r="K12389" s="181" t="str">
        <f>1-EXP(-J12389)</f>
      </c>
      <c r="L12389" s="182" t="str">
        <f>IF(G12389=30,1,M12388)</f>
      </c>
      <c r="M12389" s="183" t="str">
        <f>L12389*(1-K12389)</f>
      </c>
    </row>
    <row r="12390">
      <c r="A12390" t="s">
        <v>167</v>
      </c>
      <c r="B12390" t="s">
        <v>113</v>
      </c>
      <c r="C12390" s="35" t="s">
        <v>549</v>
      </c>
      <c r="D12390" t="s">
        <v>113</v>
      </c>
      <c r="E12390" t="s">
        <v>548</v>
      </c>
      <c r="F12390" s="176" t="n">
        <v>2048</v>
      </c>
      <c r="G12390" s="177" t="n">
        <v>58</v>
      </c>
      <c r="H12390" s="178" t="n">
        <v>13229.0348209219</v>
      </c>
      <c r="I12390" s="179" t="n">
        <v>3812768.31177947</v>
      </c>
      <c r="J12390" s="180" t="str">
        <f>IF(I12390&gt;0,H12390/I12390,0)</f>
      </c>
      <c r="K12390" s="181" t="str">
        <f>1-EXP(-J12390)</f>
      </c>
      <c r="L12390" s="182" t="str">
        <f>IF(G12390=30,1,M12389)</f>
      </c>
      <c r="M12390" s="183" t="str">
        <f>L12390*(1-K12390)</f>
      </c>
    </row>
    <row r="12391">
      <c r="A12391" t="s">
        <v>167</v>
      </c>
      <c r="B12391" t="s">
        <v>113</v>
      </c>
      <c r="C12391" s="35" t="s">
        <v>549</v>
      </c>
      <c r="D12391" t="s">
        <v>113</v>
      </c>
      <c r="E12391" t="s">
        <v>548</v>
      </c>
      <c r="F12391" s="176" t="n">
        <v>2048</v>
      </c>
      <c r="G12391" s="177" t="n">
        <v>59</v>
      </c>
      <c r="H12391" s="178" t="n">
        <v>13882.5088459958</v>
      </c>
      <c r="I12391" s="179" t="n">
        <v>3788930.40938631</v>
      </c>
      <c r="J12391" s="180" t="str">
        <f>IF(I12391&gt;0,H12391/I12391,0)</f>
      </c>
      <c r="K12391" s="181" t="str">
        <f>1-EXP(-J12391)</f>
      </c>
      <c r="L12391" s="182" t="str">
        <f>IF(G12391=30,1,M12390)</f>
      </c>
      <c r="M12391" s="183" t="str">
        <f>L12391*(1-K12391)</f>
      </c>
    </row>
    <row r="12392">
      <c r="A12392" t="s">
        <v>167</v>
      </c>
      <c r="B12392" t="s">
        <v>113</v>
      </c>
      <c r="C12392" s="35" t="s">
        <v>549</v>
      </c>
      <c r="D12392" t="s">
        <v>113</v>
      </c>
      <c r="E12392" t="s">
        <v>548</v>
      </c>
      <c r="F12392" s="176" t="n">
        <v>2048</v>
      </c>
      <c r="G12392" s="177" t="n">
        <v>60</v>
      </c>
      <c r="H12392" s="178" t="n">
        <v>14644.4298934173</v>
      </c>
      <c r="I12392" s="179" t="n">
        <v>3720156.46916756</v>
      </c>
      <c r="J12392" s="180" t="str">
        <f>IF(I12392&gt;0,H12392/I12392,0)</f>
      </c>
      <c r="K12392" s="181" t="str">
        <f>1-EXP(-J12392)</f>
      </c>
      <c r="L12392" s="182" t="str">
        <f>IF(G12392=30,1,M12391)</f>
      </c>
      <c r="M12392" s="183" t="str">
        <f>L12392*(1-K12392)</f>
      </c>
    </row>
    <row r="12393">
      <c r="A12393" t="s">
        <v>167</v>
      </c>
      <c r="B12393" t="s">
        <v>113</v>
      </c>
      <c r="C12393" s="35" t="s">
        <v>549</v>
      </c>
      <c r="D12393" t="s">
        <v>113</v>
      </c>
      <c r="E12393" t="s">
        <v>548</v>
      </c>
      <c r="F12393" s="176" t="n">
        <v>2048</v>
      </c>
      <c r="G12393" s="177" t="n">
        <v>61</v>
      </c>
      <c r="H12393" s="178" t="n">
        <v>15330.9537642947</v>
      </c>
      <c r="I12393" s="179" t="n">
        <v>3642001.55109514</v>
      </c>
      <c r="J12393" s="180" t="str">
        <f>IF(I12393&gt;0,H12393/I12393,0)</f>
      </c>
      <c r="K12393" s="181" t="str">
        <f>1-EXP(-J12393)</f>
      </c>
      <c r="L12393" s="182" t="str">
        <f>IF(G12393=30,1,M12392)</f>
      </c>
      <c r="M12393" s="183" t="str">
        <f>L12393*(1-K12393)</f>
      </c>
    </row>
    <row r="12394">
      <c r="A12394" t="s">
        <v>167</v>
      </c>
      <c r="B12394" t="s">
        <v>113</v>
      </c>
      <c r="C12394" s="35" t="s">
        <v>549</v>
      </c>
      <c r="D12394" t="s">
        <v>113</v>
      </c>
      <c r="E12394" t="s">
        <v>548</v>
      </c>
      <c r="F12394" s="176" t="n">
        <v>2048</v>
      </c>
      <c r="G12394" s="177" t="n">
        <v>62</v>
      </c>
      <c r="H12394" s="178" t="n">
        <v>16603.617508517</v>
      </c>
      <c r="I12394" s="179" t="n">
        <v>3617045.09589263</v>
      </c>
      <c r="J12394" s="180" t="str">
        <f>IF(I12394&gt;0,H12394/I12394,0)</f>
      </c>
      <c r="K12394" s="181" t="str">
        <f>1-EXP(-J12394)</f>
      </c>
      <c r="L12394" s="182" t="str">
        <f>IF(G12394=30,1,M12393)</f>
      </c>
      <c r="M12394" s="183" t="str">
        <f>L12394*(1-K12394)</f>
      </c>
    </row>
    <row r="12395">
      <c r="A12395" t="s">
        <v>167</v>
      </c>
      <c r="B12395" t="s">
        <v>113</v>
      </c>
      <c r="C12395" s="35" t="s">
        <v>549</v>
      </c>
      <c r="D12395" t="s">
        <v>113</v>
      </c>
      <c r="E12395" t="s">
        <v>548</v>
      </c>
      <c r="F12395" s="176" t="n">
        <v>2048</v>
      </c>
      <c r="G12395" s="177" t="n">
        <v>63</v>
      </c>
      <c r="H12395" s="178" t="n">
        <v>18202.2395390051</v>
      </c>
      <c r="I12395" s="179" t="n">
        <v>3639041.79783213</v>
      </c>
      <c r="J12395" s="180" t="str">
        <f>IF(I12395&gt;0,H12395/I12395,0)</f>
      </c>
      <c r="K12395" s="181" t="str">
        <f>1-EXP(-J12395)</f>
      </c>
      <c r="L12395" s="182" t="str">
        <f>IF(G12395=30,1,M12394)</f>
      </c>
      <c r="M12395" s="183" t="str">
        <f>L12395*(1-K12395)</f>
      </c>
    </row>
    <row r="12396">
      <c r="A12396" t="s">
        <v>167</v>
      </c>
      <c r="B12396" t="s">
        <v>113</v>
      </c>
      <c r="C12396" s="35" t="s">
        <v>549</v>
      </c>
      <c r="D12396" t="s">
        <v>113</v>
      </c>
      <c r="E12396" t="s">
        <v>548</v>
      </c>
      <c r="F12396" s="176" t="n">
        <v>2048</v>
      </c>
      <c r="G12396" s="177" t="n">
        <v>64</v>
      </c>
      <c r="H12396" s="178" t="n">
        <v>20031.0194087116</v>
      </c>
      <c r="I12396" s="179" t="n">
        <v>3619765.43749562</v>
      </c>
      <c r="J12396" s="180" t="str">
        <f>IF(I12396&gt;0,H12396/I12396,0)</f>
      </c>
      <c r="K12396" s="181" t="str">
        <f>1-EXP(-J12396)</f>
      </c>
      <c r="L12396" s="182" t="str">
        <f>IF(G12396=30,1,M12395)</f>
      </c>
      <c r="M12396" s="183" t="str">
        <f>L12396*(1-K12396)</f>
      </c>
    </row>
    <row r="12397">
      <c r="A12397" t="s">
        <v>167</v>
      </c>
      <c r="B12397" t="s">
        <v>113</v>
      </c>
      <c r="C12397" s="35" t="s">
        <v>549</v>
      </c>
      <c r="D12397" t="s">
        <v>113</v>
      </c>
      <c r="E12397" t="s">
        <v>548</v>
      </c>
      <c r="F12397" s="176" t="n">
        <v>2048</v>
      </c>
      <c r="G12397" s="177" t="n">
        <v>65</v>
      </c>
      <c r="H12397" s="178" t="n">
        <v>21500.1336564844</v>
      </c>
      <c r="I12397" s="179" t="n">
        <v>3546999.90662538</v>
      </c>
      <c r="J12397" s="180" t="str">
        <f>IF(I12397&gt;0,H12397/I12397,0)</f>
      </c>
      <c r="K12397" s="181" t="str">
        <f>1-EXP(-J12397)</f>
      </c>
      <c r="L12397" s="182" t="str">
        <f>IF(G12397=30,1,M12396)</f>
      </c>
      <c r="M12397" s="183" t="str">
        <f>L12397*(1-K12397)</f>
      </c>
    </row>
    <row r="12398">
      <c r="A12398" t="s">
        <v>167</v>
      </c>
      <c r="B12398" t="s">
        <v>113</v>
      </c>
      <c r="C12398" s="35" t="s">
        <v>549</v>
      </c>
      <c r="D12398" t="s">
        <v>113</v>
      </c>
      <c r="E12398" t="s">
        <v>548</v>
      </c>
      <c r="F12398" s="176" t="n">
        <v>2048</v>
      </c>
      <c r="G12398" s="177" t="n">
        <v>66</v>
      </c>
      <c r="H12398" s="178" t="n">
        <v>22013.3465546733</v>
      </c>
      <c r="I12398" s="179" t="n">
        <v>3450399.56784185</v>
      </c>
      <c r="J12398" s="180" t="str">
        <f>IF(I12398&gt;0,H12398/I12398,0)</f>
      </c>
      <c r="K12398" s="181" t="str">
        <f>1-EXP(-J12398)</f>
      </c>
      <c r="L12398" s="182" t="str">
        <f>IF(G12398=30,1,M12397)</f>
      </c>
      <c r="M12398" s="183" t="str">
        <f>L12398*(1-K12398)</f>
      </c>
    </row>
    <row r="12399">
      <c r="A12399" t="s">
        <v>167</v>
      </c>
      <c r="B12399" t="s">
        <v>113</v>
      </c>
      <c r="C12399" s="35" t="s">
        <v>549</v>
      </c>
      <c r="D12399" t="s">
        <v>113</v>
      </c>
      <c r="E12399" t="s">
        <v>548</v>
      </c>
      <c r="F12399" s="176" t="n">
        <v>2048</v>
      </c>
      <c r="G12399" s="177" t="n">
        <v>67</v>
      </c>
      <c r="H12399" s="178" t="n">
        <v>23253.6796260051</v>
      </c>
      <c r="I12399" s="179" t="n">
        <v>3345749.06718502</v>
      </c>
      <c r="J12399" s="180" t="str">
        <f>IF(I12399&gt;0,H12399/I12399,0)</f>
      </c>
      <c r="K12399" s="181" t="str">
        <f>1-EXP(-J12399)</f>
      </c>
      <c r="L12399" s="182" t="str">
        <f>IF(G12399=30,1,M12398)</f>
      </c>
      <c r="M12399" s="183" t="str">
        <f>L12399*(1-K12399)</f>
      </c>
    </row>
    <row r="12400">
      <c r="A12400" t="s">
        <v>167</v>
      </c>
      <c r="B12400" t="s">
        <v>113</v>
      </c>
      <c r="C12400" s="35" t="s">
        <v>549</v>
      </c>
      <c r="D12400" t="s">
        <v>113</v>
      </c>
      <c r="E12400" t="s">
        <v>548</v>
      </c>
      <c r="F12400" s="176" t="n">
        <v>2048</v>
      </c>
      <c r="G12400" s="177" t="n">
        <v>68</v>
      </c>
      <c r="H12400" s="178" t="n">
        <v>24416.8784625176</v>
      </c>
      <c r="I12400" s="179" t="n">
        <v>3243278.36155045</v>
      </c>
      <c r="J12400" s="180" t="str">
        <f>IF(I12400&gt;0,H12400/I12400,0)</f>
      </c>
      <c r="K12400" s="181" t="str">
        <f>1-EXP(-J12400)</f>
      </c>
      <c r="L12400" s="182" t="str">
        <f>IF(G12400=30,1,M12399)</f>
      </c>
      <c r="M12400" s="183" t="str">
        <f>L12400*(1-K12400)</f>
      </c>
    </row>
    <row r="12401">
      <c r="A12401" t="s">
        <v>167</v>
      </c>
      <c r="B12401" t="s">
        <v>113</v>
      </c>
      <c r="C12401" s="35" t="s">
        <v>549</v>
      </c>
      <c r="D12401" t="s">
        <v>113</v>
      </c>
      <c r="E12401" t="s">
        <v>548</v>
      </c>
      <c r="F12401" s="176" t="n">
        <v>2048</v>
      </c>
      <c r="G12401" s="177" t="n">
        <v>69</v>
      </c>
      <c r="H12401" s="178" t="n">
        <v>24857.6115680351</v>
      </c>
      <c r="I12401" s="179" t="n">
        <v>3126942.44413062</v>
      </c>
      <c r="J12401" s="180" t="str">
        <f>IF(I12401&gt;0,H12401/I12401,0)</f>
      </c>
      <c r="K12401" s="181" t="str">
        <f>1-EXP(-J12401)</f>
      </c>
      <c r="L12401" s="182" t="str">
        <f>IF(G12401=30,1,M12400)</f>
      </c>
      <c r="M12401" s="183" t="str">
        <f>L12401*(1-K12401)</f>
      </c>
    </row>
    <row r="12402">
      <c r="A12402" t="s">
        <v>167</v>
      </c>
      <c r="B12402" t="s">
        <v>113</v>
      </c>
      <c r="C12402" s="35" t="s">
        <v>549</v>
      </c>
      <c r="D12402" t="s">
        <v>113</v>
      </c>
      <c r="E12402" t="s">
        <v>548</v>
      </c>
      <c r="F12402" s="176" t="n">
        <v>2049</v>
      </c>
      <c r="G12402" s="177" t="n">
        <v>30</v>
      </c>
      <c r="H12402" s="178" t="n">
        <v>635.65993661807</v>
      </c>
      <c r="I12402" s="179" t="n">
        <v>4236169.63624467</v>
      </c>
      <c r="J12402" s="180" t="str">
        <f>IF(I12402&gt;0,H12402/I12402,0)</f>
      </c>
      <c r="K12402" s="181" t="str">
        <f>1-EXP(-J12402)</f>
      </c>
      <c r="L12402" s="182" t="str">
        <f>IF(G12402=30,1,M12401)</f>
      </c>
      <c r="M12402" s="183" t="str">
        <f>L12402*(1-K12402)</f>
      </c>
    </row>
    <row r="12403">
      <c r="A12403" t="s">
        <v>167</v>
      </c>
      <c r="B12403" t="s">
        <v>113</v>
      </c>
      <c r="C12403" s="35" t="s">
        <v>549</v>
      </c>
      <c r="D12403" t="s">
        <v>113</v>
      </c>
      <c r="E12403" t="s">
        <v>548</v>
      </c>
      <c r="F12403" s="176" t="n">
        <v>2049</v>
      </c>
      <c r="G12403" s="177" t="n">
        <v>31</v>
      </c>
      <c r="H12403" s="178" t="n">
        <v>912.129202938251</v>
      </c>
      <c r="I12403" s="179" t="n">
        <v>4271721.29497331</v>
      </c>
      <c r="J12403" s="180" t="str">
        <f>IF(I12403&gt;0,H12403/I12403,0)</f>
      </c>
      <c r="K12403" s="181" t="str">
        <f>1-EXP(-J12403)</f>
      </c>
      <c r="L12403" s="182" t="str">
        <f>IF(G12403=30,1,M12402)</f>
      </c>
      <c r="M12403" s="183" t="str">
        <f>L12403*(1-K12403)</f>
      </c>
    </row>
    <row r="12404">
      <c r="A12404" t="s">
        <v>167</v>
      </c>
      <c r="B12404" t="s">
        <v>113</v>
      </c>
      <c r="C12404" s="35" t="s">
        <v>549</v>
      </c>
      <c r="D12404" t="s">
        <v>113</v>
      </c>
      <c r="E12404" t="s">
        <v>548</v>
      </c>
      <c r="F12404" s="176" t="n">
        <v>2049</v>
      </c>
      <c r="G12404" s="177" t="n">
        <v>32</v>
      </c>
      <c r="H12404" s="178" t="n">
        <v>964.451536638583</v>
      </c>
      <c r="I12404" s="179" t="n">
        <v>4337459.1232161</v>
      </c>
      <c r="J12404" s="180" t="str">
        <f>IF(I12404&gt;0,H12404/I12404,0)</f>
      </c>
      <c r="K12404" s="181" t="str">
        <f>1-EXP(-J12404)</f>
      </c>
      <c r="L12404" s="182" t="str">
        <f>IF(G12404=30,1,M12403)</f>
      </c>
      <c r="M12404" s="183" t="str">
        <f>L12404*(1-K12404)</f>
      </c>
    </row>
    <row r="12405">
      <c r="A12405" t="s">
        <v>167</v>
      </c>
      <c r="B12405" t="s">
        <v>113</v>
      </c>
      <c r="C12405" s="35" t="s">
        <v>549</v>
      </c>
      <c r="D12405" t="s">
        <v>113</v>
      </c>
      <c r="E12405" t="s">
        <v>548</v>
      </c>
      <c r="F12405" s="176" t="n">
        <v>2049</v>
      </c>
      <c r="G12405" s="177" t="n">
        <v>33</v>
      </c>
      <c r="H12405" s="178" t="n">
        <v>1088.22804753766</v>
      </c>
      <c r="I12405" s="179" t="n">
        <v>4573596.35169352</v>
      </c>
      <c r="J12405" s="180" t="str">
        <f>IF(I12405&gt;0,H12405/I12405,0)</f>
      </c>
      <c r="K12405" s="181" t="str">
        <f>1-EXP(-J12405)</f>
      </c>
      <c r="L12405" s="182" t="str">
        <f>IF(G12405=30,1,M12404)</f>
      </c>
      <c r="M12405" s="183" t="str">
        <f>L12405*(1-K12405)</f>
      </c>
    </row>
    <row r="12406">
      <c r="A12406" t="s">
        <v>167</v>
      </c>
      <c r="B12406" t="s">
        <v>113</v>
      </c>
      <c r="C12406" s="35" t="s">
        <v>549</v>
      </c>
      <c r="D12406" t="s">
        <v>113</v>
      </c>
      <c r="E12406" t="s">
        <v>548</v>
      </c>
      <c r="F12406" s="176" t="n">
        <v>2049</v>
      </c>
      <c r="G12406" s="177" t="n">
        <v>34</v>
      </c>
      <c r="H12406" s="178" t="n">
        <v>1175.0712122318</v>
      </c>
      <c r="I12406" s="179" t="n">
        <v>4636484.19831581</v>
      </c>
      <c r="J12406" s="180" t="str">
        <f>IF(I12406&gt;0,H12406/I12406,0)</f>
      </c>
      <c r="K12406" s="181" t="str">
        <f>1-EXP(-J12406)</f>
      </c>
      <c r="L12406" s="182" t="str">
        <f>IF(G12406=30,1,M12405)</f>
      </c>
      <c r="M12406" s="183" t="str">
        <f>L12406*(1-K12406)</f>
      </c>
    </row>
    <row r="12407">
      <c r="A12407" t="s">
        <v>167</v>
      </c>
      <c r="B12407" t="s">
        <v>113</v>
      </c>
      <c r="C12407" s="35" t="s">
        <v>549</v>
      </c>
      <c r="D12407" t="s">
        <v>113</v>
      </c>
      <c r="E12407" t="s">
        <v>548</v>
      </c>
      <c r="F12407" s="176" t="n">
        <v>2049</v>
      </c>
      <c r="G12407" s="177" t="n">
        <v>35</v>
      </c>
      <c r="H12407" s="178" t="n">
        <v>1289.50365396416</v>
      </c>
      <c r="I12407" s="179" t="n">
        <v>4707247.22702163</v>
      </c>
      <c r="J12407" s="180" t="str">
        <f>IF(I12407&gt;0,H12407/I12407,0)</f>
      </c>
      <c r="K12407" s="181" t="str">
        <f>1-EXP(-J12407)</f>
      </c>
      <c r="L12407" s="182" t="str">
        <f>IF(G12407=30,1,M12406)</f>
      </c>
      <c r="M12407" s="183" t="str">
        <f>L12407*(1-K12407)</f>
      </c>
    </row>
    <row r="12408">
      <c r="A12408" t="s">
        <v>167</v>
      </c>
      <c r="B12408" t="s">
        <v>113</v>
      </c>
      <c r="C12408" s="35" t="s">
        <v>549</v>
      </c>
      <c r="D12408" t="s">
        <v>113</v>
      </c>
      <c r="E12408" t="s">
        <v>548</v>
      </c>
      <c r="F12408" s="176" t="n">
        <v>2049</v>
      </c>
      <c r="G12408" s="177" t="n">
        <v>36</v>
      </c>
      <c r="H12408" s="178" t="n">
        <v>1656.84886350035</v>
      </c>
      <c r="I12408" s="179" t="n">
        <v>4797091.93420706</v>
      </c>
      <c r="J12408" s="180" t="str">
        <f>IF(I12408&gt;0,H12408/I12408,0)</f>
      </c>
      <c r="K12408" s="181" t="str">
        <f>1-EXP(-J12408)</f>
      </c>
      <c r="L12408" s="182" t="str">
        <f>IF(G12408=30,1,M12407)</f>
      </c>
      <c r="M12408" s="183" t="str">
        <f>L12408*(1-K12408)</f>
      </c>
    </row>
    <row r="12409">
      <c r="A12409" t="s">
        <v>167</v>
      </c>
      <c r="B12409" t="s">
        <v>113</v>
      </c>
      <c r="C12409" s="35" t="s">
        <v>549</v>
      </c>
      <c r="D12409" t="s">
        <v>113</v>
      </c>
      <c r="E12409" t="s">
        <v>548</v>
      </c>
      <c r="F12409" s="176" t="n">
        <v>2049</v>
      </c>
      <c r="G12409" s="177" t="n">
        <v>37</v>
      </c>
      <c r="H12409" s="178" t="n">
        <v>1820.70655261288</v>
      </c>
      <c r="I12409" s="179" t="n">
        <v>4839083.17033543</v>
      </c>
      <c r="J12409" s="180" t="str">
        <f>IF(I12409&gt;0,H12409/I12409,0)</f>
      </c>
      <c r="K12409" s="181" t="str">
        <f>1-EXP(-J12409)</f>
      </c>
      <c r="L12409" s="182" t="str">
        <f>IF(G12409=30,1,M12408)</f>
      </c>
      <c r="M12409" s="183" t="str">
        <f>L12409*(1-K12409)</f>
      </c>
    </row>
    <row r="12410">
      <c r="A12410" t="s">
        <v>167</v>
      </c>
      <c r="B12410" t="s">
        <v>113</v>
      </c>
      <c r="C12410" s="35" t="s">
        <v>549</v>
      </c>
      <c r="D12410" t="s">
        <v>113</v>
      </c>
      <c r="E12410" t="s">
        <v>548</v>
      </c>
      <c r="F12410" s="176" t="n">
        <v>2049</v>
      </c>
      <c r="G12410" s="177" t="n">
        <v>38</v>
      </c>
      <c r="H12410" s="178" t="n">
        <v>1963.76962431838</v>
      </c>
      <c r="I12410" s="179" t="n">
        <v>4758349.11032029</v>
      </c>
      <c r="J12410" s="180" t="str">
        <f>IF(I12410&gt;0,H12410/I12410,0)</f>
      </c>
      <c r="K12410" s="181" t="str">
        <f>1-EXP(-J12410)</f>
      </c>
      <c r="L12410" s="182" t="str">
        <f>IF(G12410=30,1,M12409)</f>
      </c>
      <c r="M12410" s="183" t="str">
        <f>L12410*(1-K12410)</f>
      </c>
    </row>
    <row r="12411">
      <c r="A12411" t="s">
        <v>167</v>
      </c>
      <c r="B12411" t="s">
        <v>113</v>
      </c>
      <c r="C12411" s="35" t="s">
        <v>549</v>
      </c>
      <c r="D12411" t="s">
        <v>113</v>
      </c>
      <c r="E12411" t="s">
        <v>548</v>
      </c>
      <c r="F12411" s="176" t="n">
        <v>2049</v>
      </c>
      <c r="G12411" s="177" t="n">
        <v>39</v>
      </c>
      <c r="H12411" s="178" t="n">
        <v>2045.24901641501</v>
      </c>
      <c r="I12411" s="179" t="n">
        <v>4656002.64723486</v>
      </c>
      <c r="J12411" s="180" t="str">
        <f>IF(I12411&gt;0,H12411/I12411,0)</f>
      </c>
      <c r="K12411" s="181" t="str">
        <f>1-EXP(-J12411)</f>
      </c>
      <c r="L12411" s="182" t="str">
        <f>IF(G12411=30,1,M12410)</f>
      </c>
      <c r="M12411" s="183" t="str">
        <f>L12411*(1-K12411)</f>
      </c>
    </row>
    <row r="12412">
      <c r="A12412" t="s">
        <v>167</v>
      </c>
      <c r="B12412" t="s">
        <v>113</v>
      </c>
      <c r="C12412" s="35" t="s">
        <v>549</v>
      </c>
      <c r="D12412" t="s">
        <v>113</v>
      </c>
      <c r="E12412" t="s">
        <v>548</v>
      </c>
      <c r="F12412" s="176" t="n">
        <v>2049</v>
      </c>
      <c r="G12412" s="177" t="n">
        <v>40</v>
      </c>
      <c r="H12412" s="178" t="n">
        <v>2202.57501304916</v>
      </c>
      <c r="I12412" s="179" t="n">
        <v>4597396.10836396</v>
      </c>
      <c r="J12412" s="180" t="str">
        <f>IF(I12412&gt;0,H12412/I12412,0)</f>
      </c>
      <c r="K12412" s="181" t="str">
        <f>1-EXP(-J12412)</f>
      </c>
      <c r="L12412" s="182" t="str">
        <f>IF(G12412=30,1,M12411)</f>
      </c>
      <c r="M12412" s="183" t="str">
        <f>L12412*(1-K12412)</f>
      </c>
    </row>
    <row r="12413">
      <c r="A12413" t="s">
        <v>167</v>
      </c>
      <c r="B12413" t="s">
        <v>113</v>
      </c>
      <c r="C12413" s="35" t="s">
        <v>549</v>
      </c>
      <c r="D12413" t="s">
        <v>113</v>
      </c>
      <c r="E12413" t="s">
        <v>548</v>
      </c>
      <c r="F12413" s="176" t="n">
        <v>2049</v>
      </c>
      <c r="G12413" s="177" t="n">
        <v>41</v>
      </c>
      <c r="H12413" s="178" t="n">
        <v>2852.19660081743</v>
      </c>
      <c r="I12413" s="179" t="n">
        <v>4586609.99367645</v>
      </c>
      <c r="J12413" s="180" t="str">
        <f>IF(I12413&gt;0,H12413/I12413,0)</f>
      </c>
      <c r="K12413" s="181" t="str">
        <f>1-EXP(-J12413)</f>
      </c>
      <c r="L12413" s="182" t="str">
        <f>IF(G12413=30,1,M12412)</f>
      </c>
      <c r="M12413" s="183" t="str">
        <f>L12413*(1-K12413)</f>
      </c>
    </row>
    <row r="12414">
      <c r="A12414" t="s">
        <v>167</v>
      </c>
      <c r="B12414" t="s">
        <v>113</v>
      </c>
      <c r="C12414" s="35" t="s">
        <v>549</v>
      </c>
      <c r="D12414" t="s">
        <v>113</v>
      </c>
      <c r="E12414" t="s">
        <v>548</v>
      </c>
      <c r="F12414" s="176" t="n">
        <v>2049</v>
      </c>
      <c r="G12414" s="177" t="n">
        <v>42</v>
      </c>
      <c r="H12414" s="178" t="n">
        <v>3139.74920613151</v>
      </c>
      <c r="I12414" s="179" t="n">
        <v>4555842.14696781</v>
      </c>
      <c r="J12414" s="180" t="str">
        <f>IF(I12414&gt;0,H12414/I12414,0)</f>
      </c>
      <c r="K12414" s="181" t="str">
        <f>1-EXP(-J12414)</f>
      </c>
      <c r="L12414" s="182" t="str">
        <f>IF(G12414=30,1,M12413)</f>
      </c>
      <c r="M12414" s="183" t="str">
        <f>L12414*(1-K12414)</f>
      </c>
    </row>
    <row r="12415">
      <c r="A12415" t="s">
        <v>167</v>
      </c>
      <c r="B12415" t="s">
        <v>113</v>
      </c>
      <c r="C12415" s="35" t="s">
        <v>549</v>
      </c>
      <c r="D12415" t="s">
        <v>113</v>
      </c>
      <c r="E12415" t="s">
        <v>548</v>
      </c>
      <c r="F12415" s="176" t="n">
        <v>2049</v>
      </c>
      <c r="G12415" s="177" t="n">
        <v>43</v>
      </c>
      <c r="H12415" s="178" t="n">
        <v>3449.13523342877</v>
      </c>
      <c r="I12415" s="179" t="n">
        <v>4481515.64637484</v>
      </c>
      <c r="J12415" s="180" t="str">
        <f>IF(I12415&gt;0,H12415/I12415,0)</f>
      </c>
      <c r="K12415" s="181" t="str">
        <f>1-EXP(-J12415)</f>
      </c>
      <c r="L12415" s="182" t="str">
        <f>IF(G12415=30,1,M12414)</f>
      </c>
      <c r="M12415" s="183" t="str">
        <f>L12415*(1-K12415)</f>
      </c>
    </row>
    <row r="12416">
      <c r="A12416" t="s">
        <v>167</v>
      </c>
      <c r="B12416" t="s">
        <v>113</v>
      </c>
      <c r="C12416" s="35" t="s">
        <v>549</v>
      </c>
      <c r="D12416" t="s">
        <v>113</v>
      </c>
      <c r="E12416" t="s">
        <v>548</v>
      </c>
      <c r="F12416" s="176" t="n">
        <v>2049</v>
      </c>
      <c r="G12416" s="177" t="n">
        <v>44</v>
      </c>
      <c r="H12416" s="178" t="n">
        <v>3555.00802588046</v>
      </c>
      <c r="I12416" s="179" t="n">
        <v>4384306.65961705</v>
      </c>
      <c r="J12416" s="180" t="str">
        <f>IF(I12416&gt;0,H12416/I12416,0)</f>
      </c>
      <c r="K12416" s="181" t="str">
        <f>1-EXP(-J12416)</f>
      </c>
      <c r="L12416" s="182" t="str">
        <f>IF(G12416=30,1,M12415)</f>
      </c>
      <c r="M12416" s="183" t="str">
        <f>L12416*(1-K12416)</f>
      </c>
    </row>
    <row r="12417">
      <c r="A12417" t="s">
        <v>167</v>
      </c>
      <c r="B12417" t="s">
        <v>113</v>
      </c>
      <c r="C12417" s="35" t="s">
        <v>549</v>
      </c>
      <c r="D12417" t="s">
        <v>113</v>
      </c>
      <c r="E12417" t="s">
        <v>548</v>
      </c>
      <c r="F12417" s="176" t="n">
        <v>2049</v>
      </c>
      <c r="G12417" s="177" t="n">
        <v>45</v>
      </c>
      <c r="H12417" s="178" t="n">
        <v>3775.05649237054</v>
      </c>
      <c r="I12417" s="179" t="n">
        <v>4283179.51886363</v>
      </c>
      <c r="J12417" s="180" t="str">
        <f>IF(I12417&gt;0,H12417/I12417,0)</f>
      </c>
      <c r="K12417" s="181" t="str">
        <f>1-EXP(-J12417)</f>
      </c>
      <c r="L12417" s="182" t="str">
        <f>IF(G12417=30,1,M12416)</f>
      </c>
      <c r="M12417" s="183" t="str">
        <f>L12417*(1-K12417)</f>
      </c>
    </row>
    <row r="12418">
      <c r="A12418" t="s">
        <v>167</v>
      </c>
      <c r="B12418" t="s">
        <v>113</v>
      </c>
      <c r="C12418" s="35" t="s">
        <v>549</v>
      </c>
      <c r="D12418" t="s">
        <v>113</v>
      </c>
      <c r="E12418" t="s">
        <v>548</v>
      </c>
      <c r="F12418" s="176" t="n">
        <v>2049</v>
      </c>
      <c r="G12418" s="177" t="n">
        <v>46</v>
      </c>
      <c r="H12418" s="178" t="n">
        <v>4685.69201998359</v>
      </c>
      <c r="I12418" s="179" t="n">
        <v>4234409.11599933</v>
      </c>
      <c r="J12418" s="180" t="str">
        <f>IF(I12418&gt;0,H12418/I12418,0)</f>
      </c>
      <c r="K12418" s="181" t="str">
        <f>1-EXP(-J12418)</f>
      </c>
      <c r="L12418" s="182" t="str">
        <f>IF(G12418=30,1,M12417)</f>
      </c>
      <c r="M12418" s="183" t="str">
        <f>L12418*(1-K12418)</f>
      </c>
    </row>
    <row r="12419">
      <c r="A12419" t="s">
        <v>167</v>
      </c>
      <c r="B12419" t="s">
        <v>113</v>
      </c>
      <c r="C12419" s="35" t="s">
        <v>549</v>
      </c>
      <c r="D12419" t="s">
        <v>113</v>
      </c>
      <c r="E12419" t="s">
        <v>548</v>
      </c>
      <c r="F12419" s="176" t="n">
        <v>2049</v>
      </c>
      <c r="G12419" s="177" t="n">
        <v>47</v>
      </c>
      <c r="H12419" s="178" t="n">
        <v>5162.96012153574</v>
      </c>
      <c r="I12419" s="179" t="n">
        <v>4207454.22811741</v>
      </c>
      <c r="J12419" s="180" t="str">
        <f>IF(I12419&gt;0,H12419/I12419,0)</f>
      </c>
      <c r="K12419" s="181" t="str">
        <f>1-EXP(-J12419)</f>
      </c>
      <c r="L12419" s="182" t="str">
        <f>IF(G12419=30,1,M12418)</f>
      </c>
      <c r="M12419" s="183" t="str">
        <f>L12419*(1-K12419)</f>
      </c>
    </row>
    <row r="12420">
      <c r="A12420" t="s">
        <v>167</v>
      </c>
      <c r="B12420" t="s">
        <v>113</v>
      </c>
      <c r="C12420" s="35" t="s">
        <v>549</v>
      </c>
      <c r="D12420" t="s">
        <v>113</v>
      </c>
      <c r="E12420" t="s">
        <v>548</v>
      </c>
      <c r="F12420" s="176" t="n">
        <v>2049</v>
      </c>
      <c r="G12420" s="177" t="n">
        <v>48</v>
      </c>
      <c r="H12420" s="178" t="n">
        <v>5721.95465012131</v>
      </c>
      <c r="I12420" s="179" t="n">
        <v>4179707.94618769</v>
      </c>
      <c r="J12420" s="180" t="str">
        <f>IF(I12420&gt;0,H12420/I12420,0)</f>
      </c>
      <c r="K12420" s="181" t="str">
        <f>1-EXP(-J12420)</f>
      </c>
      <c r="L12420" s="182" t="str">
        <f>IF(G12420=30,1,M12419)</f>
      </c>
      <c r="M12420" s="183" t="str">
        <f>L12420*(1-K12420)</f>
      </c>
    </row>
    <row r="12421">
      <c r="A12421" t="s">
        <v>167</v>
      </c>
      <c r="B12421" t="s">
        <v>113</v>
      </c>
      <c r="C12421" s="35" t="s">
        <v>549</v>
      </c>
      <c r="D12421" t="s">
        <v>113</v>
      </c>
      <c r="E12421" t="s">
        <v>548</v>
      </c>
      <c r="F12421" s="176" t="n">
        <v>2049</v>
      </c>
      <c r="G12421" s="177" t="n">
        <v>49</v>
      </c>
      <c r="H12421" s="178" t="n">
        <v>6203.29231743602</v>
      </c>
      <c r="I12421" s="179" t="n">
        <v>4170006.01511827</v>
      </c>
      <c r="J12421" s="180" t="str">
        <f>IF(I12421&gt;0,H12421/I12421,0)</f>
      </c>
      <c r="K12421" s="181" t="str">
        <f>1-EXP(-J12421)</f>
      </c>
      <c r="L12421" s="182" t="str">
        <f>IF(G12421=30,1,M12420)</f>
      </c>
      <c r="M12421" s="183" t="str">
        <f>L12421*(1-K12421)</f>
      </c>
    </row>
    <row r="12422">
      <c r="A12422" t="s">
        <v>167</v>
      </c>
      <c r="B12422" t="s">
        <v>113</v>
      </c>
      <c r="C12422" s="35" t="s">
        <v>549</v>
      </c>
      <c r="D12422" t="s">
        <v>113</v>
      </c>
      <c r="E12422" t="s">
        <v>548</v>
      </c>
      <c r="F12422" s="176" t="n">
        <v>2049</v>
      </c>
      <c r="G12422" s="177" t="n">
        <v>50</v>
      </c>
      <c r="H12422" s="178" t="n">
        <v>6831.8935601222</v>
      </c>
      <c r="I12422" s="179" t="n">
        <v>4196461.47617289</v>
      </c>
      <c r="J12422" s="180" t="str">
        <f>IF(I12422&gt;0,H12422/I12422,0)</f>
      </c>
      <c r="K12422" s="181" t="str">
        <f>1-EXP(-J12422)</f>
      </c>
      <c r="L12422" s="182" t="str">
        <f>IF(G12422=30,1,M12421)</f>
      </c>
      <c r="M12422" s="183" t="str">
        <f>L12422*(1-K12422)</f>
      </c>
    </row>
    <row r="12423">
      <c r="A12423" t="s">
        <v>167</v>
      </c>
      <c r="B12423" t="s">
        <v>113</v>
      </c>
      <c r="C12423" s="35" t="s">
        <v>549</v>
      </c>
      <c r="D12423" t="s">
        <v>113</v>
      </c>
      <c r="E12423" t="s">
        <v>548</v>
      </c>
      <c r="F12423" s="176" t="n">
        <v>2049</v>
      </c>
      <c r="G12423" s="177" t="n">
        <v>51</v>
      </c>
      <c r="H12423" s="178" t="n">
        <v>7757.10313801309</v>
      </c>
      <c r="I12423" s="179" t="n">
        <v>4224129.1810278</v>
      </c>
      <c r="J12423" s="180" t="str">
        <f>IF(I12423&gt;0,H12423/I12423,0)</f>
      </c>
      <c r="K12423" s="181" t="str">
        <f>1-EXP(-J12423)</f>
      </c>
      <c r="L12423" s="182" t="str">
        <f>IF(G12423=30,1,M12422)</f>
      </c>
      <c r="M12423" s="183" t="str">
        <f>L12423*(1-K12423)</f>
      </c>
    </row>
    <row r="12424">
      <c r="A12424" t="s">
        <v>167</v>
      </c>
      <c r="B12424" t="s">
        <v>113</v>
      </c>
      <c r="C12424" s="35" t="s">
        <v>549</v>
      </c>
      <c r="D12424" t="s">
        <v>113</v>
      </c>
      <c r="E12424" t="s">
        <v>548</v>
      </c>
      <c r="F12424" s="176" t="n">
        <v>2049</v>
      </c>
      <c r="G12424" s="177" t="n">
        <v>52</v>
      </c>
      <c r="H12424" s="178" t="n">
        <v>8430.33163832435</v>
      </c>
      <c r="I12424" s="179" t="n">
        <v>4206105.20424555</v>
      </c>
      <c r="J12424" s="180" t="str">
        <f>IF(I12424&gt;0,H12424/I12424,0)</f>
      </c>
      <c r="K12424" s="181" t="str">
        <f>1-EXP(-J12424)</f>
      </c>
      <c r="L12424" s="182" t="str">
        <f>IF(G12424=30,1,M12423)</f>
      </c>
      <c r="M12424" s="183" t="str">
        <f>L12424*(1-K12424)</f>
      </c>
    </row>
    <row r="12425">
      <c r="A12425" t="s">
        <v>167</v>
      </c>
      <c r="B12425" t="s">
        <v>113</v>
      </c>
      <c r="C12425" s="35" t="s">
        <v>549</v>
      </c>
      <c r="D12425" t="s">
        <v>113</v>
      </c>
      <c r="E12425" t="s">
        <v>548</v>
      </c>
      <c r="F12425" s="176" t="n">
        <v>2049</v>
      </c>
      <c r="G12425" s="177" t="n">
        <v>53</v>
      </c>
      <c r="H12425" s="178" t="n">
        <v>9017.68249604541</v>
      </c>
      <c r="I12425" s="179" t="n">
        <v>4130555.40145276</v>
      </c>
      <c r="J12425" s="180" t="str">
        <f>IF(I12425&gt;0,H12425/I12425,0)</f>
      </c>
      <c r="K12425" s="181" t="str">
        <f>1-EXP(-J12425)</f>
      </c>
      <c r="L12425" s="182" t="str">
        <f>IF(G12425=30,1,M12424)</f>
      </c>
      <c r="M12425" s="183" t="str">
        <f>L12425*(1-K12425)</f>
      </c>
    </row>
    <row r="12426">
      <c r="A12426" t="s">
        <v>167</v>
      </c>
      <c r="B12426" t="s">
        <v>113</v>
      </c>
      <c r="C12426" s="35" t="s">
        <v>549</v>
      </c>
      <c r="D12426" t="s">
        <v>113</v>
      </c>
      <c r="E12426" t="s">
        <v>548</v>
      </c>
      <c r="F12426" s="176" t="n">
        <v>2049</v>
      </c>
      <c r="G12426" s="177" t="n">
        <v>54</v>
      </c>
      <c r="H12426" s="178" t="n">
        <v>9694.23174953466</v>
      </c>
      <c r="I12426" s="179" t="n">
        <v>4052018.29744919</v>
      </c>
      <c r="J12426" s="180" t="str">
        <f>IF(I12426&gt;0,H12426/I12426,0)</f>
      </c>
      <c r="K12426" s="181" t="str">
        <f>1-EXP(-J12426)</f>
      </c>
      <c r="L12426" s="182" t="str">
        <f>IF(G12426=30,1,M12425)</f>
      </c>
      <c r="M12426" s="183" t="str">
        <f>L12426*(1-K12426)</f>
      </c>
    </row>
    <row r="12427">
      <c r="A12427" t="s">
        <v>167</v>
      </c>
      <c r="B12427" t="s">
        <v>113</v>
      </c>
      <c r="C12427" s="35" t="s">
        <v>549</v>
      </c>
      <c r="D12427" t="s">
        <v>113</v>
      </c>
      <c r="E12427" t="s">
        <v>548</v>
      </c>
      <c r="F12427" s="176" t="n">
        <v>2049</v>
      </c>
      <c r="G12427" s="177" t="n">
        <v>55</v>
      </c>
      <c r="H12427" s="178" t="n">
        <v>10457.3357580259</v>
      </c>
      <c r="I12427" s="179" t="n">
        <v>3981058.6116699</v>
      </c>
      <c r="J12427" s="180" t="str">
        <f>IF(I12427&gt;0,H12427/I12427,0)</f>
      </c>
      <c r="K12427" s="181" t="str">
        <f>1-EXP(-J12427)</f>
      </c>
      <c r="L12427" s="182" t="str">
        <f>IF(G12427=30,1,M12426)</f>
      </c>
      <c r="M12427" s="183" t="str">
        <f>L12427*(1-K12427)</f>
      </c>
    </row>
    <row r="12428">
      <c r="A12428" t="s">
        <v>167</v>
      </c>
      <c r="B12428" t="s">
        <v>113</v>
      </c>
      <c r="C12428" s="35" t="s">
        <v>549</v>
      </c>
      <c r="D12428" t="s">
        <v>113</v>
      </c>
      <c r="E12428" t="s">
        <v>548</v>
      </c>
      <c r="F12428" s="176" t="n">
        <v>2049</v>
      </c>
      <c r="G12428" s="177" t="n">
        <v>56</v>
      </c>
      <c r="H12428" s="178" t="n">
        <v>11104.8857923833</v>
      </c>
      <c r="I12428" s="179" t="n">
        <v>3911088.2579789</v>
      </c>
      <c r="J12428" s="180" t="str">
        <f>IF(I12428&gt;0,H12428/I12428,0)</f>
      </c>
      <c r="K12428" s="181" t="str">
        <f>1-EXP(-J12428)</f>
      </c>
      <c r="L12428" s="182" t="str">
        <f>IF(G12428=30,1,M12427)</f>
      </c>
      <c r="M12428" s="183" t="str">
        <f>L12428*(1-K12428)</f>
      </c>
    </row>
    <row r="12429">
      <c r="A12429" t="s">
        <v>167</v>
      </c>
      <c r="B12429" t="s">
        <v>113</v>
      </c>
      <c r="C12429" s="35" t="s">
        <v>549</v>
      </c>
      <c r="D12429" t="s">
        <v>113</v>
      </c>
      <c r="E12429" t="s">
        <v>548</v>
      </c>
      <c r="F12429" s="176" t="n">
        <v>2049</v>
      </c>
      <c r="G12429" s="177" t="n">
        <v>57</v>
      </c>
      <c r="H12429" s="178" t="n">
        <v>12114.437729316</v>
      </c>
      <c r="I12429" s="179" t="n">
        <v>3872272.57274007</v>
      </c>
      <c r="J12429" s="180" t="str">
        <f>IF(I12429&gt;0,H12429/I12429,0)</f>
      </c>
      <c r="K12429" s="181" t="str">
        <f>1-EXP(-J12429)</f>
      </c>
      <c r="L12429" s="182" t="str">
        <f>IF(G12429=30,1,M12428)</f>
      </c>
      <c r="M12429" s="183" t="str">
        <f>L12429*(1-K12429)</f>
      </c>
    </row>
    <row r="12430">
      <c r="A12430" t="s">
        <v>167</v>
      </c>
      <c r="B12430" t="s">
        <v>113</v>
      </c>
      <c r="C12430" s="35" t="s">
        <v>549</v>
      </c>
      <c r="D12430" t="s">
        <v>113</v>
      </c>
      <c r="E12430" t="s">
        <v>548</v>
      </c>
      <c r="F12430" s="176" t="n">
        <v>2049</v>
      </c>
      <c r="G12430" s="177" t="n">
        <v>58</v>
      </c>
      <c r="H12430" s="178" t="n">
        <v>13193.009964281</v>
      </c>
      <c r="I12430" s="179" t="n">
        <v>3826063.18194965</v>
      </c>
      <c r="J12430" s="180" t="str">
        <f>IF(I12430&gt;0,H12430/I12430,0)</f>
      </c>
      <c r="K12430" s="181" t="str">
        <f>1-EXP(-J12430)</f>
      </c>
      <c r="L12430" s="182" t="str">
        <f>IF(G12430=30,1,M12429)</f>
      </c>
      <c r="M12430" s="183" t="str">
        <f>L12430*(1-K12430)</f>
      </c>
    </row>
    <row r="12431">
      <c r="A12431" t="s">
        <v>167</v>
      </c>
      <c r="B12431" t="s">
        <v>113</v>
      </c>
      <c r="C12431" s="35" t="s">
        <v>549</v>
      </c>
      <c r="D12431" t="s">
        <v>113</v>
      </c>
      <c r="E12431" t="s">
        <v>548</v>
      </c>
      <c r="F12431" s="176" t="n">
        <v>2049</v>
      </c>
      <c r="G12431" s="177" t="n">
        <v>59</v>
      </c>
      <c r="H12431" s="178" t="n">
        <v>13764.812729744</v>
      </c>
      <c r="I12431" s="179" t="n">
        <v>3781032.21263632</v>
      </c>
      <c r="J12431" s="180" t="str">
        <f>IF(I12431&gt;0,H12431/I12431,0)</f>
      </c>
      <c r="K12431" s="181" t="str">
        <f>1-EXP(-J12431)</f>
      </c>
      <c r="L12431" s="182" t="str">
        <f>IF(G12431=30,1,M12430)</f>
      </c>
      <c r="M12431" s="183" t="str">
        <f>L12431*(1-K12431)</f>
      </c>
    </row>
    <row r="12432">
      <c r="A12432" t="s">
        <v>167</v>
      </c>
      <c r="B12432" t="s">
        <v>113</v>
      </c>
      <c r="C12432" s="35" t="s">
        <v>549</v>
      </c>
      <c r="D12432" t="s">
        <v>113</v>
      </c>
      <c r="E12432" t="s">
        <v>548</v>
      </c>
      <c r="F12432" s="176" t="n">
        <v>2049</v>
      </c>
      <c r="G12432" s="177" t="n">
        <v>60</v>
      </c>
      <c r="H12432" s="178" t="n">
        <v>14641.1453353688</v>
      </c>
      <c r="I12432" s="179" t="n">
        <v>3754970.58058504</v>
      </c>
      <c r="J12432" s="180" t="str">
        <f>IF(I12432&gt;0,H12432/I12432,0)</f>
      </c>
      <c r="K12432" s="181" t="str">
        <f>1-EXP(-J12432)</f>
      </c>
      <c r="L12432" s="182" t="str">
        <f>IF(G12432=30,1,M12431)</f>
      </c>
      <c r="M12432" s="183" t="str">
        <f>L12432*(1-K12432)</f>
      </c>
    </row>
    <row r="12433">
      <c r="A12433" t="s">
        <v>167</v>
      </c>
      <c r="B12433" t="s">
        <v>113</v>
      </c>
      <c r="C12433" s="35" t="s">
        <v>549</v>
      </c>
      <c r="D12433" t="s">
        <v>113</v>
      </c>
      <c r="E12433" t="s">
        <v>548</v>
      </c>
      <c r="F12433" s="176" t="n">
        <v>2049</v>
      </c>
      <c r="G12433" s="177" t="n">
        <v>61</v>
      </c>
      <c r="H12433" s="178" t="n">
        <v>15353.8705539447</v>
      </c>
      <c r="I12433" s="179" t="n">
        <v>3683943.6342958</v>
      </c>
      <c r="J12433" s="180" t="str">
        <f>IF(I12433&gt;0,H12433/I12433,0)</f>
      </c>
      <c r="K12433" s="181" t="str">
        <f>1-EXP(-J12433)</f>
      </c>
      <c r="L12433" s="182" t="str">
        <f>IF(G12433=30,1,M12432)</f>
      </c>
      <c r="M12433" s="183" t="str">
        <f>L12433*(1-K12433)</f>
      </c>
    </row>
    <row r="12434">
      <c r="A12434" t="s">
        <v>167</v>
      </c>
      <c r="B12434" t="s">
        <v>113</v>
      </c>
      <c r="C12434" s="35" t="s">
        <v>549</v>
      </c>
      <c r="D12434" t="s">
        <v>113</v>
      </c>
      <c r="E12434" t="s">
        <v>548</v>
      </c>
      <c r="F12434" s="176" t="n">
        <v>2049</v>
      </c>
      <c r="G12434" s="177" t="n">
        <v>62</v>
      </c>
      <c r="H12434" s="178" t="n">
        <v>16382.469683159</v>
      </c>
      <c r="I12434" s="179" t="n">
        <v>3603275.87889332</v>
      </c>
      <c r="J12434" s="180" t="str">
        <f>IF(I12434&gt;0,H12434/I12434,0)</f>
      </c>
      <c r="K12434" s="181" t="str">
        <f>1-EXP(-J12434)</f>
      </c>
      <c r="L12434" s="182" t="str">
        <f>IF(G12434=30,1,M12433)</f>
      </c>
      <c r="M12434" s="183" t="str">
        <f>L12434*(1-K12434)</f>
      </c>
    </row>
    <row r="12435">
      <c r="A12435" t="s">
        <v>167</v>
      </c>
      <c r="B12435" t="s">
        <v>113</v>
      </c>
      <c r="C12435" s="35" t="s">
        <v>549</v>
      </c>
      <c r="D12435" t="s">
        <v>113</v>
      </c>
      <c r="E12435" t="s">
        <v>548</v>
      </c>
      <c r="F12435" s="176" t="n">
        <v>2049</v>
      </c>
      <c r="G12435" s="177" t="n">
        <v>63</v>
      </c>
      <c r="H12435" s="178" t="n">
        <v>17720.3726314399</v>
      </c>
      <c r="I12435" s="179" t="n">
        <v>3574921.02918944</v>
      </c>
      <c r="J12435" s="180" t="str">
        <f>IF(I12435&gt;0,H12435/I12435,0)</f>
      </c>
      <c r="K12435" s="181" t="str">
        <f>1-EXP(-J12435)</f>
      </c>
      <c r="L12435" s="182" t="str">
        <f>IF(G12435=30,1,M12434)</f>
      </c>
      <c r="M12435" s="183" t="str">
        <f>L12435*(1-K12435)</f>
      </c>
    </row>
    <row r="12436">
      <c r="A12436" t="s">
        <v>167</v>
      </c>
      <c r="B12436" t="s">
        <v>113</v>
      </c>
      <c r="C12436" s="35" t="s">
        <v>549</v>
      </c>
      <c r="D12436" t="s">
        <v>113</v>
      </c>
      <c r="E12436" t="s">
        <v>548</v>
      </c>
      <c r="F12436" s="176" t="n">
        <v>2049</v>
      </c>
      <c r="G12436" s="177" t="n">
        <v>64</v>
      </c>
      <c r="H12436" s="178" t="n">
        <v>19697.3192751622</v>
      </c>
      <c r="I12436" s="179" t="n">
        <v>3592625.93590405</v>
      </c>
      <c r="J12436" s="180" t="str">
        <f>IF(I12436&gt;0,H12436/I12436,0)</f>
      </c>
      <c r="K12436" s="181" t="str">
        <f>1-EXP(-J12436)</f>
      </c>
      <c r="L12436" s="182" t="str">
        <f>IF(G12436=30,1,M12435)</f>
      </c>
      <c r="M12436" s="183" t="str">
        <f>L12436*(1-K12436)</f>
      </c>
    </row>
    <row r="12437">
      <c r="A12437" t="s">
        <v>167</v>
      </c>
      <c r="B12437" t="s">
        <v>113</v>
      </c>
      <c r="C12437" s="35" t="s">
        <v>549</v>
      </c>
      <c r="D12437" t="s">
        <v>113</v>
      </c>
      <c r="E12437" t="s">
        <v>548</v>
      </c>
      <c r="F12437" s="176" t="n">
        <v>2049</v>
      </c>
      <c r="G12437" s="177" t="n">
        <v>65</v>
      </c>
      <c r="H12437" s="178" t="n">
        <v>21508.586924227</v>
      </c>
      <c r="I12437" s="179" t="n">
        <v>3568891.54156492</v>
      </c>
      <c r="J12437" s="180" t="str">
        <f>IF(I12437&gt;0,H12437/I12437,0)</f>
      </c>
      <c r="K12437" s="181" t="str">
        <f>1-EXP(-J12437)</f>
      </c>
      <c r="L12437" s="182" t="str">
        <f>IF(G12437=30,1,M12436)</f>
      </c>
      <c r="M12437" s="183" t="str">
        <f>L12437*(1-K12437)</f>
      </c>
    </row>
    <row r="12438">
      <c r="A12438" t="s">
        <v>167</v>
      </c>
      <c r="B12438" t="s">
        <v>113</v>
      </c>
      <c r="C12438" s="35" t="s">
        <v>549</v>
      </c>
      <c r="D12438" t="s">
        <v>113</v>
      </c>
      <c r="E12438" t="s">
        <v>548</v>
      </c>
      <c r="F12438" s="176" t="n">
        <v>2049</v>
      </c>
      <c r="G12438" s="177" t="n">
        <v>66</v>
      </c>
      <c r="H12438" s="178" t="n">
        <v>22147.1395148121</v>
      </c>
      <c r="I12438" s="179" t="n">
        <v>3492266.50428305</v>
      </c>
      <c r="J12438" s="180" t="str">
        <f>IF(I12438&gt;0,H12438/I12438,0)</f>
      </c>
      <c r="K12438" s="181" t="str">
        <f>1-EXP(-J12438)</f>
      </c>
      <c r="L12438" s="182" t="str">
        <f>IF(G12438=30,1,M12437)</f>
      </c>
      <c r="M12438" s="183" t="str">
        <f>L12438*(1-K12438)</f>
      </c>
    </row>
    <row r="12439">
      <c r="A12439" t="s">
        <v>167</v>
      </c>
      <c r="B12439" t="s">
        <v>113</v>
      </c>
      <c r="C12439" s="35" t="s">
        <v>549</v>
      </c>
      <c r="D12439" t="s">
        <v>113</v>
      </c>
      <c r="E12439" t="s">
        <v>548</v>
      </c>
      <c r="F12439" s="176" t="n">
        <v>2049</v>
      </c>
      <c r="G12439" s="177" t="n">
        <v>67</v>
      </c>
      <c r="H12439" s="178" t="n">
        <v>23473.3484708086</v>
      </c>
      <c r="I12439" s="179" t="n">
        <v>3391574.98186089</v>
      </c>
      <c r="J12439" s="180" t="str">
        <f>IF(I12439&gt;0,H12439/I12439,0)</f>
      </c>
      <c r="K12439" s="181" t="str">
        <f>1-EXP(-J12439)</f>
      </c>
      <c r="L12439" s="182" t="str">
        <f>IF(G12439=30,1,M12438)</f>
      </c>
      <c r="M12439" s="183" t="str">
        <f>L12439*(1-K12439)</f>
      </c>
    </row>
    <row r="12440">
      <c r="A12440" t="s">
        <v>167</v>
      </c>
      <c r="B12440" t="s">
        <v>113</v>
      </c>
      <c r="C12440" s="35" t="s">
        <v>549</v>
      </c>
      <c r="D12440" t="s">
        <v>113</v>
      </c>
      <c r="E12440" t="s">
        <v>548</v>
      </c>
      <c r="F12440" s="176" t="n">
        <v>2049</v>
      </c>
      <c r="G12440" s="177" t="n">
        <v>68</v>
      </c>
      <c r="H12440" s="178" t="n">
        <v>24624.4414484265</v>
      </c>
      <c r="I12440" s="179" t="n">
        <v>3283267.80381282</v>
      </c>
      <c r="J12440" s="180" t="str">
        <f>IF(I12440&gt;0,H12440/I12440,0)</f>
      </c>
      <c r="K12440" s="181" t="str">
        <f>1-EXP(-J12440)</f>
      </c>
      <c r="L12440" s="182" t="str">
        <f>IF(G12440=30,1,M12439)</f>
      </c>
      <c r="M12440" s="183" t="str">
        <f>L12440*(1-K12440)</f>
      </c>
    </row>
    <row r="12441">
      <c r="A12441" t="s">
        <v>167</v>
      </c>
      <c r="B12441" t="s">
        <v>113</v>
      </c>
      <c r="C12441" s="35" t="s">
        <v>549</v>
      </c>
      <c r="D12441" t="s">
        <v>113</v>
      </c>
      <c r="E12441" t="s">
        <v>548</v>
      </c>
      <c r="F12441" s="176" t="n">
        <v>2049</v>
      </c>
      <c r="G12441" s="177" t="n">
        <v>69</v>
      </c>
      <c r="H12441" s="178" t="n">
        <v>25152.4250126447</v>
      </c>
      <c r="I12441" s="179" t="n">
        <v>3177078.29550987</v>
      </c>
      <c r="J12441" s="180" t="str">
        <f>IF(I12441&gt;0,H12441/I12441,0)</f>
      </c>
      <c r="K12441" s="181" t="str">
        <f>1-EXP(-J12441)</f>
      </c>
      <c r="L12441" s="182" t="str">
        <f>IF(G12441=30,1,M12440)</f>
      </c>
      <c r="M12441" s="183" t="str">
        <f>L12441*(1-K12441)</f>
      </c>
    </row>
    <row r="12442">
      <c r="A12442" t="s">
        <v>167</v>
      </c>
      <c r="B12442" t="s">
        <v>113</v>
      </c>
      <c r="C12442" s="35" t="s">
        <v>549</v>
      </c>
      <c r="D12442" t="s">
        <v>113</v>
      </c>
      <c r="E12442" t="s">
        <v>548</v>
      </c>
      <c r="F12442" s="176" t="n">
        <v>2050</v>
      </c>
      <c r="G12442" s="177" t="n">
        <v>30</v>
      </c>
      <c r="H12442" s="178" t="n">
        <v>636.226737371131</v>
      </c>
      <c r="I12442" s="179" t="n">
        <v>4240186.8157789</v>
      </c>
      <c r="J12442" s="180" t="str">
        <f>IF(I12442&gt;0,H12442/I12442,0)</f>
      </c>
      <c r="K12442" s="181" t="str">
        <f>1-EXP(-J12442)</f>
      </c>
      <c r="L12442" s="182" t="str">
        <f>IF(G12442=30,1,M12441)</f>
      </c>
      <c r="M12442" s="183" t="str">
        <f>L12442*(1-K12442)</f>
      </c>
    </row>
    <row r="12443">
      <c r="A12443" t="s">
        <v>167</v>
      </c>
      <c r="B12443" t="s">
        <v>113</v>
      </c>
      <c r="C12443" s="35" t="s">
        <v>549</v>
      </c>
      <c r="D12443" t="s">
        <v>113</v>
      </c>
      <c r="E12443" t="s">
        <v>548</v>
      </c>
      <c r="F12443" s="176" t="n">
        <v>2050</v>
      </c>
      <c r="G12443" s="177" t="n">
        <v>31</v>
      </c>
      <c r="H12443" s="178" t="n">
        <v>903.158864500164</v>
      </c>
      <c r="I12443" s="179" t="n">
        <v>4231616.09097529</v>
      </c>
      <c r="J12443" s="180" t="str">
        <f>IF(I12443&gt;0,H12443/I12443,0)</f>
      </c>
      <c r="K12443" s="181" t="str">
        <f>1-EXP(-J12443)</f>
      </c>
      <c r="L12443" s="182" t="str">
        <f>IF(G12443=30,1,M12442)</f>
      </c>
      <c r="M12443" s="183" t="str">
        <f>L12443*(1-K12443)</f>
      </c>
    </row>
    <row r="12444">
      <c r="A12444" t="s">
        <v>167</v>
      </c>
      <c r="B12444" t="s">
        <v>113</v>
      </c>
      <c r="C12444" s="35" t="s">
        <v>549</v>
      </c>
      <c r="D12444" t="s">
        <v>113</v>
      </c>
      <c r="E12444" t="s">
        <v>548</v>
      </c>
      <c r="F12444" s="176" t="n">
        <v>2050</v>
      </c>
      <c r="G12444" s="177" t="n">
        <v>32</v>
      </c>
      <c r="H12444" s="178" t="n">
        <v>948.021585719228</v>
      </c>
      <c r="I12444" s="179" t="n">
        <v>4267159.7559906</v>
      </c>
      <c r="J12444" s="180" t="str">
        <f>IF(I12444&gt;0,H12444/I12444,0)</f>
      </c>
      <c r="K12444" s="181" t="str">
        <f>1-EXP(-J12444)</f>
      </c>
      <c r="L12444" s="182" t="str">
        <f>IF(G12444=30,1,M12443)</f>
      </c>
      <c r="M12444" s="183" t="str">
        <f>L12444*(1-K12444)</f>
      </c>
    </row>
    <row r="12445">
      <c r="A12445" t="s">
        <v>167</v>
      </c>
      <c r="B12445" t="s">
        <v>113</v>
      </c>
      <c r="C12445" s="35" t="s">
        <v>549</v>
      </c>
      <c r="D12445" t="s">
        <v>113</v>
      </c>
      <c r="E12445" t="s">
        <v>548</v>
      </c>
      <c r="F12445" s="176" t="n">
        <v>2050</v>
      </c>
      <c r="G12445" s="177" t="n">
        <v>33</v>
      </c>
      <c r="H12445" s="178" t="n">
        <v>1015.70897339087</v>
      </c>
      <c r="I12445" s="179" t="n">
        <v>4332648.56030428</v>
      </c>
      <c r="J12445" s="180" t="str">
        <f>IF(I12445&gt;0,H12445/I12445,0)</f>
      </c>
      <c r="K12445" s="181" t="str">
        <f>1-EXP(-J12445)</f>
      </c>
      <c r="L12445" s="182" t="str">
        <f>IF(G12445=30,1,M12444)</f>
      </c>
      <c r="M12445" s="183" t="str">
        <f>L12445*(1-K12445)</f>
      </c>
    </row>
    <row r="12446">
      <c r="A12446" t="s">
        <v>167</v>
      </c>
      <c r="B12446" t="s">
        <v>113</v>
      </c>
      <c r="C12446" s="35" t="s">
        <v>549</v>
      </c>
      <c r="D12446" t="s">
        <v>113</v>
      </c>
      <c r="E12446" t="s">
        <v>548</v>
      </c>
      <c r="F12446" s="176" t="n">
        <v>2050</v>
      </c>
      <c r="G12446" s="177" t="n">
        <v>34</v>
      </c>
      <c r="H12446" s="178" t="n">
        <v>1148.24277391292</v>
      </c>
      <c r="I12446" s="179" t="n">
        <v>4568275.92873248</v>
      </c>
      <c r="J12446" s="180" t="str">
        <f>IF(I12446&gt;0,H12446/I12446,0)</f>
      </c>
      <c r="K12446" s="181" t="str">
        <f>1-EXP(-J12446)</f>
      </c>
      <c r="L12446" s="182" t="str">
        <f>IF(G12446=30,1,M12445)</f>
      </c>
      <c r="M12446" s="183" t="str">
        <f>L12446*(1-K12446)</f>
      </c>
    </row>
    <row r="12447">
      <c r="A12447" t="s">
        <v>167</v>
      </c>
      <c r="B12447" t="s">
        <v>113</v>
      </c>
      <c r="C12447" s="35" t="s">
        <v>549</v>
      </c>
      <c r="D12447" t="s">
        <v>113</v>
      </c>
      <c r="E12447" t="s">
        <v>548</v>
      </c>
      <c r="F12447" s="176" t="n">
        <v>2050</v>
      </c>
      <c r="G12447" s="177" t="n">
        <v>35</v>
      </c>
      <c r="H12447" s="178" t="n">
        <v>1258.43810886635</v>
      </c>
      <c r="I12447" s="179" t="n">
        <v>4630812.5770936</v>
      </c>
      <c r="J12447" s="180" t="str">
        <f>IF(I12447&gt;0,H12447/I12447,0)</f>
      </c>
      <c r="K12447" s="181" t="str">
        <f>1-EXP(-J12447)</f>
      </c>
      <c r="L12447" s="182" t="str">
        <f>IF(G12447=30,1,M12446)</f>
      </c>
      <c r="M12447" s="183" t="str">
        <f>L12447*(1-K12447)</f>
      </c>
    </row>
    <row r="12448">
      <c r="A12448" t="s">
        <v>167</v>
      </c>
      <c r="B12448" t="s">
        <v>113</v>
      </c>
      <c r="C12448" s="35" t="s">
        <v>549</v>
      </c>
      <c r="D12448" t="s">
        <v>113</v>
      </c>
      <c r="E12448" t="s">
        <v>548</v>
      </c>
      <c r="F12448" s="176" t="n">
        <v>2050</v>
      </c>
      <c r="G12448" s="177" t="n">
        <v>36</v>
      </c>
      <c r="H12448" s="178" t="n">
        <v>1614.2244645835</v>
      </c>
      <c r="I12448" s="179" t="n">
        <v>4701146.00258589</v>
      </c>
      <c r="J12448" s="180" t="str">
        <f>IF(I12448&gt;0,H12448/I12448,0)</f>
      </c>
      <c r="K12448" s="181" t="str">
        <f>1-EXP(-J12448)</f>
      </c>
      <c r="L12448" s="182" t="str">
        <f>IF(G12448=30,1,M12447)</f>
      </c>
      <c r="M12448" s="183" t="str">
        <f>L12448*(1-K12448)</f>
      </c>
    </row>
    <row r="12449">
      <c r="A12449" t="s">
        <v>167</v>
      </c>
      <c r="B12449" t="s">
        <v>113</v>
      </c>
      <c r="C12449" s="35" t="s">
        <v>549</v>
      </c>
      <c r="D12449" t="s">
        <v>113</v>
      </c>
      <c r="E12449" t="s">
        <v>548</v>
      </c>
      <c r="F12449" s="176" t="n">
        <v>2050</v>
      </c>
      <c r="G12449" s="177" t="n">
        <v>37</v>
      </c>
      <c r="H12449" s="178" t="n">
        <v>1792.23439011069</v>
      </c>
      <c r="I12449" s="179" t="n">
        <v>4790626.18710945</v>
      </c>
      <c r="J12449" s="180" t="str">
        <f>IF(I12449&gt;0,H12449/I12449,0)</f>
      </c>
      <c r="K12449" s="181" t="str">
        <f>1-EXP(-J12449)</f>
      </c>
      <c r="L12449" s="182" t="str">
        <f>IF(G12449=30,1,M12448)</f>
      </c>
      <c r="M12449" s="183" t="str">
        <f>L12449*(1-K12449)</f>
      </c>
    </row>
    <row r="12450">
      <c r="A12450" t="s">
        <v>167</v>
      </c>
      <c r="B12450" t="s">
        <v>113</v>
      </c>
      <c r="C12450" s="35" t="s">
        <v>549</v>
      </c>
      <c r="D12450" t="s">
        <v>113</v>
      </c>
      <c r="E12450" t="s">
        <v>548</v>
      </c>
      <c r="F12450" s="176" t="n">
        <v>2050</v>
      </c>
      <c r="G12450" s="177" t="n">
        <v>38</v>
      </c>
      <c r="H12450" s="178" t="n">
        <v>1983.28975884395</v>
      </c>
      <c r="I12450" s="179" t="n">
        <v>4832098.31814229</v>
      </c>
      <c r="J12450" s="180" t="str">
        <f>IF(I12450&gt;0,H12450/I12450,0)</f>
      </c>
      <c r="K12450" s="181" t="str">
        <f>1-EXP(-J12450)</f>
      </c>
      <c r="L12450" s="182" t="str">
        <f>IF(G12450=30,1,M12449)</f>
      </c>
      <c r="M12450" s="183" t="str">
        <f>L12450*(1-K12450)</f>
      </c>
    </row>
    <row r="12451">
      <c r="A12451" t="s">
        <v>167</v>
      </c>
      <c r="B12451" t="s">
        <v>113</v>
      </c>
      <c r="C12451" s="35" t="s">
        <v>549</v>
      </c>
      <c r="D12451" t="s">
        <v>113</v>
      </c>
      <c r="E12451" t="s">
        <v>548</v>
      </c>
      <c r="F12451" s="176" t="n">
        <v>2050</v>
      </c>
      <c r="G12451" s="177" t="n">
        <v>39</v>
      </c>
      <c r="H12451" s="178" t="n">
        <v>2076.32717012458</v>
      </c>
      <c r="I12451" s="179" t="n">
        <v>4750956.48172865</v>
      </c>
      <c r="J12451" s="180" t="str">
        <f>IF(I12451&gt;0,H12451/I12451,0)</f>
      </c>
      <c r="K12451" s="181" t="str">
        <f>1-EXP(-J12451)</f>
      </c>
      <c r="L12451" s="182" t="str">
        <f>IF(G12451=30,1,M12450)</f>
      </c>
      <c r="M12451" s="183" t="str">
        <f>L12451*(1-K12451)</f>
      </c>
    </row>
    <row r="12452">
      <c r="A12452" t="s">
        <v>167</v>
      </c>
      <c r="B12452" t="s">
        <v>113</v>
      </c>
      <c r="C12452" s="35" t="s">
        <v>549</v>
      </c>
      <c r="D12452" t="s">
        <v>113</v>
      </c>
      <c r="E12452" t="s">
        <v>548</v>
      </c>
      <c r="F12452" s="176" t="n">
        <v>2050</v>
      </c>
      <c r="G12452" s="177" t="n">
        <v>40</v>
      </c>
      <c r="H12452" s="178" t="n">
        <v>2217.19866862834</v>
      </c>
      <c r="I12452" s="179" t="n">
        <v>4648267.09029462</v>
      </c>
      <c r="J12452" s="180" t="str">
        <f>IF(I12452&gt;0,H12452/I12452,0)</f>
      </c>
      <c r="K12452" s="181" t="str">
        <f>1-EXP(-J12452)</f>
      </c>
      <c r="L12452" s="182" t="str">
        <f>IF(G12452=30,1,M12451)</f>
      </c>
      <c r="M12452" s="183" t="str">
        <f>L12452*(1-K12452)</f>
      </c>
    </row>
    <row r="12453">
      <c r="A12453" t="s">
        <v>167</v>
      </c>
      <c r="B12453" t="s">
        <v>113</v>
      </c>
      <c r="C12453" s="35" t="s">
        <v>549</v>
      </c>
      <c r="D12453" t="s">
        <v>113</v>
      </c>
      <c r="E12453" t="s">
        <v>548</v>
      </c>
      <c r="F12453" s="176" t="n">
        <v>2050</v>
      </c>
      <c r="G12453" s="177" t="n">
        <v>41</v>
      </c>
      <c r="H12453" s="178" t="n">
        <v>2840.69075128659</v>
      </c>
      <c r="I12453" s="179" t="n">
        <v>4589154.22549645</v>
      </c>
      <c r="J12453" s="180" t="str">
        <f>IF(I12453&gt;0,H12453/I12453,0)</f>
      </c>
      <c r="K12453" s="181" t="str">
        <f>1-EXP(-J12453)</f>
      </c>
      <c r="L12453" s="182" t="str">
        <f>IF(G12453=30,1,M12452)</f>
      </c>
      <c r="M12453" s="183" t="str">
        <f>L12453*(1-K12453)</f>
      </c>
    </row>
    <row r="12454">
      <c r="A12454" t="s">
        <v>167</v>
      </c>
      <c r="B12454" t="s">
        <v>113</v>
      </c>
      <c r="C12454" s="35" t="s">
        <v>549</v>
      </c>
      <c r="D12454" t="s">
        <v>113</v>
      </c>
      <c r="E12454" t="s">
        <v>548</v>
      </c>
      <c r="F12454" s="176" t="n">
        <v>2050</v>
      </c>
      <c r="G12454" s="177" t="n">
        <v>42</v>
      </c>
      <c r="H12454" s="178" t="n">
        <v>3141.39637653242</v>
      </c>
      <c r="I12454" s="179" t="n">
        <v>4577975.69717102</v>
      </c>
      <c r="J12454" s="180" t="str">
        <f>IF(I12454&gt;0,H12454/I12454,0)</f>
      </c>
      <c r="K12454" s="181" t="str">
        <f>1-EXP(-J12454)</f>
      </c>
      <c r="L12454" s="182" t="str">
        <f>IF(G12454=30,1,M12453)</f>
      </c>
      <c r="M12454" s="183" t="str">
        <f>L12454*(1-K12454)</f>
      </c>
    </row>
    <row r="12455">
      <c r="A12455" t="s">
        <v>167</v>
      </c>
      <c r="B12455" t="s">
        <v>113</v>
      </c>
      <c r="C12455" s="35" t="s">
        <v>549</v>
      </c>
      <c r="D12455" t="s">
        <v>113</v>
      </c>
      <c r="E12455" t="s">
        <v>548</v>
      </c>
      <c r="F12455" s="176" t="n">
        <v>2050</v>
      </c>
      <c r="G12455" s="177" t="n">
        <v>43</v>
      </c>
      <c r="H12455" s="178" t="n">
        <v>3483.20963177399</v>
      </c>
      <c r="I12455" s="179" t="n">
        <v>4546503.01265656</v>
      </c>
      <c r="J12455" s="180" t="str">
        <f>IF(I12455&gt;0,H12455/I12455,0)</f>
      </c>
      <c r="K12455" s="181" t="str">
        <f>1-EXP(-J12455)</f>
      </c>
      <c r="L12455" s="182" t="str">
        <f>IF(G12455=30,1,M12454)</f>
      </c>
      <c r="M12455" s="183" t="str">
        <f>L12455*(1-K12455)</f>
      </c>
    </row>
    <row r="12456">
      <c r="A12456" t="s">
        <v>167</v>
      </c>
      <c r="B12456" t="s">
        <v>113</v>
      </c>
      <c r="C12456" s="35" t="s">
        <v>549</v>
      </c>
      <c r="D12456" t="s">
        <v>113</v>
      </c>
      <c r="E12456" t="s">
        <v>548</v>
      </c>
      <c r="F12456" s="176" t="n">
        <v>2050</v>
      </c>
      <c r="G12456" s="177" t="n">
        <v>44</v>
      </c>
      <c r="H12456" s="178" t="n">
        <v>3609.90562232063</v>
      </c>
      <c r="I12456" s="179" t="n">
        <v>4471471.42688933</v>
      </c>
      <c r="J12456" s="180" t="str">
        <f>IF(I12456&gt;0,H12456/I12456,0)</f>
      </c>
      <c r="K12456" s="181" t="str">
        <f>1-EXP(-J12456)</f>
      </c>
      <c r="L12456" s="182" t="str">
        <f>IF(G12456=30,1,M12455)</f>
      </c>
      <c r="M12456" s="183" t="str">
        <f>L12456*(1-K12456)</f>
      </c>
    </row>
    <row r="12457">
      <c r="A12457" t="s">
        <v>167</v>
      </c>
      <c r="B12457" t="s">
        <v>113</v>
      </c>
      <c r="C12457" s="35" t="s">
        <v>549</v>
      </c>
      <c r="D12457" t="s">
        <v>113</v>
      </c>
      <c r="E12457" t="s">
        <v>548</v>
      </c>
      <c r="F12457" s="176" t="n">
        <v>2050</v>
      </c>
      <c r="G12457" s="177" t="n">
        <v>45</v>
      </c>
      <c r="H12457" s="178" t="n">
        <v>3825.69634981281</v>
      </c>
      <c r="I12457" s="179" t="n">
        <v>4373765.38699051</v>
      </c>
      <c r="J12457" s="180" t="str">
        <f>IF(I12457&gt;0,H12457/I12457,0)</f>
      </c>
      <c r="K12457" s="181" t="str">
        <f>1-EXP(-J12457)</f>
      </c>
      <c r="L12457" s="182" t="str">
        <f>IF(G12457=30,1,M12456)</f>
      </c>
      <c r="M12457" s="183" t="str">
        <f>L12457*(1-K12457)</f>
      </c>
    </row>
    <row r="12458">
      <c r="A12458" t="s">
        <v>167</v>
      </c>
      <c r="B12458" t="s">
        <v>113</v>
      </c>
      <c r="C12458" s="35" t="s">
        <v>549</v>
      </c>
      <c r="D12458" t="s">
        <v>113</v>
      </c>
      <c r="E12458" t="s">
        <v>548</v>
      </c>
      <c r="F12458" s="176" t="n">
        <v>2050</v>
      </c>
      <c r="G12458" s="177" t="n">
        <v>46</v>
      </c>
      <c r="H12458" s="178" t="n">
        <v>4667.66628857543</v>
      </c>
      <c r="I12458" s="179" t="n">
        <v>4271986.98841791</v>
      </c>
      <c r="J12458" s="180" t="str">
        <f>IF(I12458&gt;0,H12458/I12458,0)</f>
      </c>
      <c r="K12458" s="181" t="str">
        <f>1-EXP(-J12458)</f>
      </c>
      <c r="L12458" s="182" t="str">
        <f>IF(G12458=30,1,M12457)</f>
      </c>
      <c r="M12458" s="183" t="str">
        <f>L12458*(1-K12458)</f>
      </c>
    </row>
    <row r="12459">
      <c r="A12459" t="s">
        <v>167</v>
      </c>
      <c r="B12459" t="s">
        <v>113</v>
      </c>
      <c r="C12459" s="35" t="s">
        <v>549</v>
      </c>
      <c r="D12459" t="s">
        <v>113</v>
      </c>
      <c r="E12459" t="s">
        <v>548</v>
      </c>
      <c r="F12459" s="176" t="n">
        <v>2050</v>
      </c>
      <c r="G12459" s="177" t="n">
        <v>47</v>
      </c>
      <c r="H12459" s="178" t="n">
        <v>5119.77781289295</v>
      </c>
      <c r="I12459" s="179" t="n">
        <v>4222586.26741155</v>
      </c>
      <c r="J12459" s="180" t="str">
        <f>IF(I12459&gt;0,H12459/I12459,0)</f>
      </c>
      <c r="K12459" s="181" t="str">
        <f>1-EXP(-J12459)</f>
      </c>
      <c r="L12459" s="182" t="str">
        <f>IF(G12459=30,1,M12458)</f>
      </c>
      <c r="M12459" s="183" t="str">
        <f>L12459*(1-K12459)</f>
      </c>
    </row>
    <row r="12460">
      <c r="A12460" t="s">
        <v>167</v>
      </c>
      <c r="B12460" t="s">
        <v>113</v>
      </c>
      <c r="C12460" s="35" t="s">
        <v>549</v>
      </c>
      <c r="D12460" t="s">
        <v>113</v>
      </c>
      <c r="E12460" t="s">
        <v>548</v>
      </c>
      <c r="F12460" s="176" t="n">
        <v>2050</v>
      </c>
      <c r="G12460" s="177" t="n">
        <v>48</v>
      </c>
      <c r="H12460" s="178" t="n">
        <v>5680.46739689043</v>
      </c>
      <c r="I12460" s="179" t="n">
        <v>4194543.81161146</v>
      </c>
      <c r="J12460" s="180" t="str">
        <f>IF(I12460&gt;0,H12460/I12460,0)</f>
      </c>
      <c r="K12460" s="181" t="str">
        <f>1-EXP(-J12460)</f>
      </c>
      <c r="L12460" s="182" t="str">
        <f>IF(G12460=30,1,M12459)</f>
      </c>
      <c r="M12460" s="183" t="str">
        <f>L12460*(1-K12460)</f>
      </c>
    </row>
    <row r="12461">
      <c r="A12461" t="s">
        <v>167</v>
      </c>
      <c r="B12461" t="s">
        <v>113</v>
      </c>
      <c r="C12461" s="35" t="s">
        <v>549</v>
      </c>
      <c r="D12461" t="s">
        <v>113</v>
      </c>
      <c r="E12461" t="s">
        <v>548</v>
      </c>
      <c r="F12461" s="176" t="n">
        <v>2050</v>
      </c>
      <c r="G12461" s="177" t="n">
        <v>49</v>
      </c>
      <c r="H12461" s="178" t="n">
        <v>6137.59425006019</v>
      </c>
      <c r="I12461" s="179" t="n">
        <v>4165562.16739886</v>
      </c>
      <c r="J12461" s="180" t="str">
        <f>IF(I12461&gt;0,H12461/I12461,0)</f>
      </c>
      <c r="K12461" s="181" t="str">
        <f>1-EXP(-J12461)</f>
      </c>
      <c r="L12461" s="182" t="str">
        <f>IF(G12461=30,1,M12460)</f>
      </c>
      <c r="M12461" s="183" t="str">
        <f>L12461*(1-K12461)</f>
      </c>
    </row>
    <row r="12462">
      <c r="A12462" t="s">
        <v>167</v>
      </c>
      <c r="B12462" t="s">
        <v>113</v>
      </c>
      <c r="C12462" s="35" t="s">
        <v>549</v>
      </c>
      <c r="D12462" t="s">
        <v>113</v>
      </c>
      <c r="E12462" t="s">
        <v>548</v>
      </c>
      <c r="F12462" s="176" t="n">
        <v>2050</v>
      </c>
      <c r="G12462" s="177" t="n">
        <v>50</v>
      </c>
      <c r="H12462" s="178" t="n">
        <v>6698.51900111104</v>
      </c>
      <c r="I12462" s="179" t="n">
        <v>4154612.96363979</v>
      </c>
      <c r="J12462" s="180" t="str">
        <f>IF(I12462&gt;0,H12462/I12462,0)</f>
      </c>
      <c r="K12462" s="181" t="str">
        <f>1-EXP(-J12462)</f>
      </c>
      <c r="L12462" s="182" t="str">
        <f>IF(G12462=30,1,M12461)</f>
      </c>
      <c r="M12462" s="183" t="str">
        <f>L12462*(1-K12462)</f>
      </c>
    </row>
    <row r="12463">
      <c r="A12463" t="s">
        <v>167</v>
      </c>
      <c r="B12463" t="s">
        <v>113</v>
      </c>
      <c r="C12463" s="35" t="s">
        <v>549</v>
      </c>
      <c r="D12463" t="s">
        <v>113</v>
      </c>
      <c r="E12463" t="s">
        <v>548</v>
      </c>
      <c r="F12463" s="176" t="n">
        <v>2050</v>
      </c>
      <c r="G12463" s="177" t="n">
        <v>51</v>
      </c>
      <c r="H12463" s="178" t="n">
        <v>7620.82911211959</v>
      </c>
      <c r="I12463" s="179" t="n">
        <v>4179499.44836395</v>
      </c>
      <c r="J12463" s="180" t="str">
        <f>IF(I12463&gt;0,H12463/I12463,0)</f>
      </c>
      <c r="K12463" s="181" t="str">
        <f>1-EXP(-J12463)</f>
      </c>
      <c r="L12463" s="182" t="str">
        <f>IF(G12463=30,1,M12462)</f>
      </c>
      <c r="M12463" s="183" t="str">
        <f>L12463*(1-K12463)</f>
      </c>
    </row>
    <row r="12464">
      <c r="A12464" t="s">
        <v>167</v>
      </c>
      <c r="B12464" t="s">
        <v>113</v>
      </c>
      <c r="C12464" s="35" t="s">
        <v>549</v>
      </c>
      <c r="D12464" t="s">
        <v>113</v>
      </c>
      <c r="E12464" t="s">
        <v>548</v>
      </c>
      <c r="F12464" s="176" t="n">
        <v>2050</v>
      </c>
      <c r="G12464" s="177" t="n">
        <v>52</v>
      </c>
      <c r="H12464" s="178" t="n">
        <v>8376.25224998409</v>
      </c>
      <c r="I12464" s="179" t="n">
        <v>4205608.40721403</v>
      </c>
      <c r="J12464" s="180" t="str">
        <f>IF(I12464&gt;0,H12464/I12464,0)</f>
      </c>
      <c r="K12464" s="181" t="str">
        <f>1-EXP(-J12464)</f>
      </c>
      <c r="L12464" s="182" t="str">
        <f>IF(G12464=30,1,M12463)</f>
      </c>
      <c r="M12464" s="183" t="str">
        <f>L12464*(1-K12464)</f>
      </c>
    </row>
    <row r="12465">
      <c r="A12465" t="s">
        <v>167</v>
      </c>
      <c r="B12465" t="s">
        <v>113</v>
      </c>
      <c r="C12465" s="35" t="s">
        <v>549</v>
      </c>
      <c r="D12465" t="s">
        <v>113</v>
      </c>
      <c r="E12465" t="s">
        <v>548</v>
      </c>
      <c r="F12465" s="176" t="n">
        <v>2050</v>
      </c>
      <c r="G12465" s="177" t="n">
        <v>53</v>
      </c>
      <c r="H12465" s="178" t="n">
        <v>9094.49384373676</v>
      </c>
      <c r="I12465" s="179" t="n">
        <v>4185928.6744628</v>
      </c>
      <c r="J12465" s="180" t="str">
        <f>IF(I12465&gt;0,H12465/I12465,0)</f>
      </c>
      <c r="K12465" s="181" t="str">
        <f>1-EXP(-J12465)</f>
      </c>
      <c r="L12465" s="182" t="str">
        <f>IF(G12465=30,1,M12464)</f>
      </c>
      <c r="M12465" s="183" t="str">
        <f>L12465*(1-K12465)</f>
      </c>
    </row>
    <row r="12466">
      <c r="A12466" t="s">
        <v>167</v>
      </c>
      <c r="B12466" t="s">
        <v>113</v>
      </c>
      <c r="C12466" s="35" t="s">
        <v>549</v>
      </c>
      <c r="D12466" t="s">
        <v>113</v>
      </c>
      <c r="E12466" t="s">
        <v>548</v>
      </c>
      <c r="F12466" s="176" t="n">
        <v>2050</v>
      </c>
      <c r="G12466" s="177" t="n">
        <v>54</v>
      </c>
      <c r="H12466" s="178" t="n">
        <v>9786.07453237557</v>
      </c>
      <c r="I12466" s="179" t="n">
        <v>4108910.47151501</v>
      </c>
      <c r="J12466" s="180" t="str">
        <f>IF(I12466&gt;0,H12466/I12466,0)</f>
      </c>
      <c r="K12466" s="181" t="str">
        <f>1-EXP(-J12466)</f>
      </c>
      <c r="L12466" s="182" t="str">
        <f>IF(G12466=30,1,M12465)</f>
      </c>
      <c r="M12466" s="183" t="str">
        <f>L12466*(1-K12466)</f>
      </c>
    </row>
    <row r="12467">
      <c r="A12467" t="s">
        <v>167</v>
      </c>
      <c r="B12467" t="s">
        <v>113</v>
      </c>
      <c r="C12467" s="35" t="s">
        <v>549</v>
      </c>
      <c r="D12467" t="s">
        <v>113</v>
      </c>
      <c r="E12467" t="s">
        <v>548</v>
      </c>
      <c r="F12467" s="176" t="n">
        <v>2050</v>
      </c>
      <c r="G12467" s="177" t="n">
        <v>55</v>
      </c>
      <c r="H12467" s="178" t="n">
        <v>10528.5088129379</v>
      </c>
      <c r="I12467" s="179" t="n">
        <v>4028799.68371199</v>
      </c>
      <c r="J12467" s="180" t="str">
        <f>IF(I12467&gt;0,H12467/I12467,0)</f>
      </c>
      <c r="K12467" s="181" t="str">
        <f>1-EXP(-J12467)</f>
      </c>
      <c r="L12467" s="182" t="str">
        <f>IF(G12467=30,1,M12466)</f>
      </c>
      <c r="M12467" s="183" t="str">
        <f>L12467*(1-K12467)</f>
      </c>
    </row>
    <row r="12468">
      <c r="A12468" t="s">
        <v>167</v>
      </c>
      <c r="B12468" t="s">
        <v>113</v>
      </c>
      <c r="C12468" s="35" t="s">
        <v>549</v>
      </c>
      <c r="D12468" t="s">
        <v>113</v>
      </c>
      <c r="E12468" t="s">
        <v>548</v>
      </c>
      <c r="F12468" s="176" t="n">
        <v>2050</v>
      </c>
      <c r="G12468" s="177" t="n">
        <v>56</v>
      </c>
      <c r="H12468" s="178" t="n">
        <v>11163.3584654116</v>
      </c>
      <c r="I12468" s="179" t="n">
        <v>3956112.96314818</v>
      </c>
      <c r="J12468" s="180" t="str">
        <f>IF(I12468&gt;0,H12468/I12468,0)</f>
      </c>
      <c r="K12468" s="181" t="str">
        <f>1-EXP(-J12468)</f>
      </c>
      <c r="L12468" s="182" t="str">
        <f>IF(G12468=30,1,M12467)</f>
      </c>
      <c r="M12468" s="183" t="str">
        <f>L12468*(1-K12468)</f>
      </c>
    </row>
    <row r="12469">
      <c r="A12469" t="s">
        <v>167</v>
      </c>
      <c r="B12469" t="s">
        <v>113</v>
      </c>
      <c r="C12469" s="35" t="s">
        <v>549</v>
      </c>
      <c r="D12469" t="s">
        <v>113</v>
      </c>
      <c r="E12469" t="s">
        <v>548</v>
      </c>
      <c r="F12469" s="176" t="n">
        <v>2050</v>
      </c>
      <c r="G12469" s="177" t="n">
        <v>57</v>
      </c>
      <c r="H12469" s="178" t="n">
        <v>12083.2955929138</v>
      </c>
      <c r="I12469" s="179" t="n">
        <v>3884280.14392798</v>
      </c>
      <c r="J12469" s="180" t="str">
        <f>IF(I12469&gt;0,H12469/I12469,0)</f>
      </c>
      <c r="K12469" s="181" t="str">
        <f>1-EXP(-J12469)</f>
      </c>
      <c r="L12469" s="182" t="str">
        <f>IF(G12469=30,1,M12468)</f>
      </c>
      <c r="M12469" s="183" t="str">
        <f>L12469*(1-K12469)</f>
      </c>
    </row>
    <row r="12470">
      <c r="A12470" t="s">
        <v>167</v>
      </c>
      <c r="B12470" t="s">
        <v>113</v>
      </c>
      <c r="C12470" s="35" t="s">
        <v>549</v>
      </c>
      <c r="D12470" t="s">
        <v>113</v>
      </c>
      <c r="E12470" t="s">
        <v>548</v>
      </c>
      <c r="F12470" s="176" t="n">
        <v>2050</v>
      </c>
      <c r="G12470" s="177" t="n">
        <v>58</v>
      </c>
      <c r="H12470" s="178" t="n">
        <v>13170.3002966174</v>
      </c>
      <c r="I12470" s="179" t="n">
        <v>3843211.00731981</v>
      </c>
      <c r="J12470" s="180" t="str">
        <f>IF(I12470&gt;0,H12470/I12470,0)</f>
      </c>
      <c r="K12470" s="181" t="str">
        <f>1-EXP(-J12470)</f>
      </c>
      <c r="L12470" s="182" t="str">
        <f>IF(G12470=30,1,M12469)</f>
      </c>
      <c r="M12470" s="183" t="str">
        <f>L12470*(1-K12470)</f>
      </c>
    </row>
    <row r="12471">
      <c r="A12471" t="s">
        <v>167</v>
      </c>
      <c r="B12471" t="s">
        <v>113</v>
      </c>
      <c r="C12471" s="35" t="s">
        <v>549</v>
      </c>
      <c r="D12471" t="s">
        <v>113</v>
      </c>
      <c r="E12471" t="s">
        <v>548</v>
      </c>
      <c r="F12471" s="176" t="n">
        <v>2050</v>
      </c>
      <c r="G12471" s="177" t="n">
        <v>59</v>
      </c>
      <c r="H12471" s="178" t="n">
        <v>13736.7959457778</v>
      </c>
      <c r="I12471" s="179" t="n">
        <v>3794603.9544738</v>
      </c>
      <c r="J12471" s="180" t="str">
        <f>IF(I12471&gt;0,H12471/I12471,0)</f>
      </c>
      <c r="K12471" s="181" t="str">
        <f>1-EXP(-J12471)</f>
      </c>
      <c r="L12471" s="182" t="str">
        <f>IF(G12471=30,1,M12470)</f>
      </c>
      <c r="M12471" s="183" t="str">
        <f>L12471*(1-K12471)</f>
      </c>
    </row>
    <row r="12472">
      <c r="A12472" t="s">
        <v>167</v>
      </c>
      <c r="B12472" t="s">
        <v>113</v>
      </c>
      <c r="C12472" s="35" t="s">
        <v>549</v>
      </c>
      <c r="D12472" t="s">
        <v>113</v>
      </c>
      <c r="E12472" t="s">
        <v>548</v>
      </c>
      <c r="F12472" s="176" t="n">
        <v>2050</v>
      </c>
      <c r="G12472" s="177" t="n">
        <v>60</v>
      </c>
      <c r="H12472" s="178" t="n">
        <v>14527.4265684801</v>
      </c>
      <c r="I12472" s="179" t="n">
        <v>3747566.78530451</v>
      </c>
      <c r="J12472" s="180" t="str">
        <f>IF(I12472&gt;0,H12472/I12472,0)</f>
      </c>
      <c r="K12472" s="181" t="str">
        <f>1-EXP(-J12472)</f>
      </c>
      <c r="L12472" s="182" t="str">
        <f>IF(G12472=30,1,M12471)</f>
      </c>
      <c r="M12472" s="183" t="str">
        <f>L12472*(1-K12472)</f>
      </c>
    </row>
    <row r="12473">
      <c r="A12473" t="s">
        <v>167</v>
      </c>
      <c r="B12473" t="s">
        <v>113</v>
      </c>
      <c r="C12473" s="35" t="s">
        <v>549</v>
      </c>
      <c r="D12473" t="s">
        <v>113</v>
      </c>
      <c r="E12473" t="s">
        <v>548</v>
      </c>
      <c r="F12473" s="176" t="n">
        <v>2050</v>
      </c>
      <c r="G12473" s="177" t="n">
        <v>61</v>
      </c>
      <c r="H12473" s="178" t="n">
        <v>15348.7536292283</v>
      </c>
      <c r="I12473" s="179" t="n">
        <v>3718920.77717571</v>
      </c>
      <c r="J12473" s="180" t="str">
        <f>IF(I12473&gt;0,H12473/I12473,0)</f>
      </c>
      <c r="K12473" s="181" t="str">
        <f>1-EXP(-J12473)</f>
      </c>
      <c r="L12473" s="182" t="str">
        <f>IF(G12473=30,1,M12472)</f>
      </c>
      <c r="M12473" s="183" t="str">
        <f>L12473*(1-K12473)</f>
      </c>
    </row>
    <row r="12474">
      <c r="A12474" t="s">
        <v>167</v>
      </c>
      <c r="B12474" t="s">
        <v>113</v>
      </c>
      <c r="C12474" s="35" t="s">
        <v>549</v>
      </c>
      <c r="D12474" t="s">
        <v>113</v>
      </c>
      <c r="E12474" t="s">
        <v>548</v>
      </c>
      <c r="F12474" s="176" t="n">
        <v>2050</v>
      </c>
      <c r="G12474" s="177" t="n">
        <v>62</v>
      </c>
      <c r="H12474" s="178" t="n">
        <v>16426.5444071026</v>
      </c>
      <c r="I12474" s="179" t="n">
        <v>3645282.34128035</v>
      </c>
      <c r="J12474" s="180" t="str">
        <f>IF(I12474&gt;0,H12474/I12474,0)</f>
      </c>
      <c r="K12474" s="181" t="str">
        <f>1-EXP(-J12474)</f>
      </c>
      <c r="L12474" s="182" t="str">
        <f>IF(G12474=30,1,M12473)</f>
      </c>
      <c r="M12474" s="183" t="str">
        <f>L12474*(1-K12474)</f>
      </c>
    </row>
    <row r="12475">
      <c r="A12475" t="s">
        <v>167</v>
      </c>
      <c r="B12475" t="s">
        <v>113</v>
      </c>
      <c r="C12475" s="35" t="s">
        <v>549</v>
      </c>
      <c r="D12475" t="s">
        <v>113</v>
      </c>
      <c r="E12475" t="s">
        <v>548</v>
      </c>
      <c r="F12475" s="176" t="n">
        <v>2050</v>
      </c>
      <c r="G12475" s="177" t="n">
        <v>63</v>
      </c>
      <c r="H12475" s="178" t="n">
        <v>17503.9728143514</v>
      </c>
      <c r="I12475" s="179" t="n">
        <v>3561860.97249868</v>
      </c>
      <c r="J12475" s="180" t="str">
        <f>IF(I12475&gt;0,H12475/I12475,0)</f>
      </c>
      <c r="K12475" s="181" t="str">
        <f>1-EXP(-J12475)</f>
      </c>
      <c r="L12475" s="182" t="str">
        <f>IF(G12475=30,1,M12474)</f>
      </c>
      <c r="M12475" s="183" t="str">
        <f>L12475*(1-K12475)</f>
      </c>
    </row>
    <row r="12476">
      <c r="A12476" t="s">
        <v>167</v>
      </c>
      <c r="B12476" t="s">
        <v>113</v>
      </c>
      <c r="C12476" s="35" t="s">
        <v>549</v>
      </c>
      <c r="D12476" t="s">
        <v>113</v>
      </c>
      <c r="E12476" t="s">
        <v>548</v>
      </c>
      <c r="F12476" s="176" t="n">
        <v>2050</v>
      </c>
      <c r="G12476" s="177" t="n">
        <v>64</v>
      </c>
      <c r="H12476" s="178" t="n">
        <v>19193.7212003467</v>
      </c>
      <c r="I12476" s="179" t="n">
        <v>3529902.73757208</v>
      </c>
      <c r="J12476" s="180" t="str">
        <f>IF(I12476&gt;0,H12476/I12476,0)</f>
      </c>
      <c r="K12476" s="181" t="str">
        <f>1-EXP(-J12476)</f>
      </c>
      <c r="L12476" s="182" t="str">
        <f>IF(G12476=30,1,M12475)</f>
      </c>
      <c r="M12476" s="183" t="str">
        <f>L12476*(1-K12476)</f>
      </c>
    </row>
    <row r="12477">
      <c r="A12477" t="s">
        <v>167</v>
      </c>
      <c r="B12477" t="s">
        <v>113</v>
      </c>
      <c r="C12477" s="35" t="s">
        <v>549</v>
      </c>
      <c r="D12477" t="s">
        <v>113</v>
      </c>
      <c r="E12477" t="s">
        <v>548</v>
      </c>
      <c r="F12477" s="176" t="n">
        <v>2050</v>
      </c>
      <c r="G12477" s="177" t="n">
        <v>65</v>
      </c>
      <c r="H12477" s="178" t="n">
        <v>21169.9002559513</v>
      </c>
      <c r="I12477" s="179" t="n">
        <v>3542777.78724804</v>
      </c>
      <c r="J12477" s="180" t="str">
        <f>IF(I12477&gt;0,H12477/I12477,0)</f>
      </c>
      <c r="K12477" s="181" t="str">
        <f>1-EXP(-J12477)</f>
      </c>
      <c r="L12477" s="182" t="str">
        <f>IF(G12477=30,1,M12476)</f>
      </c>
      <c r="M12477" s="183" t="str">
        <f>L12477*(1-K12477)</f>
      </c>
    </row>
    <row r="12478">
      <c r="A12478" t="s">
        <v>167</v>
      </c>
      <c r="B12478" t="s">
        <v>113</v>
      </c>
      <c r="C12478" s="35" t="s">
        <v>549</v>
      </c>
      <c r="D12478" t="s">
        <v>113</v>
      </c>
      <c r="E12478" t="s">
        <v>548</v>
      </c>
      <c r="F12478" s="176" t="n">
        <v>2050</v>
      </c>
      <c r="G12478" s="177" t="n">
        <v>66</v>
      </c>
      <c r="H12478" s="178" t="n">
        <v>22156.1520437703</v>
      </c>
      <c r="I12478" s="179" t="n">
        <v>3514477.37888598</v>
      </c>
      <c r="J12478" s="180" t="str">
        <f>IF(I12478&gt;0,H12478/I12478,0)</f>
      </c>
      <c r="K12478" s="181" t="str">
        <f>1-EXP(-J12478)</f>
      </c>
      <c r="L12478" s="182" t="str">
        <f>IF(G12478=30,1,M12477)</f>
      </c>
      <c r="M12478" s="183" t="str">
        <f>L12478*(1-K12478)</f>
      </c>
    </row>
    <row r="12479">
      <c r="A12479" t="s">
        <v>167</v>
      </c>
      <c r="B12479" t="s">
        <v>113</v>
      </c>
      <c r="C12479" s="35" t="s">
        <v>549</v>
      </c>
      <c r="D12479" t="s">
        <v>113</v>
      </c>
      <c r="E12479" t="s">
        <v>548</v>
      </c>
      <c r="F12479" s="176" t="n">
        <v>2050</v>
      </c>
      <c r="G12479" s="177" t="n">
        <v>67</v>
      </c>
      <c r="H12479" s="178" t="n">
        <v>23630.3971114793</v>
      </c>
      <c r="I12479" s="179" t="n">
        <v>3433421.68934235</v>
      </c>
      <c r="J12479" s="180" t="str">
        <f>IF(I12479&gt;0,H12479/I12479,0)</f>
      </c>
      <c r="K12479" s="181" t="str">
        <f>1-EXP(-J12479)</f>
      </c>
      <c r="L12479" s="182" t="str">
        <f>IF(G12479=30,1,M12478)</f>
      </c>
      <c r="M12479" s="183" t="str">
        <f>L12479*(1-K12479)</f>
      </c>
    </row>
    <row r="12480">
      <c r="A12480" t="s">
        <v>167</v>
      </c>
      <c r="B12480" t="s">
        <v>113</v>
      </c>
      <c r="C12480" s="35" t="s">
        <v>549</v>
      </c>
      <c r="D12480" t="s">
        <v>113</v>
      </c>
      <c r="E12480" t="s">
        <v>548</v>
      </c>
      <c r="F12480" s="176" t="n">
        <v>2050</v>
      </c>
      <c r="G12480" s="177" t="n">
        <v>68</v>
      </c>
      <c r="H12480" s="178" t="n">
        <v>24868.3331058122</v>
      </c>
      <c r="I12480" s="179" t="n">
        <v>3328928.95020059</v>
      </c>
      <c r="J12480" s="180" t="str">
        <f>IF(I12480&gt;0,H12480/I12480,0)</f>
      </c>
      <c r="K12480" s="181" t="str">
        <f>1-EXP(-J12480)</f>
      </c>
      <c r="L12480" s="182" t="str">
        <f>IF(G12480=30,1,M12479)</f>
      </c>
      <c r="M12480" s="183" t="str">
        <f>L12480*(1-K12480)</f>
      </c>
    </row>
    <row r="12481">
      <c r="A12481" t="s">
        <v>167</v>
      </c>
      <c r="B12481" t="s">
        <v>113</v>
      </c>
      <c r="C12481" s="35" t="s">
        <v>549</v>
      </c>
      <c r="D12481" t="s">
        <v>113</v>
      </c>
      <c r="E12481" t="s">
        <v>548</v>
      </c>
      <c r="F12481" s="176" t="n">
        <v>2050</v>
      </c>
      <c r="G12481" s="177" t="n">
        <v>69</v>
      </c>
      <c r="H12481" s="178" t="n">
        <v>25381.6450375294</v>
      </c>
      <c r="I12481" s="179" t="n">
        <v>3216965.29482797</v>
      </c>
      <c r="J12481" s="180" t="str">
        <f>IF(I12481&gt;0,H12481/I12481,0)</f>
      </c>
      <c r="K12481" s="181" t="str">
        <f>1-EXP(-J12481)</f>
      </c>
      <c r="L12481" s="182" t="str">
        <f>IF(G12481=30,1,M12480)</f>
      </c>
      <c r="M12481" s="183" t="str">
        <f>L12481*(1-K12481)</f>
      </c>
    </row>
  </sheetData>
  <autoFilter ref="A1:M1"/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2.71" hidden="0" customWidth="1"/>
    <col min="3" max="3" width="16.71" hidden="0" customWidth="1"/>
    <col min="4" max="4" width="21.71" hidden="0" customWidth="1"/>
    <col min="5" max="5" width="15.71" hidden="0" customWidth="1"/>
    <col min="6" max="6" width="19.71" hidden="0" customWidth="1"/>
    <col min="7" max="7" width="21.71" hidden="0" customWidth="1"/>
    <col min="8" max="8" width="12.71" hidden="0" customWidth="1"/>
    <col min="9" max="9" width="12.71" hidden="0" customWidth="1"/>
    <col min="10" max="10" width="20.71" hidden="0" customWidth="1"/>
    <col min="11" max="11" width="23.71" hidden="0" customWidth="1"/>
    <col min="12" max="12" width="19.71" hidden="0" customWidth="1"/>
    <col min="13" max="13" width="13.71" hidden="0" customWidth="1"/>
    <col min="14" max="14" width="14.71" hidden="0" customWidth="1"/>
  </cols>
  <sheetData>
    <row r="1" ht="28" customHeight="1">
      <c r="A1" s="1" t="s">
        <v>540</v>
      </c>
      <c r="B1" s="1" t="s">
        <v>446</v>
      </c>
      <c r="C1" s="1" t="s">
        <v>447</v>
      </c>
      <c r="D1" s="1" t="s">
        <v>519</v>
      </c>
      <c r="E1" s="1" t="s">
        <v>406</v>
      </c>
      <c r="F1" s="1" t="s">
        <v>216</v>
      </c>
      <c r="G1" s="1" t="s">
        <v>541</v>
      </c>
      <c r="H1" s="1" t="s">
        <v>45</v>
      </c>
      <c r="I1" s="1" t="s">
        <v>550</v>
      </c>
      <c r="J1" s="1" t="s">
        <v>551</v>
      </c>
      <c r="K1" s="1" t="s">
        <v>552</v>
      </c>
      <c r="L1" s="1" t="s">
        <v>553</v>
      </c>
      <c r="M1" s="1" t="s">
        <v>554</v>
      </c>
      <c r="N1" s="1" t="s">
        <v>555</v>
      </c>
    </row>
    <row r="2">
      <c r="A2" t="s">
        <v>167</v>
      </c>
      <c r="B2" t="s">
        <v>219</v>
      </c>
      <c r="C2" s="35" t="s">
        <v>221</v>
      </c>
      <c r="D2" t="s">
        <v>530</v>
      </c>
      <c r="E2" t="s">
        <v>233</v>
      </c>
      <c r="F2" t="s">
        <v>232</v>
      </c>
      <c r="G2" t="s">
        <v>548</v>
      </c>
      <c r="H2" s="184" t="n">
        <v>2025</v>
      </c>
      <c r="I2" s="185" t="str">
        <f>100*(1-(SUMIFS('CVD_40q30_Age'!$M$2:$M$12481,'CVD_40q30_Age'!$A$2:$A$12481,A2,'CVD_40q30_Age'!$B$2:$B$12481,B2,'CVD_40q30_Age'!$E$2:$E$12481,G2,'CVD_40q30_Age'!$F$2:$F$12481,H2,'CVD_40q30_Age'!$G$2:$G$12481,69))/(SUMIFS('CVD_40q30_Age'!$L$2:$L$12481,'CVD_40q30_Age'!$A$2:$A$12481,A2,'CVD_40q30_Age'!$B$2:$B$12481,B2,'CVD_40q30_Age'!$E$2:$E$12481,G2,'CVD_40q30_Age'!$F$2:$F$12481,H2,'CVD_40q30_Age'!$G$2:$G$12481,30)))</f>
      </c>
      <c r="J2" s="186" t="str">
        <f>SUMIFS($I$2:$I$313,$A$2:$A$313,A2,$G$2:$G$313,G2,$H$2:$H$313,H2,$B$2:$B$313,"baseline")</f>
      </c>
      <c r="K2" s="187" t="str">
        <f>J2-I2</f>
      </c>
      <c r="L2" s="188" t="str">
        <f>IF(J2=0,"",100*(J2-I2)/J2)</f>
      </c>
      <c r="M2" s="189" t="n">
        <v>14.5044780964789</v>
      </c>
      <c r="N2" s="37" t="str">
        <f>IF(ABS(I2-M2)&lt;=0.001,"match","mismatch")</f>
      </c>
    </row>
    <row r="3">
      <c r="A3" t="s">
        <v>167</v>
      </c>
      <c r="B3" t="s">
        <v>219</v>
      </c>
      <c r="C3" s="35" t="s">
        <v>221</v>
      </c>
      <c r="D3" t="s">
        <v>530</v>
      </c>
      <c r="E3" t="s">
        <v>233</v>
      </c>
      <c r="F3" t="s">
        <v>232</v>
      </c>
      <c r="G3" t="s">
        <v>548</v>
      </c>
      <c r="H3" s="184" t="n">
        <v>2026</v>
      </c>
      <c r="I3" s="185" t="str">
        <f>100*(1-(SUMIFS('CVD_40q30_Age'!$M$2:$M$12481,'CVD_40q30_Age'!$A$2:$A$12481,A3,'CVD_40q30_Age'!$B$2:$B$12481,B3,'CVD_40q30_Age'!$E$2:$E$12481,G3,'CVD_40q30_Age'!$F$2:$F$12481,H3,'CVD_40q30_Age'!$G$2:$G$12481,69))/(SUMIFS('CVD_40q30_Age'!$L$2:$L$12481,'CVD_40q30_Age'!$A$2:$A$12481,A3,'CVD_40q30_Age'!$B$2:$B$12481,B3,'CVD_40q30_Age'!$E$2:$E$12481,G3,'CVD_40q30_Age'!$F$2:$F$12481,H3,'CVD_40q30_Age'!$G$2:$G$12481,30)))</f>
      </c>
      <c r="J3" s="186" t="str">
        <f>SUMIFS($I$2:$I$313,$A$2:$A$313,A3,$G$2:$G$313,G3,$H$2:$H$313,H3,$B$2:$B$313,"baseline")</f>
      </c>
      <c r="K3" s="187" t="str">
        <f>J3-I3</f>
      </c>
      <c r="L3" s="188" t="str">
        <f>IF(J3=0,"",100*(J3-I3)/J3)</f>
      </c>
      <c r="M3" s="189" t="n">
        <v>13.7405256787656</v>
      </c>
      <c r="N3" s="37" t="str">
        <f>IF(ABS(I3-M3)&lt;=0.001,"match","mismatch")</f>
      </c>
    </row>
    <row r="4">
      <c r="A4" t="s">
        <v>167</v>
      </c>
      <c r="B4" t="s">
        <v>219</v>
      </c>
      <c r="C4" s="35" t="s">
        <v>221</v>
      </c>
      <c r="D4" t="s">
        <v>530</v>
      </c>
      <c r="E4" t="s">
        <v>233</v>
      </c>
      <c r="F4" t="s">
        <v>232</v>
      </c>
      <c r="G4" t="s">
        <v>548</v>
      </c>
      <c r="H4" s="184" t="n">
        <v>2027</v>
      </c>
      <c r="I4" s="185" t="str">
        <f>100*(1-(SUMIFS('CVD_40q30_Age'!$M$2:$M$12481,'CVD_40q30_Age'!$A$2:$A$12481,A4,'CVD_40q30_Age'!$B$2:$B$12481,B4,'CVD_40q30_Age'!$E$2:$E$12481,G4,'CVD_40q30_Age'!$F$2:$F$12481,H4,'CVD_40q30_Age'!$G$2:$G$12481,69))/(SUMIFS('CVD_40q30_Age'!$L$2:$L$12481,'CVD_40q30_Age'!$A$2:$A$12481,A4,'CVD_40q30_Age'!$B$2:$B$12481,B4,'CVD_40q30_Age'!$E$2:$E$12481,G4,'CVD_40q30_Age'!$F$2:$F$12481,H4,'CVD_40q30_Age'!$G$2:$G$12481,30)))</f>
      </c>
      <c r="J4" s="186" t="str">
        <f>SUMIFS($I$2:$I$313,$A$2:$A$313,A4,$G$2:$G$313,G4,$H$2:$H$313,H4,$B$2:$B$313,"baseline")</f>
      </c>
      <c r="K4" s="187" t="str">
        <f>J4-I4</f>
      </c>
      <c r="L4" s="188" t="str">
        <f>IF(J4=0,"",100*(J4-I4)/J4)</f>
      </c>
      <c r="M4" s="189" t="n">
        <v>13.0950450844845</v>
      </c>
      <c r="N4" s="37" t="str">
        <f>IF(ABS(I4-M4)&lt;=0.001,"match","mismatch")</f>
      </c>
    </row>
    <row r="5">
      <c r="A5" t="s">
        <v>167</v>
      </c>
      <c r="B5" t="s">
        <v>219</v>
      </c>
      <c r="C5" s="35" t="s">
        <v>221</v>
      </c>
      <c r="D5" t="s">
        <v>530</v>
      </c>
      <c r="E5" t="s">
        <v>233</v>
      </c>
      <c r="F5" t="s">
        <v>232</v>
      </c>
      <c r="G5" t="s">
        <v>548</v>
      </c>
      <c r="H5" s="184" t="n">
        <v>2028</v>
      </c>
      <c r="I5" s="185" t="str">
        <f>100*(1-(SUMIFS('CVD_40q30_Age'!$M$2:$M$12481,'CVD_40q30_Age'!$A$2:$A$12481,A5,'CVD_40q30_Age'!$B$2:$B$12481,B5,'CVD_40q30_Age'!$E$2:$E$12481,G5,'CVD_40q30_Age'!$F$2:$F$12481,H5,'CVD_40q30_Age'!$G$2:$G$12481,69))/(SUMIFS('CVD_40q30_Age'!$L$2:$L$12481,'CVD_40q30_Age'!$A$2:$A$12481,A5,'CVD_40q30_Age'!$B$2:$B$12481,B5,'CVD_40q30_Age'!$E$2:$E$12481,G5,'CVD_40q30_Age'!$F$2:$F$12481,H5,'CVD_40q30_Age'!$G$2:$G$12481,30)))</f>
      </c>
      <c r="J5" s="186" t="str">
        <f>SUMIFS($I$2:$I$313,$A$2:$A$313,A5,$G$2:$G$313,G5,$H$2:$H$313,H5,$B$2:$B$313,"baseline")</f>
      </c>
      <c r="K5" s="187" t="str">
        <f>J5-I5</f>
      </c>
      <c r="L5" s="188" t="str">
        <f>IF(J5=0,"",100*(J5-I5)/J5)</f>
      </c>
      <c r="M5" s="189" t="n">
        <v>12.5552326338714</v>
      </c>
      <c r="N5" s="37" t="str">
        <f>IF(ABS(I5-M5)&lt;=0.001,"match","mismatch")</f>
      </c>
    </row>
    <row r="6">
      <c r="A6" t="s">
        <v>167</v>
      </c>
      <c r="B6" t="s">
        <v>219</v>
      </c>
      <c r="C6" s="35" t="s">
        <v>221</v>
      </c>
      <c r="D6" t="s">
        <v>530</v>
      </c>
      <c r="E6" t="s">
        <v>233</v>
      </c>
      <c r="F6" t="s">
        <v>232</v>
      </c>
      <c r="G6" t="s">
        <v>548</v>
      </c>
      <c r="H6" s="184" t="n">
        <v>2029</v>
      </c>
      <c r="I6" s="185" t="str">
        <f>100*(1-(SUMIFS('CVD_40q30_Age'!$M$2:$M$12481,'CVD_40q30_Age'!$A$2:$A$12481,A6,'CVD_40q30_Age'!$B$2:$B$12481,B6,'CVD_40q30_Age'!$E$2:$E$12481,G6,'CVD_40q30_Age'!$F$2:$F$12481,H6,'CVD_40q30_Age'!$G$2:$G$12481,69))/(SUMIFS('CVD_40q30_Age'!$L$2:$L$12481,'CVD_40q30_Age'!$A$2:$A$12481,A6,'CVD_40q30_Age'!$B$2:$B$12481,B6,'CVD_40q30_Age'!$E$2:$E$12481,G6,'CVD_40q30_Age'!$F$2:$F$12481,H6,'CVD_40q30_Age'!$G$2:$G$12481,30)))</f>
      </c>
      <c r="J6" s="186" t="str">
        <f>SUMIFS($I$2:$I$313,$A$2:$A$313,A6,$G$2:$G$313,G6,$H$2:$H$313,H6,$B$2:$B$313,"baseline")</f>
      </c>
      <c r="K6" s="187" t="str">
        <f>J6-I6</f>
      </c>
      <c r="L6" s="188" t="str">
        <f>IF(J6=0,"",100*(J6-I6)/J6)</f>
      </c>
      <c r="M6" s="189" t="n">
        <v>12.1025546683458</v>
      </c>
      <c r="N6" s="37" t="str">
        <f>IF(ABS(I6-M6)&lt;=0.001,"match","mismatch")</f>
      </c>
    </row>
    <row r="7">
      <c r="A7" t="s">
        <v>167</v>
      </c>
      <c r="B7" t="s">
        <v>219</v>
      </c>
      <c r="C7" s="35" t="s">
        <v>221</v>
      </c>
      <c r="D7" t="s">
        <v>530</v>
      </c>
      <c r="E7" t="s">
        <v>233</v>
      </c>
      <c r="F7" t="s">
        <v>232</v>
      </c>
      <c r="G7" t="s">
        <v>548</v>
      </c>
      <c r="H7" s="184" t="n">
        <v>2030</v>
      </c>
      <c r="I7" s="185" t="str">
        <f>100*(1-(SUMIFS('CVD_40q30_Age'!$M$2:$M$12481,'CVD_40q30_Age'!$A$2:$A$12481,A7,'CVD_40q30_Age'!$B$2:$B$12481,B7,'CVD_40q30_Age'!$E$2:$E$12481,G7,'CVD_40q30_Age'!$F$2:$F$12481,H7,'CVD_40q30_Age'!$G$2:$G$12481,69))/(SUMIFS('CVD_40q30_Age'!$L$2:$L$12481,'CVD_40q30_Age'!$A$2:$A$12481,A7,'CVD_40q30_Age'!$B$2:$B$12481,B7,'CVD_40q30_Age'!$E$2:$E$12481,G7,'CVD_40q30_Age'!$F$2:$F$12481,H7,'CVD_40q30_Age'!$G$2:$G$12481,30)))</f>
      </c>
      <c r="J7" s="186" t="str">
        <f>SUMIFS($I$2:$I$313,$A$2:$A$313,A7,$G$2:$G$313,G7,$H$2:$H$313,H7,$B$2:$B$313,"baseline")</f>
      </c>
      <c r="K7" s="187" t="str">
        <f>J7-I7</f>
      </c>
      <c r="L7" s="188" t="str">
        <f>IF(J7=0,"",100*(J7-I7)/J7)</f>
      </c>
      <c r="M7" s="189" t="n">
        <v>11.7236044409419</v>
      </c>
      <c r="N7" s="37" t="str">
        <f>IF(ABS(I7-M7)&lt;=0.001,"match","mismatch")</f>
      </c>
    </row>
    <row r="8">
      <c r="A8" t="s">
        <v>167</v>
      </c>
      <c r="B8" t="s">
        <v>219</v>
      </c>
      <c r="C8" s="35" t="s">
        <v>221</v>
      </c>
      <c r="D8" t="s">
        <v>530</v>
      </c>
      <c r="E8" t="s">
        <v>233</v>
      </c>
      <c r="F8" t="s">
        <v>232</v>
      </c>
      <c r="G8" t="s">
        <v>548</v>
      </c>
      <c r="H8" s="184" t="n">
        <v>2031</v>
      </c>
      <c r="I8" s="185" t="str">
        <f>100*(1-(SUMIFS('CVD_40q30_Age'!$M$2:$M$12481,'CVD_40q30_Age'!$A$2:$A$12481,A8,'CVD_40q30_Age'!$B$2:$B$12481,B8,'CVD_40q30_Age'!$E$2:$E$12481,G8,'CVD_40q30_Age'!$F$2:$F$12481,H8,'CVD_40q30_Age'!$G$2:$G$12481,69))/(SUMIFS('CVD_40q30_Age'!$L$2:$L$12481,'CVD_40q30_Age'!$A$2:$A$12481,A8,'CVD_40q30_Age'!$B$2:$B$12481,B8,'CVD_40q30_Age'!$E$2:$E$12481,G8,'CVD_40q30_Age'!$F$2:$F$12481,H8,'CVD_40q30_Age'!$G$2:$G$12481,30)))</f>
      </c>
      <c r="J8" s="186" t="str">
        <f>SUMIFS($I$2:$I$313,$A$2:$A$313,A8,$G$2:$G$313,G8,$H$2:$H$313,H8,$B$2:$B$313,"baseline")</f>
      </c>
      <c r="K8" s="187" t="str">
        <f>J8-I8</f>
      </c>
      <c r="L8" s="188" t="str">
        <f>IF(J8=0,"",100*(J8-I8)/J8)</f>
      </c>
      <c r="M8" s="189" t="n">
        <v>11.380680839628</v>
      </c>
      <c r="N8" s="37" t="str">
        <f>IF(ABS(I8-M8)&lt;=0.001,"match","mismatch")</f>
      </c>
    </row>
    <row r="9">
      <c r="A9" t="s">
        <v>167</v>
      </c>
      <c r="B9" t="s">
        <v>219</v>
      </c>
      <c r="C9" s="35" t="s">
        <v>221</v>
      </c>
      <c r="D9" t="s">
        <v>530</v>
      </c>
      <c r="E9" t="s">
        <v>233</v>
      </c>
      <c r="F9" t="s">
        <v>232</v>
      </c>
      <c r="G9" t="s">
        <v>548</v>
      </c>
      <c r="H9" s="184" t="n">
        <v>2032</v>
      </c>
      <c r="I9" s="185" t="str">
        <f>100*(1-(SUMIFS('CVD_40q30_Age'!$M$2:$M$12481,'CVD_40q30_Age'!$A$2:$A$12481,A9,'CVD_40q30_Age'!$B$2:$B$12481,B9,'CVD_40q30_Age'!$E$2:$E$12481,G9,'CVD_40q30_Age'!$F$2:$F$12481,H9,'CVD_40q30_Age'!$G$2:$G$12481,69))/(SUMIFS('CVD_40q30_Age'!$L$2:$L$12481,'CVD_40q30_Age'!$A$2:$A$12481,A9,'CVD_40q30_Age'!$B$2:$B$12481,B9,'CVD_40q30_Age'!$E$2:$E$12481,G9,'CVD_40q30_Age'!$F$2:$F$12481,H9,'CVD_40q30_Age'!$G$2:$G$12481,30)))</f>
      </c>
      <c r="J9" s="186" t="str">
        <f>SUMIFS($I$2:$I$313,$A$2:$A$313,A9,$G$2:$G$313,G9,$H$2:$H$313,H9,$B$2:$B$313,"baseline")</f>
      </c>
      <c r="K9" s="187" t="str">
        <f>J9-I9</f>
      </c>
      <c r="L9" s="188" t="str">
        <f>IF(J9=0,"",100*(J9-I9)/J9)</f>
      </c>
      <c r="M9" s="189" t="n">
        <v>11.076116340808</v>
      </c>
      <c r="N9" s="37" t="str">
        <f>IF(ABS(I9-M9)&lt;=0.001,"match","mismatch")</f>
      </c>
    </row>
    <row r="10">
      <c r="A10" t="s">
        <v>167</v>
      </c>
      <c r="B10" t="s">
        <v>219</v>
      </c>
      <c r="C10" s="35" t="s">
        <v>221</v>
      </c>
      <c r="D10" t="s">
        <v>530</v>
      </c>
      <c r="E10" t="s">
        <v>233</v>
      </c>
      <c r="F10" t="s">
        <v>232</v>
      </c>
      <c r="G10" t="s">
        <v>548</v>
      </c>
      <c r="H10" s="184" t="n">
        <v>2033</v>
      </c>
      <c r="I10" s="185" t="str">
        <f>100*(1-(SUMIFS('CVD_40q30_Age'!$M$2:$M$12481,'CVD_40q30_Age'!$A$2:$A$12481,A10,'CVD_40q30_Age'!$B$2:$B$12481,B10,'CVD_40q30_Age'!$E$2:$E$12481,G10,'CVD_40q30_Age'!$F$2:$F$12481,H10,'CVD_40q30_Age'!$G$2:$G$12481,69))/(SUMIFS('CVD_40q30_Age'!$L$2:$L$12481,'CVD_40q30_Age'!$A$2:$A$12481,A10,'CVD_40q30_Age'!$B$2:$B$12481,B10,'CVD_40q30_Age'!$E$2:$E$12481,G10,'CVD_40q30_Age'!$F$2:$F$12481,H10,'CVD_40q30_Age'!$G$2:$G$12481,30)))</f>
      </c>
      <c r="J10" s="186" t="str">
        <f>SUMIFS($I$2:$I$313,$A$2:$A$313,A10,$G$2:$G$313,G10,$H$2:$H$313,H10,$B$2:$B$313,"baseline")</f>
      </c>
      <c r="K10" s="187" t="str">
        <f>J10-I10</f>
      </c>
      <c r="L10" s="188" t="str">
        <f>IF(J10=0,"",100*(J10-I10)/J10)</f>
      </c>
      <c r="M10" s="189" t="n">
        <v>10.80682706865</v>
      </c>
      <c r="N10" s="37" t="str">
        <f>IF(ABS(I10-M10)&lt;=0.001,"match","mismatch")</f>
      </c>
    </row>
    <row r="11">
      <c r="A11" t="s">
        <v>167</v>
      </c>
      <c r="B11" t="s">
        <v>219</v>
      </c>
      <c r="C11" s="35" t="s">
        <v>221</v>
      </c>
      <c r="D11" t="s">
        <v>530</v>
      </c>
      <c r="E11" t="s">
        <v>233</v>
      </c>
      <c r="F11" t="s">
        <v>232</v>
      </c>
      <c r="G11" t="s">
        <v>548</v>
      </c>
      <c r="H11" s="184" t="n">
        <v>2034</v>
      </c>
      <c r="I11" s="185" t="str">
        <f>100*(1-(SUMIFS('CVD_40q30_Age'!$M$2:$M$12481,'CVD_40q30_Age'!$A$2:$A$12481,A11,'CVD_40q30_Age'!$B$2:$B$12481,B11,'CVD_40q30_Age'!$E$2:$E$12481,G11,'CVD_40q30_Age'!$F$2:$F$12481,H11,'CVD_40q30_Age'!$G$2:$G$12481,69))/(SUMIFS('CVD_40q30_Age'!$L$2:$L$12481,'CVD_40q30_Age'!$A$2:$A$12481,A11,'CVD_40q30_Age'!$B$2:$B$12481,B11,'CVD_40q30_Age'!$E$2:$E$12481,G11,'CVD_40q30_Age'!$F$2:$F$12481,H11,'CVD_40q30_Age'!$G$2:$G$12481,30)))</f>
      </c>
      <c r="J11" s="186" t="str">
        <f>SUMIFS($I$2:$I$313,$A$2:$A$313,A11,$G$2:$G$313,G11,$H$2:$H$313,H11,$B$2:$B$313,"baseline")</f>
      </c>
      <c r="K11" s="187" t="str">
        <f>J11-I11</f>
      </c>
      <c r="L11" s="188" t="str">
        <f>IF(J11=0,"",100*(J11-I11)/J11)</f>
      </c>
      <c r="M11" s="189" t="n">
        <v>10.576787546797</v>
      </c>
      <c r="N11" s="37" t="str">
        <f>IF(ABS(I11-M11)&lt;=0.001,"match","mismatch")</f>
      </c>
    </row>
    <row r="12">
      <c r="A12" t="s">
        <v>167</v>
      </c>
      <c r="B12" t="s">
        <v>219</v>
      </c>
      <c r="C12" s="35" t="s">
        <v>221</v>
      </c>
      <c r="D12" t="s">
        <v>530</v>
      </c>
      <c r="E12" t="s">
        <v>233</v>
      </c>
      <c r="F12" t="s">
        <v>232</v>
      </c>
      <c r="G12" t="s">
        <v>548</v>
      </c>
      <c r="H12" s="184" t="n">
        <v>2035</v>
      </c>
      <c r="I12" s="185" t="str">
        <f>100*(1-(SUMIFS('CVD_40q30_Age'!$M$2:$M$12481,'CVD_40q30_Age'!$A$2:$A$12481,A12,'CVD_40q30_Age'!$B$2:$B$12481,B12,'CVD_40q30_Age'!$E$2:$E$12481,G12,'CVD_40q30_Age'!$F$2:$F$12481,H12,'CVD_40q30_Age'!$G$2:$G$12481,69))/(SUMIFS('CVD_40q30_Age'!$L$2:$L$12481,'CVD_40q30_Age'!$A$2:$A$12481,A12,'CVD_40q30_Age'!$B$2:$B$12481,B12,'CVD_40q30_Age'!$E$2:$E$12481,G12,'CVD_40q30_Age'!$F$2:$F$12481,H12,'CVD_40q30_Age'!$G$2:$G$12481,30)))</f>
      </c>
      <c r="J12" s="186" t="str">
        <f>SUMIFS($I$2:$I$313,$A$2:$A$313,A12,$G$2:$G$313,G12,$H$2:$H$313,H12,$B$2:$B$313,"baseline")</f>
      </c>
      <c r="K12" s="187" t="str">
        <f>J12-I12</f>
      </c>
      <c r="L12" s="188" t="str">
        <f>IF(J12=0,"",100*(J12-I12)/J12)</f>
      </c>
      <c r="M12" s="189" t="n">
        <v>10.3785829315818</v>
      </c>
      <c r="N12" s="37" t="str">
        <f>IF(ABS(I12-M12)&lt;=0.001,"match","mismatch")</f>
      </c>
    </row>
    <row r="13">
      <c r="A13" t="s">
        <v>167</v>
      </c>
      <c r="B13" t="s">
        <v>219</v>
      </c>
      <c r="C13" s="35" t="s">
        <v>221</v>
      </c>
      <c r="D13" t="s">
        <v>530</v>
      </c>
      <c r="E13" t="s">
        <v>233</v>
      </c>
      <c r="F13" t="s">
        <v>232</v>
      </c>
      <c r="G13" t="s">
        <v>548</v>
      </c>
      <c r="H13" s="184" t="n">
        <v>2036</v>
      </c>
      <c r="I13" s="185" t="str">
        <f>100*(1-(SUMIFS('CVD_40q30_Age'!$M$2:$M$12481,'CVD_40q30_Age'!$A$2:$A$12481,A13,'CVD_40q30_Age'!$B$2:$B$12481,B13,'CVD_40q30_Age'!$E$2:$E$12481,G13,'CVD_40q30_Age'!$F$2:$F$12481,H13,'CVD_40q30_Age'!$G$2:$G$12481,69))/(SUMIFS('CVD_40q30_Age'!$L$2:$L$12481,'CVD_40q30_Age'!$A$2:$A$12481,A13,'CVD_40q30_Age'!$B$2:$B$12481,B13,'CVD_40q30_Age'!$E$2:$E$12481,G13,'CVD_40q30_Age'!$F$2:$F$12481,H13,'CVD_40q30_Age'!$G$2:$G$12481,30)))</f>
      </c>
      <c r="J13" s="186" t="str">
        <f>SUMIFS($I$2:$I$313,$A$2:$A$313,A13,$G$2:$G$313,G13,$H$2:$H$313,H13,$B$2:$B$313,"baseline")</f>
      </c>
      <c r="K13" s="187" t="str">
        <f>J13-I13</f>
      </c>
      <c r="L13" s="188" t="str">
        <f>IF(J13=0,"",100*(J13-I13)/J13)</f>
      </c>
      <c r="M13" s="189" t="n">
        <v>10.2110366365915</v>
      </c>
      <c r="N13" s="37" t="str">
        <f>IF(ABS(I13-M13)&lt;=0.001,"match","mismatch")</f>
      </c>
    </row>
    <row r="14">
      <c r="A14" t="s">
        <v>167</v>
      </c>
      <c r="B14" t="s">
        <v>219</v>
      </c>
      <c r="C14" s="35" t="s">
        <v>221</v>
      </c>
      <c r="D14" t="s">
        <v>530</v>
      </c>
      <c r="E14" t="s">
        <v>233</v>
      </c>
      <c r="F14" t="s">
        <v>232</v>
      </c>
      <c r="G14" t="s">
        <v>548</v>
      </c>
      <c r="H14" s="184" t="n">
        <v>2037</v>
      </c>
      <c r="I14" s="185" t="str">
        <f>100*(1-(SUMIFS('CVD_40q30_Age'!$M$2:$M$12481,'CVD_40q30_Age'!$A$2:$A$12481,A14,'CVD_40q30_Age'!$B$2:$B$12481,B14,'CVD_40q30_Age'!$E$2:$E$12481,G14,'CVD_40q30_Age'!$F$2:$F$12481,H14,'CVD_40q30_Age'!$G$2:$G$12481,69))/(SUMIFS('CVD_40q30_Age'!$L$2:$L$12481,'CVD_40q30_Age'!$A$2:$A$12481,A14,'CVD_40q30_Age'!$B$2:$B$12481,B14,'CVD_40q30_Age'!$E$2:$E$12481,G14,'CVD_40q30_Age'!$F$2:$F$12481,H14,'CVD_40q30_Age'!$G$2:$G$12481,30)))</f>
      </c>
      <c r="J14" s="186" t="str">
        <f>SUMIFS($I$2:$I$313,$A$2:$A$313,A14,$G$2:$G$313,G14,$H$2:$H$313,H14,$B$2:$B$313,"baseline")</f>
      </c>
      <c r="K14" s="187" t="str">
        <f>J14-I14</f>
      </c>
      <c r="L14" s="188" t="str">
        <f>IF(J14=0,"",100*(J14-I14)/J14)</f>
      </c>
      <c r="M14" s="189" t="n">
        <v>10.066134166712</v>
      </c>
      <c r="N14" s="37" t="str">
        <f>IF(ABS(I14-M14)&lt;=0.001,"match","mismatch")</f>
      </c>
    </row>
    <row r="15">
      <c r="A15" t="s">
        <v>167</v>
      </c>
      <c r="B15" t="s">
        <v>219</v>
      </c>
      <c r="C15" s="35" t="s">
        <v>221</v>
      </c>
      <c r="D15" t="s">
        <v>530</v>
      </c>
      <c r="E15" t="s">
        <v>233</v>
      </c>
      <c r="F15" t="s">
        <v>232</v>
      </c>
      <c r="G15" t="s">
        <v>548</v>
      </c>
      <c r="H15" s="184" t="n">
        <v>2038</v>
      </c>
      <c r="I15" s="185" t="str">
        <f>100*(1-(SUMIFS('CVD_40q30_Age'!$M$2:$M$12481,'CVD_40q30_Age'!$A$2:$A$12481,A15,'CVD_40q30_Age'!$B$2:$B$12481,B15,'CVD_40q30_Age'!$E$2:$E$12481,G15,'CVD_40q30_Age'!$F$2:$F$12481,H15,'CVD_40q30_Age'!$G$2:$G$12481,69))/(SUMIFS('CVD_40q30_Age'!$L$2:$L$12481,'CVD_40q30_Age'!$A$2:$A$12481,A15,'CVD_40q30_Age'!$B$2:$B$12481,B15,'CVD_40q30_Age'!$E$2:$E$12481,G15,'CVD_40q30_Age'!$F$2:$F$12481,H15,'CVD_40q30_Age'!$G$2:$G$12481,30)))</f>
      </c>
      <c r="J15" s="186" t="str">
        <f>SUMIFS($I$2:$I$313,$A$2:$A$313,A15,$G$2:$G$313,G15,$H$2:$H$313,H15,$B$2:$B$313,"baseline")</f>
      </c>
      <c r="K15" s="187" t="str">
        <f>J15-I15</f>
      </c>
      <c r="L15" s="188" t="str">
        <f>IF(J15=0,"",100*(J15-I15)/J15)</f>
      </c>
      <c r="M15" s="189" t="n">
        <v>9.94121930206848</v>
      </c>
      <c r="N15" s="37" t="str">
        <f>IF(ABS(I15-M15)&lt;=0.001,"match","mismatch")</f>
      </c>
    </row>
    <row r="16">
      <c r="A16" t="s">
        <v>167</v>
      </c>
      <c r="B16" t="s">
        <v>219</v>
      </c>
      <c r="C16" s="35" t="s">
        <v>221</v>
      </c>
      <c r="D16" t="s">
        <v>530</v>
      </c>
      <c r="E16" t="s">
        <v>233</v>
      </c>
      <c r="F16" t="s">
        <v>232</v>
      </c>
      <c r="G16" t="s">
        <v>548</v>
      </c>
      <c r="H16" s="184" t="n">
        <v>2039</v>
      </c>
      <c r="I16" s="185" t="str">
        <f>100*(1-(SUMIFS('CVD_40q30_Age'!$M$2:$M$12481,'CVD_40q30_Age'!$A$2:$A$12481,A16,'CVD_40q30_Age'!$B$2:$B$12481,B16,'CVD_40q30_Age'!$E$2:$E$12481,G16,'CVD_40q30_Age'!$F$2:$F$12481,H16,'CVD_40q30_Age'!$G$2:$G$12481,69))/(SUMIFS('CVD_40q30_Age'!$L$2:$L$12481,'CVD_40q30_Age'!$A$2:$A$12481,A16,'CVD_40q30_Age'!$B$2:$B$12481,B16,'CVD_40q30_Age'!$E$2:$E$12481,G16,'CVD_40q30_Age'!$F$2:$F$12481,H16,'CVD_40q30_Age'!$G$2:$G$12481,30)))</f>
      </c>
      <c r="J16" s="186" t="str">
        <f>SUMIFS($I$2:$I$313,$A$2:$A$313,A16,$G$2:$G$313,G16,$H$2:$H$313,H16,$B$2:$B$313,"baseline")</f>
      </c>
      <c r="K16" s="187" t="str">
        <f>J16-I16</f>
      </c>
      <c r="L16" s="188" t="str">
        <f>IF(J16=0,"",100*(J16-I16)/J16)</f>
      </c>
      <c r="M16" s="189" t="n">
        <v>9.83801706374713</v>
      </c>
      <c r="N16" s="37" t="str">
        <f>IF(ABS(I16-M16)&lt;=0.001,"match","mismatch")</f>
      </c>
    </row>
    <row r="17">
      <c r="A17" t="s">
        <v>167</v>
      </c>
      <c r="B17" t="s">
        <v>219</v>
      </c>
      <c r="C17" s="35" t="s">
        <v>221</v>
      </c>
      <c r="D17" t="s">
        <v>530</v>
      </c>
      <c r="E17" t="s">
        <v>233</v>
      </c>
      <c r="F17" t="s">
        <v>232</v>
      </c>
      <c r="G17" t="s">
        <v>548</v>
      </c>
      <c r="H17" s="184" t="n">
        <v>2040</v>
      </c>
      <c r="I17" s="185" t="str">
        <f>100*(1-(SUMIFS('CVD_40q30_Age'!$M$2:$M$12481,'CVD_40q30_Age'!$A$2:$A$12481,A17,'CVD_40q30_Age'!$B$2:$B$12481,B17,'CVD_40q30_Age'!$E$2:$E$12481,G17,'CVD_40q30_Age'!$F$2:$F$12481,H17,'CVD_40q30_Age'!$G$2:$G$12481,69))/(SUMIFS('CVD_40q30_Age'!$L$2:$L$12481,'CVD_40q30_Age'!$A$2:$A$12481,A17,'CVD_40q30_Age'!$B$2:$B$12481,B17,'CVD_40q30_Age'!$E$2:$E$12481,G17,'CVD_40q30_Age'!$F$2:$F$12481,H17,'CVD_40q30_Age'!$G$2:$G$12481,30)))</f>
      </c>
      <c r="J17" s="186" t="str">
        <f>SUMIFS($I$2:$I$313,$A$2:$A$313,A17,$G$2:$G$313,G17,$H$2:$H$313,H17,$B$2:$B$313,"baseline")</f>
      </c>
      <c r="K17" s="187" t="str">
        <f>J17-I17</f>
      </c>
      <c r="L17" s="188" t="str">
        <f>IF(J17=0,"",100*(J17-I17)/J17)</f>
      </c>
      <c r="M17" s="189" t="n">
        <v>9.73872941592493</v>
      </c>
      <c r="N17" s="37" t="str">
        <f>IF(ABS(I17-M17)&lt;=0.001,"match","mismatch")</f>
      </c>
    </row>
    <row r="18">
      <c r="A18" t="s">
        <v>167</v>
      </c>
      <c r="B18" t="s">
        <v>219</v>
      </c>
      <c r="C18" s="35" t="s">
        <v>221</v>
      </c>
      <c r="D18" t="s">
        <v>530</v>
      </c>
      <c r="E18" t="s">
        <v>233</v>
      </c>
      <c r="F18" t="s">
        <v>232</v>
      </c>
      <c r="G18" t="s">
        <v>548</v>
      </c>
      <c r="H18" s="184" t="n">
        <v>2041</v>
      </c>
      <c r="I18" s="185" t="str">
        <f>100*(1-(SUMIFS('CVD_40q30_Age'!$M$2:$M$12481,'CVD_40q30_Age'!$A$2:$A$12481,A18,'CVD_40q30_Age'!$B$2:$B$12481,B18,'CVD_40q30_Age'!$E$2:$E$12481,G18,'CVD_40q30_Age'!$F$2:$F$12481,H18,'CVD_40q30_Age'!$G$2:$G$12481,69))/(SUMIFS('CVD_40q30_Age'!$L$2:$L$12481,'CVD_40q30_Age'!$A$2:$A$12481,A18,'CVD_40q30_Age'!$B$2:$B$12481,B18,'CVD_40q30_Age'!$E$2:$E$12481,G18,'CVD_40q30_Age'!$F$2:$F$12481,H18,'CVD_40q30_Age'!$G$2:$G$12481,30)))</f>
      </c>
      <c r="J18" s="186" t="str">
        <f>SUMIFS($I$2:$I$313,$A$2:$A$313,A18,$G$2:$G$313,G18,$H$2:$H$313,H18,$B$2:$B$313,"baseline")</f>
      </c>
      <c r="K18" s="187" t="str">
        <f>J18-I18</f>
      </c>
      <c r="L18" s="188" t="str">
        <f>IF(J18=0,"",100*(J18-I18)/J18)</f>
      </c>
      <c r="M18" s="189" t="n">
        <v>9.64622319788689</v>
      </c>
      <c r="N18" s="37" t="str">
        <f>IF(ABS(I18-M18)&lt;=0.001,"match","mismatch")</f>
      </c>
    </row>
    <row r="19">
      <c r="A19" t="s">
        <v>167</v>
      </c>
      <c r="B19" t="s">
        <v>219</v>
      </c>
      <c r="C19" s="35" t="s">
        <v>221</v>
      </c>
      <c r="D19" t="s">
        <v>530</v>
      </c>
      <c r="E19" t="s">
        <v>233</v>
      </c>
      <c r="F19" t="s">
        <v>232</v>
      </c>
      <c r="G19" t="s">
        <v>548</v>
      </c>
      <c r="H19" s="184" t="n">
        <v>2042</v>
      </c>
      <c r="I19" s="185" t="str">
        <f>100*(1-(SUMIFS('CVD_40q30_Age'!$M$2:$M$12481,'CVD_40q30_Age'!$A$2:$A$12481,A19,'CVD_40q30_Age'!$B$2:$B$12481,B19,'CVD_40q30_Age'!$E$2:$E$12481,G19,'CVD_40q30_Age'!$F$2:$F$12481,H19,'CVD_40q30_Age'!$G$2:$G$12481,69))/(SUMIFS('CVD_40q30_Age'!$L$2:$L$12481,'CVD_40q30_Age'!$A$2:$A$12481,A19,'CVD_40q30_Age'!$B$2:$B$12481,B19,'CVD_40q30_Age'!$E$2:$E$12481,G19,'CVD_40q30_Age'!$F$2:$F$12481,H19,'CVD_40q30_Age'!$G$2:$G$12481,30)))</f>
      </c>
      <c r="J19" s="186" t="str">
        <f>SUMIFS($I$2:$I$313,$A$2:$A$313,A19,$G$2:$G$313,G19,$H$2:$H$313,H19,$B$2:$B$313,"baseline")</f>
      </c>
      <c r="K19" s="187" t="str">
        <f>J19-I19</f>
      </c>
      <c r="L19" s="188" t="str">
        <f>IF(J19=0,"",100*(J19-I19)/J19)</f>
      </c>
      <c r="M19" s="189" t="n">
        <v>9.5579213229633</v>
      </c>
      <c r="N19" s="37" t="str">
        <f>IF(ABS(I19-M19)&lt;=0.001,"match","mismatch")</f>
      </c>
    </row>
    <row r="20">
      <c r="A20" t="s">
        <v>167</v>
      </c>
      <c r="B20" t="s">
        <v>219</v>
      </c>
      <c r="C20" s="35" t="s">
        <v>221</v>
      </c>
      <c r="D20" t="s">
        <v>530</v>
      </c>
      <c r="E20" t="s">
        <v>233</v>
      </c>
      <c r="F20" t="s">
        <v>232</v>
      </c>
      <c r="G20" t="s">
        <v>548</v>
      </c>
      <c r="H20" s="184" t="n">
        <v>2043</v>
      </c>
      <c r="I20" s="185" t="str">
        <f>100*(1-(SUMIFS('CVD_40q30_Age'!$M$2:$M$12481,'CVD_40q30_Age'!$A$2:$A$12481,A20,'CVD_40q30_Age'!$B$2:$B$12481,B20,'CVD_40q30_Age'!$E$2:$E$12481,G20,'CVD_40q30_Age'!$F$2:$F$12481,H20,'CVD_40q30_Age'!$G$2:$G$12481,69))/(SUMIFS('CVD_40q30_Age'!$L$2:$L$12481,'CVD_40q30_Age'!$A$2:$A$12481,A20,'CVD_40q30_Age'!$B$2:$B$12481,B20,'CVD_40q30_Age'!$E$2:$E$12481,G20,'CVD_40q30_Age'!$F$2:$F$12481,H20,'CVD_40q30_Age'!$G$2:$G$12481,30)))</f>
      </c>
      <c r="J20" s="186" t="str">
        <f>SUMIFS($I$2:$I$313,$A$2:$A$313,A20,$G$2:$G$313,G20,$H$2:$H$313,H20,$B$2:$B$313,"baseline")</f>
      </c>
      <c r="K20" s="187" t="str">
        <f>J20-I20</f>
      </c>
      <c r="L20" s="188" t="str">
        <f>IF(J20=0,"",100*(J20-I20)/J20)</f>
      </c>
      <c r="M20" s="189" t="n">
        <v>9.47319440252006</v>
      </c>
      <c r="N20" s="37" t="str">
        <f>IF(ABS(I20-M20)&lt;=0.001,"match","mismatch")</f>
      </c>
    </row>
    <row r="21">
      <c r="A21" t="s">
        <v>167</v>
      </c>
      <c r="B21" t="s">
        <v>219</v>
      </c>
      <c r="C21" s="35" t="s">
        <v>221</v>
      </c>
      <c r="D21" t="s">
        <v>530</v>
      </c>
      <c r="E21" t="s">
        <v>233</v>
      </c>
      <c r="F21" t="s">
        <v>232</v>
      </c>
      <c r="G21" t="s">
        <v>548</v>
      </c>
      <c r="H21" s="184" t="n">
        <v>2044</v>
      </c>
      <c r="I21" s="185" t="str">
        <f>100*(1-(SUMIFS('CVD_40q30_Age'!$M$2:$M$12481,'CVD_40q30_Age'!$A$2:$A$12481,A21,'CVD_40q30_Age'!$B$2:$B$12481,B21,'CVD_40q30_Age'!$E$2:$E$12481,G21,'CVD_40q30_Age'!$F$2:$F$12481,H21,'CVD_40q30_Age'!$G$2:$G$12481,69))/(SUMIFS('CVD_40q30_Age'!$L$2:$L$12481,'CVD_40q30_Age'!$A$2:$A$12481,A21,'CVD_40q30_Age'!$B$2:$B$12481,B21,'CVD_40q30_Age'!$E$2:$E$12481,G21,'CVD_40q30_Age'!$F$2:$F$12481,H21,'CVD_40q30_Age'!$G$2:$G$12481,30)))</f>
      </c>
      <c r="J21" s="186" t="str">
        <f>SUMIFS($I$2:$I$313,$A$2:$A$313,A21,$G$2:$G$313,G21,$H$2:$H$313,H21,$B$2:$B$313,"baseline")</f>
      </c>
      <c r="K21" s="187" t="str">
        <f>J21-I21</f>
      </c>
      <c r="L21" s="188" t="str">
        <f>IF(J21=0,"",100*(J21-I21)/J21)</f>
      </c>
      <c r="M21" s="189" t="n">
        <v>9.39412216092194</v>
      </c>
      <c r="N21" s="37" t="str">
        <f>IF(ABS(I21-M21)&lt;=0.001,"match","mismatch")</f>
      </c>
    </row>
    <row r="22">
      <c r="A22" t="s">
        <v>167</v>
      </c>
      <c r="B22" t="s">
        <v>219</v>
      </c>
      <c r="C22" s="35" t="s">
        <v>221</v>
      </c>
      <c r="D22" t="s">
        <v>530</v>
      </c>
      <c r="E22" t="s">
        <v>233</v>
      </c>
      <c r="F22" t="s">
        <v>232</v>
      </c>
      <c r="G22" t="s">
        <v>548</v>
      </c>
      <c r="H22" s="184" t="n">
        <v>2045</v>
      </c>
      <c r="I22" s="185" t="str">
        <f>100*(1-(SUMIFS('CVD_40q30_Age'!$M$2:$M$12481,'CVD_40q30_Age'!$A$2:$A$12481,A22,'CVD_40q30_Age'!$B$2:$B$12481,B22,'CVD_40q30_Age'!$E$2:$E$12481,G22,'CVD_40q30_Age'!$F$2:$F$12481,H22,'CVD_40q30_Age'!$G$2:$G$12481,69))/(SUMIFS('CVD_40q30_Age'!$L$2:$L$12481,'CVD_40q30_Age'!$A$2:$A$12481,A22,'CVD_40q30_Age'!$B$2:$B$12481,B22,'CVD_40q30_Age'!$E$2:$E$12481,G22,'CVD_40q30_Age'!$F$2:$F$12481,H22,'CVD_40q30_Age'!$G$2:$G$12481,30)))</f>
      </c>
      <c r="J22" s="186" t="str">
        <f>SUMIFS($I$2:$I$313,$A$2:$A$313,A22,$G$2:$G$313,G22,$H$2:$H$313,H22,$B$2:$B$313,"baseline")</f>
      </c>
      <c r="K22" s="187" t="str">
        <f>J22-I22</f>
      </c>
      <c r="L22" s="188" t="str">
        <f>IF(J22=0,"",100*(J22-I22)/J22)</f>
      </c>
      <c r="M22" s="189" t="n">
        <v>9.3233426523039</v>
      </c>
      <c r="N22" s="37" t="str">
        <f>IF(ABS(I22-M22)&lt;=0.001,"match","mismatch")</f>
      </c>
    </row>
    <row r="23">
      <c r="A23" t="s">
        <v>167</v>
      </c>
      <c r="B23" t="s">
        <v>219</v>
      </c>
      <c r="C23" s="35" t="s">
        <v>221</v>
      </c>
      <c r="D23" t="s">
        <v>530</v>
      </c>
      <c r="E23" t="s">
        <v>233</v>
      </c>
      <c r="F23" t="s">
        <v>232</v>
      </c>
      <c r="G23" t="s">
        <v>548</v>
      </c>
      <c r="H23" s="184" t="n">
        <v>2046</v>
      </c>
      <c r="I23" s="185" t="str">
        <f>100*(1-(SUMIFS('CVD_40q30_Age'!$M$2:$M$12481,'CVD_40q30_Age'!$A$2:$A$12481,A23,'CVD_40q30_Age'!$B$2:$B$12481,B23,'CVD_40q30_Age'!$E$2:$E$12481,G23,'CVD_40q30_Age'!$F$2:$F$12481,H23,'CVD_40q30_Age'!$G$2:$G$12481,69))/(SUMIFS('CVD_40q30_Age'!$L$2:$L$12481,'CVD_40q30_Age'!$A$2:$A$12481,A23,'CVD_40q30_Age'!$B$2:$B$12481,B23,'CVD_40q30_Age'!$E$2:$E$12481,G23,'CVD_40q30_Age'!$F$2:$F$12481,H23,'CVD_40q30_Age'!$G$2:$G$12481,30)))</f>
      </c>
      <c r="J23" s="186" t="str">
        <f>SUMIFS($I$2:$I$313,$A$2:$A$313,A23,$G$2:$G$313,G23,$H$2:$H$313,H23,$B$2:$B$313,"baseline")</f>
      </c>
      <c r="K23" s="187" t="str">
        <f>J23-I23</f>
      </c>
      <c r="L23" s="188" t="str">
        <f>IF(J23=0,"",100*(J23-I23)/J23)</f>
      </c>
      <c r="M23" s="189" t="n">
        <v>9.2570232095937</v>
      </c>
      <c r="N23" s="37" t="str">
        <f>IF(ABS(I23-M23)&lt;=0.001,"match","mismatch")</f>
      </c>
    </row>
    <row r="24">
      <c r="A24" t="s">
        <v>167</v>
      </c>
      <c r="B24" t="s">
        <v>219</v>
      </c>
      <c r="C24" s="35" t="s">
        <v>221</v>
      </c>
      <c r="D24" t="s">
        <v>530</v>
      </c>
      <c r="E24" t="s">
        <v>233</v>
      </c>
      <c r="F24" t="s">
        <v>232</v>
      </c>
      <c r="G24" t="s">
        <v>548</v>
      </c>
      <c r="H24" s="184" t="n">
        <v>2047</v>
      </c>
      <c r="I24" s="185" t="str">
        <f>100*(1-(SUMIFS('CVD_40q30_Age'!$M$2:$M$12481,'CVD_40q30_Age'!$A$2:$A$12481,A24,'CVD_40q30_Age'!$B$2:$B$12481,B24,'CVD_40q30_Age'!$E$2:$E$12481,G24,'CVD_40q30_Age'!$F$2:$F$12481,H24,'CVD_40q30_Age'!$G$2:$G$12481,69))/(SUMIFS('CVD_40q30_Age'!$L$2:$L$12481,'CVD_40q30_Age'!$A$2:$A$12481,A24,'CVD_40q30_Age'!$B$2:$B$12481,B24,'CVD_40q30_Age'!$E$2:$E$12481,G24,'CVD_40q30_Age'!$F$2:$F$12481,H24,'CVD_40q30_Age'!$G$2:$G$12481,30)))</f>
      </c>
      <c r="J24" s="186" t="str">
        <f>SUMIFS($I$2:$I$313,$A$2:$A$313,A24,$G$2:$G$313,G24,$H$2:$H$313,H24,$B$2:$B$313,"baseline")</f>
      </c>
      <c r="K24" s="187" t="str">
        <f>J24-I24</f>
      </c>
      <c r="L24" s="188" t="str">
        <f>IF(J24=0,"",100*(J24-I24)/J24)</f>
      </c>
      <c r="M24" s="189" t="n">
        <v>9.19359487222875</v>
      </c>
      <c r="N24" s="37" t="str">
        <f>IF(ABS(I24-M24)&lt;=0.001,"match","mismatch")</f>
      </c>
    </row>
    <row r="25">
      <c r="A25" t="s">
        <v>167</v>
      </c>
      <c r="B25" t="s">
        <v>219</v>
      </c>
      <c r="C25" s="35" t="s">
        <v>221</v>
      </c>
      <c r="D25" t="s">
        <v>530</v>
      </c>
      <c r="E25" t="s">
        <v>233</v>
      </c>
      <c r="F25" t="s">
        <v>232</v>
      </c>
      <c r="G25" t="s">
        <v>548</v>
      </c>
      <c r="H25" s="184" t="n">
        <v>2048</v>
      </c>
      <c r="I25" s="185" t="str">
        <f>100*(1-(SUMIFS('CVD_40q30_Age'!$M$2:$M$12481,'CVD_40q30_Age'!$A$2:$A$12481,A25,'CVD_40q30_Age'!$B$2:$B$12481,B25,'CVD_40q30_Age'!$E$2:$E$12481,G25,'CVD_40q30_Age'!$F$2:$F$12481,H25,'CVD_40q30_Age'!$G$2:$G$12481,69))/(SUMIFS('CVD_40q30_Age'!$L$2:$L$12481,'CVD_40q30_Age'!$A$2:$A$12481,A25,'CVD_40q30_Age'!$B$2:$B$12481,B25,'CVD_40q30_Age'!$E$2:$E$12481,G25,'CVD_40q30_Age'!$F$2:$F$12481,H25,'CVD_40q30_Age'!$G$2:$G$12481,30)))</f>
      </c>
      <c r="J25" s="186" t="str">
        <f>SUMIFS($I$2:$I$313,$A$2:$A$313,A25,$G$2:$G$313,G25,$H$2:$H$313,H25,$B$2:$B$313,"baseline")</f>
      </c>
      <c r="K25" s="187" t="str">
        <f>J25-I25</f>
      </c>
      <c r="L25" s="188" t="str">
        <f>IF(J25=0,"",100*(J25-I25)/J25)</f>
      </c>
      <c r="M25" s="189" t="n">
        <v>9.12929361401794</v>
      </c>
      <c r="N25" s="37" t="str">
        <f>IF(ABS(I25-M25)&lt;=0.001,"match","mismatch")</f>
      </c>
    </row>
    <row r="26">
      <c r="A26" t="s">
        <v>167</v>
      </c>
      <c r="B26" t="s">
        <v>219</v>
      </c>
      <c r="C26" s="35" t="s">
        <v>221</v>
      </c>
      <c r="D26" t="s">
        <v>530</v>
      </c>
      <c r="E26" t="s">
        <v>233</v>
      </c>
      <c r="F26" t="s">
        <v>232</v>
      </c>
      <c r="G26" t="s">
        <v>548</v>
      </c>
      <c r="H26" s="184" t="n">
        <v>2049</v>
      </c>
      <c r="I26" s="185" t="str">
        <f>100*(1-(SUMIFS('CVD_40q30_Age'!$M$2:$M$12481,'CVD_40q30_Age'!$A$2:$A$12481,A26,'CVD_40q30_Age'!$B$2:$B$12481,B26,'CVD_40q30_Age'!$E$2:$E$12481,G26,'CVD_40q30_Age'!$F$2:$F$12481,H26,'CVD_40q30_Age'!$G$2:$G$12481,69))/(SUMIFS('CVD_40q30_Age'!$L$2:$L$12481,'CVD_40q30_Age'!$A$2:$A$12481,A26,'CVD_40q30_Age'!$B$2:$B$12481,B26,'CVD_40q30_Age'!$E$2:$E$12481,G26,'CVD_40q30_Age'!$F$2:$F$12481,H26,'CVD_40q30_Age'!$G$2:$G$12481,30)))</f>
      </c>
      <c r="J26" s="186" t="str">
        <f>SUMIFS($I$2:$I$313,$A$2:$A$313,A26,$G$2:$G$313,G26,$H$2:$H$313,H26,$B$2:$B$313,"baseline")</f>
      </c>
      <c r="K26" s="187" t="str">
        <f>J26-I26</f>
      </c>
      <c r="L26" s="188" t="str">
        <f>IF(J26=0,"",100*(J26-I26)/J26)</f>
      </c>
      <c r="M26" s="189" t="n">
        <v>9.07042054499934</v>
      </c>
      <c r="N26" s="37" t="str">
        <f>IF(ABS(I26-M26)&lt;=0.001,"match","mismatch")</f>
      </c>
    </row>
    <row r="27">
      <c r="A27" t="s">
        <v>167</v>
      </c>
      <c r="B27" t="s">
        <v>219</v>
      </c>
      <c r="C27" s="35" t="s">
        <v>221</v>
      </c>
      <c r="D27" t="s">
        <v>530</v>
      </c>
      <c r="E27" t="s">
        <v>233</v>
      </c>
      <c r="F27" t="s">
        <v>232</v>
      </c>
      <c r="G27" t="s">
        <v>548</v>
      </c>
      <c r="H27" s="184" t="n">
        <v>2050</v>
      </c>
      <c r="I27" s="185" t="str">
        <f>100*(1-(SUMIFS('CVD_40q30_Age'!$M$2:$M$12481,'CVD_40q30_Age'!$A$2:$A$12481,A27,'CVD_40q30_Age'!$B$2:$B$12481,B27,'CVD_40q30_Age'!$E$2:$E$12481,G27,'CVD_40q30_Age'!$F$2:$F$12481,H27,'CVD_40q30_Age'!$G$2:$G$12481,69))/(SUMIFS('CVD_40q30_Age'!$L$2:$L$12481,'CVD_40q30_Age'!$A$2:$A$12481,A27,'CVD_40q30_Age'!$B$2:$B$12481,B27,'CVD_40q30_Age'!$E$2:$E$12481,G27,'CVD_40q30_Age'!$F$2:$F$12481,H27,'CVD_40q30_Age'!$G$2:$G$12481,30)))</f>
      </c>
      <c r="J27" s="186" t="str">
        <f>SUMIFS($I$2:$I$313,$A$2:$A$313,A27,$G$2:$G$313,G27,$H$2:$H$313,H27,$B$2:$B$313,"baseline")</f>
      </c>
      <c r="K27" s="187" t="str">
        <f>J27-I27</f>
      </c>
      <c r="L27" s="188" t="str">
        <f>IF(J27=0,"",100*(J27-I27)/J27)</f>
      </c>
      <c r="M27" s="189" t="n">
        <v>9.01342753608489</v>
      </c>
      <c r="N27" s="37" t="str">
        <f>IF(ABS(I27-M27)&lt;=0.001,"match","mismatch")</f>
      </c>
    </row>
    <row r="28">
      <c r="A28" t="s">
        <v>167</v>
      </c>
      <c r="B28" t="s">
        <v>243</v>
      </c>
      <c r="C28" s="35" t="s">
        <v>245</v>
      </c>
      <c r="D28" t="s">
        <v>530</v>
      </c>
      <c r="E28" t="s">
        <v>233</v>
      </c>
      <c r="F28" t="s">
        <v>232</v>
      </c>
      <c r="G28" t="s">
        <v>548</v>
      </c>
      <c r="H28" s="184" t="n">
        <v>2025</v>
      </c>
      <c r="I28" s="185" t="str">
        <f>100*(1-(SUMIFS('CVD_40q30_Age'!$M$2:$M$12481,'CVD_40q30_Age'!$A$2:$A$12481,A28,'CVD_40q30_Age'!$B$2:$B$12481,B28,'CVD_40q30_Age'!$E$2:$E$12481,G28,'CVD_40q30_Age'!$F$2:$F$12481,H28,'CVD_40q30_Age'!$G$2:$G$12481,69))/(SUMIFS('CVD_40q30_Age'!$L$2:$L$12481,'CVD_40q30_Age'!$A$2:$A$12481,A28,'CVD_40q30_Age'!$B$2:$B$12481,B28,'CVD_40q30_Age'!$E$2:$E$12481,G28,'CVD_40q30_Age'!$F$2:$F$12481,H28,'CVD_40q30_Age'!$G$2:$G$12481,30)))</f>
      </c>
      <c r="J28" s="186" t="str">
        <f>SUMIFS($I$2:$I$313,$A$2:$A$313,A28,$G$2:$G$313,G28,$H$2:$H$313,H28,$B$2:$B$313,"baseline")</f>
      </c>
      <c r="K28" s="187" t="str">
        <f>J28-I28</f>
      </c>
      <c r="L28" s="188" t="str">
        <f>IF(J28=0,"",100*(J28-I28)/J28)</f>
      </c>
      <c r="M28" s="189" t="n">
        <v>14.5044780964789</v>
      </c>
      <c r="N28" s="37" t="str">
        <f>IF(ABS(I28-M28)&lt;=0.001,"match","mismatch")</f>
      </c>
    </row>
    <row r="29">
      <c r="A29" t="s">
        <v>167</v>
      </c>
      <c r="B29" t="s">
        <v>243</v>
      </c>
      <c r="C29" s="35" t="s">
        <v>245</v>
      </c>
      <c r="D29" t="s">
        <v>530</v>
      </c>
      <c r="E29" t="s">
        <v>233</v>
      </c>
      <c r="F29" t="s">
        <v>232</v>
      </c>
      <c r="G29" t="s">
        <v>548</v>
      </c>
      <c r="H29" s="184" t="n">
        <v>2026</v>
      </c>
      <c r="I29" s="185" t="str">
        <f>100*(1-(SUMIFS('CVD_40q30_Age'!$M$2:$M$12481,'CVD_40q30_Age'!$A$2:$A$12481,A29,'CVD_40q30_Age'!$B$2:$B$12481,B29,'CVD_40q30_Age'!$E$2:$E$12481,G29,'CVD_40q30_Age'!$F$2:$F$12481,H29,'CVD_40q30_Age'!$G$2:$G$12481,69))/(SUMIFS('CVD_40q30_Age'!$L$2:$L$12481,'CVD_40q30_Age'!$A$2:$A$12481,A29,'CVD_40q30_Age'!$B$2:$B$12481,B29,'CVD_40q30_Age'!$E$2:$E$12481,G29,'CVD_40q30_Age'!$F$2:$F$12481,H29,'CVD_40q30_Age'!$G$2:$G$12481,30)))</f>
      </c>
      <c r="J29" s="186" t="str">
        <f>SUMIFS($I$2:$I$313,$A$2:$A$313,A29,$G$2:$G$313,G29,$H$2:$H$313,H29,$B$2:$B$313,"baseline")</f>
      </c>
      <c r="K29" s="187" t="str">
        <f>J29-I29</f>
      </c>
      <c r="L29" s="188" t="str">
        <f>IF(J29=0,"",100*(J29-I29)/J29)</f>
      </c>
      <c r="M29" s="189" t="n">
        <v>13.7405256787656</v>
      </c>
      <c r="N29" s="37" t="str">
        <f>IF(ABS(I29-M29)&lt;=0.001,"match","mismatch")</f>
      </c>
    </row>
    <row r="30">
      <c r="A30" t="s">
        <v>167</v>
      </c>
      <c r="B30" t="s">
        <v>243</v>
      </c>
      <c r="C30" s="35" t="s">
        <v>245</v>
      </c>
      <c r="D30" t="s">
        <v>530</v>
      </c>
      <c r="E30" t="s">
        <v>233</v>
      </c>
      <c r="F30" t="s">
        <v>232</v>
      </c>
      <c r="G30" t="s">
        <v>548</v>
      </c>
      <c r="H30" s="184" t="n">
        <v>2027</v>
      </c>
      <c r="I30" s="185" t="str">
        <f>100*(1-(SUMIFS('CVD_40q30_Age'!$M$2:$M$12481,'CVD_40q30_Age'!$A$2:$A$12481,A30,'CVD_40q30_Age'!$B$2:$B$12481,B30,'CVD_40q30_Age'!$E$2:$E$12481,G30,'CVD_40q30_Age'!$F$2:$F$12481,H30,'CVD_40q30_Age'!$G$2:$G$12481,69))/(SUMIFS('CVD_40q30_Age'!$L$2:$L$12481,'CVD_40q30_Age'!$A$2:$A$12481,A30,'CVD_40q30_Age'!$B$2:$B$12481,B30,'CVD_40q30_Age'!$E$2:$E$12481,G30,'CVD_40q30_Age'!$F$2:$F$12481,H30,'CVD_40q30_Age'!$G$2:$G$12481,30)))</f>
      </c>
      <c r="J30" s="186" t="str">
        <f>SUMIFS($I$2:$I$313,$A$2:$A$313,A30,$G$2:$G$313,G30,$H$2:$H$313,H30,$B$2:$B$313,"baseline")</f>
      </c>
      <c r="K30" s="187" t="str">
        <f>J30-I30</f>
      </c>
      <c r="L30" s="188" t="str">
        <f>IF(J30=0,"",100*(J30-I30)/J30)</f>
      </c>
      <c r="M30" s="189" t="n">
        <v>13.0937305306905</v>
      </c>
      <c r="N30" s="37" t="str">
        <f>IF(ABS(I30-M30)&lt;=0.001,"match","mismatch")</f>
      </c>
    </row>
    <row r="31">
      <c r="A31" t="s">
        <v>167</v>
      </c>
      <c r="B31" t="s">
        <v>243</v>
      </c>
      <c r="C31" s="35" t="s">
        <v>245</v>
      </c>
      <c r="D31" t="s">
        <v>530</v>
      </c>
      <c r="E31" t="s">
        <v>233</v>
      </c>
      <c r="F31" t="s">
        <v>232</v>
      </c>
      <c r="G31" t="s">
        <v>548</v>
      </c>
      <c r="H31" s="184" t="n">
        <v>2028</v>
      </c>
      <c r="I31" s="185" t="str">
        <f>100*(1-(SUMIFS('CVD_40q30_Age'!$M$2:$M$12481,'CVD_40q30_Age'!$A$2:$A$12481,A31,'CVD_40q30_Age'!$B$2:$B$12481,B31,'CVD_40q30_Age'!$E$2:$E$12481,G31,'CVD_40q30_Age'!$F$2:$F$12481,H31,'CVD_40q30_Age'!$G$2:$G$12481,69))/(SUMIFS('CVD_40q30_Age'!$L$2:$L$12481,'CVD_40q30_Age'!$A$2:$A$12481,A31,'CVD_40q30_Age'!$B$2:$B$12481,B31,'CVD_40q30_Age'!$E$2:$E$12481,G31,'CVD_40q30_Age'!$F$2:$F$12481,H31,'CVD_40q30_Age'!$G$2:$G$12481,30)))</f>
      </c>
      <c r="J31" s="186" t="str">
        <f>SUMIFS($I$2:$I$313,$A$2:$A$313,A31,$G$2:$G$313,G31,$H$2:$H$313,H31,$B$2:$B$313,"baseline")</f>
      </c>
      <c r="K31" s="187" t="str">
        <f>J31-I31</f>
      </c>
      <c r="L31" s="188" t="str">
        <f>IF(J31=0,"",100*(J31-I31)/J31)</f>
      </c>
      <c r="M31" s="189" t="n">
        <v>12.5516754231709</v>
      </c>
      <c r="N31" s="37" t="str">
        <f>IF(ABS(I31-M31)&lt;=0.001,"match","mismatch")</f>
      </c>
    </row>
    <row r="32">
      <c r="A32" t="s">
        <v>167</v>
      </c>
      <c r="B32" t="s">
        <v>243</v>
      </c>
      <c r="C32" s="35" t="s">
        <v>245</v>
      </c>
      <c r="D32" t="s">
        <v>530</v>
      </c>
      <c r="E32" t="s">
        <v>233</v>
      </c>
      <c r="F32" t="s">
        <v>232</v>
      </c>
      <c r="G32" t="s">
        <v>548</v>
      </c>
      <c r="H32" s="184" t="n">
        <v>2029</v>
      </c>
      <c r="I32" s="185" t="str">
        <f>100*(1-(SUMIFS('CVD_40q30_Age'!$M$2:$M$12481,'CVD_40q30_Age'!$A$2:$A$12481,A32,'CVD_40q30_Age'!$B$2:$B$12481,B32,'CVD_40q30_Age'!$E$2:$E$12481,G32,'CVD_40q30_Age'!$F$2:$F$12481,H32,'CVD_40q30_Age'!$G$2:$G$12481,69))/(SUMIFS('CVD_40q30_Age'!$L$2:$L$12481,'CVD_40q30_Age'!$A$2:$A$12481,A32,'CVD_40q30_Age'!$B$2:$B$12481,B32,'CVD_40q30_Age'!$E$2:$E$12481,G32,'CVD_40q30_Age'!$F$2:$F$12481,H32,'CVD_40q30_Age'!$G$2:$G$12481,30)))</f>
      </c>
      <c r="J32" s="186" t="str">
        <f>SUMIFS($I$2:$I$313,$A$2:$A$313,A32,$G$2:$G$313,G32,$H$2:$H$313,H32,$B$2:$B$313,"baseline")</f>
      </c>
      <c r="K32" s="187" t="str">
        <f>J32-I32</f>
      </c>
      <c r="L32" s="188" t="str">
        <f>IF(J32=0,"",100*(J32-I32)/J32)</f>
      </c>
      <c r="M32" s="189" t="n">
        <v>12.0960621681048</v>
      </c>
      <c r="N32" s="37" t="str">
        <f>IF(ABS(I32-M32)&lt;=0.001,"match","mismatch")</f>
      </c>
    </row>
    <row r="33">
      <c r="A33" t="s">
        <v>167</v>
      </c>
      <c r="B33" t="s">
        <v>243</v>
      </c>
      <c r="C33" s="35" t="s">
        <v>245</v>
      </c>
      <c r="D33" t="s">
        <v>530</v>
      </c>
      <c r="E33" t="s">
        <v>233</v>
      </c>
      <c r="F33" t="s">
        <v>232</v>
      </c>
      <c r="G33" t="s">
        <v>548</v>
      </c>
      <c r="H33" s="184" t="n">
        <v>2030</v>
      </c>
      <c r="I33" s="185" t="str">
        <f>100*(1-(SUMIFS('CVD_40q30_Age'!$M$2:$M$12481,'CVD_40q30_Age'!$A$2:$A$12481,A33,'CVD_40q30_Age'!$B$2:$B$12481,B33,'CVD_40q30_Age'!$E$2:$E$12481,G33,'CVD_40q30_Age'!$F$2:$F$12481,H33,'CVD_40q30_Age'!$G$2:$G$12481,69))/(SUMIFS('CVD_40q30_Age'!$L$2:$L$12481,'CVD_40q30_Age'!$A$2:$A$12481,A33,'CVD_40q30_Age'!$B$2:$B$12481,B33,'CVD_40q30_Age'!$E$2:$E$12481,G33,'CVD_40q30_Age'!$F$2:$F$12481,H33,'CVD_40q30_Age'!$G$2:$G$12481,30)))</f>
      </c>
      <c r="J33" s="186" t="str">
        <f>SUMIFS($I$2:$I$313,$A$2:$A$313,A33,$G$2:$G$313,G33,$H$2:$H$313,H33,$B$2:$B$313,"baseline")</f>
      </c>
      <c r="K33" s="187" t="str">
        <f>J33-I33</f>
      </c>
      <c r="L33" s="188" t="str">
        <f>IF(J33=0,"",100*(J33-I33)/J33)</f>
      </c>
      <c r="M33" s="189" t="n">
        <v>11.7136475053044</v>
      </c>
      <c r="N33" s="37" t="str">
        <f>IF(ABS(I33-M33)&lt;=0.001,"match","mismatch")</f>
      </c>
    </row>
    <row r="34">
      <c r="A34" t="s">
        <v>167</v>
      </c>
      <c r="B34" t="s">
        <v>243</v>
      </c>
      <c r="C34" s="35" t="s">
        <v>245</v>
      </c>
      <c r="D34" t="s">
        <v>530</v>
      </c>
      <c r="E34" t="s">
        <v>233</v>
      </c>
      <c r="F34" t="s">
        <v>232</v>
      </c>
      <c r="G34" t="s">
        <v>548</v>
      </c>
      <c r="H34" s="184" t="n">
        <v>2031</v>
      </c>
      <c r="I34" s="185" t="str">
        <f>100*(1-(SUMIFS('CVD_40q30_Age'!$M$2:$M$12481,'CVD_40q30_Age'!$A$2:$A$12481,A34,'CVD_40q30_Age'!$B$2:$B$12481,B34,'CVD_40q30_Age'!$E$2:$E$12481,G34,'CVD_40q30_Age'!$F$2:$F$12481,H34,'CVD_40q30_Age'!$G$2:$G$12481,69))/(SUMIFS('CVD_40q30_Age'!$L$2:$L$12481,'CVD_40q30_Age'!$A$2:$A$12481,A34,'CVD_40q30_Age'!$B$2:$B$12481,B34,'CVD_40q30_Age'!$E$2:$E$12481,G34,'CVD_40q30_Age'!$F$2:$F$12481,H34,'CVD_40q30_Age'!$G$2:$G$12481,30)))</f>
      </c>
      <c r="J34" s="186" t="str">
        <f>SUMIFS($I$2:$I$313,$A$2:$A$313,A34,$G$2:$G$313,G34,$H$2:$H$313,H34,$B$2:$B$313,"baseline")</f>
      </c>
      <c r="K34" s="187" t="str">
        <f>J34-I34</f>
      </c>
      <c r="L34" s="188" t="str">
        <f>IF(J34=0,"",100*(J34-I34)/J34)</f>
      </c>
      <c r="M34" s="189" t="n">
        <v>11.3668567833274</v>
      </c>
      <c r="N34" s="37" t="str">
        <f>IF(ABS(I34-M34)&lt;=0.001,"match","mismatch")</f>
      </c>
    </row>
    <row r="35">
      <c r="A35" t="s">
        <v>167</v>
      </c>
      <c r="B35" t="s">
        <v>243</v>
      </c>
      <c r="C35" s="35" t="s">
        <v>245</v>
      </c>
      <c r="D35" t="s">
        <v>530</v>
      </c>
      <c r="E35" t="s">
        <v>233</v>
      </c>
      <c r="F35" t="s">
        <v>232</v>
      </c>
      <c r="G35" t="s">
        <v>548</v>
      </c>
      <c r="H35" s="184" t="n">
        <v>2032</v>
      </c>
      <c r="I35" s="185" t="str">
        <f>100*(1-(SUMIFS('CVD_40q30_Age'!$M$2:$M$12481,'CVD_40q30_Age'!$A$2:$A$12481,A35,'CVD_40q30_Age'!$B$2:$B$12481,B35,'CVD_40q30_Age'!$E$2:$E$12481,G35,'CVD_40q30_Age'!$F$2:$F$12481,H35,'CVD_40q30_Age'!$G$2:$G$12481,69))/(SUMIFS('CVD_40q30_Age'!$L$2:$L$12481,'CVD_40q30_Age'!$A$2:$A$12481,A35,'CVD_40q30_Age'!$B$2:$B$12481,B35,'CVD_40q30_Age'!$E$2:$E$12481,G35,'CVD_40q30_Age'!$F$2:$F$12481,H35,'CVD_40q30_Age'!$G$2:$G$12481,30)))</f>
      </c>
      <c r="J35" s="186" t="str">
        <f>SUMIFS($I$2:$I$313,$A$2:$A$313,A35,$G$2:$G$313,G35,$H$2:$H$313,H35,$B$2:$B$313,"baseline")</f>
      </c>
      <c r="K35" s="187" t="str">
        <f>J35-I35</f>
      </c>
      <c r="L35" s="188" t="str">
        <f>IF(J35=0,"",100*(J35-I35)/J35)</f>
      </c>
      <c r="M35" s="189" t="n">
        <v>11.0593702496582</v>
      </c>
      <c r="N35" s="37" t="str">
        <f>IF(ABS(I35-M35)&lt;=0.001,"match","mismatch")</f>
      </c>
    </row>
    <row r="36">
      <c r="A36" t="s">
        <v>167</v>
      </c>
      <c r="B36" t="s">
        <v>243</v>
      </c>
      <c r="C36" s="35" t="s">
        <v>245</v>
      </c>
      <c r="D36" t="s">
        <v>530</v>
      </c>
      <c r="E36" t="s">
        <v>233</v>
      </c>
      <c r="F36" t="s">
        <v>232</v>
      </c>
      <c r="G36" t="s">
        <v>548</v>
      </c>
      <c r="H36" s="184" t="n">
        <v>2033</v>
      </c>
      <c r="I36" s="185" t="str">
        <f>100*(1-(SUMIFS('CVD_40q30_Age'!$M$2:$M$12481,'CVD_40q30_Age'!$A$2:$A$12481,A36,'CVD_40q30_Age'!$B$2:$B$12481,B36,'CVD_40q30_Age'!$E$2:$E$12481,G36,'CVD_40q30_Age'!$F$2:$F$12481,H36,'CVD_40q30_Age'!$G$2:$G$12481,69))/(SUMIFS('CVD_40q30_Age'!$L$2:$L$12481,'CVD_40q30_Age'!$A$2:$A$12481,A36,'CVD_40q30_Age'!$B$2:$B$12481,B36,'CVD_40q30_Age'!$E$2:$E$12481,G36,'CVD_40q30_Age'!$F$2:$F$12481,H36,'CVD_40q30_Age'!$G$2:$G$12481,30)))</f>
      </c>
      <c r="J36" s="186" t="str">
        <f>SUMIFS($I$2:$I$313,$A$2:$A$313,A36,$G$2:$G$313,G36,$H$2:$H$313,H36,$B$2:$B$313,"baseline")</f>
      </c>
      <c r="K36" s="187" t="str">
        <f>J36-I36</f>
      </c>
      <c r="L36" s="188" t="str">
        <f>IF(J36=0,"",100*(J36-I36)/J36)</f>
      </c>
      <c r="M36" s="189" t="n">
        <v>10.787798309862</v>
      </c>
      <c r="N36" s="37" t="str">
        <f>IF(ABS(I36-M36)&lt;=0.001,"match","mismatch")</f>
      </c>
    </row>
    <row r="37">
      <c r="A37" t="s">
        <v>167</v>
      </c>
      <c r="B37" t="s">
        <v>243</v>
      </c>
      <c r="C37" s="35" t="s">
        <v>245</v>
      </c>
      <c r="D37" t="s">
        <v>530</v>
      </c>
      <c r="E37" t="s">
        <v>233</v>
      </c>
      <c r="F37" t="s">
        <v>232</v>
      </c>
      <c r="G37" t="s">
        <v>548</v>
      </c>
      <c r="H37" s="184" t="n">
        <v>2034</v>
      </c>
      <c r="I37" s="185" t="str">
        <f>100*(1-(SUMIFS('CVD_40q30_Age'!$M$2:$M$12481,'CVD_40q30_Age'!$A$2:$A$12481,A37,'CVD_40q30_Age'!$B$2:$B$12481,B37,'CVD_40q30_Age'!$E$2:$E$12481,G37,'CVD_40q30_Age'!$F$2:$F$12481,H37,'CVD_40q30_Age'!$G$2:$G$12481,69))/(SUMIFS('CVD_40q30_Age'!$L$2:$L$12481,'CVD_40q30_Age'!$A$2:$A$12481,A37,'CVD_40q30_Age'!$B$2:$B$12481,B37,'CVD_40q30_Age'!$E$2:$E$12481,G37,'CVD_40q30_Age'!$F$2:$F$12481,H37,'CVD_40q30_Age'!$G$2:$G$12481,30)))</f>
      </c>
      <c r="J37" s="186" t="str">
        <f>SUMIFS($I$2:$I$313,$A$2:$A$313,A37,$G$2:$G$313,G37,$H$2:$H$313,H37,$B$2:$B$313,"baseline")</f>
      </c>
      <c r="K37" s="187" t="str">
        <f>J37-I37</f>
      </c>
      <c r="L37" s="188" t="str">
        <f>IF(J37=0,"",100*(J37-I37)/J37)</f>
      </c>
      <c r="M37" s="189" t="n">
        <v>10.55591732281</v>
      </c>
      <c r="N37" s="37" t="str">
        <f>IF(ABS(I37-M37)&lt;=0.001,"match","mismatch")</f>
      </c>
    </row>
    <row r="38">
      <c r="A38" t="s">
        <v>167</v>
      </c>
      <c r="B38" t="s">
        <v>243</v>
      </c>
      <c r="C38" s="35" t="s">
        <v>245</v>
      </c>
      <c r="D38" t="s">
        <v>530</v>
      </c>
      <c r="E38" t="s">
        <v>233</v>
      </c>
      <c r="F38" t="s">
        <v>232</v>
      </c>
      <c r="G38" t="s">
        <v>548</v>
      </c>
      <c r="H38" s="184" t="n">
        <v>2035</v>
      </c>
      <c r="I38" s="185" t="str">
        <f>100*(1-(SUMIFS('CVD_40q30_Age'!$M$2:$M$12481,'CVD_40q30_Age'!$A$2:$A$12481,A38,'CVD_40q30_Age'!$B$2:$B$12481,B38,'CVD_40q30_Age'!$E$2:$E$12481,G38,'CVD_40q30_Age'!$F$2:$F$12481,H38,'CVD_40q30_Age'!$G$2:$G$12481,69))/(SUMIFS('CVD_40q30_Age'!$L$2:$L$12481,'CVD_40q30_Age'!$A$2:$A$12481,A38,'CVD_40q30_Age'!$B$2:$B$12481,B38,'CVD_40q30_Age'!$E$2:$E$12481,G38,'CVD_40q30_Age'!$F$2:$F$12481,H38,'CVD_40q30_Age'!$G$2:$G$12481,30)))</f>
      </c>
      <c r="J38" s="186" t="str">
        <f>SUMIFS($I$2:$I$313,$A$2:$A$313,A38,$G$2:$G$313,G38,$H$2:$H$313,H38,$B$2:$B$313,"baseline")</f>
      </c>
      <c r="K38" s="187" t="str">
        <f>J38-I38</f>
      </c>
      <c r="L38" s="188" t="str">
        <f>IF(J38=0,"",100*(J38-I38)/J38)</f>
      </c>
      <c r="M38" s="189" t="n">
        <v>10.3562080650524</v>
      </c>
      <c r="N38" s="37" t="str">
        <f>IF(ABS(I38-M38)&lt;=0.001,"match","mismatch")</f>
      </c>
    </row>
    <row r="39">
      <c r="A39" t="s">
        <v>167</v>
      </c>
      <c r="B39" t="s">
        <v>243</v>
      </c>
      <c r="C39" s="35" t="s">
        <v>245</v>
      </c>
      <c r="D39" t="s">
        <v>530</v>
      </c>
      <c r="E39" t="s">
        <v>233</v>
      </c>
      <c r="F39" t="s">
        <v>232</v>
      </c>
      <c r="G39" t="s">
        <v>548</v>
      </c>
      <c r="H39" s="184" t="n">
        <v>2036</v>
      </c>
      <c r="I39" s="185" t="str">
        <f>100*(1-(SUMIFS('CVD_40q30_Age'!$M$2:$M$12481,'CVD_40q30_Age'!$A$2:$A$12481,A39,'CVD_40q30_Age'!$B$2:$B$12481,B39,'CVD_40q30_Age'!$E$2:$E$12481,G39,'CVD_40q30_Age'!$F$2:$F$12481,H39,'CVD_40q30_Age'!$G$2:$G$12481,69))/(SUMIFS('CVD_40q30_Age'!$L$2:$L$12481,'CVD_40q30_Age'!$A$2:$A$12481,A39,'CVD_40q30_Age'!$B$2:$B$12481,B39,'CVD_40q30_Age'!$E$2:$E$12481,G39,'CVD_40q30_Age'!$F$2:$F$12481,H39,'CVD_40q30_Age'!$G$2:$G$12481,30)))</f>
      </c>
      <c r="J39" s="186" t="str">
        <f>SUMIFS($I$2:$I$313,$A$2:$A$313,A39,$G$2:$G$313,G39,$H$2:$H$313,H39,$B$2:$B$313,"baseline")</f>
      </c>
      <c r="K39" s="187" t="str">
        <f>J39-I39</f>
      </c>
      <c r="L39" s="188" t="str">
        <f>IF(J39=0,"",100*(J39-I39)/J39)</f>
      </c>
      <c r="M39" s="189" t="n">
        <v>10.1874051377727</v>
      </c>
      <c r="N39" s="37" t="str">
        <f>IF(ABS(I39-M39)&lt;=0.001,"match","mismatch")</f>
      </c>
    </row>
    <row r="40">
      <c r="A40" t="s">
        <v>167</v>
      </c>
      <c r="B40" t="s">
        <v>243</v>
      </c>
      <c r="C40" s="35" t="s">
        <v>245</v>
      </c>
      <c r="D40" t="s">
        <v>530</v>
      </c>
      <c r="E40" t="s">
        <v>233</v>
      </c>
      <c r="F40" t="s">
        <v>232</v>
      </c>
      <c r="G40" t="s">
        <v>548</v>
      </c>
      <c r="H40" s="184" t="n">
        <v>2037</v>
      </c>
      <c r="I40" s="185" t="str">
        <f>100*(1-(SUMIFS('CVD_40q30_Age'!$M$2:$M$12481,'CVD_40q30_Age'!$A$2:$A$12481,A40,'CVD_40q30_Age'!$B$2:$B$12481,B40,'CVD_40q30_Age'!$E$2:$E$12481,G40,'CVD_40q30_Age'!$F$2:$F$12481,H40,'CVD_40q30_Age'!$G$2:$G$12481,69))/(SUMIFS('CVD_40q30_Age'!$L$2:$L$12481,'CVD_40q30_Age'!$A$2:$A$12481,A40,'CVD_40q30_Age'!$B$2:$B$12481,B40,'CVD_40q30_Age'!$E$2:$E$12481,G40,'CVD_40q30_Age'!$F$2:$F$12481,H40,'CVD_40q30_Age'!$G$2:$G$12481,30)))</f>
      </c>
      <c r="J40" s="186" t="str">
        <f>SUMIFS($I$2:$I$313,$A$2:$A$313,A40,$G$2:$G$313,G40,$H$2:$H$313,H40,$B$2:$B$313,"baseline")</f>
      </c>
      <c r="K40" s="187" t="str">
        <f>J40-I40</f>
      </c>
      <c r="L40" s="188" t="str">
        <f>IF(J40=0,"",100*(J40-I40)/J40)</f>
      </c>
      <c r="M40" s="189" t="n">
        <v>10.0414509303732</v>
      </c>
      <c r="N40" s="37" t="str">
        <f>IF(ABS(I40-M40)&lt;=0.001,"match","mismatch")</f>
      </c>
    </row>
    <row r="41">
      <c r="A41" t="s">
        <v>167</v>
      </c>
      <c r="B41" t="s">
        <v>243</v>
      </c>
      <c r="C41" s="35" t="s">
        <v>245</v>
      </c>
      <c r="D41" t="s">
        <v>530</v>
      </c>
      <c r="E41" t="s">
        <v>233</v>
      </c>
      <c r="F41" t="s">
        <v>232</v>
      </c>
      <c r="G41" t="s">
        <v>548</v>
      </c>
      <c r="H41" s="184" t="n">
        <v>2038</v>
      </c>
      <c r="I41" s="185" t="str">
        <f>100*(1-(SUMIFS('CVD_40q30_Age'!$M$2:$M$12481,'CVD_40q30_Age'!$A$2:$A$12481,A41,'CVD_40q30_Age'!$B$2:$B$12481,B41,'CVD_40q30_Age'!$E$2:$E$12481,G41,'CVD_40q30_Age'!$F$2:$F$12481,H41,'CVD_40q30_Age'!$G$2:$G$12481,69))/(SUMIFS('CVD_40q30_Age'!$L$2:$L$12481,'CVD_40q30_Age'!$A$2:$A$12481,A41,'CVD_40q30_Age'!$B$2:$B$12481,B41,'CVD_40q30_Age'!$E$2:$E$12481,G41,'CVD_40q30_Age'!$F$2:$F$12481,H41,'CVD_40q30_Age'!$G$2:$G$12481,30)))</f>
      </c>
      <c r="J41" s="186" t="str">
        <f>SUMIFS($I$2:$I$313,$A$2:$A$313,A41,$G$2:$G$313,G41,$H$2:$H$313,H41,$B$2:$B$313,"baseline")</f>
      </c>
      <c r="K41" s="187" t="str">
        <f>J41-I41</f>
      </c>
      <c r="L41" s="188" t="str">
        <f>IF(J41=0,"",100*(J41-I41)/J41)</f>
      </c>
      <c r="M41" s="189" t="n">
        <v>9.91564893015693</v>
      </c>
      <c r="N41" s="37" t="str">
        <f>IF(ABS(I41-M41)&lt;=0.001,"match","mismatch")</f>
      </c>
    </row>
    <row r="42">
      <c r="A42" t="s">
        <v>167</v>
      </c>
      <c r="B42" t="s">
        <v>243</v>
      </c>
      <c r="C42" s="35" t="s">
        <v>245</v>
      </c>
      <c r="D42" t="s">
        <v>530</v>
      </c>
      <c r="E42" t="s">
        <v>233</v>
      </c>
      <c r="F42" t="s">
        <v>232</v>
      </c>
      <c r="G42" t="s">
        <v>548</v>
      </c>
      <c r="H42" s="184" t="n">
        <v>2039</v>
      </c>
      <c r="I42" s="185" t="str">
        <f>100*(1-(SUMIFS('CVD_40q30_Age'!$M$2:$M$12481,'CVD_40q30_Age'!$A$2:$A$12481,A42,'CVD_40q30_Age'!$B$2:$B$12481,B42,'CVD_40q30_Age'!$E$2:$E$12481,G42,'CVD_40q30_Age'!$F$2:$F$12481,H42,'CVD_40q30_Age'!$G$2:$G$12481,69))/(SUMIFS('CVD_40q30_Age'!$L$2:$L$12481,'CVD_40q30_Age'!$A$2:$A$12481,A42,'CVD_40q30_Age'!$B$2:$B$12481,B42,'CVD_40q30_Age'!$E$2:$E$12481,G42,'CVD_40q30_Age'!$F$2:$F$12481,H42,'CVD_40q30_Age'!$G$2:$G$12481,30)))</f>
      </c>
      <c r="J42" s="186" t="str">
        <f>SUMIFS($I$2:$I$313,$A$2:$A$313,A42,$G$2:$G$313,G42,$H$2:$H$313,H42,$B$2:$B$313,"baseline")</f>
      </c>
      <c r="K42" s="187" t="str">
        <f>J42-I42</f>
      </c>
      <c r="L42" s="188" t="str">
        <f>IF(J42=0,"",100*(J42-I42)/J42)</f>
      </c>
      <c r="M42" s="189" t="n">
        <v>9.81168371455226</v>
      </c>
      <c r="N42" s="37" t="str">
        <f>IF(ABS(I42-M42)&lt;=0.001,"match","mismatch")</f>
      </c>
    </row>
    <row r="43">
      <c r="A43" t="s">
        <v>167</v>
      </c>
      <c r="B43" t="s">
        <v>243</v>
      </c>
      <c r="C43" s="35" t="s">
        <v>245</v>
      </c>
      <c r="D43" t="s">
        <v>530</v>
      </c>
      <c r="E43" t="s">
        <v>233</v>
      </c>
      <c r="F43" t="s">
        <v>232</v>
      </c>
      <c r="G43" t="s">
        <v>548</v>
      </c>
      <c r="H43" s="184" t="n">
        <v>2040</v>
      </c>
      <c r="I43" s="185" t="str">
        <f>100*(1-(SUMIFS('CVD_40q30_Age'!$M$2:$M$12481,'CVD_40q30_Age'!$A$2:$A$12481,A43,'CVD_40q30_Age'!$B$2:$B$12481,B43,'CVD_40q30_Age'!$E$2:$E$12481,G43,'CVD_40q30_Age'!$F$2:$F$12481,H43,'CVD_40q30_Age'!$G$2:$G$12481,69))/(SUMIFS('CVD_40q30_Age'!$L$2:$L$12481,'CVD_40q30_Age'!$A$2:$A$12481,A43,'CVD_40q30_Age'!$B$2:$B$12481,B43,'CVD_40q30_Age'!$E$2:$E$12481,G43,'CVD_40q30_Age'!$F$2:$F$12481,H43,'CVD_40q30_Age'!$G$2:$G$12481,30)))</f>
      </c>
      <c r="J43" s="186" t="str">
        <f>SUMIFS($I$2:$I$313,$A$2:$A$313,A43,$G$2:$G$313,G43,$H$2:$H$313,H43,$B$2:$B$313,"baseline")</f>
      </c>
      <c r="K43" s="187" t="str">
        <f>J43-I43</f>
      </c>
      <c r="L43" s="188" t="str">
        <f>IF(J43=0,"",100*(J43-I43)/J43)</f>
      </c>
      <c r="M43" s="189" t="n">
        <v>9.71175338158247</v>
      </c>
      <c r="N43" s="37" t="str">
        <f>IF(ABS(I43-M43)&lt;=0.001,"match","mismatch")</f>
      </c>
    </row>
    <row r="44">
      <c r="A44" t="s">
        <v>167</v>
      </c>
      <c r="B44" t="s">
        <v>243</v>
      </c>
      <c r="C44" s="35" t="s">
        <v>245</v>
      </c>
      <c r="D44" t="s">
        <v>530</v>
      </c>
      <c r="E44" t="s">
        <v>233</v>
      </c>
      <c r="F44" t="s">
        <v>232</v>
      </c>
      <c r="G44" t="s">
        <v>548</v>
      </c>
      <c r="H44" s="184" t="n">
        <v>2041</v>
      </c>
      <c r="I44" s="185" t="str">
        <f>100*(1-(SUMIFS('CVD_40q30_Age'!$M$2:$M$12481,'CVD_40q30_Age'!$A$2:$A$12481,A44,'CVD_40q30_Age'!$B$2:$B$12481,B44,'CVD_40q30_Age'!$E$2:$E$12481,G44,'CVD_40q30_Age'!$F$2:$F$12481,H44,'CVD_40q30_Age'!$G$2:$G$12481,69))/(SUMIFS('CVD_40q30_Age'!$L$2:$L$12481,'CVD_40q30_Age'!$A$2:$A$12481,A44,'CVD_40q30_Age'!$B$2:$B$12481,B44,'CVD_40q30_Age'!$E$2:$E$12481,G44,'CVD_40q30_Age'!$F$2:$F$12481,H44,'CVD_40q30_Age'!$G$2:$G$12481,30)))</f>
      </c>
      <c r="J44" s="186" t="str">
        <f>SUMIFS($I$2:$I$313,$A$2:$A$313,A44,$G$2:$G$313,G44,$H$2:$H$313,H44,$B$2:$B$313,"baseline")</f>
      </c>
      <c r="K44" s="187" t="str">
        <f>J44-I44</f>
      </c>
      <c r="L44" s="188" t="str">
        <f>IF(J44=0,"",100*(J44-I44)/J44)</f>
      </c>
      <c r="M44" s="189" t="n">
        <v>9.61869451274878</v>
      </c>
      <c r="N44" s="37" t="str">
        <f>IF(ABS(I44-M44)&lt;=0.001,"match","mismatch")</f>
      </c>
    </row>
    <row r="45">
      <c r="A45" t="s">
        <v>167</v>
      </c>
      <c r="B45" t="s">
        <v>243</v>
      </c>
      <c r="C45" s="35" t="s">
        <v>245</v>
      </c>
      <c r="D45" t="s">
        <v>530</v>
      </c>
      <c r="E45" t="s">
        <v>233</v>
      </c>
      <c r="F45" t="s">
        <v>232</v>
      </c>
      <c r="G45" t="s">
        <v>548</v>
      </c>
      <c r="H45" s="184" t="n">
        <v>2042</v>
      </c>
      <c r="I45" s="185" t="str">
        <f>100*(1-(SUMIFS('CVD_40q30_Age'!$M$2:$M$12481,'CVD_40q30_Age'!$A$2:$A$12481,A45,'CVD_40q30_Age'!$B$2:$B$12481,B45,'CVD_40q30_Age'!$E$2:$E$12481,G45,'CVD_40q30_Age'!$F$2:$F$12481,H45,'CVD_40q30_Age'!$G$2:$G$12481,69))/(SUMIFS('CVD_40q30_Age'!$L$2:$L$12481,'CVD_40q30_Age'!$A$2:$A$12481,A45,'CVD_40q30_Age'!$B$2:$B$12481,B45,'CVD_40q30_Age'!$E$2:$E$12481,G45,'CVD_40q30_Age'!$F$2:$F$12481,H45,'CVD_40q30_Age'!$G$2:$G$12481,30)))</f>
      </c>
      <c r="J45" s="186" t="str">
        <f>SUMIFS($I$2:$I$313,$A$2:$A$313,A45,$G$2:$G$313,G45,$H$2:$H$313,H45,$B$2:$B$313,"baseline")</f>
      </c>
      <c r="K45" s="187" t="str">
        <f>J45-I45</f>
      </c>
      <c r="L45" s="188" t="str">
        <f>IF(J45=0,"",100*(J45-I45)/J45)</f>
      </c>
      <c r="M45" s="189" t="n">
        <v>9.52992308307117</v>
      </c>
      <c r="N45" s="37" t="str">
        <f>IF(ABS(I45-M45)&lt;=0.001,"match","mismatch")</f>
      </c>
    </row>
    <row r="46">
      <c r="A46" t="s">
        <v>167</v>
      </c>
      <c r="B46" t="s">
        <v>243</v>
      </c>
      <c r="C46" s="35" t="s">
        <v>245</v>
      </c>
      <c r="D46" t="s">
        <v>530</v>
      </c>
      <c r="E46" t="s">
        <v>233</v>
      </c>
      <c r="F46" t="s">
        <v>232</v>
      </c>
      <c r="G46" t="s">
        <v>548</v>
      </c>
      <c r="H46" s="184" t="n">
        <v>2043</v>
      </c>
      <c r="I46" s="185" t="str">
        <f>100*(1-(SUMIFS('CVD_40q30_Age'!$M$2:$M$12481,'CVD_40q30_Age'!$A$2:$A$12481,A46,'CVD_40q30_Age'!$B$2:$B$12481,B46,'CVD_40q30_Age'!$E$2:$E$12481,G46,'CVD_40q30_Age'!$F$2:$F$12481,H46,'CVD_40q30_Age'!$G$2:$G$12481,69))/(SUMIFS('CVD_40q30_Age'!$L$2:$L$12481,'CVD_40q30_Age'!$A$2:$A$12481,A46,'CVD_40q30_Age'!$B$2:$B$12481,B46,'CVD_40q30_Age'!$E$2:$E$12481,G46,'CVD_40q30_Age'!$F$2:$F$12481,H46,'CVD_40q30_Age'!$G$2:$G$12481,30)))</f>
      </c>
      <c r="J46" s="186" t="str">
        <f>SUMIFS($I$2:$I$313,$A$2:$A$313,A46,$G$2:$G$313,G46,$H$2:$H$313,H46,$B$2:$B$313,"baseline")</f>
      </c>
      <c r="K46" s="187" t="str">
        <f>J46-I46</f>
      </c>
      <c r="L46" s="188" t="str">
        <f>IF(J46=0,"",100*(J46-I46)/J46)</f>
      </c>
      <c r="M46" s="189" t="n">
        <v>9.44480085763532</v>
      </c>
      <c r="N46" s="37" t="str">
        <f>IF(ABS(I46-M46)&lt;=0.001,"match","mismatch")</f>
      </c>
    </row>
    <row r="47">
      <c r="A47" t="s">
        <v>167</v>
      </c>
      <c r="B47" t="s">
        <v>243</v>
      </c>
      <c r="C47" s="35" t="s">
        <v>245</v>
      </c>
      <c r="D47" t="s">
        <v>530</v>
      </c>
      <c r="E47" t="s">
        <v>233</v>
      </c>
      <c r="F47" t="s">
        <v>232</v>
      </c>
      <c r="G47" t="s">
        <v>548</v>
      </c>
      <c r="H47" s="184" t="n">
        <v>2044</v>
      </c>
      <c r="I47" s="185" t="str">
        <f>100*(1-(SUMIFS('CVD_40q30_Age'!$M$2:$M$12481,'CVD_40q30_Age'!$A$2:$A$12481,A47,'CVD_40q30_Age'!$B$2:$B$12481,B47,'CVD_40q30_Age'!$E$2:$E$12481,G47,'CVD_40q30_Age'!$F$2:$F$12481,H47,'CVD_40q30_Age'!$G$2:$G$12481,69))/(SUMIFS('CVD_40q30_Age'!$L$2:$L$12481,'CVD_40q30_Age'!$A$2:$A$12481,A47,'CVD_40q30_Age'!$B$2:$B$12481,B47,'CVD_40q30_Age'!$E$2:$E$12481,G47,'CVD_40q30_Age'!$F$2:$F$12481,H47,'CVD_40q30_Age'!$G$2:$G$12481,30)))</f>
      </c>
      <c r="J47" s="186" t="str">
        <f>SUMIFS($I$2:$I$313,$A$2:$A$313,A47,$G$2:$G$313,G47,$H$2:$H$313,H47,$B$2:$B$313,"baseline")</f>
      </c>
      <c r="K47" s="187" t="str">
        <f>J47-I47</f>
      </c>
      <c r="L47" s="188" t="str">
        <f>IF(J47=0,"",100*(J47-I47)/J47)</f>
      </c>
      <c r="M47" s="189" t="n">
        <v>9.36539263636829</v>
      </c>
      <c r="N47" s="37" t="str">
        <f>IF(ABS(I47-M47)&lt;=0.001,"match","mismatch")</f>
      </c>
    </row>
    <row r="48">
      <c r="A48" t="s">
        <v>167</v>
      </c>
      <c r="B48" t="s">
        <v>243</v>
      </c>
      <c r="C48" s="35" t="s">
        <v>245</v>
      </c>
      <c r="D48" t="s">
        <v>530</v>
      </c>
      <c r="E48" t="s">
        <v>233</v>
      </c>
      <c r="F48" t="s">
        <v>232</v>
      </c>
      <c r="G48" t="s">
        <v>548</v>
      </c>
      <c r="H48" s="184" t="n">
        <v>2045</v>
      </c>
      <c r="I48" s="185" t="str">
        <f>100*(1-(SUMIFS('CVD_40q30_Age'!$M$2:$M$12481,'CVD_40q30_Age'!$A$2:$A$12481,A48,'CVD_40q30_Age'!$B$2:$B$12481,B48,'CVD_40q30_Age'!$E$2:$E$12481,G48,'CVD_40q30_Age'!$F$2:$F$12481,H48,'CVD_40q30_Age'!$G$2:$G$12481,69))/(SUMIFS('CVD_40q30_Age'!$L$2:$L$12481,'CVD_40q30_Age'!$A$2:$A$12481,A48,'CVD_40q30_Age'!$B$2:$B$12481,B48,'CVD_40q30_Age'!$E$2:$E$12481,G48,'CVD_40q30_Age'!$F$2:$F$12481,H48,'CVD_40q30_Age'!$G$2:$G$12481,30)))</f>
      </c>
      <c r="J48" s="186" t="str">
        <f>SUMIFS($I$2:$I$313,$A$2:$A$313,A48,$G$2:$G$313,G48,$H$2:$H$313,H48,$B$2:$B$313,"baseline")</f>
      </c>
      <c r="K48" s="187" t="str">
        <f>J48-I48</f>
      </c>
      <c r="L48" s="188" t="str">
        <f>IF(J48=0,"",100*(J48-I48)/J48)</f>
      </c>
      <c r="M48" s="189" t="n">
        <v>9.29432064199612</v>
      </c>
      <c r="N48" s="37" t="str">
        <f>IF(ABS(I48-M48)&lt;=0.001,"match","mismatch")</f>
      </c>
    </row>
    <row r="49">
      <c r="A49" t="s">
        <v>167</v>
      </c>
      <c r="B49" t="s">
        <v>243</v>
      </c>
      <c r="C49" s="35" t="s">
        <v>245</v>
      </c>
      <c r="D49" t="s">
        <v>530</v>
      </c>
      <c r="E49" t="s">
        <v>233</v>
      </c>
      <c r="F49" t="s">
        <v>232</v>
      </c>
      <c r="G49" t="s">
        <v>548</v>
      </c>
      <c r="H49" s="184" t="n">
        <v>2046</v>
      </c>
      <c r="I49" s="185" t="str">
        <f>100*(1-(SUMIFS('CVD_40q30_Age'!$M$2:$M$12481,'CVD_40q30_Age'!$A$2:$A$12481,A49,'CVD_40q30_Age'!$B$2:$B$12481,B49,'CVD_40q30_Age'!$E$2:$E$12481,G49,'CVD_40q30_Age'!$F$2:$F$12481,H49,'CVD_40q30_Age'!$G$2:$G$12481,69))/(SUMIFS('CVD_40q30_Age'!$L$2:$L$12481,'CVD_40q30_Age'!$A$2:$A$12481,A49,'CVD_40q30_Age'!$B$2:$B$12481,B49,'CVD_40q30_Age'!$E$2:$E$12481,G49,'CVD_40q30_Age'!$F$2:$F$12481,H49,'CVD_40q30_Age'!$G$2:$G$12481,30)))</f>
      </c>
      <c r="J49" s="186" t="str">
        <f>SUMIFS($I$2:$I$313,$A$2:$A$313,A49,$G$2:$G$313,G49,$H$2:$H$313,H49,$B$2:$B$313,"baseline")</f>
      </c>
      <c r="K49" s="187" t="str">
        <f>J49-I49</f>
      </c>
      <c r="L49" s="188" t="str">
        <f>IF(J49=0,"",100*(J49-I49)/J49)</f>
      </c>
      <c r="M49" s="189" t="n">
        <v>9.22775163834626</v>
      </c>
      <c r="N49" s="37" t="str">
        <f>IF(ABS(I49-M49)&lt;=0.001,"match","mismatch")</f>
      </c>
    </row>
    <row r="50">
      <c r="A50" t="s">
        <v>167</v>
      </c>
      <c r="B50" t="s">
        <v>243</v>
      </c>
      <c r="C50" s="35" t="s">
        <v>245</v>
      </c>
      <c r="D50" t="s">
        <v>530</v>
      </c>
      <c r="E50" t="s">
        <v>233</v>
      </c>
      <c r="F50" t="s">
        <v>232</v>
      </c>
      <c r="G50" t="s">
        <v>548</v>
      </c>
      <c r="H50" s="184" t="n">
        <v>2047</v>
      </c>
      <c r="I50" s="185" t="str">
        <f>100*(1-(SUMIFS('CVD_40q30_Age'!$M$2:$M$12481,'CVD_40q30_Age'!$A$2:$A$12481,A50,'CVD_40q30_Age'!$B$2:$B$12481,B50,'CVD_40q30_Age'!$E$2:$E$12481,G50,'CVD_40q30_Age'!$F$2:$F$12481,H50,'CVD_40q30_Age'!$G$2:$G$12481,69))/(SUMIFS('CVD_40q30_Age'!$L$2:$L$12481,'CVD_40q30_Age'!$A$2:$A$12481,A50,'CVD_40q30_Age'!$B$2:$B$12481,B50,'CVD_40q30_Age'!$E$2:$E$12481,G50,'CVD_40q30_Age'!$F$2:$F$12481,H50,'CVD_40q30_Age'!$G$2:$G$12481,30)))</f>
      </c>
      <c r="J50" s="186" t="str">
        <f>SUMIFS($I$2:$I$313,$A$2:$A$313,A50,$G$2:$G$313,G50,$H$2:$H$313,H50,$B$2:$B$313,"baseline")</f>
      </c>
      <c r="K50" s="187" t="str">
        <f>J50-I50</f>
      </c>
      <c r="L50" s="188" t="str">
        <f>IF(J50=0,"",100*(J50-I50)/J50)</f>
      </c>
      <c r="M50" s="189" t="n">
        <v>9.16411444025787</v>
      </c>
      <c r="N50" s="37" t="str">
        <f>IF(ABS(I50-M50)&lt;=0.001,"match","mismatch")</f>
      </c>
    </row>
    <row r="51">
      <c r="A51" t="s">
        <v>167</v>
      </c>
      <c r="B51" t="s">
        <v>243</v>
      </c>
      <c r="C51" s="35" t="s">
        <v>245</v>
      </c>
      <c r="D51" t="s">
        <v>530</v>
      </c>
      <c r="E51" t="s">
        <v>233</v>
      </c>
      <c r="F51" t="s">
        <v>232</v>
      </c>
      <c r="G51" t="s">
        <v>548</v>
      </c>
      <c r="H51" s="184" t="n">
        <v>2048</v>
      </c>
      <c r="I51" s="185" t="str">
        <f>100*(1-(SUMIFS('CVD_40q30_Age'!$M$2:$M$12481,'CVD_40q30_Age'!$A$2:$A$12481,A51,'CVD_40q30_Age'!$B$2:$B$12481,B51,'CVD_40q30_Age'!$E$2:$E$12481,G51,'CVD_40q30_Age'!$F$2:$F$12481,H51,'CVD_40q30_Age'!$G$2:$G$12481,69))/(SUMIFS('CVD_40q30_Age'!$L$2:$L$12481,'CVD_40q30_Age'!$A$2:$A$12481,A51,'CVD_40q30_Age'!$B$2:$B$12481,B51,'CVD_40q30_Age'!$E$2:$E$12481,G51,'CVD_40q30_Age'!$F$2:$F$12481,H51,'CVD_40q30_Age'!$G$2:$G$12481,30)))</f>
      </c>
      <c r="J51" s="186" t="str">
        <f>SUMIFS($I$2:$I$313,$A$2:$A$313,A51,$G$2:$G$313,G51,$H$2:$H$313,H51,$B$2:$B$313,"baseline")</f>
      </c>
      <c r="K51" s="187" t="str">
        <f>J51-I51</f>
      </c>
      <c r="L51" s="188" t="str">
        <f>IF(J51=0,"",100*(J51-I51)/J51)</f>
      </c>
      <c r="M51" s="189" t="n">
        <v>9.09964787380253</v>
      </c>
      <c r="N51" s="37" t="str">
        <f>IF(ABS(I51-M51)&lt;=0.001,"match","mismatch")</f>
      </c>
    </row>
    <row r="52">
      <c r="A52" t="s">
        <v>167</v>
      </c>
      <c r="B52" t="s">
        <v>243</v>
      </c>
      <c r="C52" s="35" t="s">
        <v>245</v>
      </c>
      <c r="D52" t="s">
        <v>530</v>
      </c>
      <c r="E52" t="s">
        <v>233</v>
      </c>
      <c r="F52" t="s">
        <v>232</v>
      </c>
      <c r="G52" t="s">
        <v>548</v>
      </c>
      <c r="H52" s="184" t="n">
        <v>2049</v>
      </c>
      <c r="I52" s="185" t="str">
        <f>100*(1-(SUMIFS('CVD_40q30_Age'!$M$2:$M$12481,'CVD_40q30_Age'!$A$2:$A$12481,A52,'CVD_40q30_Age'!$B$2:$B$12481,B52,'CVD_40q30_Age'!$E$2:$E$12481,G52,'CVD_40q30_Age'!$F$2:$F$12481,H52,'CVD_40q30_Age'!$G$2:$G$12481,69))/(SUMIFS('CVD_40q30_Age'!$L$2:$L$12481,'CVD_40q30_Age'!$A$2:$A$12481,A52,'CVD_40q30_Age'!$B$2:$B$12481,B52,'CVD_40q30_Age'!$E$2:$E$12481,G52,'CVD_40q30_Age'!$F$2:$F$12481,H52,'CVD_40q30_Age'!$G$2:$G$12481,30)))</f>
      </c>
      <c r="J52" s="186" t="str">
        <f>SUMIFS($I$2:$I$313,$A$2:$A$313,A52,$G$2:$G$313,G52,$H$2:$H$313,H52,$B$2:$B$313,"baseline")</f>
      </c>
      <c r="K52" s="187" t="str">
        <f>J52-I52</f>
      </c>
      <c r="L52" s="188" t="str">
        <f>IF(J52=0,"",100*(J52-I52)/J52)</f>
      </c>
      <c r="M52" s="189" t="n">
        <v>9.04062987980699</v>
      </c>
      <c r="N52" s="37" t="str">
        <f>IF(ABS(I52-M52)&lt;=0.001,"match","mismatch")</f>
      </c>
    </row>
    <row r="53">
      <c r="A53" t="s">
        <v>167</v>
      </c>
      <c r="B53" t="s">
        <v>243</v>
      </c>
      <c r="C53" s="35" t="s">
        <v>245</v>
      </c>
      <c r="D53" t="s">
        <v>530</v>
      </c>
      <c r="E53" t="s">
        <v>233</v>
      </c>
      <c r="F53" t="s">
        <v>232</v>
      </c>
      <c r="G53" t="s">
        <v>548</v>
      </c>
      <c r="H53" s="184" t="n">
        <v>2050</v>
      </c>
      <c r="I53" s="185" t="str">
        <f>100*(1-(SUMIFS('CVD_40q30_Age'!$M$2:$M$12481,'CVD_40q30_Age'!$A$2:$A$12481,A53,'CVD_40q30_Age'!$B$2:$B$12481,B53,'CVD_40q30_Age'!$E$2:$E$12481,G53,'CVD_40q30_Age'!$F$2:$F$12481,H53,'CVD_40q30_Age'!$G$2:$G$12481,69))/(SUMIFS('CVD_40q30_Age'!$L$2:$L$12481,'CVD_40q30_Age'!$A$2:$A$12481,A53,'CVD_40q30_Age'!$B$2:$B$12481,B53,'CVD_40q30_Age'!$E$2:$E$12481,G53,'CVD_40q30_Age'!$F$2:$F$12481,H53,'CVD_40q30_Age'!$G$2:$G$12481,30)))</f>
      </c>
      <c r="J53" s="186" t="str">
        <f>SUMIFS($I$2:$I$313,$A$2:$A$313,A53,$G$2:$G$313,G53,$H$2:$H$313,H53,$B$2:$B$313,"baseline")</f>
      </c>
      <c r="K53" s="187" t="str">
        <f>J53-I53</f>
      </c>
      <c r="L53" s="188" t="str">
        <f>IF(J53=0,"",100*(J53-I53)/J53)</f>
      </c>
      <c r="M53" s="189" t="n">
        <v>8.98351901091973</v>
      </c>
      <c r="N53" s="37" t="str">
        <f>IF(ABS(I53-M53)&lt;=0.001,"match","mismatch")</f>
      </c>
    </row>
    <row r="54">
      <c r="A54" t="s">
        <v>167</v>
      </c>
      <c r="B54" t="s">
        <v>250</v>
      </c>
      <c r="C54" s="35" t="s">
        <v>252</v>
      </c>
      <c r="D54" t="s">
        <v>530</v>
      </c>
      <c r="E54" t="s">
        <v>233</v>
      </c>
      <c r="F54" t="s">
        <v>232</v>
      </c>
      <c r="G54" t="s">
        <v>548</v>
      </c>
      <c r="H54" s="184" t="n">
        <v>2025</v>
      </c>
      <c r="I54" s="185" t="str">
        <f>100*(1-(SUMIFS('CVD_40q30_Age'!$M$2:$M$12481,'CVD_40q30_Age'!$A$2:$A$12481,A54,'CVD_40q30_Age'!$B$2:$B$12481,B54,'CVD_40q30_Age'!$E$2:$E$12481,G54,'CVD_40q30_Age'!$F$2:$F$12481,H54,'CVD_40q30_Age'!$G$2:$G$12481,69))/(SUMIFS('CVD_40q30_Age'!$L$2:$L$12481,'CVD_40q30_Age'!$A$2:$A$12481,A54,'CVD_40q30_Age'!$B$2:$B$12481,B54,'CVD_40q30_Age'!$E$2:$E$12481,G54,'CVD_40q30_Age'!$F$2:$F$12481,H54,'CVD_40q30_Age'!$G$2:$G$12481,30)))</f>
      </c>
      <c r="J54" s="186" t="str">
        <f>SUMIFS($I$2:$I$313,$A$2:$A$313,A54,$G$2:$G$313,G54,$H$2:$H$313,H54,$B$2:$B$313,"baseline")</f>
      </c>
      <c r="K54" s="187" t="str">
        <f>J54-I54</f>
      </c>
      <c r="L54" s="188" t="str">
        <f>IF(J54=0,"",100*(J54-I54)/J54)</f>
      </c>
      <c r="M54" s="189" t="n">
        <v>14.5044780964789</v>
      </c>
      <c r="N54" s="37" t="str">
        <f>IF(ABS(I54-M54)&lt;=0.001,"match","mismatch")</f>
      </c>
    </row>
    <row r="55">
      <c r="A55" t="s">
        <v>167</v>
      </c>
      <c r="B55" t="s">
        <v>250</v>
      </c>
      <c r="C55" s="35" t="s">
        <v>252</v>
      </c>
      <c r="D55" t="s">
        <v>530</v>
      </c>
      <c r="E55" t="s">
        <v>233</v>
      </c>
      <c r="F55" t="s">
        <v>232</v>
      </c>
      <c r="G55" t="s">
        <v>548</v>
      </c>
      <c r="H55" s="184" t="n">
        <v>2026</v>
      </c>
      <c r="I55" s="185" t="str">
        <f>100*(1-(SUMIFS('CVD_40q30_Age'!$M$2:$M$12481,'CVD_40q30_Age'!$A$2:$A$12481,A55,'CVD_40q30_Age'!$B$2:$B$12481,B55,'CVD_40q30_Age'!$E$2:$E$12481,G55,'CVD_40q30_Age'!$F$2:$F$12481,H55,'CVD_40q30_Age'!$G$2:$G$12481,69))/(SUMIFS('CVD_40q30_Age'!$L$2:$L$12481,'CVD_40q30_Age'!$A$2:$A$12481,A55,'CVD_40q30_Age'!$B$2:$B$12481,B55,'CVD_40q30_Age'!$E$2:$E$12481,G55,'CVD_40q30_Age'!$F$2:$F$12481,H55,'CVD_40q30_Age'!$G$2:$G$12481,30)))</f>
      </c>
      <c r="J55" s="186" t="str">
        <f>SUMIFS($I$2:$I$313,$A$2:$A$313,A55,$G$2:$G$313,G55,$H$2:$H$313,H55,$B$2:$B$313,"baseline")</f>
      </c>
      <c r="K55" s="187" t="str">
        <f>J55-I55</f>
      </c>
      <c r="L55" s="188" t="str">
        <f>IF(J55=0,"",100*(J55-I55)/J55)</f>
      </c>
      <c r="M55" s="189" t="n">
        <v>13.7405256787656</v>
      </c>
      <c r="N55" s="37" t="str">
        <f>IF(ABS(I55-M55)&lt;=0.001,"match","mismatch")</f>
      </c>
    </row>
    <row r="56">
      <c r="A56" t="s">
        <v>167</v>
      </c>
      <c r="B56" t="s">
        <v>250</v>
      </c>
      <c r="C56" s="35" t="s">
        <v>252</v>
      </c>
      <c r="D56" t="s">
        <v>530</v>
      </c>
      <c r="E56" t="s">
        <v>233</v>
      </c>
      <c r="F56" t="s">
        <v>232</v>
      </c>
      <c r="G56" t="s">
        <v>548</v>
      </c>
      <c r="H56" s="184" t="n">
        <v>2027</v>
      </c>
      <c r="I56" s="185" t="str">
        <f>100*(1-(SUMIFS('CVD_40q30_Age'!$M$2:$M$12481,'CVD_40q30_Age'!$A$2:$A$12481,A56,'CVD_40q30_Age'!$B$2:$B$12481,B56,'CVD_40q30_Age'!$E$2:$E$12481,G56,'CVD_40q30_Age'!$F$2:$F$12481,H56,'CVD_40q30_Age'!$G$2:$G$12481,69))/(SUMIFS('CVD_40q30_Age'!$L$2:$L$12481,'CVD_40q30_Age'!$A$2:$A$12481,A56,'CVD_40q30_Age'!$B$2:$B$12481,B56,'CVD_40q30_Age'!$E$2:$E$12481,G56,'CVD_40q30_Age'!$F$2:$F$12481,H56,'CVD_40q30_Age'!$G$2:$G$12481,30)))</f>
      </c>
      <c r="J56" s="186" t="str">
        <f>SUMIFS($I$2:$I$313,$A$2:$A$313,A56,$G$2:$G$313,G56,$H$2:$H$313,H56,$B$2:$B$313,"baseline")</f>
      </c>
      <c r="K56" s="187" t="str">
        <f>J56-I56</f>
      </c>
      <c r="L56" s="188" t="str">
        <f>IF(J56=0,"",100*(J56-I56)/J56)</f>
      </c>
      <c r="M56" s="189" t="n">
        <v>13.0981162251657</v>
      </c>
      <c r="N56" s="37" t="str">
        <f>IF(ABS(I56-M56)&lt;=0.001,"match","mismatch")</f>
      </c>
    </row>
    <row r="57">
      <c r="A57" t="s">
        <v>167</v>
      </c>
      <c r="B57" t="s">
        <v>250</v>
      </c>
      <c r="C57" s="35" t="s">
        <v>252</v>
      </c>
      <c r="D57" t="s">
        <v>530</v>
      </c>
      <c r="E57" t="s">
        <v>233</v>
      </c>
      <c r="F57" t="s">
        <v>232</v>
      </c>
      <c r="G57" t="s">
        <v>548</v>
      </c>
      <c r="H57" s="184" t="n">
        <v>2028</v>
      </c>
      <c r="I57" s="185" t="str">
        <f>100*(1-(SUMIFS('CVD_40q30_Age'!$M$2:$M$12481,'CVD_40q30_Age'!$A$2:$A$12481,A57,'CVD_40q30_Age'!$B$2:$B$12481,B57,'CVD_40q30_Age'!$E$2:$E$12481,G57,'CVD_40q30_Age'!$F$2:$F$12481,H57,'CVD_40q30_Age'!$G$2:$G$12481,69))/(SUMIFS('CVD_40q30_Age'!$L$2:$L$12481,'CVD_40q30_Age'!$A$2:$A$12481,A57,'CVD_40q30_Age'!$B$2:$B$12481,B57,'CVD_40q30_Age'!$E$2:$E$12481,G57,'CVD_40q30_Age'!$F$2:$F$12481,H57,'CVD_40q30_Age'!$G$2:$G$12481,30)))</f>
      </c>
      <c r="J57" s="186" t="str">
        <f>SUMIFS($I$2:$I$313,$A$2:$A$313,A57,$G$2:$G$313,G57,$H$2:$H$313,H57,$B$2:$B$313,"baseline")</f>
      </c>
      <c r="K57" s="187" t="str">
        <f>J57-I57</f>
      </c>
      <c r="L57" s="188" t="str">
        <f>IF(J57=0,"",100*(J57-I57)/J57)</f>
      </c>
      <c r="M57" s="189" t="n">
        <v>12.5635506841002</v>
      </c>
      <c r="N57" s="37" t="str">
        <f>IF(ABS(I57-M57)&lt;=0.001,"match","mismatch")</f>
      </c>
    </row>
    <row r="58">
      <c r="A58" t="s">
        <v>167</v>
      </c>
      <c r="B58" t="s">
        <v>250</v>
      </c>
      <c r="C58" s="35" t="s">
        <v>252</v>
      </c>
      <c r="D58" t="s">
        <v>530</v>
      </c>
      <c r="E58" t="s">
        <v>233</v>
      </c>
      <c r="F58" t="s">
        <v>232</v>
      </c>
      <c r="G58" t="s">
        <v>548</v>
      </c>
      <c r="H58" s="184" t="n">
        <v>2029</v>
      </c>
      <c r="I58" s="185" t="str">
        <f>100*(1-(SUMIFS('CVD_40q30_Age'!$M$2:$M$12481,'CVD_40q30_Age'!$A$2:$A$12481,A58,'CVD_40q30_Age'!$B$2:$B$12481,B58,'CVD_40q30_Age'!$E$2:$E$12481,G58,'CVD_40q30_Age'!$F$2:$F$12481,H58,'CVD_40q30_Age'!$G$2:$G$12481,69))/(SUMIFS('CVD_40q30_Age'!$L$2:$L$12481,'CVD_40q30_Age'!$A$2:$A$12481,A58,'CVD_40q30_Age'!$B$2:$B$12481,B58,'CVD_40q30_Age'!$E$2:$E$12481,G58,'CVD_40q30_Age'!$F$2:$F$12481,H58,'CVD_40q30_Age'!$G$2:$G$12481,30)))</f>
      </c>
      <c r="J58" s="186" t="str">
        <f>SUMIFS($I$2:$I$313,$A$2:$A$313,A58,$G$2:$G$313,G58,$H$2:$H$313,H58,$B$2:$B$313,"baseline")</f>
      </c>
      <c r="K58" s="187" t="str">
        <f>J58-I58</f>
      </c>
      <c r="L58" s="188" t="str">
        <f>IF(J58=0,"",100*(J58-I58)/J58)</f>
      </c>
      <c r="M58" s="189" t="n">
        <v>12.1177503773975</v>
      </c>
      <c r="N58" s="37" t="str">
        <f>IF(ABS(I58-M58)&lt;=0.001,"match","mismatch")</f>
      </c>
    </row>
    <row r="59">
      <c r="A59" t="s">
        <v>167</v>
      </c>
      <c r="B59" t="s">
        <v>250</v>
      </c>
      <c r="C59" s="35" t="s">
        <v>252</v>
      </c>
      <c r="D59" t="s">
        <v>530</v>
      </c>
      <c r="E59" t="s">
        <v>233</v>
      </c>
      <c r="F59" t="s">
        <v>232</v>
      </c>
      <c r="G59" t="s">
        <v>548</v>
      </c>
      <c r="H59" s="184" t="n">
        <v>2030</v>
      </c>
      <c r="I59" s="185" t="str">
        <f>100*(1-(SUMIFS('CVD_40q30_Age'!$M$2:$M$12481,'CVD_40q30_Age'!$A$2:$A$12481,A59,'CVD_40q30_Age'!$B$2:$B$12481,B59,'CVD_40q30_Age'!$E$2:$E$12481,G59,'CVD_40q30_Age'!$F$2:$F$12481,H59,'CVD_40q30_Age'!$G$2:$G$12481,69))/(SUMIFS('CVD_40q30_Age'!$L$2:$L$12481,'CVD_40q30_Age'!$A$2:$A$12481,A59,'CVD_40q30_Age'!$B$2:$B$12481,B59,'CVD_40q30_Age'!$E$2:$E$12481,G59,'CVD_40q30_Age'!$F$2:$F$12481,H59,'CVD_40q30_Age'!$G$2:$G$12481,30)))</f>
      </c>
      <c r="J59" s="186" t="str">
        <f>SUMIFS($I$2:$I$313,$A$2:$A$313,A59,$G$2:$G$313,G59,$H$2:$H$313,H59,$B$2:$B$313,"baseline")</f>
      </c>
      <c r="K59" s="187" t="str">
        <f>J59-I59</f>
      </c>
      <c r="L59" s="188" t="str">
        <f>IF(J59=0,"",100*(J59-I59)/J59)</f>
      </c>
      <c r="M59" s="189" t="n">
        <v>11.7469302855664</v>
      </c>
      <c r="N59" s="37" t="str">
        <f>IF(ABS(I59-M59)&lt;=0.001,"match","mismatch")</f>
      </c>
    </row>
    <row r="60">
      <c r="A60" t="s">
        <v>167</v>
      </c>
      <c r="B60" t="s">
        <v>250</v>
      </c>
      <c r="C60" s="35" t="s">
        <v>252</v>
      </c>
      <c r="D60" t="s">
        <v>530</v>
      </c>
      <c r="E60" t="s">
        <v>233</v>
      </c>
      <c r="F60" t="s">
        <v>232</v>
      </c>
      <c r="G60" t="s">
        <v>548</v>
      </c>
      <c r="H60" s="184" t="n">
        <v>2031</v>
      </c>
      <c r="I60" s="185" t="str">
        <f>100*(1-(SUMIFS('CVD_40q30_Age'!$M$2:$M$12481,'CVD_40q30_Age'!$A$2:$A$12481,A60,'CVD_40q30_Age'!$B$2:$B$12481,B60,'CVD_40q30_Age'!$E$2:$E$12481,G60,'CVD_40q30_Age'!$F$2:$F$12481,H60,'CVD_40q30_Age'!$G$2:$G$12481,69))/(SUMIFS('CVD_40q30_Age'!$L$2:$L$12481,'CVD_40q30_Age'!$A$2:$A$12481,A60,'CVD_40q30_Age'!$B$2:$B$12481,B60,'CVD_40q30_Age'!$E$2:$E$12481,G60,'CVD_40q30_Age'!$F$2:$F$12481,H60,'CVD_40q30_Age'!$G$2:$G$12481,30)))</f>
      </c>
      <c r="J60" s="186" t="str">
        <f>SUMIFS($I$2:$I$313,$A$2:$A$313,A60,$G$2:$G$313,G60,$H$2:$H$313,H60,$B$2:$B$313,"baseline")</f>
      </c>
      <c r="K60" s="187" t="str">
        <f>J60-I60</f>
      </c>
      <c r="L60" s="188" t="str">
        <f>IF(J60=0,"",100*(J60-I60)/J60)</f>
      </c>
      <c r="M60" s="189" t="n">
        <v>11.4130965047403</v>
      </c>
      <c r="N60" s="37" t="str">
        <f>IF(ABS(I60-M60)&lt;=0.001,"match","mismatch")</f>
      </c>
    </row>
    <row r="61">
      <c r="A61" t="s">
        <v>167</v>
      </c>
      <c r="B61" t="s">
        <v>250</v>
      </c>
      <c r="C61" s="35" t="s">
        <v>252</v>
      </c>
      <c r="D61" t="s">
        <v>530</v>
      </c>
      <c r="E61" t="s">
        <v>233</v>
      </c>
      <c r="F61" t="s">
        <v>232</v>
      </c>
      <c r="G61" t="s">
        <v>548</v>
      </c>
      <c r="H61" s="184" t="n">
        <v>2032</v>
      </c>
      <c r="I61" s="185" t="str">
        <f>100*(1-(SUMIFS('CVD_40q30_Age'!$M$2:$M$12481,'CVD_40q30_Age'!$A$2:$A$12481,A61,'CVD_40q30_Age'!$B$2:$B$12481,B61,'CVD_40q30_Age'!$E$2:$E$12481,G61,'CVD_40q30_Age'!$F$2:$F$12481,H61,'CVD_40q30_Age'!$G$2:$G$12481,69))/(SUMIFS('CVD_40q30_Age'!$L$2:$L$12481,'CVD_40q30_Age'!$A$2:$A$12481,A61,'CVD_40q30_Age'!$B$2:$B$12481,B61,'CVD_40q30_Age'!$E$2:$E$12481,G61,'CVD_40q30_Age'!$F$2:$F$12481,H61,'CVD_40q30_Age'!$G$2:$G$12481,30)))</f>
      </c>
      <c r="J61" s="186" t="str">
        <f>SUMIFS($I$2:$I$313,$A$2:$A$313,A61,$G$2:$G$313,G61,$H$2:$H$313,H61,$B$2:$B$313,"baseline")</f>
      </c>
      <c r="K61" s="187" t="str">
        <f>J61-I61</f>
      </c>
      <c r="L61" s="188" t="str">
        <f>IF(J61=0,"",100*(J61-I61)/J61)</f>
      </c>
      <c r="M61" s="189" t="n">
        <v>11.1153984606241</v>
      </c>
      <c r="N61" s="37" t="str">
        <f>IF(ABS(I61-M61)&lt;=0.001,"match","mismatch")</f>
      </c>
    </row>
    <row r="62">
      <c r="A62" t="s">
        <v>167</v>
      </c>
      <c r="B62" t="s">
        <v>250</v>
      </c>
      <c r="C62" s="35" t="s">
        <v>252</v>
      </c>
      <c r="D62" t="s">
        <v>530</v>
      </c>
      <c r="E62" t="s">
        <v>233</v>
      </c>
      <c r="F62" t="s">
        <v>232</v>
      </c>
      <c r="G62" t="s">
        <v>548</v>
      </c>
      <c r="H62" s="184" t="n">
        <v>2033</v>
      </c>
      <c r="I62" s="185" t="str">
        <f>100*(1-(SUMIFS('CVD_40q30_Age'!$M$2:$M$12481,'CVD_40q30_Age'!$A$2:$A$12481,A62,'CVD_40q30_Age'!$B$2:$B$12481,B62,'CVD_40q30_Age'!$E$2:$E$12481,G62,'CVD_40q30_Age'!$F$2:$F$12481,H62,'CVD_40q30_Age'!$G$2:$G$12481,69))/(SUMIFS('CVD_40q30_Age'!$L$2:$L$12481,'CVD_40q30_Age'!$A$2:$A$12481,A62,'CVD_40q30_Age'!$B$2:$B$12481,B62,'CVD_40q30_Age'!$E$2:$E$12481,G62,'CVD_40q30_Age'!$F$2:$F$12481,H62,'CVD_40q30_Age'!$G$2:$G$12481,30)))</f>
      </c>
      <c r="J62" s="186" t="str">
        <f>SUMIFS($I$2:$I$313,$A$2:$A$313,A62,$G$2:$G$313,G62,$H$2:$H$313,H62,$B$2:$B$313,"baseline")</f>
      </c>
      <c r="K62" s="187" t="str">
        <f>J62-I62</f>
      </c>
      <c r="L62" s="188" t="str">
        <f>IF(J62=0,"",100*(J62-I62)/J62)</f>
      </c>
      <c r="M62" s="189" t="n">
        <v>10.8514721702267</v>
      </c>
      <c r="N62" s="37" t="str">
        <f>IF(ABS(I62-M62)&lt;=0.001,"match","mismatch")</f>
      </c>
    </row>
    <row r="63">
      <c r="A63" t="s">
        <v>167</v>
      </c>
      <c r="B63" t="s">
        <v>250</v>
      </c>
      <c r="C63" s="35" t="s">
        <v>252</v>
      </c>
      <c r="D63" t="s">
        <v>530</v>
      </c>
      <c r="E63" t="s">
        <v>233</v>
      </c>
      <c r="F63" t="s">
        <v>232</v>
      </c>
      <c r="G63" t="s">
        <v>548</v>
      </c>
      <c r="H63" s="184" t="n">
        <v>2034</v>
      </c>
      <c r="I63" s="185" t="str">
        <f>100*(1-(SUMIFS('CVD_40q30_Age'!$M$2:$M$12481,'CVD_40q30_Age'!$A$2:$A$12481,A63,'CVD_40q30_Age'!$B$2:$B$12481,B63,'CVD_40q30_Age'!$E$2:$E$12481,G63,'CVD_40q30_Age'!$F$2:$F$12481,H63,'CVD_40q30_Age'!$G$2:$G$12481,69))/(SUMIFS('CVD_40q30_Age'!$L$2:$L$12481,'CVD_40q30_Age'!$A$2:$A$12481,A63,'CVD_40q30_Age'!$B$2:$B$12481,B63,'CVD_40q30_Age'!$E$2:$E$12481,G63,'CVD_40q30_Age'!$F$2:$F$12481,H63,'CVD_40q30_Age'!$G$2:$G$12481,30)))</f>
      </c>
      <c r="J63" s="186" t="str">
        <f>SUMIFS($I$2:$I$313,$A$2:$A$313,A63,$G$2:$G$313,G63,$H$2:$H$313,H63,$B$2:$B$313,"baseline")</f>
      </c>
      <c r="K63" s="187" t="str">
        <f>J63-I63</f>
      </c>
      <c r="L63" s="188" t="str">
        <f>IF(J63=0,"",100*(J63-I63)/J63)</f>
      </c>
      <c r="M63" s="189" t="n">
        <v>10.6257583958117</v>
      </c>
      <c r="N63" s="37" t="str">
        <f>IF(ABS(I63-M63)&lt;=0.001,"match","mismatch")</f>
      </c>
    </row>
    <row r="64">
      <c r="A64" t="s">
        <v>167</v>
      </c>
      <c r="B64" t="s">
        <v>250</v>
      </c>
      <c r="C64" s="35" t="s">
        <v>252</v>
      </c>
      <c r="D64" t="s">
        <v>530</v>
      </c>
      <c r="E64" t="s">
        <v>233</v>
      </c>
      <c r="F64" t="s">
        <v>232</v>
      </c>
      <c r="G64" t="s">
        <v>548</v>
      </c>
      <c r="H64" s="184" t="n">
        <v>2035</v>
      </c>
      <c r="I64" s="185" t="str">
        <f>100*(1-(SUMIFS('CVD_40q30_Age'!$M$2:$M$12481,'CVD_40q30_Age'!$A$2:$A$12481,A64,'CVD_40q30_Age'!$B$2:$B$12481,B64,'CVD_40q30_Age'!$E$2:$E$12481,G64,'CVD_40q30_Age'!$F$2:$F$12481,H64,'CVD_40q30_Age'!$G$2:$G$12481,69))/(SUMIFS('CVD_40q30_Age'!$L$2:$L$12481,'CVD_40q30_Age'!$A$2:$A$12481,A64,'CVD_40q30_Age'!$B$2:$B$12481,B64,'CVD_40q30_Age'!$E$2:$E$12481,G64,'CVD_40q30_Age'!$F$2:$F$12481,H64,'CVD_40q30_Age'!$G$2:$G$12481,30)))</f>
      </c>
      <c r="J64" s="186" t="str">
        <f>SUMIFS($I$2:$I$313,$A$2:$A$313,A64,$G$2:$G$313,G64,$H$2:$H$313,H64,$B$2:$B$313,"baseline")</f>
      </c>
      <c r="K64" s="187" t="str">
        <f>J64-I64</f>
      </c>
      <c r="L64" s="188" t="str">
        <f>IF(J64=0,"",100*(J64-I64)/J64)</f>
      </c>
      <c r="M64" s="189" t="n">
        <v>10.4310879307145</v>
      </c>
      <c r="N64" s="37" t="str">
        <f>IF(ABS(I64-M64)&lt;=0.001,"match","mismatch")</f>
      </c>
    </row>
    <row r="65">
      <c r="A65" t="s">
        <v>167</v>
      </c>
      <c r="B65" t="s">
        <v>250</v>
      </c>
      <c r="C65" s="35" t="s">
        <v>252</v>
      </c>
      <c r="D65" t="s">
        <v>530</v>
      </c>
      <c r="E65" t="s">
        <v>233</v>
      </c>
      <c r="F65" t="s">
        <v>232</v>
      </c>
      <c r="G65" t="s">
        <v>548</v>
      </c>
      <c r="H65" s="184" t="n">
        <v>2036</v>
      </c>
      <c r="I65" s="185" t="str">
        <f>100*(1-(SUMIFS('CVD_40q30_Age'!$M$2:$M$12481,'CVD_40q30_Age'!$A$2:$A$12481,A65,'CVD_40q30_Age'!$B$2:$B$12481,B65,'CVD_40q30_Age'!$E$2:$E$12481,G65,'CVD_40q30_Age'!$F$2:$F$12481,H65,'CVD_40q30_Age'!$G$2:$G$12481,69))/(SUMIFS('CVD_40q30_Age'!$L$2:$L$12481,'CVD_40q30_Age'!$A$2:$A$12481,A65,'CVD_40q30_Age'!$B$2:$B$12481,B65,'CVD_40q30_Age'!$E$2:$E$12481,G65,'CVD_40q30_Age'!$F$2:$F$12481,H65,'CVD_40q30_Age'!$G$2:$G$12481,30)))</f>
      </c>
      <c r="J65" s="186" t="str">
        <f>SUMIFS($I$2:$I$313,$A$2:$A$313,A65,$G$2:$G$313,G65,$H$2:$H$313,H65,$B$2:$B$313,"baseline")</f>
      </c>
      <c r="K65" s="187" t="str">
        <f>J65-I65</f>
      </c>
      <c r="L65" s="188" t="str">
        <f>IF(J65=0,"",100*(J65-I65)/J65)</f>
      </c>
      <c r="M65" s="189" t="n">
        <v>10.2664929792673</v>
      </c>
      <c r="N65" s="37" t="str">
        <f>IF(ABS(I65-M65)&lt;=0.001,"match","mismatch")</f>
      </c>
    </row>
    <row r="66">
      <c r="A66" t="s">
        <v>167</v>
      </c>
      <c r="B66" t="s">
        <v>250</v>
      </c>
      <c r="C66" s="35" t="s">
        <v>252</v>
      </c>
      <c r="D66" t="s">
        <v>530</v>
      </c>
      <c r="E66" t="s">
        <v>233</v>
      </c>
      <c r="F66" t="s">
        <v>232</v>
      </c>
      <c r="G66" t="s">
        <v>548</v>
      </c>
      <c r="H66" s="184" t="n">
        <v>2037</v>
      </c>
      <c r="I66" s="185" t="str">
        <f>100*(1-(SUMIFS('CVD_40q30_Age'!$M$2:$M$12481,'CVD_40q30_Age'!$A$2:$A$12481,A66,'CVD_40q30_Age'!$B$2:$B$12481,B66,'CVD_40q30_Age'!$E$2:$E$12481,G66,'CVD_40q30_Age'!$F$2:$F$12481,H66,'CVD_40q30_Age'!$G$2:$G$12481,69))/(SUMIFS('CVD_40q30_Age'!$L$2:$L$12481,'CVD_40q30_Age'!$A$2:$A$12481,A66,'CVD_40q30_Age'!$B$2:$B$12481,B66,'CVD_40q30_Age'!$E$2:$E$12481,G66,'CVD_40q30_Age'!$F$2:$F$12481,H66,'CVD_40q30_Age'!$G$2:$G$12481,30)))</f>
      </c>
      <c r="J66" s="186" t="str">
        <f>SUMIFS($I$2:$I$313,$A$2:$A$313,A66,$G$2:$G$313,G66,$H$2:$H$313,H66,$B$2:$B$313,"baseline")</f>
      </c>
      <c r="K66" s="187" t="str">
        <f>J66-I66</f>
      </c>
      <c r="L66" s="188" t="str">
        <f>IF(J66=0,"",100*(J66-I66)/J66)</f>
      </c>
      <c r="M66" s="189" t="n">
        <v>10.1240604771609</v>
      </c>
      <c r="N66" s="37" t="str">
        <f>IF(ABS(I66-M66)&lt;=0.001,"match","mismatch")</f>
      </c>
    </row>
    <row r="67">
      <c r="A67" t="s">
        <v>167</v>
      </c>
      <c r="B67" t="s">
        <v>250</v>
      </c>
      <c r="C67" s="35" t="s">
        <v>252</v>
      </c>
      <c r="D67" t="s">
        <v>530</v>
      </c>
      <c r="E67" t="s">
        <v>233</v>
      </c>
      <c r="F67" t="s">
        <v>232</v>
      </c>
      <c r="G67" t="s">
        <v>548</v>
      </c>
      <c r="H67" s="184" t="n">
        <v>2038</v>
      </c>
      <c r="I67" s="185" t="str">
        <f>100*(1-(SUMIFS('CVD_40q30_Age'!$M$2:$M$12481,'CVD_40q30_Age'!$A$2:$A$12481,A67,'CVD_40q30_Age'!$B$2:$B$12481,B67,'CVD_40q30_Age'!$E$2:$E$12481,G67,'CVD_40q30_Age'!$F$2:$F$12481,H67,'CVD_40q30_Age'!$G$2:$G$12481,69))/(SUMIFS('CVD_40q30_Age'!$L$2:$L$12481,'CVD_40q30_Age'!$A$2:$A$12481,A67,'CVD_40q30_Age'!$B$2:$B$12481,B67,'CVD_40q30_Age'!$E$2:$E$12481,G67,'CVD_40q30_Age'!$F$2:$F$12481,H67,'CVD_40q30_Age'!$G$2:$G$12481,30)))</f>
      </c>
      <c r="J67" s="186" t="str">
        <f>SUMIFS($I$2:$I$313,$A$2:$A$313,A67,$G$2:$G$313,G67,$H$2:$H$313,H67,$B$2:$B$313,"baseline")</f>
      </c>
      <c r="K67" s="187" t="str">
        <f>J67-I67</f>
      </c>
      <c r="L67" s="188" t="str">
        <f>IF(J67=0,"",100*(J67-I67)/J67)</f>
      </c>
      <c r="M67" s="189" t="n">
        <v>10.0012289161464</v>
      </c>
      <c r="N67" s="37" t="str">
        <f>IF(ABS(I67-M67)&lt;=0.001,"match","mismatch")</f>
      </c>
    </row>
    <row r="68">
      <c r="A68" t="s">
        <v>167</v>
      </c>
      <c r="B68" t="s">
        <v>250</v>
      </c>
      <c r="C68" s="35" t="s">
        <v>252</v>
      </c>
      <c r="D68" t="s">
        <v>530</v>
      </c>
      <c r="E68" t="s">
        <v>233</v>
      </c>
      <c r="F68" t="s">
        <v>232</v>
      </c>
      <c r="G68" t="s">
        <v>548</v>
      </c>
      <c r="H68" s="184" t="n">
        <v>2039</v>
      </c>
      <c r="I68" s="185" t="str">
        <f>100*(1-(SUMIFS('CVD_40q30_Age'!$M$2:$M$12481,'CVD_40q30_Age'!$A$2:$A$12481,A68,'CVD_40q30_Age'!$B$2:$B$12481,B68,'CVD_40q30_Age'!$E$2:$E$12481,G68,'CVD_40q30_Age'!$F$2:$F$12481,H68,'CVD_40q30_Age'!$G$2:$G$12481,69))/(SUMIFS('CVD_40q30_Age'!$L$2:$L$12481,'CVD_40q30_Age'!$A$2:$A$12481,A68,'CVD_40q30_Age'!$B$2:$B$12481,B68,'CVD_40q30_Age'!$E$2:$E$12481,G68,'CVD_40q30_Age'!$F$2:$F$12481,H68,'CVD_40q30_Age'!$G$2:$G$12481,30)))</f>
      </c>
      <c r="J68" s="186" t="str">
        <f>SUMIFS($I$2:$I$313,$A$2:$A$313,A68,$G$2:$G$313,G68,$H$2:$H$313,H68,$B$2:$B$313,"baseline")</f>
      </c>
      <c r="K68" s="187" t="str">
        <f>J68-I68</f>
      </c>
      <c r="L68" s="188" t="str">
        <f>IF(J68=0,"",100*(J68-I68)/J68)</f>
      </c>
      <c r="M68" s="189" t="n">
        <v>9.89981832446278</v>
      </c>
      <c r="N68" s="37" t="str">
        <f>IF(ABS(I68-M68)&lt;=0.001,"match","mismatch")</f>
      </c>
    </row>
    <row r="69">
      <c r="A69" t="s">
        <v>167</v>
      </c>
      <c r="B69" t="s">
        <v>250</v>
      </c>
      <c r="C69" s="35" t="s">
        <v>252</v>
      </c>
      <c r="D69" t="s">
        <v>530</v>
      </c>
      <c r="E69" t="s">
        <v>233</v>
      </c>
      <c r="F69" t="s">
        <v>232</v>
      </c>
      <c r="G69" t="s">
        <v>548</v>
      </c>
      <c r="H69" s="184" t="n">
        <v>2040</v>
      </c>
      <c r="I69" s="185" t="str">
        <f>100*(1-(SUMIFS('CVD_40q30_Age'!$M$2:$M$12481,'CVD_40q30_Age'!$A$2:$A$12481,A69,'CVD_40q30_Age'!$B$2:$B$12481,B69,'CVD_40q30_Age'!$E$2:$E$12481,G69,'CVD_40q30_Age'!$F$2:$F$12481,H69,'CVD_40q30_Age'!$G$2:$G$12481,69))/(SUMIFS('CVD_40q30_Age'!$L$2:$L$12481,'CVD_40q30_Age'!$A$2:$A$12481,A69,'CVD_40q30_Age'!$B$2:$B$12481,B69,'CVD_40q30_Age'!$E$2:$E$12481,G69,'CVD_40q30_Age'!$F$2:$F$12481,H69,'CVD_40q30_Age'!$G$2:$G$12481,30)))</f>
      </c>
      <c r="J69" s="186" t="str">
        <f>SUMIFS($I$2:$I$313,$A$2:$A$313,A69,$G$2:$G$313,G69,$H$2:$H$313,H69,$B$2:$B$313,"baseline")</f>
      </c>
      <c r="K69" s="187" t="str">
        <f>J69-I69</f>
      </c>
      <c r="L69" s="188" t="str">
        <f>IF(J69=0,"",100*(J69-I69)/J69)</f>
      </c>
      <c r="M69" s="189" t="n">
        <v>9.80203984288839</v>
      </c>
      <c r="N69" s="37" t="str">
        <f>IF(ABS(I69-M69)&lt;=0.001,"match","mismatch")</f>
      </c>
    </row>
    <row r="70">
      <c r="A70" t="s">
        <v>167</v>
      </c>
      <c r="B70" t="s">
        <v>250</v>
      </c>
      <c r="C70" s="35" t="s">
        <v>252</v>
      </c>
      <c r="D70" t="s">
        <v>530</v>
      </c>
      <c r="E70" t="s">
        <v>233</v>
      </c>
      <c r="F70" t="s">
        <v>232</v>
      </c>
      <c r="G70" t="s">
        <v>548</v>
      </c>
      <c r="H70" s="184" t="n">
        <v>2041</v>
      </c>
      <c r="I70" s="185" t="str">
        <f>100*(1-(SUMIFS('CVD_40q30_Age'!$M$2:$M$12481,'CVD_40q30_Age'!$A$2:$A$12481,A70,'CVD_40q30_Age'!$B$2:$B$12481,B70,'CVD_40q30_Age'!$E$2:$E$12481,G70,'CVD_40q30_Age'!$F$2:$F$12481,H70,'CVD_40q30_Age'!$G$2:$G$12481,69))/(SUMIFS('CVD_40q30_Age'!$L$2:$L$12481,'CVD_40q30_Age'!$A$2:$A$12481,A70,'CVD_40q30_Age'!$B$2:$B$12481,B70,'CVD_40q30_Age'!$E$2:$E$12481,G70,'CVD_40q30_Age'!$F$2:$F$12481,H70,'CVD_40q30_Age'!$G$2:$G$12481,30)))</f>
      </c>
      <c r="J70" s="186" t="str">
        <f>SUMIFS($I$2:$I$313,$A$2:$A$313,A70,$G$2:$G$313,G70,$H$2:$H$313,H70,$B$2:$B$313,"baseline")</f>
      </c>
      <c r="K70" s="187" t="str">
        <f>J70-I70</f>
      </c>
      <c r="L70" s="188" t="str">
        <f>IF(J70=0,"",100*(J70-I70)/J70)</f>
      </c>
      <c r="M70" s="189" t="n">
        <v>9.71083135486315</v>
      </c>
      <c r="N70" s="37" t="str">
        <f>IF(ABS(I70-M70)&lt;=0.001,"match","mismatch")</f>
      </c>
    </row>
    <row r="71">
      <c r="A71" t="s">
        <v>167</v>
      </c>
      <c r="B71" t="s">
        <v>250</v>
      </c>
      <c r="C71" s="35" t="s">
        <v>252</v>
      </c>
      <c r="D71" t="s">
        <v>530</v>
      </c>
      <c r="E71" t="s">
        <v>233</v>
      </c>
      <c r="F71" t="s">
        <v>232</v>
      </c>
      <c r="G71" t="s">
        <v>548</v>
      </c>
      <c r="H71" s="184" t="n">
        <v>2042</v>
      </c>
      <c r="I71" s="185" t="str">
        <f>100*(1-(SUMIFS('CVD_40q30_Age'!$M$2:$M$12481,'CVD_40q30_Age'!$A$2:$A$12481,A71,'CVD_40q30_Age'!$B$2:$B$12481,B71,'CVD_40q30_Age'!$E$2:$E$12481,G71,'CVD_40q30_Age'!$F$2:$F$12481,H71,'CVD_40q30_Age'!$G$2:$G$12481,69))/(SUMIFS('CVD_40q30_Age'!$L$2:$L$12481,'CVD_40q30_Age'!$A$2:$A$12481,A71,'CVD_40q30_Age'!$B$2:$B$12481,B71,'CVD_40q30_Age'!$E$2:$E$12481,G71,'CVD_40q30_Age'!$F$2:$F$12481,H71,'CVD_40q30_Age'!$G$2:$G$12481,30)))</f>
      </c>
      <c r="J71" s="186" t="str">
        <f>SUMIFS($I$2:$I$313,$A$2:$A$313,A71,$G$2:$G$313,G71,$H$2:$H$313,H71,$B$2:$B$313,"baseline")</f>
      </c>
      <c r="K71" s="187" t="str">
        <f>J71-I71</f>
      </c>
      <c r="L71" s="188" t="str">
        <f>IF(J71=0,"",100*(J71-I71)/J71)</f>
      </c>
      <c r="M71" s="189" t="n">
        <v>9.62363209825944</v>
      </c>
      <c r="N71" s="37" t="str">
        <f>IF(ABS(I71-M71)&lt;=0.001,"match","mismatch")</f>
      </c>
    </row>
    <row r="72">
      <c r="A72" t="s">
        <v>167</v>
      </c>
      <c r="B72" t="s">
        <v>250</v>
      </c>
      <c r="C72" s="35" t="s">
        <v>252</v>
      </c>
      <c r="D72" t="s">
        <v>530</v>
      </c>
      <c r="E72" t="s">
        <v>233</v>
      </c>
      <c r="F72" t="s">
        <v>232</v>
      </c>
      <c r="G72" t="s">
        <v>548</v>
      </c>
      <c r="H72" s="184" t="n">
        <v>2043</v>
      </c>
      <c r="I72" s="185" t="str">
        <f>100*(1-(SUMIFS('CVD_40q30_Age'!$M$2:$M$12481,'CVD_40q30_Age'!$A$2:$A$12481,A72,'CVD_40q30_Age'!$B$2:$B$12481,B72,'CVD_40q30_Age'!$E$2:$E$12481,G72,'CVD_40q30_Age'!$F$2:$F$12481,H72,'CVD_40q30_Age'!$G$2:$G$12481,69))/(SUMIFS('CVD_40q30_Age'!$L$2:$L$12481,'CVD_40q30_Age'!$A$2:$A$12481,A72,'CVD_40q30_Age'!$B$2:$B$12481,B72,'CVD_40q30_Age'!$E$2:$E$12481,G72,'CVD_40q30_Age'!$F$2:$F$12481,H72,'CVD_40q30_Age'!$G$2:$G$12481,30)))</f>
      </c>
      <c r="J72" s="186" t="str">
        <f>SUMIFS($I$2:$I$313,$A$2:$A$313,A72,$G$2:$G$313,G72,$H$2:$H$313,H72,$B$2:$B$313,"baseline")</f>
      </c>
      <c r="K72" s="187" t="str">
        <f>J72-I72</f>
      </c>
      <c r="L72" s="188" t="str">
        <f>IF(J72=0,"",100*(J72-I72)/J72)</f>
      </c>
      <c r="M72" s="189" t="n">
        <v>9.53983346835564</v>
      </c>
      <c r="N72" s="37" t="str">
        <f>IF(ABS(I72-M72)&lt;=0.001,"match","mismatch")</f>
      </c>
    </row>
    <row r="73">
      <c r="A73" t="s">
        <v>167</v>
      </c>
      <c r="B73" t="s">
        <v>250</v>
      </c>
      <c r="C73" s="35" t="s">
        <v>252</v>
      </c>
      <c r="D73" t="s">
        <v>530</v>
      </c>
      <c r="E73" t="s">
        <v>233</v>
      </c>
      <c r="F73" t="s">
        <v>232</v>
      </c>
      <c r="G73" t="s">
        <v>548</v>
      </c>
      <c r="H73" s="184" t="n">
        <v>2044</v>
      </c>
      <c r="I73" s="185" t="str">
        <f>100*(1-(SUMIFS('CVD_40q30_Age'!$M$2:$M$12481,'CVD_40q30_Age'!$A$2:$A$12481,A73,'CVD_40q30_Age'!$B$2:$B$12481,B73,'CVD_40q30_Age'!$E$2:$E$12481,G73,'CVD_40q30_Age'!$F$2:$F$12481,H73,'CVD_40q30_Age'!$G$2:$G$12481,69))/(SUMIFS('CVD_40q30_Age'!$L$2:$L$12481,'CVD_40q30_Age'!$A$2:$A$12481,A73,'CVD_40q30_Age'!$B$2:$B$12481,B73,'CVD_40q30_Age'!$E$2:$E$12481,G73,'CVD_40q30_Age'!$F$2:$F$12481,H73,'CVD_40q30_Age'!$G$2:$G$12481,30)))</f>
      </c>
      <c r="J73" s="186" t="str">
        <f>SUMIFS($I$2:$I$313,$A$2:$A$313,A73,$G$2:$G$313,G73,$H$2:$H$313,H73,$B$2:$B$313,"baseline")</f>
      </c>
      <c r="K73" s="187" t="str">
        <f>J73-I73</f>
      </c>
      <c r="L73" s="188" t="str">
        <f>IF(J73=0,"",100*(J73-I73)/J73)</f>
      </c>
      <c r="M73" s="189" t="n">
        <v>9.46155022540391</v>
      </c>
      <c r="N73" s="37" t="str">
        <f>IF(ABS(I73-M73)&lt;=0.001,"match","mismatch")</f>
      </c>
    </row>
    <row r="74">
      <c r="A74" t="s">
        <v>167</v>
      </c>
      <c r="B74" t="s">
        <v>250</v>
      </c>
      <c r="C74" s="35" t="s">
        <v>252</v>
      </c>
      <c r="D74" t="s">
        <v>530</v>
      </c>
      <c r="E74" t="s">
        <v>233</v>
      </c>
      <c r="F74" t="s">
        <v>232</v>
      </c>
      <c r="G74" t="s">
        <v>548</v>
      </c>
      <c r="H74" s="184" t="n">
        <v>2045</v>
      </c>
      <c r="I74" s="185" t="str">
        <f>100*(1-(SUMIFS('CVD_40q30_Age'!$M$2:$M$12481,'CVD_40q30_Age'!$A$2:$A$12481,A74,'CVD_40q30_Age'!$B$2:$B$12481,B74,'CVD_40q30_Age'!$E$2:$E$12481,G74,'CVD_40q30_Age'!$F$2:$F$12481,H74,'CVD_40q30_Age'!$G$2:$G$12481,69))/(SUMIFS('CVD_40q30_Age'!$L$2:$L$12481,'CVD_40q30_Age'!$A$2:$A$12481,A74,'CVD_40q30_Age'!$B$2:$B$12481,B74,'CVD_40q30_Age'!$E$2:$E$12481,G74,'CVD_40q30_Age'!$F$2:$F$12481,H74,'CVD_40q30_Age'!$G$2:$G$12481,30)))</f>
      </c>
      <c r="J74" s="186" t="str">
        <f>SUMIFS($I$2:$I$313,$A$2:$A$313,A74,$G$2:$G$313,G74,$H$2:$H$313,H74,$B$2:$B$313,"baseline")</f>
      </c>
      <c r="K74" s="187" t="str">
        <f>J74-I74</f>
      </c>
      <c r="L74" s="188" t="str">
        <f>IF(J74=0,"",100*(J74-I74)/J74)</f>
      </c>
      <c r="M74" s="189" t="n">
        <v>9.39145757912792</v>
      </c>
      <c r="N74" s="37" t="str">
        <f>IF(ABS(I74-M74)&lt;=0.001,"match","mismatch")</f>
      </c>
    </row>
    <row r="75">
      <c r="A75" t="s">
        <v>167</v>
      </c>
      <c r="B75" t="s">
        <v>250</v>
      </c>
      <c r="C75" s="35" t="s">
        <v>252</v>
      </c>
      <c r="D75" t="s">
        <v>530</v>
      </c>
      <c r="E75" t="s">
        <v>233</v>
      </c>
      <c r="F75" t="s">
        <v>232</v>
      </c>
      <c r="G75" t="s">
        <v>548</v>
      </c>
      <c r="H75" s="184" t="n">
        <v>2046</v>
      </c>
      <c r="I75" s="185" t="str">
        <f>100*(1-(SUMIFS('CVD_40q30_Age'!$M$2:$M$12481,'CVD_40q30_Age'!$A$2:$A$12481,A75,'CVD_40q30_Age'!$B$2:$B$12481,B75,'CVD_40q30_Age'!$E$2:$E$12481,G75,'CVD_40q30_Age'!$F$2:$F$12481,H75,'CVD_40q30_Age'!$G$2:$G$12481,69))/(SUMIFS('CVD_40q30_Age'!$L$2:$L$12481,'CVD_40q30_Age'!$A$2:$A$12481,A75,'CVD_40q30_Age'!$B$2:$B$12481,B75,'CVD_40q30_Age'!$E$2:$E$12481,G75,'CVD_40q30_Age'!$F$2:$F$12481,H75,'CVD_40q30_Age'!$G$2:$G$12481,30)))</f>
      </c>
      <c r="J75" s="186" t="str">
        <f>SUMIFS($I$2:$I$313,$A$2:$A$313,A75,$G$2:$G$313,G75,$H$2:$H$313,H75,$B$2:$B$313,"baseline")</f>
      </c>
      <c r="K75" s="187" t="str">
        <f>J75-I75</f>
      </c>
      <c r="L75" s="188" t="str">
        <f>IF(J75=0,"",100*(J75-I75)/J75)</f>
      </c>
      <c r="M75" s="189" t="n">
        <v>9.32572421437411</v>
      </c>
      <c r="N75" s="37" t="str">
        <f>IF(ABS(I75-M75)&lt;=0.001,"match","mismatch")</f>
      </c>
    </row>
    <row r="76">
      <c r="A76" t="s">
        <v>167</v>
      </c>
      <c r="B76" t="s">
        <v>250</v>
      </c>
      <c r="C76" s="35" t="s">
        <v>252</v>
      </c>
      <c r="D76" t="s">
        <v>530</v>
      </c>
      <c r="E76" t="s">
        <v>233</v>
      </c>
      <c r="F76" t="s">
        <v>232</v>
      </c>
      <c r="G76" t="s">
        <v>548</v>
      </c>
      <c r="H76" s="184" t="n">
        <v>2047</v>
      </c>
      <c r="I76" s="185" t="str">
        <f>100*(1-(SUMIFS('CVD_40q30_Age'!$M$2:$M$12481,'CVD_40q30_Age'!$A$2:$A$12481,A76,'CVD_40q30_Age'!$B$2:$B$12481,B76,'CVD_40q30_Age'!$E$2:$E$12481,G76,'CVD_40q30_Age'!$F$2:$F$12481,H76,'CVD_40q30_Age'!$G$2:$G$12481,69))/(SUMIFS('CVD_40q30_Age'!$L$2:$L$12481,'CVD_40q30_Age'!$A$2:$A$12481,A76,'CVD_40q30_Age'!$B$2:$B$12481,B76,'CVD_40q30_Age'!$E$2:$E$12481,G76,'CVD_40q30_Age'!$F$2:$F$12481,H76,'CVD_40q30_Age'!$G$2:$G$12481,30)))</f>
      </c>
      <c r="J76" s="186" t="str">
        <f>SUMIFS($I$2:$I$313,$A$2:$A$313,A76,$G$2:$G$313,G76,$H$2:$H$313,H76,$B$2:$B$313,"baseline")</f>
      </c>
      <c r="K76" s="187" t="str">
        <f>J76-I76</f>
      </c>
      <c r="L76" s="188" t="str">
        <f>IF(J76=0,"",100*(J76-I76)/J76)</f>
      </c>
      <c r="M76" s="189" t="n">
        <v>9.2627864020676</v>
      </c>
      <c r="N76" s="37" t="str">
        <f>IF(ABS(I76-M76)&lt;=0.001,"match","mismatch")</f>
      </c>
    </row>
    <row r="77">
      <c r="A77" t="s">
        <v>167</v>
      </c>
      <c r="B77" t="s">
        <v>250</v>
      </c>
      <c r="C77" s="35" t="s">
        <v>252</v>
      </c>
      <c r="D77" t="s">
        <v>530</v>
      </c>
      <c r="E77" t="s">
        <v>233</v>
      </c>
      <c r="F77" t="s">
        <v>232</v>
      </c>
      <c r="G77" t="s">
        <v>548</v>
      </c>
      <c r="H77" s="184" t="n">
        <v>2048</v>
      </c>
      <c r="I77" s="185" t="str">
        <f>100*(1-(SUMIFS('CVD_40q30_Age'!$M$2:$M$12481,'CVD_40q30_Age'!$A$2:$A$12481,A77,'CVD_40q30_Age'!$B$2:$B$12481,B77,'CVD_40q30_Age'!$E$2:$E$12481,G77,'CVD_40q30_Age'!$F$2:$F$12481,H77,'CVD_40q30_Age'!$G$2:$G$12481,69))/(SUMIFS('CVD_40q30_Age'!$L$2:$L$12481,'CVD_40q30_Age'!$A$2:$A$12481,A77,'CVD_40q30_Age'!$B$2:$B$12481,B77,'CVD_40q30_Age'!$E$2:$E$12481,G77,'CVD_40q30_Age'!$F$2:$F$12481,H77,'CVD_40q30_Age'!$G$2:$G$12481,30)))</f>
      </c>
      <c r="J77" s="186" t="str">
        <f>SUMIFS($I$2:$I$313,$A$2:$A$313,A77,$G$2:$G$313,G77,$H$2:$H$313,H77,$B$2:$B$313,"baseline")</f>
      </c>
      <c r="K77" s="187" t="str">
        <f>J77-I77</f>
      </c>
      <c r="L77" s="188" t="str">
        <f>IF(J77=0,"",100*(J77-I77)/J77)</f>
      </c>
      <c r="M77" s="189" t="n">
        <v>9.1988734353996</v>
      </c>
      <c r="N77" s="37" t="str">
        <f>IF(ABS(I77-M77)&lt;=0.001,"match","mismatch")</f>
      </c>
    </row>
    <row r="78">
      <c r="A78" t="s">
        <v>167</v>
      </c>
      <c r="B78" t="s">
        <v>250</v>
      </c>
      <c r="C78" s="35" t="s">
        <v>252</v>
      </c>
      <c r="D78" t="s">
        <v>530</v>
      </c>
      <c r="E78" t="s">
        <v>233</v>
      </c>
      <c r="F78" t="s">
        <v>232</v>
      </c>
      <c r="G78" t="s">
        <v>548</v>
      </c>
      <c r="H78" s="184" t="n">
        <v>2049</v>
      </c>
      <c r="I78" s="185" t="str">
        <f>100*(1-(SUMIFS('CVD_40q30_Age'!$M$2:$M$12481,'CVD_40q30_Age'!$A$2:$A$12481,A78,'CVD_40q30_Age'!$B$2:$B$12481,B78,'CVD_40q30_Age'!$E$2:$E$12481,G78,'CVD_40q30_Age'!$F$2:$F$12481,H78,'CVD_40q30_Age'!$G$2:$G$12481,69))/(SUMIFS('CVD_40q30_Age'!$L$2:$L$12481,'CVD_40q30_Age'!$A$2:$A$12481,A78,'CVD_40q30_Age'!$B$2:$B$12481,B78,'CVD_40q30_Age'!$E$2:$E$12481,G78,'CVD_40q30_Age'!$F$2:$F$12481,H78,'CVD_40q30_Age'!$G$2:$G$12481,30)))</f>
      </c>
      <c r="J78" s="186" t="str">
        <f>SUMIFS($I$2:$I$313,$A$2:$A$313,A78,$G$2:$G$313,G78,$H$2:$H$313,H78,$B$2:$B$313,"baseline")</f>
      </c>
      <c r="K78" s="187" t="str">
        <f>J78-I78</f>
      </c>
      <c r="L78" s="188" t="str">
        <f>IF(J78=0,"",100*(J78-I78)/J78)</f>
      </c>
      <c r="M78" s="189" t="n">
        <v>9.14034077889678</v>
      </c>
      <c r="N78" s="37" t="str">
        <f>IF(ABS(I78-M78)&lt;=0.001,"match","mismatch")</f>
      </c>
    </row>
    <row r="79">
      <c r="A79" t="s">
        <v>167</v>
      </c>
      <c r="B79" t="s">
        <v>250</v>
      </c>
      <c r="C79" s="35" t="s">
        <v>252</v>
      </c>
      <c r="D79" t="s">
        <v>530</v>
      </c>
      <c r="E79" t="s">
        <v>233</v>
      </c>
      <c r="F79" t="s">
        <v>232</v>
      </c>
      <c r="G79" t="s">
        <v>548</v>
      </c>
      <c r="H79" s="184" t="n">
        <v>2050</v>
      </c>
      <c r="I79" s="185" t="str">
        <f>100*(1-(SUMIFS('CVD_40q30_Age'!$M$2:$M$12481,'CVD_40q30_Age'!$A$2:$A$12481,A79,'CVD_40q30_Age'!$B$2:$B$12481,B79,'CVD_40q30_Age'!$E$2:$E$12481,G79,'CVD_40q30_Age'!$F$2:$F$12481,H79,'CVD_40q30_Age'!$G$2:$G$12481,69))/(SUMIFS('CVD_40q30_Age'!$L$2:$L$12481,'CVD_40q30_Age'!$A$2:$A$12481,A79,'CVD_40q30_Age'!$B$2:$B$12481,B79,'CVD_40q30_Age'!$E$2:$E$12481,G79,'CVD_40q30_Age'!$F$2:$F$12481,H79,'CVD_40q30_Age'!$G$2:$G$12481,30)))</f>
      </c>
      <c r="J79" s="186" t="str">
        <f>SUMIFS($I$2:$I$313,$A$2:$A$313,A79,$G$2:$G$313,G79,$H$2:$H$313,H79,$B$2:$B$313,"baseline")</f>
      </c>
      <c r="K79" s="187" t="str">
        <f>J79-I79</f>
      </c>
      <c r="L79" s="188" t="str">
        <f>IF(J79=0,"",100*(J79-I79)/J79)</f>
      </c>
      <c r="M79" s="189" t="n">
        <v>9.08362464021828</v>
      </c>
      <c r="N79" s="37" t="str">
        <f>IF(ABS(I79-M79)&lt;=0.001,"match","mismatch")</f>
      </c>
    </row>
    <row r="80">
      <c r="A80" t="s">
        <v>167</v>
      </c>
      <c r="B80" t="s">
        <v>232</v>
      </c>
      <c r="C80" s="35" t="s">
        <v>457</v>
      </c>
      <c r="D80" t="s">
        <v>530</v>
      </c>
      <c r="E80" t="s">
        <v>537</v>
      </c>
      <c r="F80" t="s">
        <v>232</v>
      </c>
      <c r="G80" t="s">
        <v>548</v>
      </c>
      <c r="H80" s="184" t="n">
        <v>2025</v>
      </c>
      <c r="I80" s="185" t="str">
        <f>100*(1-(SUMIFS('CVD_40q30_Age'!$M$2:$M$12481,'CVD_40q30_Age'!$A$2:$A$12481,A80,'CVD_40q30_Age'!$B$2:$B$12481,B80,'CVD_40q30_Age'!$E$2:$E$12481,G80,'CVD_40q30_Age'!$F$2:$F$12481,H80,'CVD_40q30_Age'!$G$2:$G$12481,69))/(SUMIFS('CVD_40q30_Age'!$L$2:$L$12481,'CVD_40q30_Age'!$A$2:$A$12481,A80,'CVD_40q30_Age'!$B$2:$B$12481,B80,'CVD_40q30_Age'!$E$2:$E$12481,G80,'CVD_40q30_Age'!$F$2:$F$12481,H80,'CVD_40q30_Age'!$G$2:$G$12481,30)))</f>
      </c>
      <c r="J80" s="186" t="str">
        <f>SUMIFS($I$2:$I$313,$A$2:$A$313,A80,$G$2:$G$313,G80,$H$2:$H$313,H80,$B$2:$B$313,"baseline")</f>
      </c>
      <c r="K80" s="187" t="str">
        <f>J80-I80</f>
      </c>
      <c r="L80" s="188" t="str">
        <f>IF(J80=0,"",100*(J80-I80)/J80)</f>
      </c>
      <c r="M80" s="189" t="n">
        <v>14.5044780964789</v>
      </c>
      <c r="N80" s="37" t="str">
        <f>IF(ABS(I80-M80)&lt;=0.001,"match","mismatch")</f>
      </c>
    </row>
    <row r="81">
      <c r="A81" t="s">
        <v>167</v>
      </c>
      <c r="B81" t="s">
        <v>232</v>
      </c>
      <c r="C81" s="35" t="s">
        <v>457</v>
      </c>
      <c r="D81" t="s">
        <v>530</v>
      </c>
      <c r="E81" t="s">
        <v>537</v>
      </c>
      <c r="F81" t="s">
        <v>232</v>
      </c>
      <c r="G81" t="s">
        <v>548</v>
      </c>
      <c r="H81" s="184" t="n">
        <v>2026</v>
      </c>
      <c r="I81" s="185" t="str">
        <f>100*(1-(SUMIFS('CVD_40q30_Age'!$M$2:$M$12481,'CVD_40q30_Age'!$A$2:$A$12481,A81,'CVD_40q30_Age'!$B$2:$B$12481,B81,'CVD_40q30_Age'!$E$2:$E$12481,G81,'CVD_40q30_Age'!$F$2:$F$12481,H81,'CVD_40q30_Age'!$G$2:$G$12481,69))/(SUMIFS('CVD_40q30_Age'!$L$2:$L$12481,'CVD_40q30_Age'!$A$2:$A$12481,A81,'CVD_40q30_Age'!$B$2:$B$12481,B81,'CVD_40q30_Age'!$E$2:$E$12481,G81,'CVD_40q30_Age'!$F$2:$F$12481,H81,'CVD_40q30_Age'!$G$2:$G$12481,30)))</f>
      </c>
      <c r="J81" s="186" t="str">
        <f>SUMIFS($I$2:$I$313,$A$2:$A$313,A81,$G$2:$G$313,G81,$H$2:$H$313,H81,$B$2:$B$313,"baseline")</f>
      </c>
      <c r="K81" s="187" t="str">
        <f>J81-I81</f>
      </c>
      <c r="L81" s="188" t="str">
        <f>IF(J81=0,"",100*(J81-I81)/J81)</f>
      </c>
      <c r="M81" s="189" t="n">
        <v>13.7405256787656</v>
      </c>
      <c r="N81" s="37" t="str">
        <f>IF(ABS(I81-M81)&lt;=0.001,"match","mismatch")</f>
      </c>
    </row>
    <row r="82">
      <c r="A82" t="s">
        <v>167</v>
      </c>
      <c r="B82" t="s">
        <v>232</v>
      </c>
      <c r="C82" s="35" t="s">
        <v>457</v>
      </c>
      <c r="D82" t="s">
        <v>530</v>
      </c>
      <c r="E82" t="s">
        <v>537</v>
      </c>
      <c r="F82" t="s">
        <v>232</v>
      </c>
      <c r="G82" t="s">
        <v>548</v>
      </c>
      <c r="H82" s="184" t="n">
        <v>2027</v>
      </c>
      <c r="I82" s="185" t="str">
        <f>100*(1-(SUMIFS('CVD_40q30_Age'!$M$2:$M$12481,'CVD_40q30_Age'!$A$2:$A$12481,A82,'CVD_40q30_Age'!$B$2:$B$12481,B82,'CVD_40q30_Age'!$E$2:$E$12481,G82,'CVD_40q30_Age'!$F$2:$F$12481,H82,'CVD_40q30_Age'!$G$2:$G$12481,69))/(SUMIFS('CVD_40q30_Age'!$L$2:$L$12481,'CVD_40q30_Age'!$A$2:$A$12481,A82,'CVD_40q30_Age'!$B$2:$B$12481,B82,'CVD_40q30_Age'!$E$2:$E$12481,G82,'CVD_40q30_Age'!$F$2:$F$12481,H82,'CVD_40q30_Age'!$G$2:$G$12481,30)))</f>
      </c>
      <c r="J82" s="186" t="str">
        <f>SUMIFS($I$2:$I$313,$A$2:$A$313,A82,$G$2:$G$313,G82,$H$2:$H$313,H82,$B$2:$B$313,"baseline")</f>
      </c>
      <c r="K82" s="187" t="str">
        <f>J82-I82</f>
      </c>
      <c r="L82" s="188" t="str">
        <f>IF(J82=0,"",100*(J82-I82)/J82)</f>
      </c>
      <c r="M82" s="189" t="n">
        <v>13.0819439448072</v>
      </c>
      <c r="N82" s="37" t="str">
        <f>IF(ABS(I82-M82)&lt;=0.001,"match","mismatch")</f>
      </c>
    </row>
    <row r="83">
      <c r="A83" t="s">
        <v>167</v>
      </c>
      <c r="B83" t="s">
        <v>232</v>
      </c>
      <c r="C83" s="35" t="s">
        <v>457</v>
      </c>
      <c r="D83" t="s">
        <v>530</v>
      </c>
      <c r="E83" t="s">
        <v>537</v>
      </c>
      <c r="F83" t="s">
        <v>232</v>
      </c>
      <c r="G83" t="s">
        <v>548</v>
      </c>
      <c r="H83" s="184" t="n">
        <v>2028</v>
      </c>
      <c r="I83" s="185" t="str">
        <f>100*(1-(SUMIFS('CVD_40q30_Age'!$M$2:$M$12481,'CVD_40q30_Age'!$A$2:$A$12481,A83,'CVD_40q30_Age'!$B$2:$B$12481,B83,'CVD_40q30_Age'!$E$2:$E$12481,G83,'CVD_40q30_Age'!$F$2:$F$12481,H83,'CVD_40q30_Age'!$G$2:$G$12481,69))/(SUMIFS('CVD_40q30_Age'!$L$2:$L$12481,'CVD_40q30_Age'!$A$2:$A$12481,A83,'CVD_40q30_Age'!$B$2:$B$12481,B83,'CVD_40q30_Age'!$E$2:$E$12481,G83,'CVD_40q30_Age'!$F$2:$F$12481,H83,'CVD_40q30_Age'!$G$2:$G$12481,30)))</f>
      </c>
      <c r="J83" s="186" t="str">
        <f>SUMIFS($I$2:$I$313,$A$2:$A$313,A83,$G$2:$G$313,G83,$H$2:$H$313,H83,$B$2:$B$313,"baseline")</f>
      </c>
      <c r="K83" s="187" t="str">
        <f>J83-I83</f>
      </c>
      <c r="L83" s="188" t="str">
        <f>IF(J83=0,"",100*(J83-I83)/J83)</f>
      </c>
      <c r="M83" s="189" t="n">
        <v>12.5198664305789</v>
      </c>
      <c r="N83" s="37" t="str">
        <f>IF(ABS(I83-M83)&lt;=0.001,"match","mismatch")</f>
      </c>
    </row>
    <row r="84">
      <c r="A84" t="s">
        <v>167</v>
      </c>
      <c r="B84" t="s">
        <v>232</v>
      </c>
      <c r="C84" s="35" t="s">
        <v>457</v>
      </c>
      <c r="D84" t="s">
        <v>530</v>
      </c>
      <c r="E84" t="s">
        <v>537</v>
      </c>
      <c r="F84" t="s">
        <v>232</v>
      </c>
      <c r="G84" t="s">
        <v>548</v>
      </c>
      <c r="H84" s="184" t="n">
        <v>2029</v>
      </c>
      <c r="I84" s="185" t="str">
        <f>100*(1-(SUMIFS('CVD_40q30_Age'!$M$2:$M$12481,'CVD_40q30_Age'!$A$2:$A$12481,A84,'CVD_40q30_Age'!$B$2:$B$12481,B84,'CVD_40q30_Age'!$E$2:$E$12481,G84,'CVD_40q30_Age'!$F$2:$F$12481,H84,'CVD_40q30_Age'!$G$2:$G$12481,69))/(SUMIFS('CVD_40q30_Age'!$L$2:$L$12481,'CVD_40q30_Age'!$A$2:$A$12481,A84,'CVD_40q30_Age'!$B$2:$B$12481,B84,'CVD_40q30_Age'!$E$2:$E$12481,G84,'CVD_40q30_Age'!$F$2:$F$12481,H84,'CVD_40q30_Age'!$G$2:$G$12481,30)))</f>
      </c>
      <c r="J84" s="186" t="str">
        <f>SUMIFS($I$2:$I$313,$A$2:$A$313,A84,$G$2:$G$313,G84,$H$2:$H$313,H84,$B$2:$B$313,"baseline")</f>
      </c>
      <c r="K84" s="187" t="str">
        <f>J84-I84</f>
      </c>
      <c r="L84" s="188" t="str">
        <f>IF(J84=0,"",100*(J84-I84)/J84)</f>
      </c>
      <c r="M84" s="189" t="n">
        <v>12.0381640234705</v>
      </c>
      <c r="N84" s="37" t="str">
        <f>IF(ABS(I84-M84)&lt;=0.001,"match","mismatch")</f>
      </c>
    </row>
    <row r="85">
      <c r="A85" t="s">
        <v>167</v>
      </c>
      <c r="B85" t="s">
        <v>232</v>
      </c>
      <c r="C85" s="35" t="s">
        <v>457</v>
      </c>
      <c r="D85" t="s">
        <v>530</v>
      </c>
      <c r="E85" t="s">
        <v>537</v>
      </c>
      <c r="F85" t="s">
        <v>232</v>
      </c>
      <c r="G85" t="s">
        <v>548</v>
      </c>
      <c r="H85" s="184" t="n">
        <v>2030</v>
      </c>
      <c r="I85" s="185" t="str">
        <f>100*(1-(SUMIFS('CVD_40q30_Age'!$M$2:$M$12481,'CVD_40q30_Age'!$A$2:$A$12481,A85,'CVD_40q30_Age'!$B$2:$B$12481,B85,'CVD_40q30_Age'!$E$2:$E$12481,G85,'CVD_40q30_Age'!$F$2:$F$12481,H85,'CVD_40q30_Age'!$G$2:$G$12481,69))/(SUMIFS('CVD_40q30_Age'!$L$2:$L$12481,'CVD_40q30_Age'!$A$2:$A$12481,A85,'CVD_40q30_Age'!$B$2:$B$12481,B85,'CVD_40q30_Age'!$E$2:$E$12481,G85,'CVD_40q30_Age'!$F$2:$F$12481,H85,'CVD_40q30_Age'!$G$2:$G$12481,30)))</f>
      </c>
      <c r="J85" s="186" t="str">
        <f>SUMIFS($I$2:$I$313,$A$2:$A$313,A85,$G$2:$G$313,G85,$H$2:$H$313,H85,$B$2:$B$313,"baseline")</f>
      </c>
      <c r="K85" s="187" t="str">
        <f>J85-I85</f>
      </c>
      <c r="L85" s="188" t="str">
        <f>IF(J85=0,"",100*(J85-I85)/J85)</f>
      </c>
      <c r="M85" s="189" t="n">
        <v>11.6251003227654</v>
      </c>
      <c r="N85" s="37" t="str">
        <f>IF(ABS(I85-M85)&lt;=0.001,"match","mismatch")</f>
      </c>
    </row>
    <row r="86">
      <c r="A86" t="s">
        <v>167</v>
      </c>
      <c r="B86" t="s">
        <v>232</v>
      </c>
      <c r="C86" s="35" t="s">
        <v>457</v>
      </c>
      <c r="D86" t="s">
        <v>530</v>
      </c>
      <c r="E86" t="s">
        <v>537</v>
      </c>
      <c r="F86" t="s">
        <v>232</v>
      </c>
      <c r="G86" t="s">
        <v>548</v>
      </c>
      <c r="H86" s="184" t="n">
        <v>2031</v>
      </c>
      <c r="I86" s="185" t="str">
        <f>100*(1-(SUMIFS('CVD_40q30_Age'!$M$2:$M$12481,'CVD_40q30_Age'!$A$2:$A$12481,A86,'CVD_40q30_Age'!$B$2:$B$12481,B86,'CVD_40q30_Age'!$E$2:$E$12481,G86,'CVD_40q30_Age'!$F$2:$F$12481,H86,'CVD_40q30_Age'!$G$2:$G$12481,69))/(SUMIFS('CVD_40q30_Age'!$L$2:$L$12481,'CVD_40q30_Age'!$A$2:$A$12481,A86,'CVD_40q30_Age'!$B$2:$B$12481,B86,'CVD_40q30_Age'!$E$2:$E$12481,G86,'CVD_40q30_Age'!$F$2:$F$12481,H86,'CVD_40q30_Age'!$G$2:$G$12481,30)))</f>
      </c>
      <c r="J86" s="186" t="str">
        <f>SUMIFS($I$2:$I$313,$A$2:$A$313,A86,$G$2:$G$313,G86,$H$2:$H$313,H86,$B$2:$B$313,"baseline")</f>
      </c>
      <c r="K86" s="187" t="str">
        <f>J86-I86</f>
      </c>
      <c r="L86" s="188" t="str">
        <f>IF(J86=0,"",100*(J86-I86)/J86)</f>
      </c>
      <c r="M86" s="189" t="n">
        <v>11.2442635341758</v>
      </c>
      <c r="N86" s="37" t="str">
        <f>IF(ABS(I86-M86)&lt;=0.001,"match","mismatch")</f>
      </c>
    </row>
    <row r="87">
      <c r="A87" t="s">
        <v>167</v>
      </c>
      <c r="B87" t="s">
        <v>232</v>
      </c>
      <c r="C87" s="35" t="s">
        <v>457</v>
      </c>
      <c r="D87" t="s">
        <v>530</v>
      </c>
      <c r="E87" t="s">
        <v>537</v>
      </c>
      <c r="F87" t="s">
        <v>232</v>
      </c>
      <c r="G87" t="s">
        <v>548</v>
      </c>
      <c r="H87" s="184" t="n">
        <v>2032</v>
      </c>
      <c r="I87" s="185" t="str">
        <f>100*(1-(SUMIFS('CVD_40q30_Age'!$M$2:$M$12481,'CVD_40q30_Age'!$A$2:$A$12481,A87,'CVD_40q30_Age'!$B$2:$B$12481,B87,'CVD_40q30_Age'!$E$2:$E$12481,G87,'CVD_40q30_Age'!$F$2:$F$12481,H87,'CVD_40q30_Age'!$G$2:$G$12481,69))/(SUMIFS('CVD_40q30_Age'!$L$2:$L$12481,'CVD_40q30_Age'!$A$2:$A$12481,A87,'CVD_40q30_Age'!$B$2:$B$12481,B87,'CVD_40q30_Age'!$E$2:$E$12481,G87,'CVD_40q30_Age'!$F$2:$F$12481,H87,'CVD_40q30_Age'!$G$2:$G$12481,30)))</f>
      </c>
      <c r="J87" s="186" t="str">
        <f>SUMIFS($I$2:$I$313,$A$2:$A$313,A87,$G$2:$G$313,G87,$H$2:$H$313,H87,$B$2:$B$313,"baseline")</f>
      </c>
      <c r="K87" s="187" t="str">
        <f>J87-I87</f>
      </c>
      <c r="L87" s="188" t="str">
        <f>IF(J87=0,"",100*(J87-I87)/J87)</f>
      </c>
      <c r="M87" s="189" t="n">
        <v>10.9110302209855</v>
      </c>
      <c r="N87" s="37" t="str">
        <f>IF(ABS(I87-M87)&lt;=0.001,"match","mismatch")</f>
      </c>
    </row>
    <row r="88">
      <c r="A88" t="s">
        <v>167</v>
      </c>
      <c r="B88" t="s">
        <v>232</v>
      </c>
      <c r="C88" s="35" t="s">
        <v>457</v>
      </c>
      <c r="D88" t="s">
        <v>530</v>
      </c>
      <c r="E88" t="s">
        <v>537</v>
      </c>
      <c r="F88" t="s">
        <v>232</v>
      </c>
      <c r="G88" t="s">
        <v>548</v>
      </c>
      <c r="H88" s="184" t="n">
        <v>2033</v>
      </c>
      <c r="I88" s="185" t="str">
        <f>100*(1-(SUMIFS('CVD_40q30_Age'!$M$2:$M$12481,'CVD_40q30_Age'!$A$2:$A$12481,A88,'CVD_40q30_Age'!$B$2:$B$12481,B88,'CVD_40q30_Age'!$E$2:$E$12481,G88,'CVD_40q30_Age'!$F$2:$F$12481,H88,'CVD_40q30_Age'!$G$2:$G$12481,69))/(SUMIFS('CVD_40q30_Age'!$L$2:$L$12481,'CVD_40q30_Age'!$A$2:$A$12481,A88,'CVD_40q30_Age'!$B$2:$B$12481,B88,'CVD_40q30_Age'!$E$2:$E$12481,G88,'CVD_40q30_Age'!$F$2:$F$12481,H88,'CVD_40q30_Age'!$G$2:$G$12481,30)))</f>
      </c>
      <c r="J88" s="186" t="str">
        <f>SUMIFS($I$2:$I$313,$A$2:$A$313,A88,$G$2:$G$313,G88,$H$2:$H$313,H88,$B$2:$B$313,"baseline")</f>
      </c>
      <c r="K88" s="187" t="str">
        <f>J88-I88</f>
      </c>
      <c r="L88" s="188" t="str">
        <f>IF(J88=0,"",100*(J88-I88)/J88)</f>
      </c>
      <c r="M88" s="189" t="n">
        <v>10.6193336094983</v>
      </c>
      <c r="N88" s="37" t="str">
        <f>IF(ABS(I88-M88)&lt;=0.001,"match","mismatch")</f>
      </c>
    </row>
    <row r="89">
      <c r="A89" t="s">
        <v>167</v>
      </c>
      <c r="B89" t="s">
        <v>232</v>
      </c>
      <c r="C89" s="35" t="s">
        <v>457</v>
      </c>
      <c r="D89" t="s">
        <v>530</v>
      </c>
      <c r="E89" t="s">
        <v>537</v>
      </c>
      <c r="F89" t="s">
        <v>232</v>
      </c>
      <c r="G89" t="s">
        <v>548</v>
      </c>
      <c r="H89" s="184" t="n">
        <v>2034</v>
      </c>
      <c r="I89" s="185" t="str">
        <f>100*(1-(SUMIFS('CVD_40q30_Age'!$M$2:$M$12481,'CVD_40q30_Age'!$A$2:$A$12481,A89,'CVD_40q30_Age'!$B$2:$B$12481,B89,'CVD_40q30_Age'!$E$2:$E$12481,G89,'CVD_40q30_Age'!$F$2:$F$12481,H89,'CVD_40q30_Age'!$G$2:$G$12481,69))/(SUMIFS('CVD_40q30_Age'!$L$2:$L$12481,'CVD_40q30_Age'!$A$2:$A$12481,A89,'CVD_40q30_Age'!$B$2:$B$12481,B89,'CVD_40q30_Age'!$E$2:$E$12481,G89,'CVD_40q30_Age'!$F$2:$F$12481,H89,'CVD_40q30_Age'!$G$2:$G$12481,30)))</f>
      </c>
      <c r="J89" s="186" t="str">
        <f>SUMIFS($I$2:$I$313,$A$2:$A$313,A89,$G$2:$G$313,G89,$H$2:$H$313,H89,$B$2:$B$313,"baseline")</f>
      </c>
      <c r="K89" s="187" t="str">
        <f>J89-I89</f>
      </c>
      <c r="L89" s="188" t="str">
        <f>IF(J89=0,"",100*(J89-I89)/J89)</f>
      </c>
      <c r="M89" s="189" t="n">
        <v>10.3712103689212</v>
      </c>
      <c r="N89" s="37" t="str">
        <f>IF(ABS(I89-M89)&lt;=0.001,"match","mismatch")</f>
      </c>
    </row>
    <row r="90">
      <c r="A90" t="s">
        <v>167</v>
      </c>
      <c r="B90" t="s">
        <v>232</v>
      </c>
      <c r="C90" s="35" t="s">
        <v>457</v>
      </c>
      <c r="D90" t="s">
        <v>530</v>
      </c>
      <c r="E90" t="s">
        <v>537</v>
      </c>
      <c r="F90" t="s">
        <v>232</v>
      </c>
      <c r="G90" t="s">
        <v>548</v>
      </c>
      <c r="H90" s="184" t="n">
        <v>2035</v>
      </c>
      <c r="I90" s="185" t="str">
        <f>100*(1-(SUMIFS('CVD_40q30_Age'!$M$2:$M$12481,'CVD_40q30_Age'!$A$2:$A$12481,A90,'CVD_40q30_Age'!$B$2:$B$12481,B90,'CVD_40q30_Age'!$E$2:$E$12481,G90,'CVD_40q30_Age'!$F$2:$F$12481,H90,'CVD_40q30_Age'!$G$2:$G$12481,69))/(SUMIFS('CVD_40q30_Age'!$L$2:$L$12481,'CVD_40q30_Age'!$A$2:$A$12481,A90,'CVD_40q30_Age'!$B$2:$B$12481,B90,'CVD_40q30_Age'!$E$2:$E$12481,G90,'CVD_40q30_Age'!$F$2:$F$12481,H90,'CVD_40q30_Age'!$G$2:$G$12481,30)))</f>
      </c>
      <c r="J90" s="186" t="str">
        <f>SUMIFS($I$2:$I$313,$A$2:$A$313,A90,$G$2:$G$313,G90,$H$2:$H$313,H90,$B$2:$B$313,"baseline")</f>
      </c>
      <c r="K90" s="187" t="str">
        <f>J90-I90</f>
      </c>
      <c r="L90" s="188" t="str">
        <f>IF(J90=0,"",100*(J90-I90)/J90)</f>
      </c>
      <c r="M90" s="189" t="n">
        <v>10.1582255450792</v>
      </c>
      <c r="N90" s="37" t="str">
        <f>IF(ABS(I90-M90)&lt;=0.001,"match","mismatch")</f>
      </c>
    </row>
    <row r="91">
      <c r="A91" t="s">
        <v>167</v>
      </c>
      <c r="B91" t="s">
        <v>232</v>
      </c>
      <c r="C91" s="35" t="s">
        <v>457</v>
      </c>
      <c r="D91" t="s">
        <v>530</v>
      </c>
      <c r="E91" t="s">
        <v>537</v>
      </c>
      <c r="F91" t="s">
        <v>232</v>
      </c>
      <c r="G91" t="s">
        <v>548</v>
      </c>
      <c r="H91" s="184" t="n">
        <v>2036</v>
      </c>
      <c r="I91" s="185" t="str">
        <f>100*(1-(SUMIFS('CVD_40q30_Age'!$M$2:$M$12481,'CVD_40q30_Age'!$A$2:$A$12481,A91,'CVD_40q30_Age'!$B$2:$B$12481,B91,'CVD_40q30_Age'!$E$2:$E$12481,G91,'CVD_40q30_Age'!$F$2:$F$12481,H91,'CVD_40q30_Age'!$G$2:$G$12481,69))/(SUMIFS('CVD_40q30_Age'!$L$2:$L$12481,'CVD_40q30_Age'!$A$2:$A$12481,A91,'CVD_40q30_Age'!$B$2:$B$12481,B91,'CVD_40q30_Age'!$E$2:$E$12481,G91,'CVD_40q30_Age'!$F$2:$F$12481,H91,'CVD_40q30_Age'!$G$2:$G$12481,30)))</f>
      </c>
      <c r="J91" s="186" t="str">
        <f>SUMIFS($I$2:$I$313,$A$2:$A$313,A91,$G$2:$G$313,G91,$H$2:$H$313,H91,$B$2:$B$313,"baseline")</f>
      </c>
      <c r="K91" s="187" t="str">
        <f>J91-I91</f>
      </c>
      <c r="L91" s="188" t="str">
        <f>IF(J91=0,"",100*(J91-I91)/J91)</f>
      </c>
      <c r="M91" s="189" t="n">
        <v>9.97833220976922</v>
      </c>
      <c r="N91" s="37" t="str">
        <f>IF(ABS(I91-M91)&lt;=0.001,"match","mismatch")</f>
      </c>
    </row>
    <row r="92">
      <c r="A92" t="s">
        <v>167</v>
      </c>
      <c r="B92" t="s">
        <v>232</v>
      </c>
      <c r="C92" s="35" t="s">
        <v>457</v>
      </c>
      <c r="D92" t="s">
        <v>530</v>
      </c>
      <c r="E92" t="s">
        <v>537</v>
      </c>
      <c r="F92" t="s">
        <v>232</v>
      </c>
      <c r="G92" t="s">
        <v>548</v>
      </c>
      <c r="H92" s="184" t="n">
        <v>2037</v>
      </c>
      <c r="I92" s="185" t="str">
        <f>100*(1-(SUMIFS('CVD_40q30_Age'!$M$2:$M$12481,'CVD_40q30_Age'!$A$2:$A$12481,A92,'CVD_40q30_Age'!$B$2:$B$12481,B92,'CVD_40q30_Age'!$E$2:$E$12481,G92,'CVD_40q30_Age'!$F$2:$F$12481,H92,'CVD_40q30_Age'!$G$2:$G$12481,69))/(SUMIFS('CVD_40q30_Age'!$L$2:$L$12481,'CVD_40q30_Age'!$A$2:$A$12481,A92,'CVD_40q30_Age'!$B$2:$B$12481,B92,'CVD_40q30_Age'!$E$2:$E$12481,G92,'CVD_40q30_Age'!$F$2:$F$12481,H92,'CVD_40q30_Age'!$G$2:$G$12481,30)))</f>
      </c>
      <c r="J92" s="186" t="str">
        <f>SUMIFS($I$2:$I$313,$A$2:$A$313,A92,$G$2:$G$313,G92,$H$2:$H$313,H92,$B$2:$B$313,"baseline")</f>
      </c>
      <c r="K92" s="187" t="str">
        <f>J92-I92</f>
      </c>
      <c r="L92" s="188" t="str">
        <f>IF(J92=0,"",100*(J92-I92)/J92)</f>
      </c>
      <c r="M92" s="189" t="n">
        <v>9.8230941336095</v>
      </c>
      <c r="N92" s="37" t="str">
        <f>IF(ABS(I92-M92)&lt;=0.001,"match","mismatch")</f>
      </c>
    </row>
    <row r="93">
      <c r="A93" t="s">
        <v>167</v>
      </c>
      <c r="B93" t="s">
        <v>232</v>
      </c>
      <c r="C93" s="35" t="s">
        <v>457</v>
      </c>
      <c r="D93" t="s">
        <v>530</v>
      </c>
      <c r="E93" t="s">
        <v>537</v>
      </c>
      <c r="F93" t="s">
        <v>232</v>
      </c>
      <c r="G93" t="s">
        <v>548</v>
      </c>
      <c r="H93" s="184" t="n">
        <v>2038</v>
      </c>
      <c r="I93" s="185" t="str">
        <f>100*(1-(SUMIFS('CVD_40q30_Age'!$M$2:$M$12481,'CVD_40q30_Age'!$A$2:$A$12481,A93,'CVD_40q30_Age'!$B$2:$B$12481,B93,'CVD_40q30_Age'!$E$2:$E$12481,G93,'CVD_40q30_Age'!$F$2:$F$12481,H93,'CVD_40q30_Age'!$G$2:$G$12481,69))/(SUMIFS('CVD_40q30_Age'!$L$2:$L$12481,'CVD_40q30_Age'!$A$2:$A$12481,A93,'CVD_40q30_Age'!$B$2:$B$12481,B93,'CVD_40q30_Age'!$E$2:$E$12481,G93,'CVD_40q30_Age'!$F$2:$F$12481,H93,'CVD_40q30_Age'!$G$2:$G$12481,30)))</f>
      </c>
      <c r="J93" s="186" t="str">
        <f>SUMIFS($I$2:$I$313,$A$2:$A$313,A93,$G$2:$G$313,G93,$H$2:$H$313,H93,$B$2:$B$313,"baseline")</f>
      </c>
      <c r="K93" s="187" t="str">
        <f>J93-I93</f>
      </c>
      <c r="L93" s="188" t="str">
        <f>IF(J93=0,"",100*(J93-I93)/J93)</f>
      </c>
      <c r="M93" s="189" t="n">
        <v>9.68946008778691</v>
      </c>
      <c r="N93" s="37" t="str">
        <f>IF(ABS(I93-M93)&lt;=0.001,"match","mismatch")</f>
      </c>
    </row>
    <row r="94">
      <c r="A94" t="s">
        <v>167</v>
      </c>
      <c r="B94" t="s">
        <v>232</v>
      </c>
      <c r="C94" s="35" t="s">
        <v>457</v>
      </c>
      <c r="D94" t="s">
        <v>530</v>
      </c>
      <c r="E94" t="s">
        <v>537</v>
      </c>
      <c r="F94" t="s">
        <v>232</v>
      </c>
      <c r="G94" t="s">
        <v>548</v>
      </c>
      <c r="H94" s="184" t="n">
        <v>2039</v>
      </c>
      <c r="I94" s="185" t="str">
        <f>100*(1-(SUMIFS('CVD_40q30_Age'!$M$2:$M$12481,'CVD_40q30_Age'!$A$2:$A$12481,A94,'CVD_40q30_Age'!$B$2:$B$12481,B94,'CVD_40q30_Age'!$E$2:$E$12481,G94,'CVD_40q30_Age'!$F$2:$F$12481,H94,'CVD_40q30_Age'!$G$2:$G$12481,69))/(SUMIFS('CVD_40q30_Age'!$L$2:$L$12481,'CVD_40q30_Age'!$A$2:$A$12481,A94,'CVD_40q30_Age'!$B$2:$B$12481,B94,'CVD_40q30_Age'!$E$2:$E$12481,G94,'CVD_40q30_Age'!$F$2:$F$12481,H94,'CVD_40q30_Age'!$G$2:$G$12481,30)))</f>
      </c>
      <c r="J94" s="186" t="str">
        <f>SUMIFS($I$2:$I$313,$A$2:$A$313,A94,$G$2:$G$313,G94,$H$2:$H$313,H94,$B$2:$B$313,"baseline")</f>
      </c>
      <c r="K94" s="187" t="str">
        <f>J94-I94</f>
      </c>
      <c r="L94" s="188" t="str">
        <f>IF(J94=0,"",100*(J94-I94)/J94)</f>
      </c>
      <c r="M94" s="189" t="n">
        <v>9.57875794371784</v>
      </c>
      <c r="N94" s="37" t="str">
        <f>IF(ABS(I94-M94)&lt;=0.001,"match","mismatch")</f>
      </c>
    </row>
    <row r="95">
      <c r="A95" t="s">
        <v>167</v>
      </c>
      <c r="B95" t="s">
        <v>232</v>
      </c>
      <c r="C95" s="35" t="s">
        <v>457</v>
      </c>
      <c r="D95" t="s">
        <v>530</v>
      </c>
      <c r="E95" t="s">
        <v>537</v>
      </c>
      <c r="F95" t="s">
        <v>232</v>
      </c>
      <c r="G95" t="s">
        <v>548</v>
      </c>
      <c r="H95" s="184" t="n">
        <v>2040</v>
      </c>
      <c r="I95" s="185" t="str">
        <f>100*(1-(SUMIFS('CVD_40q30_Age'!$M$2:$M$12481,'CVD_40q30_Age'!$A$2:$A$12481,A95,'CVD_40q30_Age'!$B$2:$B$12481,B95,'CVD_40q30_Age'!$E$2:$E$12481,G95,'CVD_40q30_Age'!$F$2:$F$12481,H95,'CVD_40q30_Age'!$G$2:$G$12481,69))/(SUMIFS('CVD_40q30_Age'!$L$2:$L$12481,'CVD_40q30_Age'!$A$2:$A$12481,A95,'CVD_40q30_Age'!$B$2:$B$12481,B95,'CVD_40q30_Age'!$E$2:$E$12481,G95,'CVD_40q30_Age'!$F$2:$F$12481,H95,'CVD_40q30_Age'!$G$2:$G$12481,30)))</f>
      </c>
      <c r="J95" s="186" t="str">
        <f>SUMIFS($I$2:$I$313,$A$2:$A$313,A95,$G$2:$G$313,G95,$H$2:$H$313,H95,$B$2:$B$313,"baseline")</f>
      </c>
      <c r="K95" s="187" t="str">
        <f>J95-I95</f>
      </c>
      <c r="L95" s="188" t="str">
        <f>IF(J95=0,"",100*(J95-I95)/J95)</f>
      </c>
      <c r="M95" s="189" t="n">
        <v>9.47315276403765</v>
      </c>
      <c r="N95" s="37" t="str">
        <f>IF(ABS(I95-M95)&lt;=0.001,"match","mismatch")</f>
      </c>
    </row>
    <row r="96">
      <c r="A96" t="s">
        <v>167</v>
      </c>
      <c r="B96" t="s">
        <v>232</v>
      </c>
      <c r="C96" s="35" t="s">
        <v>457</v>
      </c>
      <c r="D96" t="s">
        <v>530</v>
      </c>
      <c r="E96" t="s">
        <v>537</v>
      </c>
      <c r="F96" t="s">
        <v>232</v>
      </c>
      <c r="G96" t="s">
        <v>548</v>
      </c>
      <c r="H96" s="184" t="n">
        <v>2041</v>
      </c>
      <c r="I96" s="185" t="str">
        <f>100*(1-(SUMIFS('CVD_40q30_Age'!$M$2:$M$12481,'CVD_40q30_Age'!$A$2:$A$12481,A96,'CVD_40q30_Age'!$B$2:$B$12481,B96,'CVD_40q30_Age'!$E$2:$E$12481,G96,'CVD_40q30_Age'!$F$2:$F$12481,H96,'CVD_40q30_Age'!$G$2:$G$12481,69))/(SUMIFS('CVD_40q30_Age'!$L$2:$L$12481,'CVD_40q30_Age'!$A$2:$A$12481,A96,'CVD_40q30_Age'!$B$2:$B$12481,B96,'CVD_40q30_Age'!$E$2:$E$12481,G96,'CVD_40q30_Age'!$F$2:$F$12481,H96,'CVD_40q30_Age'!$G$2:$G$12481,30)))</f>
      </c>
      <c r="J96" s="186" t="str">
        <f>SUMIFS($I$2:$I$313,$A$2:$A$313,A96,$G$2:$G$313,G96,$H$2:$H$313,H96,$B$2:$B$313,"baseline")</f>
      </c>
      <c r="K96" s="187" t="str">
        <f>J96-I96</f>
      </c>
      <c r="L96" s="188" t="str">
        <f>IF(J96=0,"",100*(J96-I96)/J96)</f>
      </c>
      <c r="M96" s="189" t="n">
        <v>9.37521386718929</v>
      </c>
      <c r="N96" s="37" t="str">
        <f>IF(ABS(I96-M96)&lt;=0.001,"match","mismatch")</f>
      </c>
    </row>
    <row r="97">
      <c r="A97" t="s">
        <v>167</v>
      </c>
      <c r="B97" t="s">
        <v>232</v>
      </c>
      <c r="C97" s="35" t="s">
        <v>457</v>
      </c>
      <c r="D97" t="s">
        <v>530</v>
      </c>
      <c r="E97" t="s">
        <v>537</v>
      </c>
      <c r="F97" t="s">
        <v>232</v>
      </c>
      <c r="G97" t="s">
        <v>548</v>
      </c>
      <c r="H97" s="184" t="n">
        <v>2042</v>
      </c>
      <c r="I97" s="185" t="str">
        <f>100*(1-(SUMIFS('CVD_40q30_Age'!$M$2:$M$12481,'CVD_40q30_Age'!$A$2:$A$12481,A97,'CVD_40q30_Age'!$B$2:$B$12481,B97,'CVD_40q30_Age'!$E$2:$E$12481,G97,'CVD_40q30_Age'!$F$2:$F$12481,H97,'CVD_40q30_Age'!$G$2:$G$12481,69))/(SUMIFS('CVD_40q30_Age'!$L$2:$L$12481,'CVD_40q30_Age'!$A$2:$A$12481,A97,'CVD_40q30_Age'!$B$2:$B$12481,B97,'CVD_40q30_Age'!$E$2:$E$12481,G97,'CVD_40q30_Age'!$F$2:$F$12481,H97,'CVD_40q30_Age'!$G$2:$G$12481,30)))</f>
      </c>
      <c r="J97" s="186" t="str">
        <f>SUMIFS($I$2:$I$313,$A$2:$A$313,A97,$G$2:$G$313,G97,$H$2:$H$313,H97,$B$2:$B$313,"baseline")</f>
      </c>
      <c r="K97" s="187" t="str">
        <f>J97-I97</f>
      </c>
      <c r="L97" s="188" t="str">
        <f>IF(J97=0,"",100*(J97-I97)/J97)</f>
      </c>
      <c r="M97" s="189" t="n">
        <v>9.28229632160881</v>
      </c>
      <c r="N97" s="37" t="str">
        <f>IF(ABS(I97-M97)&lt;=0.001,"match","mismatch")</f>
      </c>
    </row>
    <row r="98">
      <c r="A98" t="s">
        <v>167</v>
      </c>
      <c r="B98" t="s">
        <v>232</v>
      </c>
      <c r="C98" s="35" t="s">
        <v>457</v>
      </c>
      <c r="D98" t="s">
        <v>530</v>
      </c>
      <c r="E98" t="s">
        <v>537</v>
      </c>
      <c r="F98" t="s">
        <v>232</v>
      </c>
      <c r="G98" t="s">
        <v>548</v>
      </c>
      <c r="H98" s="184" t="n">
        <v>2043</v>
      </c>
      <c r="I98" s="185" t="str">
        <f>100*(1-(SUMIFS('CVD_40q30_Age'!$M$2:$M$12481,'CVD_40q30_Age'!$A$2:$A$12481,A98,'CVD_40q30_Age'!$B$2:$B$12481,B98,'CVD_40q30_Age'!$E$2:$E$12481,G98,'CVD_40q30_Age'!$F$2:$F$12481,H98,'CVD_40q30_Age'!$G$2:$G$12481,69))/(SUMIFS('CVD_40q30_Age'!$L$2:$L$12481,'CVD_40q30_Age'!$A$2:$A$12481,A98,'CVD_40q30_Age'!$B$2:$B$12481,B98,'CVD_40q30_Age'!$E$2:$E$12481,G98,'CVD_40q30_Age'!$F$2:$F$12481,H98,'CVD_40q30_Age'!$G$2:$G$12481,30)))</f>
      </c>
      <c r="J98" s="186" t="str">
        <f>SUMIFS($I$2:$I$313,$A$2:$A$313,A98,$G$2:$G$313,G98,$H$2:$H$313,H98,$B$2:$B$313,"baseline")</f>
      </c>
      <c r="K98" s="187" t="str">
        <f>J98-I98</f>
      </c>
      <c r="L98" s="188" t="str">
        <f>IF(J98=0,"",100*(J98-I98)/J98)</f>
      </c>
      <c r="M98" s="189" t="n">
        <v>9.19368390282179</v>
      </c>
      <c r="N98" s="37" t="str">
        <f>IF(ABS(I98-M98)&lt;=0.001,"match","mismatch")</f>
      </c>
    </row>
    <row r="99">
      <c r="A99" t="s">
        <v>167</v>
      </c>
      <c r="B99" t="s">
        <v>232</v>
      </c>
      <c r="C99" s="35" t="s">
        <v>457</v>
      </c>
      <c r="D99" t="s">
        <v>530</v>
      </c>
      <c r="E99" t="s">
        <v>537</v>
      </c>
      <c r="F99" t="s">
        <v>232</v>
      </c>
      <c r="G99" t="s">
        <v>548</v>
      </c>
      <c r="H99" s="184" t="n">
        <v>2044</v>
      </c>
      <c r="I99" s="185" t="str">
        <f>100*(1-(SUMIFS('CVD_40q30_Age'!$M$2:$M$12481,'CVD_40q30_Age'!$A$2:$A$12481,A99,'CVD_40q30_Age'!$B$2:$B$12481,B99,'CVD_40q30_Age'!$E$2:$E$12481,G99,'CVD_40q30_Age'!$F$2:$F$12481,H99,'CVD_40q30_Age'!$G$2:$G$12481,69))/(SUMIFS('CVD_40q30_Age'!$L$2:$L$12481,'CVD_40q30_Age'!$A$2:$A$12481,A99,'CVD_40q30_Age'!$B$2:$B$12481,B99,'CVD_40q30_Age'!$E$2:$E$12481,G99,'CVD_40q30_Age'!$F$2:$F$12481,H99,'CVD_40q30_Age'!$G$2:$G$12481,30)))</f>
      </c>
      <c r="J99" s="186" t="str">
        <f>SUMIFS($I$2:$I$313,$A$2:$A$313,A99,$G$2:$G$313,G99,$H$2:$H$313,H99,$B$2:$B$313,"baseline")</f>
      </c>
      <c r="K99" s="187" t="str">
        <f>J99-I99</f>
      </c>
      <c r="L99" s="188" t="str">
        <f>IF(J99=0,"",100*(J99-I99)/J99)</f>
      </c>
      <c r="M99" s="189" t="n">
        <v>9.11130951630718</v>
      </c>
      <c r="N99" s="37" t="str">
        <f>IF(ABS(I99-M99)&lt;=0.001,"match","mismatch")</f>
      </c>
    </row>
    <row r="100">
      <c r="A100" t="s">
        <v>167</v>
      </c>
      <c r="B100" t="s">
        <v>232</v>
      </c>
      <c r="C100" s="35" t="s">
        <v>457</v>
      </c>
      <c r="D100" t="s">
        <v>530</v>
      </c>
      <c r="E100" t="s">
        <v>537</v>
      </c>
      <c r="F100" t="s">
        <v>232</v>
      </c>
      <c r="G100" t="s">
        <v>548</v>
      </c>
      <c r="H100" s="184" t="n">
        <v>2045</v>
      </c>
      <c r="I100" s="185" t="str">
        <f>100*(1-(SUMIFS('CVD_40q30_Age'!$M$2:$M$12481,'CVD_40q30_Age'!$A$2:$A$12481,A100,'CVD_40q30_Age'!$B$2:$B$12481,B100,'CVD_40q30_Age'!$E$2:$E$12481,G100,'CVD_40q30_Age'!$F$2:$F$12481,H100,'CVD_40q30_Age'!$G$2:$G$12481,69))/(SUMIFS('CVD_40q30_Age'!$L$2:$L$12481,'CVD_40q30_Age'!$A$2:$A$12481,A100,'CVD_40q30_Age'!$B$2:$B$12481,B100,'CVD_40q30_Age'!$E$2:$E$12481,G100,'CVD_40q30_Age'!$F$2:$F$12481,H100,'CVD_40q30_Age'!$G$2:$G$12481,30)))</f>
      </c>
      <c r="J100" s="186" t="str">
        <f>SUMIFS($I$2:$I$313,$A$2:$A$313,A100,$G$2:$G$313,G100,$H$2:$H$313,H100,$B$2:$B$313,"baseline")</f>
      </c>
      <c r="K100" s="187" t="str">
        <f>J100-I100</f>
      </c>
      <c r="L100" s="188" t="str">
        <f>IF(J100=0,"",100*(J100-I100)/J100)</f>
      </c>
      <c r="M100" s="189" t="n">
        <v>9.03765536917643</v>
      </c>
      <c r="N100" s="37" t="str">
        <f>IF(ABS(I100-M100)&lt;=0.001,"match","mismatch")</f>
      </c>
    </row>
    <row r="101">
      <c r="A101" t="s">
        <v>167</v>
      </c>
      <c r="B101" t="s">
        <v>232</v>
      </c>
      <c r="C101" s="35" t="s">
        <v>457</v>
      </c>
      <c r="D101" t="s">
        <v>530</v>
      </c>
      <c r="E101" t="s">
        <v>537</v>
      </c>
      <c r="F101" t="s">
        <v>232</v>
      </c>
      <c r="G101" t="s">
        <v>548</v>
      </c>
      <c r="H101" s="184" t="n">
        <v>2046</v>
      </c>
      <c r="I101" s="185" t="str">
        <f>100*(1-(SUMIFS('CVD_40q30_Age'!$M$2:$M$12481,'CVD_40q30_Age'!$A$2:$A$12481,A101,'CVD_40q30_Age'!$B$2:$B$12481,B101,'CVD_40q30_Age'!$E$2:$E$12481,G101,'CVD_40q30_Age'!$F$2:$F$12481,H101,'CVD_40q30_Age'!$G$2:$G$12481,69))/(SUMIFS('CVD_40q30_Age'!$L$2:$L$12481,'CVD_40q30_Age'!$A$2:$A$12481,A101,'CVD_40q30_Age'!$B$2:$B$12481,B101,'CVD_40q30_Age'!$E$2:$E$12481,G101,'CVD_40q30_Age'!$F$2:$F$12481,H101,'CVD_40q30_Age'!$G$2:$G$12481,30)))</f>
      </c>
      <c r="J101" s="186" t="str">
        <f>SUMIFS($I$2:$I$313,$A$2:$A$313,A101,$G$2:$G$313,G101,$H$2:$H$313,H101,$B$2:$B$313,"baseline")</f>
      </c>
      <c r="K101" s="187" t="str">
        <f>J101-I101</f>
      </c>
      <c r="L101" s="188" t="str">
        <f>IF(J101=0,"",100*(J101-I101)/J101)</f>
      </c>
      <c r="M101" s="189" t="n">
        <v>8.96888337519836</v>
      </c>
      <c r="N101" s="37" t="str">
        <f>IF(ABS(I101-M101)&lt;=0.001,"match","mismatch")</f>
      </c>
    </row>
    <row r="102">
      <c r="A102" t="s">
        <v>167</v>
      </c>
      <c r="B102" t="s">
        <v>232</v>
      </c>
      <c r="C102" s="35" t="s">
        <v>457</v>
      </c>
      <c r="D102" t="s">
        <v>530</v>
      </c>
      <c r="E102" t="s">
        <v>537</v>
      </c>
      <c r="F102" t="s">
        <v>232</v>
      </c>
      <c r="G102" t="s">
        <v>548</v>
      </c>
      <c r="H102" s="184" t="n">
        <v>2047</v>
      </c>
      <c r="I102" s="185" t="str">
        <f>100*(1-(SUMIFS('CVD_40q30_Age'!$M$2:$M$12481,'CVD_40q30_Age'!$A$2:$A$12481,A102,'CVD_40q30_Age'!$B$2:$B$12481,B102,'CVD_40q30_Age'!$E$2:$E$12481,G102,'CVD_40q30_Age'!$F$2:$F$12481,H102,'CVD_40q30_Age'!$G$2:$G$12481,69))/(SUMIFS('CVD_40q30_Age'!$L$2:$L$12481,'CVD_40q30_Age'!$A$2:$A$12481,A102,'CVD_40q30_Age'!$B$2:$B$12481,B102,'CVD_40q30_Age'!$E$2:$E$12481,G102,'CVD_40q30_Age'!$F$2:$F$12481,H102,'CVD_40q30_Age'!$G$2:$G$12481,30)))</f>
      </c>
      <c r="J102" s="186" t="str">
        <f>SUMIFS($I$2:$I$313,$A$2:$A$313,A102,$G$2:$G$313,G102,$H$2:$H$313,H102,$B$2:$B$313,"baseline")</f>
      </c>
      <c r="K102" s="187" t="str">
        <f>J102-I102</f>
      </c>
      <c r="L102" s="188" t="str">
        <f>IF(J102=0,"",100*(J102-I102)/J102)</f>
      </c>
      <c r="M102" s="189" t="n">
        <v>8.90340279195643</v>
      </c>
      <c r="N102" s="37" t="str">
        <f>IF(ABS(I102-M102)&lt;=0.001,"match","mismatch")</f>
      </c>
    </row>
    <row r="103">
      <c r="A103" t="s">
        <v>167</v>
      </c>
      <c r="B103" t="s">
        <v>232</v>
      </c>
      <c r="C103" s="35" t="s">
        <v>457</v>
      </c>
      <c r="D103" t="s">
        <v>530</v>
      </c>
      <c r="E103" t="s">
        <v>537</v>
      </c>
      <c r="F103" t="s">
        <v>232</v>
      </c>
      <c r="G103" t="s">
        <v>548</v>
      </c>
      <c r="H103" s="184" t="n">
        <v>2048</v>
      </c>
      <c r="I103" s="185" t="str">
        <f>100*(1-(SUMIFS('CVD_40q30_Age'!$M$2:$M$12481,'CVD_40q30_Age'!$A$2:$A$12481,A103,'CVD_40q30_Age'!$B$2:$B$12481,B103,'CVD_40q30_Age'!$E$2:$E$12481,G103,'CVD_40q30_Age'!$F$2:$F$12481,H103,'CVD_40q30_Age'!$G$2:$G$12481,69))/(SUMIFS('CVD_40q30_Age'!$L$2:$L$12481,'CVD_40q30_Age'!$A$2:$A$12481,A103,'CVD_40q30_Age'!$B$2:$B$12481,B103,'CVD_40q30_Age'!$E$2:$E$12481,G103,'CVD_40q30_Age'!$F$2:$F$12481,H103,'CVD_40q30_Age'!$G$2:$G$12481,30)))</f>
      </c>
      <c r="J103" s="186" t="str">
        <f>SUMIFS($I$2:$I$313,$A$2:$A$313,A103,$G$2:$G$313,G103,$H$2:$H$313,H103,$B$2:$B$313,"baseline")</f>
      </c>
      <c r="K103" s="187" t="str">
        <f>J103-I103</f>
      </c>
      <c r="L103" s="188" t="str">
        <f>IF(J103=0,"",100*(J103-I103)/J103)</f>
      </c>
      <c r="M103" s="189" t="n">
        <v>8.83747782359576</v>
      </c>
      <c r="N103" s="37" t="str">
        <f>IF(ABS(I103-M103)&lt;=0.001,"match","mismatch")</f>
      </c>
    </row>
    <row r="104">
      <c r="A104" t="s">
        <v>167</v>
      </c>
      <c r="B104" t="s">
        <v>232</v>
      </c>
      <c r="C104" s="35" t="s">
        <v>457</v>
      </c>
      <c r="D104" t="s">
        <v>530</v>
      </c>
      <c r="E104" t="s">
        <v>537</v>
      </c>
      <c r="F104" t="s">
        <v>232</v>
      </c>
      <c r="G104" t="s">
        <v>548</v>
      </c>
      <c r="H104" s="184" t="n">
        <v>2049</v>
      </c>
      <c r="I104" s="185" t="str">
        <f>100*(1-(SUMIFS('CVD_40q30_Age'!$M$2:$M$12481,'CVD_40q30_Age'!$A$2:$A$12481,A104,'CVD_40q30_Age'!$B$2:$B$12481,B104,'CVD_40q30_Age'!$E$2:$E$12481,G104,'CVD_40q30_Age'!$F$2:$F$12481,H104,'CVD_40q30_Age'!$G$2:$G$12481,69))/(SUMIFS('CVD_40q30_Age'!$L$2:$L$12481,'CVD_40q30_Age'!$A$2:$A$12481,A104,'CVD_40q30_Age'!$B$2:$B$12481,B104,'CVD_40q30_Age'!$E$2:$E$12481,G104,'CVD_40q30_Age'!$F$2:$F$12481,H104,'CVD_40q30_Age'!$G$2:$G$12481,30)))</f>
      </c>
      <c r="J104" s="186" t="str">
        <f>SUMIFS($I$2:$I$313,$A$2:$A$313,A104,$G$2:$G$313,G104,$H$2:$H$313,H104,$B$2:$B$313,"baseline")</f>
      </c>
      <c r="K104" s="187" t="str">
        <f>J104-I104</f>
      </c>
      <c r="L104" s="188" t="str">
        <f>IF(J104=0,"",100*(J104-I104)/J104)</f>
      </c>
      <c r="M104" s="189" t="n">
        <v>8.77718124497506</v>
      </c>
      <c r="N104" s="37" t="str">
        <f>IF(ABS(I104-M104)&lt;=0.001,"match","mismatch")</f>
      </c>
    </row>
    <row r="105">
      <c r="A105" t="s">
        <v>167</v>
      </c>
      <c r="B105" t="s">
        <v>232</v>
      </c>
      <c r="C105" s="35" t="s">
        <v>457</v>
      </c>
      <c r="D105" t="s">
        <v>530</v>
      </c>
      <c r="E105" t="s">
        <v>537</v>
      </c>
      <c r="F105" t="s">
        <v>232</v>
      </c>
      <c r="G105" t="s">
        <v>548</v>
      </c>
      <c r="H105" s="184" t="n">
        <v>2050</v>
      </c>
      <c r="I105" s="185" t="str">
        <f>100*(1-(SUMIFS('CVD_40q30_Age'!$M$2:$M$12481,'CVD_40q30_Age'!$A$2:$A$12481,A105,'CVD_40q30_Age'!$B$2:$B$12481,B105,'CVD_40q30_Age'!$E$2:$E$12481,G105,'CVD_40q30_Age'!$F$2:$F$12481,H105,'CVD_40q30_Age'!$G$2:$G$12481,69))/(SUMIFS('CVD_40q30_Age'!$L$2:$L$12481,'CVD_40q30_Age'!$A$2:$A$12481,A105,'CVD_40q30_Age'!$B$2:$B$12481,B105,'CVD_40q30_Age'!$E$2:$E$12481,G105,'CVD_40q30_Age'!$F$2:$F$12481,H105,'CVD_40q30_Age'!$G$2:$G$12481,30)))</f>
      </c>
      <c r="J105" s="186" t="str">
        <f>SUMIFS($I$2:$I$313,$A$2:$A$313,A105,$G$2:$G$313,G105,$H$2:$H$313,H105,$B$2:$B$313,"baseline")</f>
      </c>
      <c r="K105" s="187" t="str">
        <f>J105-I105</f>
      </c>
      <c r="L105" s="188" t="str">
        <f>IF(J105=0,"",100*(J105-I105)/J105)</f>
      </c>
      <c r="M105" s="189" t="n">
        <v>8.71903091118904</v>
      </c>
      <c r="N105" s="37" t="str">
        <f>IF(ABS(I105-M105)&lt;=0.001,"match","mismatch")</f>
      </c>
    </row>
    <row r="106">
      <c r="A106" t="s">
        <v>167</v>
      </c>
      <c r="B106" t="s">
        <v>257</v>
      </c>
      <c r="C106" s="35" t="s">
        <v>259</v>
      </c>
      <c r="D106" t="s">
        <v>530</v>
      </c>
      <c r="E106" t="s">
        <v>233</v>
      </c>
      <c r="F106" t="s">
        <v>232</v>
      </c>
      <c r="G106" t="s">
        <v>548</v>
      </c>
      <c r="H106" s="184" t="n">
        <v>2025</v>
      </c>
      <c r="I106" s="185" t="str">
        <f>100*(1-(SUMIFS('CVD_40q30_Age'!$M$2:$M$12481,'CVD_40q30_Age'!$A$2:$A$12481,A106,'CVD_40q30_Age'!$B$2:$B$12481,B106,'CVD_40q30_Age'!$E$2:$E$12481,G106,'CVD_40q30_Age'!$F$2:$F$12481,H106,'CVD_40q30_Age'!$G$2:$G$12481,69))/(SUMIFS('CVD_40q30_Age'!$L$2:$L$12481,'CVD_40q30_Age'!$A$2:$A$12481,A106,'CVD_40q30_Age'!$B$2:$B$12481,B106,'CVD_40q30_Age'!$E$2:$E$12481,G106,'CVD_40q30_Age'!$F$2:$F$12481,H106,'CVD_40q30_Age'!$G$2:$G$12481,30)))</f>
      </c>
      <c r="J106" s="186" t="str">
        <f>SUMIFS($I$2:$I$313,$A$2:$A$313,A106,$G$2:$G$313,G106,$H$2:$H$313,H106,$B$2:$B$313,"baseline")</f>
      </c>
      <c r="K106" s="187" t="str">
        <f>J106-I106</f>
      </c>
      <c r="L106" s="188" t="str">
        <f>IF(J106=0,"",100*(J106-I106)/J106)</f>
      </c>
      <c r="M106" s="189" t="n">
        <v>14.5044780964789</v>
      </c>
      <c r="N106" s="37" t="str">
        <f>IF(ABS(I106-M106)&lt;=0.001,"match","mismatch")</f>
      </c>
    </row>
    <row r="107">
      <c r="A107" t="s">
        <v>167</v>
      </c>
      <c r="B107" t="s">
        <v>257</v>
      </c>
      <c r="C107" s="35" t="s">
        <v>259</v>
      </c>
      <c r="D107" t="s">
        <v>530</v>
      </c>
      <c r="E107" t="s">
        <v>233</v>
      </c>
      <c r="F107" t="s">
        <v>232</v>
      </c>
      <c r="G107" t="s">
        <v>548</v>
      </c>
      <c r="H107" s="184" t="n">
        <v>2026</v>
      </c>
      <c r="I107" s="185" t="str">
        <f>100*(1-(SUMIFS('CVD_40q30_Age'!$M$2:$M$12481,'CVD_40q30_Age'!$A$2:$A$12481,A107,'CVD_40q30_Age'!$B$2:$B$12481,B107,'CVD_40q30_Age'!$E$2:$E$12481,G107,'CVD_40q30_Age'!$F$2:$F$12481,H107,'CVD_40q30_Age'!$G$2:$G$12481,69))/(SUMIFS('CVD_40q30_Age'!$L$2:$L$12481,'CVD_40q30_Age'!$A$2:$A$12481,A107,'CVD_40q30_Age'!$B$2:$B$12481,B107,'CVD_40q30_Age'!$E$2:$E$12481,G107,'CVD_40q30_Age'!$F$2:$F$12481,H107,'CVD_40q30_Age'!$G$2:$G$12481,30)))</f>
      </c>
      <c r="J107" s="186" t="str">
        <f>SUMIFS($I$2:$I$313,$A$2:$A$313,A107,$G$2:$G$313,G107,$H$2:$H$313,H107,$B$2:$B$313,"baseline")</f>
      </c>
      <c r="K107" s="187" t="str">
        <f>J107-I107</f>
      </c>
      <c r="L107" s="188" t="str">
        <f>IF(J107=0,"",100*(J107-I107)/J107)</f>
      </c>
      <c r="M107" s="189" t="n">
        <v>13.7405256787656</v>
      </c>
      <c r="N107" s="37" t="str">
        <f>IF(ABS(I107-M107)&lt;=0.001,"match","mismatch")</f>
      </c>
    </row>
    <row r="108">
      <c r="A108" t="s">
        <v>167</v>
      </c>
      <c r="B108" t="s">
        <v>257</v>
      </c>
      <c r="C108" s="35" t="s">
        <v>259</v>
      </c>
      <c r="D108" t="s">
        <v>530</v>
      </c>
      <c r="E108" t="s">
        <v>233</v>
      </c>
      <c r="F108" t="s">
        <v>232</v>
      </c>
      <c r="G108" t="s">
        <v>548</v>
      </c>
      <c r="H108" s="184" t="n">
        <v>2027</v>
      </c>
      <c r="I108" s="185" t="str">
        <f>100*(1-(SUMIFS('CVD_40q30_Age'!$M$2:$M$12481,'CVD_40q30_Age'!$A$2:$A$12481,A108,'CVD_40q30_Age'!$B$2:$B$12481,B108,'CVD_40q30_Age'!$E$2:$E$12481,G108,'CVD_40q30_Age'!$F$2:$F$12481,H108,'CVD_40q30_Age'!$G$2:$G$12481,69))/(SUMIFS('CVD_40q30_Age'!$L$2:$L$12481,'CVD_40q30_Age'!$A$2:$A$12481,A108,'CVD_40q30_Age'!$B$2:$B$12481,B108,'CVD_40q30_Age'!$E$2:$E$12481,G108,'CVD_40q30_Age'!$F$2:$F$12481,H108,'CVD_40q30_Age'!$G$2:$G$12481,30)))</f>
      </c>
      <c r="J108" s="186" t="str">
        <f>SUMIFS($I$2:$I$313,$A$2:$A$313,A108,$G$2:$G$313,G108,$H$2:$H$313,H108,$B$2:$B$313,"baseline")</f>
      </c>
      <c r="K108" s="187" t="str">
        <f>J108-I108</f>
      </c>
      <c r="L108" s="188" t="str">
        <f>IF(J108=0,"",100*(J108-I108)/J108)</f>
      </c>
      <c r="M108" s="189" t="n">
        <v>13.0893558202518</v>
      </c>
      <c r="N108" s="37" t="str">
        <f>IF(ABS(I108-M108)&lt;=0.001,"match","mismatch")</f>
      </c>
    </row>
    <row r="109">
      <c r="A109" t="s">
        <v>167</v>
      </c>
      <c r="B109" t="s">
        <v>257</v>
      </c>
      <c r="C109" s="35" t="s">
        <v>259</v>
      </c>
      <c r="D109" t="s">
        <v>530</v>
      </c>
      <c r="E109" t="s">
        <v>233</v>
      </c>
      <c r="F109" t="s">
        <v>232</v>
      </c>
      <c r="G109" t="s">
        <v>548</v>
      </c>
      <c r="H109" s="184" t="n">
        <v>2028</v>
      </c>
      <c r="I109" s="185" t="str">
        <f>100*(1-(SUMIFS('CVD_40q30_Age'!$M$2:$M$12481,'CVD_40q30_Age'!$A$2:$A$12481,A109,'CVD_40q30_Age'!$B$2:$B$12481,B109,'CVD_40q30_Age'!$E$2:$E$12481,G109,'CVD_40q30_Age'!$F$2:$F$12481,H109,'CVD_40q30_Age'!$G$2:$G$12481,69))/(SUMIFS('CVD_40q30_Age'!$L$2:$L$12481,'CVD_40q30_Age'!$A$2:$A$12481,A109,'CVD_40q30_Age'!$B$2:$B$12481,B109,'CVD_40q30_Age'!$E$2:$E$12481,G109,'CVD_40q30_Age'!$F$2:$F$12481,H109,'CVD_40q30_Age'!$G$2:$G$12481,30)))</f>
      </c>
      <c r="J109" s="186" t="str">
        <f>SUMIFS($I$2:$I$313,$A$2:$A$313,A109,$G$2:$G$313,G109,$H$2:$H$313,H109,$B$2:$B$313,"baseline")</f>
      </c>
      <c r="K109" s="187" t="str">
        <f>J109-I109</f>
      </c>
      <c r="L109" s="188" t="str">
        <f>IF(J109=0,"",100*(J109-I109)/J109)</f>
      </c>
      <c r="M109" s="189" t="n">
        <v>12.539851183697</v>
      </c>
      <c r="N109" s="37" t="str">
        <f>IF(ABS(I109-M109)&lt;=0.001,"match","mismatch")</f>
      </c>
    </row>
    <row r="110">
      <c r="A110" t="s">
        <v>167</v>
      </c>
      <c r="B110" t="s">
        <v>257</v>
      </c>
      <c r="C110" s="35" t="s">
        <v>259</v>
      </c>
      <c r="D110" t="s">
        <v>530</v>
      </c>
      <c r="E110" t="s">
        <v>233</v>
      </c>
      <c r="F110" t="s">
        <v>232</v>
      </c>
      <c r="G110" t="s">
        <v>548</v>
      </c>
      <c r="H110" s="184" t="n">
        <v>2029</v>
      </c>
      <c r="I110" s="185" t="str">
        <f>100*(1-(SUMIFS('CVD_40q30_Age'!$M$2:$M$12481,'CVD_40q30_Age'!$A$2:$A$12481,A110,'CVD_40q30_Age'!$B$2:$B$12481,B110,'CVD_40q30_Age'!$E$2:$E$12481,G110,'CVD_40q30_Age'!$F$2:$F$12481,H110,'CVD_40q30_Age'!$G$2:$G$12481,69))/(SUMIFS('CVD_40q30_Age'!$L$2:$L$12481,'CVD_40q30_Age'!$A$2:$A$12481,A110,'CVD_40q30_Age'!$B$2:$B$12481,B110,'CVD_40q30_Age'!$E$2:$E$12481,G110,'CVD_40q30_Age'!$F$2:$F$12481,H110,'CVD_40q30_Age'!$G$2:$G$12481,30)))</f>
      </c>
      <c r="J110" s="186" t="str">
        <f>SUMIFS($I$2:$I$313,$A$2:$A$313,A110,$G$2:$G$313,G110,$H$2:$H$313,H110,$B$2:$B$313,"baseline")</f>
      </c>
      <c r="K110" s="187" t="str">
        <f>J110-I110</f>
      </c>
      <c r="L110" s="188" t="str">
        <f>IF(J110=0,"",100*(J110-I110)/J110)</f>
      </c>
      <c r="M110" s="189" t="n">
        <v>12.0745065703256</v>
      </c>
      <c r="N110" s="37" t="str">
        <f>IF(ABS(I110-M110)&lt;=0.001,"match","mismatch")</f>
      </c>
    </row>
    <row r="111">
      <c r="A111" t="s">
        <v>167</v>
      </c>
      <c r="B111" t="s">
        <v>257</v>
      </c>
      <c r="C111" s="35" t="s">
        <v>259</v>
      </c>
      <c r="D111" t="s">
        <v>530</v>
      </c>
      <c r="E111" t="s">
        <v>233</v>
      </c>
      <c r="F111" t="s">
        <v>232</v>
      </c>
      <c r="G111" t="s">
        <v>548</v>
      </c>
      <c r="H111" s="184" t="n">
        <v>2030</v>
      </c>
      <c r="I111" s="185" t="str">
        <f>100*(1-(SUMIFS('CVD_40q30_Age'!$M$2:$M$12481,'CVD_40q30_Age'!$A$2:$A$12481,A111,'CVD_40q30_Age'!$B$2:$B$12481,B111,'CVD_40q30_Age'!$E$2:$E$12481,G111,'CVD_40q30_Age'!$F$2:$F$12481,H111,'CVD_40q30_Age'!$G$2:$G$12481,69))/(SUMIFS('CVD_40q30_Age'!$L$2:$L$12481,'CVD_40q30_Age'!$A$2:$A$12481,A111,'CVD_40q30_Age'!$B$2:$B$12481,B111,'CVD_40q30_Age'!$E$2:$E$12481,G111,'CVD_40q30_Age'!$F$2:$F$12481,H111,'CVD_40q30_Age'!$G$2:$G$12481,30)))</f>
      </c>
      <c r="J111" s="186" t="str">
        <f>SUMIFS($I$2:$I$313,$A$2:$A$313,A111,$G$2:$G$313,G111,$H$2:$H$313,H111,$B$2:$B$313,"baseline")</f>
      </c>
      <c r="K111" s="187" t="str">
        <f>J111-I111</f>
      </c>
      <c r="L111" s="188" t="str">
        <f>IF(J111=0,"",100*(J111-I111)/J111)</f>
      </c>
      <c r="M111" s="189" t="n">
        <v>11.6806294805698</v>
      </c>
      <c r="N111" s="37" t="str">
        <f>IF(ABS(I111-M111)&lt;=0.001,"match","mismatch")</f>
      </c>
    </row>
    <row r="112">
      <c r="A112" t="s">
        <v>167</v>
      </c>
      <c r="B112" t="s">
        <v>257</v>
      </c>
      <c r="C112" s="35" t="s">
        <v>259</v>
      </c>
      <c r="D112" t="s">
        <v>530</v>
      </c>
      <c r="E112" t="s">
        <v>233</v>
      </c>
      <c r="F112" t="s">
        <v>232</v>
      </c>
      <c r="G112" t="s">
        <v>548</v>
      </c>
      <c r="H112" s="184" t="n">
        <v>2031</v>
      </c>
      <c r="I112" s="185" t="str">
        <f>100*(1-(SUMIFS('CVD_40q30_Age'!$M$2:$M$12481,'CVD_40q30_Age'!$A$2:$A$12481,A112,'CVD_40q30_Age'!$B$2:$B$12481,B112,'CVD_40q30_Age'!$E$2:$E$12481,G112,'CVD_40q30_Age'!$F$2:$F$12481,H112,'CVD_40q30_Age'!$G$2:$G$12481,69))/(SUMIFS('CVD_40q30_Age'!$L$2:$L$12481,'CVD_40q30_Age'!$A$2:$A$12481,A112,'CVD_40q30_Age'!$B$2:$B$12481,B112,'CVD_40q30_Age'!$E$2:$E$12481,G112,'CVD_40q30_Age'!$F$2:$F$12481,H112,'CVD_40q30_Age'!$G$2:$G$12481,30)))</f>
      </c>
      <c r="J112" s="186" t="str">
        <f>SUMIFS($I$2:$I$313,$A$2:$A$313,A112,$G$2:$G$313,G112,$H$2:$H$313,H112,$B$2:$B$313,"baseline")</f>
      </c>
      <c r="K112" s="187" t="str">
        <f>J112-I112</f>
      </c>
      <c r="L112" s="188" t="str">
        <f>IF(J112=0,"",100*(J112-I112)/J112)</f>
      </c>
      <c r="M112" s="189" t="n">
        <v>11.3210708888504</v>
      </c>
      <c r="N112" s="37" t="str">
        <f>IF(ABS(I112-M112)&lt;=0.001,"match","mismatch")</f>
      </c>
    </row>
    <row r="113">
      <c r="A113" t="s">
        <v>167</v>
      </c>
      <c r="B113" t="s">
        <v>257</v>
      </c>
      <c r="C113" s="35" t="s">
        <v>259</v>
      </c>
      <c r="D113" t="s">
        <v>530</v>
      </c>
      <c r="E113" t="s">
        <v>233</v>
      </c>
      <c r="F113" t="s">
        <v>232</v>
      </c>
      <c r="G113" t="s">
        <v>548</v>
      </c>
      <c r="H113" s="184" t="n">
        <v>2032</v>
      </c>
      <c r="I113" s="185" t="str">
        <f>100*(1-(SUMIFS('CVD_40q30_Age'!$M$2:$M$12481,'CVD_40q30_Age'!$A$2:$A$12481,A113,'CVD_40q30_Age'!$B$2:$B$12481,B113,'CVD_40q30_Age'!$E$2:$E$12481,G113,'CVD_40q30_Age'!$F$2:$F$12481,H113,'CVD_40q30_Age'!$G$2:$G$12481,69))/(SUMIFS('CVD_40q30_Age'!$L$2:$L$12481,'CVD_40q30_Age'!$A$2:$A$12481,A113,'CVD_40q30_Age'!$B$2:$B$12481,B113,'CVD_40q30_Age'!$E$2:$E$12481,G113,'CVD_40q30_Age'!$F$2:$F$12481,H113,'CVD_40q30_Age'!$G$2:$G$12481,30)))</f>
      </c>
      <c r="J113" s="186" t="str">
        <f>SUMIFS($I$2:$I$313,$A$2:$A$313,A113,$G$2:$G$313,G113,$H$2:$H$313,H113,$B$2:$B$313,"baseline")</f>
      </c>
      <c r="K113" s="187" t="str">
        <f>J113-I113</f>
      </c>
      <c r="L113" s="188" t="str">
        <f>IF(J113=0,"",100*(J113-I113)/J113)</f>
      </c>
      <c r="M113" s="189" t="n">
        <v>11.0039333597698</v>
      </c>
      <c r="N113" s="37" t="str">
        <f>IF(ABS(I113-M113)&lt;=0.001,"match","mismatch")</f>
      </c>
    </row>
    <row r="114">
      <c r="A114" t="s">
        <v>167</v>
      </c>
      <c r="B114" t="s">
        <v>257</v>
      </c>
      <c r="C114" s="35" t="s">
        <v>259</v>
      </c>
      <c r="D114" t="s">
        <v>530</v>
      </c>
      <c r="E114" t="s">
        <v>233</v>
      </c>
      <c r="F114" t="s">
        <v>232</v>
      </c>
      <c r="G114" t="s">
        <v>548</v>
      </c>
      <c r="H114" s="184" t="n">
        <v>2033</v>
      </c>
      <c r="I114" s="185" t="str">
        <f>100*(1-(SUMIFS('CVD_40q30_Age'!$M$2:$M$12481,'CVD_40q30_Age'!$A$2:$A$12481,A114,'CVD_40q30_Age'!$B$2:$B$12481,B114,'CVD_40q30_Age'!$E$2:$E$12481,G114,'CVD_40q30_Age'!$F$2:$F$12481,H114,'CVD_40q30_Age'!$G$2:$G$12481,69))/(SUMIFS('CVD_40q30_Age'!$L$2:$L$12481,'CVD_40q30_Age'!$A$2:$A$12481,A114,'CVD_40q30_Age'!$B$2:$B$12481,B114,'CVD_40q30_Age'!$E$2:$E$12481,G114,'CVD_40q30_Age'!$F$2:$F$12481,H114,'CVD_40q30_Age'!$G$2:$G$12481,30)))</f>
      </c>
      <c r="J114" s="186" t="str">
        <f>SUMIFS($I$2:$I$313,$A$2:$A$313,A114,$G$2:$G$313,G114,$H$2:$H$313,H114,$B$2:$B$313,"baseline")</f>
      </c>
      <c r="K114" s="187" t="str">
        <f>J114-I114</f>
      </c>
      <c r="L114" s="188" t="str">
        <f>IF(J114=0,"",100*(J114-I114)/J114)</f>
      </c>
      <c r="M114" s="189" t="n">
        <v>10.7248202692337</v>
      </c>
      <c r="N114" s="37" t="str">
        <f>IF(ABS(I114-M114)&lt;=0.001,"match","mismatch")</f>
      </c>
    </row>
    <row r="115">
      <c r="A115" t="s">
        <v>167</v>
      </c>
      <c r="B115" t="s">
        <v>257</v>
      </c>
      <c r="C115" s="35" t="s">
        <v>259</v>
      </c>
      <c r="D115" t="s">
        <v>530</v>
      </c>
      <c r="E115" t="s">
        <v>233</v>
      </c>
      <c r="F115" t="s">
        <v>232</v>
      </c>
      <c r="G115" t="s">
        <v>548</v>
      </c>
      <c r="H115" s="184" t="n">
        <v>2034</v>
      </c>
      <c r="I115" s="185" t="str">
        <f>100*(1-(SUMIFS('CVD_40q30_Age'!$M$2:$M$12481,'CVD_40q30_Age'!$A$2:$A$12481,A115,'CVD_40q30_Age'!$B$2:$B$12481,B115,'CVD_40q30_Age'!$E$2:$E$12481,G115,'CVD_40q30_Age'!$F$2:$F$12481,H115,'CVD_40q30_Age'!$G$2:$G$12481,69))/(SUMIFS('CVD_40q30_Age'!$L$2:$L$12481,'CVD_40q30_Age'!$A$2:$A$12481,A115,'CVD_40q30_Age'!$B$2:$B$12481,B115,'CVD_40q30_Age'!$E$2:$E$12481,G115,'CVD_40q30_Age'!$F$2:$F$12481,H115,'CVD_40q30_Age'!$G$2:$G$12481,30)))</f>
      </c>
      <c r="J115" s="186" t="str">
        <f>SUMIFS($I$2:$I$313,$A$2:$A$313,A115,$G$2:$G$313,G115,$H$2:$H$313,H115,$B$2:$B$313,"baseline")</f>
      </c>
      <c r="K115" s="187" t="str">
        <f>J115-I115</f>
      </c>
      <c r="L115" s="188" t="str">
        <f>IF(J115=0,"",100*(J115-I115)/J115)</f>
      </c>
      <c r="M115" s="189" t="n">
        <v>10.4868545143403</v>
      </c>
      <c r="N115" s="37" t="str">
        <f>IF(ABS(I115-M115)&lt;=0.001,"match","mismatch")</f>
      </c>
    </row>
    <row r="116">
      <c r="A116" t="s">
        <v>167</v>
      </c>
      <c r="B116" t="s">
        <v>257</v>
      </c>
      <c r="C116" s="35" t="s">
        <v>259</v>
      </c>
      <c r="D116" t="s">
        <v>530</v>
      </c>
      <c r="E116" t="s">
        <v>233</v>
      </c>
      <c r="F116" t="s">
        <v>232</v>
      </c>
      <c r="G116" t="s">
        <v>548</v>
      </c>
      <c r="H116" s="184" t="n">
        <v>2035</v>
      </c>
      <c r="I116" s="185" t="str">
        <f>100*(1-(SUMIFS('CVD_40q30_Age'!$M$2:$M$12481,'CVD_40q30_Age'!$A$2:$A$12481,A116,'CVD_40q30_Age'!$B$2:$B$12481,B116,'CVD_40q30_Age'!$E$2:$E$12481,G116,'CVD_40q30_Age'!$F$2:$F$12481,H116,'CVD_40q30_Age'!$G$2:$G$12481,69))/(SUMIFS('CVD_40q30_Age'!$L$2:$L$12481,'CVD_40q30_Age'!$A$2:$A$12481,A116,'CVD_40q30_Age'!$B$2:$B$12481,B116,'CVD_40q30_Age'!$E$2:$E$12481,G116,'CVD_40q30_Age'!$F$2:$F$12481,H116,'CVD_40q30_Age'!$G$2:$G$12481,30)))</f>
      </c>
      <c r="J116" s="186" t="str">
        <f>SUMIFS($I$2:$I$313,$A$2:$A$313,A116,$G$2:$G$313,G116,$H$2:$H$313,H116,$B$2:$B$313,"baseline")</f>
      </c>
      <c r="K116" s="187" t="str">
        <f>J116-I116</f>
      </c>
      <c r="L116" s="188" t="str">
        <f>IF(J116=0,"",100*(J116-I116)/J116)</f>
      </c>
      <c r="M116" s="189" t="n">
        <v>10.2821727721571</v>
      </c>
      <c r="N116" s="37" t="str">
        <f>IF(ABS(I116-M116)&lt;=0.001,"match","mismatch")</f>
      </c>
    </row>
    <row r="117">
      <c r="A117" t="s">
        <v>167</v>
      </c>
      <c r="B117" t="s">
        <v>257</v>
      </c>
      <c r="C117" s="35" t="s">
        <v>259</v>
      </c>
      <c r="D117" t="s">
        <v>530</v>
      </c>
      <c r="E117" t="s">
        <v>233</v>
      </c>
      <c r="F117" t="s">
        <v>232</v>
      </c>
      <c r="G117" t="s">
        <v>548</v>
      </c>
      <c r="H117" s="184" t="n">
        <v>2036</v>
      </c>
      <c r="I117" s="185" t="str">
        <f>100*(1-(SUMIFS('CVD_40q30_Age'!$M$2:$M$12481,'CVD_40q30_Age'!$A$2:$A$12481,A117,'CVD_40q30_Age'!$B$2:$B$12481,B117,'CVD_40q30_Age'!$E$2:$E$12481,G117,'CVD_40q30_Age'!$F$2:$F$12481,H117,'CVD_40q30_Age'!$G$2:$G$12481,69))/(SUMIFS('CVD_40q30_Age'!$L$2:$L$12481,'CVD_40q30_Age'!$A$2:$A$12481,A117,'CVD_40q30_Age'!$B$2:$B$12481,B117,'CVD_40q30_Age'!$E$2:$E$12481,G117,'CVD_40q30_Age'!$F$2:$F$12481,H117,'CVD_40q30_Age'!$G$2:$G$12481,30)))</f>
      </c>
      <c r="J117" s="186" t="str">
        <f>SUMIFS($I$2:$I$313,$A$2:$A$313,A117,$G$2:$G$313,G117,$H$2:$H$313,H117,$B$2:$B$313,"baseline")</f>
      </c>
      <c r="K117" s="187" t="str">
        <f>J117-I117</f>
      </c>
      <c r="L117" s="188" t="str">
        <f>IF(J117=0,"",100*(J117-I117)/J117)</f>
      </c>
      <c r="M117" s="189" t="n">
        <v>10.1092164777286</v>
      </c>
      <c r="N117" s="37" t="str">
        <f>IF(ABS(I117-M117)&lt;=0.001,"match","mismatch")</f>
      </c>
    </row>
    <row r="118">
      <c r="A118" t="s">
        <v>167</v>
      </c>
      <c r="B118" t="s">
        <v>257</v>
      </c>
      <c r="C118" s="35" t="s">
        <v>259</v>
      </c>
      <c r="D118" t="s">
        <v>530</v>
      </c>
      <c r="E118" t="s">
        <v>233</v>
      </c>
      <c r="F118" t="s">
        <v>232</v>
      </c>
      <c r="G118" t="s">
        <v>548</v>
      </c>
      <c r="H118" s="184" t="n">
        <v>2037</v>
      </c>
      <c r="I118" s="185" t="str">
        <f>100*(1-(SUMIFS('CVD_40q30_Age'!$M$2:$M$12481,'CVD_40q30_Age'!$A$2:$A$12481,A118,'CVD_40q30_Age'!$B$2:$B$12481,B118,'CVD_40q30_Age'!$E$2:$E$12481,G118,'CVD_40q30_Age'!$F$2:$F$12481,H118,'CVD_40q30_Age'!$G$2:$G$12481,69))/(SUMIFS('CVD_40q30_Age'!$L$2:$L$12481,'CVD_40q30_Age'!$A$2:$A$12481,A118,'CVD_40q30_Age'!$B$2:$B$12481,B118,'CVD_40q30_Age'!$E$2:$E$12481,G118,'CVD_40q30_Age'!$F$2:$F$12481,H118,'CVD_40q30_Age'!$G$2:$G$12481,30)))</f>
      </c>
      <c r="J118" s="186" t="str">
        <f>SUMIFS($I$2:$I$313,$A$2:$A$313,A118,$G$2:$G$313,G118,$H$2:$H$313,H118,$B$2:$B$313,"baseline")</f>
      </c>
      <c r="K118" s="187" t="str">
        <f>J118-I118</f>
      </c>
      <c r="L118" s="188" t="str">
        <f>IF(J118=0,"",100*(J118-I118)/J118)</f>
      </c>
      <c r="M118" s="189" t="n">
        <v>9.95978582589726</v>
      </c>
      <c r="N118" s="37" t="str">
        <f>IF(ABS(I118-M118)&lt;=0.001,"match","mismatch")</f>
      </c>
    </row>
    <row r="119">
      <c r="A119" t="s">
        <v>167</v>
      </c>
      <c r="B119" t="s">
        <v>257</v>
      </c>
      <c r="C119" s="35" t="s">
        <v>259</v>
      </c>
      <c r="D119" t="s">
        <v>530</v>
      </c>
      <c r="E119" t="s">
        <v>233</v>
      </c>
      <c r="F119" t="s">
        <v>232</v>
      </c>
      <c r="G119" t="s">
        <v>548</v>
      </c>
      <c r="H119" s="184" t="n">
        <v>2038</v>
      </c>
      <c r="I119" s="185" t="str">
        <f>100*(1-(SUMIFS('CVD_40q30_Age'!$M$2:$M$12481,'CVD_40q30_Age'!$A$2:$A$12481,A119,'CVD_40q30_Age'!$B$2:$B$12481,B119,'CVD_40q30_Age'!$E$2:$E$12481,G119,'CVD_40q30_Age'!$F$2:$F$12481,H119,'CVD_40q30_Age'!$G$2:$G$12481,69))/(SUMIFS('CVD_40q30_Age'!$L$2:$L$12481,'CVD_40q30_Age'!$A$2:$A$12481,A119,'CVD_40q30_Age'!$B$2:$B$12481,B119,'CVD_40q30_Age'!$E$2:$E$12481,G119,'CVD_40q30_Age'!$F$2:$F$12481,H119,'CVD_40q30_Age'!$G$2:$G$12481,30)))</f>
      </c>
      <c r="J119" s="186" t="str">
        <f>SUMIFS($I$2:$I$313,$A$2:$A$313,A119,$G$2:$G$313,G119,$H$2:$H$313,H119,$B$2:$B$313,"baseline")</f>
      </c>
      <c r="K119" s="187" t="str">
        <f>J119-I119</f>
      </c>
      <c r="L119" s="188" t="str">
        <f>IF(J119=0,"",100*(J119-I119)/J119)</f>
      </c>
      <c r="M119" s="189" t="n">
        <v>9.83105127460428</v>
      </c>
      <c r="N119" s="37" t="str">
        <f>IF(ABS(I119-M119)&lt;=0.001,"match","mismatch")</f>
      </c>
    </row>
    <row r="120">
      <c r="A120" t="s">
        <v>167</v>
      </c>
      <c r="B120" t="s">
        <v>257</v>
      </c>
      <c r="C120" s="35" t="s">
        <v>259</v>
      </c>
      <c r="D120" t="s">
        <v>530</v>
      </c>
      <c r="E120" t="s">
        <v>233</v>
      </c>
      <c r="F120" t="s">
        <v>232</v>
      </c>
      <c r="G120" t="s">
        <v>548</v>
      </c>
      <c r="H120" s="184" t="n">
        <v>2039</v>
      </c>
      <c r="I120" s="185" t="str">
        <f>100*(1-(SUMIFS('CVD_40q30_Age'!$M$2:$M$12481,'CVD_40q30_Age'!$A$2:$A$12481,A120,'CVD_40q30_Age'!$B$2:$B$12481,B120,'CVD_40q30_Age'!$E$2:$E$12481,G120,'CVD_40q30_Age'!$F$2:$F$12481,H120,'CVD_40q30_Age'!$G$2:$G$12481,69))/(SUMIFS('CVD_40q30_Age'!$L$2:$L$12481,'CVD_40q30_Age'!$A$2:$A$12481,A120,'CVD_40q30_Age'!$B$2:$B$12481,B120,'CVD_40q30_Age'!$E$2:$E$12481,G120,'CVD_40q30_Age'!$F$2:$F$12481,H120,'CVD_40q30_Age'!$G$2:$G$12481,30)))</f>
      </c>
      <c r="J120" s="186" t="str">
        <f>SUMIFS($I$2:$I$313,$A$2:$A$313,A120,$G$2:$G$313,G120,$H$2:$H$313,H120,$B$2:$B$313,"baseline")</f>
      </c>
      <c r="K120" s="187" t="str">
        <f>J120-I120</f>
      </c>
      <c r="L120" s="188" t="str">
        <f>IF(J120=0,"",100*(J120-I120)/J120)</f>
      </c>
      <c r="M120" s="189" t="n">
        <v>9.72456376613766</v>
      </c>
      <c r="N120" s="37" t="str">
        <f>IF(ABS(I120-M120)&lt;=0.001,"match","mismatch")</f>
      </c>
    </row>
    <row r="121">
      <c r="A121" t="s">
        <v>167</v>
      </c>
      <c r="B121" t="s">
        <v>257</v>
      </c>
      <c r="C121" s="35" t="s">
        <v>259</v>
      </c>
      <c r="D121" t="s">
        <v>530</v>
      </c>
      <c r="E121" t="s">
        <v>233</v>
      </c>
      <c r="F121" t="s">
        <v>232</v>
      </c>
      <c r="G121" t="s">
        <v>548</v>
      </c>
      <c r="H121" s="184" t="n">
        <v>2040</v>
      </c>
      <c r="I121" s="185" t="str">
        <f>100*(1-(SUMIFS('CVD_40q30_Age'!$M$2:$M$12481,'CVD_40q30_Age'!$A$2:$A$12481,A121,'CVD_40q30_Age'!$B$2:$B$12481,B121,'CVD_40q30_Age'!$E$2:$E$12481,G121,'CVD_40q30_Age'!$F$2:$F$12481,H121,'CVD_40q30_Age'!$G$2:$G$12481,69))/(SUMIFS('CVD_40q30_Age'!$L$2:$L$12481,'CVD_40q30_Age'!$A$2:$A$12481,A121,'CVD_40q30_Age'!$B$2:$B$12481,B121,'CVD_40q30_Age'!$E$2:$E$12481,G121,'CVD_40q30_Age'!$F$2:$F$12481,H121,'CVD_40q30_Age'!$G$2:$G$12481,30)))</f>
      </c>
      <c r="J121" s="186" t="str">
        <f>SUMIFS($I$2:$I$313,$A$2:$A$313,A121,$G$2:$G$313,G121,$H$2:$H$313,H121,$B$2:$B$313,"baseline")</f>
      </c>
      <c r="K121" s="187" t="str">
        <f>J121-I121</f>
      </c>
      <c r="L121" s="188" t="str">
        <f>IF(J121=0,"",100*(J121-I121)/J121)</f>
      </c>
      <c r="M121" s="189" t="n">
        <v>9.62250879675484</v>
      </c>
      <c r="N121" s="37" t="str">
        <f>IF(ABS(I121-M121)&lt;=0.001,"match","mismatch")</f>
      </c>
    </row>
    <row r="122">
      <c r="A122" t="s">
        <v>167</v>
      </c>
      <c r="B122" t="s">
        <v>257</v>
      </c>
      <c r="C122" s="35" t="s">
        <v>259</v>
      </c>
      <c r="D122" t="s">
        <v>530</v>
      </c>
      <c r="E122" t="s">
        <v>233</v>
      </c>
      <c r="F122" t="s">
        <v>232</v>
      </c>
      <c r="G122" t="s">
        <v>548</v>
      </c>
      <c r="H122" s="184" t="n">
        <v>2041</v>
      </c>
      <c r="I122" s="185" t="str">
        <f>100*(1-(SUMIFS('CVD_40q30_Age'!$M$2:$M$12481,'CVD_40q30_Age'!$A$2:$A$12481,A122,'CVD_40q30_Age'!$B$2:$B$12481,B122,'CVD_40q30_Age'!$E$2:$E$12481,G122,'CVD_40q30_Age'!$F$2:$F$12481,H122,'CVD_40q30_Age'!$G$2:$G$12481,69))/(SUMIFS('CVD_40q30_Age'!$L$2:$L$12481,'CVD_40q30_Age'!$A$2:$A$12481,A122,'CVD_40q30_Age'!$B$2:$B$12481,B122,'CVD_40q30_Age'!$E$2:$E$12481,G122,'CVD_40q30_Age'!$F$2:$F$12481,H122,'CVD_40q30_Age'!$G$2:$G$12481,30)))</f>
      </c>
      <c r="J122" s="186" t="str">
        <f>SUMIFS($I$2:$I$313,$A$2:$A$313,A122,$G$2:$G$313,G122,$H$2:$H$313,H122,$B$2:$B$313,"baseline")</f>
      </c>
      <c r="K122" s="187" t="str">
        <f>J122-I122</f>
      </c>
      <c r="L122" s="188" t="str">
        <f>IF(J122=0,"",100*(J122-I122)/J122)</f>
      </c>
      <c r="M122" s="189" t="n">
        <v>9.52762290508754</v>
      </c>
      <c r="N122" s="37" t="str">
        <f>IF(ABS(I122-M122)&lt;=0.001,"match","mismatch")</f>
      </c>
    </row>
    <row r="123">
      <c r="A123" t="s">
        <v>167</v>
      </c>
      <c r="B123" t="s">
        <v>257</v>
      </c>
      <c r="C123" s="35" t="s">
        <v>259</v>
      </c>
      <c r="D123" t="s">
        <v>530</v>
      </c>
      <c r="E123" t="s">
        <v>233</v>
      </c>
      <c r="F123" t="s">
        <v>232</v>
      </c>
      <c r="G123" t="s">
        <v>548</v>
      </c>
      <c r="H123" s="184" t="n">
        <v>2042</v>
      </c>
      <c r="I123" s="185" t="str">
        <f>100*(1-(SUMIFS('CVD_40q30_Age'!$M$2:$M$12481,'CVD_40q30_Age'!$A$2:$A$12481,A123,'CVD_40q30_Age'!$B$2:$B$12481,B123,'CVD_40q30_Age'!$E$2:$E$12481,G123,'CVD_40q30_Age'!$F$2:$F$12481,H123,'CVD_40q30_Age'!$G$2:$G$12481,69))/(SUMIFS('CVD_40q30_Age'!$L$2:$L$12481,'CVD_40q30_Age'!$A$2:$A$12481,A123,'CVD_40q30_Age'!$B$2:$B$12481,B123,'CVD_40q30_Age'!$E$2:$E$12481,G123,'CVD_40q30_Age'!$F$2:$F$12481,H123,'CVD_40q30_Age'!$G$2:$G$12481,30)))</f>
      </c>
      <c r="J123" s="186" t="str">
        <f>SUMIFS($I$2:$I$313,$A$2:$A$313,A123,$G$2:$G$313,G123,$H$2:$H$313,H123,$B$2:$B$313,"baseline")</f>
      </c>
      <c r="K123" s="187" t="str">
        <f>J123-I123</f>
      </c>
      <c r="L123" s="188" t="str">
        <f>IF(J123=0,"",100*(J123-I123)/J123)</f>
      </c>
      <c r="M123" s="189" t="n">
        <v>9.43729918721243</v>
      </c>
      <c r="N123" s="37" t="str">
        <f>IF(ABS(I123-M123)&lt;=0.001,"match","mismatch")</f>
      </c>
    </row>
    <row r="124">
      <c r="A124" t="s">
        <v>167</v>
      </c>
      <c r="B124" t="s">
        <v>257</v>
      </c>
      <c r="C124" s="35" t="s">
        <v>259</v>
      </c>
      <c r="D124" t="s">
        <v>530</v>
      </c>
      <c r="E124" t="s">
        <v>233</v>
      </c>
      <c r="F124" t="s">
        <v>232</v>
      </c>
      <c r="G124" t="s">
        <v>548</v>
      </c>
      <c r="H124" s="184" t="n">
        <v>2043</v>
      </c>
      <c r="I124" s="185" t="str">
        <f>100*(1-(SUMIFS('CVD_40q30_Age'!$M$2:$M$12481,'CVD_40q30_Age'!$A$2:$A$12481,A124,'CVD_40q30_Age'!$B$2:$B$12481,B124,'CVD_40q30_Age'!$E$2:$E$12481,G124,'CVD_40q30_Age'!$F$2:$F$12481,H124,'CVD_40q30_Age'!$G$2:$G$12481,69))/(SUMIFS('CVD_40q30_Age'!$L$2:$L$12481,'CVD_40q30_Age'!$A$2:$A$12481,A124,'CVD_40q30_Age'!$B$2:$B$12481,B124,'CVD_40q30_Age'!$E$2:$E$12481,G124,'CVD_40q30_Age'!$F$2:$F$12481,H124,'CVD_40q30_Age'!$G$2:$G$12481,30)))</f>
      </c>
      <c r="J124" s="186" t="str">
        <f>SUMIFS($I$2:$I$313,$A$2:$A$313,A124,$G$2:$G$313,G124,$H$2:$H$313,H124,$B$2:$B$313,"baseline")</f>
      </c>
      <c r="K124" s="187" t="str">
        <f>J124-I124</f>
      </c>
      <c r="L124" s="188" t="str">
        <f>IF(J124=0,"",100*(J124-I124)/J124)</f>
      </c>
      <c r="M124" s="189" t="n">
        <v>9.35087018342237</v>
      </c>
      <c r="N124" s="37" t="str">
        <f>IF(ABS(I124-M124)&lt;=0.001,"match","mismatch")</f>
      </c>
    </row>
    <row r="125">
      <c r="A125" t="s">
        <v>167</v>
      </c>
      <c r="B125" t="s">
        <v>257</v>
      </c>
      <c r="C125" s="35" t="s">
        <v>259</v>
      </c>
      <c r="D125" t="s">
        <v>530</v>
      </c>
      <c r="E125" t="s">
        <v>233</v>
      </c>
      <c r="F125" t="s">
        <v>232</v>
      </c>
      <c r="G125" t="s">
        <v>548</v>
      </c>
      <c r="H125" s="184" t="n">
        <v>2044</v>
      </c>
      <c r="I125" s="185" t="str">
        <f>100*(1-(SUMIFS('CVD_40q30_Age'!$M$2:$M$12481,'CVD_40q30_Age'!$A$2:$A$12481,A125,'CVD_40q30_Age'!$B$2:$B$12481,B125,'CVD_40q30_Age'!$E$2:$E$12481,G125,'CVD_40q30_Age'!$F$2:$F$12481,H125,'CVD_40q30_Age'!$G$2:$G$12481,69))/(SUMIFS('CVD_40q30_Age'!$L$2:$L$12481,'CVD_40q30_Age'!$A$2:$A$12481,A125,'CVD_40q30_Age'!$B$2:$B$12481,B125,'CVD_40q30_Age'!$E$2:$E$12481,G125,'CVD_40q30_Age'!$F$2:$F$12481,H125,'CVD_40q30_Age'!$G$2:$G$12481,30)))</f>
      </c>
      <c r="J125" s="186" t="str">
        <f>SUMIFS($I$2:$I$313,$A$2:$A$313,A125,$G$2:$G$313,G125,$H$2:$H$313,H125,$B$2:$B$313,"baseline")</f>
      </c>
      <c r="K125" s="187" t="str">
        <f>J125-I125</f>
      </c>
      <c r="L125" s="188" t="str">
        <f>IF(J125=0,"",100*(J125-I125)/J125)</f>
      </c>
      <c r="M125" s="189" t="n">
        <v>9.27035133699921</v>
      </c>
      <c r="N125" s="37" t="str">
        <f>IF(ABS(I125-M125)&lt;=0.001,"match","mismatch")</f>
      </c>
    </row>
    <row r="126">
      <c r="A126" t="s">
        <v>167</v>
      </c>
      <c r="B126" t="s">
        <v>257</v>
      </c>
      <c r="C126" s="35" t="s">
        <v>259</v>
      </c>
      <c r="D126" t="s">
        <v>530</v>
      </c>
      <c r="E126" t="s">
        <v>233</v>
      </c>
      <c r="F126" t="s">
        <v>232</v>
      </c>
      <c r="G126" t="s">
        <v>548</v>
      </c>
      <c r="H126" s="184" t="n">
        <v>2045</v>
      </c>
      <c r="I126" s="185" t="str">
        <f>100*(1-(SUMIFS('CVD_40q30_Age'!$M$2:$M$12481,'CVD_40q30_Age'!$A$2:$A$12481,A126,'CVD_40q30_Age'!$B$2:$B$12481,B126,'CVD_40q30_Age'!$E$2:$E$12481,G126,'CVD_40q30_Age'!$F$2:$F$12481,H126,'CVD_40q30_Age'!$G$2:$G$12481,69))/(SUMIFS('CVD_40q30_Age'!$L$2:$L$12481,'CVD_40q30_Age'!$A$2:$A$12481,A126,'CVD_40q30_Age'!$B$2:$B$12481,B126,'CVD_40q30_Age'!$E$2:$E$12481,G126,'CVD_40q30_Age'!$F$2:$F$12481,H126,'CVD_40q30_Age'!$G$2:$G$12481,30)))</f>
      </c>
      <c r="J126" s="186" t="str">
        <f>SUMIFS($I$2:$I$313,$A$2:$A$313,A126,$G$2:$G$313,G126,$H$2:$H$313,H126,$B$2:$B$313,"baseline")</f>
      </c>
      <c r="K126" s="187" t="str">
        <f>J126-I126</f>
      </c>
      <c r="L126" s="188" t="str">
        <f>IF(J126=0,"",100*(J126-I126)/J126)</f>
      </c>
      <c r="M126" s="189" t="n">
        <v>9.19831249732631</v>
      </c>
      <c r="N126" s="37" t="str">
        <f>IF(ABS(I126-M126)&lt;=0.001,"match","mismatch")</f>
      </c>
    </row>
    <row r="127">
      <c r="A127" t="s">
        <v>167</v>
      </c>
      <c r="B127" t="s">
        <v>257</v>
      </c>
      <c r="C127" s="35" t="s">
        <v>259</v>
      </c>
      <c r="D127" t="s">
        <v>530</v>
      </c>
      <c r="E127" t="s">
        <v>233</v>
      </c>
      <c r="F127" t="s">
        <v>232</v>
      </c>
      <c r="G127" t="s">
        <v>548</v>
      </c>
      <c r="H127" s="184" t="n">
        <v>2046</v>
      </c>
      <c r="I127" s="185" t="str">
        <f>100*(1-(SUMIFS('CVD_40q30_Age'!$M$2:$M$12481,'CVD_40q30_Age'!$A$2:$A$12481,A127,'CVD_40q30_Age'!$B$2:$B$12481,B127,'CVD_40q30_Age'!$E$2:$E$12481,G127,'CVD_40q30_Age'!$F$2:$F$12481,H127,'CVD_40q30_Age'!$G$2:$G$12481,69))/(SUMIFS('CVD_40q30_Age'!$L$2:$L$12481,'CVD_40q30_Age'!$A$2:$A$12481,A127,'CVD_40q30_Age'!$B$2:$B$12481,B127,'CVD_40q30_Age'!$E$2:$E$12481,G127,'CVD_40q30_Age'!$F$2:$F$12481,H127,'CVD_40q30_Age'!$G$2:$G$12481,30)))</f>
      </c>
      <c r="J127" s="186" t="str">
        <f>SUMIFS($I$2:$I$313,$A$2:$A$313,A127,$G$2:$G$313,G127,$H$2:$H$313,H127,$B$2:$B$313,"baseline")</f>
      </c>
      <c r="K127" s="187" t="str">
        <f>J127-I127</f>
      </c>
      <c r="L127" s="188" t="str">
        <f>IF(J127=0,"",100*(J127-I127)/J127)</f>
      </c>
      <c r="M127" s="189" t="n">
        <v>9.13091857530411</v>
      </c>
      <c r="N127" s="37" t="str">
        <f>IF(ABS(I127-M127)&lt;=0.001,"match","mismatch")</f>
      </c>
    </row>
    <row r="128">
      <c r="A128" t="s">
        <v>167</v>
      </c>
      <c r="B128" t="s">
        <v>257</v>
      </c>
      <c r="C128" s="35" t="s">
        <v>259</v>
      </c>
      <c r="D128" t="s">
        <v>530</v>
      </c>
      <c r="E128" t="s">
        <v>233</v>
      </c>
      <c r="F128" t="s">
        <v>232</v>
      </c>
      <c r="G128" t="s">
        <v>548</v>
      </c>
      <c r="H128" s="184" t="n">
        <v>2047</v>
      </c>
      <c r="I128" s="185" t="str">
        <f>100*(1-(SUMIFS('CVD_40q30_Age'!$M$2:$M$12481,'CVD_40q30_Age'!$A$2:$A$12481,A128,'CVD_40q30_Age'!$B$2:$B$12481,B128,'CVD_40q30_Age'!$E$2:$E$12481,G128,'CVD_40q30_Age'!$F$2:$F$12481,H128,'CVD_40q30_Age'!$G$2:$G$12481,69))/(SUMIFS('CVD_40q30_Age'!$L$2:$L$12481,'CVD_40q30_Age'!$A$2:$A$12481,A128,'CVD_40q30_Age'!$B$2:$B$12481,B128,'CVD_40q30_Age'!$E$2:$E$12481,G128,'CVD_40q30_Age'!$F$2:$F$12481,H128,'CVD_40q30_Age'!$G$2:$G$12481,30)))</f>
      </c>
      <c r="J128" s="186" t="str">
        <f>SUMIFS($I$2:$I$313,$A$2:$A$313,A128,$G$2:$G$313,G128,$H$2:$H$313,H128,$B$2:$B$313,"baseline")</f>
      </c>
      <c r="K128" s="187" t="str">
        <f>J128-I128</f>
      </c>
      <c r="L128" s="188" t="str">
        <f>IF(J128=0,"",100*(J128-I128)/J128)</f>
      </c>
      <c r="M128" s="189" t="n">
        <v>9.06659104548504</v>
      </c>
      <c r="N128" s="37" t="str">
        <f>IF(ABS(I128-M128)&lt;=0.001,"match","mismatch")</f>
      </c>
    </row>
    <row r="129">
      <c r="A129" t="s">
        <v>167</v>
      </c>
      <c r="B129" t="s">
        <v>257</v>
      </c>
      <c r="C129" s="35" t="s">
        <v>259</v>
      </c>
      <c r="D129" t="s">
        <v>530</v>
      </c>
      <c r="E129" t="s">
        <v>233</v>
      </c>
      <c r="F129" t="s">
        <v>232</v>
      </c>
      <c r="G129" t="s">
        <v>548</v>
      </c>
      <c r="H129" s="184" t="n">
        <v>2048</v>
      </c>
      <c r="I129" s="185" t="str">
        <f>100*(1-(SUMIFS('CVD_40q30_Age'!$M$2:$M$12481,'CVD_40q30_Age'!$A$2:$A$12481,A129,'CVD_40q30_Age'!$B$2:$B$12481,B129,'CVD_40q30_Age'!$E$2:$E$12481,G129,'CVD_40q30_Age'!$F$2:$F$12481,H129,'CVD_40q30_Age'!$G$2:$G$12481,69))/(SUMIFS('CVD_40q30_Age'!$L$2:$L$12481,'CVD_40q30_Age'!$A$2:$A$12481,A129,'CVD_40q30_Age'!$B$2:$B$12481,B129,'CVD_40q30_Age'!$E$2:$E$12481,G129,'CVD_40q30_Age'!$F$2:$F$12481,H129,'CVD_40q30_Age'!$G$2:$G$12481,30)))</f>
      </c>
      <c r="J129" s="186" t="str">
        <f>SUMIFS($I$2:$I$313,$A$2:$A$313,A129,$G$2:$G$313,G129,$H$2:$H$313,H129,$B$2:$B$313,"baseline")</f>
      </c>
      <c r="K129" s="187" t="str">
        <f>J129-I129</f>
      </c>
      <c r="L129" s="188" t="str">
        <f>IF(J129=0,"",100*(J129-I129)/J129)</f>
      </c>
      <c r="M129" s="189" t="n">
        <v>9.00157819450252</v>
      </c>
      <c r="N129" s="37" t="str">
        <f>IF(ABS(I129-M129)&lt;=0.001,"match","mismatch")</f>
      </c>
    </row>
    <row r="130">
      <c r="A130" t="s">
        <v>167</v>
      </c>
      <c r="B130" t="s">
        <v>257</v>
      </c>
      <c r="C130" s="35" t="s">
        <v>259</v>
      </c>
      <c r="D130" t="s">
        <v>530</v>
      </c>
      <c r="E130" t="s">
        <v>233</v>
      </c>
      <c r="F130" t="s">
        <v>232</v>
      </c>
      <c r="G130" t="s">
        <v>548</v>
      </c>
      <c r="H130" s="184" t="n">
        <v>2049</v>
      </c>
      <c r="I130" s="185" t="str">
        <f>100*(1-(SUMIFS('CVD_40q30_Age'!$M$2:$M$12481,'CVD_40q30_Age'!$A$2:$A$12481,A130,'CVD_40q30_Age'!$B$2:$B$12481,B130,'CVD_40q30_Age'!$E$2:$E$12481,G130,'CVD_40q30_Age'!$F$2:$F$12481,H130,'CVD_40q30_Age'!$G$2:$G$12481,69))/(SUMIFS('CVD_40q30_Age'!$L$2:$L$12481,'CVD_40q30_Age'!$A$2:$A$12481,A130,'CVD_40q30_Age'!$B$2:$B$12481,B130,'CVD_40q30_Age'!$E$2:$E$12481,G130,'CVD_40q30_Age'!$F$2:$F$12481,H130,'CVD_40q30_Age'!$G$2:$G$12481,30)))</f>
      </c>
      <c r="J130" s="186" t="str">
        <f>SUMIFS($I$2:$I$313,$A$2:$A$313,A130,$G$2:$G$313,G130,$H$2:$H$313,H130,$B$2:$B$313,"baseline")</f>
      </c>
      <c r="K130" s="187" t="str">
        <f>J130-I130</f>
      </c>
      <c r="L130" s="188" t="str">
        <f>IF(J130=0,"",100*(J130-I130)/J130)</f>
      </c>
      <c r="M130" s="189" t="n">
        <v>8.94208127371423</v>
      </c>
      <c r="N130" s="37" t="str">
        <f>IF(ABS(I130-M130)&lt;=0.001,"match","mismatch")</f>
      </c>
    </row>
    <row r="131">
      <c r="A131" t="s">
        <v>167</v>
      </c>
      <c r="B131" t="s">
        <v>257</v>
      </c>
      <c r="C131" s="35" t="s">
        <v>259</v>
      </c>
      <c r="D131" t="s">
        <v>530</v>
      </c>
      <c r="E131" t="s">
        <v>233</v>
      </c>
      <c r="F131" t="s">
        <v>232</v>
      </c>
      <c r="G131" t="s">
        <v>548</v>
      </c>
      <c r="H131" s="184" t="n">
        <v>2050</v>
      </c>
      <c r="I131" s="185" t="str">
        <f>100*(1-(SUMIFS('CVD_40q30_Age'!$M$2:$M$12481,'CVD_40q30_Age'!$A$2:$A$12481,A131,'CVD_40q30_Age'!$B$2:$B$12481,B131,'CVD_40q30_Age'!$E$2:$E$12481,G131,'CVD_40q30_Age'!$F$2:$F$12481,H131,'CVD_40q30_Age'!$G$2:$G$12481,69))/(SUMIFS('CVD_40q30_Age'!$L$2:$L$12481,'CVD_40q30_Age'!$A$2:$A$12481,A131,'CVD_40q30_Age'!$B$2:$B$12481,B131,'CVD_40q30_Age'!$E$2:$E$12481,G131,'CVD_40q30_Age'!$F$2:$F$12481,H131,'CVD_40q30_Age'!$G$2:$G$12481,30)))</f>
      </c>
      <c r="J131" s="186" t="str">
        <f>SUMIFS($I$2:$I$313,$A$2:$A$313,A131,$G$2:$G$313,G131,$H$2:$H$313,H131,$B$2:$B$313,"baseline")</f>
      </c>
      <c r="K131" s="187" t="str">
        <f>J131-I131</f>
      </c>
      <c r="L131" s="188" t="str">
        <f>IF(J131=0,"",100*(J131-I131)/J131)</f>
      </c>
      <c r="M131" s="189" t="n">
        <v>8.88458097404711</v>
      </c>
      <c r="N131" s="37" t="str">
        <f>IF(ABS(I131-M131)&lt;=0.001,"match","mismatch")</f>
      </c>
    </row>
    <row r="132">
      <c r="A132" t="s">
        <v>167</v>
      </c>
      <c r="B132" t="s">
        <v>289</v>
      </c>
      <c r="C132" s="35" t="s">
        <v>458</v>
      </c>
      <c r="D132" t="s">
        <v>530</v>
      </c>
      <c r="E132" t="s">
        <v>537</v>
      </c>
      <c r="F132" t="s">
        <v>289</v>
      </c>
      <c r="G132" t="s">
        <v>548</v>
      </c>
      <c r="H132" s="184" t="n">
        <v>2025</v>
      </c>
      <c r="I132" s="185" t="str">
        <f>100*(1-(SUMIFS('CVD_40q30_Age'!$M$2:$M$12481,'CVD_40q30_Age'!$A$2:$A$12481,A132,'CVD_40q30_Age'!$B$2:$B$12481,B132,'CVD_40q30_Age'!$E$2:$E$12481,G132,'CVD_40q30_Age'!$F$2:$F$12481,H132,'CVD_40q30_Age'!$G$2:$G$12481,69))/(SUMIFS('CVD_40q30_Age'!$L$2:$L$12481,'CVD_40q30_Age'!$A$2:$A$12481,A132,'CVD_40q30_Age'!$B$2:$B$12481,B132,'CVD_40q30_Age'!$E$2:$E$12481,G132,'CVD_40q30_Age'!$F$2:$F$12481,H132,'CVD_40q30_Age'!$G$2:$G$12481,30)))</f>
      </c>
      <c r="J132" s="186" t="str">
        <f>SUMIFS($I$2:$I$313,$A$2:$A$313,A132,$G$2:$G$313,G132,$H$2:$H$313,H132,$B$2:$B$313,"baseline")</f>
      </c>
      <c r="K132" s="187" t="str">
        <f>J132-I132</f>
      </c>
      <c r="L132" s="188" t="str">
        <f>IF(J132=0,"",100*(J132-I132)/J132)</f>
      </c>
      <c r="M132" s="189" t="n">
        <v>14.5044780964789</v>
      </c>
      <c r="N132" s="37" t="str">
        <f>IF(ABS(I132-M132)&lt;=0.001,"match","mismatch")</f>
      </c>
    </row>
    <row r="133">
      <c r="A133" t="s">
        <v>167</v>
      </c>
      <c r="B133" t="s">
        <v>289</v>
      </c>
      <c r="C133" s="35" t="s">
        <v>458</v>
      </c>
      <c r="D133" t="s">
        <v>530</v>
      </c>
      <c r="E133" t="s">
        <v>537</v>
      </c>
      <c r="F133" t="s">
        <v>289</v>
      </c>
      <c r="G133" t="s">
        <v>548</v>
      </c>
      <c r="H133" s="184" t="n">
        <v>2026</v>
      </c>
      <c r="I133" s="185" t="str">
        <f>100*(1-(SUMIFS('CVD_40q30_Age'!$M$2:$M$12481,'CVD_40q30_Age'!$A$2:$A$12481,A133,'CVD_40q30_Age'!$B$2:$B$12481,B133,'CVD_40q30_Age'!$E$2:$E$12481,G133,'CVD_40q30_Age'!$F$2:$F$12481,H133,'CVD_40q30_Age'!$G$2:$G$12481,69))/(SUMIFS('CVD_40q30_Age'!$L$2:$L$12481,'CVD_40q30_Age'!$A$2:$A$12481,A133,'CVD_40q30_Age'!$B$2:$B$12481,B133,'CVD_40q30_Age'!$E$2:$E$12481,G133,'CVD_40q30_Age'!$F$2:$F$12481,H133,'CVD_40q30_Age'!$G$2:$G$12481,30)))</f>
      </c>
      <c r="J133" s="186" t="str">
        <f>SUMIFS($I$2:$I$313,$A$2:$A$313,A133,$G$2:$G$313,G133,$H$2:$H$313,H133,$B$2:$B$313,"baseline")</f>
      </c>
      <c r="K133" s="187" t="str">
        <f>J133-I133</f>
      </c>
      <c r="L133" s="188" t="str">
        <f>IF(J133=0,"",100*(J133-I133)/J133)</f>
      </c>
      <c r="M133" s="189" t="n">
        <v>13.6795065115987</v>
      </c>
      <c r="N133" s="37" t="str">
        <f>IF(ABS(I133-M133)&lt;=0.001,"match","mismatch")</f>
      </c>
    </row>
    <row r="134">
      <c r="A134" t="s">
        <v>167</v>
      </c>
      <c r="B134" t="s">
        <v>289</v>
      </c>
      <c r="C134" s="35" t="s">
        <v>458</v>
      </c>
      <c r="D134" t="s">
        <v>530</v>
      </c>
      <c r="E134" t="s">
        <v>537</v>
      </c>
      <c r="F134" t="s">
        <v>289</v>
      </c>
      <c r="G134" t="s">
        <v>548</v>
      </c>
      <c r="H134" s="184" t="n">
        <v>2027</v>
      </c>
      <c r="I134" s="185" t="str">
        <f>100*(1-(SUMIFS('CVD_40q30_Age'!$M$2:$M$12481,'CVD_40q30_Age'!$A$2:$A$12481,A134,'CVD_40q30_Age'!$B$2:$B$12481,B134,'CVD_40q30_Age'!$E$2:$E$12481,G134,'CVD_40q30_Age'!$F$2:$F$12481,H134,'CVD_40q30_Age'!$G$2:$G$12481,69))/(SUMIFS('CVD_40q30_Age'!$L$2:$L$12481,'CVD_40q30_Age'!$A$2:$A$12481,A134,'CVD_40q30_Age'!$B$2:$B$12481,B134,'CVD_40q30_Age'!$E$2:$E$12481,G134,'CVD_40q30_Age'!$F$2:$F$12481,H134,'CVD_40q30_Age'!$G$2:$G$12481,30)))</f>
      </c>
      <c r="J134" s="186" t="str">
        <f>SUMIFS($I$2:$I$313,$A$2:$A$313,A134,$G$2:$G$313,G134,$H$2:$H$313,H134,$B$2:$B$313,"baseline")</f>
      </c>
      <c r="K134" s="187" t="str">
        <f>J134-I134</f>
      </c>
      <c r="L134" s="188" t="str">
        <f>IF(J134=0,"",100*(J134-I134)/J134)</f>
      </c>
      <c r="M134" s="189" t="n">
        <v>12.9865431456994</v>
      </c>
      <c r="N134" s="37" t="str">
        <f>IF(ABS(I134-M134)&lt;=0.001,"match","mismatch")</f>
      </c>
    </row>
    <row r="135">
      <c r="A135" t="s">
        <v>167</v>
      </c>
      <c r="B135" t="s">
        <v>289</v>
      </c>
      <c r="C135" s="35" t="s">
        <v>458</v>
      </c>
      <c r="D135" t="s">
        <v>530</v>
      </c>
      <c r="E135" t="s">
        <v>537</v>
      </c>
      <c r="F135" t="s">
        <v>289</v>
      </c>
      <c r="G135" t="s">
        <v>548</v>
      </c>
      <c r="H135" s="184" t="n">
        <v>2028</v>
      </c>
      <c r="I135" s="185" t="str">
        <f>100*(1-(SUMIFS('CVD_40q30_Age'!$M$2:$M$12481,'CVD_40q30_Age'!$A$2:$A$12481,A135,'CVD_40q30_Age'!$B$2:$B$12481,B135,'CVD_40q30_Age'!$E$2:$E$12481,G135,'CVD_40q30_Age'!$F$2:$F$12481,H135,'CVD_40q30_Age'!$G$2:$G$12481,69))/(SUMIFS('CVD_40q30_Age'!$L$2:$L$12481,'CVD_40q30_Age'!$A$2:$A$12481,A135,'CVD_40q30_Age'!$B$2:$B$12481,B135,'CVD_40q30_Age'!$E$2:$E$12481,G135,'CVD_40q30_Age'!$F$2:$F$12481,H135,'CVD_40q30_Age'!$G$2:$G$12481,30)))</f>
      </c>
      <c r="J135" s="186" t="str">
        <f>SUMIFS($I$2:$I$313,$A$2:$A$313,A135,$G$2:$G$313,G135,$H$2:$H$313,H135,$B$2:$B$313,"baseline")</f>
      </c>
      <c r="K135" s="187" t="str">
        <f>J135-I135</f>
      </c>
      <c r="L135" s="188" t="str">
        <f>IF(J135=0,"",100*(J135-I135)/J135)</f>
      </c>
      <c r="M135" s="189" t="n">
        <v>12.4082060886508</v>
      </c>
      <c r="N135" s="37" t="str">
        <f>IF(ABS(I135-M135)&lt;=0.001,"match","mismatch")</f>
      </c>
    </row>
    <row r="136">
      <c r="A136" t="s">
        <v>167</v>
      </c>
      <c r="B136" t="s">
        <v>289</v>
      </c>
      <c r="C136" s="35" t="s">
        <v>458</v>
      </c>
      <c r="D136" t="s">
        <v>530</v>
      </c>
      <c r="E136" t="s">
        <v>537</v>
      </c>
      <c r="F136" t="s">
        <v>289</v>
      </c>
      <c r="G136" t="s">
        <v>548</v>
      </c>
      <c r="H136" s="184" t="n">
        <v>2029</v>
      </c>
      <c r="I136" s="185" t="str">
        <f>100*(1-(SUMIFS('CVD_40q30_Age'!$M$2:$M$12481,'CVD_40q30_Age'!$A$2:$A$12481,A136,'CVD_40q30_Age'!$B$2:$B$12481,B136,'CVD_40q30_Age'!$E$2:$E$12481,G136,'CVD_40q30_Age'!$F$2:$F$12481,H136,'CVD_40q30_Age'!$G$2:$G$12481,69))/(SUMIFS('CVD_40q30_Age'!$L$2:$L$12481,'CVD_40q30_Age'!$A$2:$A$12481,A136,'CVD_40q30_Age'!$B$2:$B$12481,B136,'CVD_40q30_Age'!$E$2:$E$12481,G136,'CVD_40q30_Age'!$F$2:$F$12481,H136,'CVD_40q30_Age'!$G$2:$G$12481,30)))</f>
      </c>
      <c r="J136" s="186" t="str">
        <f>SUMIFS($I$2:$I$313,$A$2:$A$313,A136,$G$2:$G$313,G136,$H$2:$H$313,H136,$B$2:$B$313,"baseline")</f>
      </c>
      <c r="K136" s="187" t="str">
        <f>J136-I136</f>
      </c>
      <c r="L136" s="188" t="str">
        <f>IF(J136=0,"",100*(J136-I136)/J136)</f>
      </c>
      <c r="M136" s="189" t="n">
        <v>11.9112352535333</v>
      </c>
      <c r="N136" s="37" t="str">
        <f>IF(ABS(I136-M136)&lt;=0.001,"match","mismatch")</f>
      </c>
    </row>
    <row r="137">
      <c r="A137" t="s">
        <v>167</v>
      </c>
      <c r="B137" t="s">
        <v>289</v>
      </c>
      <c r="C137" s="35" t="s">
        <v>458</v>
      </c>
      <c r="D137" t="s">
        <v>530</v>
      </c>
      <c r="E137" t="s">
        <v>537</v>
      </c>
      <c r="F137" t="s">
        <v>289</v>
      </c>
      <c r="G137" t="s">
        <v>548</v>
      </c>
      <c r="H137" s="184" t="n">
        <v>2030</v>
      </c>
      <c r="I137" s="185" t="str">
        <f>100*(1-(SUMIFS('CVD_40q30_Age'!$M$2:$M$12481,'CVD_40q30_Age'!$A$2:$A$12481,A137,'CVD_40q30_Age'!$B$2:$B$12481,B137,'CVD_40q30_Age'!$E$2:$E$12481,G137,'CVD_40q30_Age'!$F$2:$F$12481,H137,'CVD_40q30_Age'!$G$2:$G$12481,69))/(SUMIFS('CVD_40q30_Age'!$L$2:$L$12481,'CVD_40q30_Age'!$A$2:$A$12481,A137,'CVD_40q30_Age'!$B$2:$B$12481,B137,'CVD_40q30_Age'!$E$2:$E$12481,G137,'CVD_40q30_Age'!$F$2:$F$12481,H137,'CVD_40q30_Age'!$G$2:$G$12481,30)))</f>
      </c>
      <c r="J137" s="186" t="str">
        <f>SUMIFS($I$2:$I$313,$A$2:$A$313,A137,$G$2:$G$313,G137,$H$2:$H$313,H137,$B$2:$B$313,"baseline")</f>
      </c>
      <c r="K137" s="187" t="str">
        <f>J137-I137</f>
      </c>
      <c r="L137" s="188" t="str">
        <f>IF(J137=0,"",100*(J137-I137)/J137)</f>
      </c>
      <c r="M137" s="189" t="n">
        <v>11.4942928291163</v>
      </c>
      <c r="N137" s="37" t="str">
        <f>IF(ABS(I137-M137)&lt;=0.001,"match","mismatch")</f>
      </c>
    </row>
    <row r="138">
      <c r="A138" t="s">
        <v>167</v>
      </c>
      <c r="B138" t="s">
        <v>289</v>
      </c>
      <c r="C138" s="35" t="s">
        <v>458</v>
      </c>
      <c r="D138" t="s">
        <v>530</v>
      </c>
      <c r="E138" t="s">
        <v>537</v>
      </c>
      <c r="F138" t="s">
        <v>289</v>
      </c>
      <c r="G138" t="s">
        <v>548</v>
      </c>
      <c r="H138" s="184" t="n">
        <v>2031</v>
      </c>
      <c r="I138" s="185" t="str">
        <f>100*(1-(SUMIFS('CVD_40q30_Age'!$M$2:$M$12481,'CVD_40q30_Age'!$A$2:$A$12481,A138,'CVD_40q30_Age'!$B$2:$B$12481,B138,'CVD_40q30_Age'!$E$2:$E$12481,G138,'CVD_40q30_Age'!$F$2:$F$12481,H138,'CVD_40q30_Age'!$G$2:$G$12481,69))/(SUMIFS('CVD_40q30_Age'!$L$2:$L$12481,'CVD_40q30_Age'!$A$2:$A$12481,A138,'CVD_40q30_Age'!$B$2:$B$12481,B138,'CVD_40q30_Age'!$E$2:$E$12481,G138,'CVD_40q30_Age'!$F$2:$F$12481,H138,'CVD_40q30_Age'!$G$2:$G$12481,30)))</f>
      </c>
      <c r="J138" s="186" t="str">
        <f>SUMIFS($I$2:$I$313,$A$2:$A$313,A138,$G$2:$G$313,G138,$H$2:$H$313,H138,$B$2:$B$313,"baseline")</f>
      </c>
      <c r="K138" s="187" t="str">
        <f>J138-I138</f>
      </c>
      <c r="L138" s="188" t="str">
        <f>IF(J138=0,"",100*(J138-I138)/J138)</f>
      </c>
      <c r="M138" s="189" t="n">
        <v>11.1692909472388</v>
      </c>
      <c r="N138" s="37" t="str">
        <f>IF(ABS(I138-M138)&lt;=0.001,"match","mismatch")</f>
      </c>
    </row>
    <row r="139">
      <c r="A139" t="s">
        <v>167</v>
      </c>
      <c r="B139" t="s">
        <v>289</v>
      </c>
      <c r="C139" s="35" t="s">
        <v>458</v>
      </c>
      <c r="D139" t="s">
        <v>530</v>
      </c>
      <c r="E139" t="s">
        <v>537</v>
      </c>
      <c r="F139" t="s">
        <v>289</v>
      </c>
      <c r="G139" t="s">
        <v>548</v>
      </c>
      <c r="H139" s="184" t="n">
        <v>2032</v>
      </c>
      <c r="I139" s="185" t="str">
        <f>100*(1-(SUMIFS('CVD_40q30_Age'!$M$2:$M$12481,'CVD_40q30_Age'!$A$2:$A$12481,A139,'CVD_40q30_Age'!$B$2:$B$12481,B139,'CVD_40q30_Age'!$E$2:$E$12481,G139,'CVD_40q30_Age'!$F$2:$F$12481,H139,'CVD_40q30_Age'!$G$2:$G$12481,69))/(SUMIFS('CVD_40q30_Age'!$L$2:$L$12481,'CVD_40q30_Age'!$A$2:$A$12481,A139,'CVD_40q30_Age'!$B$2:$B$12481,B139,'CVD_40q30_Age'!$E$2:$E$12481,G139,'CVD_40q30_Age'!$F$2:$F$12481,H139,'CVD_40q30_Age'!$G$2:$G$12481,30)))</f>
      </c>
      <c r="J139" s="186" t="str">
        <f>SUMIFS($I$2:$I$313,$A$2:$A$313,A139,$G$2:$G$313,G139,$H$2:$H$313,H139,$B$2:$B$313,"baseline")</f>
      </c>
      <c r="K139" s="187" t="str">
        <f>J139-I139</f>
      </c>
      <c r="L139" s="188" t="str">
        <f>IF(J139=0,"",100*(J139-I139)/J139)</f>
      </c>
      <c r="M139" s="189" t="n">
        <v>10.877053873178</v>
      </c>
      <c r="N139" s="37" t="str">
        <f>IF(ABS(I139-M139)&lt;=0.001,"match","mismatch")</f>
      </c>
    </row>
    <row r="140">
      <c r="A140" t="s">
        <v>167</v>
      </c>
      <c r="B140" t="s">
        <v>289</v>
      </c>
      <c r="C140" s="35" t="s">
        <v>458</v>
      </c>
      <c r="D140" t="s">
        <v>530</v>
      </c>
      <c r="E140" t="s">
        <v>537</v>
      </c>
      <c r="F140" t="s">
        <v>289</v>
      </c>
      <c r="G140" t="s">
        <v>548</v>
      </c>
      <c r="H140" s="184" t="n">
        <v>2033</v>
      </c>
      <c r="I140" s="185" t="str">
        <f>100*(1-(SUMIFS('CVD_40q30_Age'!$M$2:$M$12481,'CVD_40q30_Age'!$A$2:$A$12481,A140,'CVD_40q30_Age'!$B$2:$B$12481,B140,'CVD_40q30_Age'!$E$2:$E$12481,G140,'CVD_40q30_Age'!$F$2:$F$12481,H140,'CVD_40q30_Age'!$G$2:$G$12481,69))/(SUMIFS('CVD_40q30_Age'!$L$2:$L$12481,'CVD_40q30_Age'!$A$2:$A$12481,A140,'CVD_40q30_Age'!$B$2:$B$12481,B140,'CVD_40q30_Age'!$E$2:$E$12481,G140,'CVD_40q30_Age'!$F$2:$F$12481,H140,'CVD_40q30_Age'!$G$2:$G$12481,30)))</f>
      </c>
      <c r="J140" s="186" t="str">
        <f>SUMIFS($I$2:$I$313,$A$2:$A$313,A140,$G$2:$G$313,G140,$H$2:$H$313,H140,$B$2:$B$313,"baseline")</f>
      </c>
      <c r="K140" s="187" t="str">
        <f>J140-I140</f>
      </c>
      <c r="L140" s="188" t="str">
        <f>IF(J140=0,"",100*(J140-I140)/J140)</f>
      </c>
      <c r="M140" s="189" t="n">
        <v>10.6161500149831</v>
      </c>
      <c r="N140" s="37" t="str">
        <f>IF(ABS(I140-M140)&lt;=0.001,"match","mismatch")</f>
      </c>
    </row>
    <row r="141">
      <c r="A141" t="s">
        <v>167</v>
      </c>
      <c r="B141" t="s">
        <v>289</v>
      </c>
      <c r="C141" s="35" t="s">
        <v>458</v>
      </c>
      <c r="D141" t="s">
        <v>530</v>
      </c>
      <c r="E141" t="s">
        <v>537</v>
      </c>
      <c r="F141" t="s">
        <v>289</v>
      </c>
      <c r="G141" t="s">
        <v>548</v>
      </c>
      <c r="H141" s="184" t="n">
        <v>2034</v>
      </c>
      <c r="I141" s="185" t="str">
        <f>100*(1-(SUMIFS('CVD_40q30_Age'!$M$2:$M$12481,'CVD_40q30_Age'!$A$2:$A$12481,A141,'CVD_40q30_Age'!$B$2:$B$12481,B141,'CVD_40q30_Age'!$E$2:$E$12481,G141,'CVD_40q30_Age'!$F$2:$F$12481,H141,'CVD_40q30_Age'!$G$2:$G$12481,69))/(SUMIFS('CVD_40q30_Age'!$L$2:$L$12481,'CVD_40q30_Age'!$A$2:$A$12481,A141,'CVD_40q30_Age'!$B$2:$B$12481,B141,'CVD_40q30_Age'!$E$2:$E$12481,G141,'CVD_40q30_Age'!$F$2:$F$12481,H141,'CVD_40q30_Age'!$G$2:$G$12481,30)))</f>
      </c>
      <c r="J141" s="186" t="str">
        <f>SUMIFS($I$2:$I$313,$A$2:$A$313,A141,$G$2:$G$313,G141,$H$2:$H$313,H141,$B$2:$B$313,"baseline")</f>
      </c>
      <c r="K141" s="187" t="str">
        <f>J141-I141</f>
      </c>
      <c r="L141" s="188" t="str">
        <f>IF(J141=0,"",100*(J141-I141)/J141)</f>
      </c>
      <c r="M141" s="189" t="n">
        <v>10.4015815057795</v>
      </c>
      <c r="N141" s="37" t="str">
        <f>IF(ABS(I141-M141)&lt;=0.001,"match","mismatch")</f>
      </c>
    </row>
    <row r="142">
      <c r="A142" t="s">
        <v>167</v>
      </c>
      <c r="B142" t="s">
        <v>289</v>
      </c>
      <c r="C142" s="35" t="s">
        <v>458</v>
      </c>
      <c r="D142" t="s">
        <v>530</v>
      </c>
      <c r="E142" t="s">
        <v>537</v>
      </c>
      <c r="F142" t="s">
        <v>289</v>
      </c>
      <c r="G142" t="s">
        <v>548</v>
      </c>
      <c r="H142" s="184" t="n">
        <v>2035</v>
      </c>
      <c r="I142" s="185" t="str">
        <f>100*(1-(SUMIFS('CVD_40q30_Age'!$M$2:$M$12481,'CVD_40q30_Age'!$A$2:$A$12481,A142,'CVD_40q30_Age'!$B$2:$B$12481,B142,'CVD_40q30_Age'!$E$2:$E$12481,G142,'CVD_40q30_Age'!$F$2:$F$12481,H142,'CVD_40q30_Age'!$G$2:$G$12481,69))/(SUMIFS('CVD_40q30_Age'!$L$2:$L$12481,'CVD_40q30_Age'!$A$2:$A$12481,A142,'CVD_40q30_Age'!$B$2:$B$12481,B142,'CVD_40q30_Age'!$E$2:$E$12481,G142,'CVD_40q30_Age'!$F$2:$F$12481,H142,'CVD_40q30_Age'!$G$2:$G$12481,30)))</f>
      </c>
      <c r="J142" s="186" t="str">
        <f>SUMIFS($I$2:$I$313,$A$2:$A$313,A142,$G$2:$G$313,G142,$H$2:$H$313,H142,$B$2:$B$313,"baseline")</f>
      </c>
      <c r="K142" s="187" t="str">
        <f>J142-I142</f>
      </c>
      <c r="L142" s="188" t="str">
        <f>IF(J142=0,"",100*(J142-I142)/J142)</f>
      </c>
      <c r="M142" s="189" t="n">
        <v>10.2154172326661</v>
      </c>
      <c r="N142" s="37" t="str">
        <f>IF(ABS(I142-M142)&lt;=0.001,"match","mismatch")</f>
      </c>
    </row>
    <row r="143">
      <c r="A143" t="s">
        <v>167</v>
      </c>
      <c r="B143" t="s">
        <v>289</v>
      </c>
      <c r="C143" s="35" t="s">
        <v>458</v>
      </c>
      <c r="D143" t="s">
        <v>530</v>
      </c>
      <c r="E143" t="s">
        <v>537</v>
      </c>
      <c r="F143" t="s">
        <v>289</v>
      </c>
      <c r="G143" t="s">
        <v>548</v>
      </c>
      <c r="H143" s="184" t="n">
        <v>2036</v>
      </c>
      <c r="I143" s="185" t="str">
        <f>100*(1-(SUMIFS('CVD_40q30_Age'!$M$2:$M$12481,'CVD_40q30_Age'!$A$2:$A$12481,A143,'CVD_40q30_Age'!$B$2:$B$12481,B143,'CVD_40q30_Age'!$E$2:$E$12481,G143,'CVD_40q30_Age'!$F$2:$F$12481,H143,'CVD_40q30_Age'!$G$2:$G$12481,69))/(SUMIFS('CVD_40q30_Age'!$L$2:$L$12481,'CVD_40q30_Age'!$A$2:$A$12481,A143,'CVD_40q30_Age'!$B$2:$B$12481,B143,'CVD_40q30_Age'!$E$2:$E$12481,G143,'CVD_40q30_Age'!$F$2:$F$12481,H143,'CVD_40q30_Age'!$G$2:$G$12481,30)))</f>
      </c>
      <c r="J143" s="186" t="str">
        <f>SUMIFS($I$2:$I$313,$A$2:$A$313,A143,$G$2:$G$313,G143,$H$2:$H$313,H143,$B$2:$B$313,"baseline")</f>
      </c>
      <c r="K143" s="187" t="str">
        <f>J143-I143</f>
      </c>
      <c r="L143" s="188" t="str">
        <f>IF(J143=0,"",100*(J143-I143)/J143)</f>
      </c>
      <c r="M143" s="189" t="n">
        <v>10.0277598414372</v>
      </c>
      <c r="N143" s="37" t="str">
        <f>IF(ABS(I143-M143)&lt;=0.001,"match","mismatch")</f>
      </c>
    </row>
    <row r="144">
      <c r="A144" t="s">
        <v>167</v>
      </c>
      <c r="B144" t="s">
        <v>289</v>
      </c>
      <c r="C144" s="35" t="s">
        <v>458</v>
      </c>
      <c r="D144" t="s">
        <v>530</v>
      </c>
      <c r="E144" t="s">
        <v>537</v>
      </c>
      <c r="F144" t="s">
        <v>289</v>
      </c>
      <c r="G144" t="s">
        <v>548</v>
      </c>
      <c r="H144" s="184" t="n">
        <v>2037</v>
      </c>
      <c r="I144" s="185" t="str">
        <f>100*(1-(SUMIFS('CVD_40q30_Age'!$M$2:$M$12481,'CVD_40q30_Age'!$A$2:$A$12481,A144,'CVD_40q30_Age'!$B$2:$B$12481,B144,'CVD_40q30_Age'!$E$2:$E$12481,G144,'CVD_40q30_Age'!$F$2:$F$12481,H144,'CVD_40q30_Age'!$G$2:$G$12481,69))/(SUMIFS('CVD_40q30_Age'!$L$2:$L$12481,'CVD_40q30_Age'!$A$2:$A$12481,A144,'CVD_40q30_Age'!$B$2:$B$12481,B144,'CVD_40q30_Age'!$E$2:$E$12481,G144,'CVD_40q30_Age'!$F$2:$F$12481,H144,'CVD_40q30_Age'!$G$2:$G$12481,30)))</f>
      </c>
      <c r="J144" s="186" t="str">
        <f>SUMIFS($I$2:$I$313,$A$2:$A$313,A144,$G$2:$G$313,G144,$H$2:$H$313,H144,$B$2:$B$313,"baseline")</f>
      </c>
      <c r="K144" s="187" t="str">
        <f>J144-I144</f>
      </c>
      <c r="L144" s="188" t="str">
        <f>IF(J144=0,"",100*(J144-I144)/J144)</f>
      </c>
      <c r="M144" s="189" t="n">
        <v>9.86424591379755</v>
      </c>
      <c r="N144" s="37" t="str">
        <f>IF(ABS(I144-M144)&lt;=0.001,"match","mismatch")</f>
      </c>
    </row>
    <row r="145">
      <c r="A145" t="s">
        <v>167</v>
      </c>
      <c r="B145" t="s">
        <v>289</v>
      </c>
      <c r="C145" s="35" t="s">
        <v>458</v>
      </c>
      <c r="D145" t="s">
        <v>530</v>
      </c>
      <c r="E145" t="s">
        <v>537</v>
      </c>
      <c r="F145" t="s">
        <v>289</v>
      </c>
      <c r="G145" t="s">
        <v>548</v>
      </c>
      <c r="H145" s="184" t="n">
        <v>2038</v>
      </c>
      <c r="I145" s="185" t="str">
        <f>100*(1-(SUMIFS('CVD_40q30_Age'!$M$2:$M$12481,'CVD_40q30_Age'!$A$2:$A$12481,A145,'CVD_40q30_Age'!$B$2:$B$12481,B145,'CVD_40q30_Age'!$E$2:$E$12481,G145,'CVD_40q30_Age'!$F$2:$F$12481,H145,'CVD_40q30_Age'!$G$2:$G$12481,69))/(SUMIFS('CVD_40q30_Age'!$L$2:$L$12481,'CVD_40q30_Age'!$A$2:$A$12481,A145,'CVD_40q30_Age'!$B$2:$B$12481,B145,'CVD_40q30_Age'!$E$2:$E$12481,G145,'CVD_40q30_Age'!$F$2:$F$12481,H145,'CVD_40q30_Age'!$G$2:$G$12481,30)))</f>
      </c>
      <c r="J145" s="186" t="str">
        <f>SUMIFS($I$2:$I$313,$A$2:$A$313,A145,$G$2:$G$313,G145,$H$2:$H$313,H145,$B$2:$B$313,"baseline")</f>
      </c>
      <c r="K145" s="187" t="str">
        <f>J145-I145</f>
      </c>
      <c r="L145" s="188" t="str">
        <f>IF(J145=0,"",100*(J145-I145)/J145)</f>
      </c>
      <c r="M145" s="189" t="n">
        <v>9.72137969047037</v>
      </c>
      <c r="N145" s="37" t="str">
        <f>IF(ABS(I145-M145)&lt;=0.001,"match","mismatch")</f>
      </c>
    </row>
    <row r="146">
      <c r="A146" t="s">
        <v>167</v>
      </c>
      <c r="B146" t="s">
        <v>289</v>
      </c>
      <c r="C146" s="35" t="s">
        <v>458</v>
      </c>
      <c r="D146" t="s">
        <v>530</v>
      </c>
      <c r="E146" t="s">
        <v>537</v>
      </c>
      <c r="F146" t="s">
        <v>289</v>
      </c>
      <c r="G146" t="s">
        <v>548</v>
      </c>
      <c r="H146" s="184" t="n">
        <v>2039</v>
      </c>
      <c r="I146" s="185" t="str">
        <f>100*(1-(SUMIFS('CVD_40q30_Age'!$M$2:$M$12481,'CVD_40q30_Age'!$A$2:$A$12481,A146,'CVD_40q30_Age'!$B$2:$B$12481,B146,'CVD_40q30_Age'!$E$2:$E$12481,G146,'CVD_40q30_Age'!$F$2:$F$12481,H146,'CVD_40q30_Age'!$G$2:$G$12481,69))/(SUMIFS('CVD_40q30_Age'!$L$2:$L$12481,'CVD_40q30_Age'!$A$2:$A$12481,A146,'CVD_40q30_Age'!$B$2:$B$12481,B146,'CVD_40q30_Age'!$E$2:$E$12481,G146,'CVD_40q30_Age'!$F$2:$F$12481,H146,'CVD_40q30_Age'!$G$2:$G$12481,30)))</f>
      </c>
      <c r="J146" s="186" t="str">
        <f>SUMIFS($I$2:$I$313,$A$2:$A$313,A146,$G$2:$G$313,G146,$H$2:$H$313,H146,$B$2:$B$313,"baseline")</f>
      </c>
      <c r="K146" s="187" t="str">
        <f>J146-I146</f>
      </c>
      <c r="L146" s="188" t="str">
        <f>IF(J146=0,"",100*(J146-I146)/J146)</f>
      </c>
      <c r="M146" s="189" t="n">
        <v>9.60036101938867</v>
      </c>
      <c r="N146" s="37" t="str">
        <f>IF(ABS(I146-M146)&lt;=0.001,"match","mismatch")</f>
      </c>
    </row>
    <row r="147">
      <c r="A147" t="s">
        <v>167</v>
      </c>
      <c r="B147" t="s">
        <v>289</v>
      </c>
      <c r="C147" s="35" t="s">
        <v>458</v>
      </c>
      <c r="D147" t="s">
        <v>530</v>
      </c>
      <c r="E147" t="s">
        <v>537</v>
      </c>
      <c r="F147" t="s">
        <v>289</v>
      </c>
      <c r="G147" t="s">
        <v>548</v>
      </c>
      <c r="H147" s="184" t="n">
        <v>2040</v>
      </c>
      <c r="I147" s="185" t="str">
        <f>100*(1-(SUMIFS('CVD_40q30_Age'!$M$2:$M$12481,'CVD_40q30_Age'!$A$2:$A$12481,A147,'CVD_40q30_Age'!$B$2:$B$12481,B147,'CVD_40q30_Age'!$E$2:$E$12481,G147,'CVD_40q30_Age'!$F$2:$F$12481,H147,'CVD_40q30_Age'!$G$2:$G$12481,69))/(SUMIFS('CVD_40q30_Age'!$L$2:$L$12481,'CVD_40q30_Age'!$A$2:$A$12481,A147,'CVD_40q30_Age'!$B$2:$B$12481,B147,'CVD_40q30_Age'!$E$2:$E$12481,G147,'CVD_40q30_Age'!$F$2:$F$12481,H147,'CVD_40q30_Age'!$G$2:$G$12481,30)))</f>
      </c>
      <c r="J147" s="186" t="str">
        <f>SUMIFS($I$2:$I$313,$A$2:$A$313,A147,$G$2:$G$313,G147,$H$2:$H$313,H147,$B$2:$B$313,"baseline")</f>
      </c>
      <c r="K147" s="187" t="str">
        <f>J147-I147</f>
      </c>
      <c r="L147" s="188" t="str">
        <f>IF(J147=0,"",100*(J147-I147)/J147)</f>
      </c>
      <c r="M147" s="189" t="n">
        <v>9.48348019791214</v>
      </c>
      <c r="N147" s="37" t="str">
        <f>IF(ABS(I147-M147)&lt;=0.001,"match","mismatch")</f>
      </c>
    </row>
    <row r="148">
      <c r="A148" t="s">
        <v>167</v>
      </c>
      <c r="B148" t="s">
        <v>289</v>
      </c>
      <c r="C148" s="35" t="s">
        <v>458</v>
      </c>
      <c r="D148" t="s">
        <v>530</v>
      </c>
      <c r="E148" t="s">
        <v>537</v>
      </c>
      <c r="F148" t="s">
        <v>289</v>
      </c>
      <c r="G148" t="s">
        <v>548</v>
      </c>
      <c r="H148" s="184" t="n">
        <v>2041</v>
      </c>
      <c r="I148" s="185" t="str">
        <f>100*(1-(SUMIFS('CVD_40q30_Age'!$M$2:$M$12481,'CVD_40q30_Age'!$A$2:$A$12481,A148,'CVD_40q30_Age'!$B$2:$B$12481,B148,'CVD_40q30_Age'!$E$2:$E$12481,G148,'CVD_40q30_Age'!$F$2:$F$12481,H148,'CVD_40q30_Age'!$G$2:$G$12481,69))/(SUMIFS('CVD_40q30_Age'!$L$2:$L$12481,'CVD_40q30_Age'!$A$2:$A$12481,A148,'CVD_40q30_Age'!$B$2:$B$12481,B148,'CVD_40q30_Age'!$E$2:$E$12481,G148,'CVD_40q30_Age'!$F$2:$F$12481,H148,'CVD_40q30_Age'!$G$2:$G$12481,30)))</f>
      </c>
      <c r="J148" s="186" t="str">
        <f>SUMIFS($I$2:$I$313,$A$2:$A$313,A148,$G$2:$G$313,G148,$H$2:$H$313,H148,$B$2:$B$313,"baseline")</f>
      </c>
      <c r="K148" s="187" t="str">
        <f>J148-I148</f>
      </c>
      <c r="L148" s="188" t="str">
        <f>IF(J148=0,"",100*(J148-I148)/J148)</f>
      </c>
      <c r="M148" s="189" t="n">
        <v>9.40134424734041</v>
      </c>
      <c r="N148" s="37" t="str">
        <f>IF(ABS(I148-M148)&lt;=0.001,"match","mismatch")</f>
      </c>
    </row>
    <row r="149">
      <c r="A149" t="s">
        <v>167</v>
      </c>
      <c r="B149" t="s">
        <v>289</v>
      </c>
      <c r="C149" s="35" t="s">
        <v>458</v>
      </c>
      <c r="D149" t="s">
        <v>530</v>
      </c>
      <c r="E149" t="s">
        <v>537</v>
      </c>
      <c r="F149" t="s">
        <v>289</v>
      </c>
      <c r="G149" t="s">
        <v>548</v>
      </c>
      <c r="H149" s="184" t="n">
        <v>2042</v>
      </c>
      <c r="I149" s="185" t="str">
        <f>100*(1-(SUMIFS('CVD_40q30_Age'!$M$2:$M$12481,'CVD_40q30_Age'!$A$2:$A$12481,A149,'CVD_40q30_Age'!$B$2:$B$12481,B149,'CVD_40q30_Age'!$E$2:$E$12481,G149,'CVD_40q30_Age'!$F$2:$F$12481,H149,'CVD_40q30_Age'!$G$2:$G$12481,69))/(SUMIFS('CVD_40q30_Age'!$L$2:$L$12481,'CVD_40q30_Age'!$A$2:$A$12481,A149,'CVD_40q30_Age'!$B$2:$B$12481,B149,'CVD_40q30_Age'!$E$2:$E$12481,G149,'CVD_40q30_Age'!$F$2:$F$12481,H149,'CVD_40q30_Age'!$G$2:$G$12481,30)))</f>
      </c>
      <c r="J149" s="186" t="str">
        <f>SUMIFS($I$2:$I$313,$A$2:$A$313,A149,$G$2:$G$313,G149,$H$2:$H$313,H149,$B$2:$B$313,"baseline")</f>
      </c>
      <c r="K149" s="187" t="str">
        <f>J149-I149</f>
      </c>
      <c r="L149" s="188" t="str">
        <f>IF(J149=0,"",100*(J149-I149)/J149)</f>
      </c>
      <c r="M149" s="189" t="n">
        <v>9.32064188534816</v>
      </c>
      <c r="N149" s="37" t="str">
        <f>IF(ABS(I149-M149)&lt;=0.001,"match","mismatch")</f>
      </c>
    </row>
    <row r="150">
      <c r="A150" t="s">
        <v>167</v>
      </c>
      <c r="B150" t="s">
        <v>289</v>
      </c>
      <c r="C150" s="35" t="s">
        <v>458</v>
      </c>
      <c r="D150" t="s">
        <v>530</v>
      </c>
      <c r="E150" t="s">
        <v>537</v>
      </c>
      <c r="F150" t="s">
        <v>289</v>
      </c>
      <c r="G150" t="s">
        <v>548</v>
      </c>
      <c r="H150" s="184" t="n">
        <v>2043</v>
      </c>
      <c r="I150" s="185" t="str">
        <f>100*(1-(SUMIFS('CVD_40q30_Age'!$M$2:$M$12481,'CVD_40q30_Age'!$A$2:$A$12481,A150,'CVD_40q30_Age'!$B$2:$B$12481,B150,'CVD_40q30_Age'!$E$2:$E$12481,G150,'CVD_40q30_Age'!$F$2:$F$12481,H150,'CVD_40q30_Age'!$G$2:$G$12481,69))/(SUMIFS('CVD_40q30_Age'!$L$2:$L$12481,'CVD_40q30_Age'!$A$2:$A$12481,A150,'CVD_40q30_Age'!$B$2:$B$12481,B150,'CVD_40q30_Age'!$E$2:$E$12481,G150,'CVD_40q30_Age'!$F$2:$F$12481,H150,'CVD_40q30_Age'!$G$2:$G$12481,30)))</f>
      </c>
      <c r="J150" s="186" t="str">
        <f>SUMIFS($I$2:$I$313,$A$2:$A$313,A150,$G$2:$G$313,G150,$H$2:$H$313,H150,$B$2:$B$313,"baseline")</f>
      </c>
      <c r="K150" s="187" t="str">
        <f>J150-I150</f>
      </c>
      <c r="L150" s="188" t="str">
        <f>IF(J150=0,"",100*(J150-I150)/J150)</f>
      </c>
      <c r="M150" s="189" t="n">
        <v>9.24162615738288</v>
      </c>
      <c r="N150" s="37" t="str">
        <f>IF(ABS(I150-M150)&lt;=0.001,"match","mismatch")</f>
      </c>
    </row>
    <row r="151">
      <c r="A151" t="s">
        <v>167</v>
      </c>
      <c r="B151" t="s">
        <v>289</v>
      </c>
      <c r="C151" s="35" t="s">
        <v>458</v>
      </c>
      <c r="D151" t="s">
        <v>530</v>
      </c>
      <c r="E151" t="s">
        <v>537</v>
      </c>
      <c r="F151" t="s">
        <v>289</v>
      </c>
      <c r="G151" t="s">
        <v>548</v>
      </c>
      <c r="H151" s="184" t="n">
        <v>2044</v>
      </c>
      <c r="I151" s="185" t="str">
        <f>100*(1-(SUMIFS('CVD_40q30_Age'!$M$2:$M$12481,'CVD_40q30_Age'!$A$2:$A$12481,A151,'CVD_40q30_Age'!$B$2:$B$12481,B151,'CVD_40q30_Age'!$E$2:$E$12481,G151,'CVD_40q30_Age'!$F$2:$F$12481,H151,'CVD_40q30_Age'!$G$2:$G$12481,69))/(SUMIFS('CVD_40q30_Age'!$L$2:$L$12481,'CVD_40q30_Age'!$A$2:$A$12481,A151,'CVD_40q30_Age'!$B$2:$B$12481,B151,'CVD_40q30_Age'!$E$2:$E$12481,G151,'CVD_40q30_Age'!$F$2:$F$12481,H151,'CVD_40q30_Age'!$G$2:$G$12481,30)))</f>
      </c>
      <c r="J151" s="186" t="str">
        <f>SUMIFS($I$2:$I$313,$A$2:$A$313,A151,$G$2:$G$313,G151,$H$2:$H$313,H151,$B$2:$B$313,"baseline")</f>
      </c>
      <c r="K151" s="187" t="str">
        <f>J151-I151</f>
      </c>
      <c r="L151" s="188" t="str">
        <f>IF(J151=0,"",100*(J151-I151)/J151)</f>
      </c>
      <c r="M151" s="189" t="n">
        <v>9.16687079311035</v>
      </c>
      <c r="N151" s="37" t="str">
        <f>IF(ABS(I151-M151)&lt;=0.001,"match","mismatch")</f>
      </c>
    </row>
    <row r="152">
      <c r="A152" t="s">
        <v>167</v>
      </c>
      <c r="B152" t="s">
        <v>289</v>
      </c>
      <c r="C152" s="35" t="s">
        <v>458</v>
      </c>
      <c r="D152" t="s">
        <v>530</v>
      </c>
      <c r="E152" t="s">
        <v>537</v>
      </c>
      <c r="F152" t="s">
        <v>289</v>
      </c>
      <c r="G152" t="s">
        <v>548</v>
      </c>
      <c r="H152" s="184" t="n">
        <v>2045</v>
      </c>
      <c r="I152" s="185" t="str">
        <f>100*(1-(SUMIFS('CVD_40q30_Age'!$M$2:$M$12481,'CVD_40q30_Age'!$A$2:$A$12481,A152,'CVD_40q30_Age'!$B$2:$B$12481,B152,'CVD_40q30_Age'!$E$2:$E$12481,G152,'CVD_40q30_Age'!$F$2:$F$12481,H152,'CVD_40q30_Age'!$G$2:$G$12481,69))/(SUMIFS('CVD_40q30_Age'!$L$2:$L$12481,'CVD_40q30_Age'!$A$2:$A$12481,A152,'CVD_40q30_Age'!$B$2:$B$12481,B152,'CVD_40q30_Age'!$E$2:$E$12481,G152,'CVD_40q30_Age'!$F$2:$F$12481,H152,'CVD_40q30_Age'!$G$2:$G$12481,30)))</f>
      </c>
      <c r="J152" s="186" t="str">
        <f>SUMIFS($I$2:$I$313,$A$2:$A$313,A152,$G$2:$G$313,G152,$H$2:$H$313,H152,$B$2:$B$313,"baseline")</f>
      </c>
      <c r="K152" s="187" t="str">
        <f>J152-I152</f>
      </c>
      <c r="L152" s="188" t="str">
        <f>IF(J152=0,"",100*(J152-I152)/J152)</f>
      </c>
      <c r="M152" s="189" t="n">
        <v>9.09933635233028</v>
      </c>
      <c r="N152" s="37" t="str">
        <f>IF(ABS(I152-M152)&lt;=0.001,"match","mismatch")</f>
      </c>
    </row>
    <row r="153">
      <c r="A153" t="s">
        <v>167</v>
      </c>
      <c r="B153" t="s">
        <v>289</v>
      </c>
      <c r="C153" s="35" t="s">
        <v>458</v>
      </c>
      <c r="D153" t="s">
        <v>530</v>
      </c>
      <c r="E153" t="s">
        <v>537</v>
      </c>
      <c r="F153" t="s">
        <v>289</v>
      </c>
      <c r="G153" t="s">
        <v>548</v>
      </c>
      <c r="H153" s="184" t="n">
        <v>2046</v>
      </c>
      <c r="I153" s="185" t="str">
        <f>100*(1-(SUMIFS('CVD_40q30_Age'!$M$2:$M$12481,'CVD_40q30_Age'!$A$2:$A$12481,A153,'CVD_40q30_Age'!$B$2:$B$12481,B153,'CVD_40q30_Age'!$E$2:$E$12481,G153,'CVD_40q30_Age'!$F$2:$F$12481,H153,'CVD_40q30_Age'!$G$2:$G$12481,69))/(SUMIFS('CVD_40q30_Age'!$L$2:$L$12481,'CVD_40q30_Age'!$A$2:$A$12481,A153,'CVD_40q30_Age'!$B$2:$B$12481,B153,'CVD_40q30_Age'!$E$2:$E$12481,G153,'CVD_40q30_Age'!$F$2:$F$12481,H153,'CVD_40q30_Age'!$G$2:$G$12481,30)))</f>
      </c>
      <c r="J153" s="186" t="str">
        <f>SUMIFS($I$2:$I$313,$A$2:$A$313,A153,$G$2:$G$313,G153,$H$2:$H$313,H153,$B$2:$B$313,"baseline")</f>
      </c>
      <c r="K153" s="187" t="str">
        <f>J153-I153</f>
      </c>
      <c r="L153" s="188" t="str">
        <f>IF(J153=0,"",100*(J153-I153)/J153)</f>
      </c>
      <c r="M153" s="189" t="n">
        <v>9.03551819497637</v>
      </c>
      <c r="N153" s="37" t="str">
        <f>IF(ABS(I153-M153)&lt;=0.001,"match","mismatch")</f>
      </c>
    </row>
    <row r="154">
      <c r="A154" t="s">
        <v>167</v>
      </c>
      <c r="B154" t="s">
        <v>289</v>
      </c>
      <c r="C154" s="35" t="s">
        <v>458</v>
      </c>
      <c r="D154" t="s">
        <v>530</v>
      </c>
      <c r="E154" t="s">
        <v>537</v>
      </c>
      <c r="F154" t="s">
        <v>289</v>
      </c>
      <c r="G154" t="s">
        <v>548</v>
      </c>
      <c r="H154" s="184" t="n">
        <v>2047</v>
      </c>
      <c r="I154" s="185" t="str">
        <f>100*(1-(SUMIFS('CVD_40q30_Age'!$M$2:$M$12481,'CVD_40q30_Age'!$A$2:$A$12481,A154,'CVD_40q30_Age'!$B$2:$B$12481,B154,'CVD_40q30_Age'!$E$2:$E$12481,G154,'CVD_40q30_Age'!$F$2:$F$12481,H154,'CVD_40q30_Age'!$G$2:$G$12481,69))/(SUMIFS('CVD_40q30_Age'!$L$2:$L$12481,'CVD_40q30_Age'!$A$2:$A$12481,A154,'CVD_40q30_Age'!$B$2:$B$12481,B154,'CVD_40q30_Age'!$E$2:$E$12481,G154,'CVD_40q30_Age'!$F$2:$F$12481,H154,'CVD_40q30_Age'!$G$2:$G$12481,30)))</f>
      </c>
      <c r="J154" s="186" t="str">
        <f>SUMIFS($I$2:$I$313,$A$2:$A$313,A154,$G$2:$G$313,G154,$H$2:$H$313,H154,$B$2:$B$313,"baseline")</f>
      </c>
      <c r="K154" s="187" t="str">
        <f>J154-I154</f>
      </c>
      <c r="L154" s="188" t="str">
        <f>IF(J154=0,"",100*(J154-I154)/J154)</f>
      </c>
      <c r="M154" s="189" t="n">
        <v>8.97404482059199</v>
      </c>
      <c r="N154" s="37" t="str">
        <f>IF(ABS(I154-M154)&lt;=0.001,"match","mismatch")</f>
      </c>
    </row>
    <row r="155">
      <c r="A155" t="s">
        <v>167</v>
      </c>
      <c r="B155" t="s">
        <v>289</v>
      </c>
      <c r="C155" s="35" t="s">
        <v>458</v>
      </c>
      <c r="D155" t="s">
        <v>530</v>
      </c>
      <c r="E155" t="s">
        <v>537</v>
      </c>
      <c r="F155" t="s">
        <v>289</v>
      </c>
      <c r="G155" t="s">
        <v>548</v>
      </c>
      <c r="H155" s="184" t="n">
        <v>2048</v>
      </c>
      <c r="I155" s="185" t="str">
        <f>100*(1-(SUMIFS('CVD_40q30_Age'!$M$2:$M$12481,'CVD_40q30_Age'!$A$2:$A$12481,A155,'CVD_40q30_Age'!$B$2:$B$12481,B155,'CVD_40q30_Age'!$E$2:$E$12481,G155,'CVD_40q30_Age'!$F$2:$F$12481,H155,'CVD_40q30_Age'!$G$2:$G$12481,69))/(SUMIFS('CVD_40q30_Age'!$L$2:$L$12481,'CVD_40q30_Age'!$A$2:$A$12481,A155,'CVD_40q30_Age'!$B$2:$B$12481,B155,'CVD_40q30_Age'!$E$2:$E$12481,G155,'CVD_40q30_Age'!$F$2:$F$12481,H155,'CVD_40q30_Age'!$G$2:$G$12481,30)))</f>
      </c>
      <c r="J155" s="186" t="str">
        <f>SUMIFS($I$2:$I$313,$A$2:$A$313,A155,$G$2:$G$313,G155,$H$2:$H$313,H155,$B$2:$B$313,"baseline")</f>
      </c>
      <c r="K155" s="187" t="str">
        <f>J155-I155</f>
      </c>
      <c r="L155" s="188" t="str">
        <f>IF(J155=0,"",100*(J155-I155)/J155)</f>
      </c>
      <c r="M155" s="189" t="n">
        <v>8.91132071911242</v>
      </c>
      <c r="N155" s="37" t="str">
        <f>IF(ABS(I155-M155)&lt;=0.001,"match","mismatch")</f>
      </c>
    </row>
    <row r="156">
      <c r="A156" t="s">
        <v>167</v>
      </c>
      <c r="B156" t="s">
        <v>289</v>
      </c>
      <c r="C156" s="35" t="s">
        <v>458</v>
      </c>
      <c r="D156" t="s">
        <v>530</v>
      </c>
      <c r="E156" t="s">
        <v>537</v>
      </c>
      <c r="F156" t="s">
        <v>289</v>
      </c>
      <c r="G156" t="s">
        <v>548</v>
      </c>
      <c r="H156" s="184" t="n">
        <v>2049</v>
      </c>
      <c r="I156" s="185" t="str">
        <f>100*(1-(SUMIFS('CVD_40q30_Age'!$M$2:$M$12481,'CVD_40q30_Age'!$A$2:$A$12481,A156,'CVD_40q30_Age'!$B$2:$B$12481,B156,'CVD_40q30_Age'!$E$2:$E$12481,G156,'CVD_40q30_Age'!$F$2:$F$12481,H156,'CVD_40q30_Age'!$G$2:$G$12481,69))/(SUMIFS('CVD_40q30_Age'!$L$2:$L$12481,'CVD_40q30_Age'!$A$2:$A$12481,A156,'CVD_40q30_Age'!$B$2:$B$12481,B156,'CVD_40q30_Age'!$E$2:$E$12481,G156,'CVD_40q30_Age'!$F$2:$F$12481,H156,'CVD_40q30_Age'!$G$2:$G$12481,30)))</f>
      </c>
      <c r="J156" s="186" t="str">
        <f>SUMIFS($I$2:$I$313,$A$2:$A$313,A156,$G$2:$G$313,G156,$H$2:$H$313,H156,$B$2:$B$313,"baseline")</f>
      </c>
      <c r="K156" s="187" t="str">
        <f>J156-I156</f>
      </c>
      <c r="L156" s="188" t="str">
        <f>IF(J156=0,"",100*(J156-I156)/J156)</f>
      </c>
      <c r="M156" s="189" t="n">
        <v>8.85361776484447</v>
      </c>
      <c r="N156" s="37" t="str">
        <f>IF(ABS(I156-M156)&lt;=0.001,"match","mismatch")</f>
      </c>
    </row>
    <row r="157">
      <c r="A157" t="s">
        <v>167</v>
      </c>
      <c r="B157" t="s">
        <v>289</v>
      </c>
      <c r="C157" s="35" t="s">
        <v>458</v>
      </c>
      <c r="D157" t="s">
        <v>530</v>
      </c>
      <c r="E157" t="s">
        <v>537</v>
      </c>
      <c r="F157" t="s">
        <v>289</v>
      </c>
      <c r="G157" t="s">
        <v>548</v>
      </c>
      <c r="H157" s="184" t="n">
        <v>2050</v>
      </c>
      <c r="I157" s="185" t="str">
        <f>100*(1-(SUMIFS('CVD_40q30_Age'!$M$2:$M$12481,'CVD_40q30_Age'!$A$2:$A$12481,A157,'CVD_40q30_Age'!$B$2:$B$12481,B157,'CVD_40q30_Age'!$E$2:$E$12481,G157,'CVD_40q30_Age'!$F$2:$F$12481,H157,'CVD_40q30_Age'!$G$2:$G$12481,69))/(SUMIFS('CVD_40q30_Age'!$L$2:$L$12481,'CVD_40q30_Age'!$A$2:$A$12481,A157,'CVD_40q30_Age'!$B$2:$B$12481,B157,'CVD_40q30_Age'!$E$2:$E$12481,G157,'CVD_40q30_Age'!$F$2:$F$12481,H157,'CVD_40q30_Age'!$G$2:$G$12481,30)))</f>
      </c>
      <c r="J157" s="186" t="str">
        <f>SUMIFS($I$2:$I$313,$A$2:$A$313,A157,$G$2:$G$313,G157,$H$2:$H$313,H157,$B$2:$B$313,"baseline")</f>
      </c>
      <c r="K157" s="187" t="str">
        <f>J157-I157</f>
      </c>
      <c r="L157" s="188" t="str">
        <f>IF(J157=0,"",100*(J157-I157)/J157)</f>
      </c>
      <c r="M157" s="189" t="n">
        <v>8.79752927373535</v>
      </c>
      <c r="N157" s="37" t="str">
        <f>IF(ABS(I157-M157)&lt;=0.001,"match","mismatch")</f>
      </c>
    </row>
    <row r="158">
      <c r="A158" t="s">
        <v>167</v>
      </c>
      <c r="B158" t="s">
        <v>264</v>
      </c>
      <c r="C158" s="35" t="s">
        <v>266</v>
      </c>
      <c r="D158" t="s">
        <v>530</v>
      </c>
      <c r="E158" t="s">
        <v>273</v>
      </c>
      <c r="F158"/>
      <c r="G158" t="s">
        <v>548</v>
      </c>
      <c r="H158" s="184" t="n">
        <v>2025</v>
      </c>
      <c r="I158" s="185" t="str">
        <f>100*(1-(SUMIFS('CVD_40q30_Age'!$M$2:$M$12481,'CVD_40q30_Age'!$A$2:$A$12481,A158,'CVD_40q30_Age'!$B$2:$B$12481,B158,'CVD_40q30_Age'!$E$2:$E$12481,G158,'CVD_40q30_Age'!$F$2:$F$12481,H158,'CVD_40q30_Age'!$G$2:$G$12481,69))/(SUMIFS('CVD_40q30_Age'!$L$2:$L$12481,'CVD_40q30_Age'!$A$2:$A$12481,A158,'CVD_40q30_Age'!$B$2:$B$12481,B158,'CVD_40q30_Age'!$E$2:$E$12481,G158,'CVD_40q30_Age'!$F$2:$F$12481,H158,'CVD_40q30_Age'!$G$2:$G$12481,30)))</f>
      </c>
      <c r="J158" s="186" t="str">
        <f>SUMIFS($I$2:$I$313,$A$2:$A$313,A158,$G$2:$G$313,G158,$H$2:$H$313,H158,$B$2:$B$313,"baseline")</f>
      </c>
      <c r="K158" s="187" t="str">
        <f>J158-I158</f>
      </c>
      <c r="L158" s="188" t="str">
        <f>IF(J158=0,"",100*(J158-I158)/J158)</f>
      </c>
      <c r="M158" s="189" t="n">
        <v>14.5044780964789</v>
      </c>
      <c r="N158" s="37" t="str">
        <f>IF(ABS(I158-M158)&lt;=0.001,"match","mismatch")</f>
      </c>
    </row>
    <row r="159">
      <c r="A159" t="s">
        <v>167</v>
      </c>
      <c r="B159" t="s">
        <v>264</v>
      </c>
      <c r="C159" s="35" t="s">
        <v>266</v>
      </c>
      <c r="D159" t="s">
        <v>530</v>
      </c>
      <c r="E159" t="s">
        <v>273</v>
      </c>
      <c r="F159"/>
      <c r="G159" t="s">
        <v>548</v>
      </c>
      <c r="H159" s="184" t="n">
        <v>2026</v>
      </c>
      <c r="I159" s="185" t="str">
        <f>100*(1-(SUMIFS('CVD_40q30_Age'!$M$2:$M$12481,'CVD_40q30_Age'!$A$2:$A$12481,A159,'CVD_40q30_Age'!$B$2:$B$12481,B159,'CVD_40q30_Age'!$E$2:$E$12481,G159,'CVD_40q30_Age'!$F$2:$F$12481,H159,'CVD_40q30_Age'!$G$2:$G$12481,69))/(SUMIFS('CVD_40q30_Age'!$L$2:$L$12481,'CVD_40q30_Age'!$A$2:$A$12481,A159,'CVD_40q30_Age'!$B$2:$B$12481,B159,'CVD_40q30_Age'!$E$2:$E$12481,G159,'CVD_40q30_Age'!$F$2:$F$12481,H159,'CVD_40q30_Age'!$G$2:$G$12481,30)))</f>
      </c>
      <c r="J159" s="186" t="str">
        <f>SUMIFS($I$2:$I$313,$A$2:$A$313,A159,$G$2:$G$313,G159,$H$2:$H$313,H159,$B$2:$B$313,"baseline")</f>
      </c>
      <c r="K159" s="187" t="str">
        <f>J159-I159</f>
      </c>
      <c r="L159" s="188" t="str">
        <f>IF(J159=0,"",100*(J159-I159)/J159)</f>
      </c>
      <c r="M159" s="189" t="n">
        <v>13.6406158330183</v>
      </c>
      <c r="N159" s="37" t="str">
        <f>IF(ABS(I159-M159)&lt;=0.001,"match","mismatch")</f>
      </c>
    </row>
    <row r="160">
      <c r="A160" t="s">
        <v>167</v>
      </c>
      <c r="B160" t="s">
        <v>264</v>
      </c>
      <c r="C160" s="35" t="s">
        <v>266</v>
      </c>
      <c r="D160" t="s">
        <v>530</v>
      </c>
      <c r="E160" t="s">
        <v>273</v>
      </c>
      <c r="F160"/>
      <c r="G160" t="s">
        <v>548</v>
      </c>
      <c r="H160" s="184" t="n">
        <v>2027</v>
      </c>
      <c r="I160" s="185" t="str">
        <f>100*(1-(SUMIFS('CVD_40q30_Age'!$M$2:$M$12481,'CVD_40q30_Age'!$A$2:$A$12481,A160,'CVD_40q30_Age'!$B$2:$B$12481,B160,'CVD_40q30_Age'!$E$2:$E$12481,G160,'CVD_40q30_Age'!$F$2:$F$12481,H160,'CVD_40q30_Age'!$G$2:$G$12481,69))/(SUMIFS('CVD_40q30_Age'!$L$2:$L$12481,'CVD_40q30_Age'!$A$2:$A$12481,A160,'CVD_40q30_Age'!$B$2:$B$12481,B160,'CVD_40q30_Age'!$E$2:$E$12481,G160,'CVD_40q30_Age'!$F$2:$F$12481,H160,'CVD_40q30_Age'!$G$2:$G$12481,30)))</f>
      </c>
      <c r="J160" s="186" t="str">
        <f>SUMIFS($I$2:$I$313,$A$2:$A$313,A160,$G$2:$G$313,G160,$H$2:$H$313,H160,$B$2:$B$313,"baseline")</f>
      </c>
      <c r="K160" s="187" t="str">
        <f>J160-I160</f>
      </c>
      <c r="L160" s="188" t="str">
        <f>IF(J160=0,"",100*(J160-I160)/J160)</f>
      </c>
      <c r="M160" s="189" t="n">
        <v>12.9149082064051</v>
      </c>
      <c r="N160" s="37" t="str">
        <f>IF(ABS(I160-M160)&lt;=0.001,"match","mismatch")</f>
      </c>
    </row>
    <row r="161">
      <c r="A161" t="s">
        <v>167</v>
      </c>
      <c r="B161" t="s">
        <v>264</v>
      </c>
      <c r="C161" s="35" t="s">
        <v>266</v>
      </c>
      <c r="D161" t="s">
        <v>530</v>
      </c>
      <c r="E161" t="s">
        <v>273</v>
      </c>
      <c r="F161"/>
      <c r="G161" t="s">
        <v>548</v>
      </c>
      <c r="H161" s="184" t="n">
        <v>2028</v>
      </c>
      <c r="I161" s="185" t="str">
        <f>100*(1-(SUMIFS('CVD_40q30_Age'!$M$2:$M$12481,'CVD_40q30_Age'!$A$2:$A$12481,A161,'CVD_40q30_Age'!$B$2:$B$12481,B161,'CVD_40q30_Age'!$E$2:$E$12481,G161,'CVD_40q30_Age'!$F$2:$F$12481,H161,'CVD_40q30_Age'!$G$2:$G$12481,69))/(SUMIFS('CVD_40q30_Age'!$L$2:$L$12481,'CVD_40q30_Age'!$A$2:$A$12481,A161,'CVD_40q30_Age'!$B$2:$B$12481,B161,'CVD_40q30_Age'!$E$2:$E$12481,G161,'CVD_40q30_Age'!$F$2:$F$12481,H161,'CVD_40q30_Age'!$G$2:$G$12481,30)))</f>
      </c>
      <c r="J161" s="186" t="str">
        <f>SUMIFS($I$2:$I$313,$A$2:$A$313,A161,$G$2:$G$313,G161,$H$2:$H$313,H161,$B$2:$B$313,"baseline")</f>
      </c>
      <c r="K161" s="187" t="str">
        <f>J161-I161</f>
      </c>
      <c r="L161" s="188" t="str">
        <f>IF(J161=0,"",100*(J161-I161)/J161)</f>
      </c>
      <c r="M161" s="189" t="n">
        <v>12.3076987078194</v>
      </c>
      <c r="N161" s="37" t="str">
        <f>IF(ABS(I161-M161)&lt;=0.001,"match","mismatch")</f>
      </c>
    </row>
    <row r="162">
      <c r="A162" t="s">
        <v>167</v>
      </c>
      <c r="B162" t="s">
        <v>264</v>
      </c>
      <c r="C162" s="35" t="s">
        <v>266</v>
      </c>
      <c r="D162" t="s">
        <v>530</v>
      </c>
      <c r="E162" t="s">
        <v>273</v>
      </c>
      <c r="F162"/>
      <c r="G162" t="s">
        <v>548</v>
      </c>
      <c r="H162" s="184" t="n">
        <v>2029</v>
      </c>
      <c r="I162" s="185" t="str">
        <f>100*(1-(SUMIFS('CVD_40q30_Age'!$M$2:$M$12481,'CVD_40q30_Age'!$A$2:$A$12481,A162,'CVD_40q30_Age'!$B$2:$B$12481,B162,'CVD_40q30_Age'!$E$2:$E$12481,G162,'CVD_40q30_Age'!$F$2:$F$12481,H162,'CVD_40q30_Age'!$G$2:$G$12481,69))/(SUMIFS('CVD_40q30_Age'!$L$2:$L$12481,'CVD_40q30_Age'!$A$2:$A$12481,A162,'CVD_40q30_Age'!$B$2:$B$12481,B162,'CVD_40q30_Age'!$E$2:$E$12481,G162,'CVD_40q30_Age'!$F$2:$F$12481,H162,'CVD_40q30_Age'!$G$2:$G$12481,30)))</f>
      </c>
      <c r="J162" s="186" t="str">
        <f>SUMIFS($I$2:$I$313,$A$2:$A$313,A162,$G$2:$G$313,G162,$H$2:$H$313,H162,$B$2:$B$313,"baseline")</f>
      </c>
      <c r="K162" s="187" t="str">
        <f>J162-I162</f>
      </c>
      <c r="L162" s="188" t="str">
        <f>IF(J162=0,"",100*(J162-I162)/J162)</f>
      </c>
      <c r="M162" s="189" t="n">
        <v>11.7764163636406</v>
      </c>
      <c r="N162" s="37" t="str">
        <f>IF(ABS(I162-M162)&lt;=0.001,"match","mismatch")</f>
      </c>
    </row>
    <row r="163">
      <c r="A163" t="s">
        <v>167</v>
      </c>
      <c r="B163" t="s">
        <v>264</v>
      </c>
      <c r="C163" s="35" t="s">
        <v>266</v>
      </c>
      <c r="D163" t="s">
        <v>530</v>
      </c>
      <c r="E163" t="s">
        <v>273</v>
      </c>
      <c r="F163"/>
      <c r="G163" t="s">
        <v>548</v>
      </c>
      <c r="H163" s="184" t="n">
        <v>2030</v>
      </c>
      <c r="I163" s="185" t="str">
        <f>100*(1-(SUMIFS('CVD_40q30_Age'!$M$2:$M$12481,'CVD_40q30_Age'!$A$2:$A$12481,A163,'CVD_40q30_Age'!$B$2:$B$12481,B163,'CVD_40q30_Age'!$E$2:$E$12481,G163,'CVD_40q30_Age'!$F$2:$F$12481,H163,'CVD_40q30_Age'!$G$2:$G$12481,69))/(SUMIFS('CVD_40q30_Age'!$L$2:$L$12481,'CVD_40q30_Age'!$A$2:$A$12481,A163,'CVD_40q30_Age'!$B$2:$B$12481,B163,'CVD_40q30_Age'!$E$2:$E$12481,G163,'CVD_40q30_Age'!$F$2:$F$12481,H163,'CVD_40q30_Age'!$G$2:$G$12481,30)))</f>
      </c>
      <c r="J163" s="186" t="str">
        <f>SUMIFS($I$2:$I$313,$A$2:$A$313,A163,$G$2:$G$313,G163,$H$2:$H$313,H163,$B$2:$B$313,"baseline")</f>
      </c>
      <c r="K163" s="187" t="str">
        <f>J163-I163</f>
      </c>
      <c r="L163" s="188" t="str">
        <f>IF(J163=0,"",100*(J163-I163)/J163)</f>
      </c>
      <c r="M163" s="189" t="n">
        <v>11.3278531988361</v>
      </c>
      <c r="N163" s="37" t="str">
        <f>IF(ABS(I163-M163)&lt;=0.001,"match","mismatch")</f>
      </c>
    </row>
    <row r="164">
      <c r="A164" t="s">
        <v>167</v>
      </c>
      <c r="B164" t="s">
        <v>264</v>
      </c>
      <c r="C164" s="35" t="s">
        <v>266</v>
      </c>
      <c r="D164" t="s">
        <v>530</v>
      </c>
      <c r="E164" t="s">
        <v>273</v>
      </c>
      <c r="F164"/>
      <c r="G164" t="s">
        <v>548</v>
      </c>
      <c r="H164" s="184" t="n">
        <v>2031</v>
      </c>
      <c r="I164" s="185" t="str">
        <f>100*(1-(SUMIFS('CVD_40q30_Age'!$M$2:$M$12481,'CVD_40q30_Age'!$A$2:$A$12481,A164,'CVD_40q30_Age'!$B$2:$B$12481,B164,'CVD_40q30_Age'!$E$2:$E$12481,G164,'CVD_40q30_Age'!$F$2:$F$12481,H164,'CVD_40q30_Age'!$G$2:$G$12481,69))/(SUMIFS('CVD_40q30_Age'!$L$2:$L$12481,'CVD_40q30_Age'!$A$2:$A$12481,A164,'CVD_40q30_Age'!$B$2:$B$12481,B164,'CVD_40q30_Age'!$E$2:$E$12481,G164,'CVD_40q30_Age'!$F$2:$F$12481,H164,'CVD_40q30_Age'!$G$2:$G$12481,30)))</f>
      </c>
      <c r="J164" s="186" t="str">
        <f>SUMIFS($I$2:$I$313,$A$2:$A$313,A164,$G$2:$G$313,G164,$H$2:$H$313,H164,$B$2:$B$313,"baseline")</f>
      </c>
      <c r="K164" s="187" t="str">
        <f>J164-I164</f>
      </c>
      <c r="L164" s="188" t="str">
        <f>IF(J164=0,"",100*(J164-I164)/J164)</f>
      </c>
      <c r="M164" s="189" t="n">
        <v>11.0084120518542</v>
      </c>
      <c r="N164" s="37" t="str">
        <f>IF(ABS(I164-M164)&lt;=0.001,"match","mismatch")</f>
      </c>
    </row>
    <row r="165">
      <c r="A165" t="s">
        <v>167</v>
      </c>
      <c r="B165" t="s">
        <v>264</v>
      </c>
      <c r="C165" s="35" t="s">
        <v>266</v>
      </c>
      <c r="D165" t="s">
        <v>530</v>
      </c>
      <c r="E165" t="s">
        <v>273</v>
      </c>
      <c r="F165"/>
      <c r="G165" t="s">
        <v>548</v>
      </c>
      <c r="H165" s="184" t="n">
        <v>2032</v>
      </c>
      <c r="I165" s="185" t="str">
        <f>100*(1-(SUMIFS('CVD_40q30_Age'!$M$2:$M$12481,'CVD_40q30_Age'!$A$2:$A$12481,A165,'CVD_40q30_Age'!$B$2:$B$12481,B165,'CVD_40q30_Age'!$E$2:$E$12481,G165,'CVD_40q30_Age'!$F$2:$F$12481,H165,'CVD_40q30_Age'!$G$2:$G$12481,69))/(SUMIFS('CVD_40q30_Age'!$L$2:$L$12481,'CVD_40q30_Age'!$A$2:$A$12481,A165,'CVD_40q30_Age'!$B$2:$B$12481,B165,'CVD_40q30_Age'!$E$2:$E$12481,G165,'CVD_40q30_Age'!$F$2:$F$12481,H165,'CVD_40q30_Age'!$G$2:$G$12481,30)))</f>
      </c>
      <c r="J165" s="186" t="str">
        <f>SUMIFS($I$2:$I$313,$A$2:$A$313,A165,$G$2:$G$313,G165,$H$2:$H$313,H165,$B$2:$B$313,"baseline")</f>
      </c>
      <c r="K165" s="187" t="str">
        <f>J165-I165</f>
      </c>
      <c r="L165" s="188" t="str">
        <f>IF(J165=0,"",100*(J165-I165)/J165)</f>
      </c>
      <c r="M165" s="189" t="n">
        <v>10.7196072213778</v>
      </c>
      <c r="N165" s="37" t="str">
        <f>IF(ABS(I165-M165)&lt;=0.001,"match","mismatch")</f>
      </c>
    </row>
    <row r="166">
      <c r="A166" t="s">
        <v>167</v>
      </c>
      <c r="B166" t="s">
        <v>264</v>
      </c>
      <c r="C166" s="35" t="s">
        <v>266</v>
      </c>
      <c r="D166" t="s">
        <v>530</v>
      </c>
      <c r="E166" t="s">
        <v>273</v>
      </c>
      <c r="F166"/>
      <c r="G166" t="s">
        <v>548</v>
      </c>
      <c r="H166" s="184" t="n">
        <v>2033</v>
      </c>
      <c r="I166" s="185" t="str">
        <f>100*(1-(SUMIFS('CVD_40q30_Age'!$M$2:$M$12481,'CVD_40q30_Age'!$A$2:$A$12481,A166,'CVD_40q30_Age'!$B$2:$B$12481,B166,'CVD_40q30_Age'!$E$2:$E$12481,G166,'CVD_40q30_Age'!$F$2:$F$12481,H166,'CVD_40q30_Age'!$G$2:$G$12481,69))/(SUMIFS('CVD_40q30_Age'!$L$2:$L$12481,'CVD_40q30_Age'!$A$2:$A$12481,A166,'CVD_40q30_Age'!$B$2:$B$12481,B166,'CVD_40q30_Age'!$E$2:$E$12481,G166,'CVD_40q30_Age'!$F$2:$F$12481,H166,'CVD_40q30_Age'!$G$2:$G$12481,30)))</f>
      </c>
      <c r="J166" s="186" t="str">
        <f>SUMIFS($I$2:$I$313,$A$2:$A$313,A166,$G$2:$G$313,G166,$H$2:$H$313,H166,$B$2:$B$313,"baseline")</f>
      </c>
      <c r="K166" s="187" t="str">
        <f>J166-I166</f>
      </c>
      <c r="L166" s="188" t="str">
        <f>IF(J166=0,"",100*(J166-I166)/J166)</f>
      </c>
      <c r="M166" s="189" t="n">
        <v>10.4605834381125</v>
      </c>
      <c r="N166" s="37" t="str">
        <f>IF(ABS(I166-M166)&lt;=0.001,"match","mismatch")</f>
      </c>
    </row>
    <row r="167">
      <c r="A167" t="s">
        <v>167</v>
      </c>
      <c r="B167" t="s">
        <v>264</v>
      </c>
      <c r="C167" s="35" t="s">
        <v>266</v>
      </c>
      <c r="D167" t="s">
        <v>530</v>
      </c>
      <c r="E167" t="s">
        <v>273</v>
      </c>
      <c r="F167"/>
      <c r="G167" t="s">
        <v>548</v>
      </c>
      <c r="H167" s="184" t="n">
        <v>2034</v>
      </c>
      <c r="I167" s="185" t="str">
        <f>100*(1-(SUMIFS('CVD_40q30_Age'!$M$2:$M$12481,'CVD_40q30_Age'!$A$2:$A$12481,A167,'CVD_40q30_Age'!$B$2:$B$12481,B167,'CVD_40q30_Age'!$E$2:$E$12481,G167,'CVD_40q30_Age'!$F$2:$F$12481,H167,'CVD_40q30_Age'!$G$2:$G$12481,69))/(SUMIFS('CVD_40q30_Age'!$L$2:$L$12481,'CVD_40q30_Age'!$A$2:$A$12481,A167,'CVD_40q30_Age'!$B$2:$B$12481,B167,'CVD_40q30_Age'!$E$2:$E$12481,G167,'CVD_40q30_Age'!$F$2:$F$12481,H167,'CVD_40q30_Age'!$G$2:$G$12481,30)))</f>
      </c>
      <c r="J167" s="186" t="str">
        <f>SUMIFS($I$2:$I$313,$A$2:$A$313,A167,$G$2:$G$313,G167,$H$2:$H$313,H167,$B$2:$B$313,"baseline")</f>
      </c>
      <c r="K167" s="187" t="str">
        <f>J167-I167</f>
      </c>
      <c r="L167" s="188" t="str">
        <f>IF(J167=0,"",100*(J167-I167)/J167)</f>
      </c>
      <c r="M167" s="189" t="n">
        <v>10.2535709299224</v>
      </c>
      <c r="N167" s="37" t="str">
        <f>IF(ABS(I167-M167)&lt;=0.001,"match","mismatch")</f>
      </c>
    </row>
    <row r="168">
      <c r="A168" t="s">
        <v>167</v>
      </c>
      <c r="B168" t="s">
        <v>264</v>
      </c>
      <c r="C168" s="35" t="s">
        <v>266</v>
      </c>
      <c r="D168" t="s">
        <v>530</v>
      </c>
      <c r="E168" t="s">
        <v>273</v>
      </c>
      <c r="F168"/>
      <c r="G168" t="s">
        <v>548</v>
      </c>
      <c r="H168" s="184" t="n">
        <v>2035</v>
      </c>
      <c r="I168" s="185" t="str">
        <f>100*(1-(SUMIFS('CVD_40q30_Age'!$M$2:$M$12481,'CVD_40q30_Age'!$A$2:$A$12481,A168,'CVD_40q30_Age'!$B$2:$B$12481,B168,'CVD_40q30_Age'!$E$2:$E$12481,G168,'CVD_40q30_Age'!$F$2:$F$12481,H168,'CVD_40q30_Age'!$G$2:$G$12481,69))/(SUMIFS('CVD_40q30_Age'!$L$2:$L$12481,'CVD_40q30_Age'!$A$2:$A$12481,A168,'CVD_40q30_Age'!$B$2:$B$12481,B168,'CVD_40q30_Age'!$E$2:$E$12481,G168,'CVD_40q30_Age'!$F$2:$F$12481,H168,'CVD_40q30_Age'!$G$2:$G$12481,30)))</f>
      </c>
      <c r="J168" s="186" t="str">
        <f>SUMIFS($I$2:$I$313,$A$2:$A$313,A168,$G$2:$G$313,G168,$H$2:$H$313,H168,$B$2:$B$313,"baseline")</f>
      </c>
      <c r="K168" s="187" t="str">
        <f>J168-I168</f>
      </c>
      <c r="L168" s="188" t="str">
        <f>IF(J168=0,"",100*(J168-I168)/J168)</f>
      </c>
      <c r="M168" s="189" t="n">
        <v>10.0732305453861</v>
      </c>
      <c r="N168" s="37" t="str">
        <f>IF(ABS(I168-M168)&lt;=0.001,"match","mismatch")</f>
      </c>
    </row>
    <row r="169">
      <c r="A169" t="s">
        <v>167</v>
      </c>
      <c r="B169" t="s">
        <v>264</v>
      </c>
      <c r="C169" s="35" t="s">
        <v>266</v>
      </c>
      <c r="D169" t="s">
        <v>530</v>
      </c>
      <c r="E169" t="s">
        <v>273</v>
      </c>
      <c r="F169"/>
      <c r="G169" t="s">
        <v>548</v>
      </c>
      <c r="H169" s="184" t="n">
        <v>2036</v>
      </c>
      <c r="I169" s="185" t="str">
        <f>100*(1-(SUMIFS('CVD_40q30_Age'!$M$2:$M$12481,'CVD_40q30_Age'!$A$2:$A$12481,A169,'CVD_40q30_Age'!$B$2:$B$12481,B169,'CVD_40q30_Age'!$E$2:$E$12481,G169,'CVD_40q30_Age'!$F$2:$F$12481,H169,'CVD_40q30_Age'!$G$2:$G$12481,69))/(SUMIFS('CVD_40q30_Age'!$L$2:$L$12481,'CVD_40q30_Age'!$A$2:$A$12481,A169,'CVD_40q30_Age'!$B$2:$B$12481,B169,'CVD_40q30_Age'!$E$2:$E$12481,G169,'CVD_40q30_Age'!$F$2:$F$12481,H169,'CVD_40q30_Age'!$G$2:$G$12481,30)))</f>
      </c>
      <c r="J169" s="186" t="str">
        <f>SUMIFS($I$2:$I$313,$A$2:$A$313,A169,$G$2:$G$313,G169,$H$2:$H$313,H169,$B$2:$B$313,"baseline")</f>
      </c>
      <c r="K169" s="187" t="str">
        <f>J169-I169</f>
      </c>
      <c r="L169" s="188" t="str">
        <f>IF(J169=0,"",100*(J169-I169)/J169)</f>
      </c>
      <c r="M169" s="189" t="n">
        <v>9.86969317772725</v>
      </c>
      <c r="N169" s="37" t="str">
        <f>IF(ABS(I169-M169)&lt;=0.001,"match","mismatch")</f>
      </c>
    </row>
    <row r="170">
      <c r="A170" t="s">
        <v>167</v>
      </c>
      <c r="B170" t="s">
        <v>264</v>
      </c>
      <c r="C170" s="35" t="s">
        <v>266</v>
      </c>
      <c r="D170" t="s">
        <v>530</v>
      </c>
      <c r="E170" t="s">
        <v>273</v>
      </c>
      <c r="F170"/>
      <c r="G170" t="s">
        <v>548</v>
      </c>
      <c r="H170" s="184" t="n">
        <v>2037</v>
      </c>
      <c r="I170" s="185" t="str">
        <f>100*(1-(SUMIFS('CVD_40q30_Age'!$M$2:$M$12481,'CVD_40q30_Age'!$A$2:$A$12481,A170,'CVD_40q30_Age'!$B$2:$B$12481,B170,'CVD_40q30_Age'!$E$2:$E$12481,G170,'CVD_40q30_Age'!$F$2:$F$12481,H170,'CVD_40q30_Age'!$G$2:$G$12481,69))/(SUMIFS('CVD_40q30_Age'!$L$2:$L$12481,'CVD_40q30_Age'!$A$2:$A$12481,A170,'CVD_40q30_Age'!$B$2:$B$12481,B170,'CVD_40q30_Age'!$E$2:$E$12481,G170,'CVD_40q30_Age'!$F$2:$F$12481,H170,'CVD_40q30_Age'!$G$2:$G$12481,30)))</f>
      </c>
      <c r="J170" s="186" t="str">
        <f>SUMIFS($I$2:$I$313,$A$2:$A$313,A170,$G$2:$G$313,G170,$H$2:$H$313,H170,$B$2:$B$313,"baseline")</f>
      </c>
      <c r="K170" s="187" t="str">
        <f>J170-I170</f>
      </c>
      <c r="L170" s="188" t="str">
        <f>IF(J170=0,"",100*(J170-I170)/J170)</f>
      </c>
      <c r="M170" s="189" t="n">
        <v>9.69150987789998</v>
      </c>
      <c r="N170" s="37" t="str">
        <f>IF(ABS(I170-M170)&lt;=0.001,"match","mismatch")</f>
      </c>
    </row>
    <row r="171">
      <c r="A171" t="s">
        <v>167</v>
      </c>
      <c r="B171" t="s">
        <v>264</v>
      </c>
      <c r="C171" s="35" t="s">
        <v>266</v>
      </c>
      <c r="D171" t="s">
        <v>530</v>
      </c>
      <c r="E171" t="s">
        <v>273</v>
      </c>
      <c r="F171"/>
      <c r="G171" t="s">
        <v>548</v>
      </c>
      <c r="H171" s="184" t="n">
        <v>2038</v>
      </c>
      <c r="I171" s="185" t="str">
        <f>100*(1-(SUMIFS('CVD_40q30_Age'!$M$2:$M$12481,'CVD_40q30_Age'!$A$2:$A$12481,A171,'CVD_40q30_Age'!$B$2:$B$12481,B171,'CVD_40q30_Age'!$E$2:$E$12481,G171,'CVD_40q30_Age'!$F$2:$F$12481,H171,'CVD_40q30_Age'!$G$2:$G$12481,69))/(SUMIFS('CVD_40q30_Age'!$L$2:$L$12481,'CVD_40q30_Age'!$A$2:$A$12481,A171,'CVD_40q30_Age'!$B$2:$B$12481,B171,'CVD_40q30_Age'!$E$2:$E$12481,G171,'CVD_40q30_Age'!$F$2:$F$12481,H171,'CVD_40q30_Age'!$G$2:$G$12481,30)))</f>
      </c>
      <c r="J171" s="186" t="str">
        <f>SUMIFS($I$2:$I$313,$A$2:$A$313,A171,$G$2:$G$313,G171,$H$2:$H$313,H171,$B$2:$B$313,"baseline")</f>
      </c>
      <c r="K171" s="187" t="str">
        <f>J171-I171</f>
      </c>
      <c r="L171" s="188" t="str">
        <f>IF(J171=0,"",100*(J171-I171)/J171)</f>
      </c>
      <c r="M171" s="189" t="n">
        <v>9.53456803322499</v>
      </c>
      <c r="N171" s="37" t="str">
        <f>IF(ABS(I171-M171)&lt;=0.001,"match","mismatch")</f>
      </c>
    </row>
    <row r="172">
      <c r="A172" t="s">
        <v>167</v>
      </c>
      <c r="B172" t="s">
        <v>264</v>
      </c>
      <c r="C172" s="35" t="s">
        <v>266</v>
      </c>
      <c r="D172" t="s">
        <v>530</v>
      </c>
      <c r="E172" t="s">
        <v>273</v>
      </c>
      <c r="F172"/>
      <c r="G172" t="s">
        <v>548</v>
      </c>
      <c r="H172" s="184" t="n">
        <v>2039</v>
      </c>
      <c r="I172" s="185" t="str">
        <f>100*(1-(SUMIFS('CVD_40q30_Age'!$M$2:$M$12481,'CVD_40q30_Age'!$A$2:$A$12481,A172,'CVD_40q30_Age'!$B$2:$B$12481,B172,'CVD_40q30_Age'!$E$2:$E$12481,G172,'CVD_40q30_Age'!$F$2:$F$12481,H172,'CVD_40q30_Age'!$G$2:$G$12481,69))/(SUMIFS('CVD_40q30_Age'!$L$2:$L$12481,'CVD_40q30_Age'!$A$2:$A$12481,A172,'CVD_40q30_Age'!$B$2:$B$12481,B172,'CVD_40q30_Age'!$E$2:$E$12481,G172,'CVD_40q30_Age'!$F$2:$F$12481,H172,'CVD_40q30_Age'!$G$2:$G$12481,30)))</f>
      </c>
      <c r="J172" s="186" t="str">
        <f>SUMIFS($I$2:$I$313,$A$2:$A$313,A172,$G$2:$G$313,G172,$H$2:$H$313,H172,$B$2:$B$313,"baseline")</f>
      </c>
      <c r="K172" s="187" t="str">
        <f>J172-I172</f>
      </c>
      <c r="L172" s="188" t="str">
        <f>IF(J172=0,"",100*(J172-I172)/J172)</f>
      </c>
      <c r="M172" s="189" t="n">
        <v>9.39965404846996</v>
      </c>
      <c r="N172" s="37" t="str">
        <f>IF(ABS(I172-M172)&lt;=0.001,"match","mismatch")</f>
      </c>
    </row>
    <row r="173">
      <c r="A173" t="s">
        <v>167</v>
      </c>
      <c r="B173" t="s">
        <v>264</v>
      </c>
      <c r="C173" s="35" t="s">
        <v>266</v>
      </c>
      <c r="D173" t="s">
        <v>530</v>
      </c>
      <c r="E173" t="s">
        <v>273</v>
      </c>
      <c r="F173"/>
      <c r="G173" t="s">
        <v>548</v>
      </c>
      <c r="H173" s="184" t="n">
        <v>2040</v>
      </c>
      <c r="I173" s="185" t="str">
        <f>100*(1-(SUMIFS('CVD_40q30_Age'!$M$2:$M$12481,'CVD_40q30_Age'!$A$2:$A$12481,A173,'CVD_40q30_Age'!$B$2:$B$12481,B173,'CVD_40q30_Age'!$E$2:$E$12481,G173,'CVD_40q30_Age'!$F$2:$F$12481,H173,'CVD_40q30_Age'!$G$2:$G$12481,69))/(SUMIFS('CVD_40q30_Age'!$L$2:$L$12481,'CVD_40q30_Age'!$A$2:$A$12481,A173,'CVD_40q30_Age'!$B$2:$B$12481,B173,'CVD_40q30_Age'!$E$2:$E$12481,G173,'CVD_40q30_Age'!$F$2:$F$12481,H173,'CVD_40q30_Age'!$G$2:$G$12481,30)))</f>
      </c>
      <c r="J173" s="186" t="str">
        <f>SUMIFS($I$2:$I$313,$A$2:$A$313,A173,$G$2:$G$313,G173,$H$2:$H$313,H173,$B$2:$B$313,"baseline")</f>
      </c>
      <c r="K173" s="187" t="str">
        <f>J173-I173</f>
      </c>
      <c r="L173" s="188" t="str">
        <f>IF(J173=0,"",100*(J173-I173)/J173)</f>
      </c>
      <c r="M173" s="189" t="n">
        <v>9.26911508321898</v>
      </c>
      <c r="N173" s="37" t="str">
        <f>IF(ABS(I173-M173)&lt;=0.001,"match","mismatch")</f>
      </c>
    </row>
    <row r="174">
      <c r="A174" t="s">
        <v>167</v>
      </c>
      <c r="B174" t="s">
        <v>264</v>
      </c>
      <c r="C174" s="35" t="s">
        <v>266</v>
      </c>
      <c r="D174" t="s">
        <v>530</v>
      </c>
      <c r="E174" t="s">
        <v>273</v>
      </c>
      <c r="F174"/>
      <c r="G174" t="s">
        <v>548</v>
      </c>
      <c r="H174" s="184" t="n">
        <v>2041</v>
      </c>
      <c r="I174" s="185" t="str">
        <f>100*(1-(SUMIFS('CVD_40q30_Age'!$M$2:$M$12481,'CVD_40q30_Age'!$A$2:$A$12481,A174,'CVD_40q30_Age'!$B$2:$B$12481,B174,'CVD_40q30_Age'!$E$2:$E$12481,G174,'CVD_40q30_Age'!$F$2:$F$12481,H174,'CVD_40q30_Age'!$G$2:$G$12481,69))/(SUMIFS('CVD_40q30_Age'!$L$2:$L$12481,'CVD_40q30_Age'!$A$2:$A$12481,A174,'CVD_40q30_Age'!$B$2:$B$12481,B174,'CVD_40q30_Age'!$E$2:$E$12481,G174,'CVD_40q30_Age'!$F$2:$F$12481,H174,'CVD_40q30_Age'!$G$2:$G$12481,30)))</f>
      </c>
      <c r="J174" s="186" t="str">
        <f>SUMIFS($I$2:$I$313,$A$2:$A$313,A174,$G$2:$G$313,G174,$H$2:$H$313,H174,$B$2:$B$313,"baseline")</f>
      </c>
      <c r="K174" s="187" t="str">
        <f>J174-I174</f>
      </c>
      <c r="L174" s="188" t="str">
        <f>IF(J174=0,"",100*(J174-I174)/J174)</f>
      </c>
      <c r="M174" s="189" t="n">
        <v>9.19357704175756</v>
      </c>
      <c r="N174" s="37" t="str">
        <f>IF(ABS(I174-M174)&lt;=0.001,"match","mismatch")</f>
      </c>
    </row>
    <row r="175">
      <c r="A175" t="s">
        <v>167</v>
      </c>
      <c r="B175" t="s">
        <v>264</v>
      </c>
      <c r="C175" s="35" t="s">
        <v>266</v>
      </c>
      <c r="D175" t="s">
        <v>530</v>
      </c>
      <c r="E175" t="s">
        <v>273</v>
      </c>
      <c r="F175"/>
      <c r="G175" t="s">
        <v>548</v>
      </c>
      <c r="H175" s="184" t="n">
        <v>2042</v>
      </c>
      <c r="I175" s="185" t="str">
        <f>100*(1-(SUMIFS('CVD_40q30_Age'!$M$2:$M$12481,'CVD_40q30_Age'!$A$2:$A$12481,A175,'CVD_40q30_Age'!$B$2:$B$12481,B175,'CVD_40q30_Age'!$E$2:$E$12481,G175,'CVD_40q30_Age'!$F$2:$F$12481,H175,'CVD_40q30_Age'!$G$2:$G$12481,69))/(SUMIFS('CVD_40q30_Age'!$L$2:$L$12481,'CVD_40q30_Age'!$A$2:$A$12481,A175,'CVD_40q30_Age'!$B$2:$B$12481,B175,'CVD_40q30_Age'!$E$2:$E$12481,G175,'CVD_40q30_Age'!$F$2:$F$12481,H175,'CVD_40q30_Age'!$G$2:$G$12481,30)))</f>
      </c>
      <c r="J175" s="186" t="str">
        <f>SUMIFS($I$2:$I$313,$A$2:$A$313,A175,$G$2:$G$313,G175,$H$2:$H$313,H175,$B$2:$B$313,"baseline")</f>
      </c>
      <c r="K175" s="187" t="str">
        <f>J175-I175</f>
      </c>
      <c r="L175" s="188" t="str">
        <f>IF(J175=0,"",100*(J175-I175)/J175)</f>
      </c>
      <c r="M175" s="189" t="n">
        <v>9.11769775674843</v>
      </c>
      <c r="N175" s="37" t="str">
        <f>IF(ABS(I175-M175)&lt;=0.001,"match","mismatch")</f>
      </c>
    </row>
    <row r="176">
      <c r="A176" t="s">
        <v>167</v>
      </c>
      <c r="B176" t="s">
        <v>264</v>
      </c>
      <c r="C176" s="35" t="s">
        <v>266</v>
      </c>
      <c r="D176" t="s">
        <v>530</v>
      </c>
      <c r="E176" t="s">
        <v>273</v>
      </c>
      <c r="F176"/>
      <c r="G176" t="s">
        <v>548</v>
      </c>
      <c r="H176" s="184" t="n">
        <v>2043</v>
      </c>
      <c r="I176" s="185" t="str">
        <f>100*(1-(SUMIFS('CVD_40q30_Age'!$M$2:$M$12481,'CVD_40q30_Age'!$A$2:$A$12481,A176,'CVD_40q30_Age'!$B$2:$B$12481,B176,'CVD_40q30_Age'!$E$2:$E$12481,G176,'CVD_40q30_Age'!$F$2:$F$12481,H176,'CVD_40q30_Age'!$G$2:$G$12481,69))/(SUMIFS('CVD_40q30_Age'!$L$2:$L$12481,'CVD_40q30_Age'!$A$2:$A$12481,A176,'CVD_40q30_Age'!$B$2:$B$12481,B176,'CVD_40q30_Age'!$E$2:$E$12481,G176,'CVD_40q30_Age'!$F$2:$F$12481,H176,'CVD_40q30_Age'!$G$2:$G$12481,30)))</f>
      </c>
      <c r="J176" s="186" t="str">
        <f>SUMIFS($I$2:$I$313,$A$2:$A$313,A176,$G$2:$G$313,G176,$H$2:$H$313,H176,$B$2:$B$313,"baseline")</f>
      </c>
      <c r="K176" s="187" t="str">
        <f>J176-I176</f>
      </c>
      <c r="L176" s="188" t="str">
        <f>IF(J176=0,"",100*(J176-I176)/J176)</f>
      </c>
      <c r="M176" s="189" t="n">
        <v>9.04229558361991</v>
      </c>
      <c r="N176" s="37" t="str">
        <f>IF(ABS(I176-M176)&lt;=0.001,"match","mismatch")</f>
      </c>
    </row>
    <row r="177">
      <c r="A177" t="s">
        <v>167</v>
      </c>
      <c r="B177" t="s">
        <v>264</v>
      </c>
      <c r="C177" s="35" t="s">
        <v>266</v>
      </c>
      <c r="D177" t="s">
        <v>530</v>
      </c>
      <c r="E177" t="s">
        <v>273</v>
      </c>
      <c r="F177"/>
      <c r="G177" t="s">
        <v>548</v>
      </c>
      <c r="H177" s="184" t="n">
        <v>2044</v>
      </c>
      <c r="I177" s="185" t="str">
        <f>100*(1-(SUMIFS('CVD_40q30_Age'!$M$2:$M$12481,'CVD_40q30_Age'!$A$2:$A$12481,A177,'CVD_40q30_Age'!$B$2:$B$12481,B177,'CVD_40q30_Age'!$E$2:$E$12481,G177,'CVD_40q30_Age'!$F$2:$F$12481,H177,'CVD_40q30_Age'!$G$2:$G$12481,69))/(SUMIFS('CVD_40q30_Age'!$L$2:$L$12481,'CVD_40q30_Age'!$A$2:$A$12481,A177,'CVD_40q30_Age'!$B$2:$B$12481,B177,'CVD_40q30_Age'!$E$2:$E$12481,G177,'CVD_40q30_Age'!$F$2:$F$12481,H177,'CVD_40q30_Age'!$G$2:$G$12481,30)))</f>
      </c>
      <c r="J177" s="186" t="str">
        <f>SUMIFS($I$2:$I$313,$A$2:$A$313,A177,$G$2:$G$313,G177,$H$2:$H$313,H177,$B$2:$B$313,"baseline")</f>
      </c>
      <c r="K177" s="187" t="str">
        <f>J177-I177</f>
      </c>
      <c r="L177" s="188" t="str">
        <f>IF(J177=0,"",100*(J177-I177)/J177)</f>
      </c>
      <c r="M177" s="189" t="n">
        <v>8.97025178539079</v>
      </c>
      <c r="N177" s="37" t="str">
        <f>IF(ABS(I177-M177)&lt;=0.001,"match","mismatch")</f>
      </c>
    </row>
    <row r="178">
      <c r="A178" t="s">
        <v>167</v>
      </c>
      <c r="B178" t="s">
        <v>264</v>
      </c>
      <c r="C178" s="35" t="s">
        <v>266</v>
      </c>
      <c r="D178" t="s">
        <v>530</v>
      </c>
      <c r="E178" t="s">
        <v>273</v>
      </c>
      <c r="F178"/>
      <c r="G178" t="s">
        <v>548</v>
      </c>
      <c r="H178" s="184" t="n">
        <v>2045</v>
      </c>
      <c r="I178" s="185" t="str">
        <f>100*(1-(SUMIFS('CVD_40q30_Age'!$M$2:$M$12481,'CVD_40q30_Age'!$A$2:$A$12481,A178,'CVD_40q30_Age'!$B$2:$B$12481,B178,'CVD_40q30_Age'!$E$2:$E$12481,G178,'CVD_40q30_Age'!$F$2:$F$12481,H178,'CVD_40q30_Age'!$G$2:$G$12481,69))/(SUMIFS('CVD_40q30_Age'!$L$2:$L$12481,'CVD_40q30_Age'!$A$2:$A$12481,A178,'CVD_40q30_Age'!$B$2:$B$12481,B178,'CVD_40q30_Age'!$E$2:$E$12481,G178,'CVD_40q30_Age'!$F$2:$F$12481,H178,'CVD_40q30_Age'!$G$2:$G$12481,30)))</f>
      </c>
      <c r="J178" s="186" t="str">
        <f>SUMIFS($I$2:$I$313,$A$2:$A$313,A178,$G$2:$G$313,G178,$H$2:$H$313,H178,$B$2:$B$313,"baseline")</f>
      </c>
      <c r="K178" s="187" t="str">
        <f>J178-I178</f>
      </c>
      <c r="L178" s="188" t="str">
        <f>IF(J178=0,"",100*(J178-I178)/J178)</f>
      </c>
      <c r="M178" s="189" t="n">
        <v>8.90472344412687</v>
      </c>
      <c r="N178" s="37" t="str">
        <f>IF(ABS(I178-M178)&lt;=0.001,"match","mismatch")</f>
      </c>
    </row>
    <row r="179">
      <c r="A179" t="s">
        <v>167</v>
      </c>
      <c r="B179" t="s">
        <v>264</v>
      </c>
      <c r="C179" s="35" t="s">
        <v>266</v>
      </c>
      <c r="D179" t="s">
        <v>530</v>
      </c>
      <c r="E179" t="s">
        <v>273</v>
      </c>
      <c r="F179"/>
      <c r="G179" t="s">
        <v>548</v>
      </c>
      <c r="H179" s="184" t="n">
        <v>2046</v>
      </c>
      <c r="I179" s="185" t="str">
        <f>100*(1-(SUMIFS('CVD_40q30_Age'!$M$2:$M$12481,'CVD_40q30_Age'!$A$2:$A$12481,A179,'CVD_40q30_Age'!$B$2:$B$12481,B179,'CVD_40q30_Age'!$E$2:$E$12481,G179,'CVD_40q30_Age'!$F$2:$F$12481,H179,'CVD_40q30_Age'!$G$2:$G$12481,69))/(SUMIFS('CVD_40q30_Age'!$L$2:$L$12481,'CVD_40q30_Age'!$A$2:$A$12481,A179,'CVD_40q30_Age'!$B$2:$B$12481,B179,'CVD_40q30_Age'!$E$2:$E$12481,G179,'CVD_40q30_Age'!$F$2:$F$12481,H179,'CVD_40q30_Age'!$G$2:$G$12481,30)))</f>
      </c>
      <c r="J179" s="186" t="str">
        <f>SUMIFS($I$2:$I$313,$A$2:$A$313,A179,$G$2:$G$313,G179,$H$2:$H$313,H179,$B$2:$B$313,"baseline")</f>
      </c>
      <c r="K179" s="187" t="str">
        <f>J179-I179</f>
      </c>
      <c r="L179" s="188" t="str">
        <f>IF(J179=0,"",100*(J179-I179)/J179)</f>
      </c>
      <c r="M179" s="189" t="n">
        <v>8.84243348244283</v>
      </c>
      <c r="N179" s="37" t="str">
        <f>IF(ABS(I179-M179)&lt;=0.001,"match","mismatch")</f>
      </c>
    </row>
    <row r="180">
      <c r="A180" t="s">
        <v>167</v>
      </c>
      <c r="B180" t="s">
        <v>264</v>
      </c>
      <c r="C180" s="35" t="s">
        <v>266</v>
      </c>
      <c r="D180" t="s">
        <v>530</v>
      </c>
      <c r="E180" t="s">
        <v>273</v>
      </c>
      <c r="F180"/>
      <c r="G180" t="s">
        <v>548</v>
      </c>
      <c r="H180" s="184" t="n">
        <v>2047</v>
      </c>
      <c r="I180" s="185" t="str">
        <f>100*(1-(SUMIFS('CVD_40q30_Age'!$M$2:$M$12481,'CVD_40q30_Age'!$A$2:$A$12481,A180,'CVD_40q30_Age'!$B$2:$B$12481,B180,'CVD_40q30_Age'!$E$2:$E$12481,G180,'CVD_40q30_Age'!$F$2:$F$12481,H180,'CVD_40q30_Age'!$G$2:$G$12481,69))/(SUMIFS('CVD_40q30_Age'!$L$2:$L$12481,'CVD_40q30_Age'!$A$2:$A$12481,A180,'CVD_40q30_Age'!$B$2:$B$12481,B180,'CVD_40q30_Age'!$E$2:$E$12481,G180,'CVD_40q30_Age'!$F$2:$F$12481,H180,'CVD_40q30_Age'!$G$2:$G$12481,30)))</f>
      </c>
      <c r="J180" s="186" t="str">
        <f>SUMIFS($I$2:$I$313,$A$2:$A$313,A180,$G$2:$G$313,G180,$H$2:$H$313,H180,$B$2:$B$313,"baseline")</f>
      </c>
      <c r="K180" s="187" t="str">
        <f>J180-I180</f>
      </c>
      <c r="L180" s="188" t="str">
        <f>IF(J180=0,"",100*(J180-I180)/J180)</f>
      </c>
      <c r="M180" s="189" t="n">
        <v>8.78214655866707</v>
      </c>
      <c r="N180" s="37" t="str">
        <f>IF(ABS(I180-M180)&lt;=0.001,"match","mismatch")</f>
      </c>
    </row>
    <row r="181">
      <c r="A181" t="s">
        <v>167</v>
      </c>
      <c r="B181" t="s">
        <v>264</v>
      </c>
      <c r="C181" s="35" t="s">
        <v>266</v>
      </c>
      <c r="D181" t="s">
        <v>530</v>
      </c>
      <c r="E181" t="s">
        <v>273</v>
      </c>
      <c r="F181"/>
      <c r="G181" t="s">
        <v>548</v>
      </c>
      <c r="H181" s="184" t="n">
        <v>2048</v>
      </c>
      <c r="I181" s="185" t="str">
        <f>100*(1-(SUMIFS('CVD_40q30_Age'!$M$2:$M$12481,'CVD_40q30_Age'!$A$2:$A$12481,A181,'CVD_40q30_Age'!$B$2:$B$12481,B181,'CVD_40q30_Age'!$E$2:$E$12481,G181,'CVD_40q30_Age'!$F$2:$F$12481,H181,'CVD_40q30_Age'!$G$2:$G$12481,69))/(SUMIFS('CVD_40q30_Age'!$L$2:$L$12481,'CVD_40q30_Age'!$A$2:$A$12481,A181,'CVD_40q30_Age'!$B$2:$B$12481,B181,'CVD_40q30_Age'!$E$2:$E$12481,G181,'CVD_40q30_Age'!$F$2:$F$12481,H181,'CVD_40q30_Age'!$G$2:$G$12481,30)))</f>
      </c>
      <c r="J181" s="186" t="str">
        <f>SUMIFS($I$2:$I$313,$A$2:$A$313,A181,$G$2:$G$313,G181,$H$2:$H$313,H181,$B$2:$B$313,"baseline")</f>
      </c>
      <c r="K181" s="187" t="str">
        <f>J181-I181</f>
      </c>
      <c r="L181" s="188" t="str">
        <f>IF(J181=0,"",100*(J181-I181)/J181)</f>
      </c>
      <c r="M181" s="189" t="n">
        <v>8.72039192516976</v>
      </c>
      <c r="N181" s="37" t="str">
        <f>IF(ABS(I181-M181)&lt;=0.001,"match","mismatch")</f>
      </c>
    </row>
    <row r="182">
      <c r="A182" t="s">
        <v>167</v>
      </c>
      <c r="B182" t="s">
        <v>264</v>
      </c>
      <c r="C182" s="35" t="s">
        <v>266</v>
      </c>
      <c r="D182" t="s">
        <v>530</v>
      </c>
      <c r="E182" t="s">
        <v>273</v>
      </c>
      <c r="F182"/>
      <c r="G182" t="s">
        <v>548</v>
      </c>
      <c r="H182" s="184" t="n">
        <v>2049</v>
      </c>
      <c r="I182" s="185" t="str">
        <f>100*(1-(SUMIFS('CVD_40q30_Age'!$M$2:$M$12481,'CVD_40q30_Age'!$A$2:$A$12481,A182,'CVD_40q30_Age'!$B$2:$B$12481,B182,'CVD_40q30_Age'!$E$2:$E$12481,G182,'CVD_40q30_Age'!$F$2:$F$12481,H182,'CVD_40q30_Age'!$G$2:$G$12481,69))/(SUMIFS('CVD_40q30_Age'!$L$2:$L$12481,'CVD_40q30_Age'!$A$2:$A$12481,A182,'CVD_40q30_Age'!$B$2:$B$12481,B182,'CVD_40q30_Age'!$E$2:$E$12481,G182,'CVD_40q30_Age'!$F$2:$F$12481,H182,'CVD_40q30_Age'!$G$2:$G$12481,30)))</f>
      </c>
      <c r="J182" s="186" t="str">
        <f>SUMIFS($I$2:$I$313,$A$2:$A$313,A182,$G$2:$G$313,G182,$H$2:$H$313,H182,$B$2:$B$313,"baseline")</f>
      </c>
      <c r="K182" s="187" t="str">
        <f>J182-I182</f>
      </c>
      <c r="L182" s="188" t="str">
        <f>IF(J182=0,"",100*(J182-I182)/J182)</f>
      </c>
      <c r="M182" s="189" t="n">
        <v>8.66339077967895</v>
      </c>
      <c r="N182" s="37" t="str">
        <f>IF(ABS(I182-M182)&lt;=0.001,"match","mismatch")</f>
      </c>
    </row>
    <row r="183">
      <c r="A183" t="s">
        <v>167</v>
      </c>
      <c r="B183" t="s">
        <v>264</v>
      </c>
      <c r="C183" s="35" t="s">
        <v>266</v>
      </c>
      <c r="D183" t="s">
        <v>530</v>
      </c>
      <c r="E183" t="s">
        <v>273</v>
      </c>
      <c r="F183"/>
      <c r="G183" t="s">
        <v>548</v>
      </c>
      <c r="H183" s="184" t="n">
        <v>2050</v>
      </c>
      <c r="I183" s="185" t="str">
        <f>100*(1-(SUMIFS('CVD_40q30_Age'!$M$2:$M$12481,'CVD_40q30_Age'!$A$2:$A$12481,A183,'CVD_40q30_Age'!$B$2:$B$12481,B183,'CVD_40q30_Age'!$E$2:$E$12481,G183,'CVD_40q30_Age'!$F$2:$F$12481,H183,'CVD_40q30_Age'!$G$2:$G$12481,69))/(SUMIFS('CVD_40q30_Age'!$L$2:$L$12481,'CVD_40q30_Age'!$A$2:$A$12481,A183,'CVD_40q30_Age'!$B$2:$B$12481,B183,'CVD_40q30_Age'!$E$2:$E$12481,G183,'CVD_40q30_Age'!$F$2:$F$12481,H183,'CVD_40q30_Age'!$G$2:$G$12481,30)))</f>
      </c>
      <c r="J183" s="186" t="str">
        <f>SUMIFS($I$2:$I$313,$A$2:$A$313,A183,$G$2:$G$313,G183,$H$2:$H$313,H183,$B$2:$B$313,"baseline")</f>
      </c>
      <c r="K183" s="187" t="str">
        <f>J183-I183</f>
      </c>
      <c r="L183" s="188" t="str">
        <f>IF(J183=0,"",100*(J183-I183)/J183)</f>
      </c>
      <c r="M183" s="189" t="n">
        <v>8.60784362319739</v>
      </c>
      <c r="N183" s="37" t="str">
        <f>IF(ABS(I183-M183)&lt;=0.001,"match","mismatch")</f>
      </c>
    </row>
    <row r="184">
      <c r="A184" t="s">
        <v>167</v>
      </c>
      <c r="B184" t="s">
        <v>285</v>
      </c>
      <c r="C184" s="35" t="s">
        <v>287</v>
      </c>
      <c r="D184" t="s">
        <v>530</v>
      </c>
      <c r="E184" t="s">
        <v>233</v>
      </c>
      <c r="F184" t="s">
        <v>289</v>
      </c>
      <c r="G184" t="s">
        <v>548</v>
      </c>
      <c r="H184" s="184" t="n">
        <v>2025</v>
      </c>
      <c r="I184" s="185" t="str">
        <f>100*(1-(SUMIFS('CVD_40q30_Age'!$M$2:$M$12481,'CVD_40q30_Age'!$A$2:$A$12481,A184,'CVD_40q30_Age'!$B$2:$B$12481,B184,'CVD_40q30_Age'!$E$2:$E$12481,G184,'CVD_40q30_Age'!$F$2:$F$12481,H184,'CVD_40q30_Age'!$G$2:$G$12481,69))/(SUMIFS('CVD_40q30_Age'!$L$2:$L$12481,'CVD_40q30_Age'!$A$2:$A$12481,A184,'CVD_40q30_Age'!$B$2:$B$12481,B184,'CVD_40q30_Age'!$E$2:$E$12481,G184,'CVD_40q30_Age'!$F$2:$F$12481,H184,'CVD_40q30_Age'!$G$2:$G$12481,30)))</f>
      </c>
      <c r="J184" s="186" t="str">
        <f>SUMIFS($I$2:$I$313,$A$2:$A$313,A184,$G$2:$G$313,G184,$H$2:$H$313,H184,$B$2:$B$313,"baseline")</f>
      </c>
      <c r="K184" s="187" t="str">
        <f>J184-I184</f>
      </c>
      <c r="L184" s="188" t="str">
        <f>IF(J184=0,"",100*(J184-I184)/J184)</f>
      </c>
      <c r="M184" s="189" t="n">
        <v>14.5044780964789</v>
      </c>
      <c r="N184" s="37" t="str">
        <f>IF(ABS(I184-M184)&lt;=0.001,"match","mismatch")</f>
      </c>
    </row>
    <row r="185">
      <c r="A185" t="s">
        <v>167</v>
      </c>
      <c r="B185" t="s">
        <v>285</v>
      </c>
      <c r="C185" s="35" t="s">
        <v>287</v>
      </c>
      <c r="D185" t="s">
        <v>530</v>
      </c>
      <c r="E185" t="s">
        <v>233</v>
      </c>
      <c r="F185" t="s">
        <v>289</v>
      </c>
      <c r="G185" t="s">
        <v>548</v>
      </c>
      <c r="H185" s="184" t="n">
        <v>2026</v>
      </c>
      <c r="I185" s="185" t="str">
        <f>100*(1-(SUMIFS('CVD_40q30_Age'!$M$2:$M$12481,'CVD_40q30_Age'!$A$2:$A$12481,A185,'CVD_40q30_Age'!$B$2:$B$12481,B185,'CVD_40q30_Age'!$E$2:$E$12481,G185,'CVD_40q30_Age'!$F$2:$F$12481,H185,'CVD_40q30_Age'!$G$2:$G$12481,69))/(SUMIFS('CVD_40q30_Age'!$L$2:$L$12481,'CVD_40q30_Age'!$A$2:$A$12481,A185,'CVD_40q30_Age'!$B$2:$B$12481,B185,'CVD_40q30_Age'!$E$2:$E$12481,G185,'CVD_40q30_Age'!$F$2:$F$12481,H185,'CVD_40q30_Age'!$G$2:$G$12481,30)))</f>
      </c>
      <c r="J185" s="186" t="str">
        <f>SUMIFS($I$2:$I$313,$A$2:$A$313,A185,$G$2:$G$313,G185,$H$2:$H$313,H185,$B$2:$B$313,"baseline")</f>
      </c>
      <c r="K185" s="187" t="str">
        <f>J185-I185</f>
      </c>
      <c r="L185" s="188" t="str">
        <f>IF(J185=0,"",100*(J185-I185)/J185)</f>
      </c>
      <c r="M185" s="189" t="n">
        <v>13.7252480718574</v>
      </c>
      <c r="N185" s="37" t="str">
        <f>IF(ABS(I185-M185)&lt;=0.001,"match","mismatch")</f>
      </c>
    </row>
    <row r="186">
      <c r="A186" t="s">
        <v>167</v>
      </c>
      <c r="B186" t="s">
        <v>285</v>
      </c>
      <c r="C186" s="35" t="s">
        <v>287</v>
      </c>
      <c r="D186" t="s">
        <v>530</v>
      </c>
      <c r="E186" t="s">
        <v>233</v>
      </c>
      <c r="F186" t="s">
        <v>289</v>
      </c>
      <c r="G186" t="s">
        <v>548</v>
      </c>
      <c r="H186" s="184" t="n">
        <v>2027</v>
      </c>
      <c r="I186" s="185" t="str">
        <f>100*(1-(SUMIFS('CVD_40q30_Age'!$M$2:$M$12481,'CVD_40q30_Age'!$A$2:$A$12481,A186,'CVD_40q30_Age'!$B$2:$B$12481,B186,'CVD_40q30_Age'!$E$2:$E$12481,G186,'CVD_40q30_Age'!$F$2:$F$12481,H186,'CVD_40q30_Age'!$G$2:$G$12481,69))/(SUMIFS('CVD_40q30_Age'!$L$2:$L$12481,'CVD_40q30_Age'!$A$2:$A$12481,A186,'CVD_40q30_Age'!$B$2:$B$12481,B186,'CVD_40q30_Age'!$E$2:$E$12481,G186,'CVD_40q30_Age'!$F$2:$F$12481,H186,'CVD_40q30_Age'!$G$2:$G$12481,30)))</f>
      </c>
      <c r="J186" s="186" t="str">
        <f>SUMIFS($I$2:$I$313,$A$2:$A$313,A186,$G$2:$G$313,G186,$H$2:$H$313,H186,$B$2:$B$313,"baseline")</f>
      </c>
      <c r="K186" s="187" t="str">
        <f>J186-I186</f>
      </c>
      <c r="L186" s="188" t="str">
        <f>IF(J186=0,"",100*(J186-I186)/J186)</f>
      </c>
      <c r="M186" s="189" t="n">
        <v>13.0701441794599</v>
      </c>
      <c r="N186" s="37" t="str">
        <f>IF(ABS(I186-M186)&lt;=0.001,"match","mismatch")</f>
      </c>
    </row>
    <row r="187">
      <c r="A187" t="s">
        <v>167</v>
      </c>
      <c r="B187" t="s">
        <v>285</v>
      </c>
      <c r="C187" s="35" t="s">
        <v>287</v>
      </c>
      <c r="D187" t="s">
        <v>530</v>
      </c>
      <c r="E187" t="s">
        <v>233</v>
      </c>
      <c r="F187" t="s">
        <v>289</v>
      </c>
      <c r="G187" t="s">
        <v>548</v>
      </c>
      <c r="H187" s="184" t="n">
        <v>2028</v>
      </c>
      <c r="I187" s="185" t="str">
        <f>100*(1-(SUMIFS('CVD_40q30_Age'!$M$2:$M$12481,'CVD_40q30_Age'!$A$2:$A$12481,A187,'CVD_40q30_Age'!$B$2:$B$12481,B187,'CVD_40q30_Age'!$E$2:$E$12481,G187,'CVD_40q30_Age'!$F$2:$F$12481,H187,'CVD_40q30_Age'!$G$2:$G$12481,69))/(SUMIFS('CVD_40q30_Age'!$L$2:$L$12481,'CVD_40q30_Age'!$A$2:$A$12481,A187,'CVD_40q30_Age'!$B$2:$B$12481,B187,'CVD_40q30_Age'!$E$2:$E$12481,G187,'CVD_40q30_Age'!$F$2:$F$12481,H187,'CVD_40q30_Age'!$G$2:$G$12481,30)))</f>
      </c>
      <c r="J187" s="186" t="str">
        <f>SUMIFS($I$2:$I$313,$A$2:$A$313,A187,$G$2:$G$313,G187,$H$2:$H$313,H187,$B$2:$B$313,"baseline")</f>
      </c>
      <c r="K187" s="187" t="str">
        <f>J187-I187</f>
      </c>
      <c r="L187" s="188" t="str">
        <f>IF(J187=0,"",100*(J187-I187)/J187)</f>
      </c>
      <c r="M187" s="189" t="n">
        <v>12.5245580197409</v>
      </c>
      <c r="N187" s="37" t="str">
        <f>IF(ABS(I187-M187)&lt;=0.001,"match","mismatch")</f>
      </c>
    </row>
    <row r="188">
      <c r="A188" t="s">
        <v>167</v>
      </c>
      <c r="B188" t="s">
        <v>285</v>
      </c>
      <c r="C188" s="35" t="s">
        <v>287</v>
      </c>
      <c r="D188" t="s">
        <v>530</v>
      </c>
      <c r="E188" t="s">
        <v>233</v>
      </c>
      <c r="F188" t="s">
        <v>289</v>
      </c>
      <c r="G188" t="s">
        <v>548</v>
      </c>
      <c r="H188" s="184" t="n">
        <v>2029</v>
      </c>
      <c r="I188" s="185" t="str">
        <f>100*(1-(SUMIFS('CVD_40q30_Age'!$M$2:$M$12481,'CVD_40q30_Age'!$A$2:$A$12481,A188,'CVD_40q30_Age'!$B$2:$B$12481,B188,'CVD_40q30_Age'!$E$2:$E$12481,G188,'CVD_40q30_Age'!$F$2:$F$12481,H188,'CVD_40q30_Age'!$G$2:$G$12481,69))/(SUMIFS('CVD_40q30_Age'!$L$2:$L$12481,'CVD_40q30_Age'!$A$2:$A$12481,A188,'CVD_40q30_Age'!$B$2:$B$12481,B188,'CVD_40q30_Age'!$E$2:$E$12481,G188,'CVD_40q30_Age'!$F$2:$F$12481,H188,'CVD_40q30_Age'!$G$2:$G$12481,30)))</f>
      </c>
      <c r="J188" s="186" t="str">
        <f>SUMIFS($I$2:$I$313,$A$2:$A$313,A188,$G$2:$G$313,G188,$H$2:$H$313,H188,$B$2:$B$313,"baseline")</f>
      </c>
      <c r="K188" s="187" t="str">
        <f>J188-I188</f>
      </c>
      <c r="L188" s="188" t="str">
        <f>IF(J188=0,"",100*(J188-I188)/J188)</f>
      </c>
      <c r="M188" s="189" t="n">
        <v>12.0658438645563</v>
      </c>
      <c r="N188" s="37" t="str">
        <f>IF(ABS(I188-M188)&lt;=0.001,"match","mismatch")</f>
      </c>
    </row>
    <row r="189">
      <c r="A189" t="s">
        <v>167</v>
      </c>
      <c r="B189" t="s">
        <v>285</v>
      </c>
      <c r="C189" s="35" t="s">
        <v>287</v>
      </c>
      <c r="D189" t="s">
        <v>530</v>
      </c>
      <c r="E189" t="s">
        <v>233</v>
      </c>
      <c r="F189" t="s">
        <v>289</v>
      </c>
      <c r="G189" t="s">
        <v>548</v>
      </c>
      <c r="H189" s="184" t="n">
        <v>2030</v>
      </c>
      <c r="I189" s="185" t="str">
        <f>100*(1-(SUMIFS('CVD_40q30_Age'!$M$2:$M$12481,'CVD_40q30_Age'!$A$2:$A$12481,A189,'CVD_40q30_Age'!$B$2:$B$12481,B189,'CVD_40q30_Age'!$E$2:$E$12481,G189,'CVD_40q30_Age'!$F$2:$F$12481,H189,'CVD_40q30_Age'!$G$2:$G$12481,69))/(SUMIFS('CVD_40q30_Age'!$L$2:$L$12481,'CVD_40q30_Age'!$A$2:$A$12481,A189,'CVD_40q30_Age'!$B$2:$B$12481,B189,'CVD_40q30_Age'!$E$2:$E$12481,G189,'CVD_40q30_Age'!$F$2:$F$12481,H189,'CVD_40q30_Age'!$G$2:$G$12481,30)))</f>
      </c>
      <c r="J189" s="186" t="str">
        <f>SUMIFS($I$2:$I$313,$A$2:$A$313,A189,$G$2:$G$313,G189,$H$2:$H$313,H189,$B$2:$B$313,"baseline")</f>
      </c>
      <c r="K189" s="187" t="str">
        <f>J189-I189</f>
      </c>
      <c r="L189" s="188" t="str">
        <f>IF(J189=0,"",100*(J189-I189)/J189)</f>
      </c>
      <c r="M189" s="189" t="n">
        <v>11.683352134799</v>
      </c>
      <c r="N189" s="37" t="str">
        <f>IF(ABS(I189-M189)&lt;=0.001,"match","mismatch")</f>
      </c>
    </row>
    <row r="190">
      <c r="A190" t="s">
        <v>167</v>
      </c>
      <c r="B190" t="s">
        <v>285</v>
      </c>
      <c r="C190" s="35" t="s">
        <v>287</v>
      </c>
      <c r="D190" t="s">
        <v>530</v>
      </c>
      <c r="E190" t="s">
        <v>233</v>
      </c>
      <c r="F190" t="s">
        <v>289</v>
      </c>
      <c r="G190" t="s">
        <v>548</v>
      </c>
      <c r="H190" s="184" t="n">
        <v>2031</v>
      </c>
      <c r="I190" s="185" t="str">
        <f>100*(1-(SUMIFS('CVD_40q30_Age'!$M$2:$M$12481,'CVD_40q30_Age'!$A$2:$A$12481,A190,'CVD_40q30_Age'!$B$2:$B$12481,B190,'CVD_40q30_Age'!$E$2:$E$12481,G190,'CVD_40q30_Age'!$F$2:$F$12481,H190,'CVD_40q30_Age'!$G$2:$G$12481,69))/(SUMIFS('CVD_40q30_Age'!$L$2:$L$12481,'CVD_40q30_Age'!$A$2:$A$12481,A190,'CVD_40q30_Age'!$B$2:$B$12481,B190,'CVD_40q30_Age'!$E$2:$E$12481,G190,'CVD_40q30_Age'!$F$2:$F$12481,H190,'CVD_40q30_Age'!$G$2:$G$12481,30)))</f>
      </c>
      <c r="J190" s="186" t="str">
        <f>SUMIFS($I$2:$I$313,$A$2:$A$313,A190,$G$2:$G$313,G190,$H$2:$H$313,H190,$B$2:$B$313,"baseline")</f>
      </c>
      <c r="K190" s="187" t="str">
        <f>J190-I190</f>
      </c>
      <c r="L190" s="188" t="str">
        <f>IF(J190=0,"",100*(J190-I190)/J190)</f>
      </c>
      <c r="M190" s="189" t="n">
        <v>11.3517755029898</v>
      </c>
      <c r="N190" s="37" t="str">
        <f>IF(ABS(I190-M190)&lt;=0.001,"match","mismatch")</f>
      </c>
    </row>
    <row r="191">
      <c r="A191" t="s">
        <v>167</v>
      </c>
      <c r="B191" t="s">
        <v>285</v>
      </c>
      <c r="C191" s="35" t="s">
        <v>287</v>
      </c>
      <c r="D191" t="s">
        <v>530</v>
      </c>
      <c r="E191" t="s">
        <v>233</v>
      </c>
      <c r="F191" t="s">
        <v>289</v>
      </c>
      <c r="G191" t="s">
        <v>548</v>
      </c>
      <c r="H191" s="184" t="n">
        <v>2032</v>
      </c>
      <c r="I191" s="185" t="str">
        <f>100*(1-(SUMIFS('CVD_40q30_Age'!$M$2:$M$12481,'CVD_40q30_Age'!$A$2:$A$12481,A191,'CVD_40q30_Age'!$B$2:$B$12481,B191,'CVD_40q30_Age'!$E$2:$E$12481,G191,'CVD_40q30_Age'!$F$2:$F$12481,H191,'CVD_40q30_Age'!$G$2:$G$12481,69))/(SUMIFS('CVD_40q30_Age'!$L$2:$L$12481,'CVD_40q30_Age'!$A$2:$A$12481,A191,'CVD_40q30_Age'!$B$2:$B$12481,B191,'CVD_40q30_Age'!$E$2:$E$12481,G191,'CVD_40q30_Age'!$F$2:$F$12481,H191,'CVD_40q30_Age'!$G$2:$G$12481,30)))</f>
      </c>
      <c r="J191" s="186" t="str">
        <f>SUMIFS($I$2:$I$313,$A$2:$A$313,A191,$G$2:$G$313,G191,$H$2:$H$313,H191,$B$2:$B$313,"baseline")</f>
      </c>
      <c r="K191" s="187" t="str">
        <f>J191-I191</f>
      </c>
      <c r="L191" s="188" t="str">
        <f>IF(J191=0,"",100*(J191-I191)/J191)</f>
      </c>
      <c r="M191" s="189" t="n">
        <v>11.0554687409397</v>
      </c>
      <c r="N191" s="37" t="str">
        <f>IF(ABS(I191-M191)&lt;=0.001,"match","mismatch")</f>
      </c>
    </row>
    <row r="192">
      <c r="A192" t="s">
        <v>167</v>
      </c>
      <c r="B192" t="s">
        <v>285</v>
      </c>
      <c r="C192" s="35" t="s">
        <v>287</v>
      </c>
      <c r="D192" t="s">
        <v>530</v>
      </c>
      <c r="E192" t="s">
        <v>233</v>
      </c>
      <c r="F192" t="s">
        <v>289</v>
      </c>
      <c r="G192" t="s">
        <v>548</v>
      </c>
      <c r="H192" s="184" t="n">
        <v>2033</v>
      </c>
      <c r="I192" s="185" t="str">
        <f>100*(1-(SUMIFS('CVD_40q30_Age'!$M$2:$M$12481,'CVD_40q30_Age'!$A$2:$A$12481,A192,'CVD_40q30_Age'!$B$2:$B$12481,B192,'CVD_40q30_Age'!$E$2:$E$12481,G192,'CVD_40q30_Age'!$F$2:$F$12481,H192,'CVD_40q30_Age'!$G$2:$G$12481,69))/(SUMIFS('CVD_40q30_Age'!$L$2:$L$12481,'CVD_40q30_Age'!$A$2:$A$12481,A192,'CVD_40q30_Age'!$B$2:$B$12481,B192,'CVD_40q30_Age'!$E$2:$E$12481,G192,'CVD_40q30_Age'!$F$2:$F$12481,H192,'CVD_40q30_Age'!$G$2:$G$12481,30)))</f>
      </c>
      <c r="J192" s="186" t="str">
        <f>SUMIFS($I$2:$I$313,$A$2:$A$313,A192,$G$2:$G$313,G192,$H$2:$H$313,H192,$B$2:$B$313,"baseline")</f>
      </c>
      <c r="K192" s="187" t="str">
        <f>J192-I192</f>
      </c>
      <c r="L192" s="188" t="str">
        <f>IF(J192=0,"",100*(J192-I192)/J192)</f>
      </c>
      <c r="M192" s="189" t="n">
        <v>10.7923093067355</v>
      </c>
      <c r="N192" s="37" t="str">
        <f>IF(ABS(I192-M192)&lt;=0.001,"match","mismatch")</f>
      </c>
    </row>
    <row r="193">
      <c r="A193" t="s">
        <v>167</v>
      </c>
      <c r="B193" t="s">
        <v>285</v>
      </c>
      <c r="C193" s="35" t="s">
        <v>287</v>
      </c>
      <c r="D193" t="s">
        <v>530</v>
      </c>
      <c r="E193" t="s">
        <v>233</v>
      </c>
      <c r="F193" t="s">
        <v>289</v>
      </c>
      <c r="G193" t="s">
        <v>548</v>
      </c>
      <c r="H193" s="184" t="n">
        <v>2034</v>
      </c>
      <c r="I193" s="185" t="str">
        <f>100*(1-(SUMIFS('CVD_40q30_Age'!$M$2:$M$12481,'CVD_40q30_Age'!$A$2:$A$12481,A193,'CVD_40q30_Age'!$B$2:$B$12481,B193,'CVD_40q30_Age'!$E$2:$E$12481,G193,'CVD_40q30_Age'!$F$2:$F$12481,H193,'CVD_40q30_Age'!$G$2:$G$12481,69))/(SUMIFS('CVD_40q30_Age'!$L$2:$L$12481,'CVD_40q30_Age'!$A$2:$A$12481,A193,'CVD_40q30_Age'!$B$2:$B$12481,B193,'CVD_40q30_Age'!$E$2:$E$12481,G193,'CVD_40q30_Age'!$F$2:$F$12481,H193,'CVD_40q30_Age'!$G$2:$G$12481,30)))</f>
      </c>
      <c r="J193" s="186" t="str">
        <f>SUMIFS($I$2:$I$313,$A$2:$A$313,A193,$G$2:$G$313,G193,$H$2:$H$313,H193,$B$2:$B$313,"baseline")</f>
      </c>
      <c r="K193" s="187" t="str">
        <f>J193-I193</f>
      </c>
      <c r="L193" s="188" t="str">
        <f>IF(J193=0,"",100*(J193-I193)/J193)</f>
      </c>
      <c r="M193" s="189" t="n">
        <v>10.5694131401306</v>
      </c>
      <c r="N193" s="37" t="str">
        <f>IF(ABS(I193-M193)&lt;=0.001,"match","mismatch")</f>
      </c>
    </row>
    <row r="194">
      <c r="A194" t="s">
        <v>167</v>
      </c>
      <c r="B194" t="s">
        <v>285</v>
      </c>
      <c r="C194" s="35" t="s">
        <v>287</v>
      </c>
      <c r="D194" t="s">
        <v>530</v>
      </c>
      <c r="E194" t="s">
        <v>233</v>
      </c>
      <c r="F194" t="s">
        <v>289</v>
      </c>
      <c r="G194" t="s">
        <v>548</v>
      </c>
      <c r="H194" s="184" t="n">
        <v>2035</v>
      </c>
      <c r="I194" s="185" t="str">
        <f>100*(1-(SUMIFS('CVD_40q30_Age'!$M$2:$M$12481,'CVD_40q30_Age'!$A$2:$A$12481,A194,'CVD_40q30_Age'!$B$2:$B$12481,B194,'CVD_40q30_Age'!$E$2:$E$12481,G194,'CVD_40q30_Age'!$F$2:$F$12481,H194,'CVD_40q30_Age'!$G$2:$G$12481,69))/(SUMIFS('CVD_40q30_Age'!$L$2:$L$12481,'CVD_40q30_Age'!$A$2:$A$12481,A194,'CVD_40q30_Age'!$B$2:$B$12481,B194,'CVD_40q30_Age'!$E$2:$E$12481,G194,'CVD_40q30_Age'!$F$2:$F$12481,H194,'CVD_40q30_Age'!$G$2:$G$12481,30)))</f>
      </c>
      <c r="J194" s="186" t="str">
        <f>SUMIFS($I$2:$I$313,$A$2:$A$313,A194,$G$2:$G$313,G194,$H$2:$H$313,H194,$B$2:$B$313,"baseline")</f>
      </c>
      <c r="K194" s="187" t="str">
        <f>J194-I194</f>
      </c>
      <c r="L194" s="188" t="str">
        <f>IF(J194=0,"",100*(J194-I194)/J194)</f>
      </c>
      <c r="M194" s="189" t="n">
        <v>10.3768876762544</v>
      </c>
      <c r="N194" s="37" t="str">
        <f>IF(ABS(I194-M194)&lt;=0.001,"match","mismatch")</f>
      </c>
    </row>
    <row r="195">
      <c r="A195" t="s">
        <v>167</v>
      </c>
      <c r="B195" t="s">
        <v>285</v>
      </c>
      <c r="C195" s="35" t="s">
        <v>287</v>
      </c>
      <c r="D195" t="s">
        <v>530</v>
      </c>
      <c r="E195" t="s">
        <v>233</v>
      </c>
      <c r="F195" t="s">
        <v>289</v>
      </c>
      <c r="G195" t="s">
        <v>548</v>
      </c>
      <c r="H195" s="184" t="n">
        <v>2036</v>
      </c>
      <c r="I195" s="185" t="str">
        <f>100*(1-(SUMIFS('CVD_40q30_Age'!$M$2:$M$12481,'CVD_40q30_Age'!$A$2:$A$12481,A195,'CVD_40q30_Age'!$B$2:$B$12481,B195,'CVD_40q30_Age'!$E$2:$E$12481,G195,'CVD_40q30_Age'!$F$2:$F$12481,H195,'CVD_40q30_Age'!$G$2:$G$12481,69))/(SUMIFS('CVD_40q30_Age'!$L$2:$L$12481,'CVD_40q30_Age'!$A$2:$A$12481,A195,'CVD_40q30_Age'!$B$2:$B$12481,B195,'CVD_40q30_Age'!$E$2:$E$12481,G195,'CVD_40q30_Age'!$F$2:$F$12481,H195,'CVD_40q30_Age'!$G$2:$G$12481,30)))</f>
      </c>
      <c r="J195" s="186" t="str">
        <f>SUMIFS($I$2:$I$313,$A$2:$A$313,A195,$G$2:$G$313,G195,$H$2:$H$313,H195,$B$2:$B$313,"baseline")</f>
      </c>
      <c r="K195" s="187" t="str">
        <f>J195-I195</f>
      </c>
      <c r="L195" s="188" t="str">
        <f>IF(J195=0,"",100*(J195-I195)/J195)</f>
      </c>
      <c r="M195" s="189" t="n">
        <v>10.2064604430827</v>
      </c>
      <c r="N195" s="37" t="str">
        <f>IF(ABS(I195-M195)&lt;=0.001,"match","mismatch")</f>
      </c>
    </row>
    <row r="196">
      <c r="A196" t="s">
        <v>167</v>
      </c>
      <c r="B196" t="s">
        <v>285</v>
      </c>
      <c r="C196" s="35" t="s">
        <v>287</v>
      </c>
      <c r="D196" t="s">
        <v>530</v>
      </c>
      <c r="E196" t="s">
        <v>233</v>
      </c>
      <c r="F196" t="s">
        <v>289</v>
      </c>
      <c r="G196" t="s">
        <v>548</v>
      </c>
      <c r="H196" s="184" t="n">
        <v>2037</v>
      </c>
      <c r="I196" s="185" t="str">
        <f>100*(1-(SUMIFS('CVD_40q30_Age'!$M$2:$M$12481,'CVD_40q30_Age'!$A$2:$A$12481,A196,'CVD_40q30_Age'!$B$2:$B$12481,B196,'CVD_40q30_Age'!$E$2:$E$12481,G196,'CVD_40q30_Age'!$F$2:$F$12481,H196,'CVD_40q30_Age'!$G$2:$G$12481,69))/(SUMIFS('CVD_40q30_Age'!$L$2:$L$12481,'CVD_40q30_Age'!$A$2:$A$12481,A196,'CVD_40q30_Age'!$B$2:$B$12481,B196,'CVD_40q30_Age'!$E$2:$E$12481,G196,'CVD_40q30_Age'!$F$2:$F$12481,H196,'CVD_40q30_Age'!$G$2:$G$12481,30)))</f>
      </c>
      <c r="J196" s="186" t="str">
        <f>SUMIFS($I$2:$I$313,$A$2:$A$313,A196,$G$2:$G$313,G196,$H$2:$H$313,H196,$B$2:$B$313,"baseline")</f>
      </c>
      <c r="K196" s="187" t="str">
        <f>J196-I196</f>
      </c>
      <c r="L196" s="188" t="str">
        <f>IF(J196=0,"",100*(J196-I196)/J196)</f>
      </c>
      <c r="M196" s="189" t="n">
        <v>10.058691750636</v>
      </c>
      <c r="N196" s="37" t="str">
        <f>IF(ABS(I196-M196)&lt;=0.001,"match","mismatch")</f>
      </c>
    </row>
    <row r="197">
      <c r="A197" t="s">
        <v>167</v>
      </c>
      <c r="B197" t="s">
        <v>285</v>
      </c>
      <c r="C197" s="35" t="s">
        <v>287</v>
      </c>
      <c r="D197" t="s">
        <v>530</v>
      </c>
      <c r="E197" t="s">
        <v>233</v>
      </c>
      <c r="F197" t="s">
        <v>289</v>
      </c>
      <c r="G197" t="s">
        <v>548</v>
      </c>
      <c r="H197" s="184" t="n">
        <v>2038</v>
      </c>
      <c r="I197" s="185" t="str">
        <f>100*(1-(SUMIFS('CVD_40q30_Age'!$M$2:$M$12481,'CVD_40q30_Age'!$A$2:$A$12481,A197,'CVD_40q30_Age'!$B$2:$B$12481,B197,'CVD_40q30_Age'!$E$2:$E$12481,G197,'CVD_40q30_Age'!$F$2:$F$12481,H197,'CVD_40q30_Age'!$G$2:$G$12481,69))/(SUMIFS('CVD_40q30_Age'!$L$2:$L$12481,'CVD_40q30_Age'!$A$2:$A$12481,A197,'CVD_40q30_Age'!$B$2:$B$12481,B197,'CVD_40q30_Age'!$E$2:$E$12481,G197,'CVD_40q30_Age'!$F$2:$F$12481,H197,'CVD_40q30_Age'!$G$2:$G$12481,30)))</f>
      </c>
      <c r="J197" s="186" t="str">
        <f>SUMIFS($I$2:$I$313,$A$2:$A$313,A197,$G$2:$G$313,G197,$H$2:$H$313,H197,$B$2:$B$313,"baseline")</f>
      </c>
      <c r="K197" s="187" t="str">
        <f>J197-I197</f>
      </c>
      <c r="L197" s="188" t="str">
        <f>IF(J197=0,"",100*(J197-I197)/J197)</f>
      </c>
      <c r="M197" s="189" t="n">
        <v>9.93078287209428</v>
      </c>
      <c r="N197" s="37" t="str">
        <f>IF(ABS(I197-M197)&lt;=0.001,"match","mismatch")</f>
      </c>
    </row>
    <row r="198">
      <c r="A198" t="s">
        <v>167</v>
      </c>
      <c r="B198" t="s">
        <v>285</v>
      </c>
      <c r="C198" s="35" t="s">
        <v>287</v>
      </c>
      <c r="D198" t="s">
        <v>530</v>
      </c>
      <c r="E198" t="s">
        <v>233</v>
      </c>
      <c r="F198" t="s">
        <v>289</v>
      </c>
      <c r="G198" t="s">
        <v>548</v>
      </c>
      <c r="H198" s="184" t="n">
        <v>2039</v>
      </c>
      <c r="I198" s="185" t="str">
        <f>100*(1-(SUMIFS('CVD_40q30_Age'!$M$2:$M$12481,'CVD_40q30_Age'!$A$2:$A$12481,A198,'CVD_40q30_Age'!$B$2:$B$12481,B198,'CVD_40q30_Age'!$E$2:$E$12481,G198,'CVD_40q30_Age'!$F$2:$F$12481,H198,'CVD_40q30_Age'!$G$2:$G$12481,69))/(SUMIFS('CVD_40q30_Age'!$L$2:$L$12481,'CVD_40q30_Age'!$A$2:$A$12481,A198,'CVD_40q30_Age'!$B$2:$B$12481,B198,'CVD_40q30_Age'!$E$2:$E$12481,G198,'CVD_40q30_Age'!$F$2:$F$12481,H198,'CVD_40q30_Age'!$G$2:$G$12481,30)))</f>
      </c>
      <c r="J198" s="186" t="str">
        <f>SUMIFS($I$2:$I$313,$A$2:$A$313,A198,$G$2:$G$313,G198,$H$2:$H$313,H198,$B$2:$B$313,"baseline")</f>
      </c>
      <c r="K198" s="187" t="str">
        <f>J198-I198</f>
      </c>
      <c r="L198" s="188" t="str">
        <f>IF(J198=0,"",100*(J198-I198)/J198)</f>
      </c>
      <c r="M198" s="189" t="n">
        <v>9.82439667484489</v>
      </c>
      <c r="N198" s="37" t="str">
        <f>IF(ABS(I198-M198)&lt;=0.001,"match","mismatch")</f>
      </c>
    </row>
    <row r="199">
      <c r="A199" t="s">
        <v>167</v>
      </c>
      <c r="B199" t="s">
        <v>285</v>
      </c>
      <c r="C199" s="35" t="s">
        <v>287</v>
      </c>
      <c r="D199" t="s">
        <v>530</v>
      </c>
      <c r="E199" t="s">
        <v>233</v>
      </c>
      <c r="F199" t="s">
        <v>289</v>
      </c>
      <c r="G199" t="s">
        <v>548</v>
      </c>
      <c r="H199" s="184" t="n">
        <v>2040</v>
      </c>
      <c r="I199" s="185" t="str">
        <f>100*(1-(SUMIFS('CVD_40q30_Age'!$M$2:$M$12481,'CVD_40q30_Age'!$A$2:$A$12481,A199,'CVD_40q30_Age'!$B$2:$B$12481,B199,'CVD_40q30_Age'!$E$2:$E$12481,G199,'CVD_40q30_Age'!$F$2:$F$12481,H199,'CVD_40q30_Age'!$G$2:$G$12481,69))/(SUMIFS('CVD_40q30_Age'!$L$2:$L$12481,'CVD_40q30_Age'!$A$2:$A$12481,A199,'CVD_40q30_Age'!$B$2:$B$12481,B199,'CVD_40q30_Age'!$E$2:$E$12481,G199,'CVD_40q30_Age'!$F$2:$F$12481,H199,'CVD_40q30_Age'!$G$2:$G$12481,30)))</f>
      </c>
      <c r="J199" s="186" t="str">
        <f>SUMIFS($I$2:$I$313,$A$2:$A$313,A199,$G$2:$G$313,G199,$H$2:$H$313,H199,$B$2:$B$313,"baseline")</f>
      </c>
      <c r="K199" s="187" t="str">
        <f>J199-I199</f>
      </c>
      <c r="L199" s="188" t="str">
        <f>IF(J199=0,"",100*(J199-I199)/J199)</f>
      </c>
      <c r="M199" s="189" t="n">
        <v>9.72176309282493</v>
      </c>
      <c r="N199" s="37" t="str">
        <f>IF(ABS(I199-M199)&lt;=0.001,"match","mismatch")</f>
      </c>
    </row>
    <row r="200">
      <c r="A200" t="s">
        <v>167</v>
      </c>
      <c r="B200" t="s">
        <v>285</v>
      </c>
      <c r="C200" s="35" t="s">
        <v>287</v>
      </c>
      <c r="D200" t="s">
        <v>530</v>
      </c>
      <c r="E200" t="s">
        <v>233</v>
      </c>
      <c r="F200" t="s">
        <v>289</v>
      </c>
      <c r="G200" t="s">
        <v>548</v>
      </c>
      <c r="H200" s="184" t="n">
        <v>2041</v>
      </c>
      <c r="I200" s="185" t="str">
        <f>100*(1-(SUMIFS('CVD_40q30_Age'!$M$2:$M$12481,'CVD_40q30_Age'!$A$2:$A$12481,A200,'CVD_40q30_Age'!$B$2:$B$12481,B200,'CVD_40q30_Age'!$E$2:$E$12481,G200,'CVD_40q30_Age'!$F$2:$F$12481,H200,'CVD_40q30_Age'!$G$2:$G$12481,69))/(SUMIFS('CVD_40q30_Age'!$L$2:$L$12481,'CVD_40q30_Age'!$A$2:$A$12481,A200,'CVD_40q30_Age'!$B$2:$B$12481,B200,'CVD_40q30_Age'!$E$2:$E$12481,G200,'CVD_40q30_Age'!$F$2:$F$12481,H200,'CVD_40q30_Age'!$G$2:$G$12481,30)))</f>
      </c>
      <c r="J200" s="186" t="str">
        <f>SUMIFS($I$2:$I$313,$A$2:$A$313,A200,$G$2:$G$313,G200,$H$2:$H$313,H200,$B$2:$B$313,"baseline")</f>
      </c>
      <c r="K200" s="187" t="str">
        <f>J200-I200</f>
      </c>
      <c r="L200" s="188" t="str">
        <f>IF(J200=0,"",100*(J200-I200)/J200)</f>
      </c>
      <c r="M200" s="189" t="n">
        <v>9.63286177051221</v>
      </c>
      <c r="N200" s="37" t="str">
        <f>IF(ABS(I200-M200)&lt;=0.001,"match","mismatch")</f>
      </c>
    </row>
    <row r="201">
      <c r="A201" t="s">
        <v>167</v>
      </c>
      <c r="B201" t="s">
        <v>285</v>
      </c>
      <c r="C201" s="35" t="s">
        <v>287</v>
      </c>
      <c r="D201" t="s">
        <v>530</v>
      </c>
      <c r="E201" t="s">
        <v>233</v>
      </c>
      <c r="F201" t="s">
        <v>289</v>
      </c>
      <c r="G201" t="s">
        <v>548</v>
      </c>
      <c r="H201" s="184" t="n">
        <v>2042</v>
      </c>
      <c r="I201" s="185" t="str">
        <f>100*(1-(SUMIFS('CVD_40q30_Age'!$M$2:$M$12481,'CVD_40q30_Age'!$A$2:$A$12481,A201,'CVD_40q30_Age'!$B$2:$B$12481,B201,'CVD_40q30_Age'!$E$2:$E$12481,G201,'CVD_40q30_Age'!$F$2:$F$12481,H201,'CVD_40q30_Age'!$G$2:$G$12481,69))/(SUMIFS('CVD_40q30_Age'!$L$2:$L$12481,'CVD_40q30_Age'!$A$2:$A$12481,A201,'CVD_40q30_Age'!$B$2:$B$12481,B201,'CVD_40q30_Age'!$E$2:$E$12481,G201,'CVD_40q30_Age'!$F$2:$F$12481,H201,'CVD_40q30_Age'!$G$2:$G$12481,30)))</f>
      </c>
      <c r="J201" s="186" t="str">
        <f>SUMIFS($I$2:$I$313,$A$2:$A$313,A201,$G$2:$G$313,G201,$H$2:$H$313,H201,$B$2:$B$313,"baseline")</f>
      </c>
      <c r="K201" s="187" t="str">
        <f>J201-I201</f>
      </c>
      <c r="L201" s="188" t="str">
        <f>IF(J201=0,"",100*(J201-I201)/J201)</f>
      </c>
      <c r="M201" s="189" t="n">
        <v>9.54730192606799</v>
      </c>
      <c r="N201" s="37" t="str">
        <f>IF(ABS(I201-M201)&lt;=0.001,"match","mismatch")</f>
      </c>
    </row>
    <row r="202">
      <c r="A202" t="s">
        <v>167</v>
      </c>
      <c r="B202" t="s">
        <v>285</v>
      </c>
      <c r="C202" s="35" t="s">
        <v>287</v>
      </c>
      <c r="D202" t="s">
        <v>530</v>
      </c>
      <c r="E202" t="s">
        <v>233</v>
      </c>
      <c r="F202" t="s">
        <v>289</v>
      </c>
      <c r="G202" t="s">
        <v>548</v>
      </c>
      <c r="H202" s="184" t="n">
        <v>2043</v>
      </c>
      <c r="I202" s="185" t="str">
        <f>100*(1-(SUMIFS('CVD_40q30_Age'!$M$2:$M$12481,'CVD_40q30_Age'!$A$2:$A$12481,A202,'CVD_40q30_Age'!$B$2:$B$12481,B202,'CVD_40q30_Age'!$E$2:$E$12481,G202,'CVD_40q30_Age'!$F$2:$F$12481,H202,'CVD_40q30_Age'!$G$2:$G$12481,69))/(SUMIFS('CVD_40q30_Age'!$L$2:$L$12481,'CVD_40q30_Age'!$A$2:$A$12481,A202,'CVD_40q30_Age'!$B$2:$B$12481,B202,'CVD_40q30_Age'!$E$2:$E$12481,G202,'CVD_40q30_Age'!$F$2:$F$12481,H202,'CVD_40q30_Age'!$G$2:$G$12481,30)))</f>
      </c>
      <c r="J202" s="186" t="str">
        <f>SUMIFS($I$2:$I$313,$A$2:$A$313,A202,$G$2:$G$313,G202,$H$2:$H$313,H202,$B$2:$B$313,"baseline")</f>
      </c>
      <c r="K202" s="187" t="str">
        <f>J202-I202</f>
      </c>
      <c r="L202" s="188" t="str">
        <f>IF(J202=0,"",100*(J202-I202)/J202)</f>
      </c>
      <c r="M202" s="189" t="n">
        <v>9.46470254892364</v>
      </c>
      <c r="N202" s="37" t="str">
        <f>IF(ABS(I202-M202)&lt;=0.001,"match","mismatch")</f>
      </c>
    </row>
    <row r="203">
      <c r="A203" t="s">
        <v>167</v>
      </c>
      <c r="B203" t="s">
        <v>285</v>
      </c>
      <c r="C203" s="35" t="s">
        <v>287</v>
      </c>
      <c r="D203" t="s">
        <v>530</v>
      </c>
      <c r="E203" t="s">
        <v>233</v>
      </c>
      <c r="F203" t="s">
        <v>289</v>
      </c>
      <c r="G203" t="s">
        <v>548</v>
      </c>
      <c r="H203" s="184" t="n">
        <v>2044</v>
      </c>
      <c r="I203" s="185" t="str">
        <f>100*(1-(SUMIFS('CVD_40q30_Age'!$M$2:$M$12481,'CVD_40q30_Age'!$A$2:$A$12481,A203,'CVD_40q30_Age'!$B$2:$B$12481,B203,'CVD_40q30_Age'!$E$2:$E$12481,G203,'CVD_40q30_Age'!$F$2:$F$12481,H203,'CVD_40q30_Age'!$G$2:$G$12481,69))/(SUMIFS('CVD_40q30_Age'!$L$2:$L$12481,'CVD_40q30_Age'!$A$2:$A$12481,A203,'CVD_40q30_Age'!$B$2:$B$12481,B203,'CVD_40q30_Age'!$E$2:$E$12481,G203,'CVD_40q30_Age'!$F$2:$F$12481,H203,'CVD_40q30_Age'!$G$2:$G$12481,30)))</f>
      </c>
      <c r="J203" s="186" t="str">
        <f>SUMIFS($I$2:$I$313,$A$2:$A$313,A203,$G$2:$G$313,G203,$H$2:$H$313,H203,$B$2:$B$313,"baseline")</f>
      </c>
      <c r="K203" s="187" t="str">
        <f>J203-I203</f>
      </c>
      <c r="L203" s="188" t="str">
        <f>IF(J203=0,"",100*(J203-I203)/J203)</f>
      </c>
      <c r="M203" s="189" t="n">
        <v>9.38729916157484</v>
      </c>
      <c r="N203" s="37" t="str">
        <f>IF(ABS(I203-M203)&lt;=0.001,"match","mismatch")</f>
      </c>
    </row>
    <row r="204">
      <c r="A204" t="s">
        <v>167</v>
      </c>
      <c r="B204" t="s">
        <v>285</v>
      </c>
      <c r="C204" s="35" t="s">
        <v>287</v>
      </c>
      <c r="D204" t="s">
        <v>530</v>
      </c>
      <c r="E204" t="s">
        <v>233</v>
      </c>
      <c r="F204" t="s">
        <v>289</v>
      </c>
      <c r="G204" t="s">
        <v>548</v>
      </c>
      <c r="H204" s="184" t="n">
        <v>2045</v>
      </c>
      <c r="I204" s="185" t="str">
        <f>100*(1-(SUMIFS('CVD_40q30_Age'!$M$2:$M$12481,'CVD_40q30_Age'!$A$2:$A$12481,A204,'CVD_40q30_Age'!$B$2:$B$12481,B204,'CVD_40q30_Age'!$E$2:$E$12481,G204,'CVD_40q30_Age'!$F$2:$F$12481,H204,'CVD_40q30_Age'!$G$2:$G$12481,69))/(SUMIFS('CVD_40q30_Age'!$L$2:$L$12481,'CVD_40q30_Age'!$A$2:$A$12481,A204,'CVD_40q30_Age'!$B$2:$B$12481,B204,'CVD_40q30_Age'!$E$2:$E$12481,G204,'CVD_40q30_Age'!$F$2:$F$12481,H204,'CVD_40q30_Age'!$G$2:$G$12481,30)))</f>
      </c>
      <c r="J204" s="186" t="str">
        <f>SUMIFS($I$2:$I$313,$A$2:$A$313,A204,$G$2:$G$313,G204,$H$2:$H$313,H204,$B$2:$B$313,"baseline")</f>
      </c>
      <c r="K204" s="187" t="str">
        <f>J204-I204</f>
      </c>
      <c r="L204" s="188" t="str">
        <f>IF(J204=0,"",100*(J204-I204)/J204)</f>
      </c>
      <c r="M204" s="189" t="n">
        <v>9.31784148813717</v>
      </c>
      <c r="N204" s="37" t="str">
        <f>IF(ABS(I204-M204)&lt;=0.001,"match","mismatch")</f>
      </c>
    </row>
    <row r="205">
      <c r="A205" t="s">
        <v>167</v>
      </c>
      <c r="B205" t="s">
        <v>285</v>
      </c>
      <c r="C205" s="35" t="s">
        <v>287</v>
      </c>
      <c r="D205" t="s">
        <v>530</v>
      </c>
      <c r="E205" t="s">
        <v>233</v>
      </c>
      <c r="F205" t="s">
        <v>289</v>
      </c>
      <c r="G205" t="s">
        <v>548</v>
      </c>
      <c r="H205" s="184" t="n">
        <v>2046</v>
      </c>
      <c r="I205" s="185" t="str">
        <f>100*(1-(SUMIFS('CVD_40q30_Age'!$M$2:$M$12481,'CVD_40q30_Age'!$A$2:$A$12481,A205,'CVD_40q30_Age'!$B$2:$B$12481,B205,'CVD_40q30_Age'!$E$2:$E$12481,G205,'CVD_40q30_Age'!$F$2:$F$12481,H205,'CVD_40q30_Age'!$G$2:$G$12481,69))/(SUMIFS('CVD_40q30_Age'!$L$2:$L$12481,'CVD_40q30_Age'!$A$2:$A$12481,A205,'CVD_40q30_Age'!$B$2:$B$12481,B205,'CVD_40q30_Age'!$E$2:$E$12481,G205,'CVD_40q30_Age'!$F$2:$F$12481,H205,'CVD_40q30_Age'!$G$2:$G$12481,30)))</f>
      </c>
      <c r="J205" s="186" t="str">
        <f>SUMIFS($I$2:$I$313,$A$2:$A$313,A205,$G$2:$G$313,G205,$H$2:$H$313,H205,$B$2:$B$313,"baseline")</f>
      </c>
      <c r="K205" s="187" t="str">
        <f>J205-I205</f>
      </c>
      <c r="L205" s="188" t="str">
        <f>IF(J205=0,"",100*(J205-I205)/J205)</f>
      </c>
      <c r="M205" s="189" t="n">
        <v>9.2525813520031</v>
      </c>
      <c r="N205" s="37" t="str">
        <f>IF(ABS(I205-M205)&lt;=0.001,"match","mismatch")</f>
      </c>
    </row>
    <row r="206">
      <c r="A206" t="s">
        <v>167</v>
      </c>
      <c r="B206" t="s">
        <v>285</v>
      </c>
      <c r="C206" s="35" t="s">
        <v>287</v>
      </c>
      <c r="D206" t="s">
        <v>530</v>
      </c>
      <c r="E206" t="s">
        <v>233</v>
      </c>
      <c r="F206" t="s">
        <v>289</v>
      </c>
      <c r="G206" t="s">
        <v>548</v>
      </c>
      <c r="H206" s="184" t="n">
        <v>2047</v>
      </c>
      <c r="I206" s="185" t="str">
        <f>100*(1-(SUMIFS('CVD_40q30_Age'!$M$2:$M$12481,'CVD_40q30_Age'!$A$2:$A$12481,A206,'CVD_40q30_Age'!$B$2:$B$12481,B206,'CVD_40q30_Age'!$E$2:$E$12481,G206,'CVD_40q30_Age'!$F$2:$F$12481,H206,'CVD_40q30_Age'!$G$2:$G$12481,69))/(SUMIFS('CVD_40q30_Age'!$L$2:$L$12481,'CVD_40q30_Age'!$A$2:$A$12481,A206,'CVD_40q30_Age'!$B$2:$B$12481,B206,'CVD_40q30_Age'!$E$2:$E$12481,G206,'CVD_40q30_Age'!$F$2:$F$12481,H206,'CVD_40q30_Age'!$G$2:$G$12481,30)))</f>
      </c>
      <c r="J206" s="186" t="str">
        <f>SUMIFS($I$2:$I$313,$A$2:$A$313,A206,$G$2:$G$313,G206,$H$2:$H$313,H206,$B$2:$B$313,"baseline")</f>
      </c>
      <c r="K206" s="187" t="str">
        <f>J206-I206</f>
      </c>
      <c r="L206" s="188" t="str">
        <f>IF(J206=0,"",100*(J206-I206)/J206)</f>
      </c>
      <c r="M206" s="189" t="n">
        <v>9.19000384933607</v>
      </c>
      <c r="N206" s="37" t="str">
        <f>IF(ABS(I206-M206)&lt;=0.001,"match","mismatch")</f>
      </c>
    </row>
    <row r="207">
      <c r="A207" t="s">
        <v>167</v>
      </c>
      <c r="B207" t="s">
        <v>285</v>
      </c>
      <c r="C207" s="35" t="s">
        <v>287</v>
      </c>
      <c r="D207" t="s">
        <v>530</v>
      </c>
      <c r="E207" t="s">
        <v>233</v>
      </c>
      <c r="F207" t="s">
        <v>289</v>
      </c>
      <c r="G207" t="s">
        <v>548</v>
      </c>
      <c r="H207" s="184" t="n">
        <v>2048</v>
      </c>
      <c r="I207" s="185" t="str">
        <f>100*(1-(SUMIFS('CVD_40q30_Age'!$M$2:$M$12481,'CVD_40q30_Age'!$A$2:$A$12481,A207,'CVD_40q30_Age'!$B$2:$B$12481,B207,'CVD_40q30_Age'!$E$2:$E$12481,G207,'CVD_40q30_Age'!$F$2:$F$12481,H207,'CVD_40q30_Age'!$G$2:$G$12481,69))/(SUMIFS('CVD_40q30_Age'!$L$2:$L$12481,'CVD_40q30_Age'!$A$2:$A$12481,A207,'CVD_40q30_Age'!$B$2:$B$12481,B207,'CVD_40q30_Age'!$E$2:$E$12481,G207,'CVD_40q30_Age'!$F$2:$F$12481,H207,'CVD_40q30_Age'!$G$2:$G$12481,30)))</f>
      </c>
      <c r="J207" s="186" t="str">
        <f>SUMIFS($I$2:$I$313,$A$2:$A$313,A207,$G$2:$G$313,G207,$H$2:$H$313,H207,$B$2:$B$313,"baseline")</f>
      </c>
      <c r="K207" s="187" t="str">
        <f>J207-I207</f>
      </c>
      <c r="L207" s="188" t="str">
        <f>IF(J207=0,"",100*(J207-I207)/J207)</f>
      </c>
      <c r="M207" s="189" t="n">
        <v>9.12638236524419</v>
      </c>
      <c r="N207" s="37" t="str">
        <f>IF(ABS(I207-M207)&lt;=0.001,"match","mismatch")</f>
      </c>
    </row>
    <row r="208">
      <c r="A208" t="s">
        <v>167</v>
      </c>
      <c r="B208" t="s">
        <v>285</v>
      </c>
      <c r="C208" s="35" t="s">
        <v>287</v>
      </c>
      <c r="D208" t="s">
        <v>530</v>
      </c>
      <c r="E208" t="s">
        <v>233</v>
      </c>
      <c r="F208" t="s">
        <v>289</v>
      </c>
      <c r="G208" t="s">
        <v>548</v>
      </c>
      <c r="H208" s="184" t="n">
        <v>2049</v>
      </c>
      <c r="I208" s="185" t="str">
        <f>100*(1-(SUMIFS('CVD_40q30_Age'!$M$2:$M$12481,'CVD_40q30_Age'!$A$2:$A$12481,A208,'CVD_40q30_Age'!$B$2:$B$12481,B208,'CVD_40q30_Age'!$E$2:$E$12481,G208,'CVD_40q30_Age'!$F$2:$F$12481,H208,'CVD_40q30_Age'!$G$2:$G$12481,69))/(SUMIFS('CVD_40q30_Age'!$L$2:$L$12481,'CVD_40q30_Age'!$A$2:$A$12481,A208,'CVD_40q30_Age'!$B$2:$B$12481,B208,'CVD_40q30_Age'!$E$2:$E$12481,G208,'CVD_40q30_Age'!$F$2:$F$12481,H208,'CVD_40q30_Age'!$G$2:$G$12481,30)))</f>
      </c>
      <c r="J208" s="186" t="str">
        <f>SUMIFS($I$2:$I$313,$A$2:$A$313,A208,$G$2:$G$313,G208,$H$2:$H$313,H208,$B$2:$B$313,"baseline")</f>
      </c>
      <c r="K208" s="187" t="str">
        <f>J208-I208</f>
      </c>
      <c r="L208" s="188" t="str">
        <f>IF(J208=0,"",100*(J208-I208)/J208)</f>
      </c>
      <c r="M208" s="189" t="n">
        <v>9.0680514995142</v>
      </c>
      <c r="N208" s="37" t="str">
        <f>IF(ABS(I208-M208)&lt;=0.001,"match","mismatch")</f>
      </c>
    </row>
    <row r="209">
      <c r="A209" t="s">
        <v>167</v>
      </c>
      <c r="B209" t="s">
        <v>285</v>
      </c>
      <c r="C209" s="35" t="s">
        <v>287</v>
      </c>
      <c r="D209" t="s">
        <v>530</v>
      </c>
      <c r="E209" t="s">
        <v>233</v>
      </c>
      <c r="F209" t="s">
        <v>289</v>
      </c>
      <c r="G209" t="s">
        <v>548</v>
      </c>
      <c r="H209" s="184" t="n">
        <v>2050</v>
      </c>
      <c r="I209" s="185" t="str">
        <f>100*(1-(SUMIFS('CVD_40q30_Age'!$M$2:$M$12481,'CVD_40q30_Age'!$A$2:$A$12481,A209,'CVD_40q30_Age'!$B$2:$B$12481,B209,'CVD_40q30_Age'!$E$2:$E$12481,G209,'CVD_40q30_Age'!$F$2:$F$12481,H209,'CVD_40q30_Age'!$G$2:$G$12481,69))/(SUMIFS('CVD_40q30_Age'!$L$2:$L$12481,'CVD_40q30_Age'!$A$2:$A$12481,A209,'CVD_40q30_Age'!$B$2:$B$12481,B209,'CVD_40q30_Age'!$E$2:$E$12481,G209,'CVD_40q30_Age'!$F$2:$F$12481,H209,'CVD_40q30_Age'!$G$2:$G$12481,30)))</f>
      </c>
      <c r="J209" s="186" t="str">
        <f>SUMIFS($I$2:$I$313,$A$2:$A$313,A209,$G$2:$G$313,G209,$H$2:$H$313,H209,$B$2:$B$313,"baseline")</f>
      </c>
      <c r="K209" s="187" t="str">
        <f>J209-I209</f>
      </c>
      <c r="L209" s="188" t="str">
        <f>IF(J209=0,"",100*(J209-I209)/J209)</f>
      </c>
      <c r="M209" s="189" t="n">
        <v>9.01148729202066</v>
      </c>
      <c r="N209" s="37" t="str">
        <f>IF(ABS(I209-M209)&lt;=0.001,"match","mismatch")</f>
      </c>
    </row>
    <row r="210">
      <c r="A210" t="s">
        <v>167</v>
      </c>
      <c r="B210" t="s">
        <v>296</v>
      </c>
      <c r="C210" s="35" t="s">
        <v>298</v>
      </c>
      <c r="D210" t="s">
        <v>530</v>
      </c>
      <c r="E210" t="s">
        <v>233</v>
      </c>
      <c r="F210" t="s">
        <v>289</v>
      </c>
      <c r="G210" t="s">
        <v>548</v>
      </c>
      <c r="H210" s="184" t="n">
        <v>2025</v>
      </c>
      <c r="I210" s="185" t="str">
        <f>100*(1-(SUMIFS('CVD_40q30_Age'!$M$2:$M$12481,'CVD_40q30_Age'!$A$2:$A$12481,A210,'CVD_40q30_Age'!$B$2:$B$12481,B210,'CVD_40q30_Age'!$E$2:$E$12481,G210,'CVD_40q30_Age'!$F$2:$F$12481,H210,'CVD_40q30_Age'!$G$2:$G$12481,69))/(SUMIFS('CVD_40q30_Age'!$L$2:$L$12481,'CVD_40q30_Age'!$A$2:$A$12481,A210,'CVD_40q30_Age'!$B$2:$B$12481,B210,'CVD_40q30_Age'!$E$2:$E$12481,G210,'CVD_40q30_Age'!$F$2:$F$12481,H210,'CVD_40q30_Age'!$G$2:$G$12481,30)))</f>
      </c>
      <c r="J210" s="186" t="str">
        <f>SUMIFS($I$2:$I$313,$A$2:$A$313,A210,$G$2:$G$313,G210,$H$2:$H$313,H210,$B$2:$B$313,"baseline")</f>
      </c>
      <c r="K210" s="187" t="str">
        <f>J210-I210</f>
      </c>
      <c r="L210" s="188" t="str">
        <f>IF(J210=0,"",100*(J210-I210)/J210)</f>
      </c>
      <c r="M210" s="189" t="n">
        <v>14.5044780964789</v>
      </c>
      <c r="N210" s="37" t="str">
        <f>IF(ABS(I210-M210)&lt;=0.001,"match","mismatch")</f>
      </c>
    </row>
    <row r="211">
      <c r="A211" t="s">
        <v>167</v>
      </c>
      <c r="B211" t="s">
        <v>296</v>
      </c>
      <c r="C211" s="35" t="s">
        <v>298</v>
      </c>
      <c r="D211" t="s">
        <v>530</v>
      </c>
      <c r="E211" t="s">
        <v>233</v>
      </c>
      <c r="F211" t="s">
        <v>289</v>
      </c>
      <c r="G211" t="s">
        <v>548</v>
      </c>
      <c r="H211" s="184" t="n">
        <v>2026</v>
      </c>
      <c r="I211" s="185" t="str">
        <f>100*(1-(SUMIFS('CVD_40q30_Age'!$M$2:$M$12481,'CVD_40q30_Age'!$A$2:$A$12481,A211,'CVD_40q30_Age'!$B$2:$B$12481,B211,'CVD_40q30_Age'!$E$2:$E$12481,G211,'CVD_40q30_Age'!$F$2:$F$12481,H211,'CVD_40q30_Age'!$G$2:$G$12481,69))/(SUMIFS('CVD_40q30_Age'!$L$2:$L$12481,'CVD_40q30_Age'!$A$2:$A$12481,A211,'CVD_40q30_Age'!$B$2:$B$12481,B211,'CVD_40q30_Age'!$E$2:$E$12481,G211,'CVD_40q30_Age'!$F$2:$F$12481,H211,'CVD_40q30_Age'!$G$2:$G$12481,30)))</f>
      </c>
      <c r="J211" s="186" t="str">
        <f>SUMIFS($I$2:$I$313,$A$2:$A$313,A211,$G$2:$G$313,G211,$H$2:$H$313,H211,$B$2:$B$313,"baseline")</f>
      </c>
      <c r="K211" s="187" t="str">
        <f>J211-I211</f>
      </c>
      <c r="L211" s="188" t="str">
        <f>IF(J211=0,"",100*(J211-I211)/J211)</f>
      </c>
      <c r="M211" s="189" t="n">
        <v>13.7195174828985</v>
      </c>
      <c r="N211" s="37" t="str">
        <f>IF(ABS(I211-M211)&lt;=0.001,"match","mismatch")</f>
      </c>
    </row>
    <row r="212">
      <c r="A212" t="s">
        <v>167</v>
      </c>
      <c r="B212" t="s">
        <v>296</v>
      </c>
      <c r="C212" s="35" t="s">
        <v>298</v>
      </c>
      <c r="D212" t="s">
        <v>530</v>
      </c>
      <c r="E212" t="s">
        <v>233</v>
      </c>
      <c r="F212" t="s">
        <v>289</v>
      </c>
      <c r="G212" t="s">
        <v>548</v>
      </c>
      <c r="H212" s="184" t="n">
        <v>2027</v>
      </c>
      <c r="I212" s="185" t="str">
        <f>100*(1-(SUMIFS('CVD_40q30_Age'!$M$2:$M$12481,'CVD_40q30_Age'!$A$2:$A$12481,A212,'CVD_40q30_Age'!$B$2:$B$12481,B212,'CVD_40q30_Age'!$E$2:$E$12481,G212,'CVD_40q30_Age'!$F$2:$F$12481,H212,'CVD_40q30_Age'!$G$2:$G$12481,69))/(SUMIFS('CVD_40q30_Age'!$L$2:$L$12481,'CVD_40q30_Age'!$A$2:$A$12481,A212,'CVD_40q30_Age'!$B$2:$B$12481,B212,'CVD_40q30_Age'!$E$2:$E$12481,G212,'CVD_40q30_Age'!$F$2:$F$12481,H212,'CVD_40q30_Age'!$G$2:$G$12481,30)))</f>
      </c>
      <c r="J212" s="186" t="str">
        <f>SUMIFS($I$2:$I$313,$A$2:$A$313,A212,$G$2:$G$313,G212,$H$2:$H$313,H212,$B$2:$B$313,"baseline")</f>
      </c>
      <c r="K212" s="187" t="str">
        <f>J212-I212</f>
      </c>
      <c r="L212" s="188" t="str">
        <f>IF(J212=0,"",100*(J212-I212)/J212)</f>
      </c>
      <c r="M212" s="189" t="n">
        <v>13.0596479433497</v>
      </c>
      <c r="N212" s="37" t="str">
        <f>IF(ABS(I212-M212)&lt;=0.001,"match","mismatch")</f>
      </c>
    </row>
    <row r="213">
      <c r="A213" t="s">
        <v>167</v>
      </c>
      <c r="B213" t="s">
        <v>296</v>
      </c>
      <c r="C213" s="35" t="s">
        <v>298</v>
      </c>
      <c r="D213" t="s">
        <v>530</v>
      </c>
      <c r="E213" t="s">
        <v>233</v>
      </c>
      <c r="F213" t="s">
        <v>289</v>
      </c>
      <c r="G213" t="s">
        <v>548</v>
      </c>
      <c r="H213" s="184" t="n">
        <v>2028</v>
      </c>
      <c r="I213" s="185" t="str">
        <f>100*(1-(SUMIFS('CVD_40q30_Age'!$M$2:$M$12481,'CVD_40q30_Age'!$A$2:$A$12481,A213,'CVD_40q30_Age'!$B$2:$B$12481,B213,'CVD_40q30_Age'!$E$2:$E$12481,G213,'CVD_40q30_Age'!$F$2:$F$12481,H213,'CVD_40q30_Age'!$G$2:$G$12481,69))/(SUMIFS('CVD_40q30_Age'!$L$2:$L$12481,'CVD_40q30_Age'!$A$2:$A$12481,A213,'CVD_40q30_Age'!$B$2:$B$12481,B213,'CVD_40q30_Age'!$E$2:$E$12481,G213,'CVD_40q30_Age'!$F$2:$F$12481,H213,'CVD_40q30_Age'!$G$2:$G$12481,30)))</f>
      </c>
      <c r="J213" s="186" t="str">
        <f>SUMIFS($I$2:$I$313,$A$2:$A$313,A213,$G$2:$G$313,G213,$H$2:$H$313,H213,$B$2:$B$313,"baseline")</f>
      </c>
      <c r="K213" s="187" t="str">
        <f>J213-I213</f>
      </c>
      <c r="L213" s="188" t="str">
        <f>IF(J213=0,"",100*(J213-I213)/J213)</f>
      </c>
      <c r="M213" s="189" t="n">
        <v>12.5099198619815</v>
      </c>
      <c r="N213" s="37" t="str">
        <f>IF(ABS(I213-M213)&lt;=0.001,"match","mismatch")</f>
      </c>
    </row>
    <row r="214">
      <c r="A214" t="s">
        <v>167</v>
      </c>
      <c r="B214" t="s">
        <v>296</v>
      </c>
      <c r="C214" s="35" t="s">
        <v>298</v>
      </c>
      <c r="D214" t="s">
        <v>530</v>
      </c>
      <c r="E214" t="s">
        <v>233</v>
      </c>
      <c r="F214" t="s">
        <v>289</v>
      </c>
      <c r="G214" t="s">
        <v>548</v>
      </c>
      <c r="H214" s="184" t="n">
        <v>2029</v>
      </c>
      <c r="I214" s="185" t="str">
        <f>100*(1-(SUMIFS('CVD_40q30_Age'!$M$2:$M$12481,'CVD_40q30_Age'!$A$2:$A$12481,A214,'CVD_40q30_Age'!$B$2:$B$12481,B214,'CVD_40q30_Age'!$E$2:$E$12481,G214,'CVD_40q30_Age'!$F$2:$F$12481,H214,'CVD_40q30_Age'!$G$2:$G$12481,69))/(SUMIFS('CVD_40q30_Age'!$L$2:$L$12481,'CVD_40q30_Age'!$A$2:$A$12481,A214,'CVD_40q30_Age'!$B$2:$B$12481,B214,'CVD_40q30_Age'!$E$2:$E$12481,G214,'CVD_40q30_Age'!$F$2:$F$12481,H214,'CVD_40q30_Age'!$G$2:$G$12481,30)))</f>
      </c>
      <c r="J214" s="186" t="str">
        <f>SUMIFS($I$2:$I$313,$A$2:$A$313,A214,$G$2:$G$313,G214,$H$2:$H$313,H214,$B$2:$B$313,"baseline")</f>
      </c>
      <c r="K214" s="187" t="str">
        <f>J214-I214</f>
      </c>
      <c r="L214" s="188" t="str">
        <f>IF(J214=0,"",100*(J214-I214)/J214)</f>
      </c>
      <c r="M214" s="189" t="n">
        <v>12.0463472316931</v>
      </c>
      <c r="N214" s="37" t="str">
        <f>IF(ABS(I214-M214)&lt;=0.001,"match","mismatch")</f>
      </c>
    </row>
    <row r="215">
      <c r="A215" t="s">
        <v>167</v>
      </c>
      <c r="B215" t="s">
        <v>296</v>
      </c>
      <c r="C215" s="35" t="s">
        <v>298</v>
      </c>
      <c r="D215" t="s">
        <v>530</v>
      </c>
      <c r="E215" t="s">
        <v>233</v>
      </c>
      <c r="F215" t="s">
        <v>289</v>
      </c>
      <c r="G215" t="s">
        <v>548</v>
      </c>
      <c r="H215" s="184" t="n">
        <v>2030</v>
      </c>
      <c r="I215" s="185" t="str">
        <f>100*(1-(SUMIFS('CVD_40q30_Age'!$M$2:$M$12481,'CVD_40q30_Age'!$A$2:$A$12481,A215,'CVD_40q30_Age'!$B$2:$B$12481,B215,'CVD_40q30_Age'!$E$2:$E$12481,G215,'CVD_40q30_Age'!$F$2:$F$12481,H215,'CVD_40q30_Age'!$G$2:$G$12481,69))/(SUMIFS('CVD_40q30_Age'!$L$2:$L$12481,'CVD_40q30_Age'!$A$2:$A$12481,A215,'CVD_40q30_Age'!$B$2:$B$12481,B215,'CVD_40q30_Age'!$E$2:$E$12481,G215,'CVD_40q30_Age'!$F$2:$F$12481,H215,'CVD_40q30_Age'!$G$2:$G$12481,30)))</f>
      </c>
      <c r="J215" s="186" t="str">
        <f>SUMIFS($I$2:$I$313,$A$2:$A$313,A215,$G$2:$G$313,G215,$H$2:$H$313,H215,$B$2:$B$313,"baseline")</f>
      </c>
      <c r="K215" s="187" t="str">
        <f>J215-I215</f>
      </c>
      <c r="L215" s="188" t="str">
        <f>IF(J215=0,"",100*(J215-I215)/J215)</f>
      </c>
      <c r="M215" s="189" t="n">
        <v>11.6594576777767</v>
      </c>
      <c r="N215" s="37" t="str">
        <f>IF(ABS(I215-M215)&lt;=0.001,"match","mismatch")</f>
      </c>
    </row>
    <row r="216">
      <c r="A216" t="s">
        <v>167</v>
      </c>
      <c r="B216" t="s">
        <v>296</v>
      </c>
      <c r="C216" s="35" t="s">
        <v>298</v>
      </c>
      <c r="D216" t="s">
        <v>530</v>
      </c>
      <c r="E216" t="s">
        <v>233</v>
      </c>
      <c r="F216" t="s">
        <v>289</v>
      </c>
      <c r="G216" t="s">
        <v>548</v>
      </c>
      <c r="H216" s="184" t="n">
        <v>2031</v>
      </c>
      <c r="I216" s="185" t="str">
        <f>100*(1-(SUMIFS('CVD_40q30_Age'!$M$2:$M$12481,'CVD_40q30_Age'!$A$2:$A$12481,A216,'CVD_40q30_Age'!$B$2:$B$12481,B216,'CVD_40q30_Age'!$E$2:$E$12481,G216,'CVD_40q30_Age'!$F$2:$F$12481,H216,'CVD_40q30_Age'!$G$2:$G$12481,69))/(SUMIFS('CVD_40q30_Age'!$L$2:$L$12481,'CVD_40q30_Age'!$A$2:$A$12481,A216,'CVD_40q30_Age'!$B$2:$B$12481,B216,'CVD_40q30_Age'!$E$2:$E$12481,G216,'CVD_40q30_Age'!$F$2:$F$12481,H216,'CVD_40q30_Age'!$G$2:$G$12481,30)))</f>
      </c>
      <c r="J216" s="186" t="str">
        <f>SUMIFS($I$2:$I$313,$A$2:$A$313,A216,$G$2:$G$313,G216,$H$2:$H$313,H216,$B$2:$B$313,"baseline")</f>
      </c>
      <c r="K216" s="187" t="str">
        <f>J216-I216</f>
      </c>
      <c r="L216" s="188" t="str">
        <f>IF(J216=0,"",100*(J216-I216)/J216)</f>
      </c>
      <c r="M216" s="189" t="n">
        <v>11.3287227198861</v>
      </c>
      <c r="N216" s="37" t="str">
        <f>IF(ABS(I216-M216)&lt;=0.001,"match","mismatch")</f>
      </c>
    </row>
    <row r="217">
      <c r="A217" t="s">
        <v>167</v>
      </c>
      <c r="B217" t="s">
        <v>296</v>
      </c>
      <c r="C217" s="35" t="s">
        <v>298</v>
      </c>
      <c r="D217" t="s">
        <v>530</v>
      </c>
      <c r="E217" t="s">
        <v>233</v>
      </c>
      <c r="F217" t="s">
        <v>289</v>
      </c>
      <c r="G217" t="s">
        <v>548</v>
      </c>
      <c r="H217" s="184" t="n">
        <v>2032</v>
      </c>
      <c r="I217" s="185" t="str">
        <f>100*(1-(SUMIFS('CVD_40q30_Age'!$M$2:$M$12481,'CVD_40q30_Age'!$A$2:$A$12481,A217,'CVD_40q30_Age'!$B$2:$B$12481,B217,'CVD_40q30_Age'!$E$2:$E$12481,G217,'CVD_40q30_Age'!$F$2:$F$12481,H217,'CVD_40q30_Age'!$G$2:$G$12481,69))/(SUMIFS('CVD_40q30_Age'!$L$2:$L$12481,'CVD_40q30_Age'!$A$2:$A$12481,A217,'CVD_40q30_Age'!$B$2:$B$12481,B217,'CVD_40q30_Age'!$E$2:$E$12481,G217,'CVD_40q30_Age'!$F$2:$F$12481,H217,'CVD_40q30_Age'!$G$2:$G$12481,30)))</f>
      </c>
      <c r="J217" s="186" t="str">
        <f>SUMIFS($I$2:$I$313,$A$2:$A$313,A217,$G$2:$G$313,G217,$H$2:$H$313,H217,$B$2:$B$313,"baseline")</f>
      </c>
      <c r="K217" s="187" t="str">
        <f>J217-I217</f>
      </c>
      <c r="L217" s="188" t="str">
        <f>IF(J217=0,"",100*(J217-I217)/J217)</f>
      </c>
      <c r="M217" s="189" t="n">
        <v>11.0329351478895</v>
      </c>
      <c r="N217" s="37" t="str">
        <f>IF(ABS(I217-M217)&lt;=0.001,"match","mismatch")</f>
      </c>
    </row>
    <row r="218">
      <c r="A218" t="s">
        <v>167</v>
      </c>
      <c r="B218" t="s">
        <v>296</v>
      </c>
      <c r="C218" s="35" t="s">
        <v>298</v>
      </c>
      <c r="D218" t="s">
        <v>530</v>
      </c>
      <c r="E218" t="s">
        <v>233</v>
      </c>
      <c r="F218" t="s">
        <v>289</v>
      </c>
      <c r="G218" t="s">
        <v>548</v>
      </c>
      <c r="H218" s="184" t="n">
        <v>2033</v>
      </c>
      <c r="I218" s="185" t="str">
        <f>100*(1-(SUMIFS('CVD_40q30_Age'!$M$2:$M$12481,'CVD_40q30_Age'!$A$2:$A$12481,A218,'CVD_40q30_Age'!$B$2:$B$12481,B218,'CVD_40q30_Age'!$E$2:$E$12481,G218,'CVD_40q30_Age'!$F$2:$F$12481,H218,'CVD_40q30_Age'!$G$2:$G$12481,69))/(SUMIFS('CVD_40q30_Age'!$L$2:$L$12481,'CVD_40q30_Age'!$A$2:$A$12481,A218,'CVD_40q30_Age'!$B$2:$B$12481,B218,'CVD_40q30_Age'!$E$2:$E$12481,G218,'CVD_40q30_Age'!$F$2:$F$12481,H218,'CVD_40q30_Age'!$G$2:$G$12481,30)))</f>
      </c>
      <c r="J218" s="186" t="str">
        <f>SUMIFS($I$2:$I$313,$A$2:$A$313,A218,$G$2:$G$313,G218,$H$2:$H$313,H218,$B$2:$B$313,"baseline")</f>
      </c>
      <c r="K218" s="187" t="str">
        <f>J218-I218</f>
      </c>
      <c r="L218" s="188" t="str">
        <f>IF(J218=0,"",100*(J218-I218)/J218)</f>
      </c>
      <c r="M218" s="189" t="n">
        <v>10.7700619809928</v>
      </c>
      <c r="N218" s="37" t="str">
        <f>IF(ABS(I218-M218)&lt;=0.001,"match","mismatch")</f>
      </c>
    </row>
    <row r="219">
      <c r="A219" t="s">
        <v>167</v>
      </c>
      <c r="B219" t="s">
        <v>296</v>
      </c>
      <c r="C219" s="35" t="s">
        <v>298</v>
      </c>
      <c r="D219" t="s">
        <v>530</v>
      </c>
      <c r="E219" t="s">
        <v>233</v>
      </c>
      <c r="F219" t="s">
        <v>289</v>
      </c>
      <c r="G219" t="s">
        <v>548</v>
      </c>
      <c r="H219" s="184" t="n">
        <v>2034</v>
      </c>
      <c r="I219" s="185" t="str">
        <f>100*(1-(SUMIFS('CVD_40q30_Age'!$M$2:$M$12481,'CVD_40q30_Age'!$A$2:$A$12481,A219,'CVD_40q30_Age'!$B$2:$B$12481,B219,'CVD_40q30_Age'!$E$2:$E$12481,G219,'CVD_40q30_Age'!$F$2:$F$12481,H219,'CVD_40q30_Age'!$G$2:$G$12481,69))/(SUMIFS('CVD_40q30_Age'!$L$2:$L$12481,'CVD_40q30_Age'!$A$2:$A$12481,A219,'CVD_40q30_Age'!$B$2:$B$12481,B219,'CVD_40q30_Age'!$E$2:$E$12481,G219,'CVD_40q30_Age'!$F$2:$F$12481,H219,'CVD_40q30_Age'!$G$2:$G$12481,30)))</f>
      </c>
      <c r="J219" s="186" t="str">
        <f>SUMIFS($I$2:$I$313,$A$2:$A$313,A219,$G$2:$G$313,G219,$H$2:$H$313,H219,$B$2:$B$313,"baseline")</f>
      </c>
      <c r="K219" s="187" t="str">
        <f>J219-I219</f>
      </c>
      <c r="L219" s="188" t="str">
        <f>IF(J219=0,"",100*(J219-I219)/J219)</f>
      </c>
      <c r="M219" s="189" t="n">
        <v>10.5482266978918</v>
      </c>
      <c r="N219" s="37" t="str">
        <f>IF(ABS(I219-M219)&lt;=0.001,"match","mismatch")</f>
      </c>
    </row>
    <row r="220">
      <c r="A220" t="s">
        <v>167</v>
      </c>
      <c r="B220" t="s">
        <v>296</v>
      </c>
      <c r="C220" s="35" t="s">
        <v>298</v>
      </c>
      <c r="D220" t="s">
        <v>530</v>
      </c>
      <c r="E220" t="s">
        <v>233</v>
      </c>
      <c r="F220" t="s">
        <v>289</v>
      </c>
      <c r="G220" t="s">
        <v>548</v>
      </c>
      <c r="H220" s="184" t="n">
        <v>2035</v>
      </c>
      <c r="I220" s="185" t="str">
        <f>100*(1-(SUMIFS('CVD_40q30_Age'!$M$2:$M$12481,'CVD_40q30_Age'!$A$2:$A$12481,A220,'CVD_40q30_Age'!$B$2:$B$12481,B220,'CVD_40q30_Age'!$E$2:$E$12481,G220,'CVD_40q30_Age'!$F$2:$F$12481,H220,'CVD_40q30_Age'!$G$2:$G$12481,69))/(SUMIFS('CVD_40q30_Age'!$L$2:$L$12481,'CVD_40q30_Age'!$A$2:$A$12481,A220,'CVD_40q30_Age'!$B$2:$B$12481,B220,'CVD_40q30_Age'!$E$2:$E$12481,G220,'CVD_40q30_Age'!$F$2:$F$12481,H220,'CVD_40q30_Age'!$G$2:$G$12481,30)))</f>
      </c>
      <c r="J220" s="186" t="str">
        <f>SUMIFS($I$2:$I$313,$A$2:$A$313,A220,$G$2:$G$313,G220,$H$2:$H$313,H220,$B$2:$B$313,"baseline")</f>
      </c>
      <c r="K220" s="187" t="str">
        <f>J220-I220</f>
      </c>
      <c r="L220" s="188" t="str">
        <f>IF(J220=0,"",100*(J220-I220)/J220)</f>
      </c>
      <c r="M220" s="189" t="n">
        <v>10.3565101620669</v>
      </c>
      <c r="N220" s="37" t="str">
        <f>IF(ABS(I220-M220)&lt;=0.001,"match","mismatch")</f>
      </c>
    </row>
    <row r="221">
      <c r="A221" t="s">
        <v>167</v>
      </c>
      <c r="B221" t="s">
        <v>296</v>
      </c>
      <c r="C221" s="35" t="s">
        <v>298</v>
      </c>
      <c r="D221" t="s">
        <v>530</v>
      </c>
      <c r="E221" t="s">
        <v>233</v>
      </c>
      <c r="F221" t="s">
        <v>289</v>
      </c>
      <c r="G221" t="s">
        <v>548</v>
      </c>
      <c r="H221" s="184" t="n">
        <v>2036</v>
      </c>
      <c r="I221" s="185" t="str">
        <f>100*(1-(SUMIFS('CVD_40q30_Age'!$M$2:$M$12481,'CVD_40q30_Age'!$A$2:$A$12481,A221,'CVD_40q30_Age'!$B$2:$B$12481,B221,'CVD_40q30_Age'!$E$2:$E$12481,G221,'CVD_40q30_Age'!$F$2:$F$12481,H221,'CVD_40q30_Age'!$G$2:$G$12481,69))/(SUMIFS('CVD_40q30_Age'!$L$2:$L$12481,'CVD_40q30_Age'!$A$2:$A$12481,A221,'CVD_40q30_Age'!$B$2:$B$12481,B221,'CVD_40q30_Age'!$E$2:$E$12481,G221,'CVD_40q30_Age'!$F$2:$F$12481,H221,'CVD_40q30_Age'!$G$2:$G$12481,30)))</f>
      </c>
      <c r="J221" s="186" t="str">
        <f>SUMIFS($I$2:$I$313,$A$2:$A$313,A221,$G$2:$G$313,G221,$H$2:$H$313,H221,$B$2:$B$313,"baseline")</f>
      </c>
      <c r="K221" s="187" t="str">
        <f>J221-I221</f>
      </c>
      <c r="L221" s="188" t="str">
        <f>IF(J221=0,"",100*(J221-I221)/J221)</f>
      </c>
      <c r="M221" s="189" t="n">
        <v>10.1838842774117</v>
      </c>
      <c r="N221" s="37" t="str">
        <f>IF(ABS(I221-M221)&lt;=0.001,"match","mismatch")</f>
      </c>
    </row>
    <row r="222">
      <c r="A222" t="s">
        <v>167</v>
      </c>
      <c r="B222" t="s">
        <v>296</v>
      </c>
      <c r="C222" s="35" t="s">
        <v>298</v>
      </c>
      <c r="D222" t="s">
        <v>530</v>
      </c>
      <c r="E222" t="s">
        <v>233</v>
      </c>
      <c r="F222" t="s">
        <v>289</v>
      </c>
      <c r="G222" t="s">
        <v>548</v>
      </c>
      <c r="H222" s="184" t="n">
        <v>2037</v>
      </c>
      <c r="I222" s="185" t="str">
        <f>100*(1-(SUMIFS('CVD_40q30_Age'!$M$2:$M$12481,'CVD_40q30_Age'!$A$2:$A$12481,A222,'CVD_40q30_Age'!$B$2:$B$12481,B222,'CVD_40q30_Age'!$E$2:$E$12481,G222,'CVD_40q30_Age'!$F$2:$F$12481,H222,'CVD_40q30_Age'!$G$2:$G$12481,69))/(SUMIFS('CVD_40q30_Age'!$L$2:$L$12481,'CVD_40q30_Age'!$A$2:$A$12481,A222,'CVD_40q30_Age'!$B$2:$B$12481,B222,'CVD_40q30_Age'!$E$2:$E$12481,G222,'CVD_40q30_Age'!$F$2:$F$12481,H222,'CVD_40q30_Age'!$G$2:$G$12481,30)))</f>
      </c>
      <c r="J222" s="186" t="str">
        <f>SUMIFS($I$2:$I$313,$A$2:$A$313,A222,$G$2:$G$313,G222,$H$2:$H$313,H222,$B$2:$B$313,"baseline")</f>
      </c>
      <c r="K222" s="187" t="str">
        <f>J222-I222</f>
      </c>
      <c r="L222" s="188" t="str">
        <f>IF(J222=0,"",100*(J222-I222)/J222)</f>
      </c>
      <c r="M222" s="189" t="n">
        <v>10.0341023829892</v>
      </c>
      <c r="N222" s="37" t="str">
        <f>IF(ABS(I222-M222)&lt;=0.001,"match","mismatch")</f>
      </c>
    </row>
    <row r="223">
      <c r="A223" t="s">
        <v>167</v>
      </c>
      <c r="B223" t="s">
        <v>296</v>
      </c>
      <c r="C223" s="35" t="s">
        <v>298</v>
      </c>
      <c r="D223" t="s">
        <v>530</v>
      </c>
      <c r="E223" t="s">
        <v>233</v>
      </c>
      <c r="F223" t="s">
        <v>289</v>
      </c>
      <c r="G223" t="s">
        <v>548</v>
      </c>
      <c r="H223" s="184" t="n">
        <v>2038</v>
      </c>
      <c r="I223" s="185" t="str">
        <f>100*(1-(SUMIFS('CVD_40q30_Age'!$M$2:$M$12481,'CVD_40q30_Age'!$A$2:$A$12481,A223,'CVD_40q30_Age'!$B$2:$B$12481,B223,'CVD_40q30_Age'!$E$2:$E$12481,G223,'CVD_40q30_Age'!$F$2:$F$12481,H223,'CVD_40q30_Age'!$G$2:$G$12481,69))/(SUMIFS('CVD_40q30_Age'!$L$2:$L$12481,'CVD_40q30_Age'!$A$2:$A$12481,A223,'CVD_40q30_Age'!$B$2:$B$12481,B223,'CVD_40q30_Age'!$E$2:$E$12481,G223,'CVD_40q30_Age'!$F$2:$F$12481,H223,'CVD_40q30_Age'!$G$2:$G$12481,30)))</f>
      </c>
      <c r="J223" s="186" t="str">
        <f>SUMIFS($I$2:$I$313,$A$2:$A$313,A223,$G$2:$G$313,G223,$H$2:$H$313,H223,$B$2:$B$313,"baseline")</f>
      </c>
      <c r="K223" s="187" t="str">
        <f>J223-I223</f>
      </c>
      <c r="L223" s="188" t="str">
        <f>IF(J223=0,"",100*(J223-I223)/J223)</f>
      </c>
      <c r="M223" s="189" t="n">
        <v>9.90427679136252</v>
      </c>
      <c r="N223" s="37" t="str">
        <f>IF(ABS(I223-M223)&lt;=0.001,"match","mismatch")</f>
      </c>
    </row>
    <row r="224">
      <c r="A224" t="s">
        <v>167</v>
      </c>
      <c r="B224" t="s">
        <v>296</v>
      </c>
      <c r="C224" s="35" t="s">
        <v>298</v>
      </c>
      <c r="D224" t="s">
        <v>530</v>
      </c>
      <c r="E224" t="s">
        <v>233</v>
      </c>
      <c r="F224" t="s">
        <v>289</v>
      </c>
      <c r="G224" t="s">
        <v>548</v>
      </c>
      <c r="H224" s="184" t="n">
        <v>2039</v>
      </c>
      <c r="I224" s="185" t="str">
        <f>100*(1-(SUMIFS('CVD_40q30_Age'!$M$2:$M$12481,'CVD_40q30_Age'!$A$2:$A$12481,A224,'CVD_40q30_Age'!$B$2:$B$12481,B224,'CVD_40q30_Age'!$E$2:$E$12481,G224,'CVD_40q30_Age'!$F$2:$F$12481,H224,'CVD_40q30_Age'!$G$2:$G$12481,69))/(SUMIFS('CVD_40q30_Age'!$L$2:$L$12481,'CVD_40q30_Age'!$A$2:$A$12481,A224,'CVD_40q30_Age'!$B$2:$B$12481,B224,'CVD_40q30_Age'!$E$2:$E$12481,G224,'CVD_40q30_Age'!$F$2:$F$12481,H224,'CVD_40q30_Age'!$G$2:$G$12481,30)))</f>
      </c>
      <c r="J224" s="186" t="str">
        <f>SUMIFS($I$2:$I$313,$A$2:$A$313,A224,$G$2:$G$313,G224,$H$2:$H$313,H224,$B$2:$B$313,"baseline")</f>
      </c>
      <c r="K224" s="187" t="str">
        <f>J224-I224</f>
      </c>
      <c r="L224" s="188" t="str">
        <f>IF(J224=0,"",100*(J224-I224)/J224)</f>
      </c>
      <c r="M224" s="189" t="n">
        <v>9.79601135044513</v>
      </c>
      <c r="N224" s="37" t="str">
        <f>IF(ABS(I224-M224)&lt;=0.001,"match","mismatch")</f>
      </c>
    </row>
    <row r="225">
      <c r="A225" t="s">
        <v>167</v>
      </c>
      <c r="B225" t="s">
        <v>296</v>
      </c>
      <c r="C225" s="35" t="s">
        <v>298</v>
      </c>
      <c r="D225" t="s">
        <v>530</v>
      </c>
      <c r="E225" t="s">
        <v>233</v>
      </c>
      <c r="F225" t="s">
        <v>289</v>
      </c>
      <c r="G225" t="s">
        <v>548</v>
      </c>
      <c r="H225" s="184" t="n">
        <v>2040</v>
      </c>
      <c r="I225" s="185" t="str">
        <f>100*(1-(SUMIFS('CVD_40q30_Age'!$M$2:$M$12481,'CVD_40q30_Age'!$A$2:$A$12481,A225,'CVD_40q30_Age'!$B$2:$B$12481,B225,'CVD_40q30_Age'!$E$2:$E$12481,G225,'CVD_40q30_Age'!$F$2:$F$12481,H225,'CVD_40q30_Age'!$G$2:$G$12481,69))/(SUMIFS('CVD_40q30_Age'!$L$2:$L$12481,'CVD_40q30_Age'!$A$2:$A$12481,A225,'CVD_40q30_Age'!$B$2:$B$12481,B225,'CVD_40q30_Age'!$E$2:$E$12481,G225,'CVD_40q30_Age'!$F$2:$F$12481,H225,'CVD_40q30_Age'!$G$2:$G$12481,30)))</f>
      </c>
      <c r="J225" s="186" t="str">
        <f>SUMIFS($I$2:$I$313,$A$2:$A$313,A225,$G$2:$G$313,G225,$H$2:$H$313,H225,$B$2:$B$313,"baseline")</f>
      </c>
      <c r="K225" s="187" t="str">
        <f>J225-I225</f>
      </c>
      <c r="L225" s="188" t="str">
        <f>IF(J225=0,"",100*(J225-I225)/J225)</f>
      </c>
      <c r="M225" s="189" t="n">
        <v>9.69154323525763</v>
      </c>
      <c r="N225" s="37" t="str">
        <f>IF(ABS(I225-M225)&lt;=0.001,"match","mismatch")</f>
      </c>
    </row>
    <row r="226">
      <c r="A226" t="s">
        <v>167</v>
      </c>
      <c r="B226" t="s">
        <v>296</v>
      </c>
      <c r="C226" s="35" t="s">
        <v>298</v>
      </c>
      <c r="D226" t="s">
        <v>530</v>
      </c>
      <c r="E226" t="s">
        <v>233</v>
      </c>
      <c r="F226" t="s">
        <v>289</v>
      </c>
      <c r="G226" t="s">
        <v>548</v>
      </c>
      <c r="H226" s="184" t="n">
        <v>2041</v>
      </c>
      <c r="I226" s="185" t="str">
        <f>100*(1-(SUMIFS('CVD_40q30_Age'!$M$2:$M$12481,'CVD_40q30_Age'!$A$2:$A$12481,A226,'CVD_40q30_Age'!$B$2:$B$12481,B226,'CVD_40q30_Age'!$E$2:$E$12481,G226,'CVD_40q30_Age'!$F$2:$F$12481,H226,'CVD_40q30_Age'!$G$2:$G$12481,69))/(SUMIFS('CVD_40q30_Age'!$L$2:$L$12481,'CVD_40q30_Age'!$A$2:$A$12481,A226,'CVD_40q30_Age'!$B$2:$B$12481,B226,'CVD_40q30_Age'!$E$2:$E$12481,G226,'CVD_40q30_Age'!$F$2:$F$12481,H226,'CVD_40q30_Age'!$G$2:$G$12481,30)))</f>
      </c>
      <c r="J226" s="186" t="str">
        <f>SUMIFS($I$2:$I$313,$A$2:$A$313,A226,$G$2:$G$313,G226,$H$2:$H$313,H226,$B$2:$B$313,"baseline")</f>
      </c>
      <c r="K226" s="187" t="str">
        <f>J226-I226</f>
      </c>
      <c r="L226" s="188" t="str">
        <f>IF(J226=0,"",100*(J226-I226)/J226)</f>
      </c>
      <c r="M226" s="189" t="n">
        <v>9.60351575753704</v>
      </c>
      <c r="N226" s="37" t="str">
        <f>IF(ABS(I226-M226)&lt;=0.001,"match","mismatch")</f>
      </c>
    </row>
    <row r="227">
      <c r="A227" t="s">
        <v>167</v>
      </c>
      <c r="B227" t="s">
        <v>296</v>
      </c>
      <c r="C227" s="35" t="s">
        <v>298</v>
      </c>
      <c r="D227" t="s">
        <v>530</v>
      </c>
      <c r="E227" t="s">
        <v>233</v>
      </c>
      <c r="F227" t="s">
        <v>289</v>
      </c>
      <c r="G227" t="s">
        <v>548</v>
      </c>
      <c r="H227" s="184" t="n">
        <v>2042</v>
      </c>
      <c r="I227" s="185" t="str">
        <f>100*(1-(SUMIFS('CVD_40q30_Age'!$M$2:$M$12481,'CVD_40q30_Age'!$A$2:$A$12481,A227,'CVD_40q30_Age'!$B$2:$B$12481,B227,'CVD_40q30_Age'!$E$2:$E$12481,G227,'CVD_40q30_Age'!$F$2:$F$12481,H227,'CVD_40q30_Age'!$G$2:$G$12481,69))/(SUMIFS('CVD_40q30_Age'!$L$2:$L$12481,'CVD_40q30_Age'!$A$2:$A$12481,A227,'CVD_40q30_Age'!$B$2:$B$12481,B227,'CVD_40q30_Age'!$E$2:$E$12481,G227,'CVD_40q30_Age'!$F$2:$F$12481,H227,'CVD_40q30_Age'!$G$2:$G$12481,30)))</f>
      </c>
      <c r="J227" s="186" t="str">
        <f>SUMIFS($I$2:$I$313,$A$2:$A$313,A227,$G$2:$G$313,G227,$H$2:$H$313,H227,$B$2:$B$313,"baseline")</f>
      </c>
      <c r="K227" s="187" t="str">
        <f>J227-I227</f>
      </c>
      <c r="L227" s="188" t="str">
        <f>IF(J227=0,"",100*(J227-I227)/J227)</f>
      </c>
      <c r="M227" s="189" t="n">
        <v>9.51857935034962</v>
      </c>
      <c r="N227" s="37" t="str">
        <f>IF(ABS(I227-M227)&lt;=0.001,"match","mismatch")</f>
      </c>
    </row>
    <row r="228">
      <c r="A228" t="s">
        <v>167</v>
      </c>
      <c r="B228" t="s">
        <v>296</v>
      </c>
      <c r="C228" s="35" t="s">
        <v>298</v>
      </c>
      <c r="D228" t="s">
        <v>530</v>
      </c>
      <c r="E228" t="s">
        <v>233</v>
      </c>
      <c r="F228" t="s">
        <v>289</v>
      </c>
      <c r="G228" t="s">
        <v>548</v>
      </c>
      <c r="H228" s="184" t="n">
        <v>2043</v>
      </c>
      <c r="I228" s="185" t="str">
        <f>100*(1-(SUMIFS('CVD_40q30_Age'!$M$2:$M$12481,'CVD_40q30_Age'!$A$2:$A$12481,A228,'CVD_40q30_Age'!$B$2:$B$12481,B228,'CVD_40q30_Age'!$E$2:$E$12481,G228,'CVD_40q30_Age'!$F$2:$F$12481,H228,'CVD_40q30_Age'!$G$2:$G$12481,69))/(SUMIFS('CVD_40q30_Age'!$L$2:$L$12481,'CVD_40q30_Age'!$A$2:$A$12481,A228,'CVD_40q30_Age'!$B$2:$B$12481,B228,'CVD_40q30_Age'!$E$2:$E$12481,G228,'CVD_40q30_Age'!$F$2:$F$12481,H228,'CVD_40q30_Age'!$G$2:$G$12481,30)))</f>
      </c>
      <c r="J228" s="186" t="str">
        <f>SUMIFS($I$2:$I$313,$A$2:$A$313,A228,$G$2:$G$313,G228,$H$2:$H$313,H228,$B$2:$B$313,"baseline")</f>
      </c>
      <c r="K228" s="187" t="str">
        <f>J228-I228</f>
      </c>
      <c r="L228" s="188" t="str">
        <f>IF(J228=0,"",100*(J228-I228)/J228)</f>
      </c>
      <c r="M228" s="189" t="n">
        <v>9.43643756700451</v>
      </c>
      <c r="N228" s="37" t="str">
        <f>IF(ABS(I228-M228)&lt;=0.001,"match","mismatch")</f>
      </c>
    </row>
    <row r="229">
      <c r="A229" t="s">
        <v>167</v>
      </c>
      <c r="B229" t="s">
        <v>296</v>
      </c>
      <c r="C229" s="35" t="s">
        <v>298</v>
      </c>
      <c r="D229" t="s">
        <v>530</v>
      </c>
      <c r="E229" t="s">
        <v>233</v>
      </c>
      <c r="F229" t="s">
        <v>289</v>
      </c>
      <c r="G229" t="s">
        <v>548</v>
      </c>
      <c r="H229" s="184" t="n">
        <v>2044</v>
      </c>
      <c r="I229" s="185" t="str">
        <f>100*(1-(SUMIFS('CVD_40q30_Age'!$M$2:$M$12481,'CVD_40q30_Age'!$A$2:$A$12481,A229,'CVD_40q30_Age'!$B$2:$B$12481,B229,'CVD_40q30_Age'!$E$2:$E$12481,G229,'CVD_40q30_Age'!$F$2:$F$12481,H229,'CVD_40q30_Age'!$G$2:$G$12481,69))/(SUMIFS('CVD_40q30_Age'!$L$2:$L$12481,'CVD_40q30_Age'!$A$2:$A$12481,A229,'CVD_40q30_Age'!$B$2:$B$12481,B229,'CVD_40q30_Age'!$E$2:$E$12481,G229,'CVD_40q30_Age'!$F$2:$F$12481,H229,'CVD_40q30_Age'!$G$2:$G$12481,30)))</f>
      </c>
      <c r="J229" s="186" t="str">
        <f>SUMIFS($I$2:$I$313,$A$2:$A$313,A229,$G$2:$G$313,G229,$H$2:$H$313,H229,$B$2:$B$313,"baseline")</f>
      </c>
      <c r="K229" s="187" t="str">
        <f>J229-I229</f>
      </c>
      <c r="L229" s="188" t="str">
        <f>IF(J229=0,"",100*(J229-I229)/J229)</f>
      </c>
      <c r="M229" s="189" t="n">
        <v>9.35937094680455</v>
      </c>
      <c r="N229" s="37" t="str">
        <f>IF(ABS(I229-M229)&lt;=0.001,"match","mismatch")</f>
      </c>
    </row>
    <row r="230">
      <c r="A230" t="s">
        <v>167</v>
      </c>
      <c r="B230" t="s">
        <v>296</v>
      </c>
      <c r="C230" s="35" t="s">
        <v>298</v>
      </c>
      <c r="D230" t="s">
        <v>530</v>
      </c>
      <c r="E230" t="s">
        <v>233</v>
      </c>
      <c r="F230" t="s">
        <v>289</v>
      </c>
      <c r="G230" t="s">
        <v>548</v>
      </c>
      <c r="H230" s="184" t="n">
        <v>2045</v>
      </c>
      <c r="I230" s="185" t="str">
        <f>100*(1-(SUMIFS('CVD_40q30_Age'!$M$2:$M$12481,'CVD_40q30_Age'!$A$2:$A$12481,A230,'CVD_40q30_Age'!$B$2:$B$12481,B230,'CVD_40q30_Age'!$E$2:$E$12481,G230,'CVD_40q30_Age'!$F$2:$F$12481,H230,'CVD_40q30_Age'!$G$2:$G$12481,69))/(SUMIFS('CVD_40q30_Age'!$L$2:$L$12481,'CVD_40q30_Age'!$A$2:$A$12481,A230,'CVD_40q30_Age'!$B$2:$B$12481,B230,'CVD_40q30_Age'!$E$2:$E$12481,G230,'CVD_40q30_Age'!$F$2:$F$12481,H230,'CVD_40q30_Age'!$G$2:$G$12481,30)))</f>
      </c>
      <c r="J230" s="186" t="str">
        <f>SUMIFS($I$2:$I$313,$A$2:$A$313,A230,$G$2:$G$313,G230,$H$2:$H$313,H230,$B$2:$B$313,"baseline")</f>
      </c>
      <c r="K230" s="187" t="str">
        <f>J230-I230</f>
      </c>
      <c r="L230" s="188" t="str">
        <f>IF(J230=0,"",100*(J230-I230)/J230)</f>
      </c>
      <c r="M230" s="189" t="n">
        <v>9.29015712048173</v>
      </c>
      <c r="N230" s="37" t="str">
        <f>IF(ABS(I230-M230)&lt;=0.001,"match","mismatch")</f>
      </c>
    </row>
    <row r="231">
      <c r="A231" t="s">
        <v>167</v>
      </c>
      <c r="B231" t="s">
        <v>296</v>
      </c>
      <c r="C231" s="35" t="s">
        <v>298</v>
      </c>
      <c r="D231" t="s">
        <v>530</v>
      </c>
      <c r="E231" t="s">
        <v>233</v>
      </c>
      <c r="F231" t="s">
        <v>289</v>
      </c>
      <c r="G231" t="s">
        <v>548</v>
      </c>
      <c r="H231" s="184" t="n">
        <v>2046</v>
      </c>
      <c r="I231" s="185" t="str">
        <f>100*(1-(SUMIFS('CVD_40q30_Age'!$M$2:$M$12481,'CVD_40q30_Age'!$A$2:$A$12481,A231,'CVD_40q30_Age'!$B$2:$B$12481,B231,'CVD_40q30_Age'!$E$2:$E$12481,G231,'CVD_40q30_Age'!$F$2:$F$12481,H231,'CVD_40q30_Age'!$G$2:$G$12481,69))/(SUMIFS('CVD_40q30_Age'!$L$2:$L$12481,'CVD_40q30_Age'!$A$2:$A$12481,A231,'CVD_40q30_Age'!$B$2:$B$12481,B231,'CVD_40q30_Age'!$E$2:$E$12481,G231,'CVD_40q30_Age'!$F$2:$F$12481,H231,'CVD_40q30_Age'!$G$2:$G$12481,30)))</f>
      </c>
      <c r="J231" s="186" t="str">
        <f>SUMIFS($I$2:$I$313,$A$2:$A$313,A231,$G$2:$G$313,G231,$H$2:$H$313,H231,$B$2:$B$313,"baseline")</f>
      </c>
      <c r="K231" s="187" t="str">
        <f>J231-I231</f>
      </c>
      <c r="L231" s="188" t="str">
        <f>IF(J231=0,"",100*(J231-I231)/J231)</f>
      </c>
      <c r="M231" s="189" t="n">
        <v>9.22507926196218</v>
      </c>
      <c r="N231" s="37" t="str">
        <f>IF(ABS(I231-M231)&lt;=0.001,"match","mismatch")</f>
      </c>
    </row>
    <row r="232">
      <c r="A232" t="s">
        <v>167</v>
      </c>
      <c r="B232" t="s">
        <v>296</v>
      </c>
      <c r="C232" s="35" t="s">
        <v>298</v>
      </c>
      <c r="D232" t="s">
        <v>530</v>
      </c>
      <c r="E232" t="s">
        <v>233</v>
      </c>
      <c r="F232" t="s">
        <v>289</v>
      </c>
      <c r="G232" t="s">
        <v>548</v>
      </c>
      <c r="H232" s="184" t="n">
        <v>2047</v>
      </c>
      <c r="I232" s="185" t="str">
        <f>100*(1-(SUMIFS('CVD_40q30_Age'!$M$2:$M$12481,'CVD_40q30_Age'!$A$2:$A$12481,A232,'CVD_40q30_Age'!$B$2:$B$12481,B232,'CVD_40q30_Age'!$E$2:$E$12481,G232,'CVD_40q30_Age'!$F$2:$F$12481,H232,'CVD_40q30_Age'!$G$2:$G$12481,69))/(SUMIFS('CVD_40q30_Age'!$L$2:$L$12481,'CVD_40q30_Age'!$A$2:$A$12481,A232,'CVD_40q30_Age'!$B$2:$B$12481,B232,'CVD_40q30_Age'!$E$2:$E$12481,G232,'CVD_40q30_Age'!$F$2:$F$12481,H232,'CVD_40q30_Age'!$G$2:$G$12481,30)))</f>
      </c>
      <c r="J232" s="186" t="str">
        <f>SUMIFS($I$2:$I$313,$A$2:$A$313,A232,$G$2:$G$313,G232,$H$2:$H$313,H232,$B$2:$B$313,"baseline")</f>
      </c>
      <c r="K232" s="187" t="str">
        <f>J232-I232</f>
      </c>
      <c r="L232" s="188" t="str">
        <f>IF(J232=0,"",100*(J232-I232)/J232)</f>
      </c>
      <c r="M232" s="189" t="n">
        <v>9.16264091924132</v>
      </c>
      <c r="N232" s="37" t="str">
        <f>IF(ABS(I232-M232)&lt;=0.001,"match","mismatch")</f>
      </c>
    </row>
    <row r="233">
      <c r="A233" t="s">
        <v>167</v>
      </c>
      <c r="B233" t="s">
        <v>296</v>
      </c>
      <c r="C233" s="35" t="s">
        <v>298</v>
      </c>
      <c r="D233" t="s">
        <v>530</v>
      </c>
      <c r="E233" t="s">
        <v>233</v>
      </c>
      <c r="F233" t="s">
        <v>289</v>
      </c>
      <c r="G233" t="s">
        <v>548</v>
      </c>
      <c r="H233" s="184" t="n">
        <v>2048</v>
      </c>
      <c r="I233" s="185" t="str">
        <f>100*(1-(SUMIFS('CVD_40q30_Age'!$M$2:$M$12481,'CVD_40q30_Age'!$A$2:$A$12481,A233,'CVD_40q30_Age'!$B$2:$B$12481,B233,'CVD_40q30_Age'!$E$2:$E$12481,G233,'CVD_40q30_Age'!$F$2:$F$12481,H233,'CVD_40q30_Age'!$G$2:$G$12481,69))/(SUMIFS('CVD_40q30_Age'!$L$2:$L$12481,'CVD_40q30_Age'!$A$2:$A$12481,A233,'CVD_40q30_Age'!$B$2:$B$12481,B233,'CVD_40q30_Age'!$E$2:$E$12481,G233,'CVD_40q30_Age'!$F$2:$F$12481,H233,'CVD_40q30_Age'!$G$2:$G$12481,30)))</f>
      </c>
      <c r="J233" s="186" t="str">
        <f>SUMIFS($I$2:$I$313,$A$2:$A$313,A233,$G$2:$G$313,G233,$H$2:$H$313,H233,$B$2:$B$313,"baseline")</f>
      </c>
      <c r="K233" s="187" t="str">
        <f>J233-I233</f>
      </c>
      <c r="L233" s="188" t="str">
        <f>IF(J233=0,"",100*(J233-I233)/J233)</f>
      </c>
      <c r="M233" s="189" t="n">
        <v>9.09913218390842</v>
      </c>
      <c r="N233" s="37" t="str">
        <f>IF(ABS(I233-M233)&lt;=0.001,"match","mismatch")</f>
      </c>
    </row>
    <row r="234">
      <c r="A234" t="s">
        <v>167</v>
      </c>
      <c r="B234" t="s">
        <v>296</v>
      </c>
      <c r="C234" s="35" t="s">
        <v>298</v>
      </c>
      <c r="D234" t="s">
        <v>530</v>
      </c>
      <c r="E234" t="s">
        <v>233</v>
      </c>
      <c r="F234" t="s">
        <v>289</v>
      </c>
      <c r="G234" t="s">
        <v>548</v>
      </c>
      <c r="H234" s="184" t="n">
        <v>2049</v>
      </c>
      <c r="I234" s="185" t="str">
        <f>100*(1-(SUMIFS('CVD_40q30_Age'!$M$2:$M$12481,'CVD_40q30_Age'!$A$2:$A$12481,A234,'CVD_40q30_Age'!$B$2:$B$12481,B234,'CVD_40q30_Age'!$E$2:$E$12481,G234,'CVD_40q30_Age'!$F$2:$F$12481,H234,'CVD_40q30_Age'!$G$2:$G$12481,69))/(SUMIFS('CVD_40q30_Age'!$L$2:$L$12481,'CVD_40q30_Age'!$A$2:$A$12481,A234,'CVD_40q30_Age'!$B$2:$B$12481,B234,'CVD_40q30_Age'!$E$2:$E$12481,G234,'CVD_40q30_Age'!$F$2:$F$12481,H234,'CVD_40q30_Age'!$G$2:$G$12481,30)))</f>
      </c>
      <c r="J234" s="186" t="str">
        <f>SUMIFS($I$2:$I$313,$A$2:$A$313,A234,$G$2:$G$313,G234,$H$2:$H$313,H234,$B$2:$B$313,"baseline")</f>
      </c>
      <c r="K234" s="187" t="str">
        <f>J234-I234</f>
      </c>
      <c r="L234" s="188" t="str">
        <f>IF(J234=0,"",100*(J234-I234)/J234)</f>
      </c>
      <c r="M234" s="189" t="n">
        <v>9.04087986499824</v>
      </c>
      <c r="N234" s="37" t="str">
        <f>IF(ABS(I234-M234)&lt;=0.001,"match","mismatch")</f>
      </c>
    </row>
    <row r="235">
      <c r="A235" t="s">
        <v>167</v>
      </c>
      <c r="B235" t="s">
        <v>296</v>
      </c>
      <c r="C235" s="35" t="s">
        <v>298</v>
      </c>
      <c r="D235" t="s">
        <v>530</v>
      </c>
      <c r="E235" t="s">
        <v>233</v>
      </c>
      <c r="F235" t="s">
        <v>289</v>
      </c>
      <c r="G235" t="s">
        <v>548</v>
      </c>
      <c r="H235" s="184" t="n">
        <v>2050</v>
      </c>
      <c r="I235" s="185" t="str">
        <f>100*(1-(SUMIFS('CVD_40q30_Age'!$M$2:$M$12481,'CVD_40q30_Age'!$A$2:$A$12481,A235,'CVD_40q30_Age'!$B$2:$B$12481,B235,'CVD_40q30_Age'!$E$2:$E$12481,G235,'CVD_40q30_Age'!$F$2:$F$12481,H235,'CVD_40q30_Age'!$G$2:$G$12481,69))/(SUMIFS('CVD_40q30_Age'!$L$2:$L$12481,'CVD_40q30_Age'!$A$2:$A$12481,A235,'CVD_40q30_Age'!$B$2:$B$12481,B235,'CVD_40q30_Age'!$E$2:$E$12481,G235,'CVD_40q30_Age'!$F$2:$F$12481,H235,'CVD_40q30_Age'!$G$2:$G$12481,30)))</f>
      </c>
      <c r="J235" s="186" t="str">
        <f>SUMIFS($I$2:$I$313,$A$2:$A$313,A235,$G$2:$G$313,G235,$H$2:$H$313,H235,$B$2:$B$313,"baseline")</f>
      </c>
      <c r="K235" s="187" t="str">
        <f>J235-I235</f>
      </c>
      <c r="L235" s="188" t="str">
        <f>IF(J235=0,"",100*(J235-I235)/J235)</f>
      </c>
      <c r="M235" s="189" t="n">
        <v>8.98437500056497</v>
      </c>
      <c r="N235" s="37" t="str">
        <f>IF(ABS(I235-M235)&lt;=0.001,"match","mismatch")</f>
      </c>
    </row>
    <row r="236">
      <c r="A236" t="s">
        <v>167</v>
      </c>
      <c r="B236" t="s">
        <v>306</v>
      </c>
      <c r="C236" s="35" t="s">
        <v>308</v>
      </c>
      <c r="D236" t="s">
        <v>530</v>
      </c>
      <c r="E236" t="s">
        <v>233</v>
      </c>
      <c r="F236" t="s">
        <v>289</v>
      </c>
      <c r="G236" t="s">
        <v>548</v>
      </c>
      <c r="H236" s="184" t="n">
        <v>2025</v>
      </c>
      <c r="I236" s="185" t="str">
        <f>100*(1-(SUMIFS('CVD_40q30_Age'!$M$2:$M$12481,'CVD_40q30_Age'!$A$2:$A$12481,A236,'CVD_40q30_Age'!$B$2:$B$12481,B236,'CVD_40q30_Age'!$E$2:$E$12481,G236,'CVD_40q30_Age'!$F$2:$F$12481,H236,'CVD_40q30_Age'!$G$2:$G$12481,69))/(SUMIFS('CVD_40q30_Age'!$L$2:$L$12481,'CVD_40q30_Age'!$A$2:$A$12481,A236,'CVD_40q30_Age'!$B$2:$B$12481,B236,'CVD_40q30_Age'!$E$2:$E$12481,G236,'CVD_40q30_Age'!$F$2:$F$12481,H236,'CVD_40q30_Age'!$G$2:$G$12481,30)))</f>
      </c>
      <c r="J236" s="186" t="str">
        <f>SUMIFS($I$2:$I$313,$A$2:$A$313,A236,$G$2:$G$313,G236,$H$2:$H$313,H236,$B$2:$B$313,"baseline")</f>
      </c>
      <c r="K236" s="187" t="str">
        <f>J236-I236</f>
      </c>
      <c r="L236" s="188" t="str">
        <f>IF(J236=0,"",100*(J236-I236)/J236)</f>
      </c>
      <c r="M236" s="189" t="n">
        <v>14.5044780964789</v>
      </c>
      <c r="N236" s="37" t="str">
        <f>IF(ABS(I236-M236)&lt;=0.001,"match","mismatch")</f>
      </c>
    </row>
    <row r="237">
      <c r="A237" t="s">
        <v>167</v>
      </c>
      <c r="B237" t="s">
        <v>306</v>
      </c>
      <c r="C237" s="35" t="s">
        <v>308</v>
      </c>
      <c r="D237" t="s">
        <v>530</v>
      </c>
      <c r="E237" t="s">
        <v>233</v>
      </c>
      <c r="F237" t="s">
        <v>289</v>
      </c>
      <c r="G237" t="s">
        <v>548</v>
      </c>
      <c r="H237" s="184" t="n">
        <v>2026</v>
      </c>
      <c r="I237" s="185" t="str">
        <f>100*(1-(SUMIFS('CVD_40q30_Age'!$M$2:$M$12481,'CVD_40q30_Age'!$A$2:$A$12481,A237,'CVD_40q30_Age'!$B$2:$B$12481,B237,'CVD_40q30_Age'!$E$2:$E$12481,G237,'CVD_40q30_Age'!$F$2:$F$12481,H237,'CVD_40q30_Age'!$G$2:$G$12481,69))/(SUMIFS('CVD_40q30_Age'!$L$2:$L$12481,'CVD_40q30_Age'!$A$2:$A$12481,A237,'CVD_40q30_Age'!$B$2:$B$12481,B237,'CVD_40q30_Age'!$E$2:$E$12481,G237,'CVD_40q30_Age'!$F$2:$F$12481,H237,'CVD_40q30_Age'!$G$2:$G$12481,30)))</f>
      </c>
      <c r="J237" s="186" t="str">
        <f>SUMIFS($I$2:$I$313,$A$2:$A$313,A237,$G$2:$G$313,G237,$H$2:$H$313,H237,$B$2:$B$313,"baseline")</f>
      </c>
      <c r="K237" s="187" t="str">
        <f>J237-I237</f>
      </c>
      <c r="L237" s="188" t="str">
        <f>IF(J237=0,"",100*(J237-I237)/J237)</f>
      </c>
      <c r="M237" s="189" t="n">
        <v>13.7156966397048</v>
      </c>
      <c r="N237" s="37" t="str">
        <f>IF(ABS(I237-M237)&lt;=0.001,"match","mismatch")</f>
      </c>
    </row>
    <row r="238">
      <c r="A238" t="s">
        <v>167</v>
      </c>
      <c r="B238" t="s">
        <v>306</v>
      </c>
      <c r="C238" s="35" t="s">
        <v>308</v>
      </c>
      <c r="D238" t="s">
        <v>530</v>
      </c>
      <c r="E238" t="s">
        <v>233</v>
      </c>
      <c r="F238" t="s">
        <v>289</v>
      </c>
      <c r="G238" t="s">
        <v>548</v>
      </c>
      <c r="H238" s="184" t="n">
        <v>2027</v>
      </c>
      <c r="I238" s="185" t="str">
        <f>100*(1-(SUMIFS('CVD_40q30_Age'!$M$2:$M$12481,'CVD_40q30_Age'!$A$2:$A$12481,A238,'CVD_40q30_Age'!$B$2:$B$12481,B238,'CVD_40q30_Age'!$E$2:$E$12481,G238,'CVD_40q30_Age'!$F$2:$F$12481,H238,'CVD_40q30_Age'!$G$2:$G$12481,69))/(SUMIFS('CVD_40q30_Age'!$L$2:$L$12481,'CVD_40q30_Age'!$A$2:$A$12481,A238,'CVD_40q30_Age'!$B$2:$B$12481,B238,'CVD_40q30_Age'!$E$2:$E$12481,G238,'CVD_40q30_Age'!$F$2:$F$12481,H238,'CVD_40q30_Age'!$G$2:$G$12481,30)))</f>
      </c>
      <c r="J238" s="186" t="str">
        <f>SUMIFS($I$2:$I$313,$A$2:$A$313,A238,$G$2:$G$313,G238,$H$2:$H$313,H238,$B$2:$B$313,"baseline")</f>
      </c>
      <c r="K238" s="187" t="str">
        <f>J238-I238</f>
      </c>
      <c r="L238" s="188" t="str">
        <f>IF(J238=0,"",100*(J238-I238)/J238)</f>
      </c>
      <c r="M238" s="189" t="n">
        <v>13.0526484148635</v>
      </c>
      <c r="N238" s="37" t="str">
        <f>IF(ABS(I238-M238)&lt;=0.001,"match","mismatch")</f>
      </c>
    </row>
    <row r="239">
      <c r="A239" t="s">
        <v>167</v>
      </c>
      <c r="B239" t="s">
        <v>306</v>
      </c>
      <c r="C239" s="35" t="s">
        <v>308</v>
      </c>
      <c r="D239" t="s">
        <v>530</v>
      </c>
      <c r="E239" t="s">
        <v>233</v>
      </c>
      <c r="F239" t="s">
        <v>289</v>
      </c>
      <c r="G239" t="s">
        <v>548</v>
      </c>
      <c r="H239" s="184" t="n">
        <v>2028</v>
      </c>
      <c r="I239" s="185" t="str">
        <f>100*(1-(SUMIFS('CVD_40q30_Age'!$M$2:$M$12481,'CVD_40q30_Age'!$A$2:$A$12481,A239,'CVD_40q30_Age'!$B$2:$B$12481,B239,'CVD_40q30_Age'!$E$2:$E$12481,G239,'CVD_40q30_Age'!$F$2:$F$12481,H239,'CVD_40q30_Age'!$G$2:$G$12481,69))/(SUMIFS('CVD_40q30_Age'!$L$2:$L$12481,'CVD_40q30_Age'!$A$2:$A$12481,A239,'CVD_40q30_Age'!$B$2:$B$12481,B239,'CVD_40q30_Age'!$E$2:$E$12481,G239,'CVD_40q30_Age'!$F$2:$F$12481,H239,'CVD_40q30_Age'!$G$2:$G$12481,30)))</f>
      </c>
      <c r="J239" s="186" t="str">
        <f>SUMIFS($I$2:$I$313,$A$2:$A$313,A239,$G$2:$G$313,G239,$H$2:$H$313,H239,$B$2:$B$313,"baseline")</f>
      </c>
      <c r="K239" s="187" t="str">
        <f>J239-I239</f>
      </c>
      <c r="L239" s="188" t="str">
        <f>IF(J239=0,"",100*(J239-I239)/J239)</f>
      </c>
      <c r="M239" s="189" t="n">
        <v>12.5001562618565</v>
      </c>
      <c r="N239" s="37" t="str">
        <f>IF(ABS(I239-M239)&lt;=0.001,"match","mismatch")</f>
      </c>
    </row>
    <row r="240">
      <c r="A240" t="s">
        <v>167</v>
      </c>
      <c r="B240" t="s">
        <v>306</v>
      </c>
      <c r="C240" s="35" t="s">
        <v>308</v>
      </c>
      <c r="D240" t="s">
        <v>530</v>
      </c>
      <c r="E240" t="s">
        <v>233</v>
      </c>
      <c r="F240" t="s">
        <v>289</v>
      </c>
      <c r="G240" t="s">
        <v>548</v>
      </c>
      <c r="H240" s="184" t="n">
        <v>2029</v>
      </c>
      <c r="I240" s="185" t="str">
        <f>100*(1-(SUMIFS('CVD_40q30_Age'!$M$2:$M$12481,'CVD_40q30_Age'!$A$2:$A$12481,A240,'CVD_40q30_Age'!$B$2:$B$12481,B240,'CVD_40q30_Age'!$E$2:$E$12481,G240,'CVD_40q30_Age'!$F$2:$F$12481,H240,'CVD_40q30_Age'!$G$2:$G$12481,69))/(SUMIFS('CVD_40q30_Age'!$L$2:$L$12481,'CVD_40q30_Age'!$A$2:$A$12481,A240,'CVD_40q30_Age'!$B$2:$B$12481,B240,'CVD_40q30_Age'!$E$2:$E$12481,G240,'CVD_40q30_Age'!$F$2:$F$12481,H240,'CVD_40q30_Age'!$G$2:$G$12481,30)))</f>
      </c>
      <c r="J240" s="186" t="str">
        <f>SUMIFS($I$2:$I$313,$A$2:$A$313,A240,$G$2:$G$313,G240,$H$2:$H$313,H240,$B$2:$B$313,"baseline")</f>
      </c>
      <c r="K240" s="187" t="str">
        <f>J240-I240</f>
      </c>
      <c r="L240" s="188" t="str">
        <f>IF(J240=0,"",100*(J240-I240)/J240)</f>
      </c>
      <c r="M240" s="189" t="n">
        <v>12.0333398493451</v>
      </c>
      <c r="N240" s="37" t="str">
        <f>IF(ABS(I240-M240)&lt;=0.001,"match","mismatch")</f>
      </c>
    </row>
    <row r="241">
      <c r="A241" t="s">
        <v>167</v>
      </c>
      <c r="B241" t="s">
        <v>306</v>
      </c>
      <c r="C241" s="35" t="s">
        <v>308</v>
      </c>
      <c r="D241" t="s">
        <v>530</v>
      </c>
      <c r="E241" t="s">
        <v>233</v>
      </c>
      <c r="F241" t="s">
        <v>289</v>
      </c>
      <c r="G241" t="s">
        <v>548</v>
      </c>
      <c r="H241" s="184" t="n">
        <v>2030</v>
      </c>
      <c r="I241" s="185" t="str">
        <f>100*(1-(SUMIFS('CVD_40q30_Age'!$M$2:$M$12481,'CVD_40q30_Age'!$A$2:$A$12481,A241,'CVD_40q30_Age'!$B$2:$B$12481,B241,'CVD_40q30_Age'!$E$2:$E$12481,G241,'CVD_40q30_Age'!$F$2:$F$12481,H241,'CVD_40q30_Age'!$G$2:$G$12481,69))/(SUMIFS('CVD_40q30_Age'!$L$2:$L$12481,'CVD_40q30_Age'!$A$2:$A$12481,A241,'CVD_40q30_Age'!$B$2:$B$12481,B241,'CVD_40q30_Age'!$E$2:$E$12481,G241,'CVD_40q30_Age'!$F$2:$F$12481,H241,'CVD_40q30_Age'!$G$2:$G$12481,30)))</f>
      </c>
      <c r="J241" s="186" t="str">
        <f>SUMIFS($I$2:$I$313,$A$2:$A$313,A241,$G$2:$G$313,G241,$H$2:$H$313,H241,$B$2:$B$313,"baseline")</f>
      </c>
      <c r="K241" s="187" t="str">
        <f>J241-I241</f>
      </c>
      <c r="L241" s="188" t="str">
        <f>IF(J241=0,"",100*(J241-I241)/J241)</f>
      </c>
      <c r="M241" s="189" t="n">
        <v>11.6435120270821</v>
      </c>
      <c r="N241" s="37" t="str">
        <f>IF(ABS(I241-M241)&lt;=0.001,"match","mismatch")</f>
      </c>
    </row>
    <row r="242">
      <c r="A242" t="s">
        <v>167</v>
      </c>
      <c r="B242" t="s">
        <v>306</v>
      </c>
      <c r="C242" s="35" t="s">
        <v>308</v>
      </c>
      <c r="D242" t="s">
        <v>530</v>
      </c>
      <c r="E242" t="s">
        <v>233</v>
      </c>
      <c r="F242" t="s">
        <v>289</v>
      </c>
      <c r="G242" t="s">
        <v>548</v>
      </c>
      <c r="H242" s="184" t="n">
        <v>2031</v>
      </c>
      <c r="I242" s="185" t="str">
        <f>100*(1-(SUMIFS('CVD_40q30_Age'!$M$2:$M$12481,'CVD_40q30_Age'!$A$2:$A$12481,A242,'CVD_40q30_Age'!$B$2:$B$12481,B242,'CVD_40q30_Age'!$E$2:$E$12481,G242,'CVD_40q30_Age'!$F$2:$F$12481,H242,'CVD_40q30_Age'!$G$2:$G$12481,69))/(SUMIFS('CVD_40q30_Age'!$L$2:$L$12481,'CVD_40q30_Age'!$A$2:$A$12481,A242,'CVD_40q30_Age'!$B$2:$B$12481,B242,'CVD_40q30_Age'!$E$2:$E$12481,G242,'CVD_40q30_Age'!$F$2:$F$12481,H242,'CVD_40q30_Age'!$G$2:$G$12481,30)))</f>
      </c>
      <c r="J242" s="186" t="str">
        <f>SUMIFS($I$2:$I$313,$A$2:$A$313,A242,$G$2:$G$313,G242,$H$2:$H$313,H242,$B$2:$B$313,"baseline")</f>
      </c>
      <c r="K242" s="187" t="str">
        <f>J242-I242</f>
      </c>
      <c r="L242" s="188" t="str">
        <f>IF(J242=0,"",100*(J242-I242)/J242)</f>
      </c>
      <c r="M242" s="189" t="n">
        <v>11.3133367177169</v>
      </c>
      <c r="N242" s="37" t="str">
        <f>IF(ABS(I242-M242)&lt;=0.001,"match","mismatch")</f>
      </c>
    </row>
    <row r="243">
      <c r="A243" t="s">
        <v>167</v>
      </c>
      <c r="B243" t="s">
        <v>306</v>
      </c>
      <c r="C243" s="35" t="s">
        <v>308</v>
      </c>
      <c r="D243" t="s">
        <v>530</v>
      </c>
      <c r="E243" t="s">
        <v>233</v>
      </c>
      <c r="F243" t="s">
        <v>289</v>
      </c>
      <c r="G243" t="s">
        <v>548</v>
      </c>
      <c r="H243" s="184" t="n">
        <v>2032</v>
      </c>
      <c r="I243" s="185" t="str">
        <f>100*(1-(SUMIFS('CVD_40q30_Age'!$M$2:$M$12481,'CVD_40q30_Age'!$A$2:$A$12481,A243,'CVD_40q30_Age'!$B$2:$B$12481,B243,'CVD_40q30_Age'!$E$2:$E$12481,G243,'CVD_40q30_Age'!$F$2:$F$12481,H243,'CVD_40q30_Age'!$G$2:$G$12481,69))/(SUMIFS('CVD_40q30_Age'!$L$2:$L$12481,'CVD_40q30_Age'!$A$2:$A$12481,A243,'CVD_40q30_Age'!$B$2:$B$12481,B243,'CVD_40q30_Age'!$E$2:$E$12481,G243,'CVD_40q30_Age'!$F$2:$F$12481,H243,'CVD_40q30_Age'!$G$2:$G$12481,30)))</f>
      </c>
      <c r="J243" s="186" t="str">
        <f>SUMIFS($I$2:$I$313,$A$2:$A$313,A243,$G$2:$G$313,G243,$H$2:$H$313,H243,$B$2:$B$313,"baseline")</f>
      </c>
      <c r="K243" s="187" t="str">
        <f>J243-I243</f>
      </c>
      <c r="L243" s="188" t="str">
        <f>IF(J243=0,"",100*(J243-I243)/J243)</f>
      </c>
      <c r="M243" s="189" t="n">
        <v>11.017894479096</v>
      </c>
      <c r="N243" s="37" t="str">
        <f>IF(ABS(I243-M243)&lt;=0.001,"match","mismatch")</f>
      </c>
    </row>
    <row r="244">
      <c r="A244" t="s">
        <v>167</v>
      </c>
      <c r="B244" t="s">
        <v>306</v>
      </c>
      <c r="C244" s="35" t="s">
        <v>308</v>
      </c>
      <c r="D244" t="s">
        <v>530</v>
      </c>
      <c r="E244" t="s">
        <v>233</v>
      </c>
      <c r="F244" t="s">
        <v>289</v>
      </c>
      <c r="G244" t="s">
        <v>548</v>
      </c>
      <c r="H244" s="184" t="n">
        <v>2033</v>
      </c>
      <c r="I244" s="185" t="str">
        <f>100*(1-(SUMIFS('CVD_40q30_Age'!$M$2:$M$12481,'CVD_40q30_Age'!$A$2:$A$12481,A244,'CVD_40q30_Age'!$B$2:$B$12481,B244,'CVD_40q30_Age'!$E$2:$E$12481,G244,'CVD_40q30_Age'!$F$2:$F$12481,H244,'CVD_40q30_Age'!$G$2:$G$12481,69))/(SUMIFS('CVD_40q30_Age'!$L$2:$L$12481,'CVD_40q30_Age'!$A$2:$A$12481,A244,'CVD_40q30_Age'!$B$2:$B$12481,B244,'CVD_40q30_Age'!$E$2:$E$12481,G244,'CVD_40q30_Age'!$F$2:$F$12481,H244,'CVD_40q30_Age'!$G$2:$G$12481,30)))</f>
      </c>
      <c r="J244" s="186" t="str">
        <f>SUMIFS($I$2:$I$313,$A$2:$A$313,A244,$G$2:$G$313,G244,$H$2:$H$313,H244,$B$2:$B$313,"baseline")</f>
      </c>
      <c r="K244" s="187" t="str">
        <f>J244-I244</f>
      </c>
      <c r="L244" s="188" t="str">
        <f>IF(J244=0,"",100*(J244-I244)/J244)</f>
      </c>
      <c r="M244" s="189" t="n">
        <v>10.755211741151</v>
      </c>
      <c r="N244" s="37" t="str">
        <f>IF(ABS(I244-M244)&lt;=0.001,"match","mismatch")</f>
      </c>
    </row>
    <row r="245">
      <c r="A245" t="s">
        <v>167</v>
      </c>
      <c r="B245" t="s">
        <v>306</v>
      </c>
      <c r="C245" s="35" t="s">
        <v>308</v>
      </c>
      <c r="D245" t="s">
        <v>530</v>
      </c>
      <c r="E245" t="s">
        <v>233</v>
      </c>
      <c r="F245" t="s">
        <v>289</v>
      </c>
      <c r="G245" t="s">
        <v>548</v>
      </c>
      <c r="H245" s="184" t="n">
        <v>2034</v>
      </c>
      <c r="I245" s="185" t="str">
        <f>100*(1-(SUMIFS('CVD_40q30_Age'!$M$2:$M$12481,'CVD_40q30_Age'!$A$2:$A$12481,A245,'CVD_40q30_Age'!$B$2:$B$12481,B245,'CVD_40q30_Age'!$E$2:$E$12481,G245,'CVD_40q30_Age'!$F$2:$F$12481,H245,'CVD_40q30_Age'!$G$2:$G$12481,69))/(SUMIFS('CVD_40q30_Age'!$L$2:$L$12481,'CVD_40q30_Age'!$A$2:$A$12481,A245,'CVD_40q30_Age'!$B$2:$B$12481,B245,'CVD_40q30_Age'!$E$2:$E$12481,G245,'CVD_40q30_Age'!$F$2:$F$12481,H245,'CVD_40q30_Age'!$G$2:$G$12481,30)))</f>
      </c>
      <c r="J245" s="186" t="str">
        <f>SUMIFS($I$2:$I$313,$A$2:$A$313,A245,$G$2:$G$313,G245,$H$2:$H$313,H245,$B$2:$B$313,"baseline")</f>
      </c>
      <c r="K245" s="187" t="str">
        <f>J245-I245</f>
      </c>
      <c r="L245" s="188" t="str">
        <f>IF(J245=0,"",100*(J245-I245)/J245)</f>
      </c>
      <c r="M245" s="189" t="n">
        <v>10.5340850036458</v>
      </c>
      <c r="N245" s="37" t="str">
        <f>IF(ABS(I245-M245)&lt;=0.001,"match","mismatch")</f>
      </c>
    </row>
    <row r="246">
      <c r="A246" t="s">
        <v>167</v>
      </c>
      <c r="B246" t="s">
        <v>306</v>
      </c>
      <c r="C246" s="35" t="s">
        <v>308</v>
      </c>
      <c r="D246" t="s">
        <v>530</v>
      </c>
      <c r="E246" t="s">
        <v>233</v>
      </c>
      <c r="F246" t="s">
        <v>289</v>
      </c>
      <c r="G246" t="s">
        <v>548</v>
      </c>
      <c r="H246" s="184" t="n">
        <v>2035</v>
      </c>
      <c r="I246" s="185" t="str">
        <f>100*(1-(SUMIFS('CVD_40q30_Age'!$M$2:$M$12481,'CVD_40q30_Age'!$A$2:$A$12481,A246,'CVD_40q30_Age'!$B$2:$B$12481,B246,'CVD_40q30_Age'!$E$2:$E$12481,G246,'CVD_40q30_Age'!$F$2:$F$12481,H246,'CVD_40q30_Age'!$G$2:$G$12481,69))/(SUMIFS('CVD_40q30_Age'!$L$2:$L$12481,'CVD_40q30_Age'!$A$2:$A$12481,A246,'CVD_40q30_Age'!$B$2:$B$12481,B246,'CVD_40q30_Age'!$E$2:$E$12481,G246,'CVD_40q30_Age'!$F$2:$F$12481,H246,'CVD_40q30_Age'!$G$2:$G$12481,30)))</f>
      </c>
      <c r="J246" s="186" t="str">
        <f>SUMIFS($I$2:$I$313,$A$2:$A$313,A246,$G$2:$G$313,G246,$H$2:$H$313,H246,$B$2:$B$313,"baseline")</f>
      </c>
      <c r="K246" s="187" t="str">
        <f>J246-I246</f>
      </c>
      <c r="L246" s="188" t="str">
        <f>IF(J246=0,"",100*(J246-I246)/J246)</f>
      </c>
      <c r="M246" s="189" t="n">
        <v>10.3429091305425</v>
      </c>
      <c r="N246" s="37" t="str">
        <f>IF(ABS(I246-M246)&lt;=0.001,"match","mismatch")</f>
      </c>
    </row>
    <row r="247">
      <c r="A247" t="s">
        <v>167</v>
      </c>
      <c r="B247" t="s">
        <v>306</v>
      </c>
      <c r="C247" s="35" t="s">
        <v>308</v>
      </c>
      <c r="D247" t="s">
        <v>530</v>
      </c>
      <c r="E247" t="s">
        <v>233</v>
      </c>
      <c r="F247" t="s">
        <v>289</v>
      </c>
      <c r="G247" t="s">
        <v>548</v>
      </c>
      <c r="H247" s="184" t="n">
        <v>2036</v>
      </c>
      <c r="I247" s="185" t="str">
        <f>100*(1-(SUMIFS('CVD_40q30_Age'!$M$2:$M$12481,'CVD_40q30_Age'!$A$2:$A$12481,A247,'CVD_40q30_Age'!$B$2:$B$12481,B247,'CVD_40q30_Age'!$E$2:$E$12481,G247,'CVD_40q30_Age'!$F$2:$F$12481,H247,'CVD_40q30_Age'!$G$2:$G$12481,69))/(SUMIFS('CVD_40q30_Age'!$L$2:$L$12481,'CVD_40q30_Age'!$A$2:$A$12481,A247,'CVD_40q30_Age'!$B$2:$B$12481,B247,'CVD_40q30_Age'!$E$2:$E$12481,G247,'CVD_40q30_Age'!$F$2:$F$12481,H247,'CVD_40q30_Age'!$G$2:$G$12481,30)))</f>
      </c>
      <c r="J247" s="186" t="str">
        <f>SUMIFS($I$2:$I$313,$A$2:$A$313,A247,$G$2:$G$313,G247,$H$2:$H$313,H247,$B$2:$B$313,"baseline")</f>
      </c>
      <c r="K247" s="187" t="str">
        <f>J247-I247</f>
      </c>
      <c r="L247" s="188" t="str">
        <f>IF(J247=0,"",100*(J247-I247)/J247)</f>
      </c>
      <c r="M247" s="189" t="n">
        <v>10.1688139374317</v>
      </c>
      <c r="N247" s="37" t="str">
        <f>IF(ABS(I247-M247)&lt;=0.001,"match","mismatch")</f>
      </c>
    </row>
    <row r="248">
      <c r="A248" t="s">
        <v>167</v>
      </c>
      <c r="B248" t="s">
        <v>306</v>
      </c>
      <c r="C248" s="35" t="s">
        <v>308</v>
      </c>
      <c r="D248" t="s">
        <v>530</v>
      </c>
      <c r="E248" t="s">
        <v>233</v>
      </c>
      <c r="F248" t="s">
        <v>289</v>
      </c>
      <c r="G248" t="s">
        <v>548</v>
      </c>
      <c r="H248" s="184" t="n">
        <v>2037</v>
      </c>
      <c r="I248" s="185" t="str">
        <f>100*(1-(SUMIFS('CVD_40q30_Age'!$M$2:$M$12481,'CVD_40q30_Age'!$A$2:$A$12481,A248,'CVD_40q30_Age'!$B$2:$B$12481,B248,'CVD_40q30_Age'!$E$2:$E$12481,G248,'CVD_40q30_Age'!$F$2:$F$12481,H248,'CVD_40q30_Age'!$G$2:$G$12481,69))/(SUMIFS('CVD_40q30_Age'!$L$2:$L$12481,'CVD_40q30_Age'!$A$2:$A$12481,A248,'CVD_40q30_Age'!$B$2:$B$12481,B248,'CVD_40q30_Age'!$E$2:$E$12481,G248,'CVD_40q30_Age'!$F$2:$F$12481,H248,'CVD_40q30_Age'!$G$2:$G$12481,30)))</f>
      </c>
      <c r="J248" s="186" t="str">
        <f>SUMIFS($I$2:$I$313,$A$2:$A$313,A248,$G$2:$G$313,G248,$H$2:$H$313,H248,$B$2:$B$313,"baseline")</f>
      </c>
      <c r="K248" s="187" t="str">
        <f>J248-I248</f>
      </c>
      <c r="L248" s="188" t="str">
        <f>IF(J248=0,"",100*(J248-I248)/J248)</f>
      </c>
      <c r="M248" s="189" t="n">
        <v>10.017686179674</v>
      </c>
      <c r="N248" s="37" t="str">
        <f>IF(ABS(I248-M248)&lt;=0.001,"match","mismatch")</f>
      </c>
    </row>
    <row r="249">
      <c r="A249" t="s">
        <v>167</v>
      </c>
      <c r="B249" t="s">
        <v>306</v>
      </c>
      <c r="C249" s="35" t="s">
        <v>308</v>
      </c>
      <c r="D249" t="s">
        <v>530</v>
      </c>
      <c r="E249" t="s">
        <v>233</v>
      </c>
      <c r="F249" t="s">
        <v>289</v>
      </c>
      <c r="G249" t="s">
        <v>548</v>
      </c>
      <c r="H249" s="184" t="n">
        <v>2038</v>
      </c>
      <c r="I249" s="185" t="str">
        <f>100*(1-(SUMIFS('CVD_40q30_Age'!$M$2:$M$12481,'CVD_40q30_Age'!$A$2:$A$12481,A249,'CVD_40q30_Age'!$B$2:$B$12481,B249,'CVD_40q30_Age'!$E$2:$E$12481,G249,'CVD_40q30_Age'!$F$2:$F$12481,H249,'CVD_40q30_Age'!$G$2:$G$12481,69))/(SUMIFS('CVD_40q30_Age'!$L$2:$L$12481,'CVD_40q30_Age'!$A$2:$A$12481,A249,'CVD_40q30_Age'!$B$2:$B$12481,B249,'CVD_40q30_Age'!$E$2:$E$12481,G249,'CVD_40q30_Age'!$F$2:$F$12481,H249,'CVD_40q30_Age'!$G$2:$G$12481,30)))</f>
      </c>
      <c r="J249" s="186" t="str">
        <f>SUMIFS($I$2:$I$313,$A$2:$A$313,A249,$G$2:$G$313,G249,$H$2:$H$313,H249,$B$2:$B$313,"baseline")</f>
      </c>
      <c r="K249" s="187" t="str">
        <f>J249-I249</f>
      </c>
      <c r="L249" s="188" t="str">
        <f>IF(J249=0,"",100*(J249-I249)/J249)</f>
      </c>
      <c r="M249" s="189" t="n">
        <v>9.88657886027385</v>
      </c>
      <c r="N249" s="37" t="str">
        <f>IF(ABS(I249-M249)&lt;=0.001,"match","mismatch")</f>
      </c>
    </row>
    <row r="250">
      <c r="A250" t="s">
        <v>167</v>
      </c>
      <c r="B250" t="s">
        <v>306</v>
      </c>
      <c r="C250" s="35" t="s">
        <v>308</v>
      </c>
      <c r="D250" t="s">
        <v>530</v>
      </c>
      <c r="E250" t="s">
        <v>233</v>
      </c>
      <c r="F250" t="s">
        <v>289</v>
      </c>
      <c r="G250" t="s">
        <v>548</v>
      </c>
      <c r="H250" s="184" t="n">
        <v>2039</v>
      </c>
      <c r="I250" s="185" t="str">
        <f>100*(1-(SUMIFS('CVD_40q30_Age'!$M$2:$M$12481,'CVD_40q30_Age'!$A$2:$A$12481,A250,'CVD_40q30_Age'!$B$2:$B$12481,B250,'CVD_40q30_Age'!$E$2:$E$12481,G250,'CVD_40q30_Age'!$F$2:$F$12481,H250,'CVD_40q30_Age'!$G$2:$G$12481,69))/(SUMIFS('CVD_40q30_Age'!$L$2:$L$12481,'CVD_40q30_Age'!$A$2:$A$12481,A250,'CVD_40q30_Age'!$B$2:$B$12481,B250,'CVD_40q30_Age'!$E$2:$E$12481,G250,'CVD_40q30_Age'!$F$2:$F$12481,H250,'CVD_40q30_Age'!$G$2:$G$12481,30)))</f>
      </c>
      <c r="J250" s="186" t="str">
        <f>SUMIFS($I$2:$I$313,$A$2:$A$313,A250,$G$2:$G$313,G250,$H$2:$H$313,H250,$B$2:$B$313,"baseline")</f>
      </c>
      <c r="K250" s="187" t="str">
        <f>J250-I250</f>
      </c>
      <c r="L250" s="188" t="str">
        <f>IF(J250=0,"",100*(J250-I250)/J250)</f>
      </c>
      <c r="M250" s="189" t="n">
        <v>9.77705645414204</v>
      </c>
      <c r="N250" s="37" t="str">
        <f>IF(ABS(I250-M250)&lt;=0.001,"match","mismatch")</f>
      </c>
    </row>
    <row r="251">
      <c r="A251" t="s">
        <v>167</v>
      </c>
      <c r="B251" t="s">
        <v>306</v>
      </c>
      <c r="C251" s="35" t="s">
        <v>308</v>
      </c>
      <c r="D251" t="s">
        <v>530</v>
      </c>
      <c r="E251" t="s">
        <v>233</v>
      </c>
      <c r="F251" t="s">
        <v>289</v>
      </c>
      <c r="G251" t="s">
        <v>548</v>
      </c>
      <c r="H251" s="184" t="n">
        <v>2040</v>
      </c>
      <c r="I251" s="185" t="str">
        <f>100*(1-(SUMIFS('CVD_40q30_Age'!$M$2:$M$12481,'CVD_40q30_Age'!$A$2:$A$12481,A251,'CVD_40q30_Age'!$B$2:$B$12481,B251,'CVD_40q30_Age'!$E$2:$E$12481,G251,'CVD_40q30_Age'!$F$2:$F$12481,H251,'CVD_40q30_Age'!$G$2:$G$12481,69))/(SUMIFS('CVD_40q30_Age'!$L$2:$L$12481,'CVD_40q30_Age'!$A$2:$A$12481,A251,'CVD_40q30_Age'!$B$2:$B$12481,B251,'CVD_40q30_Age'!$E$2:$E$12481,G251,'CVD_40q30_Age'!$F$2:$F$12481,H251,'CVD_40q30_Age'!$G$2:$G$12481,30)))</f>
      </c>
      <c r="J251" s="186" t="str">
        <f>SUMIFS($I$2:$I$313,$A$2:$A$313,A251,$G$2:$G$313,G251,$H$2:$H$313,H251,$B$2:$B$313,"baseline")</f>
      </c>
      <c r="K251" s="187" t="str">
        <f>J251-I251</f>
      </c>
      <c r="L251" s="188" t="str">
        <f>IF(J251=0,"",100*(J251-I251)/J251)</f>
      </c>
      <c r="M251" s="189" t="n">
        <v>9.6713610221143</v>
      </c>
      <c r="N251" s="37" t="str">
        <f>IF(ABS(I251-M251)&lt;=0.001,"match","mismatch")</f>
      </c>
    </row>
    <row r="252">
      <c r="A252" t="s">
        <v>167</v>
      </c>
      <c r="B252" t="s">
        <v>306</v>
      </c>
      <c r="C252" s="35" t="s">
        <v>308</v>
      </c>
      <c r="D252" t="s">
        <v>530</v>
      </c>
      <c r="E252" t="s">
        <v>233</v>
      </c>
      <c r="F252" t="s">
        <v>289</v>
      </c>
      <c r="G252" t="s">
        <v>548</v>
      </c>
      <c r="H252" s="184" t="n">
        <v>2041</v>
      </c>
      <c r="I252" s="185" t="str">
        <f>100*(1-(SUMIFS('CVD_40q30_Age'!$M$2:$M$12481,'CVD_40q30_Age'!$A$2:$A$12481,A252,'CVD_40q30_Age'!$B$2:$B$12481,B252,'CVD_40q30_Age'!$E$2:$E$12481,G252,'CVD_40q30_Age'!$F$2:$F$12481,H252,'CVD_40q30_Age'!$G$2:$G$12481,69))/(SUMIFS('CVD_40q30_Age'!$L$2:$L$12481,'CVD_40q30_Age'!$A$2:$A$12481,A252,'CVD_40q30_Age'!$B$2:$B$12481,B252,'CVD_40q30_Age'!$E$2:$E$12481,G252,'CVD_40q30_Age'!$F$2:$F$12481,H252,'CVD_40q30_Age'!$G$2:$G$12481,30)))</f>
      </c>
      <c r="J252" s="186" t="str">
        <f>SUMIFS($I$2:$I$313,$A$2:$A$313,A252,$G$2:$G$313,G252,$H$2:$H$313,H252,$B$2:$B$313,"baseline")</f>
      </c>
      <c r="K252" s="187" t="str">
        <f>J252-I252</f>
      </c>
      <c r="L252" s="188" t="str">
        <f>IF(J252=0,"",100*(J252-I252)/J252)</f>
      </c>
      <c r="M252" s="189" t="n">
        <v>9.58391872129375</v>
      </c>
      <c r="N252" s="37" t="str">
        <f>IF(ABS(I252-M252)&lt;=0.001,"match","mismatch")</f>
      </c>
    </row>
    <row r="253">
      <c r="A253" t="s">
        <v>167</v>
      </c>
      <c r="B253" t="s">
        <v>306</v>
      </c>
      <c r="C253" s="35" t="s">
        <v>308</v>
      </c>
      <c r="D253" t="s">
        <v>530</v>
      </c>
      <c r="E253" t="s">
        <v>233</v>
      </c>
      <c r="F253" t="s">
        <v>289</v>
      </c>
      <c r="G253" t="s">
        <v>548</v>
      </c>
      <c r="H253" s="184" t="n">
        <v>2042</v>
      </c>
      <c r="I253" s="185" t="str">
        <f>100*(1-(SUMIFS('CVD_40q30_Age'!$M$2:$M$12481,'CVD_40q30_Age'!$A$2:$A$12481,A253,'CVD_40q30_Age'!$B$2:$B$12481,B253,'CVD_40q30_Age'!$E$2:$E$12481,G253,'CVD_40q30_Age'!$F$2:$F$12481,H253,'CVD_40q30_Age'!$G$2:$G$12481,69))/(SUMIFS('CVD_40q30_Age'!$L$2:$L$12481,'CVD_40q30_Age'!$A$2:$A$12481,A253,'CVD_40q30_Age'!$B$2:$B$12481,B253,'CVD_40q30_Age'!$E$2:$E$12481,G253,'CVD_40q30_Age'!$F$2:$F$12481,H253,'CVD_40q30_Age'!$G$2:$G$12481,30)))</f>
      </c>
      <c r="J253" s="186" t="str">
        <f>SUMIFS($I$2:$I$313,$A$2:$A$313,A253,$G$2:$G$313,G253,$H$2:$H$313,H253,$B$2:$B$313,"baseline")</f>
      </c>
      <c r="K253" s="187" t="str">
        <f>J253-I253</f>
      </c>
      <c r="L253" s="188" t="str">
        <f>IF(J253=0,"",100*(J253-I253)/J253)</f>
      </c>
      <c r="M253" s="189" t="n">
        <v>9.49940056820251</v>
      </c>
      <c r="N253" s="37" t="str">
        <f>IF(ABS(I253-M253)&lt;=0.001,"match","mismatch")</f>
      </c>
    </row>
    <row r="254">
      <c r="A254" t="s">
        <v>167</v>
      </c>
      <c r="B254" t="s">
        <v>306</v>
      </c>
      <c r="C254" s="35" t="s">
        <v>308</v>
      </c>
      <c r="D254" t="s">
        <v>530</v>
      </c>
      <c r="E254" t="s">
        <v>233</v>
      </c>
      <c r="F254" t="s">
        <v>289</v>
      </c>
      <c r="G254" t="s">
        <v>548</v>
      </c>
      <c r="H254" s="184" t="n">
        <v>2043</v>
      </c>
      <c r="I254" s="185" t="str">
        <f>100*(1-(SUMIFS('CVD_40q30_Age'!$M$2:$M$12481,'CVD_40q30_Age'!$A$2:$A$12481,A254,'CVD_40q30_Age'!$B$2:$B$12481,B254,'CVD_40q30_Age'!$E$2:$E$12481,G254,'CVD_40q30_Age'!$F$2:$F$12481,H254,'CVD_40q30_Age'!$G$2:$G$12481,69))/(SUMIFS('CVD_40q30_Age'!$L$2:$L$12481,'CVD_40q30_Age'!$A$2:$A$12481,A254,'CVD_40q30_Age'!$B$2:$B$12481,B254,'CVD_40q30_Age'!$E$2:$E$12481,G254,'CVD_40q30_Age'!$F$2:$F$12481,H254,'CVD_40q30_Age'!$G$2:$G$12481,30)))</f>
      </c>
      <c r="J254" s="186" t="str">
        <f>SUMIFS($I$2:$I$313,$A$2:$A$313,A254,$G$2:$G$313,G254,$H$2:$H$313,H254,$B$2:$B$313,"baseline")</f>
      </c>
      <c r="K254" s="187" t="str">
        <f>J254-I254</f>
      </c>
      <c r="L254" s="188" t="str">
        <f>IF(J254=0,"",100*(J254-I254)/J254)</f>
      </c>
      <c r="M254" s="189" t="n">
        <v>9.41756624790886</v>
      </c>
      <c r="N254" s="37" t="str">
        <f>IF(ABS(I254-M254)&lt;=0.001,"match","mismatch")</f>
      </c>
    </row>
    <row r="255">
      <c r="A255" t="s">
        <v>167</v>
      </c>
      <c r="B255" t="s">
        <v>306</v>
      </c>
      <c r="C255" s="35" t="s">
        <v>308</v>
      </c>
      <c r="D255" t="s">
        <v>530</v>
      </c>
      <c r="E255" t="s">
        <v>233</v>
      </c>
      <c r="F255" t="s">
        <v>289</v>
      </c>
      <c r="G255" t="s">
        <v>548</v>
      </c>
      <c r="H255" s="184" t="n">
        <v>2044</v>
      </c>
      <c r="I255" s="185" t="str">
        <f>100*(1-(SUMIFS('CVD_40q30_Age'!$M$2:$M$12481,'CVD_40q30_Age'!$A$2:$A$12481,A255,'CVD_40q30_Age'!$B$2:$B$12481,B255,'CVD_40q30_Age'!$E$2:$E$12481,G255,'CVD_40q30_Age'!$F$2:$F$12481,H255,'CVD_40q30_Age'!$G$2:$G$12481,69))/(SUMIFS('CVD_40q30_Age'!$L$2:$L$12481,'CVD_40q30_Age'!$A$2:$A$12481,A255,'CVD_40q30_Age'!$B$2:$B$12481,B255,'CVD_40q30_Age'!$E$2:$E$12481,G255,'CVD_40q30_Age'!$F$2:$F$12481,H255,'CVD_40q30_Age'!$G$2:$G$12481,30)))</f>
      </c>
      <c r="J255" s="186" t="str">
        <f>SUMIFS($I$2:$I$313,$A$2:$A$313,A255,$G$2:$G$313,G255,$H$2:$H$313,H255,$B$2:$B$313,"baseline")</f>
      </c>
      <c r="K255" s="187" t="str">
        <f>J255-I255</f>
      </c>
      <c r="L255" s="188" t="str">
        <f>IF(J255=0,"",100*(J255-I255)/J255)</f>
      </c>
      <c r="M255" s="189" t="n">
        <v>9.34072622470449</v>
      </c>
      <c r="N255" s="37" t="str">
        <f>IF(ABS(I255-M255)&lt;=0.001,"match","mismatch")</f>
      </c>
    </row>
    <row r="256">
      <c r="A256" t="s">
        <v>167</v>
      </c>
      <c r="B256" t="s">
        <v>306</v>
      </c>
      <c r="C256" s="35" t="s">
        <v>308</v>
      </c>
      <c r="D256" t="s">
        <v>530</v>
      </c>
      <c r="E256" t="s">
        <v>233</v>
      </c>
      <c r="F256" t="s">
        <v>289</v>
      </c>
      <c r="G256" t="s">
        <v>548</v>
      </c>
      <c r="H256" s="184" t="n">
        <v>2045</v>
      </c>
      <c r="I256" s="185" t="str">
        <f>100*(1-(SUMIFS('CVD_40q30_Age'!$M$2:$M$12481,'CVD_40q30_Age'!$A$2:$A$12481,A256,'CVD_40q30_Age'!$B$2:$B$12481,B256,'CVD_40q30_Age'!$E$2:$E$12481,G256,'CVD_40q30_Age'!$F$2:$F$12481,H256,'CVD_40q30_Age'!$G$2:$G$12481,69))/(SUMIFS('CVD_40q30_Age'!$L$2:$L$12481,'CVD_40q30_Age'!$A$2:$A$12481,A256,'CVD_40q30_Age'!$B$2:$B$12481,B256,'CVD_40q30_Age'!$E$2:$E$12481,G256,'CVD_40q30_Age'!$F$2:$F$12481,H256,'CVD_40q30_Age'!$G$2:$G$12481,30)))</f>
      </c>
      <c r="J256" s="186" t="str">
        <f>SUMIFS($I$2:$I$313,$A$2:$A$313,A256,$G$2:$G$313,G256,$H$2:$H$313,H256,$B$2:$B$313,"baseline")</f>
      </c>
      <c r="K256" s="187" t="str">
        <f>J256-I256</f>
      </c>
      <c r="L256" s="188" t="str">
        <f>IF(J256=0,"",100*(J256-I256)/J256)</f>
      </c>
      <c r="M256" s="189" t="n">
        <v>9.27167671966679</v>
      </c>
      <c r="N256" s="37" t="str">
        <f>IF(ABS(I256-M256)&lt;=0.001,"match","mismatch")</f>
      </c>
    </row>
    <row r="257">
      <c r="A257" t="s">
        <v>167</v>
      </c>
      <c r="B257" t="s">
        <v>306</v>
      </c>
      <c r="C257" s="35" t="s">
        <v>308</v>
      </c>
      <c r="D257" t="s">
        <v>530</v>
      </c>
      <c r="E257" t="s">
        <v>233</v>
      </c>
      <c r="F257" t="s">
        <v>289</v>
      </c>
      <c r="G257" t="s">
        <v>548</v>
      </c>
      <c r="H257" s="184" t="n">
        <v>2046</v>
      </c>
      <c r="I257" s="185" t="str">
        <f>100*(1-(SUMIFS('CVD_40q30_Age'!$M$2:$M$12481,'CVD_40q30_Age'!$A$2:$A$12481,A257,'CVD_40q30_Age'!$B$2:$B$12481,B257,'CVD_40q30_Age'!$E$2:$E$12481,G257,'CVD_40q30_Age'!$F$2:$F$12481,H257,'CVD_40q30_Age'!$G$2:$G$12481,69))/(SUMIFS('CVD_40q30_Age'!$L$2:$L$12481,'CVD_40q30_Age'!$A$2:$A$12481,A257,'CVD_40q30_Age'!$B$2:$B$12481,B257,'CVD_40q30_Age'!$E$2:$E$12481,G257,'CVD_40q30_Age'!$F$2:$F$12481,H257,'CVD_40q30_Age'!$G$2:$G$12481,30)))</f>
      </c>
      <c r="J257" s="186" t="str">
        <f>SUMIFS($I$2:$I$313,$A$2:$A$313,A257,$G$2:$G$313,G257,$H$2:$H$313,H257,$B$2:$B$313,"baseline")</f>
      </c>
      <c r="K257" s="187" t="str">
        <f>J257-I257</f>
      </c>
      <c r="L257" s="188" t="str">
        <f>IF(J257=0,"",100*(J257-I257)/J257)</f>
      </c>
      <c r="M257" s="189" t="n">
        <v>9.20672185834782</v>
      </c>
      <c r="N257" s="37" t="str">
        <f>IF(ABS(I257-M257)&lt;=0.001,"match","mismatch")</f>
      </c>
    </row>
    <row r="258">
      <c r="A258" t="s">
        <v>167</v>
      </c>
      <c r="B258" t="s">
        <v>306</v>
      </c>
      <c r="C258" s="35" t="s">
        <v>308</v>
      </c>
      <c r="D258" t="s">
        <v>530</v>
      </c>
      <c r="E258" t="s">
        <v>233</v>
      </c>
      <c r="F258" t="s">
        <v>289</v>
      </c>
      <c r="G258" t="s">
        <v>548</v>
      </c>
      <c r="H258" s="184" t="n">
        <v>2047</v>
      </c>
      <c r="I258" s="185" t="str">
        <f>100*(1-(SUMIFS('CVD_40q30_Age'!$M$2:$M$12481,'CVD_40q30_Age'!$A$2:$A$12481,A258,'CVD_40q30_Age'!$B$2:$B$12481,B258,'CVD_40q30_Age'!$E$2:$E$12481,G258,'CVD_40q30_Age'!$F$2:$F$12481,H258,'CVD_40q30_Age'!$G$2:$G$12481,69))/(SUMIFS('CVD_40q30_Age'!$L$2:$L$12481,'CVD_40q30_Age'!$A$2:$A$12481,A258,'CVD_40q30_Age'!$B$2:$B$12481,B258,'CVD_40q30_Age'!$E$2:$E$12481,G258,'CVD_40q30_Age'!$F$2:$F$12481,H258,'CVD_40q30_Age'!$G$2:$G$12481,30)))</f>
      </c>
      <c r="J258" s="186" t="str">
        <f>SUMIFS($I$2:$I$313,$A$2:$A$313,A258,$G$2:$G$313,G258,$H$2:$H$313,H258,$B$2:$B$313,"baseline")</f>
      </c>
      <c r="K258" s="187" t="str">
        <f>J258-I258</f>
      </c>
      <c r="L258" s="188" t="str">
        <f>IF(J258=0,"",100*(J258-I258)/J258)</f>
      </c>
      <c r="M258" s="189" t="n">
        <v>9.14437753242752</v>
      </c>
      <c r="N258" s="37" t="str">
        <f>IF(ABS(I258-M258)&lt;=0.001,"match","mismatch")</f>
      </c>
    </row>
    <row r="259">
      <c r="A259" t="s">
        <v>167</v>
      </c>
      <c r="B259" t="s">
        <v>306</v>
      </c>
      <c r="C259" s="35" t="s">
        <v>308</v>
      </c>
      <c r="D259" t="s">
        <v>530</v>
      </c>
      <c r="E259" t="s">
        <v>233</v>
      </c>
      <c r="F259" t="s">
        <v>289</v>
      </c>
      <c r="G259" t="s">
        <v>548</v>
      </c>
      <c r="H259" s="184" t="n">
        <v>2048</v>
      </c>
      <c r="I259" s="185" t="str">
        <f>100*(1-(SUMIFS('CVD_40q30_Age'!$M$2:$M$12481,'CVD_40q30_Age'!$A$2:$A$12481,A259,'CVD_40q30_Age'!$B$2:$B$12481,B259,'CVD_40q30_Age'!$E$2:$E$12481,G259,'CVD_40q30_Age'!$F$2:$F$12481,H259,'CVD_40q30_Age'!$G$2:$G$12481,69))/(SUMIFS('CVD_40q30_Age'!$L$2:$L$12481,'CVD_40q30_Age'!$A$2:$A$12481,A259,'CVD_40q30_Age'!$B$2:$B$12481,B259,'CVD_40q30_Age'!$E$2:$E$12481,G259,'CVD_40q30_Age'!$F$2:$F$12481,H259,'CVD_40q30_Age'!$G$2:$G$12481,30)))</f>
      </c>
      <c r="J259" s="186" t="str">
        <f>SUMIFS($I$2:$I$313,$A$2:$A$313,A259,$G$2:$G$313,G259,$H$2:$H$313,H259,$B$2:$B$313,"baseline")</f>
      </c>
      <c r="K259" s="187" t="str">
        <f>J259-I259</f>
      </c>
      <c r="L259" s="188" t="str">
        <f>IF(J259=0,"",100*(J259-I259)/J259)</f>
      </c>
      <c r="M259" s="189" t="n">
        <v>9.08094502312674</v>
      </c>
      <c r="N259" s="37" t="str">
        <f>IF(ABS(I259-M259)&lt;=0.001,"match","mismatch")</f>
      </c>
    </row>
    <row r="260">
      <c r="A260" t="s">
        <v>167</v>
      </c>
      <c r="B260" t="s">
        <v>306</v>
      </c>
      <c r="C260" s="35" t="s">
        <v>308</v>
      </c>
      <c r="D260" t="s">
        <v>530</v>
      </c>
      <c r="E260" t="s">
        <v>233</v>
      </c>
      <c r="F260" t="s">
        <v>289</v>
      </c>
      <c r="G260" t="s">
        <v>548</v>
      </c>
      <c r="H260" s="184" t="n">
        <v>2049</v>
      </c>
      <c r="I260" s="185" t="str">
        <f>100*(1-(SUMIFS('CVD_40q30_Age'!$M$2:$M$12481,'CVD_40q30_Age'!$A$2:$A$12481,A260,'CVD_40q30_Age'!$B$2:$B$12481,B260,'CVD_40q30_Age'!$E$2:$E$12481,G260,'CVD_40q30_Age'!$F$2:$F$12481,H260,'CVD_40q30_Age'!$G$2:$G$12481,69))/(SUMIFS('CVD_40q30_Age'!$L$2:$L$12481,'CVD_40q30_Age'!$A$2:$A$12481,A260,'CVD_40q30_Age'!$B$2:$B$12481,B260,'CVD_40q30_Age'!$E$2:$E$12481,G260,'CVD_40q30_Age'!$F$2:$F$12481,H260,'CVD_40q30_Age'!$G$2:$G$12481,30)))</f>
      </c>
      <c r="J260" s="186" t="str">
        <f>SUMIFS($I$2:$I$313,$A$2:$A$313,A260,$G$2:$G$313,G260,$H$2:$H$313,H260,$B$2:$B$313,"baseline")</f>
      </c>
      <c r="K260" s="187" t="str">
        <f>J260-I260</f>
      </c>
      <c r="L260" s="188" t="str">
        <f>IF(J260=0,"",100*(J260-I260)/J260)</f>
      </c>
      <c r="M260" s="189" t="n">
        <v>9.02274595543652</v>
      </c>
      <c r="N260" s="37" t="str">
        <f>IF(ABS(I260-M260)&lt;=0.001,"match","mismatch")</f>
      </c>
    </row>
    <row r="261">
      <c r="A261" t="s">
        <v>167</v>
      </c>
      <c r="B261" t="s">
        <v>306</v>
      </c>
      <c r="C261" s="35" t="s">
        <v>308</v>
      </c>
      <c r="D261" t="s">
        <v>530</v>
      </c>
      <c r="E261" t="s">
        <v>233</v>
      </c>
      <c r="F261" t="s">
        <v>289</v>
      </c>
      <c r="G261" t="s">
        <v>548</v>
      </c>
      <c r="H261" s="184" t="n">
        <v>2050</v>
      </c>
      <c r="I261" s="185" t="str">
        <f>100*(1-(SUMIFS('CVD_40q30_Age'!$M$2:$M$12481,'CVD_40q30_Age'!$A$2:$A$12481,A261,'CVD_40q30_Age'!$B$2:$B$12481,B261,'CVD_40q30_Age'!$E$2:$E$12481,G261,'CVD_40q30_Age'!$F$2:$F$12481,H261,'CVD_40q30_Age'!$G$2:$G$12481,69))/(SUMIFS('CVD_40q30_Age'!$L$2:$L$12481,'CVD_40q30_Age'!$A$2:$A$12481,A261,'CVD_40q30_Age'!$B$2:$B$12481,B261,'CVD_40q30_Age'!$E$2:$E$12481,G261,'CVD_40q30_Age'!$F$2:$F$12481,H261,'CVD_40q30_Age'!$G$2:$G$12481,30)))</f>
      </c>
      <c r="J261" s="186" t="str">
        <f>SUMIFS($I$2:$I$313,$A$2:$A$313,A261,$G$2:$G$313,G261,$H$2:$H$313,H261,$B$2:$B$313,"baseline")</f>
      </c>
      <c r="K261" s="187" t="str">
        <f>J261-I261</f>
      </c>
      <c r="L261" s="188" t="str">
        <f>IF(J261=0,"",100*(J261-I261)/J261)</f>
      </c>
      <c r="M261" s="189" t="n">
        <v>8.96628138445998</v>
      </c>
      <c r="N261" s="37" t="str">
        <f>IF(ABS(I261-M261)&lt;=0.001,"match","mismatch")</f>
      </c>
    </row>
    <row r="262">
      <c r="A262" t="s">
        <v>167</v>
      </c>
      <c r="B262" t="s">
        <v>116</v>
      </c>
      <c r="C262" s="35" t="s">
        <v>459</v>
      </c>
      <c r="D262" t="s">
        <v>530</v>
      </c>
      <c r="E262" t="s">
        <v>538</v>
      </c>
      <c r="F262"/>
      <c r="G262" t="s">
        <v>548</v>
      </c>
      <c r="H262" s="184" t="n">
        <v>2025</v>
      </c>
      <c r="I262" s="185" t="str">
        <f>100*(1-(SUMIFS('CVD_40q30_Age'!$M$2:$M$12481,'CVD_40q30_Age'!$A$2:$A$12481,A262,'CVD_40q30_Age'!$B$2:$B$12481,B262,'CVD_40q30_Age'!$E$2:$E$12481,G262,'CVD_40q30_Age'!$F$2:$F$12481,H262,'CVD_40q30_Age'!$G$2:$G$12481,69))/(SUMIFS('CVD_40q30_Age'!$L$2:$L$12481,'CVD_40q30_Age'!$A$2:$A$12481,A262,'CVD_40q30_Age'!$B$2:$B$12481,B262,'CVD_40q30_Age'!$E$2:$E$12481,G262,'CVD_40q30_Age'!$F$2:$F$12481,H262,'CVD_40q30_Age'!$G$2:$G$12481,30)))</f>
      </c>
      <c r="J262" s="186" t="str">
        <f>SUMIFS($I$2:$I$313,$A$2:$A$313,A262,$G$2:$G$313,G262,$H$2:$H$313,H262,$B$2:$B$313,"baseline")</f>
      </c>
      <c r="K262" s="187" t="str">
        <f>J262-I262</f>
      </c>
      <c r="L262" s="188" t="str">
        <f>IF(J262=0,"",100*(J262-I262)/J262)</f>
      </c>
      <c r="M262" s="189" t="n">
        <v>14.5044780964789</v>
      </c>
      <c r="N262" s="37" t="str">
        <f>IF(ABS(I262-M262)&lt;=0.001,"match","mismatch")</f>
      </c>
    </row>
    <row r="263">
      <c r="A263" t="s">
        <v>167</v>
      </c>
      <c r="B263" t="s">
        <v>116</v>
      </c>
      <c r="C263" s="35" t="s">
        <v>459</v>
      </c>
      <c r="D263" t="s">
        <v>530</v>
      </c>
      <c r="E263" t="s">
        <v>538</v>
      </c>
      <c r="F263"/>
      <c r="G263" t="s">
        <v>548</v>
      </c>
      <c r="H263" s="184" t="n">
        <v>2026</v>
      </c>
      <c r="I263" s="185" t="str">
        <f>100*(1-(SUMIFS('CVD_40q30_Age'!$M$2:$M$12481,'CVD_40q30_Age'!$A$2:$A$12481,A263,'CVD_40q30_Age'!$B$2:$B$12481,B263,'CVD_40q30_Age'!$E$2:$E$12481,G263,'CVD_40q30_Age'!$F$2:$F$12481,H263,'CVD_40q30_Age'!$G$2:$G$12481,69))/(SUMIFS('CVD_40q30_Age'!$L$2:$L$12481,'CVD_40q30_Age'!$A$2:$A$12481,A263,'CVD_40q30_Age'!$B$2:$B$12481,B263,'CVD_40q30_Age'!$E$2:$E$12481,G263,'CVD_40q30_Age'!$F$2:$F$12481,H263,'CVD_40q30_Age'!$G$2:$G$12481,30)))</f>
      </c>
      <c r="J263" s="186" t="str">
        <f>SUMIFS($I$2:$I$313,$A$2:$A$313,A263,$G$2:$G$313,G263,$H$2:$H$313,H263,$B$2:$B$313,"baseline")</f>
      </c>
      <c r="K263" s="187" t="str">
        <f>J263-I263</f>
      </c>
      <c r="L263" s="188" t="str">
        <f>IF(J263=0,"",100*(J263-I263)/J263)</f>
      </c>
      <c r="M263" s="189" t="n">
        <v>13.5800748532622</v>
      </c>
      <c r="N263" s="37" t="str">
        <f>IF(ABS(I263-M263)&lt;=0.001,"match","mismatch")</f>
      </c>
    </row>
    <row r="264">
      <c r="A264" t="s">
        <v>167</v>
      </c>
      <c r="B264" t="s">
        <v>116</v>
      </c>
      <c r="C264" s="35" t="s">
        <v>459</v>
      </c>
      <c r="D264" t="s">
        <v>530</v>
      </c>
      <c r="E264" t="s">
        <v>538</v>
      </c>
      <c r="F264"/>
      <c r="G264" t="s">
        <v>548</v>
      </c>
      <c r="H264" s="184" t="n">
        <v>2027</v>
      </c>
      <c r="I264" s="185" t="str">
        <f>100*(1-(SUMIFS('CVD_40q30_Age'!$M$2:$M$12481,'CVD_40q30_Age'!$A$2:$A$12481,A264,'CVD_40q30_Age'!$B$2:$B$12481,B264,'CVD_40q30_Age'!$E$2:$E$12481,G264,'CVD_40q30_Age'!$F$2:$F$12481,H264,'CVD_40q30_Age'!$G$2:$G$12481,69))/(SUMIFS('CVD_40q30_Age'!$L$2:$L$12481,'CVD_40q30_Age'!$A$2:$A$12481,A264,'CVD_40q30_Age'!$B$2:$B$12481,B264,'CVD_40q30_Age'!$E$2:$E$12481,G264,'CVD_40q30_Age'!$F$2:$F$12481,H264,'CVD_40q30_Age'!$G$2:$G$12481,30)))</f>
      </c>
      <c r="J264" s="186" t="str">
        <f>SUMIFS($I$2:$I$313,$A$2:$A$313,A264,$G$2:$G$313,G264,$H$2:$H$313,H264,$B$2:$B$313,"baseline")</f>
      </c>
      <c r="K264" s="187" t="str">
        <f>J264-I264</f>
      </c>
      <c r="L264" s="188" t="str">
        <f>IF(J264=0,"",100*(J264-I264)/J264)</f>
      </c>
      <c r="M264" s="189" t="n">
        <v>12.7891765787026</v>
      </c>
      <c r="N264" s="37" t="str">
        <f>IF(ABS(I264-M264)&lt;=0.001,"match","mismatch")</f>
      </c>
    </row>
    <row r="265">
      <c r="A265" t="s">
        <v>167</v>
      </c>
      <c r="B265" t="s">
        <v>116</v>
      </c>
      <c r="C265" s="35" t="s">
        <v>459</v>
      </c>
      <c r="D265" t="s">
        <v>530</v>
      </c>
      <c r="E265" t="s">
        <v>538</v>
      </c>
      <c r="F265"/>
      <c r="G265" t="s">
        <v>548</v>
      </c>
      <c r="H265" s="184" t="n">
        <v>2028</v>
      </c>
      <c r="I265" s="185" t="str">
        <f>100*(1-(SUMIFS('CVD_40q30_Age'!$M$2:$M$12481,'CVD_40q30_Age'!$A$2:$A$12481,A265,'CVD_40q30_Age'!$B$2:$B$12481,B265,'CVD_40q30_Age'!$E$2:$E$12481,G265,'CVD_40q30_Age'!$F$2:$F$12481,H265,'CVD_40q30_Age'!$G$2:$G$12481,69))/(SUMIFS('CVD_40q30_Age'!$L$2:$L$12481,'CVD_40q30_Age'!$A$2:$A$12481,A265,'CVD_40q30_Age'!$B$2:$B$12481,B265,'CVD_40q30_Age'!$E$2:$E$12481,G265,'CVD_40q30_Age'!$F$2:$F$12481,H265,'CVD_40q30_Age'!$G$2:$G$12481,30)))</f>
      </c>
      <c r="J265" s="186" t="str">
        <f>SUMIFS($I$2:$I$313,$A$2:$A$313,A265,$G$2:$G$313,G265,$H$2:$H$313,H265,$B$2:$B$313,"baseline")</f>
      </c>
      <c r="K265" s="187" t="str">
        <f>J265-I265</f>
      </c>
      <c r="L265" s="188" t="str">
        <f>IF(J265=0,"",100*(J265-I265)/J265)</f>
      </c>
      <c r="M265" s="189" t="n">
        <v>12.1134125995302</v>
      </c>
      <c r="N265" s="37" t="str">
        <f>IF(ABS(I265-M265)&lt;=0.001,"match","mismatch")</f>
      </c>
    </row>
    <row r="266">
      <c r="A266" t="s">
        <v>167</v>
      </c>
      <c r="B266" t="s">
        <v>116</v>
      </c>
      <c r="C266" s="35" t="s">
        <v>459</v>
      </c>
      <c r="D266" t="s">
        <v>530</v>
      </c>
      <c r="E266" t="s">
        <v>538</v>
      </c>
      <c r="F266"/>
      <c r="G266" t="s">
        <v>548</v>
      </c>
      <c r="H266" s="184" t="n">
        <v>2029</v>
      </c>
      <c r="I266" s="185" t="str">
        <f>100*(1-(SUMIFS('CVD_40q30_Age'!$M$2:$M$12481,'CVD_40q30_Age'!$A$2:$A$12481,A266,'CVD_40q30_Age'!$B$2:$B$12481,B266,'CVD_40q30_Age'!$E$2:$E$12481,G266,'CVD_40q30_Age'!$F$2:$F$12481,H266,'CVD_40q30_Age'!$G$2:$G$12481,69))/(SUMIFS('CVD_40q30_Age'!$L$2:$L$12481,'CVD_40q30_Age'!$A$2:$A$12481,A266,'CVD_40q30_Age'!$B$2:$B$12481,B266,'CVD_40q30_Age'!$E$2:$E$12481,G266,'CVD_40q30_Age'!$F$2:$F$12481,H266,'CVD_40q30_Age'!$G$2:$G$12481,30)))</f>
      </c>
      <c r="J266" s="186" t="str">
        <f>SUMIFS($I$2:$I$313,$A$2:$A$313,A266,$G$2:$G$313,G266,$H$2:$H$313,H266,$B$2:$B$313,"baseline")</f>
      </c>
      <c r="K266" s="187" t="str">
        <f>J266-I266</f>
      </c>
      <c r="L266" s="188" t="str">
        <f>IF(J266=0,"",100*(J266-I266)/J266)</f>
      </c>
      <c r="M266" s="189" t="n">
        <v>11.4998428637191</v>
      </c>
      <c r="N266" s="37" t="str">
        <f>IF(ABS(I266-M266)&lt;=0.001,"match","mismatch")</f>
      </c>
    </row>
    <row r="267">
      <c r="A267" t="s">
        <v>167</v>
      </c>
      <c r="B267" t="s">
        <v>116</v>
      </c>
      <c r="C267" s="35" t="s">
        <v>459</v>
      </c>
      <c r="D267" t="s">
        <v>530</v>
      </c>
      <c r="E267" t="s">
        <v>538</v>
      </c>
      <c r="F267"/>
      <c r="G267" t="s">
        <v>548</v>
      </c>
      <c r="H267" s="184" t="n">
        <v>2030</v>
      </c>
      <c r="I267" s="185" t="str">
        <f>100*(1-(SUMIFS('CVD_40q30_Age'!$M$2:$M$12481,'CVD_40q30_Age'!$A$2:$A$12481,A267,'CVD_40q30_Age'!$B$2:$B$12481,B267,'CVD_40q30_Age'!$E$2:$E$12481,G267,'CVD_40q30_Age'!$F$2:$F$12481,H267,'CVD_40q30_Age'!$G$2:$G$12481,69))/(SUMIFS('CVD_40q30_Age'!$L$2:$L$12481,'CVD_40q30_Age'!$A$2:$A$12481,A267,'CVD_40q30_Age'!$B$2:$B$12481,B267,'CVD_40q30_Age'!$E$2:$E$12481,G267,'CVD_40q30_Age'!$F$2:$F$12481,H267,'CVD_40q30_Age'!$G$2:$G$12481,30)))</f>
      </c>
      <c r="J267" s="186" t="str">
        <f>SUMIFS($I$2:$I$313,$A$2:$A$313,A267,$G$2:$G$313,G267,$H$2:$H$313,H267,$B$2:$B$313,"baseline")</f>
      </c>
      <c r="K267" s="187" t="str">
        <f>J267-I267</f>
      </c>
      <c r="L267" s="188" t="str">
        <f>IF(J267=0,"",100*(J267-I267)/J267)</f>
      </c>
      <c r="M267" s="189" t="n">
        <v>10.9694212240565</v>
      </c>
      <c r="N267" s="37" t="str">
        <f>IF(ABS(I267-M267)&lt;=0.001,"match","mismatch")</f>
      </c>
    </row>
    <row r="268">
      <c r="A268" t="s">
        <v>167</v>
      </c>
      <c r="B268" t="s">
        <v>116</v>
      </c>
      <c r="C268" s="35" t="s">
        <v>459</v>
      </c>
      <c r="D268" t="s">
        <v>530</v>
      </c>
      <c r="E268" t="s">
        <v>538</v>
      </c>
      <c r="F268"/>
      <c r="G268" t="s">
        <v>548</v>
      </c>
      <c r="H268" s="184" t="n">
        <v>2031</v>
      </c>
      <c r="I268" s="185" t="str">
        <f>100*(1-(SUMIFS('CVD_40q30_Age'!$M$2:$M$12481,'CVD_40q30_Age'!$A$2:$A$12481,A268,'CVD_40q30_Age'!$B$2:$B$12481,B268,'CVD_40q30_Age'!$E$2:$E$12481,G268,'CVD_40q30_Age'!$F$2:$F$12481,H268,'CVD_40q30_Age'!$G$2:$G$12481,69))/(SUMIFS('CVD_40q30_Age'!$L$2:$L$12481,'CVD_40q30_Age'!$A$2:$A$12481,A268,'CVD_40q30_Age'!$B$2:$B$12481,B268,'CVD_40q30_Age'!$E$2:$E$12481,G268,'CVD_40q30_Age'!$F$2:$F$12481,H268,'CVD_40q30_Age'!$G$2:$G$12481,30)))</f>
      </c>
      <c r="J268" s="186" t="str">
        <f>SUMIFS($I$2:$I$313,$A$2:$A$313,A268,$G$2:$G$313,G268,$H$2:$H$313,H268,$B$2:$B$313,"baseline")</f>
      </c>
      <c r="K268" s="187" t="str">
        <f>J268-I268</f>
      </c>
      <c r="L268" s="188" t="str">
        <f>IF(J268=0,"",100*(J268-I268)/J268)</f>
      </c>
      <c r="M268" s="189" t="n">
        <v>10.6139851063215</v>
      </c>
      <c r="N268" s="37" t="str">
        <f>IF(ABS(I268-M268)&lt;=0.001,"match","mismatch")</f>
      </c>
    </row>
    <row r="269">
      <c r="A269" t="s">
        <v>167</v>
      </c>
      <c r="B269" t="s">
        <v>116</v>
      </c>
      <c r="C269" s="35" t="s">
        <v>459</v>
      </c>
      <c r="D269" t="s">
        <v>530</v>
      </c>
      <c r="E269" t="s">
        <v>538</v>
      </c>
      <c r="F269"/>
      <c r="G269" t="s">
        <v>548</v>
      </c>
      <c r="H269" s="184" t="n">
        <v>2032</v>
      </c>
      <c r="I269" s="185" t="str">
        <f>100*(1-(SUMIFS('CVD_40q30_Age'!$M$2:$M$12481,'CVD_40q30_Age'!$A$2:$A$12481,A269,'CVD_40q30_Age'!$B$2:$B$12481,B269,'CVD_40q30_Age'!$E$2:$E$12481,G269,'CVD_40q30_Age'!$F$2:$F$12481,H269,'CVD_40q30_Age'!$G$2:$G$12481,69))/(SUMIFS('CVD_40q30_Age'!$L$2:$L$12481,'CVD_40q30_Age'!$A$2:$A$12481,A269,'CVD_40q30_Age'!$B$2:$B$12481,B269,'CVD_40q30_Age'!$E$2:$E$12481,G269,'CVD_40q30_Age'!$F$2:$F$12481,H269,'CVD_40q30_Age'!$G$2:$G$12481,30)))</f>
      </c>
      <c r="J269" s="186" t="str">
        <f>SUMIFS($I$2:$I$313,$A$2:$A$313,A269,$G$2:$G$313,G269,$H$2:$H$313,H269,$B$2:$B$313,"baseline")</f>
      </c>
      <c r="K269" s="187" t="str">
        <f>J269-I269</f>
      </c>
      <c r="L269" s="188" t="str">
        <f>IF(J269=0,"",100*(J269-I269)/J269)</f>
      </c>
      <c r="M269" s="189" t="n">
        <v>10.2970150905604</v>
      </c>
      <c r="N269" s="37" t="str">
        <f>IF(ABS(I269-M269)&lt;=0.001,"match","mismatch")</f>
      </c>
    </row>
    <row r="270">
      <c r="A270" t="s">
        <v>167</v>
      </c>
      <c r="B270" t="s">
        <v>116</v>
      </c>
      <c r="C270" s="35" t="s">
        <v>459</v>
      </c>
      <c r="D270" t="s">
        <v>530</v>
      </c>
      <c r="E270" t="s">
        <v>538</v>
      </c>
      <c r="F270"/>
      <c r="G270" t="s">
        <v>548</v>
      </c>
      <c r="H270" s="184" t="n">
        <v>2033</v>
      </c>
      <c r="I270" s="185" t="str">
        <f>100*(1-(SUMIFS('CVD_40q30_Age'!$M$2:$M$12481,'CVD_40q30_Age'!$A$2:$A$12481,A270,'CVD_40q30_Age'!$B$2:$B$12481,B270,'CVD_40q30_Age'!$E$2:$E$12481,G270,'CVD_40q30_Age'!$F$2:$F$12481,H270,'CVD_40q30_Age'!$G$2:$G$12481,69))/(SUMIFS('CVD_40q30_Age'!$L$2:$L$12481,'CVD_40q30_Age'!$A$2:$A$12481,A270,'CVD_40q30_Age'!$B$2:$B$12481,B270,'CVD_40q30_Age'!$E$2:$E$12481,G270,'CVD_40q30_Age'!$F$2:$F$12481,H270,'CVD_40q30_Age'!$G$2:$G$12481,30)))</f>
      </c>
      <c r="J270" s="186" t="str">
        <f>SUMIFS($I$2:$I$313,$A$2:$A$313,A270,$G$2:$G$313,G270,$H$2:$H$313,H270,$B$2:$B$313,"baseline")</f>
      </c>
      <c r="K270" s="187" t="str">
        <f>J270-I270</f>
      </c>
      <c r="L270" s="188" t="str">
        <f>IF(J270=0,"",100*(J270-I270)/J270)</f>
      </c>
      <c r="M270" s="189" t="n">
        <v>10.0150353940818</v>
      </c>
      <c r="N270" s="37" t="str">
        <f>IF(ABS(I270-M270)&lt;=0.001,"match","mismatch")</f>
      </c>
    </row>
    <row r="271">
      <c r="A271" t="s">
        <v>167</v>
      </c>
      <c r="B271" t="s">
        <v>116</v>
      </c>
      <c r="C271" s="35" t="s">
        <v>459</v>
      </c>
      <c r="D271" t="s">
        <v>530</v>
      </c>
      <c r="E271" t="s">
        <v>538</v>
      </c>
      <c r="F271"/>
      <c r="G271" t="s">
        <v>548</v>
      </c>
      <c r="H271" s="184" t="n">
        <v>2034</v>
      </c>
      <c r="I271" s="185" t="str">
        <f>100*(1-(SUMIFS('CVD_40q30_Age'!$M$2:$M$12481,'CVD_40q30_Age'!$A$2:$A$12481,A271,'CVD_40q30_Age'!$B$2:$B$12481,B271,'CVD_40q30_Age'!$E$2:$E$12481,G271,'CVD_40q30_Age'!$F$2:$F$12481,H271,'CVD_40q30_Age'!$G$2:$G$12481,69))/(SUMIFS('CVD_40q30_Age'!$L$2:$L$12481,'CVD_40q30_Age'!$A$2:$A$12481,A271,'CVD_40q30_Age'!$B$2:$B$12481,B271,'CVD_40q30_Age'!$E$2:$E$12481,G271,'CVD_40q30_Age'!$F$2:$F$12481,H271,'CVD_40q30_Age'!$G$2:$G$12481,30)))</f>
      </c>
      <c r="J271" s="186" t="str">
        <f>SUMIFS($I$2:$I$313,$A$2:$A$313,A271,$G$2:$G$313,G271,$H$2:$H$313,H271,$B$2:$B$313,"baseline")</f>
      </c>
      <c r="K271" s="187" t="str">
        <f>J271-I271</f>
      </c>
      <c r="L271" s="188" t="str">
        <f>IF(J271=0,"",100*(J271-I271)/J271)</f>
      </c>
      <c r="M271" s="189" t="n">
        <v>9.79724238543223</v>
      </c>
      <c r="N271" s="37" t="str">
        <f>IF(ABS(I271-M271)&lt;=0.001,"match","mismatch")</f>
      </c>
    </row>
    <row r="272">
      <c r="A272" t="s">
        <v>167</v>
      </c>
      <c r="B272" t="s">
        <v>116</v>
      </c>
      <c r="C272" s="35" t="s">
        <v>459</v>
      </c>
      <c r="D272" t="s">
        <v>530</v>
      </c>
      <c r="E272" t="s">
        <v>538</v>
      </c>
      <c r="F272"/>
      <c r="G272" t="s">
        <v>548</v>
      </c>
      <c r="H272" s="184" t="n">
        <v>2035</v>
      </c>
      <c r="I272" s="185" t="str">
        <f>100*(1-(SUMIFS('CVD_40q30_Age'!$M$2:$M$12481,'CVD_40q30_Age'!$A$2:$A$12481,A272,'CVD_40q30_Age'!$B$2:$B$12481,B272,'CVD_40q30_Age'!$E$2:$E$12481,G272,'CVD_40q30_Age'!$F$2:$F$12481,H272,'CVD_40q30_Age'!$G$2:$G$12481,69))/(SUMIFS('CVD_40q30_Age'!$L$2:$L$12481,'CVD_40q30_Age'!$A$2:$A$12481,A272,'CVD_40q30_Age'!$B$2:$B$12481,B272,'CVD_40q30_Age'!$E$2:$E$12481,G272,'CVD_40q30_Age'!$F$2:$F$12481,H272,'CVD_40q30_Age'!$G$2:$G$12481,30)))</f>
      </c>
      <c r="J272" s="186" t="str">
        <f>SUMIFS($I$2:$I$313,$A$2:$A$313,A272,$G$2:$G$313,G272,$H$2:$H$313,H272,$B$2:$B$313,"baseline")</f>
      </c>
      <c r="K272" s="187" t="str">
        <f>J272-I272</f>
      </c>
      <c r="L272" s="188" t="str">
        <f>IF(J272=0,"",100*(J272-I272)/J272)</f>
      </c>
      <c r="M272" s="189" t="n">
        <v>9.60761792805932</v>
      </c>
      <c r="N272" s="37" t="str">
        <f>IF(ABS(I272-M272)&lt;=0.001,"match","mismatch")</f>
      </c>
    </row>
    <row r="273">
      <c r="A273" t="s">
        <v>167</v>
      </c>
      <c r="B273" t="s">
        <v>116</v>
      </c>
      <c r="C273" s="35" t="s">
        <v>459</v>
      </c>
      <c r="D273" t="s">
        <v>530</v>
      </c>
      <c r="E273" t="s">
        <v>538</v>
      </c>
      <c r="F273"/>
      <c r="G273" t="s">
        <v>548</v>
      </c>
      <c r="H273" s="184" t="n">
        <v>2036</v>
      </c>
      <c r="I273" s="185" t="str">
        <f>100*(1-(SUMIFS('CVD_40q30_Age'!$M$2:$M$12481,'CVD_40q30_Age'!$A$2:$A$12481,A273,'CVD_40q30_Age'!$B$2:$B$12481,B273,'CVD_40q30_Age'!$E$2:$E$12481,G273,'CVD_40q30_Age'!$F$2:$F$12481,H273,'CVD_40q30_Age'!$G$2:$G$12481,69))/(SUMIFS('CVD_40q30_Age'!$L$2:$L$12481,'CVD_40q30_Age'!$A$2:$A$12481,A273,'CVD_40q30_Age'!$B$2:$B$12481,B273,'CVD_40q30_Age'!$E$2:$E$12481,G273,'CVD_40q30_Age'!$F$2:$F$12481,H273,'CVD_40q30_Age'!$G$2:$G$12481,30)))</f>
      </c>
      <c r="J273" s="186" t="str">
        <f>SUMIFS($I$2:$I$313,$A$2:$A$313,A273,$G$2:$G$313,G273,$H$2:$H$313,H273,$B$2:$B$313,"baseline")</f>
      </c>
      <c r="K273" s="187" t="str">
        <f>J273-I273</f>
      </c>
      <c r="L273" s="188" t="str">
        <f>IF(J273=0,"",100*(J273-I273)/J273)</f>
      </c>
      <c r="M273" s="189" t="n">
        <v>9.37007921730308</v>
      </c>
      <c r="N273" s="37" t="str">
        <f>IF(ABS(I273-M273)&lt;=0.001,"match","mismatch")</f>
      </c>
    </row>
    <row r="274">
      <c r="A274" t="s">
        <v>167</v>
      </c>
      <c r="B274" t="s">
        <v>116</v>
      </c>
      <c r="C274" s="35" t="s">
        <v>459</v>
      </c>
      <c r="D274" t="s">
        <v>530</v>
      </c>
      <c r="E274" t="s">
        <v>538</v>
      </c>
      <c r="F274"/>
      <c r="G274" t="s">
        <v>548</v>
      </c>
      <c r="H274" s="184" t="n">
        <v>2037</v>
      </c>
      <c r="I274" s="185" t="str">
        <f>100*(1-(SUMIFS('CVD_40q30_Age'!$M$2:$M$12481,'CVD_40q30_Age'!$A$2:$A$12481,A274,'CVD_40q30_Age'!$B$2:$B$12481,B274,'CVD_40q30_Age'!$E$2:$E$12481,G274,'CVD_40q30_Age'!$F$2:$F$12481,H274,'CVD_40q30_Age'!$G$2:$G$12481,69))/(SUMIFS('CVD_40q30_Age'!$L$2:$L$12481,'CVD_40q30_Age'!$A$2:$A$12481,A274,'CVD_40q30_Age'!$B$2:$B$12481,B274,'CVD_40q30_Age'!$E$2:$E$12481,G274,'CVD_40q30_Age'!$F$2:$F$12481,H274,'CVD_40q30_Age'!$G$2:$G$12481,30)))</f>
      </c>
      <c r="J274" s="186" t="str">
        <f>SUMIFS($I$2:$I$313,$A$2:$A$313,A274,$G$2:$G$313,G274,$H$2:$H$313,H274,$B$2:$B$313,"baseline")</f>
      </c>
      <c r="K274" s="187" t="str">
        <f>J274-I274</f>
      </c>
      <c r="L274" s="188" t="str">
        <f>IF(J274=0,"",100*(J274-I274)/J274)</f>
      </c>
      <c r="M274" s="189" t="n">
        <v>9.16224659110569</v>
      </c>
      <c r="N274" s="37" t="str">
        <f>IF(ABS(I274-M274)&lt;=0.001,"match","mismatch")</f>
      </c>
    </row>
    <row r="275">
      <c r="A275" t="s">
        <v>167</v>
      </c>
      <c r="B275" t="s">
        <v>116</v>
      </c>
      <c r="C275" s="35" t="s">
        <v>459</v>
      </c>
      <c r="D275" t="s">
        <v>530</v>
      </c>
      <c r="E275" t="s">
        <v>538</v>
      </c>
      <c r="F275"/>
      <c r="G275" t="s">
        <v>548</v>
      </c>
      <c r="H275" s="184" t="n">
        <v>2038</v>
      </c>
      <c r="I275" s="185" t="str">
        <f>100*(1-(SUMIFS('CVD_40q30_Age'!$M$2:$M$12481,'CVD_40q30_Age'!$A$2:$A$12481,A275,'CVD_40q30_Age'!$B$2:$B$12481,B275,'CVD_40q30_Age'!$E$2:$E$12481,G275,'CVD_40q30_Age'!$F$2:$F$12481,H275,'CVD_40q30_Age'!$G$2:$G$12481,69))/(SUMIFS('CVD_40q30_Age'!$L$2:$L$12481,'CVD_40q30_Age'!$A$2:$A$12481,A275,'CVD_40q30_Age'!$B$2:$B$12481,B275,'CVD_40q30_Age'!$E$2:$E$12481,G275,'CVD_40q30_Age'!$F$2:$F$12481,H275,'CVD_40q30_Age'!$G$2:$G$12481,30)))</f>
      </c>
      <c r="J275" s="186" t="str">
        <f>SUMIFS($I$2:$I$313,$A$2:$A$313,A275,$G$2:$G$313,G275,$H$2:$H$313,H275,$B$2:$B$313,"baseline")</f>
      </c>
      <c r="K275" s="187" t="str">
        <f>J275-I275</f>
      </c>
      <c r="L275" s="188" t="str">
        <f>IF(J275=0,"",100*(J275-I275)/J275)</f>
      </c>
      <c r="M275" s="189" t="n">
        <v>8.97870357105838</v>
      </c>
      <c r="N275" s="37" t="str">
        <f>IF(ABS(I275-M275)&lt;=0.001,"match","mismatch")</f>
      </c>
    </row>
    <row r="276">
      <c r="A276" t="s">
        <v>167</v>
      </c>
      <c r="B276" t="s">
        <v>116</v>
      </c>
      <c r="C276" s="35" t="s">
        <v>459</v>
      </c>
      <c r="D276" t="s">
        <v>530</v>
      </c>
      <c r="E276" t="s">
        <v>538</v>
      </c>
      <c r="F276"/>
      <c r="G276" t="s">
        <v>548</v>
      </c>
      <c r="H276" s="184" t="n">
        <v>2039</v>
      </c>
      <c r="I276" s="185" t="str">
        <f>100*(1-(SUMIFS('CVD_40q30_Age'!$M$2:$M$12481,'CVD_40q30_Age'!$A$2:$A$12481,A276,'CVD_40q30_Age'!$B$2:$B$12481,B276,'CVD_40q30_Age'!$E$2:$E$12481,G276,'CVD_40q30_Age'!$F$2:$F$12481,H276,'CVD_40q30_Age'!$G$2:$G$12481,69))/(SUMIFS('CVD_40q30_Age'!$L$2:$L$12481,'CVD_40q30_Age'!$A$2:$A$12481,A276,'CVD_40q30_Age'!$B$2:$B$12481,B276,'CVD_40q30_Age'!$E$2:$E$12481,G276,'CVD_40q30_Age'!$F$2:$F$12481,H276,'CVD_40q30_Age'!$G$2:$G$12481,30)))</f>
      </c>
      <c r="J276" s="186" t="str">
        <f>SUMIFS($I$2:$I$313,$A$2:$A$313,A276,$G$2:$G$313,G276,$H$2:$H$313,H276,$B$2:$B$313,"baseline")</f>
      </c>
      <c r="K276" s="187" t="str">
        <f>J276-I276</f>
      </c>
      <c r="L276" s="188" t="str">
        <f>IF(J276=0,"",100*(J276-I276)/J276)</f>
      </c>
      <c r="M276" s="189" t="n">
        <v>8.8191974219431</v>
      </c>
      <c r="N276" s="37" t="str">
        <f>IF(ABS(I276-M276)&lt;=0.001,"match","mismatch")</f>
      </c>
    </row>
    <row r="277">
      <c r="A277" t="s">
        <v>167</v>
      </c>
      <c r="B277" t="s">
        <v>116</v>
      </c>
      <c r="C277" s="35" t="s">
        <v>459</v>
      </c>
      <c r="D277" t="s">
        <v>530</v>
      </c>
      <c r="E277" t="s">
        <v>538</v>
      </c>
      <c r="F277"/>
      <c r="G277" t="s">
        <v>548</v>
      </c>
      <c r="H277" s="184" t="n">
        <v>2040</v>
      </c>
      <c r="I277" s="185" t="str">
        <f>100*(1-(SUMIFS('CVD_40q30_Age'!$M$2:$M$12481,'CVD_40q30_Age'!$A$2:$A$12481,A277,'CVD_40q30_Age'!$B$2:$B$12481,B277,'CVD_40q30_Age'!$E$2:$E$12481,G277,'CVD_40q30_Age'!$F$2:$F$12481,H277,'CVD_40q30_Age'!$G$2:$G$12481,69))/(SUMIFS('CVD_40q30_Age'!$L$2:$L$12481,'CVD_40q30_Age'!$A$2:$A$12481,A277,'CVD_40q30_Age'!$B$2:$B$12481,B277,'CVD_40q30_Age'!$E$2:$E$12481,G277,'CVD_40q30_Age'!$F$2:$F$12481,H277,'CVD_40q30_Age'!$G$2:$G$12481,30)))</f>
      </c>
      <c r="J277" s="186" t="str">
        <f>SUMIFS($I$2:$I$313,$A$2:$A$313,A277,$G$2:$G$313,G277,$H$2:$H$313,H277,$B$2:$B$313,"baseline")</f>
      </c>
      <c r="K277" s="187" t="str">
        <f>J277-I277</f>
      </c>
      <c r="L277" s="188" t="str">
        <f>IF(J277=0,"",100*(J277-I277)/J277)</f>
      </c>
      <c r="M277" s="189" t="n">
        <v>8.66612216237168</v>
      </c>
      <c r="N277" s="37" t="str">
        <f>IF(ABS(I277-M277)&lt;=0.001,"match","mismatch")</f>
      </c>
    </row>
    <row r="278">
      <c r="A278" t="s">
        <v>167</v>
      </c>
      <c r="B278" t="s">
        <v>116</v>
      </c>
      <c r="C278" s="35" t="s">
        <v>459</v>
      </c>
      <c r="D278" t="s">
        <v>530</v>
      </c>
      <c r="E278" t="s">
        <v>538</v>
      </c>
      <c r="F278"/>
      <c r="G278" t="s">
        <v>548</v>
      </c>
      <c r="H278" s="184" t="n">
        <v>2041</v>
      </c>
      <c r="I278" s="185" t="str">
        <f>100*(1-(SUMIFS('CVD_40q30_Age'!$M$2:$M$12481,'CVD_40q30_Age'!$A$2:$A$12481,A278,'CVD_40q30_Age'!$B$2:$B$12481,B278,'CVD_40q30_Age'!$E$2:$E$12481,G278,'CVD_40q30_Age'!$F$2:$F$12481,H278,'CVD_40q30_Age'!$G$2:$G$12481,69))/(SUMIFS('CVD_40q30_Age'!$L$2:$L$12481,'CVD_40q30_Age'!$A$2:$A$12481,A278,'CVD_40q30_Age'!$B$2:$B$12481,B278,'CVD_40q30_Age'!$E$2:$E$12481,G278,'CVD_40q30_Age'!$F$2:$F$12481,H278,'CVD_40q30_Age'!$G$2:$G$12481,30)))</f>
      </c>
      <c r="J278" s="186" t="str">
        <f>SUMIFS($I$2:$I$313,$A$2:$A$313,A278,$G$2:$G$313,G278,$H$2:$H$313,H278,$B$2:$B$313,"baseline")</f>
      </c>
      <c r="K278" s="187" t="str">
        <f>J278-I278</f>
      </c>
      <c r="L278" s="188" t="str">
        <f>IF(J278=0,"",100*(J278-I278)/J278)</f>
      </c>
      <c r="M278" s="189" t="n">
        <v>8.59210947143432</v>
      </c>
      <c r="N278" s="37" t="str">
        <f>IF(ABS(I278-M278)&lt;=0.001,"match","mismatch")</f>
      </c>
    </row>
    <row r="279">
      <c r="A279" t="s">
        <v>167</v>
      </c>
      <c r="B279" t="s">
        <v>116</v>
      </c>
      <c r="C279" s="35" t="s">
        <v>459</v>
      </c>
      <c r="D279" t="s">
        <v>530</v>
      </c>
      <c r="E279" t="s">
        <v>538</v>
      </c>
      <c r="F279"/>
      <c r="G279" t="s">
        <v>548</v>
      </c>
      <c r="H279" s="184" t="n">
        <v>2042</v>
      </c>
      <c r="I279" s="185" t="str">
        <f>100*(1-(SUMIFS('CVD_40q30_Age'!$M$2:$M$12481,'CVD_40q30_Age'!$A$2:$A$12481,A279,'CVD_40q30_Age'!$B$2:$B$12481,B279,'CVD_40q30_Age'!$E$2:$E$12481,G279,'CVD_40q30_Age'!$F$2:$F$12481,H279,'CVD_40q30_Age'!$G$2:$G$12481,69))/(SUMIFS('CVD_40q30_Age'!$L$2:$L$12481,'CVD_40q30_Age'!$A$2:$A$12481,A279,'CVD_40q30_Age'!$B$2:$B$12481,B279,'CVD_40q30_Age'!$E$2:$E$12481,G279,'CVD_40q30_Age'!$F$2:$F$12481,H279,'CVD_40q30_Age'!$G$2:$G$12481,30)))</f>
      </c>
      <c r="J279" s="186" t="str">
        <f>SUMIFS($I$2:$I$313,$A$2:$A$313,A279,$G$2:$G$313,G279,$H$2:$H$313,H279,$B$2:$B$313,"baseline")</f>
      </c>
      <c r="K279" s="187" t="str">
        <f>J279-I279</f>
      </c>
      <c r="L279" s="188" t="str">
        <f>IF(J279=0,"",100*(J279-I279)/J279)</f>
      </c>
      <c r="M279" s="189" t="n">
        <v>8.51674629844305</v>
      </c>
      <c r="N279" s="37" t="str">
        <f>IF(ABS(I279-M279)&lt;=0.001,"match","mismatch")</f>
      </c>
    </row>
    <row r="280">
      <c r="A280" t="s">
        <v>167</v>
      </c>
      <c r="B280" t="s">
        <v>116</v>
      </c>
      <c r="C280" s="35" t="s">
        <v>459</v>
      </c>
      <c r="D280" t="s">
        <v>530</v>
      </c>
      <c r="E280" t="s">
        <v>538</v>
      </c>
      <c r="F280"/>
      <c r="G280" t="s">
        <v>548</v>
      </c>
      <c r="H280" s="184" t="n">
        <v>2043</v>
      </c>
      <c r="I280" s="185" t="str">
        <f>100*(1-(SUMIFS('CVD_40q30_Age'!$M$2:$M$12481,'CVD_40q30_Age'!$A$2:$A$12481,A280,'CVD_40q30_Age'!$B$2:$B$12481,B280,'CVD_40q30_Age'!$E$2:$E$12481,G280,'CVD_40q30_Age'!$F$2:$F$12481,H280,'CVD_40q30_Age'!$G$2:$G$12481,69))/(SUMIFS('CVD_40q30_Age'!$L$2:$L$12481,'CVD_40q30_Age'!$A$2:$A$12481,A280,'CVD_40q30_Age'!$B$2:$B$12481,B280,'CVD_40q30_Age'!$E$2:$E$12481,G280,'CVD_40q30_Age'!$F$2:$F$12481,H280,'CVD_40q30_Age'!$G$2:$G$12481,30)))</f>
      </c>
      <c r="J280" s="186" t="str">
        <f>SUMIFS($I$2:$I$313,$A$2:$A$313,A280,$G$2:$G$313,G280,$H$2:$H$313,H280,$B$2:$B$313,"baseline")</f>
      </c>
      <c r="K280" s="187" t="str">
        <f>J280-I280</f>
      </c>
      <c r="L280" s="188" t="str">
        <f>IF(J280=0,"",100*(J280-I280)/J280)</f>
      </c>
      <c r="M280" s="189" t="n">
        <v>8.44132821822252</v>
      </c>
      <c r="N280" s="37" t="str">
        <f>IF(ABS(I280-M280)&lt;=0.001,"match","mismatch")</f>
      </c>
    </row>
    <row r="281">
      <c r="A281" t="s">
        <v>167</v>
      </c>
      <c r="B281" t="s">
        <v>116</v>
      </c>
      <c r="C281" s="35" t="s">
        <v>459</v>
      </c>
      <c r="D281" t="s">
        <v>530</v>
      </c>
      <c r="E281" t="s">
        <v>538</v>
      </c>
      <c r="F281"/>
      <c r="G281" t="s">
        <v>548</v>
      </c>
      <c r="H281" s="184" t="n">
        <v>2044</v>
      </c>
      <c r="I281" s="185" t="str">
        <f>100*(1-(SUMIFS('CVD_40q30_Age'!$M$2:$M$12481,'CVD_40q30_Age'!$A$2:$A$12481,A281,'CVD_40q30_Age'!$B$2:$B$12481,B281,'CVD_40q30_Age'!$E$2:$E$12481,G281,'CVD_40q30_Age'!$F$2:$F$12481,H281,'CVD_40q30_Age'!$G$2:$G$12481,69))/(SUMIFS('CVD_40q30_Age'!$L$2:$L$12481,'CVD_40q30_Age'!$A$2:$A$12481,A281,'CVD_40q30_Age'!$B$2:$B$12481,B281,'CVD_40q30_Age'!$E$2:$E$12481,G281,'CVD_40q30_Age'!$F$2:$F$12481,H281,'CVD_40q30_Age'!$G$2:$G$12481,30)))</f>
      </c>
      <c r="J281" s="186" t="str">
        <f>SUMIFS($I$2:$I$313,$A$2:$A$313,A281,$G$2:$G$313,G281,$H$2:$H$313,H281,$B$2:$B$313,"baseline")</f>
      </c>
      <c r="K281" s="187" t="str">
        <f>J281-I281</f>
      </c>
      <c r="L281" s="188" t="str">
        <f>IF(J281=0,"",100*(J281-I281)/J281)</f>
      </c>
      <c r="M281" s="189" t="n">
        <v>8.36887634791502</v>
      </c>
      <c r="N281" s="37" t="str">
        <f>IF(ABS(I281-M281)&lt;=0.001,"match","mismatch")</f>
      </c>
    </row>
    <row r="282">
      <c r="A282" t="s">
        <v>167</v>
      </c>
      <c r="B282" t="s">
        <v>116</v>
      </c>
      <c r="C282" s="35" t="s">
        <v>459</v>
      </c>
      <c r="D282" t="s">
        <v>530</v>
      </c>
      <c r="E282" t="s">
        <v>538</v>
      </c>
      <c r="F282"/>
      <c r="G282" t="s">
        <v>548</v>
      </c>
      <c r="H282" s="184" t="n">
        <v>2045</v>
      </c>
      <c r="I282" s="185" t="str">
        <f>100*(1-(SUMIFS('CVD_40q30_Age'!$M$2:$M$12481,'CVD_40q30_Age'!$A$2:$A$12481,A282,'CVD_40q30_Age'!$B$2:$B$12481,B282,'CVD_40q30_Age'!$E$2:$E$12481,G282,'CVD_40q30_Age'!$F$2:$F$12481,H282,'CVD_40q30_Age'!$G$2:$G$12481,69))/(SUMIFS('CVD_40q30_Age'!$L$2:$L$12481,'CVD_40q30_Age'!$A$2:$A$12481,A282,'CVD_40q30_Age'!$B$2:$B$12481,B282,'CVD_40q30_Age'!$E$2:$E$12481,G282,'CVD_40q30_Age'!$F$2:$F$12481,H282,'CVD_40q30_Age'!$G$2:$G$12481,30)))</f>
      </c>
      <c r="J282" s="186" t="str">
        <f>SUMIFS($I$2:$I$313,$A$2:$A$313,A282,$G$2:$G$313,G282,$H$2:$H$313,H282,$B$2:$B$313,"baseline")</f>
      </c>
      <c r="K282" s="187" t="str">
        <f>J282-I282</f>
      </c>
      <c r="L282" s="188" t="str">
        <f>IF(J282=0,"",100*(J282-I282)/J282)</f>
      </c>
      <c r="M282" s="189" t="n">
        <v>8.30256595730322</v>
      </c>
      <c r="N282" s="37" t="str">
        <f>IF(ABS(I282-M282)&lt;=0.001,"match","mismatch")</f>
      </c>
    </row>
    <row r="283">
      <c r="A283" t="s">
        <v>167</v>
      </c>
      <c r="B283" t="s">
        <v>116</v>
      </c>
      <c r="C283" s="35" t="s">
        <v>459</v>
      </c>
      <c r="D283" t="s">
        <v>530</v>
      </c>
      <c r="E283" t="s">
        <v>538</v>
      </c>
      <c r="F283"/>
      <c r="G283" t="s">
        <v>548</v>
      </c>
      <c r="H283" s="184" t="n">
        <v>2046</v>
      </c>
      <c r="I283" s="185" t="str">
        <f>100*(1-(SUMIFS('CVD_40q30_Age'!$M$2:$M$12481,'CVD_40q30_Age'!$A$2:$A$12481,A283,'CVD_40q30_Age'!$B$2:$B$12481,B283,'CVD_40q30_Age'!$E$2:$E$12481,G283,'CVD_40q30_Age'!$F$2:$F$12481,H283,'CVD_40q30_Age'!$G$2:$G$12481,69))/(SUMIFS('CVD_40q30_Age'!$L$2:$L$12481,'CVD_40q30_Age'!$A$2:$A$12481,A283,'CVD_40q30_Age'!$B$2:$B$12481,B283,'CVD_40q30_Age'!$E$2:$E$12481,G283,'CVD_40q30_Age'!$F$2:$F$12481,H283,'CVD_40q30_Age'!$G$2:$G$12481,30)))</f>
      </c>
      <c r="J283" s="186" t="str">
        <f>SUMIFS($I$2:$I$313,$A$2:$A$313,A283,$G$2:$G$313,G283,$H$2:$H$313,H283,$B$2:$B$313,"baseline")</f>
      </c>
      <c r="K283" s="187" t="str">
        <f>J283-I283</f>
      </c>
      <c r="L283" s="188" t="str">
        <f>IF(J283=0,"",100*(J283-I283)/J283)</f>
      </c>
      <c r="M283" s="189" t="n">
        <v>8.23939332710274</v>
      </c>
      <c r="N283" s="37" t="str">
        <f>IF(ABS(I283-M283)&lt;=0.001,"match","mismatch")</f>
      </c>
    </row>
    <row r="284">
      <c r="A284" t="s">
        <v>167</v>
      </c>
      <c r="B284" t="s">
        <v>116</v>
      </c>
      <c r="C284" s="35" t="s">
        <v>459</v>
      </c>
      <c r="D284" t="s">
        <v>530</v>
      </c>
      <c r="E284" t="s">
        <v>538</v>
      </c>
      <c r="F284"/>
      <c r="G284" t="s">
        <v>548</v>
      </c>
      <c r="H284" s="184" t="n">
        <v>2047</v>
      </c>
      <c r="I284" s="185" t="str">
        <f>100*(1-(SUMIFS('CVD_40q30_Age'!$M$2:$M$12481,'CVD_40q30_Age'!$A$2:$A$12481,A284,'CVD_40q30_Age'!$B$2:$B$12481,B284,'CVD_40q30_Age'!$E$2:$E$12481,G284,'CVD_40q30_Age'!$F$2:$F$12481,H284,'CVD_40q30_Age'!$G$2:$G$12481,69))/(SUMIFS('CVD_40q30_Age'!$L$2:$L$12481,'CVD_40q30_Age'!$A$2:$A$12481,A284,'CVD_40q30_Age'!$B$2:$B$12481,B284,'CVD_40q30_Age'!$E$2:$E$12481,G284,'CVD_40q30_Age'!$F$2:$F$12481,H284,'CVD_40q30_Age'!$G$2:$G$12481,30)))</f>
      </c>
      <c r="J284" s="186" t="str">
        <f>SUMIFS($I$2:$I$313,$A$2:$A$313,A284,$G$2:$G$313,G284,$H$2:$H$313,H284,$B$2:$B$313,"baseline")</f>
      </c>
      <c r="K284" s="187" t="str">
        <f>J284-I284</f>
      </c>
      <c r="L284" s="188" t="str">
        <f>IF(J284=0,"",100*(J284-I284)/J284)</f>
      </c>
      <c r="M284" s="189" t="n">
        <v>8.17826400832161</v>
      </c>
      <c r="N284" s="37" t="str">
        <f>IF(ABS(I284-M284)&lt;=0.001,"match","mismatch")</f>
      </c>
    </row>
    <row r="285">
      <c r="A285" t="s">
        <v>167</v>
      </c>
      <c r="B285" t="s">
        <v>116</v>
      </c>
      <c r="C285" s="35" t="s">
        <v>459</v>
      </c>
      <c r="D285" t="s">
        <v>530</v>
      </c>
      <c r="E285" t="s">
        <v>538</v>
      </c>
      <c r="F285"/>
      <c r="G285" t="s">
        <v>548</v>
      </c>
      <c r="H285" s="184" t="n">
        <v>2048</v>
      </c>
      <c r="I285" s="185" t="str">
        <f>100*(1-(SUMIFS('CVD_40q30_Age'!$M$2:$M$12481,'CVD_40q30_Age'!$A$2:$A$12481,A285,'CVD_40q30_Age'!$B$2:$B$12481,B285,'CVD_40q30_Age'!$E$2:$E$12481,G285,'CVD_40q30_Age'!$F$2:$F$12481,H285,'CVD_40q30_Age'!$G$2:$G$12481,69))/(SUMIFS('CVD_40q30_Age'!$L$2:$L$12481,'CVD_40q30_Age'!$A$2:$A$12481,A285,'CVD_40q30_Age'!$B$2:$B$12481,B285,'CVD_40q30_Age'!$E$2:$E$12481,G285,'CVD_40q30_Age'!$F$2:$F$12481,H285,'CVD_40q30_Age'!$G$2:$G$12481,30)))</f>
      </c>
      <c r="J285" s="186" t="str">
        <f>SUMIFS($I$2:$I$313,$A$2:$A$313,A285,$G$2:$G$313,G285,$H$2:$H$313,H285,$B$2:$B$313,"baseline")</f>
      </c>
      <c r="K285" s="187" t="str">
        <f>J285-I285</f>
      </c>
      <c r="L285" s="188" t="str">
        <f>IF(J285=0,"",100*(J285-I285)/J285)</f>
      </c>
      <c r="M285" s="189" t="n">
        <v>8.11590218972852</v>
      </c>
      <c r="N285" s="37" t="str">
        <f>IF(ABS(I285-M285)&lt;=0.001,"match","mismatch")</f>
      </c>
    </row>
    <row r="286">
      <c r="A286" t="s">
        <v>167</v>
      </c>
      <c r="B286" t="s">
        <v>116</v>
      </c>
      <c r="C286" s="35" t="s">
        <v>459</v>
      </c>
      <c r="D286" t="s">
        <v>530</v>
      </c>
      <c r="E286" t="s">
        <v>538</v>
      </c>
      <c r="F286"/>
      <c r="G286" t="s">
        <v>548</v>
      </c>
      <c r="H286" s="184" t="n">
        <v>2049</v>
      </c>
      <c r="I286" s="185" t="str">
        <f>100*(1-(SUMIFS('CVD_40q30_Age'!$M$2:$M$12481,'CVD_40q30_Age'!$A$2:$A$12481,A286,'CVD_40q30_Age'!$B$2:$B$12481,B286,'CVD_40q30_Age'!$E$2:$E$12481,G286,'CVD_40q30_Age'!$F$2:$F$12481,H286,'CVD_40q30_Age'!$G$2:$G$12481,69))/(SUMIFS('CVD_40q30_Age'!$L$2:$L$12481,'CVD_40q30_Age'!$A$2:$A$12481,A286,'CVD_40q30_Age'!$B$2:$B$12481,B286,'CVD_40q30_Age'!$E$2:$E$12481,G286,'CVD_40q30_Age'!$F$2:$F$12481,H286,'CVD_40q30_Age'!$G$2:$G$12481,30)))</f>
      </c>
      <c r="J286" s="186" t="str">
        <f>SUMIFS($I$2:$I$313,$A$2:$A$313,A286,$G$2:$G$313,G286,$H$2:$H$313,H286,$B$2:$B$313,"baseline")</f>
      </c>
      <c r="K286" s="187" t="str">
        <f>J286-I286</f>
      </c>
      <c r="L286" s="188" t="str">
        <f>IF(J286=0,"",100*(J286-I286)/J286)</f>
      </c>
      <c r="M286" s="189" t="n">
        <v>8.0581775063109</v>
      </c>
      <c r="N286" s="37" t="str">
        <f>IF(ABS(I286-M286)&lt;=0.001,"match","mismatch")</f>
      </c>
    </row>
    <row r="287">
      <c r="A287" t="s">
        <v>167</v>
      </c>
      <c r="B287" t="s">
        <v>116</v>
      </c>
      <c r="C287" s="35" t="s">
        <v>459</v>
      </c>
      <c r="D287" t="s">
        <v>530</v>
      </c>
      <c r="E287" t="s">
        <v>538</v>
      </c>
      <c r="F287"/>
      <c r="G287" t="s">
        <v>548</v>
      </c>
      <c r="H287" s="184" t="n">
        <v>2050</v>
      </c>
      <c r="I287" s="185" t="str">
        <f>100*(1-(SUMIFS('CVD_40q30_Age'!$M$2:$M$12481,'CVD_40q30_Age'!$A$2:$A$12481,A287,'CVD_40q30_Age'!$B$2:$B$12481,B287,'CVD_40q30_Age'!$E$2:$E$12481,G287,'CVD_40q30_Age'!$F$2:$F$12481,H287,'CVD_40q30_Age'!$G$2:$G$12481,69))/(SUMIFS('CVD_40q30_Age'!$L$2:$L$12481,'CVD_40q30_Age'!$A$2:$A$12481,A287,'CVD_40q30_Age'!$B$2:$B$12481,B287,'CVD_40q30_Age'!$E$2:$E$12481,G287,'CVD_40q30_Age'!$F$2:$F$12481,H287,'CVD_40q30_Age'!$G$2:$G$12481,30)))</f>
      </c>
      <c r="J287" s="186" t="str">
        <f>SUMIFS($I$2:$I$313,$A$2:$A$313,A287,$G$2:$G$313,G287,$H$2:$H$313,H287,$B$2:$B$313,"baseline")</f>
      </c>
      <c r="K287" s="187" t="str">
        <f>J287-I287</f>
      </c>
      <c r="L287" s="188" t="str">
        <f>IF(J287=0,"",100*(J287-I287)/J287)</f>
      </c>
      <c r="M287" s="189" t="n">
        <v>8.00200862508641</v>
      </c>
      <c r="N287" s="37" t="str">
        <f>IF(ABS(I287-M287)&lt;=0.001,"match","mismatch")</f>
      </c>
    </row>
    <row r="288">
      <c r="A288" t="s">
        <v>167</v>
      </c>
      <c r="B288" t="s">
        <v>113</v>
      </c>
      <c r="C288" s="35" t="s">
        <v>549</v>
      </c>
      <c r="D288" t="s">
        <v>113</v>
      </c>
      <c r="E288"/>
      <c r="F288"/>
      <c r="G288" t="s">
        <v>548</v>
      </c>
      <c r="H288" s="184" t="n">
        <v>2025</v>
      </c>
      <c r="I288" s="185" t="str">
        <f>100*(1-(SUMIFS('CVD_40q30_Age'!$M$2:$M$12481,'CVD_40q30_Age'!$A$2:$A$12481,A288,'CVD_40q30_Age'!$B$2:$B$12481,B288,'CVD_40q30_Age'!$E$2:$E$12481,G288,'CVD_40q30_Age'!$F$2:$F$12481,H288,'CVD_40q30_Age'!$G$2:$G$12481,69))/(SUMIFS('CVD_40q30_Age'!$L$2:$L$12481,'CVD_40q30_Age'!$A$2:$A$12481,A288,'CVD_40q30_Age'!$B$2:$B$12481,B288,'CVD_40q30_Age'!$E$2:$E$12481,G288,'CVD_40q30_Age'!$F$2:$F$12481,H288,'CVD_40q30_Age'!$G$2:$G$12481,30)))</f>
      </c>
      <c r="J288" s="186" t="str">
        <f>SUMIFS($I$2:$I$313,$A$2:$A$313,A288,$G$2:$G$313,G288,$H$2:$H$313,H288,$B$2:$B$313,"baseline")</f>
      </c>
      <c r="K288" s="187" t="str">
        <f>J288-I288</f>
      </c>
      <c r="L288" s="188" t="str">
        <f>IF(J288=0,"",100*(J288-I288)/J288)</f>
      </c>
      <c r="M288" s="189" t="n">
        <v>14.5044780964789</v>
      </c>
      <c r="N288" s="37" t="str">
        <f>IF(ABS(I288-M288)&lt;=0.001,"match","mismatch")</f>
      </c>
    </row>
    <row r="289">
      <c r="A289" t="s">
        <v>167</v>
      </c>
      <c r="B289" t="s">
        <v>113</v>
      </c>
      <c r="C289" s="35" t="s">
        <v>549</v>
      </c>
      <c r="D289" t="s">
        <v>113</v>
      </c>
      <c r="E289"/>
      <c r="F289"/>
      <c r="G289" t="s">
        <v>548</v>
      </c>
      <c r="H289" s="184" t="n">
        <v>2026</v>
      </c>
      <c r="I289" s="185" t="str">
        <f>100*(1-(SUMIFS('CVD_40q30_Age'!$M$2:$M$12481,'CVD_40q30_Age'!$A$2:$A$12481,A289,'CVD_40q30_Age'!$B$2:$B$12481,B289,'CVD_40q30_Age'!$E$2:$E$12481,G289,'CVD_40q30_Age'!$F$2:$F$12481,H289,'CVD_40q30_Age'!$G$2:$G$12481,69))/(SUMIFS('CVD_40q30_Age'!$L$2:$L$12481,'CVD_40q30_Age'!$A$2:$A$12481,A289,'CVD_40q30_Age'!$B$2:$B$12481,B289,'CVD_40q30_Age'!$E$2:$E$12481,G289,'CVD_40q30_Age'!$F$2:$F$12481,H289,'CVD_40q30_Age'!$G$2:$G$12481,30)))</f>
      </c>
      <c r="J289" s="186" t="str">
        <f>SUMIFS($I$2:$I$313,$A$2:$A$313,A289,$G$2:$G$313,G289,$H$2:$H$313,H289,$B$2:$B$313,"baseline")</f>
      </c>
      <c r="K289" s="187" t="str">
        <f>J289-I289</f>
      </c>
      <c r="L289" s="188" t="str">
        <f>IF(J289=0,"",100*(J289-I289)/J289)</f>
      </c>
      <c r="M289" s="189" t="n">
        <v>13.7405256787656</v>
      </c>
      <c r="N289" s="37" t="str">
        <f>IF(ABS(I289-M289)&lt;=0.001,"match","mismatch")</f>
      </c>
    </row>
    <row r="290">
      <c r="A290" t="s">
        <v>167</v>
      </c>
      <c r="B290" t="s">
        <v>113</v>
      </c>
      <c r="C290" s="35" t="s">
        <v>549</v>
      </c>
      <c r="D290" t="s">
        <v>113</v>
      </c>
      <c r="E290"/>
      <c r="F290"/>
      <c r="G290" t="s">
        <v>548</v>
      </c>
      <c r="H290" s="184" t="n">
        <v>2027</v>
      </c>
      <c r="I290" s="185" t="str">
        <f>100*(1-(SUMIFS('CVD_40q30_Age'!$M$2:$M$12481,'CVD_40q30_Age'!$A$2:$A$12481,A290,'CVD_40q30_Age'!$B$2:$B$12481,B290,'CVD_40q30_Age'!$E$2:$E$12481,G290,'CVD_40q30_Age'!$F$2:$F$12481,H290,'CVD_40q30_Age'!$G$2:$G$12481,69))/(SUMIFS('CVD_40q30_Age'!$L$2:$L$12481,'CVD_40q30_Age'!$A$2:$A$12481,A290,'CVD_40q30_Age'!$B$2:$B$12481,B290,'CVD_40q30_Age'!$E$2:$E$12481,G290,'CVD_40q30_Age'!$F$2:$F$12481,H290,'CVD_40q30_Age'!$G$2:$G$12481,30)))</f>
      </c>
      <c r="J290" s="186" t="str">
        <f>SUMIFS($I$2:$I$313,$A$2:$A$313,A290,$G$2:$G$313,G290,$H$2:$H$313,H290,$B$2:$B$313,"baseline")</f>
      </c>
      <c r="K290" s="187" t="str">
        <f>J290-I290</f>
      </c>
      <c r="L290" s="188" t="str">
        <f>IF(J290=0,"",100*(J290-I290)/J290)</f>
      </c>
      <c r="M290" s="189" t="n">
        <v>13.0981162251657</v>
      </c>
      <c r="N290" s="37" t="str">
        <f>IF(ABS(I290-M290)&lt;=0.001,"match","mismatch")</f>
      </c>
    </row>
    <row r="291">
      <c r="A291" t="s">
        <v>167</v>
      </c>
      <c r="B291" t="s">
        <v>113</v>
      </c>
      <c r="C291" s="35" t="s">
        <v>549</v>
      </c>
      <c r="D291" t="s">
        <v>113</v>
      </c>
      <c r="E291"/>
      <c r="F291"/>
      <c r="G291" t="s">
        <v>548</v>
      </c>
      <c r="H291" s="184" t="n">
        <v>2028</v>
      </c>
      <c r="I291" s="185" t="str">
        <f>100*(1-(SUMIFS('CVD_40q30_Age'!$M$2:$M$12481,'CVD_40q30_Age'!$A$2:$A$12481,A291,'CVD_40q30_Age'!$B$2:$B$12481,B291,'CVD_40q30_Age'!$E$2:$E$12481,G291,'CVD_40q30_Age'!$F$2:$F$12481,H291,'CVD_40q30_Age'!$G$2:$G$12481,69))/(SUMIFS('CVD_40q30_Age'!$L$2:$L$12481,'CVD_40q30_Age'!$A$2:$A$12481,A291,'CVD_40q30_Age'!$B$2:$B$12481,B291,'CVD_40q30_Age'!$E$2:$E$12481,G291,'CVD_40q30_Age'!$F$2:$F$12481,H291,'CVD_40q30_Age'!$G$2:$G$12481,30)))</f>
      </c>
      <c r="J291" s="186" t="str">
        <f>SUMIFS($I$2:$I$313,$A$2:$A$313,A291,$G$2:$G$313,G291,$H$2:$H$313,H291,$B$2:$B$313,"baseline")</f>
      </c>
      <c r="K291" s="187" t="str">
        <f>J291-I291</f>
      </c>
      <c r="L291" s="188" t="str">
        <f>IF(J291=0,"",100*(J291-I291)/J291)</f>
      </c>
      <c r="M291" s="189" t="n">
        <v>12.5635506841002</v>
      </c>
      <c r="N291" s="37" t="str">
        <f>IF(ABS(I291-M291)&lt;=0.001,"match","mismatch")</f>
      </c>
    </row>
    <row r="292">
      <c r="A292" t="s">
        <v>167</v>
      </c>
      <c r="B292" t="s">
        <v>113</v>
      </c>
      <c r="C292" s="35" t="s">
        <v>549</v>
      </c>
      <c r="D292" t="s">
        <v>113</v>
      </c>
      <c r="E292"/>
      <c r="F292"/>
      <c r="G292" t="s">
        <v>548</v>
      </c>
      <c r="H292" s="184" t="n">
        <v>2029</v>
      </c>
      <c r="I292" s="185" t="str">
        <f>100*(1-(SUMIFS('CVD_40q30_Age'!$M$2:$M$12481,'CVD_40q30_Age'!$A$2:$A$12481,A292,'CVD_40q30_Age'!$B$2:$B$12481,B292,'CVD_40q30_Age'!$E$2:$E$12481,G292,'CVD_40q30_Age'!$F$2:$F$12481,H292,'CVD_40q30_Age'!$G$2:$G$12481,69))/(SUMIFS('CVD_40q30_Age'!$L$2:$L$12481,'CVD_40q30_Age'!$A$2:$A$12481,A292,'CVD_40q30_Age'!$B$2:$B$12481,B292,'CVD_40q30_Age'!$E$2:$E$12481,G292,'CVD_40q30_Age'!$F$2:$F$12481,H292,'CVD_40q30_Age'!$G$2:$G$12481,30)))</f>
      </c>
      <c r="J292" s="186" t="str">
        <f>SUMIFS($I$2:$I$313,$A$2:$A$313,A292,$G$2:$G$313,G292,$H$2:$H$313,H292,$B$2:$B$313,"baseline")</f>
      </c>
      <c r="K292" s="187" t="str">
        <f>J292-I292</f>
      </c>
      <c r="L292" s="188" t="str">
        <f>IF(J292=0,"",100*(J292-I292)/J292)</f>
      </c>
      <c r="M292" s="189" t="n">
        <v>12.1177503773975</v>
      </c>
      <c r="N292" s="37" t="str">
        <f>IF(ABS(I292-M292)&lt;=0.001,"match","mismatch")</f>
      </c>
    </row>
    <row r="293">
      <c r="A293" t="s">
        <v>167</v>
      </c>
      <c r="B293" t="s">
        <v>113</v>
      </c>
      <c r="C293" s="35" t="s">
        <v>549</v>
      </c>
      <c r="D293" t="s">
        <v>113</v>
      </c>
      <c r="E293"/>
      <c r="F293"/>
      <c r="G293" t="s">
        <v>548</v>
      </c>
      <c r="H293" s="184" t="n">
        <v>2030</v>
      </c>
      <c r="I293" s="185" t="str">
        <f>100*(1-(SUMIFS('CVD_40q30_Age'!$M$2:$M$12481,'CVD_40q30_Age'!$A$2:$A$12481,A293,'CVD_40q30_Age'!$B$2:$B$12481,B293,'CVD_40q30_Age'!$E$2:$E$12481,G293,'CVD_40q30_Age'!$F$2:$F$12481,H293,'CVD_40q30_Age'!$G$2:$G$12481,69))/(SUMIFS('CVD_40q30_Age'!$L$2:$L$12481,'CVD_40q30_Age'!$A$2:$A$12481,A293,'CVD_40q30_Age'!$B$2:$B$12481,B293,'CVD_40q30_Age'!$E$2:$E$12481,G293,'CVD_40q30_Age'!$F$2:$F$12481,H293,'CVD_40q30_Age'!$G$2:$G$12481,30)))</f>
      </c>
      <c r="J293" s="186" t="str">
        <f>SUMIFS($I$2:$I$313,$A$2:$A$313,A293,$G$2:$G$313,G293,$H$2:$H$313,H293,$B$2:$B$313,"baseline")</f>
      </c>
      <c r="K293" s="187" t="str">
        <f>J293-I293</f>
      </c>
      <c r="L293" s="188" t="str">
        <f>IF(J293=0,"",100*(J293-I293)/J293)</f>
      </c>
      <c r="M293" s="189" t="n">
        <v>11.7469302855664</v>
      </c>
      <c r="N293" s="37" t="str">
        <f>IF(ABS(I293-M293)&lt;=0.001,"match","mismatch")</f>
      </c>
    </row>
    <row r="294">
      <c r="A294" t="s">
        <v>167</v>
      </c>
      <c r="B294" t="s">
        <v>113</v>
      </c>
      <c r="C294" s="35" t="s">
        <v>549</v>
      </c>
      <c r="D294" t="s">
        <v>113</v>
      </c>
      <c r="E294"/>
      <c r="F294"/>
      <c r="G294" t="s">
        <v>548</v>
      </c>
      <c r="H294" s="184" t="n">
        <v>2031</v>
      </c>
      <c r="I294" s="185" t="str">
        <f>100*(1-(SUMIFS('CVD_40q30_Age'!$M$2:$M$12481,'CVD_40q30_Age'!$A$2:$A$12481,A294,'CVD_40q30_Age'!$B$2:$B$12481,B294,'CVD_40q30_Age'!$E$2:$E$12481,G294,'CVD_40q30_Age'!$F$2:$F$12481,H294,'CVD_40q30_Age'!$G$2:$G$12481,69))/(SUMIFS('CVD_40q30_Age'!$L$2:$L$12481,'CVD_40q30_Age'!$A$2:$A$12481,A294,'CVD_40q30_Age'!$B$2:$B$12481,B294,'CVD_40q30_Age'!$E$2:$E$12481,G294,'CVD_40q30_Age'!$F$2:$F$12481,H294,'CVD_40q30_Age'!$G$2:$G$12481,30)))</f>
      </c>
      <c r="J294" s="186" t="str">
        <f>SUMIFS($I$2:$I$313,$A$2:$A$313,A294,$G$2:$G$313,G294,$H$2:$H$313,H294,$B$2:$B$313,"baseline")</f>
      </c>
      <c r="K294" s="187" t="str">
        <f>J294-I294</f>
      </c>
      <c r="L294" s="188" t="str">
        <f>IF(J294=0,"",100*(J294-I294)/J294)</f>
      </c>
      <c r="M294" s="189" t="n">
        <v>11.4130965047403</v>
      </c>
      <c r="N294" s="37" t="str">
        <f>IF(ABS(I294-M294)&lt;=0.001,"match","mismatch")</f>
      </c>
    </row>
    <row r="295">
      <c r="A295" t="s">
        <v>167</v>
      </c>
      <c r="B295" t="s">
        <v>113</v>
      </c>
      <c r="C295" s="35" t="s">
        <v>549</v>
      </c>
      <c r="D295" t="s">
        <v>113</v>
      </c>
      <c r="E295"/>
      <c r="F295"/>
      <c r="G295" t="s">
        <v>548</v>
      </c>
      <c r="H295" s="184" t="n">
        <v>2032</v>
      </c>
      <c r="I295" s="185" t="str">
        <f>100*(1-(SUMIFS('CVD_40q30_Age'!$M$2:$M$12481,'CVD_40q30_Age'!$A$2:$A$12481,A295,'CVD_40q30_Age'!$B$2:$B$12481,B295,'CVD_40q30_Age'!$E$2:$E$12481,G295,'CVD_40q30_Age'!$F$2:$F$12481,H295,'CVD_40q30_Age'!$G$2:$G$12481,69))/(SUMIFS('CVD_40q30_Age'!$L$2:$L$12481,'CVD_40q30_Age'!$A$2:$A$12481,A295,'CVD_40q30_Age'!$B$2:$B$12481,B295,'CVD_40q30_Age'!$E$2:$E$12481,G295,'CVD_40q30_Age'!$F$2:$F$12481,H295,'CVD_40q30_Age'!$G$2:$G$12481,30)))</f>
      </c>
      <c r="J295" s="186" t="str">
        <f>SUMIFS($I$2:$I$313,$A$2:$A$313,A295,$G$2:$G$313,G295,$H$2:$H$313,H295,$B$2:$B$313,"baseline")</f>
      </c>
      <c r="K295" s="187" t="str">
        <f>J295-I295</f>
      </c>
      <c r="L295" s="188" t="str">
        <f>IF(J295=0,"",100*(J295-I295)/J295)</f>
      </c>
      <c r="M295" s="189" t="n">
        <v>11.1153984606241</v>
      </c>
      <c r="N295" s="37" t="str">
        <f>IF(ABS(I295-M295)&lt;=0.001,"match","mismatch")</f>
      </c>
    </row>
    <row r="296">
      <c r="A296" t="s">
        <v>167</v>
      </c>
      <c r="B296" t="s">
        <v>113</v>
      </c>
      <c r="C296" s="35" t="s">
        <v>549</v>
      </c>
      <c r="D296" t="s">
        <v>113</v>
      </c>
      <c r="E296"/>
      <c r="F296"/>
      <c r="G296" t="s">
        <v>548</v>
      </c>
      <c r="H296" s="184" t="n">
        <v>2033</v>
      </c>
      <c r="I296" s="185" t="str">
        <f>100*(1-(SUMIFS('CVD_40q30_Age'!$M$2:$M$12481,'CVD_40q30_Age'!$A$2:$A$12481,A296,'CVD_40q30_Age'!$B$2:$B$12481,B296,'CVD_40q30_Age'!$E$2:$E$12481,G296,'CVD_40q30_Age'!$F$2:$F$12481,H296,'CVD_40q30_Age'!$G$2:$G$12481,69))/(SUMIFS('CVD_40q30_Age'!$L$2:$L$12481,'CVD_40q30_Age'!$A$2:$A$12481,A296,'CVD_40q30_Age'!$B$2:$B$12481,B296,'CVD_40q30_Age'!$E$2:$E$12481,G296,'CVD_40q30_Age'!$F$2:$F$12481,H296,'CVD_40q30_Age'!$G$2:$G$12481,30)))</f>
      </c>
      <c r="J296" s="186" t="str">
        <f>SUMIFS($I$2:$I$313,$A$2:$A$313,A296,$G$2:$G$313,G296,$H$2:$H$313,H296,$B$2:$B$313,"baseline")</f>
      </c>
      <c r="K296" s="187" t="str">
        <f>J296-I296</f>
      </c>
      <c r="L296" s="188" t="str">
        <f>IF(J296=0,"",100*(J296-I296)/J296)</f>
      </c>
      <c r="M296" s="189" t="n">
        <v>10.8514721702267</v>
      </c>
      <c r="N296" s="37" t="str">
        <f>IF(ABS(I296-M296)&lt;=0.001,"match","mismatch")</f>
      </c>
    </row>
    <row r="297">
      <c r="A297" t="s">
        <v>167</v>
      </c>
      <c r="B297" t="s">
        <v>113</v>
      </c>
      <c r="C297" s="35" t="s">
        <v>549</v>
      </c>
      <c r="D297" t="s">
        <v>113</v>
      </c>
      <c r="E297"/>
      <c r="F297"/>
      <c r="G297" t="s">
        <v>548</v>
      </c>
      <c r="H297" s="184" t="n">
        <v>2034</v>
      </c>
      <c r="I297" s="185" t="str">
        <f>100*(1-(SUMIFS('CVD_40q30_Age'!$M$2:$M$12481,'CVD_40q30_Age'!$A$2:$A$12481,A297,'CVD_40q30_Age'!$B$2:$B$12481,B297,'CVD_40q30_Age'!$E$2:$E$12481,G297,'CVD_40q30_Age'!$F$2:$F$12481,H297,'CVD_40q30_Age'!$G$2:$G$12481,69))/(SUMIFS('CVD_40q30_Age'!$L$2:$L$12481,'CVD_40q30_Age'!$A$2:$A$12481,A297,'CVD_40q30_Age'!$B$2:$B$12481,B297,'CVD_40q30_Age'!$E$2:$E$12481,G297,'CVD_40q30_Age'!$F$2:$F$12481,H297,'CVD_40q30_Age'!$G$2:$G$12481,30)))</f>
      </c>
      <c r="J297" s="186" t="str">
        <f>SUMIFS($I$2:$I$313,$A$2:$A$313,A297,$G$2:$G$313,G297,$H$2:$H$313,H297,$B$2:$B$313,"baseline")</f>
      </c>
      <c r="K297" s="187" t="str">
        <f>J297-I297</f>
      </c>
      <c r="L297" s="188" t="str">
        <f>IF(J297=0,"",100*(J297-I297)/J297)</f>
      </c>
      <c r="M297" s="189" t="n">
        <v>10.6257583958117</v>
      </c>
      <c r="N297" s="37" t="str">
        <f>IF(ABS(I297-M297)&lt;=0.001,"match","mismatch")</f>
      </c>
    </row>
    <row r="298">
      <c r="A298" t="s">
        <v>167</v>
      </c>
      <c r="B298" t="s">
        <v>113</v>
      </c>
      <c r="C298" s="35" t="s">
        <v>549</v>
      </c>
      <c r="D298" t="s">
        <v>113</v>
      </c>
      <c r="E298"/>
      <c r="F298"/>
      <c r="G298" t="s">
        <v>548</v>
      </c>
      <c r="H298" s="184" t="n">
        <v>2035</v>
      </c>
      <c r="I298" s="185" t="str">
        <f>100*(1-(SUMIFS('CVD_40q30_Age'!$M$2:$M$12481,'CVD_40q30_Age'!$A$2:$A$12481,A298,'CVD_40q30_Age'!$B$2:$B$12481,B298,'CVD_40q30_Age'!$E$2:$E$12481,G298,'CVD_40q30_Age'!$F$2:$F$12481,H298,'CVD_40q30_Age'!$G$2:$G$12481,69))/(SUMIFS('CVD_40q30_Age'!$L$2:$L$12481,'CVD_40q30_Age'!$A$2:$A$12481,A298,'CVD_40q30_Age'!$B$2:$B$12481,B298,'CVD_40q30_Age'!$E$2:$E$12481,G298,'CVD_40q30_Age'!$F$2:$F$12481,H298,'CVD_40q30_Age'!$G$2:$G$12481,30)))</f>
      </c>
      <c r="J298" s="186" t="str">
        <f>SUMIFS($I$2:$I$313,$A$2:$A$313,A298,$G$2:$G$313,G298,$H$2:$H$313,H298,$B$2:$B$313,"baseline")</f>
      </c>
      <c r="K298" s="187" t="str">
        <f>J298-I298</f>
      </c>
      <c r="L298" s="188" t="str">
        <f>IF(J298=0,"",100*(J298-I298)/J298)</f>
      </c>
      <c r="M298" s="189" t="n">
        <v>10.4310879307145</v>
      </c>
      <c r="N298" s="37" t="str">
        <f>IF(ABS(I298-M298)&lt;=0.001,"match","mismatch")</f>
      </c>
    </row>
    <row r="299">
      <c r="A299" t="s">
        <v>167</v>
      </c>
      <c r="B299" t="s">
        <v>113</v>
      </c>
      <c r="C299" s="35" t="s">
        <v>549</v>
      </c>
      <c r="D299" t="s">
        <v>113</v>
      </c>
      <c r="E299"/>
      <c r="F299"/>
      <c r="G299" t="s">
        <v>548</v>
      </c>
      <c r="H299" s="184" t="n">
        <v>2036</v>
      </c>
      <c r="I299" s="185" t="str">
        <f>100*(1-(SUMIFS('CVD_40q30_Age'!$M$2:$M$12481,'CVD_40q30_Age'!$A$2:$A$12481,A299,'CVD_40q30_Age'!$B$2:$B$12481,B299,'CVD_40q30_Age'!$E$2:$E$12481,G299,'CVD_40q30_Age'!$F$2:$F$12481,H299,'CVD_40q30_Age'!$G$2:$G$12481,69))/(SUMIFS('CVD_40q30_Age'!$L$2:$L$12481,'CVD_40q30_Age'!$A$2:$A$12481,A299,'CVD_40q30_Age'!$B$2:$B$12481,B299,'CVD_40q30_Age'!$E$2:$E$12481,G299,'CVD_40q30_Age'!$F$2:$F$12481,H299,'CVD_40q30_Age'!$G$2:$G$12481,30)))</f>
      </c>
      <c r="J299" s="186" t="str">
        <f>SUMIFS($I$2:$I$313,$A$2:$A$313,A299,$G$2:$G$313,G299,$H$2:$H$313,H299,$B$2:$B$313,"baseline")</f>
      </c>
      <c r="K299" s="187" t="str">
        <f>J299-I299</f>
      </c>
      <c r="L299" s="188" t="str">
        <f>IF(J299=0,"",100*(J299-I299)/J299)</f>
      </c>
      <c r="M299" s="189" t="n">
        <v>10.2664929792673</v>
      </c>
      <c r="N299" s="37" t="str">
        <f>IF(ABS(I299-M299)&lt;=0.001,"match","mismatch")</f>
      </c>
    </row>
    <row r="300">
      <c r="A300" t="s">
        <v>167</v>
      </c>
      <c r="B300" t="s">
        <v>113</v>
      </c>
      <c r="C300" s="35" t="s">
        <v>549</v>
      </c>
      <c r="D300" t="s">
        <v>113</v>
      </c>
      <c r="E300"/>
      <c r="F300"/>
      <c r="G300" t="s">
        <v>548</v>
      </c>
      <c r="H300" s="184" t="n">
        <v>2037</v>
      </c>
      <c r="I300" s="185" t="str">
        <f>100*(1-(SUMIFS('CVD_40q30_Age'!$M$2:$M$12481,'CVD_40q30_Age'!$A$2:$A$12481,A300,'CVD_40q30_Age'!$B$2:$B$12481,B300,'CVD_40q30_Age'!$E$2:$E$12481,G300,'CVD_40q30_Age'!$F$2:$F$12481,H300,'CVD_40q30_Age'!$G$2:$G$12481,69))/(SUMIFS('CVD_40q30_Age'!$L$2:$L$12481,'CVD_40q30_Age'!$A$2:$A$12481,A300,'CVD_40q30_Age'!$B$2:$B$12481,B300,'CVD_40q30_Age'!$E$2:$E$12481,G300,'CVD_40q30_Age'!$F$2:$F$12481,H300,'CVD_40q30_Age'!$G$2:$G$12481,30)))</f>
      </c>
      <c r="J300" s="186" t="str">
        <f>SUMIFS($I$2:$I$313,$A$2:$A$313,A300,$G$2:$G$313,G300,$H$2:$H$313,H300,$B$2:$B$313,"baseline")</f>
      </c>
      <c r="K300" s="187" t="str">
        <f>J300-I300</f>
      </c>
      <c r="L300" s="188" t="str">
        <f>IF(J300=0,"",100*(J300-I300)/J300)</f>
      </c>
      <c r="M300" s="189" t="n">
        <v>10.1240604771609</v>
      </c>
      <c r="N300" s="37" t="str">
        <f>IF(ABS(I300-M300)&lt;=0.001,"match","mismatch")</f>
      </c>
    </row>
    <row r="301">
      <c r="A301" t="s">
        <v>167</v>
      </c>
      <c r="B301" t="s">
        <v>113</v>
      </c>
      <c r="C301" s="35" t="s">
        <v>549</v>
      </c>
      <c r="D301" t="s">
        <v>113</v>
      </c>
      <c r="E301"/>
      <c r="F301"/>
      <c r="G301" t="s">
        <v>548</v>
      </c>
      <c r="H301" s="184" t="n">
        <v>2038</v>
      </c>
      <c r="I301" s="185" t="str">
        <f>100*(1-(SUMIFS('CVD_40q30_Age'!$M$2:$M$12481,'CVD_40q30_Age'!$A$2:$A$12481,A301,'CVD_40q30_Age'!$B$2:$B$12481,B301,'CVD_40q30_Age'!$E$2:$E$12481,G301,'CVD_40q30_Age'!$F$2:$F$12481,H301,'CVD_40q30_Age'!$G$2:$G$12481,69))/(SUMIFS('CVD_40q30_Age'!$L$2:$L$12481,'CVD_40q30_Age'!$A$2:$A$12481,A301,'CVD_40q30_Age'!$B$2:$B$12481,B301,'CVD_40q30_Age'!$E$2:$E$12481,G301,'CVD_40q30_Age'!$F$2:$F$12481,H301,'CVD_40q30_Age'!$G$2:$G$12481,30)))</f>
      </c>
      <c r="J301" s="186" t="str">
        <f>SUMIFS($I$2:$I$313,$A$2:$A$313,A301,$G$2:$G$313,G301,$H$2:$H$313,H301,$B$2:$B$313,"baseline")</f>
      </c>
      <c r="K301" s="187" t="str">
        <f>J301-I301</f>
      </c>
      <c r="L301" s="188" t="str">
        <f>IF(J301=0,"",100*(J301-I301)/J301)</f>
      </c>
      <c r="M301" s="189" t="n">
        <v>10.0012289161465</v>
      </c>
      <c r="N301" s="37" t="str">
        <f>IF(ABS(I301-M301)&lt;=0.001,"match","mismatch")</f>
      </c>
    </row>
    <row r="302">
      <c r="A302" t="s">
        <v>167</v>
      </c>
      <c r="B302" t="s">
        <v>113</v>
      </c>
      <c r="C302" s="35" t="s">
        <v>549</v>
      </c>
      <c r="D302" t="s">
        <v>113</v>
      </c>
      <c r="E302"/>
      <c r="F302"/>
      <c r="G302" t="s">
        <v>548</v>
      </c>
      <c r="H302" s="184" t="n">
        <v>2039</v>
      </c>
      <c r="I302" s="185" t="str">
        <f>100*(1-(SUMIFS('CVD_40q30_Age'!$M$2:$M$12481,'CVD_40q30_Age'!$A$2:$A$12481,A302,'CVD_40q30_Age'!$B$2:$B$12481,B302,'CVD_40q30_Age'!$E$2:$E$12481,G302,'CVD_40q30_Age'!$F$2:$F$12481,H302,'CVD_40q30_Age'!$G$2:$G$12481,69))/(SUMIFS('CVD_40q30_Age'!$L$2:$L$12481,'CVD_40q30_Age'!$A$2:$A$12481,A302,'CVD_40q30_Age'!$B$2:$B$12481,B302,'CVD_40q30_Age'!$E$2:$E$12481,G302,'CVD_40q30_Age'!$F$2:$F$12481,H302,'CVD_40q30_Age'!$G$2:$G$12481,30)))</f>
      </c>
      <c r="J302" s="186" t="str">
        <f>SUMIFS($I$2:$I$313,$A$2:$A$313,A302,$G$2:$G$313,G302,$H$2:$H$313,H302,$B$2:$B$313,"baseline")</f>
      </c>
      <c r="K302" s="187" t="str">
        <f>J302-I302</f>
      </c>
      <c r="L302" s="188" t="str">
        <f>IF(J302=0,"",100*(J302-I302)/J302)</f>
      </c>
      <c r="M302" s="189" t="n">
        <v>9.89981832446277</v>
      </c>
      <c r="N302" s="37" t="str">
        <f>IF(ABS(I302-M302)&lt;=0.001,"match","mismatch")</f>
      </c>
    </row>
    <row r="303">
      <c r="A303" t="s">
        <v>167</v>
      </c>
      <c r="B303" t="s">
        <v>113</v>
      </c>
      <c r="C303" s="35" t="s">
        <v>549</v>
      </c>
      <c r="D303" t="s">
        <v>113</v>
      </c>
      <c r="E303"/>
      <c r="F303"/>
      <c r="G303" t="s">
        <v>548</v>
      </c>
      <c r="H303" s="184" t="n">
        <v>2040</v>
      </c>
      <c r="I303" s="185" t="str">
        <f>100*(1-(SUMIFS('CVD_40q30_Age'!$M$2:$M$12481,'CVD_40q30_Age'!$A$2:$A$12481,A303,'CVD_40q30_Age'!$B$2:$B$12481,B303,'CVD_40q30_Age'!$E$2:$E$12481,G303,'CVD_40q30_Age'!$F$2:$F$12481,H303,'CVD_40q30_Age'!$G$2:$G$12481,69))/(SUMIFS('CVD_40q30_Age'!$L$2:$L$12481,'CVD_40q30_Age'!$A$2:$A$12481,A303,'CVD_40q30_Age'!$B$2:$B$12481,B303,'CVD_40q30_Age'!$E$2:$E$12481,G303,'CVD_40q30_Age'!$F$2:$F$12481,H303,'CVD_40q30_Age'!$G$2:$G$12481,30)))</f>
      </c>
      <c r="J303" s="186" t="str">
        <f>SUMIFS($I$2:$I$313,$A$2:$A$313,A303,$G$2:$G$313,G303,$H$2:$H$313,H303,$B$2:$B$313,"baseline")</f>
      </c>
      <c r="K303" s="187" t="str">
        <f>J303-I303</f>
      </c>
      <c r="L303" s="188" t="str">
        <f>IF(J303=0,"",100*(J303-I303)/J303)</f>
      </c>
      <c r="M303" s="189" t="n">
        <v>9.80203984288838</v>
      </c>
      <c r="N303" s="37" t="str">
        <f>IF(ABS(I303-M303)&lt;=0.001,"match","mismatch")</f>
      </c>
    </row>
    <row r="304">
      <c r="A304" t="s">
        <v>167</v>
      </c>
      <c r="B304" t="s">
        <v>113</v>
      </c>
      <c r="C304" s="35" t="s">
        <v>549</v>
      </c>
      <c r="D304" t="s">
        <v>113</v>
      </c>
      <c r="E304"/>
      <c r="F304"/>
      <c r="G304" t="s">
        <v>548</v>
      </c>
      <c r="H304" s="184" t="n">
        <v>2041</v>
      </c>
      <c r="I304" s="185" t="str">
        <f>100*(1-(SUMIFS('CVD_40q30_Age'!$M$2:$M$12481,'CVD_40q30_Age'!$A$2:$A$12481,A304,'CVD_40q30_Age'!$B$2:$B$12481,B304,'CVD_40q30_Age'!$E$2:$E$12481,G304,'CVD_40q30_Age'!$F$2:$F$12481,H304,'CVD_40q30_Age'!$G$2:$G$12481,69))/(SUMIFS('CVD_40q30_Age'!$L$2:$L$12481,'CVD_40q30_Age'!$A$2:$A$12481,A304,'CVD_40q30_Age'!$B$2:$B$12481,B304,'CVD_40q30_Age'!$E$2:$E$12481,G304,'CVD_40q30_Age'!$F$2:$F$12481,H304,'CVD_40q30_Age'!$G$2:$G$12481,30)))</f>
      </c>
      <c r="J304" s="186" t="str">
        <f>SUMIFS($I$2:$I$313,$A$2:$A$313,A304,$G$2:$G$313,G304,$H$2:$H$313,H304,$B$2:$B$313,"baseline")</f>
      </c>
      <c r="K304" s="187" t="str">
        <f>J304-I304</f>
      </c>
      <c r="L304" s="188" t="str">
        <f>IF(J304=0,"",100*(J304-I304)/J304)</f>
      </c>
      <c r="M304" s="189" t="n">
        <v>9.71083135486314</v>
      </c>
      <c r="N304" s="37" t="str">
        <f>IF(ABS(I304-M304)&lt;=0.001,"match","mismatch")</f>
      </c>
    </row>
    <row r="305">
      <c r="A305" t="s">
        <v>167</v>
      </c>
      <c r="B305" t="s">
        <v>113</v>
      </c>
      <c r="C305" s="35" t="s">
        <v>549</v>
      </c>
      <c r="D305" t="s">
        <v>113</v>
      </c>
      <c r="E305"/>
      <c r="F305"/>
      <c r="G305" t="s">
        <v>548</v>
      </c>
      <c r="H305" s="184" t="n">
        <v>2042</v>
      </c>
      <c r="I305" s="185" t="str">
        <f>100*(1-(SUMIFS('CVD_40q30_Age'!$M$2:$M$12481,'CVD_40q30_Age'!$A$2:$A$12481,A305,'CVD_40q30_Age'!$B$2:$B$12481,B305,'CVD_40q30_Age'!$E$2:$E$12481,G305,'CVD_40q30_Age'!$F$2:$F$12481,H305,'CVD_40q30_Age'!$G$2:$G$12481,69))/(SUMIFS('CVD_40q30_Age'!$L$2:$L$12481,'CVD_40q30_Age'!$A$2:$A$12481,A305,'CVD_40q30_Age'!$B$2:$B$12481,B305,'CVD_40q30_Age'!$E$2:$E$12481,G305,'CVD_40q30_Age'!$F$2:$F$12481,H305,'CVD_40q30_Age'!$G$2:$G$12481,30)))</f>
      </c>
      <c r="J305" s="186" t="str">
        <f>SUMIFS($I$2:$I$313,$A$2:$A$313,A305,$G$2:$G$313,G305,$H$2:$H$313,H305,$B$2:$B$313,"baseline")</f>
      </c>
      <c r="K305" s="187" t="str">
        <f>J305-I305</f>
      </c>
      <c r="L305" s="188" t="str">
        <f>IF(J305=0,"",100*(J305-I305)/J305)</f>
      </c>
      <c r="M305" s="189" t="n">
        <v>9.62363209825945</v>
      </c>
      <c r="N305" s="37" t="str">
        <f>IF(ABS(I305-M305)&lt;=0.001,"match","mismatch")</f>
      </c>
    </row>
    <row r="306">
      <c r="A306" t="s">
        <v>167</v>
      </c>
      <c r="B306" t="s">
        <v>113</v>
      </c>
      <c r="C306" s="35" t="s">
        <v>549</v>
      </c>
      <c r="D306" t="s">
        <v>113</v>
      </c>
      <c r="E306"/>
      <c r="F306"/>
      <c r="G306" t="s">
        <v>548</v>
      </c>
      <c r="H306" s="184" t="n">
        <v>2043</v>
      </c>
      <c r="I306" s="185" t="str">
        <f>100*(1-(SUMIFS('CVD_40q30_Age'!$M$2:$M$12481,'CVD_40q30_Age'!$A$2:$A$12481,A306,'CVD_40q30_Age'!$B$2:$B$12481,B306,'CVD_40q30_Age'!$E$2:$E$12481,G306,'CVD_40q30_Age'!$F$2:$F$12481,H306,'CVD_40q30_Age'!$G$2:$G$12481,69))/(SUMIFS('CVD_40q30_Age'!$L$2:$L$12481,'CVD_40q30_Age'!$A$2:$A$12481,A306,'CVD_40q30_Age'!$B$2:$B$12481,B306,'CVD_40q30_Age'!$E$2:$E$12481,G306,'CVD_40q30_Age'!$F$2:$F$12481,H306,'CVD_40q30_Age'!$G$2:$G$12481,30)))</f>
      </c>
      <c r="J306" s="186" t="str">
        <f>SUMIFS($I$2:$I$313,$A$2:$A$313,A306,$G$2:$G$313,G306,$H$2:$H$313,H306,$B$2:$B$313,"baseline")</f>
      </c>
      <c r="K306" s="187" t="str">
        <f>J306-I306</f>
      </c>
      <c r="L306" s="188" t="str">
        <f>IF(J306=0,"",100*(J306-I306)/J306)</f>
      </c>
      <c r="M306" s="189" t="n">
        <v>9.53983346835565</v>
      </c>
      <c r="N306" s="37" t="str">
        <f>IF(ABS(I306-M306)&lt;=0.001,"match","mismatch")</f>
      </c>
    </row>
    <row r="307">
      <c r="A307" t="s">
        <v>167</v>
      </c>
      <c r="B307" t="s">
        <v>113</v>
      </c>
      <c r="C307" s="35" t="s">
        <v>549</v>
      </c>
      <c r="D307" t="s">
        <v>113</v>
      </c>
      <c r="E307"/>
      <c r="F307"/>
      <c r="G307" t="s">
        <v>548</v>
      </c>
      <c r="H307" s="184" t="n">
        <v>2044</v>
      </c>
      <c r="I307" s="185" t="str">
        <f>100*(1-(SUMIFS('CVD_40q30_Age'!$M$2:$M$12481,'CVD_40q30_Age'!$A$2:$A$12481,A307,'CVD_40q30_Age'!$B$2:$B$12481,B307,'CVD_40q30_Age'!$E$2:$E$12481,G307,'CVD_40q30_Age'!$F$2:$F$12481,H307,'CVD_40q30_Age'!$G$2:$G$12481,69))/(SUMIFS('CVD_40q30_Age'!$L$2:$L$12481,'CVD_40q30_Age'!$A$2:$A$12481,A307,'CVD_40q30_Age'!$B$2:$B$12481,B307,'CVD_40q30_Age'!$E$2:$E$12481,G307,'CVD_40q30_Age'!$F$2:$F$12481,H307,'CVD_40q30_Age'!$G$2:$G$12481,30)))</f>
      </c>
      <c r="J307" s="186" t="str">
        <f>SUMIFS($I$2:$I$313,$A$2:$A$313,A307,$G$2:$G$313,G307,$H$2:$H$313,H307,$B$2:$B$313,"baseline")</f>
      </c>
      <c r="K307" s="187" t="str">
        <f>J307-I307</f>
      </c>
      <c r="L307" s="188" t="str">
        <f>IF(J307=0,"",100*(J307-I307)/J307)</f>
      </c>
      <c r="M307" s="189" t="n">
        <v>9.46155022540393</v>
      </c>
      <c r="N307" s="37" t="str">
        <f>IF(ABS(I307-M307)&lt;=0.001,"match","mismatch")</f>
      </c>
    </row>
    <row r="308">
      <c r="A308" t="s">
        <v>167</v>
      </c>
      <c r="B308" t="s">
        <v>113</v>
      </c>
      <c r="C308" s="35" t="s">
        <v>549</v>
      </c>
      <c r="D308" t="s">
        <v>113</v>
      </c>
      <c r="E308"/>
      <c r="F308"/>
      <c r="G308" t="s">
        <v>548</v>
      </c>
      <c r="H308" s="184" t="n">
        <v>2045</v>
      </c>
      <c r="I308" s="185" t="str">
        <f>100*(1-(SUMIFS('CVD_40q30_Age'!$M$2:$M$12481,'CVD_40q30_Age'!$A$2:$A$12481,A308,'CVD_40q30_Age'!$B$2:$B$12481,B308,'CVD_40q30_Age'!$E$2:$E$12481,G308,'CVD_40q30_Age'!$F$2:$F$12481,H308,'CVD_40q30_Age'!$G$2:$G$12481,69))/(SUMIFS('CVD_40q30_Age'!$L$2:$L$12481,'CVD_40q30_Age'!$A$2:$A$12481,A308,'CVD_40q30_Age'!$B$2:$B$12481,B308,'CVD_40q30_Age'!$E$2:$E$12481,G308,'CVD_40q30_Age'!$F$2:$F$12481,H308,'CVD_40q30_Age'!$G$2:$G$12481,30)))</f>
      </c>
      <c r="J308" s="186" t="str">
        <f>SUMIFS($I$2:$I$313,$A$2:$A$313,A308,$G$2:$G$313,G308,$H$2:$H$313,H308,$B$2:$B$313,"baseline")</f>
      </c>
      <c r="K308" s="187" t="str">
        <f>J308-I308</f>
      </c>
      <c r="L308" s="188" t="str">
        <f>IF(J308=0,"",100*(J308-I308)/J308)</f>
      </c>
      <c r="M308" s="189" t="n">
        <v>9.39145757912793</v>
      </c>
      <c r="N308" s="37" t="str">
        <f>IF(ABS(I308-M308)&lt;=0.001,"match","mismatch")</f>
      </c>
    </row>
    <row r="309">
      <c r="A309" t="s">
        <v>167</v>
      </c>
      <c r="B309" t="s">
        <v>113</v>
      </c>
      <c r="C309" s="35" t="s">
        <v>549</v>
      </c>
      <c r="D309" t="s">
        <v>113</v>
      </c>
      <c r="E309"/>
      <c r="F309"/>
      <c r="G309" t="s">
        <v>548</v>
      </c>
      <c r="H309" s="184" t="n">
        <v>2046</v>
      </c>
      <c r="I309" s="185" t="str">
        <f>100*(1-(SUMIFS('CVD_40q30_Age'!$M$2:$M$12481,'CVD_40q30_Age'!$A$2:$A$12481,A309,'CVD_40q30_Age'!$B$2:$B$12481,B309,'CVD_40q30_Age'!$E$2:$E$12481,G309,'CVD_40q30_Age'!$F$2:$F$12481,H309,'CVD_40q30_Age'!$G$2:$G$12481,69))/(SUMIFS('CVD_40q30_Age'!$L$2:$L$12481,'CVD_40q30_Age'!$A$2:$A$12481,A309,'CVD_40q30_Age'!$B$2:$B$12481,B309,'CVD_40q30_Age'!$E$2:$E$12481,G309,'CVD_40q30_Age'!$F$2:$F$12481,H309,'CVD_40q30_Age'!$G$2:$G$12481,30)))</f>
      </c>
      <c r="J309" s="186" t="str">
        <f>SUMIFS($I$2:$I$313,$A$2:$A$313,A309,$G$2:$G$313,G309,$H$2:$H$313,H309,$B$2:$B$313,"baseline")</f>
      </c>
      <c r="K309" s="187" t="str">
        <f>J309-I309</f>
      </c>
      <c r="L309" s="188" t="str">
        <f>IF(J309=0,"",100*(J309-I309)/J309)</f>
      </c>
      <c r="M309" s="189" t="n">
        <v>9.32572421437412</v>
      </c>
      <c r="N309" s="37" t="str">
        <f>IF(ABS(I309-M309)&lt;=0.001,"match","mismatch")</f>
      </c>
    </row>
    <row r="310">
      <c r="A310" t="s">
        <v>167</v>
      </c>
      <c r="B310" t="s">
        <v>113</v>
      </c>
      <c r="C310" s="35" t="s">
        <v>549</v>
      </c>
      <c r="D310" t="s">
        <v>113</v>
      </c>
      <c r="E310"/>
      <c r="F310"/>
      <c r="G310" t="s">
        <v>548</v>
      </c>
      <c r="H310" s="184" t="n">
        <v>2047</v>
      </c>
      <c r="I310" s="185" t="str">
        <f>100*(1-(SUMIFS('CVD_40q30_Age'!$M$2:$M$12481,'CVD_40q30_Age'!$A$2:$A$12481,A310,'CVD_40q30_Age'!$B$2:$B$12481,B310,'CVD_40q30_Age'!$E$2:$E$12481,G310,'CVD_40q30_Age'!$F$2:$F$12481,H310,'CVD_40q30_Age'!$G$2:$G$12481,69))/(SUMIFS('CVD_40q30_Age'!$L$2:$L$12481,'CVD_40q30_Age'!$A$2:$A$12481,A310,'CVD_40q30_Age'!$B$2:$B$12481,B310,'CVD_40q30_Age'!$E$2:$E$12481,G310,'CVD_40q30_Age'!$F$2:$F$12481,H310,'CVD_40q30_Age'!$G$2:$G$12481,30)))</f>
      </c>
      <c r="J310" s="186" t="str">
        <f>SUMIFS($I$2:$I$313,$A$2:$A$313,A310,$G$2:$G$313,G310,$H$2:$H$313,H310,$B$2:$B$313,"baseline")</f>
      </c>
      <c r="K310" s="187" t="str">
        <f>J310-I310</f>
      </c>
      <c r="L310" s="188" t="str">
        <f>IF(J310=0,"",100*(J310-I310)/J310)</f>
      </c>
      <c r="M310" s="189" t="n">
        <v>9.26278640206761</v>
      </c>
      <c r="N310" s="37" t="str">
        <f>IF(ABS(I310-M310)&lt;=0.001,"match","mismatch")</f>
      </c>
    </row>
    <row r="311">
      <c r="A311" t="s">
        <v>167</v>
      </c>
      <c r="B311" t="s">
        <v>113</v>
      </c>
      <c r="C311" s="35" t="s">
        <v>549</v>
      </c>
      <c r="D311" t="s">
        <v>113</v>
      </c>
      <c r="E311"/>
      <c r="F311"/>
      <c r="G311" t="s">
        <v>548</v>
      </c>
      <c r="H311" s="184" t="n">
        <v>2048</v>
      </c>
      <c r="I311" s="185" t="str">
        <f>100*(1-(SUMIFS('CVD_40q30_Age'!$M$2:$M$12481,'CVD_40q30_Age'!$A$2:$A$12481,A311,'CVD_40q30_Age'!$B$2:$B$12481,B311,'CVD_40q30_Age'!$E$2:$E$12481,G311,'CVD_40q30_Age'!$F$2:$F$12481,H311,'CVD_40q30_Age'!$G$2:$G$12481,69))/(SUMIFS('CVD_40q30_Age'!$L$2:$L$12481,'CVD_40q30_Age'!$A$2:$A$12481,A311,'CVD_40q30_Age'!$B$2:$B$12481,B311,'CVD_40q30_Age'!$E$2:$E$12481,G311,'CVD_40q30_Age'!$F$2:$F$12481,H311,'CVD_40q30_Age'!$G$2:$G$12481,30)))</f>
      </c>
      <c r="J311" s="186" t="str">
        <f>SUMIFS($I$2:$I$313,$A$2:$A$313,A311,$G$2:$G$313,G311,$H$2:$H$313,H311,$B$2:$B$313,"baseline")</f>
      </c>
      <c r="K311" s="187" t="str">
        <f>J311-I311</f>
      </c>
      <c r="L311" s="188" t="str">
        <f>IF(J311=0,"",100*(J311-I311)/J311)</f>
      </c>
      <c r="M311" s="189" t="n">
        <v>9.19887343539959</v>
      </c>
      <c r="N311" s="37" t="str">
        <f>IF(ABS(I311-M311)&lt;=0.001,"match","mismatch")</f>
      </c>
    </row>
    <row r="312">
      <c r="A312" t="s">
        <v>167</v>
      </c>
      <c r="B312" t="s">
        <v>113</v>
      </c>
      <c r="C312" s="35" t="s">
        <v>549</v>
      </c>
      <c r="D312" t="s">
        <v>113</v>
      </c>
      <c r="E312"/>
      <c r="F312"/>
      <c r="G312" t="s">
        <v>548</v>
      </c>
      <c r="H312" s="184" t="n">
        <v>2049</v>
      </c>
      <c r="I312" s="185" t="str">
        <f>100*(1-(SUMIFS('CVD_40q30_Age'!$M$2:$M$12481,'CVD_40q30_Age'!$A$2:$A$12481,A312,'CVD_40q30_Age'!$B$2:$B$12481,B312,'CVD_40q30_Age'!$E$2:$E$12481,G312,'CVD_40q30_Age'!$F$2:$F$12481,H312,'CVD_40q30_Age'!$G$2:$G$12481,69))/(SUMIFS('CVD_40q30_Age'!$L$2:$L$12481,'CVD_40q30_Age'!$A$2:$A$12481,A312,'CVD_40q30_Age'!$B$2:$B$12481,B312,'CVD_40q30_Age'!$E$2:$E$12481,G312,'CVD_40q30_Age'!$F$2:$F$12481,H312,'CVD_40q30_Age'!$G$2:$G$12481,30)))</f>
      </c>
      <c r="J312" s="186" t="str">
        <f>SUMIFS($I$2:$I$313,$A$2:$A$313,A312,$G$2:$G$313,G312,$H$2:$H$313,H312,$B$2:$B$313,"baseline")</f>
      </c>
      <c r="K312" s="187" t="str">
        <f>J312-I312</f>
      </c>
      <c r="L312" s="188" t="str">
        <f>IF(J312=0,"",100*(J312-I312)/J312)</f>
      </c>
      <c r="M312" s="189" t="n">
        <v>9.14034077889678</v>
      </c>
      <c r="N312" s="37" t="str">
        <f>IF(ABS(I312-M312)&lt;=0.001,"match","mismatch")</f>
      </c>
    </row>
    <row r="313">
      <c r="A313" t="s">
        <v>167</v>
      </c>
      <c r="B313" t="s">
        <v>113</v>
      </c>
      <c r="C313" s="35" t="s">
        <v>549</v>
      </c>
      <c r="D313" t="s">
        <v>113</v>
      </c>
      <c r="E313"/>
      <c r="F313"/>
      <c r="G313" t="s">
        <v>548</v>
      </c>
      <c r="H313" s="184" t="n">
        <v>2050</v>
      </c>
      <c r="I313" s="185" t="str">
        <f>100*(1-(SUMIFS('CVD_40q30_Age'!$M$2:$M$12481,'CVD_40q30_Age'!$A$2:$A$12481,A313,'CVD_40q30_Age'!$B$2:$B$12481,B313,'CVD_40q30_Age'!$E$2:$E$12481,G313,'CVD_40q30_Age'!$F$2:$F$12481,H313,'CVD_40q30_Age'!$G$2:$G$12481,69))/(SUMIFS('CVD_40q30_Age'!$L$2:$L$12481,'CVD_40q30_Age'!$A$2:$A$12481,A313,'CVD_40q30_Age'!$B$2:$B$12481,B313,'CVD_40q30_Age'!$E$2:$E$12481,G313,'CVD_40q30_Age'!$F$2:$F$12481,H313,'CVD_40q30_Age'!$G$2:$G$12481,30)))</f>
      </c>
      <c r="J313" s="186" t="str">
        <f>SUMIFS($I$2:$I$313,$A$2:$A$313,A313,$G$2:$G$313,G313,$H$2:$H$313,H313,$B$2:$B$313,"baseline")</f>
      </c>
      <c r="K313" s="187" t="str">
        <f>J313-I313</f>
      </c>
      <c r="L313" s="188" t="str">
        <f>IF(J313=0,"",100*(J313-I313)/J313)</f>
      </c>
      <c r="M313" s="189" t="n">
        <v>9.08362464021827</v>
      </c>
      <c r="N313" s="37" t="str">
        <f>IF(ABS(I313-M313)&lt;=0.001,"match","mismatch")</f>
      </c>
    </row>
  </sheetData>
  <autoFilter ref="A1:N1"/>
  <conditionalFormatting sqref="N2:N313">
    <cfRule type="containsText" dxfId="0" priority="2" operator="containsText" text="match">
      <formula>NOT(ISERROR(SEARCH("match", N2)))</formula>
    </cfRule>
    <cfRule type="containsText" dxfId="2" priority="1" operator="containsText" text="mismatch">
      <formula>NOT(ISERROR(SEARCH("mismatch", N2)))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556</v>
      </c>
      <c r="B1" s="1" t="s">
        <v>557</v>
      </c>
      <c r="C1" s="1" t="s">
        <v>558</v>
      </c>
      <c r="D1" s="1" t="s">
        <v>559</v>
      </c>
      <c r="E1" s="1" t="s">
        <v>316</v>
      </c>
    </row>
    <row r="2">
      <c r="A2" t="s">
        <v>560</v>
      </c>
      <c r="B2" t="s">
        <v>561</v>
      </c>
      <c r="C2" s="37" t="str">
        <f>COUNTIF('Selected_Interventions'!$X$2:$X$45,"&gt;1")</f>
      </c>
      <c r="D2" s="37" t="str">
        <f>IF(C2=0,"PASS","FAIL")</f>
      </c>
      <c r="E2" s="35" t="s">
        <v>562</v>
      </c>
    </row>
    <row r="3">
      <c r="A3" t="s">
        <v>563</v>
      </c>
      <c r="B3" t="s">
        <v>561</v>
      </c>
      <c r="C3" s="37" t="str">
        <f>COUNTIF('Input_Diagnostic'!$E$2:$E$17,"FAIL")</f>
      </c>
      <c r="D3" s="37" t="str">
        <f>IF(C3=0,"PASS","REVIEW")</f>
      </c>
      <c r="E3" s="35" t="s">
        <v>564</v>
      </c>
    </row>
    <row r="4">
      <c r="A4" t="s">
        <v>565</v>
      </c>
      <c r="B4" t="s">
        <v>561</v>
      </c>
      <c r="C4" s="37" t="str">
        <f>COUNTIF('Input_Diagnostic'!$E$2:$E$17,"REVIEW")</f>
      </c>
      <c r="D4" s="37" t="str">
        <f>IF(C4=0,"PASS","REVIEW")</f>
      </c>
      <c r="E4" s="35" t="s">
        <v>566</v>
      </c>
    </row>
    <row r="5">
      <c r="A5" t="s">
        <v>567</v>
      </c>
      <c r="B5" t="s">
        <v>561</v>
      </c>
      <c r="C5" s="37" t="str">
        <f>COUNTBLANK('Annual_Mortality'!$H$2:$H$2003)</f>
      </c>
      <c r="D5" s="37" t="str">
        <f>IF(C5=0,"PASS","FAIL")</f>
      </c>
      <c r="E5" s="35" t="s">
        <v>568</v>
      </c>
    </row>
    <row r="6">
      <c r="A6" t="s">
        <v>569</v>
      </c>
      <c r="B6" t="s">
        <v>561</v>
      </c>
      <c r="C6" s="37" t="str">
        <f>COUNTIFS('Effect_Parameters'!$N$2:$N$45,"&lt;&gt;incidence",'Effect_Parameters'!$N$2:$N$45,"&lt;&gt;case_fatality")</f>
      </c>
      <c r="D6" s="37" t="str">
        <f>IF(C6=0,"PASS","FAIL")</f>
      </c>
      <c r="E6" s="35" t="s">
        <v>570</v>
      </c>
    </row>
    <row r="7">
      <c r="A7" t="s">
        <v>571</v>
      </c>
      <c r="B7" t="s">
        <v>561</v>
      </c>
      <c r="C7" s="37" t="str">
        <f>'Calculation_Assumptions'!$B$17</f>
      </c>
      <c r="D7" s="37" t="str">
        <f>IF(C7=0,"PASS","FAIL")</f>
      </c>
      <c r="E7" s="35" t="s">
        <v>572</v>
      </c>
    </row>
    <row r="8">
      <c r="A8" t="s">
        <v>573</v>
      </c>
      <c r="B8" t="s">
        <v>574</v>
      </c>
      <c r="C8" s="37" t="str">
        <f>'Calculation_Assumptions'!$B$18</f>
      </c>
      <c r="D8" s="37" t="str">
        <f>IF(C8&lt;='Calculation_Assumptions'!$B$16,"PASS","REVIEW")</f>
      </c>
      <c r="E8" s="35" t="s">
        <v>575</v>
      </c>
    </row>
    <row r="9">
      <c r="A9" t="s">
        <v>576</v>
      </c>
      <c r="B9" t="s">
        <v>577</v>
      </c>
      <c r="C9" s="37" t="str">
        <f>'Calculation_Assumptions'!$B$19</f>
      </c>
      <c r="D9" s="37" t="str">
        <f>IF(C9=1,"PASS","FAIL")</f>
      </c>
      <c r="E9" s="35" t="s">
        <v>578</v>
      </c>
    </row>
    <row r="10">
      <c r="A10" t="s">
        <v>579</v>
      </c>
      <c r="B10" t="s">
        <v>580</v>
      </c>
      <c r="C10" s="37" t="str">
        <f>ABS(SUM('Budget_Impact'!$D$2:$D$287)-SUM('Annual_Cost'!$R$2:$R$599))+ABS(SUM('Budget_Impact'!$C$2:$C$287)-SUM('Annual_Cost'!$Q$2:$Q$599))</f>
      </c>
      <c r="D10" s="37" t="str">
        <f>IF(C10&lt;='Calculation_Assumptions'!$B$15,"PASS","FAIL")</f>
      </c>
      <c r="E10" s="35" t="s">
        <v>581</v>
      </c>
    </row>
    <row r="11">
      <c r="A11" t="s">
        <v>582</v>
      </c>
      <c r="B11" t="s">
        <v>561</v>
      </c>
      <c r="C11" s="37" t="str">
        <f>COUNTIF('Annual_Cost'!$AA$2:$AA$599,"&gt;1")</f>
      </c>
      <c r="D11" s="37" t="str">
        <f>IF(C11=0,"PASS","FAIL")</f>
      </c>
      <c r="E11" s="35" t="s">
        <v>583</v>
      </c>
    </row>
    <row r="12">
      <c r="A12" t="s">
        <v>584</v>
      </c>
      <c r="B12" t="s">
        <v>580</v>
      </c>
      <c r="C12" s="37" t="str">
        <f>ABS(SUMIFS('Budget_Impact'!$G$2:$G$287,'Budget_Impact'!$B$2:$B$287,'Calculation_Assumptions'!$B$3)-SUM('Budget_Impact'!$E$2:$E$287))</f>
      </c>
      <c r="D12" s="37" t="str">
        <f>IF(C12&lt;='Calculation_Assumptions'!$B$15,"PASS","FAIL")</f>
      </c>
      <c r="E12" s="35" t="s">
        <v>585</v>
      </c>
    </row>
    <row r="13">
      <c r="A13" t="s">
        <v>586</v>
      </c>
      <c r="B13" t="s">
        <v>587</v>
      </c>
      <c r="C13" s="37" t="str">
        <f>IF(COUNTIF('Cost_Effectiveness'!$I$2:$I$12,"mismatch")=0,"consistent","mismatch")</f>
      </c>
      <c r="D13" s="37" t="str">
        <f>IF(C13="consistent","PASS","FAIL")</f>
      </c>
      <c r="E13" s="35" t="s">
        <v>588</v>
      </c>
    </row>
    <row r="14">
      <c r="A14" t="s">
        <v>589</v>
      </c>
      <c r="B14" t="s">
        <v>590</v>
      </c>
      <c r="C14" s="37" t="str">
        <f>INDEX('Cost_Effectiveness'!$C$2:$C$12,MATCH('Calculation_Assumptions'!$B$23,'Cost_Effectiveness'!$A$2:$A$12,0))</f>
      </c>
      <c r="D14" s="37" t="str">
        <f>IF(ABS(C14-'Calculation_Assumptions'!$B$20)&lt;=ABS('Calculation_Assumptions'!$B$20)*0.000001+0.5,"PASS","FAIL")</f>
      </c>
      <c r="E14" s="35" t="s">
        <v>591</v>
      </c>
    </row>
    <row r="15">
      <c r="A15" t="s">
        <v>592</v>
      </c>
      <c r="B15" t="s">
        <v>590</v>
      </c>
      <c r="C15" s="37" t="str">
        <f>INDEX('Cost_Effectiveness'!$F$2:$F$12,MATCH('Calculation_Assumptions'!$B$23,'Cost_Effectiveness'!$A$2:$A$12,0))</f>
      </c>
      <c r="D15" s="37" t="str">
        <f>IF(ABS(C15-'Calculation_Assumptions'!$B$21)&lt;=ABS('Calculation_Assumptions'!$B$21)*0.000001+1,"PASS","FAIL")</f>
      </c>
      <c r="E15" s="35" t="s">
        <v>593</v>
      </c>
    </row>
    <row r="16">
      <c r="A16" t="s">
        <v>594</v>
      </c>
      <c r="B16" t="s">
        <v>590</v>
      </c>
      <c r="C16" s="37" t="str">
        <f>INDEX('Cost_Effectiveness'!$G$2:$G$12,MATCH('Calculation_Assumptions'!$B$23,'Cost_Effectiveness'!$A$2:$A$12,0))</f>
      </c>
      <c r="D16" s="37" t="str">
        <f>IF(ABS(C16-'Calculation_Assumptions'!$B$22)&lt;=ABS('Calculation_Assumptions'!$B$22)*0.000001+1,"PASS","FAIL")</f>
      </c>
      <c r="E16" s="35" t="s">
        <v>595</v>
      </c>
    </row>
    <row r="17">
      <c r="A17" t="s">
        <v>596</v>
      </c>
      <c r="B17" t="s">
        <v>181</v>
      </c>
      <c r="C17" s="37" t="str">
        <f>COUNTIFS('Scenario_Hierarchy'!$A$2:$A$13,"I_PH_TOBACCO_POLICY",'Scenario_Hierarchy'!$F$2:$F$13,"child")</f>
      </c>
      <c r="D17" s="37" t="str">
        <f>IF(C17=3,"PASS","FAIL")</f>
      </c>
      <c r="E17" s="35" t="s">
        <v>597</v>
      </c>
    </row>
    <row r="18">
      <c r="A18" t="s">
        <v>598</v>
      </c>
      <c r="B18" t="s">
        <v>599</v>
      </c>
      <c r="C18" s="37" t="str">
        <f>COUNTIFS('Scenario_Hierarchy'!$A$2:$A$13,"I_PH_SALT_POLICY",'Scenario_Hierarchy'!$F$2:$F$13,"child")</f>
      </c>
      <c r="D18" s="37" t="str">
        <f>IF(C18=4,"PASS","FAIL")</f>
      </c>
      <c r="E18" s="35" t="s">
        <v>600</v>
      </c>
    </row>
    <row r="19">
      <c r="A19" t="s">
        <v>601</v>
      </c>
      <c r="B19" t="s">
        <v>580</v>
      </c>
      <c r="C19" s="37" t="str">
        <f>ABS(SUMIFS('Cost_Components'!$M$2:$M$9,'Cost_Components'!$F$2:$F$9,"I_PH_TOBACCO_POLICY")-1)+ABS(SUMIFS('Cost_Components'!$M$2:$M$9,'Cost_Components'!$F$2:$F$9,"I_PH_SALT_POLICY")-1)</f>
      </c>
      <c r="D19" s="37" t="str">
        <f>IF(C19&lt;='Calculation_Assumptions'!$B$15,"PASS","FAIL")</f>
      </c>
      <c r="E19" s="35" t="s">
        <v>602</v>
      </c>
    </row>
    <row r="20">
      <c r="A20" t="s">
        <v>603</v>
      </c>
      <c r="B20" t="s">
        <v>604</v>
      </c>
      <c r="C20" s="37" t="str">
        <f>MIN(COUNTIF('Annual_Mortality'!$A$2:$A$2003,"I_PH_TOBACCO_POLICY"),COUNTIF('Annual_Mortality'!$A$2:$A$2003,"I_PH_SALT_POLICY"))</f>
      </c>
      <c r="D20" s="37" t="str">
        <f>IF(C20&gt;0,"PASS","FAIL")</f>
      </c>
      <c r="E20" s="35" t="s">
        <v>605</v>
      </c>
    </row>
    <row r="21">
      <c r="A21" t="s">
        <v>606</v>
      </c>
      <c r="B21" t="s">
        <v>561</v>
      </c>
      <c r="C21" s="37" t="str">
        <f>SUMPRODUCT(('Economic_Value'!$L$2:$L$287&lt;'Economic_Value'!$K$2:$K$287)*1)</f>
      </c>
      <c r="D21" s="37" t="str">
        <f>IF(C21=0,"PASS","FAIL")</f>
      </c>
      <c r="E21" s="35" t="s">
        <v>607</v>
      </c>
    </row>
    <row r="22">
      <c r="A22" t="s">
        <v>608</v>
      </c>
      <c r="B22" t="s">
        <v>609</v>
      </c>
      <c r="C22" s="37" t="str">
        <f>IF(AND('Calculation_Assumptions'!$B$29=1.5,'Calculation_Assumptions'!$B$28=160,'Calculation_Assumptions'!$B$30=20),"as_specified","edited")</f>
      </c>
      <c r="D22" s="37" t="str">
        <f>IF(C22="as_specified","PASS","REVIEW")</f>
      </c>
      <c r="E22" s="35" t="s">
        <v>610</v>
      </c>
    </row>
    <row r="23">
      <c r="A23" t="s">
        <v>611</v>
      </c>
      <c r="B23" t="s">
        <v>612</v>
      </c>
      <c r="C23" s="37" t="str">
        <f>IF('Calculation_Assumptions'!$B$36='Calculation_Assumptions'!$B$9,"match","mismatch")</f>
      </c>
      <c r="D23" s="37" t="str">
        <f>IF(C23="match","PASS","REVIEW")</f>
      </c>
      <c r="E23" s="35" t="s">
        <v>613</v>
      </c>
    </row>
    <row r="24">
      <c r="A24" t="s">
        <v>614</v>
      </c>
      <c r="B24" t="s">
        <v>561</v>
      </c>
      <c r="C24" s="37" t="str">
        <f>SUMPRODUCT((COUNTIF('Health_Outcomes'!$A$2:$A$287,'Benefit_Cost'!$A$2:$A$45)=0)*1)</f>
      </c>
      <c r="D24" s="37" t="str">
        <f>IF(C24=0,"PASS","FAIL")</f>
      </c>
      <c r="E24" s="35" t="s">
        <v>615</v>
      </c>
    </row>
    <row r="25">
      <c r="A25" t="s">
        <v>616</v>
      </c>
      <c r="B25" t="s">
        <v>561</v>
      </c>
      <c r="C25" s="37" t="str">
        <f>COUNTIF('CVD_40q30'!$N$2:$N$313,"mismatch")</f>
      </c>
      <c r="D25" s="37" t="str">
        <f>IF(C25=0,"PASS","FAIL")</f>
      </c>
      <c r="E25" s="35" t="s">
        <v>617</v>
      </c>
    </row>
  </sheetData>
  <autoFilter ref="A1:E1"/>
  <conditionalFormatting sqref="D2:D25">
    <cfRule type="containsText" dxfId="0" priority="3" operator="containsText" text="PASS">
      <formula>NOT(ISERROR(SEARCH("PASS", D2)))</formula>
    </cfRule>
    <cfRule type="containsText" dxfId="2" priority="2" operator="containsText" text="FAIL">
      <formula>NOT(ISERROR(SEARCH("FAIL", D2)))</formula>
    </cfRule>
    <cfRule type="containsText" dxfId="1" priority="1" operator="containsText" text="REVIEW">
      <formula>NOT(ISERROR(SEARCH("REVIEW", D2)))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618</v>
      </c>
      <c r="B1" s="1" t="s">
        <v>619</v>
      </c>
      <c r="C1" s="1" t="s">
        <v>620</v>
      </c>
      <c r="D1" s="1" t="s">
        <v>621</v>
      </c>
      <c r="E1" s="1" t="s">
        <v>622</v>
      </c>
    </row>
    <row r="2">
      <c r="A2" t="s">
        <v>623</v>
      </c>
      <c r="B2" t="s">
        <v>436</v>
      </c>
      <c r="C2" t="s">
        <v>417</v>
      </c>
      <c r="D2" s="35" t="s">
        <v>624</v>
      </c>
      <c r="E2" t="s">
        <v>625</v>
      </c>
    </row>
    <row r="3">
      <c r="A3" t="s">
        <v>623</v>
      </c>
      <c r="B3" t="s">
        <v>442</v>
      </c>
      <c r="C3" t="s">
        <v>417</v>
      </c>
      <c r="D3" s="35" t="s">
        <v>624</v>
      </c>
      <c r="E3" t="s">
        <v>625</v>
      </c>
    </row>
    <row r="4">
      <c r="A4" t="s">
        <v>623</v>
      </c>
      <c r="B4" t="s">
        <v>444</v>
      </c>
      <c r="C4" t="s">
        <v>417</v>
      </c>
      <c r="D4" s="35" t="s">
        <v>624</v>
      </c>
      <c r="E4" t="s">
        <v>625</v>
      </c>
    </row>
    <row r="5">
      <c r="A5" t="s">
        <v>623</v>
      </c>
      <c r="B5" t="s">
        <v>440</v>
      </c>
      <c r="C5" t="s">
        <v>417</v>
      </c>
      <c r="D5" s="35" t="s">
        <v>624</v>
      </c>
      <c r="E5" t="s">
        <v>625</v>
      </c>
    </row>
    <row r="6">
      <c r="A6" t="s">
        <v>623</v>
      </c>
      <c r="B6" t="s">
        <v>434</v>
      </c>
      <c r="C6" t="s">
        <v>417</v>
      </c>
      <c r="D6" s="35" t="s">
        <v>624</v>
      </c>
      <c r="E6" t="s">
        <v>625</v>
      </c>
    </row>
    <row r="7">
      <c r="A7" t="s">
        <v>623</v>
      </c>
      <c r="B7" t="s">
        <v>430</v>
      </c>
      <c r="C7" t="s">
        <v>417</v>
      </c>
      <c r="D7" s="35" t="s">
        <v>624</v>
      </c>
      <c r="E7" t="s">
        <v>625</v>
      </c>
    </row>
    <row r="8">
      <c r="A8" t="s">
        <v>623</v>
      </c>
      <c r="B8" t="s">
        <v>432</v>
      </c>
      <c r="C8" t="s">
        <v>417</v>
      </c>
      <c r="D8" s="35" t="s">
        <v>624</v>
      </c>
      <c r="E8" t="s">
        <v>625</v>
      </c>
    </row>
    <row r="9">
      <c r="A9" t="s">
        <v>623</v>
      </c>
      <c r="B9" t="s">
        <v>421</v>
      </c>
      <c r="C9" t="s">
        <v>417</v>
      </c>
      <c r="D9" s="35" t="s">
        <v>624</v>
      </c>
      <c r="E9" t="s">
        <v>625</v>
      </c>
    </row>
    <row r="10">
      <c r="A10" t="s">
        <v>623</v>
      </c>
      <c r="B10" t="s">
        <v>436</v>
      </c>
      <c r="C10" t="s">
        <v>416</v>
      </c>
      <c r="D10" s="35" t="s">
        <v>626</v>
      </c>
      <c r="E10" t="s">
        <v>625</v>
      </c>
    </row>
    <row r="11">
      <c r="A11" t="s">
        <v>623</v>
      </c>
      <c r="B11" t="s">
        <v>442</v>
      </c>
      <c r="C11" t="s">
        <v>416</v>
      </c>
      <c r="D11" s="35" t="s">
        <v>626</v>
      </c>
      <c r="E11" t="s">
        <v>625</v>
      </c>
    </row>
    <row r="12">
      <c r="A12" t="s">
        <v>623</v>
      </c>
      <c r="B12" t="s">
        <v>444</v>
      </c>
      <c r="C12" t="s">
        <v>416</v>
      </c>
      <c r="D12" s="35" t="s">
        <v>626</v>
      </c>
      <c r="E12" t="s">
        <v>625</v>
      </c>
    </row>
    <row r="13">
      <c r="A13" t="s">
        <v>623</v>
      </c>
      <c r="B13" t="s">
        <v>440</v>
      </c>
      <c r="C13" t="s">
        <v>416</v>
      </c>
      <c r="D13" s="35" t="s">
        <v>626</v>
      </c>
      <c r="E13" t="s">
        <v>625</v>
      </c>
    </row>
    <row r="14">
      <c r="A14" t="s">
        <v>623</v>
      </c>
      <c r="B14" t="s">
        <v>434</v>
      </c>
      <c r="C14" t="s">
        <v>416</v>
      </c>
      <c r="D14" s="35" t="s">
        <v>626</v>
      </c>
      <c r="E14" t="s">
        <v>625</v>
      </c>
    </row>
    <row r="15">
      <c r="A15" t="s">
        <v>623</v>
      </c>
      <c r="B15" t="s">
        <v>430</v>
      </c>
      <c r="C15" t="s">
        <v>416</v>
      </c>
      <c r="D15" s="35" t="s">
        <v>626</v>
      </c>
      <c r="E15" t="s">
        <v>625</v>
      </c>
    </row>
    <row r="16">
      <c r="A16" t="s">
        <v>623</v>
      </c>
      <c r="B16" t="s">
        <v>432</v>
      </c>
      <c r="C16" t="s">
        <v>416</v>
      </c>
      <c r="D16" s="35" t="s">
        <v>626</v>
      </c>
      <c r="E16" t="s">
        <v>625</v>
      </c>
    </row>
    <row r="17">
      <c r="A17" t="s">
        <v>623</v>
      </c>
      <c r="B17" t="s">
        <v>421</v>
      </c>
      <c r="C17" t="s">
        <v>416</v>
      </c>
      <c r="D17" s="35" t="s">
        <v>626</v>
      </c>
      <c r="E17" t="s">
        <v>625</v>
      </c>
    </row>
  </sheetData>
  <autoFilter ref="A1:E1"/>
  <conditionalFormatting sqref="E2:E17">
    <cfRule type="containsText" dxfId="2" priority="2" operator="containsText" text="FAIL">
      <formula>NOT(ISERROR(SEARCH("FAIL", E2)))</formula>
    </cfRule>
    <cfRule type="containsText" dxfId="1" priority="1" operator="containsText" text="REVIEW">
      <formula>NOT(ISERROR(SEARCH("REVIEW", E2)))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0.71" hidden="0" customWidth="1"/>
    <col min="2" max="2" width="28.71" hidden="0" customWidth="1"/>
    <col min="3" max="3" width="92.71" hidden="0" customWidth="1"/>
    <col min="4" max="4" width="56.71" hidden="0" customWidth="1"/>
  </cols>
  <sheetData>
    <row r="1" ht="28" customHeight="1">
      <c r="A1" s="1" t="s">
        <v>627</v>
      </c>
      <c r="B1" s="1" t="s">
        <v>628</v>
      </c>
      <c r="C1" s="1" t="s">
        <v>629</v>
      </c>
      <c r="D1" s="1" t="s">
        <v>5</v>
      </c>
    </row>
    <row r="2">
      <c r="A2" t="s">
        <v>630</v>
      </c>
      <c r="B2" t="s">
        <v>631</v>
      </c>
      <c r="C2" s="35" t="s">
        <v>632</v>
      </c>
      <c r="D2" s="35" t="s">
        <v>633</v>
      </c>
    </row>
    <row r="3">
      <c r="A3" t="s">
        <v>634</v>
      </c>
      <c r="B3" t="s">
        <v>135</v>
      </c>
      <c r="C3" s="35" t="s">
        <v>635</v>
      </c>
      <c r="D3" s="35" t="s">
        <v>633</v>
      </c>
    </row>
    <row r="4">
      <c r="A4" t="s">
        <v>636</v>
      </c>
      <c r="B4" t="s">
        <v>637</v>
      </c>
      <c r="C4" s="35" t="s">
        <v>638</v>
      </c>
      <c r="D4" s="35" t="s">
        <v>633</v>
      </c>
    </row>
    <row r="5">
      <c r="A5" t="s">
        <v>639</v>
      </c>
      <c r="B5" t="s">
        <v>640</v>
      </c>
      <c r="C5" s="35" t="s">
        <v>641</v>
      </c>
      <c r="D5" s="35" t="s">
        <v>633</v>
      </c>
    </row>
    <row r="6">
      <c r="A6" t="s">
        <v>642</v>
      </c>
      <c r="B6" t="s">
        <v>643</v>
      </c>
      <c r="C6" s="35" t="s">
        <v>644</v>
      </c>
      <c r="D6" s="35" t="s">
        <v>633</v>
      </c>
    </row>
    <row r="7">
      <c r="A7" t="s">
        <v>645</v>
      </c>
      <c r="B7" t="s">
        <v>646</v>
      </c>
      <c r="C7" s="35" t="s">
        <v>647</v>
      </c>
      <c r="D7" s="35" t="s">
        <v>633</v>
      </c>
    </row>
    <row r="8">
      <c r="A8" t="s">
        <v>648</v>
      </c>
      <c r="B8" t="s">
        <v>649</v>
      </c>
      <c r="C8" s="35" t="s">
        <v>650</v>
      </c>
      <c r="D8" s="35" t="s">
        <v>633</v>
      </c>
    </row>
    <row r="9">
      <c r="A9" t="s">
        <v>651</v>
      </c>
      <c r="B9" t="s">
        <v>652</v>
      </c>
      <c r="C9" s="35" t="s">
        <v>653</v>
      </c>
      <c r="D9" s="35" t="s">
        <v>633</v>
      </c>
    </row>
    <row r="10">
      <c r="A10" t="s">
        <v>654</v>
      </c>
      <c r="B10" t="s">
        <v>655</v>
      </c>
      <c r="C10" s="35" t="s">
        <v>656</v>
      </c>
      <c r="D10" s="35" t="s">
        <v>633</v>
      </c>
    </row>
    <row r="11">
      <c r="A11" t="s">
        <v>657</v>
      </c>
      <c r="B11" t="s">
        <v>658</v>
      </c>
      <c r="C11" s="35" t="s">
        <v>659</v>
      </c>
      <c r="D11" s="35" t="s">
        <v>633</v>
      </c>
    </row>
    <row r="12">
      <c r="A12" t="s">
        <v>660</v>
      </c>
      <c r="B12" t="s">
        <v>661</v>
      </c>
      <c r="C12" s="35" t="s">
        <v>662</v>
      </c>
      <c r="D12" s="35" t="s">
        <v>633</v>
      </c>
    </row>
    <row r="13">
      <c r="A13" t="s">
        <v>663</v>
      </c>
      <c r="B13" t="s">
        <v>664</v>
      </c>
      <c r="C13" s="35" t="s">
        <v>665</v>
      </c>
      <c r="D13" s="35" t="s">
        <v>633</v>
      </c>
    </row>
    <row r="14">
      <c r="A14" t="s">
        <v>666</v>
      </c>
      <c r="B14" t="s">
        <v>667</v>
      </c>
      <c r="C14" s="35" t="s">
        <v>668</v>
      </c>
      <c r="D14" s="35" t="s">
        <v>633</v>
      </c>
    </row>
    <row r="15">
      <c r="A15" t="s">
        <v>669</v>
      </c>
      <c r="B15" t="s">
        <v>670</v>
      </c>
      <c r="C15" s="35" t="s">
        <v>671</v>
      </c>
      <c r="D15" s="35" t="s">
        <v>633</v>
      </c>
    </row>
    <row r="16">
      <c r="A16" t="s">
        <v>672</v>
      </c>
      <c r="B16" t="s">
        <v>673</v>
      </c>
      <c r="C16" s="35" t="s">
        <v>674</v>
      </c>
      <c r="D16" s="35" t="s">
        <v>633</v>
      </c>
    </row>
    <row r="17">
      <c r="A17" t="s">
        <v>675</v>
      </c>
      <c r="B17" t="s">
        <v>676</v>
      </c>
      <c r="C17" s="35" t="s">
        <v>677</v>
      </c>
      <c r="D17" s="35" t="s">
        <v>633</v>
      </c>
    </row>
    <row r="18">
      <c r="A18" t="s">
        <v>678</v>
      </c>
      <c r="B18" t="s">
        <v>679</v>
      </c>
      <c r="C18" s="35" t="s">
        <v>680</v>
      </c>
      <c r="D18" s="35" t="s">
        <v>633</v>
      </c>
    </row>
    <row r="19">
      <c r="A19" t="s">
        <v>681</v>
      </c>
      <c r="B19" t="s">
        <v>682</v>
      </c>
      <c r="C19" s="35" t="s">
        <v>683</v>
      </c>
      <c r="D19" s="35" t="s">
        <v>633</v>
      </c>
    </row>
    <row r="20">
      <c r="A20" t="s">
        <v>684</v>
      </c>
      <c r="B20" t="s">
        <v>145</v>
      </c>
      <c r="C20" s="35" t="s">
        <v>685</v>
      </c>
      <c r="D20" s="35" t="s">
        <v>633</v>
      </c>
    </row>
    <row r="21">
      <c r="A21" t="s">
        <v>686</v>
      </c>
      <c r="B21" t="s">
        <v>687</v>
      </c>
      <c r="C21" s="35" t="s">
        <v>688</v>
      </c>
      <c r="D21" s="35" t="s">
        <v>689</v>
      </c>
    </row>
    <row r="22">
      <c r="A22" t="s">
        <v>690</v>
      </c>
      <c r="B22" t="s">
        <v>691</v>
      </c>
      <c r="C22" s="35" t="s">
        <v>692</v>
      </c>
      <c r="D22" s="35" t="s">
        <v>689</v>
      </c>
    </row>
    <row r="23">
      <c r="A23" t="s">
        <v>693</v>
      </c>
      <c r="B23" t="s">
        <v>694</v>
      </c>
      <c r="C23" s="35" t="s">
        <v>695</v>
      </c>
      <c r="D23" s="35" t="s">
        <v>689</v>
      </c>
    </row>
    <row r="24">
      <c r="A24" t="s">
        <v>696</v>
      </c>
      <c r="B24" t="s">
        <v>697</v>
      </c>
      <c r="C24" s="35" t="s">
        <v>698</v>
      </c>
      <c r="D24" s="35" t="s">
        <v>689</v>
      </c>
    </row>
    <row r="25">
      <c r="A25" t="s">
        <v>699</v>
      </c>
      <c r="B25" t="s">
        <v>700</v>
      </c>
      <c r="C25" s="35" t="s">
        <v>701</v>
      </c>
      <c r="D25" s="35" t="s">
        <v>702</v>
      </c>
    </row>
    <row r="26">
      <c r="A26" t="s">
        <v>699</v>
      </c>
      <c r="B26" t="s">
        <v>700</v>
      </c>
      <c r="C26" s="35" t="s">
        <v>703</v>
      </c>
      <c r="D26" s="35" t="s">
        <v>704</v>
      </c>
    </row>
    <row r="27">
      <c r="A27" t="s">
        <v>705</v>
      </c>
      <c r="B27" t="s">
        <v>706</v>
      </c>
      <c r="C27" s="35" t="s">
        <v>707</v>
      </c>
      <c r="D27" s="35" t="s">
        <v>708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30.71" hidden="0" customWidth="1"/>
    <col min="3" max="3" width="40.71" hidden="0" customWidth="1"/>
    <col min="4" max="4" width="52.71" hidden="0" customWidth="1"/>
  </cols>
  <sheetData>
    <row r="1" ht="28" customHeight="1">
      <c r="A1" s="1" t="s">
        <v>709</v>
      </c>
      <c r="B1" s="1" t="s">
        <v>710</v>
      </c>
      <c r="C1" s="1" t="s">
        <v>711</v>
      </c>
      <c r="D1" s="1" t="s">
        <v>712</v>
      </c>
    </row>
    <row r="2">
      <c r="A2" t="s">
        <v>713</v>
      </c>
      <c r="B2" t="s">
        <v>714</v>
      </c>
      <c r="C2" s="35" t="s">
        <v>715</v>
      </c>
      <c r="D2" s="35" t="s">
        <v>716</v>
      </c>
    </row>
    <row r="3">
      <c r="A3" t="s">
        <v>717</v>
      </c>
      <c r="B3" t="s">
        <v>718</v>
      </c>
      <c r="C3" s="35" t="s">
        <v>719</v>
      </c>
      <c r="D3" s="35" t="s">
        <v>720</v>
      </c>
    </row>
    <row r="4">
      <c r="A4" t="s">
        <v>721</v>
      </c>
      <c r="B4" t="s">
        <v>722</v>
      </c>
      <c r="C4" s="35" t="s">
        <v>723</v>
      </c>
      <c r="D4" s="35" t="s">
        <v>724</v>
      </c>
    </row>
    <row r="5">
      <c r="A5" t="s">
        <v>725</v>
      </c>
      <c r="B5" t="s">
        <v>726</v>
      </c>
      <c r="C5" s="35" t="s">
        <v>719</v>
      </c>
      <c r="D5" s="35" t="s">
        <v>727</v>
      </c>
    </row>
    <row r="6">
      <c r="A6" t="s">
        <v>728</v>
      </c>
      <c r="B6" t="s">
        <v>729</v>
      </c>
      <c r="C6" s="35" t="s">
        <v>730</v>
      </c>
      <c r="D6" s="35" t="s">
        <v>731</v>
      </c>
    </row>
    <row r="7">
      <c r="A7" t="s">
        <v>732</v>
      </c>
      <c r="B7" t="s">
        <v>733</v>
      </c>
      <c r="C7" s="35" t="s">
        <v>734</v>
      </c>
      <c r="D7" s="35" t="s">
        <v>735</v>
      </c>
    </row>
    <row r="8">
      <c r="A8" t="s">
        <v>736</v>
      </c>
      <c r="B8" t="s">
        <v>737</v>
      </c>
      <c r="C8" s="35" t="s">
        <v>738</v>
      </c>
      <c r="D8" s="35" t="s">
        <v>739</v>
      </c>
    </row>
    <row r="9">
      <c r="A9" t="s">
        <v>740</v>
      </c>
      <c r="B9" t="s">
        <v>741</v>
      </c>
      <c r="C9" s="35" t="s">
        <v>742</v>
      </c>
      <c r="D9" s="35" t="s">
        <v>743</v>
      </c>
    </row>
    <row r="10">
      <c r="A10" t="s">
        <v>744</v>
      </c>
      <c r="B10" t="s">
        <v>745</v>
      </c>
      <c r="C10" s="35" t="s">
        <v>740</v>
      </c>
      <c r="D10" s="35" t="s">
        <v>746</v>
      </c>
    </row>
    <row r="11">
      <c r="A11" t="s">
        <v>747</v>
      </c>
      <c r="B11" t="s">
        <v>748</v>
      </c>
      <c r="C11" s="35" t="s">
        <v>749</v>
      </c>
      <c r="D11" s="35" t="s">
        <v>750</v>
      </c>
    </row>
    <row r="12">
      <c r="A12" t="s">
        <v>751</v>
      </c>
      <c r="B12" t="s">
        <v>752</v>
      </c>
      <c r="C12" s="35" t="s">
        <v>753</v>
      </c>
      <c r="D12" s="35" t="s">
        <v>754</v>
      </c>
    </row>
    <row r="13">
      <c r="A13" t="s">
        <v>755</v>
      </c>
      <c r="B13" t="s">
        <v>756</v>
      </c>
      <c r="C13" s="35" t="s">
        <v>757</v>
      </c>
      <c r="D13" s="35" t="s">
        <v>758</v>
      </c>
    </row>
    <row r="14">
      <c r="A14" t="s">
        <v>759</v>
      </c>
      <c r="B14" t="s">
        <v>760</v>
      </c>
      <c r="C14" s="35" t="s">
        <v>761</v>
      </c>
      <c r="D14" s="35" t="s">
        <v>762</v>
      </c>
    </row>
    <row r="15">
      <c r="A15" t="s">
        <v>763</v>
      </c>
      <c r="B15" t="s">
        <v>760</v>
      </c>
      <c r="C15" s="35" t="s">
        <v>764</v>
      </c>
      <c r="D15" s="35" t="s">
        <v>765</v>
      </c>
    </row>
    <row r="16">
      <c r="A16" t="s">
        <v>766</v>
      </c>
      <c r="B16" t="s">
        <v>767</v>
      </c>
      <c r="C16" s="35" t="s">
        <v>768</v>
      </c>
      <c r="D16" s="35" t="s">
        <v>769</v>
      </c>
    </row>
    <row r="17">
      <c r="A17" t="s">
        <v>770</v>
      </c>
      <c r="B17" t="s">
        <v>771</v>
      </c>
      <c r="C17" s="35" t="s">
        <v>772</v>
      </c>
      <c r="D17" s="35" t="s">
        <v>773</v>
      </c>
    </row>
    <row r="18">
      <c r="A18" t="s">
        <v>774</v>
      </c>
      <c r="B18" t="s">
        <v>775</v>
      </c>
      <c r="C18" s="35" t="s">
        <v>776</v>
      </c>
      <c r="D18" s="35" t="s">
        <v>777</v>
      </c>
    </row>
    <row r="19">
      <c r="A19" t="s">
        <v>778</v>
      </c>
      <c r="B19" t="s">
        <v>779</v>
      </c>
      <c r="C19" s="35" t="s">
        <v>780</v>
      </c>
      <c r="D19" s="35" t="s">
        <v>781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2.71" hidden="0" customWidth="1"/>
    <col min="3" max="3" width="17.71" hidden="0" customWidth="1"/>
    <col min="4" max="4" width="19.71" hidden="0" customWidth="1"/>
    <col min="5" max="5" width="15.71" hidden="0" customWidth="1"/>
    <col min="6" max="6" width="15.71" hidden="0" customWidth="1"/>
    <col min="7" max="7" width="28.71" hidden="0" customWidth="1"/>
    <col min="8" max="8" width="24.71" hidden="0" customWidth="1"/>
    <col min="9" max="9" width="25.71" hidden="0" customWidth="1"/>
    <col min="10" max="10" width="24.71" hidden="0" customWidth="1"/>
    <col min="11" max="11" width="21.71" hidden="0" customWidth="1"/>
    <col min="12" max="12" width="17.71" hidden="0" customWidth="1"/>
    <col min="13" max="13" width="13.71" hidden="0" customWidth="1"/>
    <col min="14" max="14" width="13.71" hidden="0" customWidth="1"/>
    <col min="15" max="15" width="19.71" hidden="0" customWidth="1"/>
  </cols>
  <sheetData>
    <row r="1" ht="28" customHeight="1">
      <c r="A1" s="1" t="s">
        <v>782</v>
      </c>
      <c r="B1" s="1" t="s">
        <v>783</v>
      </c>
      <c r="C1" s="1" t="s">
        <v>192</v>
      </c>
      <c r="D1" s="1" t="s">
        <v>194</v>
      </c>
      <c r="E1" s="1" t="s">
        <v>784</v>
      </c>
      <c r="F1" s="1" t="s">
        <v>406</v>
      </c>
      <c r="G1" s="1" t="s">
        <v>785</v>
      </c>
      <c r="H1" s="1" t="s">
        <v>786</v>
      </c>
      <c r="I1" s="1" t="s">
        <v>787</v>
      </c>
      <c r="J1" s="1" t="s">
        <v>788</v>
      </c>
      <c r="K1" s="1" t="s">
        <v>789</v>
      </c>
      <c r="L1" s="1" t="s">
        <v>790</v>
      </c>
      <c r="M1" s="1" t="s">
        <v>791</v>
      </c>
      <c r="N1" s="1" t="s">
        <v>792</v>
      </c>
      <c r="O1" s="1" t="s">
        <v>793</v>
      </c>
    </row>
    <row r="2">
      <c r="A2" s="3" t="s">
        <v>264</v>
      </c>
      <c r="B2" s="3" t="s">
        <v>266</v>
      </c>
      <c r="C2" s="3" t="s">
        <v>264</v>
      </c>
      <c r="D2" s="3" t="s">
        <v>266</v>
      </c>
      <c r="E2" s="3" t="s">
        <v>794</v>
      </c>
      <c r="F2" s="3" t="s">
        <v>273</v>
      </c>
      <c r="G2" s="3" t="n">
        <v>1</v>
      </c>
      <c r="H2" s="3" t="s">
        <v>264</v>
      </c>
      <c r="I2" s="190" t="s">
        <v>795</v>
      </c>
      <c r="J2" s="190" t="s">
        <v>796</v>
      </c>
      <c r="K2" s="191" t="s">
        <v>797</v>
      </c>
      <c r="L2" s="3" t="n">
        <v>1</v>
      </c>
      <c r="M2" s="190" t="s">
        <v>798</v>
      </c>
      <c r="N2" s="3" t="b">
        <v>1</v>
      </c>
      <c r="O2" s="3" t="b">
        <v>0</v>
      </c>
    </row>
    <row r="3">
      <c r="A3" s="3" t="s">
        <v>342</v>
      </c>
      <c r="B3" s="3" t="s">
        <v>799</v>
      </c>
      <c r="C3" s="3" t="s">
        <v>342</v>
      </c>
      <c r="D3" s="3" t="s">
        <v>799</v>
      </c>
      <c r="E3" s="3" t="s">
        <v>800</v>
      </c>
      <c r="F3" s="3" t="s">
        <v>273</v>
      </c>
      <c r="G3" s="3" t="n">
        <v>1</v>
      </c>
      <c r="H3" s="3" t="s">
        <v>342</v>
      </c>
      <c r="I3" s="190" t="s">
        <v>795</v>
      </c>
      <c r="J3" s="190" t="s">
        <v>796</v>
      </c>
      <c r="K3" s="191" t="s">
        <v>797</v>
      </c>
      <c r="L3" s="3" t="n">
        <v>1</v>
      </c>
      <c r="M3" s="190" t="s">
        <v>798</v>
      </c>
      <c r="N3" s="3" t="b">
        <v>0</v>
      </c>
      <c r="O3" s="3" t="b">
        <v>0</v>
      </c>
    </row>
    <row r="4">
      <c r="A4" s="3" t="s">
        <v>289</v>
      </c>
      <c r="B4" s="3" t="s">
        <v>458</v>
      </c>
      <c r="C4" s="3" t="s">
        <v>296</v>
      </c>
      <c r="D4" s="3" t="s">
        <v>298</v>
      </c>
      <c r="E4" s="3" t="s">
        <v>794</v>
      </c>
      <c r="F4" s="3" t="s">
        <v>233</v>
      </c>
      <c r="G4" s="3" t="n">
        <v>1</v>
      </c>
      <c r="H4" s="3" t="s">
        <v>296</v>
      </c>
      <c r="I4" s="190" t="s">
        <v>801</v>
      </c>
      <c r="J4" s="190" t="s">
        <v>802</v>
      </c>
      <c r="K4" s="191" t="s">
        <v>803</v>
      </c>
      <c r="L4" s="3" t="n">
        <v>1</v>
      </c>
      <c r="M4" s="190" t="s">
        <v>804</v>
      </c>
      <c r="N4" s="3" t="b">
        <v>1</v>
      </c>
      <c r="O4" s="3" t="b">
        <v>0</v>
      </c>
    </row>
    <row r="5">
      <c r="A5" s="3" t="s">
        <v>289</v>
      </c>
      <c r="B5" s="3" t="s">
        <v>458</v>
      </c>
      <c r="C5" s="3" t="s">
        <v>306</v>
      </c>
      <c r="D5" s="3" t="s">
        <v>308</v>
      </c>
      <c r="E5" s="3" t="s">
        <v>794</v>
      </c>
      <c r="F5" s="3" t="s">
        <v>233</v>
      </c>
      <c r="G5" s="3" t="n">
        <v>1</v>
      </c>
      <c r="H5" s="3" t="s">
        <v>306</v>
      </c>
      <c r="I5" s="190" t="s">
        <v>801</v>
      </c>
      <c r="J5" s="190" t="s">
        <v>802</v>
      </c>
      <c r="K5" s="191" t="s">
        <v>803</v>
      </c>
      <c r="L5" s="3" t="n">
        <v>2</v>
      </c>
      <c r="M5" s="190" t="s">
        <v>804</v>
      </c>
      <c r="N5" s="3" t="b">
        <v>1</v>
      </c>
      <c r="O5" s="3" t="b">
        <v>0</v>
      </c>
    </row>
    <row r="6">
      <c r="A6" s="3" t="s">
        <v>289</v>
      </c>
      <c r="B6" s="3" t="s">
        <v>458</v>
      </c>
      <c r="C6" s="3" t="s">
        <v>285</v>
      </c>
      <c r="D6" s="3" t="s">
        <v>287</v>
      </c>
      <c r="E6" s="3" t="s">
        <v>794</v>
      </c>
      <c r="F6" s="3" t="s">
        <v>233</v>
      </c>
      <c r="G6" s="3" t="n">
        <v>1</v>
      </c>
      <c r="H6" s="3" t="s">
        <v>285</v>
      </c>
      <c r="I6" s="190" t="s">
        <v>801</v>
      </c>
      <c r="J6" s="190" t="s">
        <v>802</v>
      </c>
      <c r="K6" s="191" t="s">
        <v>803</v>
      </c>
      <c r="L6" s="3" t="n">
        <v>3</v>
      </c>
      <c r="M6" s="190" t="s">
        <v>804</v>
      </c>
      <c r="N6" s="3" t="b">
        <v>1</v>
      </c>
      <c r="O6" s="3" t="b">
        <v>0</v>
      </c>
    </row>
    <row r="7">
      <c r="A7" s="3" t="s">
        <v>356</v>
      </c>
      <c r="B7" s="3" t="s">
        <v>805</v>
      </c>
      <c r="C7" s="3" t="s">
        <v>356</v>
      </c>
      <c r="D7" s="3" t="s">
        <v>357</v>
      </c>
      <c r="E7" s="3" t="s">
        <v>800</v>
      </c>
      <c r="F7" s="3" t="s">
        <v>273</v>
      </c>
      <c r="G7" s="3" t="n">
        <v>1</v>
      </c>
      <c r="H7" s="3" t="s">
        <v>356</v>
      </c>
      <c r="I7" s="190" t="s">
        <v>795</v>
      </c>
      <c r="J7" s="190" t="s">
        <v>796</v>
      </c>
      <c r="K7" s="191" t="s">
        <v>797</v>
      </c>
      <c r="L7" s="3" t="n">
        <v>1</v>
      </c>
      <c r="M7" s="190" t="s">
        <v>806</v>
      </c>
      <c r="N7" s="3" t="b">
        <v>0</v>
      </c>
      <c r="O7" s="3" t="b">
        <v>0</v>
      </c>
    </row>
    <row r="8">
      <c r="A8" s="3" t="s">
        <v>232</v>
      </c>
      <c r="B8" s="3" t="s">
        <v>457</v>
      </c>
      <c r="C8" s="3" t="s">
        <v>257</v>
      </c>
      <c r="D8" s="3" t="s">
        <v>259</v>
      </c>
      <c r="E8" s="3" t="s">
        <v>807</v>
      </c>
      <c r="F8" s="3" t="s">
        <v>233</v>
      </c>
      <c r="G8" s="3" t="n">
        <v>1</v>
      </c>
      <c r="H8" s="3" t="s">
        <v>257</v>
      </c>
      <c r="I8" s="190" t="s">
        <v>801</v>
      </c>
      <c r="J8" s="190" t="s">
        <v>802</v>
      </c>
      <c r="K8" s="191" t="s">
        <v>803</v>
      </c>
      <c r="L8" s="3" t="n">
        <v>1</v>
      </c>
      <c r="M8" s="190" t="s">
        <v>808</v>
      </c>
      <c r="N8" s="3" t="b">
        <v>1</v>
      </c>
      <c r="O8" s="3" t="b">
        <v>0</v>
      </c>
    </row>
    <row r="9">
      <c r="A9" s="3" t="s">
        <v>232</v>
      </c>
      <c r="B9" s="3" t="s">
        <v>457</v>
      </c>
      <c r="C9" s="3" t="s">
        <v>243</v>
      </c>
      <c r="D9" s="3" t="s">
        <v>245</v>
      </c>
      <c r="E9" s="3" t="s">
        <v>807</v>
      </c>
      <c r="F9" s="3" t="s">
        <v>233</v>
      </c>
      <c r="G9" s="3" t="n">
        <v>1</v>
      </c>
      <c r="H9" s="3" t="s">
        <v>243</v>
      </c>
      <c r="I9" s="190" t="s">
        <v>801</v>
      </c>
      <c r="J9" s="190" t="s">
        <v>802</v>
      </c>
      <c r="K9" s="191" t="s">
        <v>803</v>
      </c>
      <c r="L9" s="3" t="n">
        <v>2</v>
      </c>
      <c r="M9" s="190" t="s">
        <v>808</v>
      </c>
      <c r="N9" s="3" t="b">
        <v>1</v>
      </c>
      <c r="O9" s="3" t="b">
        <v>0</v>
      </c>
    </row>
    <row r="10">
      <c r="A10" s="3" t="s">
        <v>232</v>
      </c>
      <c r="B10" s="3" t="s">
        <v>457</v>
      </c>
      <c r="C10" s="3" t="s">
        <v>250</v>
      </c>
      <c r="D10" s="3" t="s">
        <v>252</v>
      </c>
      <c r="E10" s="3" t="s">
        <v>807</v>
      </c>
      <c r="F10" s="3" t="s">
        <v>233</v>
      </c>
      <c r="G10" s="3" t="n">
        <v>1</v>
      </c>
      <c r="H10" s="3" t="s">
        <v>250</v>
      </c>
      <c r="I10" s="190" t="s">
        <v>801</v>
      </c>
      <c r="J10" s="190" t="s">
        <v>802</v>
      </c>
      <c r="K10" s="191" t="s">
        <v>803</v>
      </c>
      <c r="L10" s="3" t="n">
        <v>3</v>
      </c>
      <c r="M10" s="190" t="s">
        <v>808</v>
      </c>
      <c r="N10" s="3" t="b">
        <v>1</v>
      </c>
      <c r="O10" s="3" t="b">
        <v>0</v>
      </c>
    </row>
    <row r="11">
      <c r="A11" s="3" t="s">
        <v>232</v>
      </c>
      <c r="B11" s="3" t="s">
        <v>457</v>
      </c>
      <c r="C11" s="3" t="s">
        <v>219</v>
      </c>
      <c r="D11" s="3" t="s">
        <v>221</v>
      </c>
      <c r="E11" s="3" t="s">
        <v>807</v>
      </c>
      <c r="F11" s="3" t="s">
        <v>233</v>
      </c>
      <c r="G11" s="3" t="n">
        <v>1</v>
      </c>
      <c r="H11" s="3" t="s">
        <v>219</v>
      </c>
      <c r="I11" s="190" t="s">
        <v>801</v>
      </c>
      <c r="J11" s="190" t="s">
        <v>802</v>
      </c>
      <c r="K11" s="191" t="s">
        <v>803</v>
      </c>
      <c r="L11" s="3" t="n">
        <v>4</v>
      </c>
      <c r="M11" s="190" t="s">
        <v>808</v>
      </c>
      <c r="N11" s="3" t="b">
        <v>1</v>
      </c>
      <c r="O11" s="3" t="b">
        <v>0</v>
      </c>
    </row>
    <row r="12">
      <c r="A12" s="3" t="s">
        <v>367</v>
      </c>
      <c r="B12" s="3" t="s">
        <v>809</v>
      </c>
      <c r="C12" s="3" t="s">
        <v>367</v>
      </c>
      <c r="D12" s="3" t="s">
        <v>810</v>
      </c>
      <c r="E12" s="3" t="s">
        <v>807</v>
      </c>
      <c r="F12" s="3" t="s">
        <v>273</v>
      </c>
      <c r="G12" s="3" t="n">
        <v>1</v>
      </c>
      <c r="H12" s="3" t="s">
        <v>367</v>
      </c>
      <c r="I12" s="190" t="s">
        <v>795</v>
      </c>
      <c r="J12" s="190" t="s">
        <v>796</v>
      </c>
      <c r="K12" s="191" t="s">
        <v>797</v>
      </c>
      <c r="L12" s="3" t="n">
        <v>1</v>
      </c>
      <c r="M12" s="190" t="s">
        <v>811</v>
      </c>
      <c r="N12" s="3" t="b">
        <v>0</v>
      </c>
      <c r="O12" s="3" t="b">
        <v>0</v>
      </c>
    </row>
    <row r="13">
      <c r="A13" s="3" t="s">
        <v>370</v>
      </c>
      <c r="B13" s="3" t="s">
        <v>812</v>
      </c>
      <c r="C13" s="3" t="s">
        <v>370</v>
      </c>
      <c r="D13" s="3" t="s">
        <v>813</v>
      </c>
      <c r="E13" s="3" t="s">
        <v>807</v>
      </c>
      <c r="F13" s="3" t="s">
        <v>273</v>
      </c>
      <c r="G13" s="3" t="n">
        <v>1</v>
      </c>
      <c r="H13" s="3" t="s">
        <v>370</v>
      </c>
      <c r="I13" s="190" t="s">
        <v>795</v>
      </c>
      <c r="J13" s="190" t="s">
        <v>796</v>
      </c>
      <c r="K13" s="191" t="s">
        <v>797</v>
      </c>
      <c r="L13" s="3" t="n">
        <v>1</v>
      </c>
      <c r="M13" s="190" t="s">
        <v>798</v>
      </c>
      <c r="N13" s="3" t="b">
        <v>0</v>
      </c>
      <c r="O13" s="3" t="b">
        <v>0</v>
      </c>
    </row>
  </sheetData>
  <autoFilter ref="A1:O1"/>
  <pageMargins left="0.7" right="0.7" top="0.75" bottom="0.75" header="0.3" footer="0.3"/>
  <pageSetup paperSize="9" orientation="portrait" horizontalDpi="300" verticalDpi="300"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4.71" hidden="0" customWidth="1"/>
    <col min="2" max="2" width="11.71" hidden="0" customWidth="1"/>
    <col min="3" max="3" width="18.71" hidden="0" customWidth="1"/>
    <col min="4" max="4" width="15.71" hidden="0" customWidth="1"/>
    <col min="5" max="5" width="11.71" hidden="0" customWidth="1"/>
    <col min="6" max="6" width="11.71" hidden="0" customWidth="1"/>
    <col min="7" max="7" width="11.71" hidden="0" customWidth="1"/>
    <col min="8" max="8" width="11.71" hidden="0" customWidth="1"/>
    <col min="9" max="9" width="13.71" hidden="0" customWidth="1"/>
    <col min="10" max="10" width="21.71" hidden="0" customWidth="1"/>
    <col min="11" max="11" width="20.71" hidden="0" customWidth="1"/>
    <col min="12" max="12" width="22.71" hidden="0" customWidth="1"/>
    <col min="13" max="13" width="21.71" hidden="0" customWidth="1"/>
    <col min="14" max="14" width="12.71" hidden="0" customWidth="1"/>
    <col min="15" max="15" width="11.71" hidden="0" customWidth="1"/>
    <col min="16" max="16" width="24.71" hidden="0" customWidth="1"/>
    <col min="17" max="17" width="11.71" hidden="0" customWidth="1"/>
  </cols>
  <sheetData>
    <row r="1" ht="28" customHeight="1">
      <c r="A1" s="1" t="s">
        <v>814</v>
      </c>
      <c r="B1" s="1" t="s">
        <v>195</v>
      </c>
      <c r="C1" s="1" t="s">
        <v>815</v>
      </c>
      <c r="D1" s="1" t="s">
        <v>816</v>
      </c>
      <c r="E1" s="1" t="s">
        <v>817</v>
      </c>
      <c r="F1" s="1" t="s">
        <v>818</v>
      </c>
      <c r="G1" s="1" t="s">
        <v>819</v>
      </c>
      <c r="H1" s="1" t="s">
        <v>196</v>
      </c>
      <c r="I1" s="1" t="s">
        <v>820</v>
      </c>
      <c r="J1" s="1" t="s">
        <v>821</v>
      </c>
      <c r="K1" s="1" t="s">
        <v>822</v>
      </c>
      <c r="L1" s="1" t="s">
        <v>823</v>
      </c>
      <c r="M1" s="1" t="s">
        <v>824</v>
      </c>
      <c r="N1" s="1" t="s">
        <v>825</v>
      </c>
      <c r="O1" s="1" t="s">
        <v>5</v>
      </c>
      <c r="P1" s="1" t="s">
        <v>826</v>
      </c>
      <c r="Q1" s="1" t="s">
        <v>420</v>
      </c>
    </row>
    <row r="2">
      <c r="A2" s="3" t="s">
        <v>827</v>
      </c>
      <c r="B2" s="3" t="s">
        <v>267</v>
      </c>
      <c r="C2" s="3" t="s">
        <v>828</v>
      </c>
      <c r="D2" s="190" t="s">
        <v>829</v>
      </c>
      <c r="E2" s="3" t="n">
        <v>20</v>
      </c>
      <c r="F2" s="3" t="n">
        <v>95</v>
      </c>
      <c r="G2" s="3" t="s">
        <v>830</v>
      </c>
      <c r="H2" s="3" t="s">
        <v>238</v>
      </c>
      <c r="I2" s="3" t="s">
        <v>831</v>
      </c>
      <c r="J2" s="192" t="n">
        <v>1.6</v>
      </c>
      <c r="K2" s="3" t="s">
        <v>832</v>
      </c>
      <c r="L2" s="193" t="n">
        <v>1.6</v>
      </c>
      <c r="M2" s="3" t="s">
        <v>832</v>
      </c>
      <c r="N2" s="190" t="s">
        <v>833</v>
      </c>
      <c r="O2" s="190" t="s">
        <v>834</v>
      </c>
      <c r="P2" s="194" t="n">
        <v>1</v>
      </c>
      <c r="Q2" s="190" t="s">
        <v>835</v>
      </c>
    </row>
    <row r="3">
      <c r="A3" s="3" t="s">
        <v>836</v>
      </c>
      <c r="B3" s="3" t="s">
        <v>267</v>
      </c>
      <c r="C3" s="3" t="s">
        <v>828</v>
      </c>
      <c r="D3" s="190" t="s">
        <v>837</v>
      </c>
      <c r="E3" s="3" t="n">
        <v>20</v>
      </c>
      <c r="F3" s="3" t="n">
        <v>95</v>
      </c>
      <c r="G3" s="3" t="s">
        <v>830</v>
      </c>
      <c r="H3" s="3" t="s">
        <v>241</v>
      </c>
      <c r="I3" s="3" t="s">
        <v>838</v>
      </c>
      <c r="J3" s="192" t="n">
        <v>1.38</v>
      </c>
      <c r="K3" s="3" t="s">
        <v>832</v>
      </c>
      <c r="L3" s="193" t="n">
        <v>1.38</v>
      </c>
      <c r="M3" s="3" t="s">
        <v>832</v>
      </c>
      <c r="N3" s="190" t="s">
        <v>833</v>
      </c>
      <c r="O3" s="190" t="s">
        <v>834</v>
      </c>
      <c r="P3" s="194" t="n">
        <v>1</v>
      </c>
      <c r="Q3" s="190" t="s">
        <v>839</v>
      </c>
    </row>
    <row r="4">
      <c r="A4" s="3" t="s">
        <v>840</v>
      </c>
      <c r="B4" s="3" t="s">
        <v>267</v>
      </c>
      <c r="C4" s="3" t="s">
        <v>828</v>
      </c>
      <c r="D4" s="190" t="s">
        <v>841</v>
      </c>
      <c r="E4" s="3" t="n">
        <v>20</v>
      </c>
      <c r="F4" s="3" t="n">
        <v>95</v>
      </c>
      <c r="G4" s="3" t="s">
        <v>830</v>
      </c>
      <c r="H4" s="3" t="s">
        <v>235</v>
      </c>
      <c r="I4" s="3" t="s">
        <v>842</v>
      </c>
      <c r="J4" s="192" t="n">
        <v>1.19</v>
      </c>
      <c r="K4" s="3" t="s">
        <v>832</v>
      </c>
      <c r="L4" s="193" t="n">
        <v>1.19</v>
      </c>
      <c r="M4" s="3" t="s">
        <v>832</v>
      </c>
      <c r="N4" s="190" t="s">
        <v>833</v>
      </c>
      <c r="O4" s="190" t="s">
        <v>834</v>
      </c>
      <c r="P4" s="194" t="n">
        <v>1</v>
      </c>
      <c r="Q4" s="190" t="s">
        <v>843</v>
      </c>
    </row>
    <row r="5">
      <c r="A5" s="3" t="s">
        <v>844</v>
      </c>
      <c r="B5" s="3" t="s">
        <v>267</v>
      </c>
      <c r="C5" s="3" t="s">
        <v>828</v>
      </c>
      <c r="D5" s="190" t="s">
        <v>845</v>
      </c>
      <c r="E5" s="3" t="n">
        <v>20</v>
      </c>
      <c r="F5" s="3" t="n">
        <v>95</v>
      </c>
      <c r="G5" s="3" t="s">
        <v>830</v>
      </c>
      <c r="H5" s="3" t="s">
        <v>268</v>
      </c>
      <c r="I5" s="3" t="s">
        <v>846</v>
      </c>
      <c r="J5" s="192" t="n">
        <v>1.37</v>
      </c>
      <c r="K5" s="3" t="s">
        <v>832</v>
      </c>
      <c r="L5" s="193" t="n">
        <v>1.37</v>
      </c>
      <c r="M5" s="3" t="s">
        <v>832</v>
      </c>
      <c r="N5" s="190" t="s">
        <v>833</v>
      </c>
      <c r="O5" s="190" t="s">
        <v>847</v>
      </c>
      <c r="P5" s="194" t="n">
        <v>1</v>
      </c>
      <c r="Q5" s="190" t="s">
        <v>848</v>
      </c>
    </row>
    <row r="6">
      <c r="A6" s="3" t="s">
        <v>849</v>
      </c>
      <c r="B6" s="3" t="s">
        <v>382</v>
      </c>
      <c r="C6" s="3" t="s">
        <v>828</v>
      </c>
      <c r="D6" s="190" t="s">
        <v>850</v>
      </c>
      <c r="E6" s="3" t="n">
        <v>20</v>
      </c>
      <c r="F6" s="3" t="n">
        <v>95</v>
      </c>
      <c r="G6" s="3" t="s">
        <v>830</v>
      </c>
      <c r="H6" s="3" t="s">
        <v>238</v>
      </c>
      <c r="I6" s="3" t="s">
        <v>831</v>
      </c>
      <c r="J6" s="192" t="n">
        <v>1.06</v>
      </c>
      <c r="K6" s="3" t="s">
        <v>851</v>
      </c>
      <c r="L6" s="193" t="n">
        <v>1.00888038497497</v>
      </c>
      <c r="M6" s="3" t="s">
        <v>852</v>
      </c>
      <c r="N6" s="190" t="s">
        <v>853</v>
      </c>
      <c r="O6" s="190" t="s">
        <v>854</v>
      </c>
      <c r="P6" s="194" t="n">
        <v>1</v>
      </c>
      <c r="Q6" s="190" t="s">
        <v>855</v>
      </c>
    </row>
    <row r="7">
      <c r="A7" s="3" t="s">
        <v>856</v>
      </c>
      <c r="B7" s="3" t="s">
        <v>382</v>
      </c>
      <c r="C7" s="3" t="s">
        <v>828</v>
      </c>
      <c r="D7" s="190" t="s">
        <v>857</v>
      </c>
      <c r="E7" s="3" t="n">
        <v>20</v>
      </c>
      <c r="F7" s="3" t="n">
        <v>95</v>
      </c>
      <c r="G7" s="3" t="s">
        <v>830</v>
      </c>
      <c r="H7" s="3" t="s">
        <v>241</v>
      </c>
      <c r="I7" s="3" t="s">
        <v>838</v>
      </c>
      <c r="J7" s="192" t="n">
        <v>1.14</v>
      </c>
      <c r="K7" s="3" t="s">
        <v>851</v>
      </c>
      <c r="L7" s="193" t="n">
        <v>1.02007996271888</v>
      </c>
      <c r="M7" s="3" t="s">
        <v>852</v>
      </c>
      <c r="N7" s="190" t="s">
        <v>853</v>
      </c>
      <c r="O7" s="190" t="s">
        <v>854</v>
      </c>
      <c r="P7" s="194" t="n">
        <v>1</v>
      </c>
      <c r="Q7" s="190" t="s">
        <v>858</v>
      </c>
    </row>
    <row r="8">
      <c r="A8" s="3" t="s">
        <v>859</v>
      </c>
      <c r="B8" s="3" t="s">
        <v>382</v>
      </c>
      <c r="C8" s="3" t="s">
        <v>828</v>
      </c>
      <c r="D8" s="190" t="s">
        <v>860</v>
      </c>
      <c r="E8" s="3" t="n">
        <v>20</v>
      </c>
      <c r="F8" s="3" t="n">
        <v>95</v>
      </c>
      <c r="G8" s="3" t="s">
        <v>830</v>
      </c>
      <c r="H8" s="3" t="s">
        <v>235</v>
      </c>
      <c r="I8" s="3" t="s">
        <v>842</v>
      </c>
      <c r="J8" s="192" t="n">
        <v>1.14</v>
      </c>
      <c r="K8" s="3" t="s">
        <v>851</v>
      </c>
      <c r="L8" s="193" t="n">
        <v>1.02007996271888</v>
      </c>
      <c r="M8" s="3" t="s">
        <v>852</v>
      </c>
      <c r="N8" s="190" t="s">
        <v>853</v>
      </c>
      <c r="O8" s="190" t="s">
        <v>854</v>
      </c>
      <c r="P8" s="194" t="n">
        <v>1</v>
      </c>
      <c r="Q8" s="190" t="s">
        <v>858</v>
      </c>
    </row>
    <row r="9">
      <c r="A9" s="3" t="s">
        <v>861</v>
      </c>
      <c r="B9" s="3" t="s">
        <v>382</v>
      </c>
      <c r="C9" s="3" t="s">
        <v>828</v>
      </c>
      <c r="D9" s="190" t="s">
        <v>862</v>
      </c>
      <c r="E9" s="3" t="n">
        <v>20</v>
      </c>
      <c r="F9" s="3" t="n">
        <v>95</v>
      </c>
      <c r="G9" s="3" t="s">
        <v>830</v>
      </c>
      <c r="H9" s="3" t="s">
        <v>223</v>
      </c>
      <c r="I9" s="3" t="s">
        <v>863</v>
      </c>
      <c r="J9" s="192" t="n">
        <v>1.24</v>
      </c>
      <c r="K9" s="3" t="s">
        <v>851</v>
      </c>
      <c r="L9" s="193" t="n">
        <v>1.03317751043574</v>
      </c>
      <c r="M9" s="3" t="s">
        <v>852</v>
      </c>
      <c r="N9" s="190" t="s">
        <v>853</v>
      </c>
      <c r="O9" s="190" t="s">
        <v>854</v>
      </c>
      <c r="P9" s="194" t="n">
        <v>1</v>
      </c>
      <c r="Q9" s="190" t="s">
        <v>864</v>
      </c>
    </row>
    <row r="10">
      <c r="A10" s="3" t="s">
        <v>865</v>
      </c>
      <c r="B10" s="3" t="s">
        <v>382</v>
      </c>
      <c r="C10" s="3" t="s">
        <v>828</v>
      </c>
      <c r="D10" s="190" t="s">
        <v>866</v>
      </c>
      <c r="E10" s="3" t="n">
        <v>20</v>
      </c>
      <c r="F10" s="3" t="n">
        <v>95</v>
      </c>
      <c r="G10" s="3" t="s">
        <v>830</v>
      </c>
      <c r="H10" s="3" t="s">
        <v>867</v>
      </c>
      <c r="I10" s="3" t="s">
        <v>868</v>
      </c>
      <c r="J10" s="192" t="n">
        <v>1.09</v>
      </c>
      <c r="K10" s="3" t="s">
        <v>851</v>
      </c>
      <c r="L10" s="193" t="n">
        <v>1.01316167035158</v>
      </c>
      <c r="M10" s="3" t="s">
        <v>852</v>
      </c>
      <c r="N10" s="190" t="s">
        <v>853</v>
      </c>
      <c r="O10" s="190" t="s">
        <v>854</v>
      </c>
      <c r="P10" s="194" t="n">
        <v>1</v>
      </c>
      <c r="Q10" s="190" t="s">
        <v>869</v>
      </c>
    </row>
    <row r="11">
      <c r="A11" s="3" t="s">
        <v>870</v>
      </c>
      <c r="B11" s="3" t="s">
        <v>267</v>
      </c>
      <c r="C11" s="3" t="s">
        <v>871</v>
      </c>
      <c r="D11" s="190" t="s">
        <v>872</v>
      </c>
      <c r="E11" s="3" t="n">
        <v>20</v>
      </c>
      <c r="F11" s="3" t="n">
        <v>95</v>
      </c>
      <c r="G11" s="3" t="s">
        <v>830</v>
      </c>
      <c r="H11" s="3" t="s">
        <v>873</v>
      </c>
      <c r="I11" s="3" t="s">
        <v>874</v>
      </c>
      <c r="J11" s="192" t="n">
        <v>0.0616</v>
      </c>
      <c r="K11" s="3" t="s">
        <v>875</v>
      </c>
      <c r="L11" s="193" t="n">
        <v>0.0616</v>
      </c>
      <c r="M11" s="3" t="s">
        <v>875</v>
      </c>
      <c r="N11" s="190" t="s">
        <v>876</v>
      </c>
      <c r="O11" s="190" t="s">
        <v>877</v>
      </c>
      <c r="P11" s="194" t="n">
        <v>0</v>
      </c>
      <c r="Q11" s="190" t="s">
        <v>878</v>
      </c>
    </row>
    <row r="12">
      <c r="A12" s="3" t="s">
        <v>879</v>
      </c>
      <c r="B12" s="3" t="s">
        <v>267</v>
      </c>
      <c r="C12" s="3" t="s">
        <v>828</v>
      </c>
      <c r="D12" s="190" t="s">
        <v>880</v>
      </c>
      <c r="E12" s="3" t="n">
        <v>20</v>
      </c>
      <c r="F12" s="3" t="n">
        <v>95</v>
      </c>
      <c r="G12" s="3" t="s">
        <v>830</v>
      </c>
      <c r="H12" s="3" t="s">
        <v>268</v>
      </c>
      <c r="I12" s="3" t="s">
        <v>846</v>
      </c>
      <c r="J12" s="192" t="n">
        <v>0.47</v>
      </c>
      <c r="K12" s="3" t="s">
        <v>881</v>
      </c>
      <c r="L12" s="193" t="n">
        <v>0.0615144568129612</v>
      </c>
      <c r="M12" s="3" t="s">
        <v>882</v>
      </c>
      <c r="N12" s="190" t="s">
        <v>883</v>
      </c>
      <c r="O12" s="190" t="s">
        <v>884</v>
      </c>
      <c r="P12" s="194" t="n">
        <v>1</v>
      </c>
      <c r="Q12" s="190" t="s">
        <v>280</v>
      </c>
    </row>
    <row r="13">
      <c r="A13" s="3" t="s">
        <v>885</v>
      </c>
      <c r="B13" s="3" t="s">
        <v>222</v>
      </c>
      <c r="C13" s="3" t="s">
        <v>828</v>
      </c>
      <c r="D13" s="190" t="s">
        <v>886</v>
      </c>
      <c r="E13" s="3" t="n">
        <v>0</v>
      </c>
      <c r="F13" s="3" t="n">
        <v>95</v>
      </c>
      <c r="G13" s="3" t="s">
        <v>830</v>
      </c>
      <c r="H13" s="3" t="s">
        <v>887</v>
      </c>
      <c r="I13" s="3" t="s">
        <v>874</v>
      </c>
      <c r="J13" s="192" t="n">
        <v>1.06</v>
      </c>
      <c r="K13" s="3" t="s">
        <v>400</v>
      </c>
      <c r="L13" s="193" t="n">
        <v>1.06</v>
      </c>
      <c r="M13" s="3" t="s">
        <v>400</v>
      </c>
      <c r="N13" s="190" t="s">
        <v>833</v>
      </c>
      <c r="O13" s="190" t="s">
        <v>888</v>
      </c>
      <c r="P13" s="194" t="n">
        <v>1</v>
      </c>
      <c r="Q13" s="190" t="s">
        <v>889</v>
      </c>
    </row>
    <row r="14">
      <c r="A14" s="3" t="s">
        <v>890</v>
      </c>
      <c r="B14" s="3" t="s">
        <v>393</v>
      </c>
      <c r="C14" s="3" t="s">
        <v>828</v>
      </c>
      <c r="D14" s="190" t="s">
        <v>891</v>
      </c>
      <c r="E14" s="3" t="n">
        <v>0</v>
      </c>
      <c r="F14" s="3" t="n">
        <v>95</v>
      </c>
      <c r="G14" s="3" t="s">
        <v>830</v>
      </c>
      <c r="H14" s="3" t="s">
        <v>238</v>
      </c>
      <c r="I14" s="3" t="s">
        <v>831</v>
      </c>
      <c r="J14" s="192" t="n">
        <v>1.1</v>
      </c>
      <c r="K14" s="3" t="s">
        <v>892</v>
      </c>
      <c r="L14" s="193" t="n">
        <v>1.1</v>
      </c>
      <c r="M14" s="3" t="s">
        <v>893</v>
      </c>
      <c r="N14" s="190" t="s">
        <v>894</v>
      </c>
      <c r="O14" s="190" t="s">
        <v>895</v>
      </c>
      <c r="P14" s="194" t="n">
        <v>1</v>
      </c>
      <c r="Q14" s="190" t="s">
        <v>896</v>
      </c>
    </row>
    <row r="15">
      <c r="A15" s="3" t="s">
        <v>897</v>
      </c>
      <c r="B15" s="3" t="s">
        <v>393</v>
      </c>
      <c r="C15" s="3" t="s">
        <v>898</v>
      </c>
      <c r="D15" s="190" t="s">
        <v>899</v>
      </c>
      <c r="E15" s="3" t="n">
        <v>0</v>
      </c>
      <c r="F15" s="3" t="n">
        <v>95</v>
      </c>
      <c r="G15" s="3" t="s">
        <v>830</v>
      </c>
      <c r="H15" s="3" t="s">
        <v>238</v>
      </c>
      <c r="I15" s="3" t="s">
        <v>831</v>
      </c>
      <c r="J15" s="192" t="n">
        <v>0</v>
      </c>
      <c r="K15" s="3" t="s">
        <v>66</v>
      </c>
      <c r="L15" s="193" t="n">
        <v>0</v>
      </c>
      <c r="M15" s="3" t="s">
        <v>66</v>
      </c>
      <c r="N15" s="190" t="s">
        <v>900</v>
      </c>
      <c r="O15" s="190" t="s">
        <v>901</v>
      </c>
      <c r="P15" s="194" t="n">
        <v>0</v>
      </c>
      <c r="Q15" s="190" t="s">
        <v>902</v>
      </c>
    </row>
    <row r="16">
      <c r="A16" s="3" t="s">
        <v>903</v>
      </c>
      <c r="B16" s="3" t="s">
        <v>393</v>
      </c>
      <c r="C16" s="3" t="s">
        <v>904</v>
      </c>
      <c r="D16" s="190" t="s">
        <v>905</v>
      </c>
      <c r="E16" s="3" t="n">
        <v>0</v>
      </c>
      <c r="F16" s="3" t="n">
        <v>95</v>
      </c>
      <c r="G16" s="3" t="s">
        <v>830</v>
      </c>
      <c r="H16" s="3" t="s">
        <v>238</v>
      </c>
      <c r="I16" s="3" t="s">
        <v>906</v>
      </c>
      <c r="J16" s="192" t="n">
        <v>1</v>
      </c>
      <c r="K16" s="3" t="s">
        <v>907</v>
      </c>
      <c r="L16" s="193" t="n">
        <v>1</v>
      </c>
      <c r="M16" s="3" t="s">
        <v>907</v>
      </c>
      <c r="N16" s="190" t="s">
        <v>908</v>
      </c>
      <c r="O16" s="190" t="s">
        <v>909</v>
      </c>
      <c r="P16" s="194" t="n">
        <v>0</v>
      </c>
      <c r="Q16" s="190" t="s">
        <v>910</v>
      </c>
    </row>
    <row r="17">
      <c r="A17" s="3" t="s">
        <v>911</v>
      </c>
      <c r="B17" s="3" t="s">
        <v>393</v>
      </c>
      <c r="C17" s="3" t="s">
        <v>904</v>
      </c>
      <c r="D17" s="190" t="s">
        <v>912</v>
      </c>
      <c r="E17" s="3" t="n">
        <v>0</v>
      </c>
      <c r="F17" s="3" t="n">
        <v>95</v>
      </c>
      <c r="G17" s="3" t="s">
        <v>830</v>
      </c>
      <c r="H17" s="3" t="s">
        <v>238</v>
      </c>
      <c r="I17" s="3" t="s">
        <v>906</v>
      </c>
      <c r="J17" s="192" t="n">
        <v>1</v>
      </c>
      <c r="K17" s="3" t="s">
        <v>907</v>
      </c>
      <c r="L17" s="193" t="n">
        <v>1</v>
      </c>
      <c r="M17" s="3" t="s">
        <v>907</v>
      </c>
      <c r="N17" s="190" t="s">
        <v>908</v>
      </c>
      <c r="O17" s="190" t="s">
        <v>909</v>
      </c>
      <c r="P17" s="194" t="n">
        <v>0</v>
      </c>
      <c r="Q17" s="190" t="s">
        <v>910</v>
      </c>
    </row>
    <row r="18">
      <c r="A18" s="3" t="s">
        <v>913</v>
      </c>
      <c r="B18" s="3" t="s">
        <v>393</v>
      </c>
      <c r="C18" s="3" t="s">
        <v>904</v>
      </c>
      <c r="D18" s="190" t="s">
        <v>914</v>
      </c>
      <c r="E18" s="3" t="n">
        <v>0</v>
      </c>
      <c r="F18" s="3" t="n">
        <v>95</v>
      </c>
      <c r="G18" s="3" t="s">
        <v>830</v>
      </c>
      <c r="H18" s="3" t="s">
        <v>238</v>
      </c>
      <c r="I18" s="3" t="s">
        <v>906</v>
      </c>
      <c r="J18" s="192" t="n">
        <v>1</v>
      </c>
      <c r="K18" s="3" t="s">
        <v>907</v>
      </c>
      <c r="L18" s="193" t="n">
        <v>1</v>
      </c>
      <c r="M18" s="3" t="s">
        <v>907</v>
      </c>
      <c r="N18" s="190" t="s">
        <v>908</v>
      </c>
      <c r="O18" s="190" t="s">
        <v>909</v>
      </c>
      <c r="P18" s="194" t="n">
        <v>0</v>
      </c>
      <c r="Q18" s="190" t="s">
        <v>910</v>
      </c>
    </row>
    <row r="19">
      <c r="A19" s="3" t="s">
        <v>915</v>
      </c>
      <c r="B19" s="3" t="s">
        <v>393</v>
      </c>
      <c r="C19" s="3" t="s">
        <v>904</v>
      </c>
      <c r="D19" s="190" t="s">
        <v>916</v>
      </c>
      <c r="E19" s="3" t="n">
        <v>0</v>
      </c>
      <c r="F19" s="3" t="n">
        <v>95</v>
      </c>
      <c r="G19" s="3" t="s">
        <v>830</v>
      </c>
      <c r="H19" s="3" t="s">
        <v>238</v>
      </c>
      <c r="I19" s="3" t="s">
        <v>906</v>
      </c>
      <c r="J19" s="192" t="n">
        <v>0.297</v>
      </c>
      <c r="K19" s="3" t="s">
        <v>907</v>
      </c>
      <c r="L19" s="193" t="n">
        <v>0.297</v>
      </c>
      <c r="M19" s="3" t="s">
        <v>907</v>
      </c>
      <c r="N19" s="190" t="s">
        <v>908</v>
      </c>
      <c r="O19" s="190" t="s">
        <v>909</v>
      </c>
      <c r="P19" s="194" t="n">
        <v>0</v>
      </c>
      <c r="Q19" s="190" t="s">
        <v>910</v>
      </c>
    </row>
    <row r="20">
      <c r="A20" s="3" t="s">
        <v>917</v>
      </c>
      <c r="B20" s="3" t="s">
        <v>393</v>
      </c>
      <c r="C20" s="3" t="s">
        <v>904</v>
      </c>
      <c r="D20" s="190" t="s">
        <v>918</v>
      </c>
      <c r="E20" s="3" t="n">
        <v>0</v>
      </c>
      <c r="F20" s="3" t="n">
        <v>95</v>
      </c>
      <c r="G20" s="3" t="s">
        <v>830</v>
      </c>
      <c r="H20" s="3" t="s">
        <v>238</v>
      </c>
      <c r="I20" s="3" t="s">
        <v>906</v>
      </c>
      <c r="J20" s="192" t="n">
        <v>0</v>
      </c>
      <c r="K20" s="3" t="s">
        <v>907</v>
      </c>
      <c r="L20" s="193" t="n">
        <v>0</v>
      </c>
      <c r="M20" s="3" t="s">
        <v>907</v>
      </c>
      <c r="N20" s="190" t="s">
        <v>908</v>
      </c>
      <c r="O20" s="190" t="s">
        <v>909</v>
      </c>
      <c r="P20" s="194" t="n">
        <v>0</v>
      </c>
      <c r="Q20" s="190" t="s">
        <v>910</v>
      </c>
    </row>
    <row r="21">
      <c r="A21" s="3" t="s">
        <v>919</v>
      </c>
      <c r="B21" s="3" t="s">
        <v>389</v>
      </c>
      <c r="C21" s="3" t="s">
        <v>828</v>
      </c>
      <c r="D21" s="190" t="s">
        <v>920</v>
      </c>
      <c r="E21" s="3" t="n">
        <v>20</v>
      </c>
      <c r="F21" s="3" t="n">
        <v>95</v>
      </c>
      <c r="G21" s="3" t="s">
        <v>830</v>
      </c>
      <c r="H21" s="3" t="s">
        <v>238</v>
      </c>
      <c r="I21" s="3" t="s">
        <v>831</v>
      </c>
      <c r="J21" s="192" t="n">
        <v>1.14</v>
      </c>
      <c r="K21" s="3" t="s">
        <v>921</v>
      </c>
      <c r="L21" s="193" t="n">
        <v>1.14</v>
      </c>
      <c r="M21" s="3" t="s">
        <v>921</v>
      </c>
      <c r="N21" s="190" t="s">
        <v>922</v>
      </c>
      <c r="O21" s="190" t="s">
        <v>923</v>
      </c>
      <c r="P21" s="194" t="n">
        <v>1</v>
      </c>
      <c r="Q21" s="190" t="s">
        <v>924</v>
      </c>
    </row>
    <row r="22">
      <c r="A22" s="3" t="s">
        <v>925</v>
      </c>
      <c r="B22" s="3" t="s">
        <v>389</v>
      </c>
      <c r="C22" s="3" t="s">
        <v>828</v>
      </c>
      <c r="D22" s="190" t="s">
        <v>926</v>
      </c>
      <c r="E22" s="3" t="n">
        <v>20</v>
      </c>
      <c r="F22" s="3" t="n">
        <v>95</v>
      </c>
      <c r="G22" s="3" t="s">
        <v>830</v>
      </c>
      <c r="H22" s="3" t="s">
        <v>241</v>
      </c>
      <c r="I22" s="3" t="s">
        <v>838</v>
      </c>
      <c r="J22" s="192" t="n">
        <v>1.07</v>
      </c>
      <c r="K22" s="3" t="s">
        <v>921</v>
      </c>
      <c r="L22" s="193" t="n">
        <v>1.07</v>
      </c>
      <c r="M22" s="3" t="s">
        <v>921</v>
      </c>
      <c r="N22" s="190" t="s">
        <v>922</v>
      </c>
      <c r="O22" s="190" t="s">
        <v>923</v>
      </c>
      <c r="P22" s="194" t="n">
        <v>1</v>
      </c>
      <c r="Q22" s="190" t="s">
        <v>924</v>
      </c>
    </row>
    <row r="23">
      <c r="A23" s="3" t="s">
        <v>927</v>
      </c>
      <c r="B23" s="3" t="s">
        <v>389</v>
      </c>
      <c r="C23" s="3" t="s">
        <v>828</v>
      </c>
      <c r="D23" s="190" t="s">
        <v>928</v>
      </c>
      <c r="E23" s="3" t="n">
        <v>20</v>
      </c>
      <c r="F23" s="3" t="n">
        <v>95</v>
      </c>
      <c r="G23" s="3" t="s">
        <v>830</v>
      </c>
      <c r="H23" s="3" t="s">
        <v>235</v>
      </c>
      <c r="I23" s="3" t="s">
        <v>842</v>
      </c>
      <c r="J23" s="192" t="n">
        <v>1.08</v>
      </c>
      <c r="K23" s="3" t="s">
        <v>929</v>
      </c>
      <c r="L23" s="193" t="n">
        <v>1.08</v>
      </c>
      <c r="M23" s="3" t="s">
        <v>921</v>
      </c>
      <c r="N23" s="190" t="s">
        <v>930</v>
      </c>
      <c r="O23" s="190" t="s">
        <v>931</v>
      </c>
      <c r="P23" s="194" t="n">
        <v>1</v>
      </c>
      <c r="Q23" s="190" t="s">
        <v>280</v>
      </c>
    </row>
    <row r="24">
      <c r="A24" s="3" t="s">
        <v>932</v>
      </c>
      <c r="B24" s="3" t="s">
        <v>389</v>
      </c>
      <c r="C24" s="3" t="s">
        <v>828</v>
      </c>
      <c r="D24" s="190" t="s">
        <v>933</v>
      </c>
      <c r="E24" s="3" t="n">
        <v>20</v>
      </c>
      <c r="F24" s="3" t="n">
        <v>95</v>
      </c>
      <c r="G24" s="3" t="s">
        <v>830</v>
      </c>
      <c r="H24" s="3" t="s">
        <v>223</v>
      </c>
      <c r="I24" s="3" t="s">
        <v>863</v>
      </c>
      <c r="J24" s="192" t="n">
        <v>1.1</v>
      </c>
      <c r="K24" s="3" t="s">
        <v>934</v>
      </c>
      <c r="L24" s="193" t="n">
        <v>1.1</v>
      </c>
      <c r="M24" s="3" t="s">
        <v>921</v>
      </c>
      <c r="N24" s="190" t="s">
        <v>935</v>
      </c>
      <c r="O24" s="190" t="s">
        <v>936</v>
      </c>
      <c r="P24" s="194" t="n">
        <v>1</v>
      </c>
      <c r="Q24" s="190" t="s">
        <v>280</v>
      </c>
    </row>
    <row r="25">
      <c r="A25" s="3" t="s">
        <v>937</v>
      </c>
      <c r="B25" s="3" t="s">
        <v>389</v>
      </c>
      <c r="C25" s="3" t="s">
        <v>828</v>
      </c>
      <c r="D25" s="190" t="s">
        <v>938</v>
      </c>
      <c r="E25" s="3" t="n">
        <v>20</v>
      </c>
      <c r="F25" s="3" t="n">
        <v>95</v>
      </c>
      <c r="G25" s="3" t="s">
        <v>830</v>
      </c>
      <c r="H25" s="3" t="s">
        <v>268</v>
      </c>
      <c r="I25" s="3" t="s">
        <v>846</v>
      </c>
      <c r="J25" s="192" t="n">
        <v>1.18</v>
      </c>
      <c r="K25" s="3" t="s">
        <v>921</v>
      </c>
      <c r="L25" s="193" t="n">
        <v>1.18</v>
      </c>
      <c r="M25" s="3" t="s">
        <v>921</v>
      </c>
      <c r="N25" s="190" t="s">
        <v>922</v>
      </c>
      <c r="O25" s="190" t="s">
        <v>923</v>
      </c>
      <c r="P25" s="194" t="n">
        <v>1</v>
      </c>
      <c r="Q25" s="190" t="s">
        <v>924</v>
      </c>
    </row>
    <row r="26">
      <c r="A26" s="3" t="s">
        <v>939</v>
      </c>
      <c r="B26" s="3" t="s">
        <v>389</v>
      </c>
      <c r="C26" s="3" t="s">
        <v>904</v>
      </c>
      <c r="D26" s="190" t="s">
        <v>940</v>
      </c>
      <c r="E26" s="3" t="n">
        <v>20</v>
      </c>
      <c r="F26" s="3" t="n">
        <v>95</v>
      </c>
      <c r="G26" s="3" t="s">
        <v>830</v>
      </c>
      <c r="H26" s="3" t="s">
        <v>268</v>
      </c>
      <c r="I26" s="3" t="s">
        <v>941</v>
      </c>
      <c r="J26" s="192" t="n">
        <v>0.024</v>
      </c>
      <c r="K26" s="3" t="s">
        <v>942</v>
      </c>
      <c r="L26" s="193" t="n">
        <v>0.024</v>
      </c>
      <c r="M26" s="3" t="s">
        <v>66</v>
      </c>
      <c r="N26" s="190" t="s">
        <v>943</v>
      </c>
      <c r="O26" s="190" t="s">
        <v>923</v>
      </c>
      <c r="P26" s="194" t="n">
        <v>0</v>
      </c>
      <c r="Q26" s="190" t="s">
        <v>944</v>
      </c>
    </row>
    <row r="27">
      <c r="A27" s="3" t="s">
        <v>945</v>
      </c>
      <c r="B27" s="3" t="s">
        <v>389</v>
      </c>
      <c r="C27" s="3" t="s">
        <v>904</v>
      </c>
      <c r="D27" s="190" t="s">
        <v>946</v>
      </c>
      <c r="E27" s="3" t="n">
        <v>20</v>
      </c>
      <c r="F27" s="3" t="n">
        <v>95</v>
      </c>
      <c r="G27" s="3" t="s">
        <v>830</v>
      </c>
      <c r="H27" s="3" t="s">
        <v>947</v>
      </c>
      <c r="I27" s="3" t="s">
        <v>948</v>
      </c>
      <c r="J27" s="192" t="n">
        <v>0.009</v>
      </c>
      <c r="K27" s="3" t="s">
        <v>942</v>
      </c>
      <c r="L27" s="193" t="n">
        <v>0.009</v>
      </c>
      <c r="M27" s="3" t="s">
        <v>66</v>
      </c>
      <c r="N27" s="190" t="s">
        <v>943</v>
      </c>
      <c r="O27" s="190" t="s">
        <v>923</v>
      </c>
      <c r="P27" s="194" t="n">
        <v>0</v>
      </c>
      <c r="Q27" s="190" t="s">
        <v>944</v>
      </c>
    </row>
    <row r="28">
      <c r="A28" s="3" t="s">
        <v>949</v>
      </c>
      <c r="B28" s="3" t="s">
        <v>389</v>
      </c>
      <c r="C28" s="3" t="s">
        <v>904</v>
      </c>
      <c r="D28" s="190" t="s">
        <v>950</v>
      </c>
      <c r="E28" s="3" t="n">
        <v>20</v>
      </c>
      <c r="F28" s="3" t="n">
        <v>95</v>
      </c>
      <c r="G28" s="3" t="s">
        <v>830</v>
      </c>
      <c r="H28" s="3" t="s">
        <v>268</v>
      </c>
      <c r="I28" s="3" t="s">
        <v>951</v>
      </c>
      <c r="J28" s="192" t="n">
        <v>0.012</v>
      </c>
      <c r="K28" s="3" t="s">
        <v>942</v>
      </c>
      <c r="L28" s="193" t="n">
        <v>0.012</v>
      </c>
      <c r="M28" s="3" t="s">
        <v>66</v>
      </c>
      <c r="N28" s="190" t="s">
        <v>943</v>
      </c>
      <c r="O28" s="190" t="s">
        <v>923</v>
      </c>
      <c r="P28" s="194" t="n">
        <v>0</v>
      </c>
      <c r="Q28" s="190" t="s">
        <v>944</v>
      </c>
    </row>
    <row r="29">
      <c r="A29" s="3" t="s">
        <v>952</v>
      </c>
      <c r="B29" s="3" t="s">
        <v>389</v>
      </c>
      <c r="C29" s="3" t="s">
        <v>904</v>
      </c>
      <c r="D29" s="190" t="s">
        <v>953</v>
      </c>
      <c r="E29" s="3" t="n">
        <v>20</v>
      </c>
      <c r="F29" s="3" t="n">
        <v>95</v>
      </c>
      <c r="G29" s="3" t="s">
        <v>830</v>
      </c>
      <c r="H29" s="3" t="s">
        <v>947</v>
      </c>
      <c r="I29" s="3" t="s">
        <v>954</v>
      </c>
      <c r="J29" s="192" t="n">
        <v>0.008</v>
      </c>
      <c r="K29" s="3" t="s">
        <v>942</v>
      </c>
      <c r="L29" s="193" t="n">
        <v>0.008</v>
      </c>
      <c r="M29" s="3" t="s">
        <v>66</v>
      </c>
      <c r="N29" s="190" t="s">
        <v>943</v>
      </c>
      <c r="O29" s="190" t="s">
        <v>923</v>
      </c>
      <c r="P29" s="194" t="n">
        <v>0</v>
      </c>
      <c r="Q29" s="190" t="s">
        <v>944</v>
      </c>
    </row>
    <row r="30">
      <c r="A30" s="3" t="s">
        <v>955</v>
      </c>
      <c r="B30" s="3" t="s">
        <v>267</v>
      </c>
      <c r="C30" s="3" t="s">
        <v>828</v>
      </c>
      <c r="D30" s="190" t="s">
        <v>956</v>
      </c>
      <c r="E30" s="3" t="n">
        <v>20</v>
      </c>
      <c r="F30" s="3" t="n">
        <v>95</v>
      </c>
      <c r="G30" s="3" t="s">
        <v>957</v>
      </c>
      <c r="H30" s="3" t="s">
        <v>873</v>
      </c>
      <c r="I30" s="3" t="s">
        <v>958</v>
      </c>
      <c r="J30" s="192" t="n">
        <v>2.9</v>
      </c>
      <c r="K30" s="3" t="s">
        <v>959</v>
      </c>
      <c r="L30" s="193" t="n">
        <v>2.9</v>
      </c>
      <c r="M30" s="3" t="s">
        <v>959</v>
      </c>
      <c r="N30" s="190" t="s">
        <v>960</v>
      </c>
      <c r="O30" s="190" t="s">
        <v>961</v>
      </c>
      <c r="P30" s="194" t="n">
        <v>1</v>
      </c>
      <c r="Q30" s="190" t="s">
        <v>962</v>
      </c>
    </row>
    <row r="31">
      <c r="A31" s="3" t="s">
        <v>963</v>
      </c>
      <c r="B31" s="3" t="s">
        <v>267</v>
      </c>
      <c r="C31" s="3" t="s">
        <v>828</v>
      </c>
      <c r="D31" s="190" t="s">
        <v>964</v>
      </c>
      <c r="E31" s="3" t="n">
        <v>20</v>
      </c>
      <c r="F31" s="3" t="n">
        <v>95</v>
      </c>
      <c r="G31" s="3" t="s">
        <v>965</v>
      </c>
      <c r="H31" s="3" t="s">
        <v>873</v>
      </c>
      <c r="I31" s="3" t="s">
        <v>958</v>
      </c>
      <c r="J31" s="192" t="n">
        <v>3.1</v>
      </c>
      <c r="K31" s="3" t="s">
        <v>959</v>
      </c>
      <c r="L31" s="193" t="n">
        <v>3.1</v>
      </c>
      <c r="M31" s="3" t="s">
        <v>959</v>
      </c>
      <c r="N31" s="190" t="s">
        <v>960</v>
      </c>
      <c r="O31" s="190" t="s">
        <v>961</v>
      </c>
      <c r="P31" s="194" t="n">
        <v>1</v>
      </c>
      <c r="Q31" s="190" t="s">
        <v>962</v>
      </c>
    </row>
    <row r="32">
      <c r="A32" s="3" t="s">
        <v>966</v>
      </c>
      <c r="B32" s="3" t="s">
        <v>267</v>
      </c>
      <c r="C32" s="3" t="s">
        <v>828</v>
      </c>
      <c r="D32" s="190" t="s">
        <v>967</v>
      </c>
      <c r="E32" s="3" t="n">
        <v>20</v>
      </c>
      <c r="F32" s="3" t="n">
        <v>95</v>
      </c>
      <c r="G32" s="3" t="s">
        <v>830</v>
      </c>
      <c r="H32" s="3" t="s">
        <v>873</v>
      </c>
      <c r="I32" s="3" t="s">
        <v>958</v>
      </c>
      <c r="J32" s="192" t="n">
        <v>3</v>
      </c>
      <c r="K32" s="3" t="s">
        <v>959</v>
      </c>
      <c r="L32" s="193" t="n">
        <v>3</v>
      </c>
      <c r="M32" s="3" t="s">
        <v>959</v>
      </c>
      <c r="N32" s="190" t="s">
        <v>968</v>
      </c>
      <c r="O32" s="190" t="s">
        <v>961</v>
      </c>
      <c r="P32" s="194" t="n">
        <v>1</v>
      </c>
      <c r="Q32" s="190" t="s">
        <v>969</v>
      </c>
    </row>
    <row r="33">
      <c r="A33" s="3" t="s">
        <v>970</v>
      </c>
      <c r="B33" s="3" t="s">
        <v>267</v>
      </c>
      <c r="C33" s="3" t="s">
        <v>828</v>
      </c>
      <c r="D33" s="190" t="s">
        <v>971</v>
      </c>
      <c r="E33" s="3" t="n">
        <v>20</v>
      </c>
      <c r="F33" s="3" t="n">
        <v>39</v>
      </c>
      <c r="G33" s="3" t="s">
        <v>957</v>
      </c>
      <c r="H33" s="3" t="s">
        <v>873</v>
      </c>
      <c r="I33" s="3" t="s">
        <v>972</v>
      </c>
      <c r="J33" s="192" t="n">
        <v>0.9</v>
      </c>
      <c r="K33" s="3" t="s">
        <v>973</v>
      </c>
      <c r="L33" s="193" t="n">
        <v>1</v>
      </c>
      <c r="M33" s="3" t="s">
        <v>974</v>
      </c>
      <c r="N33" s="190" t="s">
        <v>975</v>
      </c>
      <c r="O33" s="190" t="s">
        <v>961</v>
      </c>
      <c r="P33" s="194" t="n">
        <v>1</v>
      </c>
      <c r="Q33" s="190" t="s">
        <v>976</v>
      </c>
    </row>
    <row r="34">
      <c r="A34" s="3" t="s">
        <v>977</v>
      </c>
      <c r="B34" s="3" t="s">
        <v>267</v>
      </c>
      <c r="C34" s="3" t="s">
        <v>828</v>
      </c>
      <c r="D34" s="190" t="s">
        <v>978</v>
      </c>
      <c r="E34" s="3" t="n">
        <v>20</v>
      </c>
      <c r="F34" s="3" t="n">
        <v>39</v>
      </c>
      <c r="G34" s="3" t="s">
        <v>957</v>
      </c>
      <c r="H34" s="3" t="s">
        <v>873</v>
      </c>
      <c r="I34" s="3" t="s">
        <v>979</v>
      </c>
      <c r="J34" s="192" t="n">
        <v>0.92</v>
      </c>
      <c r="K34" s="3" t="s">
        <v>973</v>
      </c>
      <c r="L34" s="193" t="n">
        <v>1</v>
      </c>
      <c r="M34" s="3" t="s">
        <v>974</v>
      </c>
      <c r="N34" s="190" t="s">
        <v>975</v>
      </c>
      <c r="O34" s="190" t="s">
        <v>961</v>
      </c>
      <c r="P34" s="194" t="n">
        <v>1</v>
      </c>
      <c r="Q34" s="190" t="s">
        <v>976</v>
      </c>
    </row>
    <row r="35">
      <c r="A35" s="3" t="s">
        <v>980</v>
      </c>
      <c r="B35" s="3" t="s">
        <v>267</v>
      </c>
      <c r="C35" s="3" t="s">
        <v>828</v>
      </c>
      <c r="D35" s="190" t="s">
        <v>981</v>
      </c>
      <c r="E35" s="3" t="n">
        <v>20</v>
      </c>
      <c r="F35" s="3" t="n">
        <v>39</v>
      </c>
      <c r="G35" s="3" t="s">
        <v>957</v>
      </c>
      <c r="H35" s="3" t="s">
        <v>873</v>
      </c>
      <c r="I35" s="3" t="s">
        <v>982</v>
      </c>
      <c r="J35" s="192" t="n">
        <v>0.84</v>
      </c>
      <c r="K35" s="3" t="s">
        <v>973</v>
      </c>
      <c r="L35" s="193" t="n">
        <v>1</v>
      </c>
      <c r="M35" s="3" t="s">
        <v>974</v>
      </c>
      <c r="N35" s="190" t="s">
        <v>975</v>
      </c>
      <c r="O35" s="190" t="s">
        <v>961</v>
      </c>
      <c r="P35" s="194" t="n">
        <v>1</v>
      </c>
      <c r="Q35" s="190" t="s">
        <v>976</v>
      </c>
    </row>
    <row r="36">
      <c r="A36" s="3" t="s">
        <v>983</v>
      </c>
      <c r="B36" s="3" t="s">
        <v>267</v>
      </c>
      <c r="C36" s="3" t="s">
        <v>828</v>
      </c>
      <c r="D36" s="190" t="s">
        <v>984</v>
      </c>
      <c r="E36" s="3" t="n">
        <v>40</v>
      </c>
      <c r="F36" s="3" t="n">
        <v>49</v>
      </c>
      <c r="G36" s="3" t="s">
        <v>957</v>
      </c>
      <c r="H36" s="3" t="s">
        <v>873</v>
      </c>
      <c r="I36" s="3" t="s">
        <v>972</v>
      </c>
      <c r="J36" s="192" t="n">
        <v>0.61</v>
      </c>
      <c r="K36" s="3" t="s">
        <v>973</v>
      </c>
      <c r="L36" s="193" t="n">
        <v>0.635416666666667</v>
      </c>
      <c r="M36" s="3" t="s">
        <v>974</v>
      </c>
      <c r="N36" s="190" t="s">
        <v>975</v>
      </c>
      <c r="O36" s="190" t="s">
        <v>961</v>
      </c>
      <c r="P36" s="194" t="n">
        <v>1</v>
      </c>
      <c r="Q36" s="190" t="s">
        <v>976</v>
      </c>
    </row>
    <row r="37">
      <c r="A37" s="3" t="s">
        <v>985</v>
      </c>
      <c r="B37" s="3" t="s">
        <v>267</v>
      </c>
      <c r="C37" s="3" t="s">
        <v>828</v>
      </c>
      <c r="D37" s="190" t="s">
        <v>986</v>
      </c>
      <c r="E37" s="3" t="n">
        <v>40</v>
      </c>
      <c r="F37" s="3" t="n">
        <v>49</v>
      </c>
      <c r="G37" s="3" t="s">
        <v>957</v>
      </c>
      <c r="H37" s="3" t="s">
        <v>873</v>
      </c>
      <c r="I37" s="3" t="s">
        <v>979</v>
      </c>
      <c r="J37" s="192" t="n">
        <v>0.8</v>
      </c>
      <c r="K37" s="3" t="s">
        <v>973</v>
      </c>
      <c r="L37" s="193" t="n">
        <v>0.833333333333333</v>
      </c>
      <c r="M37" s="3" t="s">
        <v>974</v>
      </c>
      <c r="N37" s="190" t="s">
        <v>975</v>
      </c>
      <c r="O37" s="190" t="s">
        <v>961</v>
      </c>
      <c r="P37" s="194" t="n">
        <v>1</v>
      </c>
      <c r="Q37" s="190" t="s">
        <v>976</v>
      </c>
    </row>
    <row r="38">
      <c r="A38" s="3" t="s">
        <v>987</v>
      </c>
      <c r="B38" s="3" t="s">
        <v>267</v>
      </c>
      <c r="C38" s="3" t="s">
        <v>828</v>
      </c>
      <c r="D38" s="190" t="s">
        <v>988</v>
      </c>
      <c r="E38" s="3" t="n">
        <v>40</v>
      </c>
      <c r="F38" s="3" t="n">
        <v>49</v>
      </c>
      <c r="G38" s="3" t="s">
        <v>957</v>
      </c>
      <c r="H38" s="3" t="s">
        <v>873</v>
      </c>
      <c r="I38" s="3" t="s">
        <v>982</v>
      </c>
      <c r="J38" s="192" t="n">
        <v>0.96</v>
      </c>
      <c r="K38" s="3" t="s">
        <v>973</v>
      </c>
      <c r="L38" s="193" t="n">
        <v>1</v>
      </c>
      <c r="M38" s="3" t="s">
        <v>974</v>
      </c>
      <c r="N38" s="190" t="s">
        <v>975</v>
      </c>
      <c r="O38" s="190" t="s">
        <v>961</v>
      </c>
      <c r="P38" s="194" t="n">
        <v>1</v>
      </c>
      <c r="Q38" s="190" t="s">
        <v>976</v>
      </c>
    </row>
    <row r="39">
      <c r="A39" s="3" t="s">
        <v>989</v>
      </c>
      <c r="B39" s="3" t="s">
        <v>267</v>
      </c>
      <c r="C39" s="3" t="s">
        <v>828</v>
      </c>
      <c r="D39" s="190" t="s">
        <v>990</v>
      </c>
      <c r="E39" s="3" t="n">
        <v>50</v>
      </c>
      <c r="F39" s="3" t="n">
        <v>59</v>
      </c>
      <c r="G39" s="3" t="s">
        <v>957</v>
      </c>
      <c r="H39" s="3" t="s">
        <v>873</v>
      </c>
      <c r="I39" s="3" t="s">
        <v>972</v>
      </c>
      <c r="J39" s="192" t="n">
        <v>0.54</v>
      </c>
      <c r="K39" s="3" t="s">
        <v>973</v>
      </c>
      <c r="L39" s="193" t="n">
        <v>0.586956521739131</v>
      </c>
      <c r="M39" s="3" t="s">
        <v>974</v>
      </c>
      <c r="N39" s="190" t="s">
        <v>975</v>
      </c>
      <c r="O39" s="190" t="s">
        <v>961</v>
      </c>
      <c r="P39" s="194" t="n">
        <v>1</v>
      </c>
      <c r="Q39" s="190" t="s">
        <v>976</v>
      </c>
    </row>
    <row r="40">
      <c r="A40" s="3" t="s">
        <v>991</v>
      </c>
      <c r="B40" s="3" t="s">
        <v>267</v>
      </c>
      <c r="C40" s="3" t="s">
        <v>828</v>
      </c>
      <c r="D40" s="190" t="s">
        <v>992</v>
      </c>
      <c r="E40" s="3" t="n">
        <v>50</v>
      </c>
      <c r="F40" s="3" t="n">
        <v>59</v>
      </c>
      <c r="G40" s="3" t="s">
        <v>957</v>
      </c>
      <c r="H40" s="3" t="s">
        <v>873</v>
      </c>
      <c r="I40" s="3" t="s">
        <v>979</v>
      </c>
      <c r="J40" s="192" t="n">
        <v>0.64</v>
      </c>
      <c r="K40" s="3" t="s">
        <v>973</v>
      </c>
      <c r="L40" s="193" t="n">
        <v>0.695652173913044</v>
      </c>
      <c r="M40" s="3" t="s">
        <v>974</v>
      </c>
      <c r="N40" s="190" t="s">
        <v>975</v>
      </c>
      <c r="O40" s="190" t="s">
        <v>961</v>
      </c>
      <c r="P40" s="194" t="n">
        <v>1</v>
      </c>
      <c r="Q40" s="190" t="s">
        <v>976</v>
      </c>
    </row>
    <row r="41">
      <c r="A41" s="3" t="s">
        <v>993</v>
      </c>
      <c r="B41" s="3" t="s">
        <v>267</v>
      </c>
      <c r="C41" s="3" t="s">
        <v>828</v>
      </c>
      <c r="D41" s="190" t="s">
        <v>994</v>
      </c>
      <c r="E41" s="3" t="n">
        <v>50</v>
      </c>
      <c r="F41" s="3" t="n">
        <v>59</v>
      </c>
      <c r="G41" s="3" t="s">
        <v>957</v>
      </c>
      <c r="H41" s="3" t="s">
        <v>873</v>
      </c>
      <c r="I41" s="3" t="s">
        <v>982</v>
      </c>
      <c r="J41" s="192" t="n">
        <v>0.92</v>
      </c>
      <c r="K41" s="3" t="s">
        <v>973</v>
      </c>
      <c r="L41" s="193" t="n">
        <v>1</v>
      </c>
      <c r="M41" s="3" t="s">
        <v>974</v>
      </c>
      <c r="N41" s="190" t="s">
        <v>975</v>
      </c>
      <c r="O41" s="190" t="s">
        <v>961</v>
      </c>
      <c r="P41" s="194" t="n">
        <v>1</v>
      </c>
      <c r="Q41" s="190" t="s">
        <v>976</v>
      </c>
    </row>
    <row r="42">
      <c r="A42" s="3" t="s">
        <v>995</v>
      </c>
      <c r="B42" s="3" t="s">
        <v>267</v>
      </c>
      <c r="C42" s="3" t="s">
        <v>828</v>
      </c>
      <c r="D42" s="190" t="s">
        <v>996</v>
      </c>
      <c r="E42" s="3" t="n">
        <v>60</v>
      </c>
      <c r="F42" s="3" t="n">
        <v>79</v>
      </c>
      <c r="G42" s="3" t="s">
        <v>957</v>
      </c>
      <c r="H42" s="3" t="s">
        <v>873</v>
      </c>
      <c r="I42" s="3" t="s">
        <v>972</v>
      </c>
      <c r="J42" s="192" t="n">
        <v>0.33</v>
      </c>
      <c r="K42" s="3" t="s">
        <v>973</v>
      </c>
      <c r="L42" s="193" t="n">
        <v>0.397590361445783</v>
      </c>
      <c r="M42" s="3" t="s">
        <v>974</v>
      </c>
      <c r="N42" s="190" t="s">
        <v>975</v>
      </c>
      <c r="O42" s="190" t="s">
        <v>961</v>
      </c>
      <c r="P42" s="194" t="n">
        <v>1</v>
      </c>
      <c r="Q42" s="190" t="s">
        <v>976</v>
      </c>
    </row>
    <row r="43">
      <c r="A43" s="3" t="s">
        <v>997</v>
      </c>
      <c r="B43" s="3" t="s">
        <v>267</v>
      </c>
      <c r="C43" s="3" t="s">
        <v>828</v>
      </c>
      <c r="D43" s="190" t="s">
        <v>998</v>
      </c>
      <c r="E43" s="3" t="n">
        <v>60</v>
      </c>
      <c r="F43" s="3" t="n">
        <v>79</v>
      </c>
      <c r="G43" s="3" t="s">
        <v>957</v>
      </c>
      <c r="H43" s="3" t="s">
        <v>873</v>
      </c>
      <c r="I43" s="3" t="s">
        <v>979</v>
      </c>
      <c r="J43" s="192" t="n">
        <v>0.46</v>
      </c>
      <c r="K43" s="3" t="s">
        <v>973</v>
      </c>
      <c r="L43" s="193" t="n">
        <v>0.55421686746988</v>
      </c>
      <c r="M43" s="3" t="s">
        <v>974</v>
      </c>
      <c r="N43" s="190" t="s">
        <v>975</v>
      </c>
      <c r="O43" s="190" t="s">
        <v>961</v>
      </c>
      <c r="P43" s="194" t="n">
        <v>1</v>
      </c>
      <c r="Q43" s="190" t="s">
        <v>976</v>
      </c>
    </row>
    <row r="44">
      <c r="A44" s="3" t="s">
        <v>999</v>
      </c>
      <c r="B44" s="3" t="s">
        <v>267</v>
      </c>
      <c r="C44" s="3" t="s">
        <v>828</v>
      </c>
      <c r="D44" s="190" t="s">
        <v>1000</v>
      </c>
      <c r="E44" s="3" t="n">
        <v>60</v>
      </c>
      <c r="F44" s="3" t="n">
        <v>79</v>
      </c>
      <c r="G44" s="3" t="s">
        <v>957</v>
      </c>
      <c r="H44" s="3" t="s">
        <v>873</v>
      </c>
      <c r="I44" s="3" t="s">
        <v>982</v>
      </c>
      <c r="J44" s="192" t="n">
        <v>0.83</v>
      </c>
      <c r="K44" s="3" t="s">
        <v>973</v>
      </c>
      <c r="L44" s="193" t="n">
        <v>1</v>
      </c>
      <c r="M44" s="3" t="s">
        <v>974</v>
      </c>
      <c r="N44" s="190" t="s">
        <v>975</v>
      </c>
      <c r="O44" s="190" t="s">
        <v>961</v>
      </c>
      <c r="P44" s="194" t="n">
        <v>1</v>
      </c>
      <c r="Q44" s="190" t="s">
        <v>976</v>
      </c>
    </row>
    <row r="45">
      <c r="A45" s="3" t="s">
        <v>1001</v>
      </c>
      <c r="B45" s="3" t="s">
        <v>267</v>
      </c>
      <c r="C45" s="3" t="s">
        <v>828</v>
      </c>
      <c r="D45" s="190" t="s">
        <v>1002</v>
      </c>
      <c r="E45" s="3" t="n">
        <v>80</v>
      </c>
      <c r="F45" s="3" t="n">
        <v>95</v>
      </c>
      <c r="G45" s="3" t="s">
        <v>957</v>
      </c>
      <c r="H45" s="3" t="s">
        <v>873</v>
      </c>
      <c r="I45" s="3" t="s">
        <v>972</v>
      </c>
      <c r="J45" s="192" t="n">
        <v>0.33</v>
      </c>
      <c r="K45" s="3" t="s">
        <v>973</v>
      </c>
      <c r="L45" s="193" t="n">
        <v>0.397590361445783</v>
      </c>
      <c r="M45" s="3" t="s">
        <v>974</v>
      </c>
      <c r="N45" s="190" t="s">
        <v>975</v>
      </c>
      <c r="O45" s="190" t="s">
        <v>961</v>
      </c>
      <c r="P45" s="194" t="n">
        <v>1</v>
      </c>
      <c r="Q45" s="190" t="s">
        <v>1003</v>
      </c>
    </row>
    <row r="46">
      <c r="A46" s="3" t="s">
        <v>1004</v>
      </c>
      <c r="B46" s="3" t="s">
        <v>267</v>
      </c>
      <c r="C46" s="3" t="s">
        <v>828</v>
      </c>
      <c r="D46" s="190" t="s">
        <v>1005</v>
      </c>
      <c r="E46" s="3" t="n">
        <v>80</v>
      </c>
      <c r="F46" s="3" t="n">
        <v>95</v>
      </c>
      <c r="G46" s="3" t="s">
        <v>957</v>
      </c>
      <c r="H46" s="3" t="s">
        <v>873</v>
      </c>
      <c r="I46" s="3" t="s">
        <v>979</v>
      </c>
      <c r="J46" s="192" t="n">
        <v>0.46</v>
      </c>
      <c r="K46" s="3" t="s">
        <v>973</v>
      </c>
      <c r="L46" s="193" t="n">
        <v>0.55421686746988</v>
      </c>
      <c r="M46" s="3" t="s">
        <v>974</v>
      </c>
      <c r="N46" s="190" t="s">
        <v>975</v>
      </c>
      <c r="O46" s="190" t="s">
        <v>961</v>
      </c>
      <c r="P46" s="194" t="n">
        <v>1</v>
      </c>
      <c r="Q46" s="190" t="s">
        <v>1003</v>
      </c>
    </row>
    <row r="47">
      <c r="A47" s="3" t="s">
        <v>1006</v>
      </c>
      <c r="B47" s="3" t="s">
        <v>267</v>
      </c>
      <c r="C47" s="3" t="s">
        <v>828</v>
      </c>
      <c r="D47" s="190" t="s">
        <v>1007</v>
      </c>
      <c r="E47" s="3" t="n">
        <v>80</v>
      </c>
      <c r="F47" s="3" t="n">
        <v>95</v>
      </c>
      <c r="G47" s="3" t="s">
        <v>957</v>
      </c>
      <c r="H47" s="3" t="s">
        <v>873</v>
      </c>
      <c r="I47" s="3" t="s">
        <v>982</v>
      </c>
      <c r="J47" s="192" t="n">
        <v>0.83</v>
      </c>
      <c r="K47" s="3" t="s">
        <v>973</v>
      </c>
      <c r="L47" s="193" t="n">
        <v>1</v>
      </c>
      <c r="M47" s="3" t="s">
        <v>974</v>
      </c>
      <c r="N47" s="190" t="s">
        <v>975</v>
      </c>
      <c r="O47" s="190" t="s">
        <v>961</v>
      </c>
      <c r="P47" s="194" t="n">
        <v>1</v>
      </c>
      <c r="Q47" s="190" t="s">
        <v>1003</v>
      </c>
    </row>
    <row r="48">
      <c r="A48" s="3" t="s">
        <v>1008</v>
      </c>
      <c r="B48" s="3" t="s">
        <v>267</v>
      </c>
      <c r="C48" s="3" t="s">
        <v>828</v>
      </c>
      <c r="D48" s="190" t="s">
        <v>1009</v>
      </c>
      <c r="E48" s="3" t="n">
        <v>20</v>
      </c>
      <c r="F48" s="3" t="n">
        <v>39</v>
      </c>
      <c r="G48" s="3" t="s">
        <v>965</v>
      </c>
      <c r="H48" s="3" t="s">
        <v>873</v>
      </c>
      <c r="I48" s="3" t="s">
        <v>972</v>
      </c>
      <c r="J48" s="192" t="n">
        <v>0.95</v>
      </c>
      <c r="K48" s="3" t="s">
        <v>973</v>
      </c>
      <c r="L48" s="193" t="n">
        <v>1</v>
      </c>
      <c r="M48" s="3" t="s">
        <v>974</v>
      </c>
      <c r="N48" s="190" t="s">
        <v>975</v>
      </c>
      <c r="O48" s="190" t="s">
        <v>961</v>
      </c>
      <c r="P48" s="194" t="n">
        <v>1</v>
      </c>
      <c r="Q48" s="190" t="s">
        <v>976</v>
      </c>
    </row>
    <row r="49">
      <c r="A49" s="3" t="s">
        <v>1010</v>
      </c>
      <c r="B49" s="3" t="s">
        <v>267</v>
      </c>
      <c r="C49" s="3" t="s">
        <v>828</v>
      </c>
      <c r="D49" s="190" t="s">
        <v>1011</v>
      </c>
      <c r="E49" s="3" t="n">
        <v>20</v>
      </c>
      <c r="F49" s="3" t="n">
        <v>39</v>
      </c>
      <c r="G49" s="3" t="s">
        <v>965</v>
      </c>
      <c r="H49" s="3" t="s">
        <v>873</v>
      </c>
      <c r="I49" s="3" t="s">
        <v>979</v>
      </c>
      <c r="J49" s="192" t="n">
        <v>0.86</v>
      </c>
      <c r="K49" s="3" t="s">
        <v>973</v>
      </c>
      <c r="L49" s="193" t="n">
        <v>1</v>
      </c>
      <c r="M49" s="3" t="s">
        <v>974</v>
      </c>
      <c r="N49" s="190" t="s">
        <v>975</v>
      </c>
      <c r="O49" s="190" t="s">
        <v>961</v>
      </c>
      <c r="P49" s="194" t="n">
        <v>1</v>
      </c>
      <c r="Q49" s="190" t="s">
        <v>976</v>
      </c>
    </row>
    <row r="50">
      <c r="A50" s="3" t="s">
        <v>1012</v>
      </c>
      <c r="B50" s="3" t="s">
        <v>267</v>
      </c>
      <c r="C50" s="3" t="s">
        <v>828</v>
      </c>
      <c r="D50" s="190" t="s">
        <v>1013</v>
      </c>
      <c r="E50" s="3" t="n">
        <v>20</v>
      </c>
      <c r="F50" s="3" t="n">
        <v>39</v>
      </c>
      <c r="G50" s="3" t="s">
        <v>965</v>
      </c>
      <c r="H50" s="3" t="s">
        <v>873</v>
      </c>
      <c r="I50" s="3" t="s">
        <v>982</v>
      </c>
      <c r="J50" s="192" t="n">
        <v>0.83</v>
      </c>
      <c r="K50" s="3" t="s">
        <v>973</v>
      </c>
      <c r="L50" s="193" t="n">
        <v>1</v>
      </c>
      <c r="M50" s="3" t="s">
        <v>974</v>
      </c>
      <c r="N50" s="190" t="s">
        <v>975</v>
      </c>
      <c r="O50" s="190" t="s">
        <v>961</v>
      </c>
      <c r="P50" s="194" t="n">
        <v>1</v>
      </c>
      <c r="Q50" s="190" t="s">
        <v>976</v>
      </c>
    </row>
    <row r="51">
      <c r="A51" s="3" t="s">
        <v>1014</v>
      </c>
      <c r="B51" s="3" t="s">
        <v>267</v>
      </c>
      <c r="C51" s="3" t="s">
        <v>828</v>
      </c>
      <c r="D51" s="190" t="s">
        <v>1015</v>
      </c>
      <c r="E51" s="3" t="n">
        <v>40</v>
      </c>
      <c r="F51" s="3" t="n">
        <v>49</v>
      </c>
      <c r="G51" s="3" t="s">
        <v>965</v>
      </c>
      <c r="H51" s="3" t="s">
        <v>873</v>
      </c>
      <c r="I51" s="3" t="s">
        <v>972</v>
      </c>
      <c r="J51" s="192" t="n">
        <v>0.81</v>
      </c>
      <c r="K51" s="3" t="s">
        <v>973</v>
      </c>
      <c r="L51" s="193" t="n">
        <v>0.818181818181818</v>
      </c>
      <c r="M51" s="3" t="s">
        <v>974</v>
      </c>
      <c r="N51" s="190" t="s">
        <v>975</v>
      </c>
      <c r="O51" s="190" t="s">
        <v>961</v>
      </c>
      <c r="P51" s="194" t="n">
        <v>1</v>
      </c>
      <c r="Q51" s="190" t="s">
        <v>976</v>
      </c>
    </row>
    <row r="52">
      <c r="A52" s="3" t="s">
        <v>1016</v>
      </c>
      <c r="B52" s="3" t="s">
        <v>267</v>
      </c>
      <c r="C52" s="3" t="s">
        <v>828</v>
      </c>
      <c r="D52" s="190" t="s">
        <v>1017</v>
      </c>
      <c r="E52" s="3" t="n">
        <v>40</v>
      </c>
      <c r="F52" s="3" t="n">
        <v>49</v>
      </c>
      <c r="G52" s="3" t="s">
        <v>965</v>
      </c>
      <c r="H52" s="3" t="s">
        <v>873</v>
      </c>
      <c r="I52" s="3" t="s">
        <v>979</v>
      </c>
      <c r="J52" s="192" t="n">
        <v>0.85</v>
      </c>
      <c r="K52" s="3" t="s">
        <v>973</v>
      </c>
      <c r="L52" s="193" t="n">
        <v>0.858585858585859</v>
      </c>
      <c r="M52" s="3" t="s">
        <v>974</v>
      </c>
      <c r="N52" s="190" t="s">
        <v>975</v>
      </c>
      <c r="O52" s="190" t="s">
        <v>961</v>
      </c>
      <c r="P52" s="194" t="n">
        <v>1</v>
      </c>
      <c r="Q52" s="190" t="s">
        <v>976</v>
      </c>
    </row>
    <row r="53">
      <c r="A53" s="3" t="s">
        <v>1018</v>
      </c>
      <c r="B53" s="3" t="s">
        <v>267</v>
      </c>
      <c r="C53" s="3" t="s">
        <v>828</v>
      </c>
      <c r="D53" s="190" t="s">
        <v>1019</v>
      </c>
      <c r="E53" s="3" t="n">
        <v>40</v>
      </c>
      <c r="F53" s="3" t="n">
        <v>49</v>
      </c>
      <c r="G53" s="3" t="s">
        <v>965</v>
      </c>
      <c r="H53" s="3" t="s">
        <v>873</v>
      </c>
      <c r="I53" s="3" t="s">
        <v>982</v>
      </c>
      <c r="J53" s="192" t="n">
        <v>0.99</v>
      </c>
      <c r="K53" s="3" t="s">
        <v>973</v>
      </c>
      <c r="L53" s="193" t="n">
        <v>1</v>
      </c>
      <c r="M53" s="3" t="s">
        <v>974</v>
      </c>
      <c r="N53" s="190" t="s">
        <v>975</v>
      </c>
      <c r="O53" s="190" t="s">
        <v>961</v>
      </c>
      <c r="P53" s="194" t="n">
        <v>1</v>
      </c>
      <c r="Q53" s="190" t="s">
        <v>976</v>
      </c>
    </row>
    <row r="54">
      <c r="A54" s="3" t="s">
        <v>1020</v>
      </c>
      <c r="B54" s="3" t="s">
        <v>267</v>
      </c>
      <c r="C54" s="3" t="s">
        <v>828</v>
      </c>
      <c r="D54" s="190" t="s">
        <v>1021</v>
      </c>
      <c r="E54" s="3" t="n">
        <v>50</v>
      </c>
      <c r="F54" s="3" t="n">
        <v>59</v>
      </c>
      <c r="G54" s="3" t="s">
        <v>965</v>
      </c>
      <c r="H54" s="3" t="s">
        <v>873</v>
      </c>
      <c r="I54" s="3" t="s">
        <v>972</v>
      </c>
      <c r="J54" s="192" t="n">
        <v>0.63</v>
      </c>
      <c r="K54" s="3" t="s">
        <v>973</v>
      </c>
      <c r="L54" s="193" t="n">
        <v>0.663157894736842</v>
      </c>
      <c r="M54" s="3" t="s">
        <v>974</v>
      </c>
      <c r="N54" s="190" t="s">
        <v>975</v>
      </c>
      <c r="O54" s="190" t="s">
        <v>961</v>
      </c>
      <c r="P54" s="194" t="n">
        <v>1</v>
      </c>
      <c r="Q54" s="190" t="s">
        <v>976</v>
      </c>
    </row>
    <row r="55">
      <c r="A55" s="3" t="s">
        <v>1022</v>
      </c>
      <c r="B55" s="3" t="s">
        <v>267</v>
      </c>
      <c r="C55" s="3" t="s">
        <v>828</v>
      </c>
      <c r="D55" s="190" t="s">
        <v>1023</v>
      </c>
      <c r="E55" s="3" t="n">
        <v>50</v>
      </c>
      <c r="F55" s="3" t="n">
        <v>59</v>
      </c>
      <c r="G55" s="3" t="s">
        <v>965</v>
      </c>
      <c r="H55" s="3" t="s">
        <v>873</v>
      </c>
      <c r="I55" s="3" t="s">
        <v>979</v>
      </c>
      <c r="J55" s="192" t="n">
        <v>0.72</v>
      </c>
      <c r="K55" s="3" t="s">
        <v>973</v>
      </c>
      <c r="L55" s="193" t="n">
        <v>0.757894736842105</v>
      </c>
      <c r="M55" s="3" t="s">
        <v>974</v>
      </c>
      <c r="N55" s="190" t="s">
        <v>975</v>
      </c>
      <c r="O55" s="190" t="s">
        <v>961</v>
      </c>
      <c r="P55" s="194" t="n">
        <v>1</v>
      </c>
      <c r="Q55" s="190" t="s">
        <v>976</v>
      </c>
    </row>
    <row r="56">
      <c r="A56" s="3" t="s">
        <v>1024</v>
      </c>
      <c r="B56" s="3" t="s">
        <v>267</v>
      </c>
      <c r="C56" s="3" t="s">
        <v>828</v>
      </c>
      <c r="D56" s="190" t="s">
        <v>1025</v>
      </c>
      <c r="E56" s="3" t="n">
        <v>50</v>
      </c>
      <c r="F56" s="3" t="n">
        <v>59</v>
      </c>
      <c r="G56" s="3" t="s">
        <v>965</v>
      </c>
      <c r="H56" s="3" t="s">
        <v>873</v>
      </c>
      <c r="I56" s="3" t="s">
        <v>982</v>
      </c>
      <c r="J56" s="192" t="n">
        <v>0.95</v>
      </c>
      <c r="K56" s="3" t="s">
        <v>973</v>
      </c>
      <c r="L56" s="193" t="n">
        <v>1</v>
      </c>
      <c r="M56" s="3" t="s">
        <v>974</v>
      </c>
      <c r="N56" s="190" t="s">
        <v>975</v>
      </c>
      <c r="O56" s="190" t="s">
        <v>961</v>
      </c>
      <c r="P56" s="194" t="n">
        <v>1</v>
      </c>
      <c r="Q56" s="190" t="s">
        <v>976</v>
      </c>
    </row>
    <row r="57">
      <c r="A57" s="3" t="s">
        <v>1026</v>
      </c>
      <c r="B57" s="3" t="s">
        <v>267</v>
      </c>
      <c r="C57" s="3" t="s">
        <v>828</v>
      </c>
      <c r="D57" s="190" t="s">
        <v>1027</v>
      </c>
      <c r="E57" s="3" t="n">
        <v>60</v>
      </c>
      <c r="F57" s="3" t="n">
        <v>79</v>
      </c>
      <c r="G57" s="3" t="s">
        <v>965</v>
      </c>
      <c r="H57" s="3" t="s">
        <v>873</v>
      </c>
      <c r="I57" s="3" t="s">
        <v>972</v>
      </c>
      <c r="J57" s="192" t="n">
        <v>0.4</v>
      </c>
      <c r="K57" s="3" t="s">
        <v>973</v>
      </c>
      <c r="L57" s="193" t="n">
        <v>0.449438202247191</v>
      </c>
      <c r="M57" s="3" t="s">
        <v>974</v>
      </c>
      <c r="N57" s="190" t="s">
        <v>975</v>
      </c>
      <c r="O57" s="190" t="s">
        <v>961</v>
      </c>
      <c r="P57" s="194" t="n">
        <v>1</v>
      </c>
      <c r="Q57" s="190" t="s">
        <v>976</v>
      </c>
    </row>
    <row r="58">
      <c r="A58" s="3" t="s">
        <v>1028</v>
      </c>
      <c r="B58" s="3" t="s">
        <v>267</v>
      </c>
      <c r="C58" s="3" t="s">
        <v>828</v>
      </c>
      <c r="D58" s="190" t="s">
        <v>1029</v>
      </c>
      <c r="E58" s="3" t="n">
        <v>60</v>
      </c>
      <c r="F58" s="3" t="n">
        <v>79</v>
      </c>
      <c r="G58" s="3" t="s">
        <v>965</v>
      </c>
      <c r="H58" s="3" t="s">
        <v>873</v>
      </c>
      <c r="I58" s="3" t="s">
        <v>979</v>
      </c>
      <c r="J58" s="192" t="n">
        <v>0.48</v>
      </c>
      <c r="K58" s="3" t="s">
        <v>973</v>
      </c>
      <c r="L58" s="193" t="n">
        <v>0.539325842696629</v>
      </c>
      <c r="M58" s="3" t="s">
        <v>974</v>
      </c>
      <c r="N58" s="190" t="s">
        <v>975</v>
      </c>
      <c r="O58" s="190" t="s">
        <v>961</v>
      </c>
      <c r="P58" s="194" t="n">
        <v>1</v>
      </c>
      <c r="Q58" s="190" t="s">
        <v>976</v>
      </c>
    </row>
    <row r="59">
      <c r="A59" s="3" t="s">
        <v>1030</v>
      </c>
      <c r="B59" s="3" t="s">
        <v>267</v>
      </c>
      <c r="C59" s="3" t="s">
        <v>828</v>
      </c>
      <c r="D59" s="190" t="s">
        <v>1031</v>
      </c>
      <c r="E59" s="3" t="n">
        <v>60</v>
      </c>
      <c r="F59" s="3" t="n">
        <v>79</v>
      </c>
      <c r="G59" s="3" t="s">
        <v>965</v>
      </c>
      <c r="H59" s="3" t="s">
        <v>873</v>
      </c>
      <c r="I59" s="3" t="s">
        <v>982</v>
      </c>
      <c r="J59" s="192" t="n">
        <v>0.89</v>
      </c>
      <c r="K59" s="3" t="s">
        <v>973</v>
      </c>
      <c r="L59" s="193" t="n">
        <v>1</v>
      </c>
      <c r="M59" s="3" t="s">
        <v>974</v>
      </c>
      <c r="N59" s="190" t="s">
        <v>975</v>
      </c>
      <c r="O59" s="190" t="s">
        <v>961</v>
      </c>
      <c r="P59" s="194" t="n">
        <v>1</v>
      </c>
      <c r="Q59" s="190" t="s">
        <v>976</v>
      </c>
    </row>
    <row r="60">
      <c r="A60" s="3" t="s">
        <v>1032</v>
      </c>
      <c r="B60" s="3" t="s">
        <v>267</v>
      </c>
      <c r="C60" s="3" t="s">
        <v>828</v>
      </c>
      <c r="D60" s="190" t="s">
        <v>1033</v>
      </c>
      <c r="E60" s="3" t="n">
        <v>80</v>
      </c>
      <c r="F60" s="3" t="n">
        <v>95</v>
      </c>
      <c r="G60" s="3" t="s">
        <v>965</v>
      </c>
      <c r="H60" s="3" t="s">
        <v>873</v>
      </c>
      <c r="I60" s="3" t="s">
        <v>972</v>
      </c>
      <c r="J60" s="192" t="n">
        <v>0.4</v>
      </c>
      <c r="K60" s="3" t="s">
        <v>973</v>
      </c>
      <c r="L60" s="193" t="n">
        <v>0.449438202247191</v>
      </c>
      <c r="M60" s="3" t="s">
        <v>974</v>
      </c>
      <c r="N60" s="190" t="s">
        <v>975</v>
      </c>
      <c r="O60" s="190" t="s">
        <v>961</v>
      </c>
      <c r="P60" s="194" t="n">
        <v>1</v>
      </c>
      <c r="Q60" s="190" t="s">
        <v>1003</v>
      </c>
    </row>
    <row r="61">
      <c r="A61" s="3" t="s">
        <v>1034</v>
      </c>
      <c r="B61" s="3" t="s">
        <v>267</v>
      </c>
      <c r="C61" s="3" t="s">
        <v>828</v>
      </c>
      <c r="D61" s="190" t="s">
        <v>1035</v>
      </c>
      <c r="E61" s="3" t="n">
        <v>80</v>
      </c>
      <c r="F61" s="3" t="n">
        <v>95</v>
      </c>
      <c r="G61" s="3" t="s">
        <v>965</v>
      </c>
      <c r="H61" s="3" t="s">
        <v>873</v>
      </c>
      <c r="I61" s="3" t="s">
        <v>979</v>
      </c>
      <c r="J61" s="192" t="n">
        <v>0.48</v>
      </c>
      <c r="K61" s="3" t="s">
        <v>973</v>
      </c>
      <c r="L61" s="193" t="n">
        <v>0.539325842696629</v>
      </c>
      <c r="M61" s="3" t="s">
        <v>974</v>
      </c>
      <c r="N61" s="190" t="s">
        <v>975</v>
      </c>
      <c r="O61" s="190" t="s">
        <v>961</v>
      </c>
      <c r="P61" s="194" t="n">
        <v>1</v>
      </c>
      <c r="Q61" s="190" t="s">
        <v>1003</v>
      </c>
    </row>
    <row r="62">
      <c r="A62" s="3" t="s">
        <v>1036</v>
      </c>
      <c r="B62" s="3" t="s">
        <v>267</v>
      </c>
      <c r="C62" s="3" t="s">
        <v>828</v>
      </c>
      <c r="D62" s="190" t="s">
        <v>1037</v>
      </c>
      <c r="E62" s="3" t="n">
        <v>80</v>
      </c>
      <c r="F62" s="3" t="n">
        <v>95</v>
      </c>
      <c r="G62" s="3" t="s">
        <v>965</v>
      </c>
      <c r="H62" s="3" t="s">
        <v>873</v>
      </c>
      <c r="I62" s="3" t="s">
        <v>982</v>
      </c>
      <c r="J62" s="192" t="n">
        <v>0.89</v>
      </c>
      <c r="K62" s="3" t="s">
        <v>973</v>
      </c>
      <c r="L62" s="193" t="n">
        <v>1</v>
      </c>
      <c r="M62" s="3" t="s">
        <v>974</v>
      </c>
      <c r="N62" s="190" t="s">
        <v>975</v>
      </c>
      <c r="O62" s="190" t="s">
        <v>961</v>
      </c>
      <c r="P62" s="194" t="n">
        <v>1</v>
      </c>
      <c r="Q62" s="190" t="s">
        <v>1003</v>
      </c>
    </row>
    <row r="63">
      <c r="A63" s="3" t="s">
        <v>1038</v>
      </c>
      <c r="B63" s="3" t="s">
        <v>389</v>
      </c>
      <c r="C63" s="3" t="s">
        <v>871</v>
      </c>
      <c r="D63" s="190" t="s">
        <v>1039</v>
      </c>
      <c r="E63" s="3" t="n">
        <v>20</v>
      </c>
      <c r="F63" s="3" t="n">
        <v>95</v>
      </c>
      <c r="G63" s="3" t="s">
        <v>830</v>
      </c>
      <c r="H63" s="3" t="s">
        <v>268</v>
      </c>
      <c r="I63" s="3" t="s">
        <v>1040</v>
      </c>
      <c r="J63" s="192" t="n">
        <v>1.08</v>
      </c>
      <c r="K63" s="3" t="s">
        <v>1041</v>
      </c>
      <c r="L63" s="193" t="n">
        <v>1.08</v>
      </c>
      <c r="M63" s="3" t="s">
        <v>1041</v>
      </c>
      <c r="N63" s="190" t="s">
        <v>1042</v>
      </c>
      <c r="O63" s="190" t="s">
        <v>1043</v>
      </c>
      <c r="P63" s="194" t="n">
        <v>0</v>
      </c>
      <c r="Q63" s="190" t="s">
        <v>1044</v>
      </c>
    </row>
  </sheetData>
  <autoFilter ref="A1:Q1"/>
  <pageMargins left="0.7" right="0.7" top="0.75" bottom="0.75" header="0.3" footer="0.3"/>
  <pageSetup paperSize="9" orientation="portrait" horizontalDpi="300" verticalDpi="300"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9.71" hidden="0" customWidth="1"/>
    <col min="6" max="6" width="21.71" hidden="0" customWidth="1"/>
    <col min="7" max="7" width="18.71" hidden="0" customWidth="1"/>
    <col min="8" max="8" width="17.71" hidden="0" customWidth="1"/>
    <col min="9" max="9" width="15.71" hidden="0" customWidth="1"/>
    <col min="10" max="10" width="16.71" hidden="0" customWidth="1"/>
    <col min="11" max="11" width="15.71" hidden="0" customWidth="1"/>
    <col min="12" max="12" width="16.71" hidden="0" customWidth="1"/>
    <col min="13" max="13" width="17.71" hidden="0" customWidth="1"/>
    <col min="14" max="14" width="16.71" hidden="0" customWidth="1"/>
    <col min="15" max="15" width="18.71" hidden="0" customWidth="1"/>
    <col min="16" max="16" width="23.71" hidden="0" customWidth="1"/>
    <col min="17" max="17" width="23.71" hidden="0" customWidth="1"/>
    <col min="18" max="18" width="24.71" hidden="0" customWidth="1"/>
    <col min="19" max="19" width="11.71" hidden="0" customWidth="1"/>
  </cols>
  <sheetData>
    <row r="1" ht="28" customHeight="1">
      <c r="A1" s="1" t="s">
        <v>446</v>
      </c>
      <c r="B1" s="1" t="s">
        <v>447</v>
      </c>
      <c r="C1" s="1" t="s">
        <v>520</v>
      </c>
      <c r="D1" s="1" t="s">
        <v>406</v>
      </c>
      <c r="E1" s="1" t="s">
        <v>216</v>
      </c>
      <c r="F1" s="1" t="s">
        <v>1045</v>
      </c>
      <c r="G1" s="1" t="s">
        <v>1046</v>
      </c>
      <c r="H1" s="1" t="s">
        <v>790</v>
      </c>
      <c r="I1" s="1" t="s">
        <v>484</v>
      </c>
      <c r="J1" s="1" t="s">
        <v>485</v>
      </c>
      <c r="K1" s="1" t="s">
        <v>454</v>
      </c>
      <c r="L1" s="1" t="s">
        <v>482</v>
      </c>
      <c r="M1" s="1" t="s">
        <v>483</v>
      </c>
      <c r="N1" s="1" t="s">
        <v>453</v>
      </c>
      <c r="O1" s="1" t="s">
        <v>475</v>
      </c>
      <c r="P1" s="1" t="s">
        <v>476</v>
      </c>
      <c r="Q1" s="1" t="s">
        <v>1047</v>
      </c>
      <c r="R1" s="1" t="s">
        <v>479</v>
      </c>
      <c r="S1" s="1" t="s">
        <v>559</v>
      </c>
    </row>
    <row r="2">
      <c r="A2" t="s">
        <v>264</v>
      </c>
      <c r="B2" s="35" t="s">
        <v>266</v>
      </c>
      <c r="C2" t="s">
        <v>273</v>
      </c>
      <c r="D2" t="s">
        <v>273</v>
      </c>
      <c r="E2"/>
      <c r="F2"/>
      <c r="G2" s="35" t="s">
        <v>264</v>
      </c>
      <c r="H2" t="n">
        <v>1</v>
      </c>
      <c r="I2" s="195" t="str">
        <f>SUMIFS('Annual_Mortality'!$E$2:$E$2003,'Annual_Mortality'!$A$2:$A$2003,A2)</f>
      </c>
      <c r="J2" s="196" t="str">
        <f>SUMIFS('Annual_Mortality'!$G$2:$G$2003,'Annual_Mortality'!$A$2:$A$2003,A2)</f>
      </c>
      <c r="K2" s="197" t="str">
        <f>SUMIFS('Annual_Mortality'!$J$2:$J$2003,'Annual_Mortality'!$A$2:$A$2003,A2)</f>
      </c>
      <c r="L2" s="198" t="str">
        <f>SUMIFS('Annual_Mortality'!$F$2:$F$2003,'Annual_Mortality'!$A$2:$A$2003,A2)</f>
      </c>
      <c r="M2" s="199" t="str">
        <f>SUMIFS('Annual_Mortality'!$H$2:$H$2003,'Annual_Mortality'!$A$2:$A$2003,A2)</f>
      </c>
      <c r="N2" s="200" t="str">
        <f>SUMIFS('Annual_Mortality'!$I$2:$I$2003,'Annual_Mortality'!$A$2:$A$2003,A2)</f>
      </c>
      <c r="O2" s="201" t="str">
        <f>SUMIFS('Budget_Impact'!$E$2:$E$287,'Budget_Impact'!$A$2:$A$287,A2)</f>
      </c>
      <c r="P2" s="202" t="str">
        <f>SUMIFS('Budget_Impact'!$F$2:$F$287,'Budget_Impact'!$A$2:$A$287,A2)</f>
      </c>
      <c r="Q2" s="203" t="str">
        <f>IF(K2&gt;0,P2/K2,"")</f>
      </c>
      <c r="R2" s="204" t="str">
        <f>IF(N2&gt;0,P2/N2,"")</f>
      </c>
      <c r="S2" s="128" t="str">
        <f>IF(AND(K2&lt;=0,N2&lt;=0),"no incremental health effect",IF(AND(P2&lt;0,OR(K2&gt;0,N2&gt;0)),"Dominant (more health, lower cost)",IF(N2&gt;0,"USD per death averted","USD per case averted")))</f>
      </c>
    </row>
    <row r="3">
      <c r="A3" t="s">
        <v>296</v>
      </c>
      <c r="B3" s="35" t="s">
        <v>298</v>
      </c>
      <c r="C3" t="s">
        <v>273</v>
      </c>
      <c r="D3" t="s">
        <v>233</v>
      </c>
      <c r="E3" t="s">
        <v>289</v>
      </c>
      <c r="F3" t="s">
        <v>458</v>
      </c>
      <c r="G3" s="35" t="s">
        <v>296</v>
      </c>
      <c r="H3" t="n">
        <v>1</v>
      </c>
      <c r="I3" s="195" t="str">
        <f>SUMIFS('Annual_Mortality'!$E$2:$E$2003,'Annual_Mortality'!$A$2:$A$2003,A3)</f>
      </c>
      <c r="J3" s="196" t="str">
        <f>SUMIFS('Annual_Mortality'!$G$2:$G$2003,'Annual_Mortality'!$A$2:$A$2003,A3)</f>
      </c>
      <c r="K3" s="197" t="str">
        <f>SUMIFS('Annual_Mortality'!$J$2:$J$2003,'Annual_Mortality'!$A$2:$A$2003,A3)</f>
      </c>
      <c r="L3" s="198" t="str">
        <f>SUMIFS('Annual_Mortality'!$F$2:$F$2003,'Annual_Mortality'!$A$2:$A$2003,A3)</f>
      </c>
      <c r="M3" s="199" t="str">
        <f>SUMIFS('Annual_Mortality'!$H$2:$H$2003,'Annual_Mortality'!$A$2:$A$2003,A3)</f>
      </c>
      <c r="N3" s="200" t="str">
        <f>SUMIFS('Annual_Mortality'!$I$2:$I$2003,'Annual_Mortality'!$A$2:$A$2003,A3)</f>
      </c>
      <c r="O3" s="201" t="str">
        <f>SUMIFS('Budget_Impact'!$E$2:$E$287,'Budget_Impact'!$A$2:$A$287,A3)</f>
      </c>
      <c r="P3" s="202" t="str">
        <f>SUMIFS('Budget_Impact'!$F$2:$F$287,'Budget_Impact'!$A$2:$A$287,A3)</f>
      </c>
      <c r="Q3" s="203" t="str">
        <f>IF(K3&gt;0,P3/K3,"")</f>
      </c>
      <c r="R3" s="204" t="str">
        <f>IF(N3&gt;0,P3/N3,"")</f>
      </c>
      <c r="S3" s="128" t="str">
        <f>IF(AND(K3&lt;=0,N3&lt;=0),"no incremental health effect",IF(AND(P3&lt;0,OR(K3&gt;0,N3&gt;0)),"Dominant (more health, lower cost)",IF(N3&gt;0,"USD per death averted","USD per case averted")))</f>
      </c>
    </row>
    <row r="4">
      <c r="A4" t="s">
        <v>306</v>
      </c>
      <c r="B4" s="35" t="s">
        <v>308</v>
      </c>
      <c r="C4" t="s">
        <v>273</v>
      </c>
      <c r="D4" t="s">
        <v>233</v>
      </c>
      <c r="E4" t="s">
        <v>289</v>
      </c>
      <c r="F4" t="s">
        <v>458</v>
      </c>
      <c r="G4" s="35" t="s">
        <v>306</v>
      </c>
      <c r="H4" t="n">
        <v>2</v>
      </c>
      <c r="I4" s="195" t="str">
        <f>SUMIFS('Annual_Mortality'!$E$2:$E$2003,'Annual_Mortality'!$A$2:$A$2003,A4)</f>
      </c>
      <c r="J4" s="196" t="str">
        <f>SUMIFS('Annual_Mortality'!$G$2:$G$2003,'Annual_Mortality'!$A$2:$A$2003,A4)</f>
      </c>
      <c r="K4" s="197" t="str">
        <f>SUMIFS('Annual_Mortality'!$J$2:$J$2003,'Annual_Mortality'!$A$2:$A$2003,A4)</f>
      </c>
      <c r="L4" s="198" t="str">
        <f>SUMIFS('Annual_Mortality'!$F$2:$F$2003,'Annual_Mortality'!$A$2:$A$2003,A4)</f>
      </c>
      <c r="M4" s="199" t="str">
        <f>SUMIFS('Annual_Mortality'!$H$2:$H$2003,'Annual_Mortality'!$A$2:$A$2003,A4)</f>
      </c>
      <c r="N4" s="200" t="str">
        <f>SUMIFS('Annual_Mortality'!$I$2:$I$2003,'Annual_Mortality'!$A$2:$A$2003,A4)</f>
      </c>
      <c r="O4" s="201" t="str">
        <f>SUMIFS('Budget_Impact'!$E$2:$E$287,'Budget_Impact'!$A$2:$A$287,A4)</f>
      </c>
      <c r="P4" s="202" t="str">
        <f>SUMIFS('Budget_Impact'!$F$2:$F$287,'Budget_Impact'!$A$2:$A$287,A4)</f>
      </c>
      <c r="Q4" s="203" t="str">
        <f>IF(K4&gt;0,P4/K4,"")</f>
      </c>
      <c r="R4" s="204" t="str">
        <f>IF(N4&gt;0,P4/N4,"")</f>
      </c>
      <c r="S4" s="128" t="str">
        <f>IF(AND(K4&lt;=0,N4&lt;=0),"no incremental health effect",IF(AND(P4&lt;0,OR(K4&gt;0,N4&gt;0)),"Dominant (more health, lower cost)",IF(N4&gt;0,"USD per death averted","USD per case averted")))</f>
      </c>
    </row>
    <row r="5">
      <c r="A5" t="s">
        <v>285</v>
      </c>
      <c r="B5" s="35" t="s">
        <v>287</v>
      </c>
      <c r="C5" t="s">
        <v>273</v>
      </c>
      <c r="D5" t="s">
        <v>233</v>
      </c>
      <c r="E5" t="s">
        <v>289</v>
      </c>
      <c r="F5" t="s">
        <v>458</v>
      </c>
      <c r="G5" s="35" t="s">
        <v>285</v>
      </c>
      <c r="H5" t="n">
        <v>3</v>
      </c>
      <c r="I5" s="195" t="str">
        <f>SUMIFS('Annual_Mortality'!$E$2:$E$2003,'Annual_Mortality'!$A$2:$A$2003,A5)</f>
      </c>
      <c r="J5" s="196" t="str">
        <f>SUMIFS('Annual_Mortality'!$G$2:$G$2003,'Annual_Mortality'!$A$2:$A$2003,A5)</f>
      </c>
      <c r="K5" s="197" t="str">
        <f>SUMIFS('Annual_Mortality'!$J$2:$J$2003,'Annual_Mortality'!$A$2:$A$2003,A5)</f>
      </c>
      <c r="L5" s="198" t="str">
        <f>SUMIFS('Annual_Mortality'!$F$2:$F$2003,'Annual_Mortality'!$A$2:$A$2003,A5)</f>
      </c>
      <c r="M5" s="199" t="str">
        <f>SUMIFS('Annual_Mortality'!$H$2:$H$2003,'Annual_Mortality'!$A$2:$A$2003,A5)</f>
      </c>
      <c r="N5" s="200" t="str">
        <f>SUMIFS('Annual_Mortality'!$I$2:$I$2003,'Annual_Mortality'!$A$2:$A$2003,A5)</f>
      </c>
      <c r="O5" s="201" t="str">
        <f>SUMIFS('Budget_Impact'!$E$2:$E$287,'Budget_Impact'!$A$2:$A$287,A5)</f>
      </c>
      <c r="P5" s="202" t="str">
        <f>SUMIFS('Budget_Impact'!$F$2:$F$287,'Budget_Impact'!$A$2:$A$287,A5)</f>
      </c>
      <c r="Q5" s="203" t="str">
        <f>IF(K5&gt;0,P5/K5,"")</f>
      </c>
      <c r="R5" s="204" t="str">
        <f>IF(N5&gt;0,P5/N5,"")</f>
      </c>
      <c r="S5" s="128" t="str">
        <f>IF(AND(K5&lt;=0,N5&lt;=0),"no incremental health effect",IF(AND(P5&lt;0,OR(K5&gt;0,N5&gt;0)),"Dominant (more health, lower cost)",IF(N5&gt;0,"USD per death averted","USD per case averted")))</f>
      </c>
    </row>
    <row r="6">
      <c r="A6" t="s">
        <v>257</v>
      </c>
      <c r="B6" s="35" t="s">
        <v>259</v>
      </c>
      <c r="C6" t="s">
        <v>273</v>
      </c>
      <c r="D6" t="s">
        <v>233</v>
      </c>
      <c r="E6" t="s">
        <v>232</v>
      </c>
      <c r="F6" t="s">
        <v>457</v>
      </c>
      <c r="G6" s="35" t="s">
        <v>257</v>
      </c>
      <c r="H6" t="n">
        <v>1</v>
      </c>
      <c r="I6" s="195" t="str">
        <f>SUMIFS('Annual_Mortality'!$E$2:$E$2003,'Annual_Mortality'!$A$2:$A$2003,A6)</f>
      </c>
      <c r="J6" s="196" t="str">
        <f>SUMIFS('Annual_Mortality'!$G$2:$G$2003,'Annual_Mortality'!$A$2:$A$2003,A6)</f>
      </c>
      <c r="K6" s="197" t="str">
        <f>SUMIFS('Annual_Mortality'!$J$2:$J$2003,'Annual_Mortality'!$A$2:$A$2003,A6)</f>
      </c>
      <c r="L6" s="198" t="str">
        <f>SUMIFS('Annual_Mortality'!$F$2:$F$2003,'Annual_Mortality'!$A$2:$A$2003,A6)</f>
      </c>
      <c r="M6" s="199" t="str">
        <f>SUMIFS('Annual_Mortality'!$H$2:$H$2003,'Annual_Mortality'!$A$2:$A$2003,A6)</f>
      </c>
      <c r="N6" s="200" t="str">
        <f>SUMIFS('Annual_Mortality'!$I$2:$I$2003,'Annual_Mortality'!$A$2:$A$2003,A6)</f>
      </c>
      <c r="O6" s="201" t="str">
        <f>SUMIFS('Budget_Impact'!$E$2:$E$287,'Budget_Impact'!$A$2:$A$287,A6)</f>
      </c>
      <c r="P6" s="202" t="str">
        <f>SUMIFS('Budget_Impact'!$F$2:$F$287,'Budget_Impact'!$A$2:$A$287,A6)</f>
      </c>
      <c r="Q6" s="203" t="str">
        <f>IF(K6&gt;0,P6/K6,"")</f>
      </c>
      <c r="R6" s="204" t="str">
        <f>IF(N6&gt;0,P6/N6,"")</f>
      </c>
      <c r="S6" s="128" t="str">
        <f>IF(AND(K6&lt;=0,N6&lt;=0),"no incremental health effect",IF(AND(P6&lt;0,OR(K6&gt;0,N6&gt;0)),"Dominant (more health, lower cost)",IF(N6&gt;0,"USD per death averted","USD per case averted")))</f>
      </c>
    </row>
    <row r="7">
      <c r="A7" t="s">
        <v>243</v>
      </c>
      <c r="B7" s="35" t="s">
        <v>245</v>
      </c>
      <c r="C7" t="s">
        <v>273</v>
      </c>
      <c r="D7" t="s">
        <v>233</v>
      </c>
      <c r="E7" t="s">
        <v>232</v>
      </c>
      <c r="F7" t="s">
        <v>457</v>
      </c>
      <c r="G7" s="35" t="s">
        <v>243</v>
      </c>
      <c r="H7" t="n">
        <v>2</v>
      </c>
      <c r="I7" s="195" t="str">
        <f>SUMIFS('Annual_Mortality'!$E$2:$E$2003,'Annual_Mortality'!$A$2:$A$2003,A7)</f>
      </c>
      <c r="J7" s="196" t="str">
        <f>SUMIFS('Annual_Mortality'!$G$2:$G$2003,'Annual_Mortality'!$A$2:$A$2003,A7)</f>
      </c>
      <c r="K7" s="197" t="str">
        <f>SUMIFS('Annual_Mortality'!$J$2:$J$2003,'Annual_Mortality'!$A$2:$A$2003,A7)</f>
      </c>
      <c r="L7" s="198" t="str">
        <f>SUMIFS('Annual_Mortality'!$F$2:$F$2003,'Annual_Mortality'!$A$2:$A$2003,A7)</f>
      </c>
      <c r="M7" s="199" t="str">
        <f>SUMIFS('Annual_Mortality'!$H$2:$H$2003,'Annual_Mortality'!$A$2:$A$2003,A7)</f>
      </c>
      <c r="N7" s="200" t="str">
        <f>SUMIFS('Annual_Mortality'!$I$2:$I$2003,'Annual_Mortality'!$A$2:$A$2003,A7)</f>
      </c>
      <c r="O7" s="201" t="str">
        <f>SUMIFS('Budget_Impact'!$E$2:$E$287,'Budget_Impact'!$A$2:$A$287,A7)</f>
      </c>
      <c r="P7" s="202" t="str">
        <f>SUMIFS('Budget_Impact'!$F$2:$F$287,'Budget_Impact'!$A$2:$A$287,A7)</f>
      </c>
      <c r="Q7" s="203" t="str">
        <f>IF(K7&gt;0,P7/K7,"")</f>
      </c>
      <c r="R7" s="204" t="str">
        <f>IF(N7&gt;0,P7/N7,"")</f>
      </c>
      <c r="S7" s="128" t="str">
        <f>IF(AND(K7&lt;=0,N7&lt;=0),"no incremental health effect",IF(AND(P7&lt;0,OR(K7&gt;0,N7&gt;0)),"Dominant (more health, lower cost)",IF(N7&gt;0,"USD per death averted","USD per case averted")))</f>
      </c>
    </row>
    <row r="8">
      <c r="A8" t="s">
        <v>250</v>
      </c>
      <c r="B8" s="35" t="s">
        <v>252</v>
      </c>
      <c r="C8" t="s">
        <v>273</v>
      </c>
      <c r="D8" t="s">
        <v>233</v>
      </c>
      <c r="E8" t="s">
        <v>232</v>
      </c>
      <c r="F8" t="s">
        <v>457</v>
      </c>
      <c r="G8" s="35" t="s">
        <v>250</v>
      </c>
      <c r="H8" t="n">
        <v>3</v>
      </c>
      <c r="I8" s="195" t="str">
        <f>SUMIFS('Annual_Mortality'!$E$2:$E$2003,'Annual_Mortality'!$A$2:$A$2003,A8)</f>
      </c>
      <c r="J8" s="196" t="str">
        <f>SUMIFS('Annual_Mortality'!$G$2:$G$2003,'Annual_Mortality'!$A$2:$A$2003,A8)</f>
      </c>
      <c r="K8" s="197" t="str">
        <f>SUMIFS('Annual_Mortality'!$J$2:$J$2003,'Annual_Mortality'!$A$2:$A$2003,A8)</f>
      </c>
      <c r="L8" s="198" t="str">
        <f>SUMIFS('Annual_Mortality'!$F$2:$F$2003,'Annual_Mortality'!$A$2:$A$2003,A8)</f>
      </c>
      <c r="M8" s="199" t="str">
        <f>SUMIFS('Annual_Mortality'!$H$2:$H$2003,'Annual_Mortality'!$A$2:$A$2003,A8)</f>
      </c>
      <c r="N8" s="200" t="str">
        <f>SUMIFS('Annual_Mortality'!$I$2:$I$2003,'Annual_Mortality'!$A$2:$A$2003,A8)</f>
      </c>
      <c r="O8" s="201" t="str">
        <f>SUMIFS('Budget_Impact'!$E$2:$E$287,'Budget_Impact'!$A$2:$A$287,A8)</f>
      </c>
      <c r="P8" s="202" t="str">
        <f>SUMIFS('Budget_Impact'!$F$2:$F$287,'Budget_Impact'!$A$2:$A$287,A8)</f>
      </c>
      <c r="Q8" s="203" t="str">
        <f>IF(K8&gt;0,P8/K8,"")</f>
      </c>
      <c r="R8" s="204" t="str">
        <f>IF(N8&gt;0,P8/N8,"")</f>
      </c>
      <c r="S8" s="128" t="str">
        <f>IF(AND(K8&lt;=0,N8&lt;=0),"no incremental health effect",IF(AND(P8&lt;0,OR(K8&gt;0,N8&gt;0)),"Dominant (more health, lower cost)",IF(N8&gt;0,"USD per death averted","USD per case averted")))</f>
      </c>
    </row>
    <row r="9">
      <c r="A9" t="s">
        <v>219</v>
      </c>
      <c r="B9" s="35" t="s">
        <v>221</v>
      </c>
      <c r="C9" t="s">
        <v>273</v>
      </c>
      <c r="D9" t="s">
        <v>233</v>
      </c>
      <c r="E9" t="s">
        <v>232</v>
      </c>
      <c r="F9" t="s">
        <v>457</v>
      </c>
      <c r="G9" s="35" t="s">
        <v>219</v>
      </c>
      <c r="H9" t="n">
        <v>4</v>
      </c>
      <c r="I9" s="195" t="str">
        <f>SUMIFS('Annual_Mortality'!$E$2:$E$2003,'Annual_Mortality'!$A$2:$A$2003,A9)</f>
      </c>
      <c r="J9" s="196" t="str">
        <f>SUMIFS('Annual_Mortality'!$G$2:$G$2003,'Annual_Mortality'!$A$2:$A$2003,A9)</f>
      </c>
      <c r="K9" s="197" t="str">
        <f>SUMIFS('Annual_Mortality'!$J$2:$J$2003,'Annual_Mortality'!$A$2:$A$2003,A9)</f>
      </c>
      <c r="L9" s="198" t="str">
        <f>SUMIFS('Annual_Mortality'!$F$2:$F$2003,'Annual_Mortality'!$A$2:$A$2003,A9)</f>
      </c>
      <c r="M9" s="199" t="str">
        <f>SUMIFS('Annual_Mortality'!$H$2:$H$2003,'Annual_Mortality'!$A$2:$A$2003,A9)</f>
      </c>
      <c r="N9" s="200" t="str">
        <f>SUMIFS('Annual_Mortality'!$I$2:$I$2003,'Annual_Mortality'!$A$2:$A$2003,A9)</f>
      </c>
      <c r="O9" s="201" t="str">
        <f>SUMIFS('Budget_Impact'!$E$2:$E$287,'Budget_Impact'!$A$2:$A$287,A9)</f>
      </c>
      <c r="P9" s="202" t="str">
        <f>SUMIFS('Budget_Impact'!$F$2:$F$287,'Budget_Impact'!$A$2:$A$287,A9)</f>
      </c>
      <c r="Q9" s="203" t="str">
        <f>IF(K9&gt;0,P9/K9,"")</f>
      </c>
      <c r="R9" s="204" t="str">
        <f>IF(N9&gt;0,P9/N9,"")</f>
      </c>
      <c r="S9" s="128" t="str">
        <f>IF(AND(K9&lt;=0,N9&lt;=0),"no incremental health effect",IF(AND(P9&lt;0,OR(K9&gt;0,N9&gt;0)),"Dominant (more health, lower cost)",IF(N9&gt;0,"USD per death averted","USD per case averted")))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9.71" hidden="0" customWidth="1"/>
    <col min="6" max="6" width="21.71" hidden="0" customWidth="1"/>
    <col min="7" max="7" width="18.71" hidden="0" customWidth="1"/>
    <col min="8" max="8" width="17.71" hidden="0" customWidth="1"/>
    <col min="9" max="9" width="15.71" hidden="0" customWidth="1"/>
    <col min="10" max="10" width="16.71" hidden="0" customWidth="1"/>
    <col min="11" max="11" width="15.71" hidden="0" customWidth="1"/>
    <col min="12" max="12" width="16.71" hidden="0" customWidth="1"/>
    <col min="13" max="13" width="17.71" hidden="0" customWidth="1"/>
    <col min="14" max="14" width="16.71" hidden="0" customWidth="1"/>
    <col min="15" max="15" width="18.71" hidden="0" customWidth="1"/>
    <col min="16" max="16" width="23.71" hidden="0" customWidth="1"/>
    <col min="17" max="17" width="23.71" hidden="0" customWidth="1"/>
    <col min="18" max="18" width="24.71" hidden="0" customWidth="1"/>
    <col min="19" max="19" width="11.71" hidden="0" customWidth="1"/>
  </cols>
  <sheetData>
    <row r="1" ht="28" customHeight="1">
      <c r="A1" s="1" t="s">
        <v>446</v>
      </c>
      <c r="B1" s="1" t="s">
        <v>447</v>
      </c>
      <c r="C1" s="1" t="s">
        <v>520</v>
      </c>
      <c r="D1" s="1" t="s">
        <v>406</v>
      </c>
      <c r="E1" s="1" t="s">
        <v>216</v>
      </c>
      <c r="F1" s="1" t="s">
        <v>1045</v>
      </c>
      <c r="G1" s="1" t="s">
        <v>1046</v>
      </c>
      <c r="H1" s="1" t="s">
        <v>790</v>
      </c>
      <c r="I1" s="1" t="s">
        <v>484</v>
      </c>
      <c r="J1" s="1" t="s">
        <v>485</v>
      </c>
      <c r="K1" s="1" t="s">
        <v>454</v>
      </c>
      <c r="L1" s="1" t="s">
        <v>482</v>
      </c>
      <c r="M1" s="1" t="s">
        <v>483</v>
      </c>
      <c r="N1" s="1" t="s">
        <v>453</v>
      </c>
      <c r="O1" s="1" t="s">
        <v>475</v>
      </c>
      <c r="P1" s="1" t="s">
        <v>476</v>
      </c>
      <c r="Q1" s="1" t="s">
        <v>1047</v>
      </c>
      <c r="R1" s="1" t="s">
        <v>479</v>
      </c>
      <c r="S1" s="1" t="s">
        <v>559</v>
      </c>
    </row>
    <row r="2">
      <c r="A2" t="s">
        <v>289</v>
      </c>
      <c r="B2" s="35" t="s">
        <v>458</v>
      </c>
      <c r="C2" t="s">
        <v>537</v>
      </c>
      <c r="D2" t="s">
        <v>537</v>
      </c>
      <c r="E2" t="s">
        <v>289</v>
      </c>
      <c r="F2" t="s">
        <v>458</v>
      </c>
      <c r="G2" s="35" t="s">
        <v>1048</v>
      </c>
      <c r="H2"/>
      <c r="I2" s="205" t="str">
        <f>SUMIFS('Annual_Mortality'!$E$2:$E$2003,'Annual_Mortality'!$A$2:$A$2003,A2)</f>
      </c>
      <c r="J2" s="206" t="str">
        <f>SUMIFS('Annual_Mortality'!$G$2:$G$2003,'Annual_Mortality'!$A$2:$A$2003,A2)</f>
      </c>
      <c r="K2" s="207" t="str">
        <f>SUMIFS('Annual_Mortality'!$J$2:$J$2003,'Annual_Mortality'!$A$2:$A$2003,A2)</f>
      </c>
      <c r="L2" s="208" t="str">
        <f>SUMIFS('Annual_Mortality'!$F$2:$F$2003,'Annual_Mortality'!$A$2:$A$2003,A2)</f>
      </c>
      <c r="M2" s="209" t="str">
        <f>SUMIFS('Annual_Mortality'!$H$2:$H$2003,'Annual_Mortality'!$A$2:$A$2003,A2)</f>
      </c>
      <c r="N2" s="210" t="str">
        <f>SUMIFS('Annual_Mortality'!$I$2:$I$2003,'Annual_Mortality'!$A$2:$A$2003,A2)</f>
      </c>
      <c r="O2" s="211" t="str">
        <f>SUMIFS('Budget_Impact'!$E$2:$E$287,'Budget_Impact'!$A$2:$A$287,A2)</f>
      </c>
      <c r="P2" s="212" t="str">
        <f>SUMIFS('Budget_Impact'!$F$2:$F$287,'Budget_Impact'!$A$2:$A$287,A2)</f>
      </c>
      <c r="Q2" s="213" t="str">
        <f>IF(K2&gt;0,P2/K2,"")</f>
      </c>
      <c r="R2" s="214" t="str">
        <f>IF(N2&gt;0,P2/N2,"")</f>
      </c>
      <c r="S2" s="128" t="str">
        <f>IF(AND(K2&lt;=0,N2&lt;=0),"no incremental health effect",IF(AND(P2&lt;0,OR(K2&gt;0,N2&gt;0)),"Dominant (more health, lower cost)",IF(N2&gt;0,"USD per death averted","USD per case averted")))</f>
      </c>
    </row>
    <row r="3">
      <c r="A3" t="s">
        <v>232</v>
      </c>
      <c r="B3" s="35" t="s">
        <v>457</v>
      </c>
      <c r="C3" t="s">
        <v>537</v>
      </c>
      <c r="D3" t="s">
        <v>537</v>
      </c>
      <c r="E3" t="s">
        <v>232</v>
      </c>
      <c r="F3" t="s">
        <v>457</v>
      </c>
      <c r="G3" s="35" t="s">
        <v>1049</v>
      </c>
      <c r="H3"/>
      <c r="I3" s="205" t="str">
        <f>SUMIFS('Annual_Mortality'!$E$2:$E$2003,'Annual_Mortality'!$A$2:$A$2003,A3)</f>
      </c>
      <c r="J3" s="206" t="str">
        <f>SUMIFS('Annual_Mortality'!$G$2:$G$2003,'Annual_Mortality'!$A$2:$A$2003,A3)</f>
      </c>
      <c r="K3" s="207" t="str">
        <f>SUMIFS('Annual_Mortality'!$J$2:$J$2003,'Annual_Mortality'!$A$2:$A$2003,A3)</f>
      </c>
      <c r="L3" s="208" t="str">
        <f>SUMIFS('Annual_Mortality'!$F$2:$F$2003,'Annual_Mortality'!$A$2:$A$2003,A3)</f>
      </c>
      <c r="M3" s="209" t="str">
        <f>SUMIFS('Annual_Mortality'!$H$2:$H$2003,'Annual_Mortality'!$A$2:$A$2003,A3)</f>
      </c>
      <c r="N3" s="210" t="str">
        <f>SUMIFS('Annual_Mortality'!$I$2:$I$2003,'Annual_Mortality'!$A$2:$A$2003,A3)</f>
      </c>
      <c r="O3" s="211" t="str">
        <f>SUMIFS('Budget_Impact'!$E$2:$E$287,'Budget_Impact'!$A$2:$A$287,A3)</f>
      </c>
      <c r="P3" s="212" t="str">
        <f>SUMIFS('Budget_Impact'!$F$2:$F$287,'Budget_Impact'!$A$2:$A$287,A3)</f>
      </c>
      <c r="Q3" s="213" t="str">
        <f>IF(K3&gt;0,P3/K3,"")</f>
      </c>
      <c r="R3" s="214" t="str">
        <f>IF(N3&gt;0,P3/N3,"")</f>
      </c>
      <c r="S3" s="128" t="str">
        <f>IF(AND(K3&lt;=0,N3&lt;=0),"no incremental health effect",IF(AND(P3&lt;0,OR(K3&gt;0,N3&gt;0)),"Dominant (more health, lower cost)",IF(N3&gt;0,"USD per death averted","USD per case averted")))</f>
      </c>
    </row>
    <row r="4">
      <c r="A4" t="s">
        <v>116</v>
      </c>
      <c r="B4" s="35" t="s">
        <v>459</v>
      </c>
      <c r="C4" t="s">
        <v>538</v>
      </c>
      <c r="D4" t="s">
        <v>538</v>
      </c>
      <c r="E4"/>
      <c r="F4"/>
      <c r="G4" s="35" t="s">
        <v>1050</v>
      </c>
      <c r="H4"/>
      <c r="I4" s="205" t="str">
        <f>SUMIFS('Annual_Mortality'!$E$2:$E$2003,'Annual_Mortality'!$A$2:$A$2003,A4)</f>
      </c>
      <c r="J4" s="206" t="str">
        <f>SUMIFS('Annual_Mortality'!$G$2:$G$2003,'Annual_Mortality'!$A$2:$A$2003,A4)</f>
      </c>
      <c r="K4" s="207" t="str">
        <f>SUMIFS('Annual_Mortality'!$J$2:$J$2003,'Annual_Mortality'!$A$2:$A$2003,A4)</f>
      </c>
      <c r="L4" s="208" t="str">
        <f>SUMIFS('Annual_Mortality'!$F$2:$F$2003,'Annual_Mortality'!$A$2:$A$2003,A4)</f>
      </c>
      <c r="M4" s="209" t="str">
        <f>SUMIFS('Annual_Mortality'!$H$2:$H$2003,'Annual_Mortality'!$A$2:$A$2003,A4)</f>
      </c>
      <c r="N4" s="210" t="str">
        <f>SUMIFS('Annual_Mortality'!$I$2:$I$2003,'Annual_Mortality'!$A$2:$A$2003,A4)</f>
      </c>
      <c r="O4" s="211" t="str">
        <f>SUMIFS('Budget_Impact'!$E$2:$E$287,'Budget_Impact'!$A$2:$A$287,A4)</f>
      </c>
      <c r="P4" s="212" t="str">
        <f>SUMIFS('Budget_Impact'!$F$2:$F$287,'Budget_Impact'!$A$2:$A$287,A4)</f>
      </c>
      <c r="Q4" s="213" t="str">
        <f>IF(K4&gt;0,P4/K4,"")</f>
      </c>
      <c r="R4" s="214" t="str">
        <f>IF(N4&gt;0,P4/N4,"")</f>
      </c>
      <c r="S4" s="128" t="str">
        <f>IF(AND(K4&lt;=0,N4&lt;=0),"no incremental health effect",IF(AND(P4&lt;0,OR(K4&gt;0,N4&gt;0)),"Dominant (more health, lower cost)",IF(N4&gt;0,"USD per death averted","USD per case averted")))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21.71" hidden="0" customWidth="1"/>
    <col min="4" max="4" width="16.71" hidden="0" customWidth="1"/>
    <col min="5" max="5" width="15.71" hidden="0" customWidth="1"/>
    <col min="6" max="6" width="19.71" hidden="0" customWidth="1"/>
    <col min="7" max="7" width="18.71" hidden="0" customWidth="1"/>
    <col min="8" max="8" width="17.71" hidden="0" customWidth="1"/>
  </cols>
  <sheetData>
    <row r="1" ht="28" customHeight="1">
      <c r="A1" s="1" t="s">
        <v>446</v>
      </c>
      <c r="B1" s="1" t="s">
        <v>447</v>
      </c>
      <c r="C1" s="1" t="s">
        <v>519</v>
      </c>
      <c r="D1" s="1" t="s">
        <v>520</v>
      </c>
      <c r="E1" s="1" t="s">
        <v>406</v>
      </c>
      <c r="F1" s="1" t="s">
        <v>216</v>
      </c>
      <c r="G1" s="1" t="s">
        <v>1046</v>
      </c>
      <c r="H1" s="1" t="s">
        <v>1051</v>
      </c>
    </row>
    <row r="2">
      <c r="A2" s="3" t="s">
        <v>113</v>
      </c>
      <c r="B2" s="190" t="s">
        <v>549</v>
      </c>
      <c r="C2" s="3" t="s">
        <v>113</v>
      </c>
      <c r="D2" s="3" t="s">
        <v>113</v>
      </c>
      <c r="E2" s="3" t="s">
        <v>113</v>
      </c>
      <c r="F2" s="3"/>
      <c r="G2" s="190" t="s">
        <v>1052</v>
      </c>
      <c r="H2" s="3" t="n">
        <v>0</v>
      </c>
    </row>
    <row r="3">
      <c r="A3" s="3" t="s">
        <v>264</v>
      </c>
      <c r="B3" s="190" t="s">
        <v>266</v>
      </c>
      <c r="C3" s="3" t="s">
        <v>530</v>
      </c>
      <c r="D3" s="3" t="s">
        <v>273</v>
      </c>
      <c r="E3" s="3" t="s">
        <v>273</v>
      </c>
      <c r="F3" s="3"/>
      <c r="G3" s="190" t="s">
        <v>264</v>
      </c>
      <c r="H3" s="3" t="n">
        <v>1</v>
      </c>
    </row>
    <row r="4">
      <c r="A4" s="3" t="s">
        <v>296</v>
      </c>
      <c r="B4" s="190" t="s">
        <v>298</v>
      </c>
      <c r="C4" s="3" t="s">
        <v>530</v>
      </c>
      <c r="D4" s="3" t="s">
        <v>273</v>
      </c>
      <c r="E4" s="3" t="s">
        <v>233</v>
      </c>
      <c r="F4" s="3" t="s">
        <v>289</v>
      </c>
      <c r="G4" s="190" t="s">
        <v>296</v>
      </c>
      <c r="H4" s="3" t="n">
        <v>1</v>
      </c>
    </row>
    <row r="5">
      <c r="A5" s="3" t="s">
        <v>306</v>
      </c>
      <c r="B5" s="190" t="s">
        <v>308</v>
      </c>
      <c r="C5" s="3" t="s">
        <v>530</v>
      </c>
      <c r="D5" s="3" t="s">
        <v>273</v>
      </c>
      <c r="E5" s="3" t="s">
        <v>233</v>
      </c>
      <c r="F5" s="3" t="s">
        <v>289</v>
      </c>
      <c r="G5" s="190" t="s">
        <v>306</v>
      </c>
      <c r="H5" s="3" t="n">
        <v>1</v>
      </c>
    </row>
    <row r="6">
      <c r="A6" s="3" t="s">
        <v>285</v>
      </c>
      <c r="B6" s="190" t="s">
        <v>287</v>
      </c>
      <c r="C6" s="3" t="s">
        <v>530</v>
      </c>
      <c r="D6" s="3" t="s">
        <v>273</v>
      </c>
      <c r="E6" s="3" t="s">
        <v>233</v>
      </c>
      <c r="F6" s="3" t="s">
        <v>289</v>
      </c>
      <c r="G6" s="190" t="s">
        <v>285</v>
      </c>
      <c r="H6" s="3" t="n">
        <v>1</v>
      </c>
    </row>
    <row r="7">
      <c r="A7" s="3" t="s">
        <v>257</v>
      </c>
      <c r="B7" s="190" t="s">
        <v>259</v>
      </c>
      <c r="C7" s="3" t="s">
        <v>530</v>
      </c>
      <c r="D7" s="3" t="s">
        <v>273</v>
      </c>
      <c r="E7" s="3" t="s">
        <v>233</v>
      </c>
      <c r="F7" s="3" t="s">
        <v>232</v>
      </c>
      <c r="G7" s="190" t="s">
        <v>257</v>
      </c>
      <c r="H7" s="3" t="n">
        <v>1</v>
      </c>
    </row>
    <row r="8">
      <c r="A8" s="3" t="s">
        <v>243</v>
      </c>
      <c r="B8" s="190" t="s">
        <v>245</v>
      </c>
      <c r="C8" s="3" t="s">
        <v>530</v>
      </c>
      <c r="D8" s="3" t="s">
        <v>273</v>
      </c>
      <c r="E8" s="3" t="s">
        <v>233</v>
      </c>
      <c r="F8" s="3" t="s">
        <v>232</v>
      </c>
      <c r="G8" s="190" t="s">
        <v>243</v>
      </c>
      <c r="H8" s="3" t="n">
        <v>1</v>
      </c>
    </row>
    <row r="9">
      <c r="A9" s="3" t="s">
        <v>250</v>
      </c>
      <c r="B9" s="190" t="s">
        <v>252</v>
      </c>
      <c r="C9" s="3" t="s">
        <v>530</v>
      </c>
      <c r="D9" s="3" t="s">
        <v>273</v>
      </c>
      <c r="E9" s="3" t="s">
        <v>233</v>
      </c>
      <c r="F9" s="3" t="s">
        <v>232</v>
      </c>
      <c r="G9" s="190" t="s">
        <v>250</v>
      </c>
      <c r="H9" s="3" t="n">
        <v>1</v>
      </c>
    </row>
    <row r="10">
      <c r="A10" s="3" t="s">
        <v>219</v>
      </c>
      <c r="B10" s="190" t="s">
        <v>221</v>
      </c>
      <c r="C10" s="3" t="s">
        <v>530</v>
      </c>
      <c r="D10" s="3" t="s">
        <v>273</v>
      </c>
      <c r="E10" s="3" t="s">
        <v>233</v>
      </c>
      <c r="F10" s="3" t="s">
        <v>232</v>
      </c>
      <c r="G10" s="190" t="s">
        <v>219</v>
      </c>
      <c r="H10" s="3" t="n">
        <v>1</v>
      </c>
    </row>
    <row r="11">
      <c r="A11" s="3" t="s">
        <v>289</v>
      </c>
      <c r="B11" s="190" t="s">
        <v>458</v>
      </c>
      <c r="C11" s="3" t="s">
        <v>530</v>
      </c>
      <c r="D11" s="3" t="s">
        <v>537</v>
      </c>
      <c r="E11" s="3" t="s">
        <v>537</v>
      </c>
      <c r="F11" s="3" t="s">
        <v>289</v>
      </c>
      <c r="G11" s="190" t="s">
        <v>1048</v>
      </c>
      <c r="H11" s="3" t="n">
        <v>3</v>
      </c>
    </row>
    <row r="12">
      <c r="A12" s="3" t="s">
        <v>232</v>
      </c>
      <c r="B12" s="190" t="s">
        <v>457</v>
      </c>
      <c r="C12" s="3" t="s">
        <v>530</v>
      </c>
      <c r="D12" s="3" t="s">
        <v>537</v>
      </c>
      <c r="E12" s="3" t="s">
        <v>537</v>
      </c>
      <c r="F12" s="3" t="s">
        <v>232</v>
      </c>
      <c r="G12" s="190" t="s">
        <v>1049</v>
      </c>
      <c r="H12" s="3" t="n">
        <v>4</v>
      </c>
    </row>
    <row r="13">
      <c r="A13" s="3" t="s">
        <v>116</v>
      </c>
      <c r="B13" s="190" t="s">
        <v>459</v>
      </c>
      <c r="C13" s="3" t="s">
        <v>530</v>
      </c>
      <c r="D13" s="3" t="s">
        <v>538</v>
      </c>
      <c r="E13" s="3" t="s">
        <v>538</v>
      </c>
      <c r="F13" s="3"/>
      <c r="G13" s="190" t="s">
        <v>1050</v>
      </c>
      <c r="H13" s="3" t="n">
        <v>8</v>
      </c>
    </row>
  </sheetData>
  <autoFilter ref="A1:H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wrgar</dc:creator>
  <cp:lastModifiedBy>wrgar</cp:lastModifiedBy>
  <dcterms:created xsi:type="dcterms:W3CDTF">2026-08-28T11:40:24Z</dcterms:created>
</coreProperties>
</file>